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tabRatio="939" firstSheet="1" activeTab="21"/>
  </bookViews>
  <sheets>
    <sheet name="Period 1" sheetId="118" r:id="rId1"/>
    <sheet name="Period 2" sheetId="119" r:id="rId2"/>
    <sheet name="Period 3" sheetId="120" r:id="rId3"/>
    <sheet name="Period 4" sheetId="121" r:id="rId4"/>
    <sheet name="Period 5" sheetId="122" r:id="rId5"/>
    <sheet name="Period 6" sheetId="123" r:id="rId6"/>
    <sheet name="Sheet1" sheetId="124" r:id="rId7"/>
    <sheet name="Sheet2" sheetId="125" r:id="rId8"/>
    <sheet name="Period 7" sheetId="126" r:id="rId9"/>
    <sheet name="Period 8" sheetId="127" r:id="rId10"/>
    <sheet name="Period 9" sheetId="128" r:id="rId11"/>
    <sheet name="Period 10" sheetId="129" r:id="rId12"/>
    <sheet name="Period 11" sheetId="130" r:id="rId13"/>
    <sheet name="Period 12" sheetId="131" r:id="rId14"/>
    <sheet name="ASantana" sheetId="41" r:id="rId15"/>
    <sheet name="Huntington Beach" sheetId="42" r:id="rId16"/>
    <sheet name="Anaheim" sheetId="43" r:id="rId17"/>
    <sheet name="Irvine" sheetId="44" r:id="rId18"/>
    <sheet name="Yorba Linda" sheetId="45" r:id="rId19"/>
    <sheet name="Cypress" sheetId="46" r:id="rId20"/>
    <sheet name="Original" sheetId="37" r:id="rId21"/>
    <sheet name="Lookup" sheetId="38" r:id="rId22"/>
  </sheets>
  <definedNames>
    <definedName name="_xlnm._FilterDatabase" localSheetId="20" hidden="1">Original!$A$1:$O$10438</definedName>
  </definedNames>
  <calcPr calcId="144525"/>
</workbook>
</file>

<file path=xl/sharedStrings.xml><?xml version="1.0" encoding="utf-8"?>
<sst xmlns="http://schemas.openxmlformats.org/spreadsheetml/2006/main" count="8927">
  <si>
    <t>KPI Week 1</t>
  </si>
  <si>
    <t>Week 1 Forecasted Labor</t>
  </si>
  <si>
    <t>Net Sales $ WTD</t>
  </si>
  <si>
    <t>Var - Budgeted $ Sales</t>
  </si>
  <si>
    <t>Net Profit $</t>
  </si>
  <si>
    <t>Var - Budgeted Net Profit</t>
  </si>
  <si>
    <t>Flow Thru %</t>
  </si>
  <si>
    <t>LBWs vs PY Quantity</t>
  </si>
  <si>
    <t>Guest Sat</t>
  </si>
  <si>
    <t>Mystery Shopper</t>
  </si>
  <si>
    <t>Theo Food Variance</t>
  </si>
  <si>
    <t>Theo Liquor Variance</t>
  </si>
  <si>
    <t>Ending Food Inventory</t>
  </si>
  <si>
    <t>Ending Liquor Inventory</t>
  </si>
  <si>
    <t>Theo Labor WTD</t>
  </si>
  <si>
    <t>Shift Leader Actual to Budget</t>
  </si>
  <si>
    <t>Training Pay WTD</t>
  </si>
  <si>
    <t>Training Weekly $ Budget</t>
  </si>
  <si>
    <t>Difference</t>
  </si>
  <si>
    <t># Break Violation</t>
  </si>
  <si>
    <t># of OT Hours</t>
  </si>
  <si>
    <t>Total Premium Pay</t>
  </si>
  <si>
    <t>Week 1</t>
  </si>
  <si>
    <t>Forecasted Sales</t>
  </si>
  <si>
    <t>Budgeted Sales</t>
  </si>
  <si>
    <t xml:space="preserve">Difference </t>
  </si>
  <si>
    <t>Forecasted Labor %</t>
  </si>
  <si>
    <t>Budgeted Labor %</t>
  </si>
  <si>
    <t>Projected Theoretical Labor</t>
  </si>
  <si>
    <t>Scheduled Shift Leader Hours</t>
  </si>
  <si>
    <t>Budgeted Shift Leader Hours</t>
  </si>
  <si>
    <t>Huntington Beach</t>
  </si>
  <si>
    <t>Anaheim</t>
  </si>
  <si>
    <t>Irvine</t>
  </si>
  <si>
    <t>Yorba Linda</t>
  </si>
  <si>
    <t>Cypress</t>
  </si>
  <si>
    <t>Name of location</t>
  </si>
  <si>
    <t>Name Locaton</t>
  </si>
  <si>
    <t>Keith</t>
  </si>
  <si>
    <t>Kyle</t>
  </si>
  <si>
    <t>Total</t>
  </si>
  <si>
    <t>KPI Week 2</t>
  </si>
  <si>
    <t>Week 2 Forecasted Labor</t>
  </si>
  <si>
    <t>RD</t>
  </si>
  <si>
    <t>Week 2</t>
  </si>
  <si>
    <t>PY Sales</t>
  </si>
  <si>
    <t>KPI Week 3</t>
  </si>
  <si>
    <t>Week 3 Forecasted Labor</t>
  </si>
  <si>
    <t>Week 3</t>
  </si>
  <si>
    <t>KPI Week 4</t>
  </si>
  <si>
    <t>Week 4 Forecasted Labor</t>
  </si>
  <si>
    <t>Week 4</t>
  </si>
  <si>
    <t>KPI Week 5</t>
  </si>
  <si>
    <t>Week 5 Forecasted Labor</t>
  </si>
  <si>
    <t xml:space="preserve">Week 5  </t>
  </si>
  <si>
    <t>KPI Period to Date</t>
  </si>
  <si>
    <t>Theo WTD</t>
  </si>
  <si>
    <t xml:space="preserve"> </t>
  </si>
  <si>
    <t>Hawthorne</t>
  </si>
  <si>
    <t xml:space="preserve">Anahiem </t>
  </si>
  <si>
    <t>118.6%%</t>
  </si>
  <si>
    <t>Staffing Pars</t>
  </si>
  <si>
    <t>Have</t>
  </si>
  <si>
    <t>In Training</t>
  </si>
  <si>
    <t>Par</t>
  </si>
  <si>
    <t xml:space="preserve">Variance </t>
  </si>
  <si>
    <t>Total Count</t>
  </si>
  <si>
    <t>am</t>
  </si>
  <si>
    <t>Server/Cocktail</t>
  </si>
  <si>
    <t>pm</t>
  </si>
  <si>
    <t>Bartender</t>
  </si>
  <si>
    <t>Mon</t>
  </si>
  <si>
    <t>Tues</t>
  </si>
  <si>
    <t>Wed</t>
  </si>
  <si>
    <t>Thurs</t>
  </si>
  <si>
    <t>Fri</t>
  </si>
  <si>
    <t>Sat</t>
  </si>
  <si>
    <t>Sun</t>
  </si>
  <si>
    <t>Host</t>
  </si>
  <si>
    <t>Servers</t>
  </si>
  <si>
    <t>Expo</t>
  </si>
  <si>
    <t>Busser/Runner</t>
  </si>
  <si>
    <t>Cocktail</t>
  </si>
  <si>
    <t>Line Cook</t>
  </si>
  <si>
    <t>Prep Cook</t>
  </si>
  <si>
    <t>Dish</t>
  </si>
  <si>
    <t>Total Staff</t>
  </si>
  <si>
    <t>Bar</t>
  </si>
  <si>
    <t>Max Tables to seat in restaurant:</t>
  </si>
  <si>
    <t>Bus</t>
  </si>
  <si>
    <t>4 Table Sections = Ser/Ctkl:</t>
  </si>
  <si>
    <t>Cook</t>
  </si>
  <si>
    <t>Prep</t>
  </si>
  <si>
    <t>Ttl Staff</t>
  </si>
  <si>
    <t>Ttl Svrs</t>
  </si>
  <si>
    <t>Ttl Cktl</t>
  </si>
  <si>
    <t>Ttl F.D.</t>
  </si>
  <si>
    <t>Ttl T.O.</t>
  </si>
  <si>
    <t>Ttl Bus</t>
  </si>
  <si>
    <t>Ttl Expo</t>
  </si>
  <si>
    <t>Tlt Cook</t>
  </si>
  <si>
    <t>Ttl Prep</t>
  </si>
  <si>
    <t>Employee Name (Last Suffix, First MI)</t>
  </si>
  <si>
    <t>Supervisor Name (First MI Last Suffix)</t>
  </si>
  <si>
    <t>Employment Status Code</t>
  </si>
  <si>
    <t>Employee Number</t>
  </si>
  <si>
    <t>Job</t>
  </si>
  <si>
    <t>Org Level 1</t>
  </si>
  <si>
    <t>Org Level 2</t>
  </si>
  <si>
    <t>Org Level 3</t>
  </si>
  <si>
    <t>Org Level 4</t>
  </si>
  <si>
    <t>Location</t>
  </si>
  <si>
    <t>Unit No.</t>
  </si>
  <si>
    <t>Unit Name</t>
  </si>
  <si>
    <t>Concept</t>
  </si>
  <si>
    <t>Job Group</t>
  </si>
  <si>
    <t>Amaya, Elvis</t>
  </si>
  <si>
    <t>Victor H. Avila</t>
  </si>
  <si>
    <t>A</t>
  </si>
  <si>
    <t>000121408</t>
  </si>
  <si>
    <t>Food Server</t>
  </si>
  <si>
    <t>STR</t>
  </si>
  <si>
    <t>FM ACAPULCO LLC</t>
  </si>
  <si>
    <t>912 - GUSTAVO PLASCENCIA</t>
  </si>
  <si>
    <t>000006</t>
  </si>
  <si>
    <t>000006-Glendale</t>
  </si>
  <si>
    <t>Arzola, Erika</t>
  </si>
  <si>
    <t>000036697</t>
  </si>
  <si>
    <t>Cocktail Server</t>
  </si>
  <si>
    <t>Astudillo, Caroline</t>
  </si>
  <si>
    <t>000184287</t>
  </si>
  <si>
    <t>Avila, Victor H.</t>
  </si>
  <si>
    <t>Gustavo Plascencia</t>
  </si>
  <si>
    <t>000038463</t>
  </si>
  <si>
    <t>General Manager</t>
  </si>
  <si>
    <t>Basulto, Alfredo</t>
  </si>
  <si>
    <t>000118859</t>
  </si>
  <si>
    <t>Bautista, Alejandro</t>
  </si>
  <si>
    <t>000000550</t>
  </si>
  <si>
    <t>Busser</t>
  </si>
  <si>
    <t>Cano, Jaime</t>
  </si>
  <si>
    <t>000002938</t>
  </si>
  <si>
    <t>Expeditor</t>
  </si>
  <si>
    <t>Carrillo Tiro, Francisco J.</t>
  </si>
  <si>
    <t>000039163</t>
  </si>
  <si>
    <t>Castaneda, Jaime</t>
  </si>
  <si>
    <t>000002925</t>
  </si>
  <si>
    <t>Conde, Manuel</t>
  </si>
  <si>
    <t>000046189</t>
  </si>
  <si>
    <t>De La Cruz, Erick R.</t>
  </si>
  <si>
    <t>000154562</t>
  </si>
  <si>
    <t>De Loera, Jose M.</t>
  </si>
  <si>
    <t>000000196</t>
  </si>
  <si>
    <t>Diaz I, Elizabeth</t>
  </si>
  <si>
    <t>000184663</t>
  </si>
  <si>
    <t>Escoto, Katherine I.</t>
  </si>
  <si>
    <t>000161177</t>
  </si>
  <si>
    <t>Flores, Kimberly G.</t>
  </si>
  <si>
    <t>000177387</t>
  </si>
  <si>
    <t>Fuentes, Adela</t>
  </si>
  <si>
    <t>000050255</t>
  </si>
  <si>
    <t>Gallegos-Wilson, Montana H.</t>
  </si>
  <si>
    <t>000184527</t>
  </si>
  <si>
    <t>Galvan, Federico</t>
  </si>
  <si>
    <t>000001096</t>
  </si>
  <si>
    <t>Galvan, Fernando</t>
  </si>
  <si>
    <t>000001135</t>
  </si>
  <si>
    <t>Garcia, Luis</t>
  </si>
  <si>
    <t>000173495</t>
  </si>
  <si>
    <t>Gonzalez Torres, Oscar E.</t>
  </si>
  <si>
    <t>000181792</t>
  </si>
  <si>
    <t>Gonzalez, Hilary S.</t>
  </si>
  <si>
    <t>000183099</t>
  </si>
  <si>
    <t>Gonzalez, Jaime E.</t>
  </si>
  <si>
    <t>000001657</t>
  </si>
  <si>
    <t>Assistant General Manager</t>
  </si>
  <si>
    <t>Gonzalez, Jose</t>
  </si>
  <si>
    <t>000121556</t>
  </si>
  <si>
    <t>Gonzalez, Sofia</t>
  </si>
  <si>
    <t>000184268</t>
  </si>
  <si>
    <t>Guevara, Antonio</t>
  </si>
  <si>
    <t>000126008</t>
  </si>
  <si>
    <t>Gutierrez Gonzalez, Jose</t>
  </si>
  <si>
    <t>000168430</t>
  </si>
  <si>
    <t>Gutierrez Gonzalez, Silvia</t>
  </si>
  <si>
    <t>000179672</t>
  </si>
  <si>
    <t>Hernandez, Alejandro</t>
  </si>
  <si>
    <t>000177412</t>
  </si>
  <si>
    <t>Dishwasher</t>
  </si>
  <si>
    <t>Hernandez, Irene</t>
  </si>
  <si>
    <t>000177738</t>
  </si>
  <si>
    <t>Buffet Setup</t>
  </si>
  <si>
    <t>Hernandez, Jose L.</t>
  </si>
  <si>
    <t>000117015</t>
  </si>
  <si>
    <t>Irigoyen, Javier</t>
  </si>
  <si>
    <t>000000195</t>
  </si>
  <si>
    <t>Jara Jr., Byron P.</t>
  </si>
  <si>
    <t>000182079</t>
  </si>
  <si>
    <t>Juarez, Felipe</t>
  </si>
  <si>
    <t>000181269</t>
  </si>
  <si>
    <t>Juarez, Fernando</t>
  </si>
  <si>
    <t>000000331</t>
  </si>
  <si>
    <t>Lozano, Juana L.</t>
  </si>
  <si>
    <t>000149637</t>
  </si>
  <si>
    <t>Martin, Pricila</t>
  </si>
  <si>
    <t>000181490</t>
  </si>
  <si>
    <t>Molina, Jaime</t>
  </si>
  <si>
    <t>000182395</t>
  </si>
  <si>
    <t>Manager</t>
  </si>
  <si>
    <t>Morales, Luis</t>
  </si>
  <si>
    <t>000001722</t>
  </si>
  <si>
    <t>Moya, Stephanie</t>
  </si>
  <si>
    <t>000183871</t>
  </si>
  <si>
    <t>Navarro, Hector M.</t>
  </si>
  <si>
    <t>000166841</t>
  </si>
  <si>
    <t>Oregel, Hector I.</t>
  </si>
  <si>
    <t>000183867</t>
  </si>
  <si>
    <t>Osorio, Keni J.</t>
  </si>
  <si>
    <t>000181444</t>
  </si>
  <si>
    <t>Perez, Ruben</t>
  </si>
  <si>
    <t>000184686</t>
  </si>
  <si>
    <t>Pina, Serafin</t>
  </si>
  <si>
    <t>000000237</t>
  </si>
  <si>
    <t>Ramirez, Zulibe</t>
  </si>
  <si>
    <t>000183060</t>
  </si>
  <si>
    <t>Ramos, Maria G.</t>
  </si>
  <si>
    <t>000181165</t>
  </si>
  <si>
    <t>Rivas Lopez, Marvin E.</t>
  </si>
  <si>
    <t>000180407</t>
  </si>
  <si>
    <t>Robles, Bethy</t>
  </si>
  <si>
    <t>000005577</t>
  </si>
  <si>
    <t>Salguero, Henry L.</t>
  </si>
  <si>
    <t>000184255</t>
  </si>
  <si>
    <t>Bar Back</t>
  </si>
  <si>
    <t>Soto, Karen R.</t>
  </si>
  <si>
    <t>000177481</t>
  </si>
  <si>
    <t>Torrero Portillo, Noel</t>
  </si>
  <si>
    <t>000000057</t>
  </si>
  <si>
    <t>Culinary Manager</t>
  </si>
  <si>
    <t>Ulloa, Brenda</t>
  </si>
  <si>
    <t>000181679</t>
  </si>
  <si>
    <t>Vasquez, Lauren</t>
  </si>
  <si>
    <t>000180298</t>
  </si>
  <si>
    <t>Alegria Vicente, Delmy A.</t>
  </si>
  <si>
    <t>Hector B. Ramos</t>
  </si>
  <si>
    <t>000175328</t>
  </si>
  <si>
    <t>000016</t>
  </si>
  <si>
    <t>000016-Costa Mesa</t>
  </si>
  <si>
    <t>Alegria, Artemio</t>
  </si>
  <si>
    <t>000142673</t>
  </si>
  <si>
    <t>Alegria, Garibaldi</t>
  </si>
  <si>
    <t>000183561</t>
  </si>
  <si>
    <t>Araiza, Sandra</t>
  </si>
  <si>
    <t>000026807</t>
  </si>
  <si>
    <t>Arnold, Stephanie</t>
  </si>
  <si>
    <t>000182276</t>
  </si>
  <si>
    <t>Shift Coordinator</t>
  </si>
  <si>
    <t>Avila, Roque</t>
  </si>
  <si>
    <t>000046085</t>
  </si>
  <si>
    <t>Cardenas, Graciela</t>
  </si>
  <si>
    <t>000002771</t>
  </si>
  <si>
    <t>Castillo Sr., Tomas</t>
  </si>
  <si>
    <t>000184366</t>
  </si>
  <si>
    <t>Castillo, Escolastico</t>
  </si>
  <si>
    <t>000046377</t>
  </si>
  <si>
    <t>Ceniceros, Dora Y.</t>
  </si>
  <si>
    <t>000167015</t>
  </si>
  <si>
    <t>Cervantes, Jesus</t>
  </si>
  <si>
    <t>000005831</t>
  </si>
  <si>
    <t>Diaz Sr., Karina</t>
  </si>
  <si>
    <t>000183665</t>
  </si>
  <si>
    <t>Dorantes, Lucila A.</t>
  </si>
  <si>
    <t>000184531</t>
  </si>
  <si>
    <t>Enriquez Antonio, Neopolo</t>
  </si>
  <si>
    <t>000184591</t>
  </si>
  <si>
    <t>Flores, Maria</t>
  </si>
  <si>
    <t>000157854</t>
  </si>
  <si>
    <t>Garcia, Kevin D.</t>
  </si>
  <si>
    <t>000165602</t>
  </si>
  <si>
    <t>Garcia, Miguel</t>
  </si>
  <si>
    <t>000113752</t>
  </si>
  <si>
    <t>Garcia, Roberto C.</t>
  </si>
  <si>
    <t>000158287</t>
  </si>
  <si>
    <t>Gonzalez Magana, Luis Angel</t>
  </si>
  <si>
    <t>000178226</t>
  </si>
  <si>
    <t>Gonzalez, Georgette A.</t>
  </si>
  <si>
    <t>000179697</t>
  </si>
  <si>
    <t>000003640</t>
  </si>
  <si>
    <t>Gonzalez, Karen</t>
  </si>
  <si>
    <t>000184608</t>
  </si>
  <si>
    <t>Gutierrez De Rosas, Perla F.</t>
  </si>
  <si>
    <t>000174291</t>
  </si>
  <si>
    <t>Haller, Tynan</t>
  </si>
  <si>
    <t>000183486</t>
  </si>
  <si>
    <t>Hernandez, Francisco</t>
  </si>
  <si>
    <t>000003956</t>
  </si>
  <si>
    <t>Hernandez, Lucio</t>
  </si>
  <si>
    <t>000183216</t>
  </si>
  <si>
    <t>Hernandez, Maria</t>
  </si>
  <si>
    <t>000038927</t>
  </si>
  <si>
    <t>Hodgin, Noah T.</t>
  </si>
  <si>
    <t>000184649</t>
  </si>
  <si>
    <t>Jimenez, Nikki</t>
  </si>
  <si>
    <t>000175797</t>
  </si>
  <si>
    <t>Kepfer, Kyra</t>
  </si>
  <si>
    <t>000184535</t>
  </si>
  <si>
    <t>Lara Jaen, Silvia</t>
  </si>
  <si>
    <t>Cristhian Salazar</t>
  </si>
  <si>
    <t>000161896</t>
  </si>
  <si>
    <t>Lopez Arroyo, Alex</t>
  </si>
  <si>
    <t>000183921</t>
  </si>
  <si>
    <t>Lopez, Alberto</t>
  </si>
  <si>
    <t>000047188</t>
  </si>
  <si>
    <t>Lopez, Alfredo</t>
  </si>
  <si>
    <t>000176115</t>
  </si>
  <si>
    <t>Lopez, Alvaro</t>
  </si>
  <si>
    <t>000181407</t>
  </si>
  <si>
    <t>Loredo, Karen</t>
  </si>
  <si>
    <t>000173335</t>
  </si>
  <si>
    <t>Martinez, Santos</t>
  </si>
  <si>
    <t>000184156</t>
  </si>
  <si>
    <t>Mejia, Victoriano</t>
  </si>
  <si>
    <t>000000632</t>
  </si>
  <si>
    <t>Mendoza, Adan</t>
  </si>
  <si>
    <t>000000612</t>
  </si>
  <si>
    <t>Monroy, Javier R.</t>
  </si>
  <si>
    <t>000001499</t>
  </si>
  <si>
    <t>Morales, Roberto</t>
  </si>
  <si>
    <t>000004167</t>
  </si>
  <si>
    <t>Mota, Luis M.</t>
  </si>
  <si>
    <t>000002793</t>
  </si>
  <si>
    <t>Munoz, Estela</t>
  </si>
  <si>
    <t>000183727</t>
  </si>
  <si>
    <t>Nava, Yasmin</t>
  </si>
  <si>
    <t>000184621</t>
  </si>
  <si>
    <t>Ochoa, Luis</t>
  </si>
  <si>
    <t>000002676</t>
  </si>
  <si>
    <t>Orcholski, Thomas</t>
  </si>
  <si>
    <t>000182077</t>
  </si>
  <si>
    <t>Pantoja, Raul</t>
  </si>
  <si>
    <t>000002831</t>
  </si>
  <si>
    <t>Plascencia San Juan, Janet</t>
  </si>
  <si>
    <t>000183944</t>
  </si>
  <si>
    <t>Quiroz, Roberto</t>
  </si>
  <si>
    <t>000184418</t>
  </si>
  <si>
    <t>Ramos, Hector B.</t>
  </si>
  <si>
    <t>000065472</t>
  </si>
  <si>
    <t>Rendon, Fatima L.</t>
  </si>
  <si>
    <t>L</t>
  </si>
  <si>
    <t>000103883</t>
  </si>
  <si>
    <t>Resendiz Cardon, Salvador</t>
  </si>
  <si>
    <t>000134691</t>
  </si>
  <si>
    <t>Rivera, Francisco</t>
  </si>
  <si>
    <t>000184515</t>
  </si>
  <si>
    <t>Robles, Amador</t>
  </si>
  <si>
    <t>000000591</t>
  </si>
  <si>
    <t>Sanchez, Carlos</t>
  </si>
  <si>
    <t>000005359</t>
  </si>
  <si>
    <t>Sosa, Claudia F.</t>
  </si>
  <si>
    <t>000184299</t>
  </si>
  <si>
    <t>Tabares, Julio C.</t>
  </si>
  <si>
    <t>000175752</t>
  </si>
  <si>
    <t>Temoltzi, Armando</t>
  </si>
  <si>
    <t>000062515</t>
  </si>
  <si>
    <t>Trujillo, Mario</t>
  </si>
  <si>
    <t>000118553</t>
  </si>
  <si>
    <t>Valdivia, Luis S.</t>
  </si>
  <si>
    <t>000001466</t>
  </si>
  <si>
    <t>Vera, David</t>
  </si>
  <si>
    <t>000180011</t>
  </si>
  <si>
    <t>Alvarado, Leticia</t>
  </si>
  <si>
    <t>Elisalda M. Diaz</t>
  </si>
  <si>
    <t>000092500</t>
  </si>
  <si>
    <t>FM EL TORITO LLC</t>
  </si>
  <si>
    <t>462 - MARTA GAMBOA</t>
  </si>
  <si>
    <t>000045</t>
  </si>
  <si>
    <t>000045-Santa Monica</t>
  </si>
  <si>
    <t>Alvarez, Sandra</t>
  </si>
  <si>
    <t>000044672</t>
  </si>
  <si>
    <t>Aragon, Fernando</t>
  </si>
  <si>
    <t>000097867</t>
  </si>
  <si>
    <t>Arriaga, Felipe</t>
  </si>
  <si>
    <t>000109232</t>
  </si>
  <si>
    <t>Bocanegra, Manuel</t>
  </si>
  <si>
    <t>000019530</t>
  </si>
  <si>
    <t>Cordero, Andres</t>
  </si>
  <si>
    <t>000164437</t>
  </si>
  <si>
    <t>Diaz, Elisalda M.</t>
  </si>
  <si>
    <t>Marta J. Gamboa</t>
  </si>
  <si>
    <t>000022967</t>
  </si>
  <si>
    <t>Diaz, Juan</t>
  </si>
  <si>
    <t>000045068</t>
  </si>
  <si>
    <t>Duran Rojas, Agustin R.</t>
  </si>
  <si>
    <t>000015987</t>
  </si>
  <si>
    <t>Enriquez  Recinos, Jackeline G.</t>
  </si>
  <si>
    <t>000184658</t>
  </si>
  <si>
    <t>Franco, Jose</t>
  </si>
  <si>
    <t>000107851</t>
  </si>
  <si>
    <t>Gonzalez, Adan</t>
  </si>
  <si>
    <t>000180236</t>
  </si>
  <si>
    <t>Hernandez, Norma E.</t>
  </si>
  <si>
    <t>000161290</t>
  </si>
  <si>
    <t>Hernandez, Victor</t>
  </si>
  <si>
    <t>000183244</t>
  </si>
  <si>
    <t>Hernandez-martinez, Francisco</t>
  </si>
  <si>
    <t>000044181</t>
  </si>
  <si>
    <t>Herrera, Genaro</t>
  </si>
  <si>
    <t>000182169</t>
  </si>
  <si>
    <t>Herrera, Manuel J.</t>
  </si>
  <si>
    <t>000022809</t>
  </si>
  <si>
    <t>Juarez, Hugo F.</t>
  </si>
  <si>
    <t>000001109</t>
  </si>
  <si>
    <t>Lemus, Luis</t>
  </si>
  <si>
    <t>000183756</t>
  </si>
  <si>
    <t>Lopez Bravo, Yulibeth</t>
  </si>
  <si>
    <t>000172248</t>
  </si>
  <si>
    <t>Lopez, Rito</t>
  </si>
  <si>
    <t>000018566</t>
  </si>
  <si>
    <t>Luis, Daniel</t>
  </si>
  <si>
    <t>000175446</t>
  </si>
  <si>
    <t>Maldonado Diaz, Joaquin</t>
  </si>
  <si>
    <t>000183791</t>
  </si>
  <si>
    <t>Maldonado, Marco A.</t>
  </si>
  <si>
    <t>000183759</t>
  </si>
  <si>
    <t>Martinez, Leonides</t>
  </si>
  <si>
    <t>000118401</t>
  </si>
  <si>
    <t>Martinez, Manuel</t>
  </si>
  <si>
    <t>000044171</t>
  </si>
  <si>
    <t>Mateos, Leslie</t>
  </si>
  <si>
    <t>000183751</t>
  </si>
  <si>
    <t>Medina, Alejandro</t>
  </si>
  <si>
    <t>000039575</t>
  </si>
  <si>
    <t>Mejia, Juana</t>
  </si>
  <si>
    <t>000181363</t>
  </si>
  <si>
    <t>Mendez, Olga L.</t>
  </si>
  <si>
    <t>000180829</t>
  </si>
  <si>
    <t>Mendoza, Luis</t>
  </si>
  <si>
    <t>000141887</t>
  </si>
  <si>
    <t>Monterroso, Osman</t>
  </si>
  <si>
    <t>000182932</t>
  </si>
  <si>
    <t>Morales, Florentino</t>
  </si>
  <si>
    <t>000136572</t>
  </si>
  <si>
    <t>Morales, Sonia</t>
  </si>
  <si>
    <t>000183310</t>
  </si>
  <si>
    <t>Munoz Sr., Alberto</t>
  </si>
  <si>
    <t>000180162</t>
  </si>
  <si>
    <t>Orozco, Jose L.</t>
  </si>
  <si>
    <t>000104349</t>
  </si>
  <si>
    <t>Ortiz Lugo, Rosendo</t>
  </si>
  <si>
    <t>000044113</t>
  </si>
  <si>
    <t>Ramirez, Lourdes</t>
  </si>
  <si>
    <t>000061062</t>
  </si>
  <si>
    <t>Reyes, Esperanza</t>
  </si>
  <si>
    <t>000177631</t>
  </si>
  <si>
    <t>Reyes, Julio C.</t>
  </si>
  <si>
    <t>000044174</t>
  </si>
  <si>
    <t>Sanchez Rodriguez, Sebastian S.</t>
  </si>
  <si>
    <t>000161782</t>
  </si>
  <si>
    <t>Sanchez, Briselda</t>
  </si>
  <si>
    <t>000180830</t>
  </si>
  <si>
    <t>Sanchez, David O.</t>
  </si>
  <si>
    <t>000183934</t>
  </si>
  <si>
    <t>Sanchez, Raudel</t>
  </si>
  <si>
    <t>000038675</t>
  </si>
  <si>
    <t>Sanchez, Victor L.</t>
  </si>
  <si>
    <t>000038678</t>
  </si>
  <si>
    <t>Solis, Gabriel</t>
  </si>
  <si>
    <t>000183950</t>
  </si>
  <si>
    <t>Trejo de Pacheco, Maria</t>
  </si>
  <si>
    <t>000183866</t>
  </si>
  <si>
    <t>Trejo, Zayra K.</t>
  </si>
  <si>
    <t>000184528</t>
  </si>
  <si>
    <t>Vizuet, Suny</t>
  </si>
  <si>
    <t>000177076</t>
  </si>
  <si>
    <t>Zamudio, Alberto</t>
  </si>
  <si>
    <t>000044167</t>
  </si>
  <si>
    <t>Zuniga-perez, Abel</t>
  </si>
  <si>
    <t>000001845</t>
  </si>
  <si>
    <t>Aguilar, Pedro</t>
  </si>
  <si>
    <t>Salvador Lopez</t>
  </si>
  <si>
    <t>000181325</t>
  </si>
  <si>
    <t>000051</t>
  </si>
  <si>
    <t>000051-Downey</t>
  </si>
  <si>
    <t>Arbelaez, Steven</t>
  </si>
  <si>
    <t>000182024</t>
  </si>
  <si>
    <t>Arceo, Yolanda K.</t>
  </si>
  <si>
    <t>000183463</t>
  </si>
  <si>
    <t>Arellano, Saramery</t>
  </si>
  <si>
    <t>000183686</t>
  </si>
  <si>
    <t>Ayala, Gabriela</t>
  </si>
  <si>
    <t>000095352</t>
  </si>
  <si>
    <t>Ballesteros, Carolina</t>
  </si>
  <si>
    <t>000183397</t>
  </si>
  <si>
    <t>Banuelos, George</t>
  </si>
  <si>
    <t>000038451</t>
  </si>
  <si>
    <t>Barahona, Sergio E.</t>
  </si>
  <si>
    <t>000175199</t>
  </si>
  <si>
    <t>Barcenas, Maria E.</t>
  </si>
  <si>
    <t>000038452</t>
  </si>
  <si>
    <t>Beltran, Jaime</t>
  </si>
  <si>
    <t>000182470</t>
  </si>
  <si>
    <t>Beltran, Lesly</t>
  </si>
  <si>
    <t>000181143</t>
  </si>
  <si>
    <t>Bermudes, Joanna</t>
  </si>
  <si>
    <t>000177109</t>
  </si>
  <si>
    <t>Bermudez, Daniel</t>
  </si>
  <si>
    <t>000145465</t>
  </si>
  <si>
    <t>Cabrera, Juan</t>
  </si>
  <si>
    <t>000142364</t>
  </si>
  <si>
    <t>Cabrera, Yenicey</t>
  </si>
  <si>
    <t>000184505</t>
  </si>
  <si>
    <t>Calles, Jessie L.</t>
  </si>
  <si>
    <t>000180557</t>
  </si>
  <si>
    <t>Cannady, Thomas W.</t>
  </si>
  <si>
    <t>000184449</t>
  </si>
  <si>
    <t>MIT-GM</t>
  </si>
  <si>
    <t>000052</t>
  </si>
  <si>
    <t>Castaneda, Raul P.</t>
  </si>
  <si>
    <t>000038469</t>
  </si>
  <si>
    <t>Ceja, Maria G.</t>
  </si>
  <si>
    <t>000181775</t>
  </si>
  <si>
    <t>Chavarria, Cuauhtemoc</t>
  </si>
  <si>
    <t>000099883</t>
  </si>
  <si>
    <t>Cisneros, Armando</t>
  </si>
  <si>
    <t>000146023</t>
  </si>
  <si>
    <t>Contreras, Ma L.</t>
  </si>
  <si>
    <t>000136802</t>
  </si>
  <si>
    <t>Cornejo, Silvia</t>
  </si>
  <si>
    <t>000121657</t>
  </si>
  <si>
    <t>Coronado, David</t>
  </si>
  <si>
    <t>000001835</t>
  </si>
  <si>
    <t>Cruz, Aaron</t>
  </si>
  <si>
    <t>000184320</t>
  </si>
  <si>
    <t>Garcia Salinas, Eliseo D J.</t>
  </si>
  <si>
    <t>000175780</t>
  </si>
  <si>
    <t>Garcia, Daisy</t>
  </si>
  <si>
    <t>000183080</t>
  </si>
  <si>
    <t>Garcia, Diana</t>
  </si>
  <si>
    <t>000159116</t>
  </si>
  <si>
    <t>Hernandez, Jessica I.</t>
  </si>
  <si>
    <t>000182982</t>
  </si>
  <si>
    <t>Hernandez, Kaylee</t>
  </si>
  <si>
    <t>000183053</t>
  </si>
  <si>
    <t>Herrera, Juan C.</t>
  </si>
  <si>
    <t>000184158</t>
  </si>
  <si>
    <t>Jauregui, Alexis</t>
  </si>
  <si>
    <t>000183992</t>
  </si>
  <si>
    <t>Lopez, Salvador</t>
  </si>
  <si>
    <t>000002395</t>
  </si>
  <si>
    <t>Manriquez, Brenda</t>
  </si>
  <si>
    <t>000181544</t>
  </si>
  <si>
    <t>Martinez, Jenni</t>
  </si>
  <si>
    <t>000166633</t>
  </si>
  <si>
    <t>Martinez, Katherinne</t>
  </si>
  <si>
    <t>000173462</t>
  </si>
  <si>
    <t>Mena, Marisol</t>
  </si>
  <si>
    <t>000184652</t>
  </si>
  <si>
    <t>Mijes, Joanna N.</t>
  </si>
  <si>
    <t>000151839</t>
  </si>
  <si>
    <t>Morales, Jonathan M.</t>
  </si>
  <si>
    <t>000184220</t>
  </si>
  <si>
    <t>Moya, Kevin R.</t>
  </si>
  <si>
    <t>000183297</t>
  </si>
  <si>
    <t>Munoz, Lorena M.</t>
  </si>
  <si>
    <t>000138824</t>
  </si>
  <si>
    <t>Natividad, Crystal</t>
  </si>
  <si>
    <t>000182061</t>
  </si>
  <si>
    <t>Nieves, Priscilla</t>
  </si>
  <si>
    <t>000182245</t>
  </si>
  <si>
    <t>Ochoa, Eliodoro</t>
  </si>
  <si>
    <t>000001174</t>
  </si>
  <si>
    <t>Pacheco, Celeste P.</t>
  </si>
  <si>
    <t>000184606</t>
  </si>
  <si>
    <t>Perez, Miguel I.</t>
  </si>
  <si>
    <t>000001905</t>
  </si>
  <si>
    <t>Perez, Yanet</t>
  </si>
  <si>
    <t>000158784</t>
  </si>
  <si>
    <t>Prieto Oropeza, Sandra</t>
  </si>
  <si>
    <t>000183288</t>
  </si>
  <si>
    <t>Prudencio Sr., Eliseo</t>
  </si>
  <si>
    <t>000178819</t>
  </si>
  <si>
    <t>Ramos Orozco, Jaslyn J.</t>
  </si>
  <si>
    <t>000180580</t>
  </si>
  <si>
    <t>Ramos, Fabian</t>
  </si>
  <si>
    <t>000182076</t>
  </si>
  <si>
    <t>Reynoso, Luis M.</t>
  </si>
  <si>
    <t>000038542</t>
  </si>
  <si>
    <t>Riley, Noah</t>
  </si>
  <si>
    <t>000183607</t>
  </si>
  <si>
    <t>Robledo, Vicente</t>
  </si>
  <si>
    <t>000001830</t>
  </si>
  <si>
    <t>Robles, Arturo</t>
  </si>
  <si>
    <t>000002595</t>
  </si>
  <si>
    <t>Rodriguez, Julian L.</t>
  </si>
  <si>
    <t>000002225</t>
  </si>
  <si>
    <t>Rodriguez, Monica</t>
  </si>
  <si>
    <t>000182269</t>
  </si>
  <si>
    <t>Romero, J I.</t>
  </si>
  <si>
    <t>000184602</t>
  </si>
  <si>
    <t>Sanchez, Arnoldo</t>
  </si>
  <si>
    <t>000038591</t>
  </si>
  <si>
    <t>Sanchez, Gustavo</t>
  </si>
  <si>
    <t>000177660</t>
  </si>
  <si>
    <t>Sanchez, Salvador</t>
  </si>
  <si>
    <t>000038601</t>
  </si>
  <si>
    <t>Sandoval, Olga</t>
  </si>
  <si>
    <t>000183407</t>
  </si>
  <si>
    <t>Serrano, Geovanni</t>
  </si>
  <si>
    <t>000183770</t>
  </si>
  <si>
    <t>Smith III, Joe B.</t>
  </si>
  <si>
    <t>000183586</t>
  </si>
  <si>
    <t>Subias, Jaden</t>
  </si>
  <si>
    <t>000181593</t>
  </si>
  <si>
    <t>Tamayo, Jesus A.</t>
  </si>
  <si>
    <t>000180294</t>
  </si>
  <si>
    <t>Valdez, Fernando</t>
  </si>
  <si>
    <t>000181142</t>
  </si>
  <si>
    <t>Vargas, Nancy A.</t>
  </si>
  <si>
    <t>000184005</t>
  </si>
  <si>
    <t>Vega, Ramon</t>
  </si>
  <si>
    <t>000184640</t>
  </si>
  <si>
    <t>MIT-AGM</t>
  </si>
  <si>
    <t>Veliz, Porfirio V.</t>
  </si>
  <si>
    <t>000038644</t>
  </si>
  <si>
    <t>Zaldumbide, Valeria E.</t>
  </si>
  <si>
    <t>000184368</t>
  </si>
  <si>
    <t>Aleman, Roberto</t>
  </si>
  <si>
    <t>Kaycie N. Tennison</t>
  </si>
  <si>
    <t>000177310</t>
  </si>
  <si>
    <t>000052-Marina Pacifica</t>
  </si>
  <si>
    <t>Alvarez, Maria C.</t>
  </si>
  <si>
    <t>000142586</t>
  </si>
  <si>
    <t>Araujo, Alma</t>
  </si>
  <si>
    <t>000183362</t>
  </si>
  <si>
    <t>Benitez Gomez, J.Noe</t>
  </si>
  <si>
    <t>000182763</t>
  </si>
  <si>
    <t>Bonthuis, David</t>
  </si>
  <si>
    <t>000184650</t>
  </si>
  <si>
    <t>Cardenas, Soyla</t>
  </si>
  <si>
    <t>000182794</t>
  </si>
  <si>
    <t>Janitor</t>
  </si>
  <si>
    <t>Cardona, Cesar</t>
  </si>
  <si>
    <t>000143440</t>
  </si>
  <si>
    <t>Carlton, Augustina M.</t>
  </si>
  <si>
    <t>000183363</t>
  </si>
  <si>
    <t>Chavarria Mora, Erendira</t>
  </si>
  <si>
    <t>000181224</t>
  </si>
  <si>
    <t>Curia, Osvaldo D.</t>
  </si>
  <si>
    <t>000000117</t>
  </si>
  <si>
    <t>Desai, Raj</t>
  </si>
  <si>
    <t>000183806</t>
  </si>
  <si>
    <t>Echeverria, Xochilt</t>
  </si>
  <si>
    <t>000000562</t>
  </si>
  <si>
    <t>Edeza, Melodee</t>
  </si>
  <si>
    <t>000181244</t>
  </si>
  <si>
    <t>Elsayed, Nawal</t>
  </si>
  <si>
    <t>000161512</t>
  </si>
  <si>
    <t>Esparza, Adan</t>
  </si>
  <si>
    <t>000175892</t>
  </si>
  <si>
    <t>Estrada Sr., Francisco</t>
  </si>
  <si>
    <t>000180653</t>
  </si>
  <si>
    <t>Fernandez, Emanuel</t>
  </si>
  <si>
    <t>000181754</t>
  </si>
  <si>
    <t>Garcia, Carime</t>
  </si>
  <si>
    <t>000178873</t>
  </si>
  <si>
    <t>Garcia, Gladys V.</t>
  </si>
  <si>
    <t>000115690</t>
  </si>
  <si>
    <t>Garcias Rojas, Hugo Antonio</t>
  </si>
  <si>
    <t>000184484</t>
  </si>
  <si>
    <t>Guerrero, Martin</t>
  </si>
  <si>
    <t>000087432</t>
  </si>
  <si>
    <t>Hernandez Nunez, Antonio</t>
  </si>
  <si>
    <t>000002452</t>
  </si>
  <si>
    <t>Hill, Sonia</t>
  </si>
  <si>
    <t>000183853</t>
  </si>
  <si>
    <t>Hunter Smith, Evita C.</t>
  </si>
  <si>
    <t>000184241</t>
  </si>
  <si>
    <t>Lara, Carmen K.</t>
  </si>
  <si>
    <t>000002421</t>
  </si>
  <si>
    <t>Lepez, Vianey</t>
  </si>
  <si>
    <t>000180163</t>
  </si>
  <si>
    <t>Lopez, Eli</t>
  </si>
  <si>
    <t>000184240</t>
  </si>
  <si>
    <t>Lopez, Evelyn</t>
  </si>
  <si>
    <t>000180991</t>
  </si>
  <si>
    <t>Lopez, Jeancarlo</t>
  </si>
  <si>
    <t>000183009</t>
  </si>
  <si>
    <t>Lopez, Jesus</t>
  </si>
  <si>
    <t>000000142</t>
  </si>
  <si>
    <t>Lopez, Whiskey H.</t>
  </si>
  <si>
    <t>000177650</t>
  </si>
  <si>
    <t>Martinez, Lissette V.</t>
  </si>
  <si>
    <t>000184248</t>
  </si>
  <si>
    <t>Mateo, Luis</t>
  </si>
  <si>
    <t>000183681</t>
  </si>
  <si>
    <t>Melendez, Leobardo F.</t>
  </si>
  <si>
    <t>000038579</t>
  </si>
  <si>
    <t>Mena, Marlene</t>
  </si>
  <si>
    <t>000184292</t>
  </si>
  <si>
    <t>Mendez I, Luis A.</t>
  </si>
  <si>
    <t>000181630</t>
  </si>
  <si>
    <t>Mendoza, Alexis</t>
  </si>
  <si>
    <t>000184071</t>
  </si>
  <si>
    <t>Menjivar, Gustavo A.</t>
  </si>
  <si>
    <t>000180846</t>
  </si>
  <si>
    <t>Mercado Rodas, Kevin X.</t>
  </si>
  <si>
    <t>000182349</t>
  </si>
  <si>
    <t>Molina, Jesus</t>
  </si>
  <si>
    <t>000004902</t>
  </si>
  <si>
    <t>Morales, Maribel</t>
  </si>
  <si>
    <t>000165333</t>
  </si>
  <si>
    <t>Nolasco, Maria</t>
  </si>
  <si>
    <t>000183271</t>
  </si>
  <si>
    <t>Ornelas Plascencia, Vicente</t>
  </si>
  <si>
    <t>000178300</t>
  </si>
  <si>
    <t>Raygoza, Nayeli J.</t>
  </si>
  <si>
    <t>000180630</t>
  </si>
  <si>
    <t>Reyes Jr., Juan C.</t>
  </si>
  <si>
    <t>000181315</t>
  </si>
  <si>
    <t>Rivera, Jose J.</t>
  </si>
  <si>
    <t>000002418</t>
  </si>
  <si>
    <t>Rodriguez Sr., Ferman</t>
  </si>
  <si>
    <t>000184532</t>
  </si>
  <si>
    <t>Rodriguez, Javier</t>
  </si>
  <si>
    <t>000002460</t>
  </si>
  <si>
    <t>Rojas, Jose</t>
  </si>
  <si>
    <t>000182783</t>
  </si>
  <si>
    <t>Rosaliano, Ximena</t>
  </si>
  <si>
    <t>000180285</t>
  </si>
  <si>
    <t>Sanchez, Jose</t>
  </si>
  <si>
    <t>000002442</t>
  </si>
  <si>
    <t>Serrano, Stacy</t>
  </si>
  <si>
    <t>000184460</t>
  </si>
  <si>
    <t>Sesma, Graciela</t>
  </si>
  <si>
    <t>000166486</t>
  </si>
  <si>
    <t>Solorio Soto, Maria</t>
  </si>
  <si>
    <t>000183856</t>
  </si>
  <si>
    <t>Tennison, Kaycie N.</t>
  </si>
  <si>
    <t>000163070</t>
  </si>
  <si>
    <t>Tunick, Jacob</t>
  </si>
  <si>
    <t>000184307</t>
  </si>
  <si>
    <t>Vidal, Alyssa</t>
  </si>
  <si>
    <t>000184520</t>
  </si>
  <si>
    <t>Wilson, LeShawn</t>
  </si>
  <si>
    <t>000184318</t>
  </si>
  <si>
    <t>Alba, Leonor</t>
  </si>
  <si>
    <t>Koreena Schultz</t>
  </si>
  <si>
    <t>000150482</t>
  </si>
  <si>
    <t>FM CHEVYS LLC</t>
  </si>
  <si>
    <t>437 - JOSE SEGOVIA</t>
  </si>
  <si>
    <t>002007</t>
  </si>
  <si>
    <t>002007-Riverfront</t>
  </si>
  <si>
    <t>Alcantar, Maria N.</t>
  </si>
  <si>
    <t>000084250</t>
  </si>
  <si>
    <t>Alcaraz, Manuel</t>
  </si>
  <si>
    <t>000084308</t>
  </si>
  <si>
    <t>Andrews, Shelby M.</t>
  </si>
  <si>
    <t>000184310</t>
  </si>
  <si>
    <t>Araceli, Edith</t>
  </si>
  <si>
    <t>000156295</t>
  </si>
  <si>
    <t>Banos, Lucia</t>
  </si>
  <si>
    <t>000178323</t>
  </si>
  <si>
    <t>Barnard, Chelsea L.</t>
  </si>
  <si>
    <t>000182017</t>
  </si>
  <si>
    <t>Barton Sr., Vincent E.</t>
  </si>
  <si>
    <t>000183792</t>
  </si>
  <si>
    <t>Bosley, Erica T.</t>
  </si>
  <si>
    <t>000181442</t>
  </si>
  <si>
    <t>Bragg, Valencia</t>
  </si>
  <si>
    <t>000184692</t>
  </si>
  <si>
    <t>Campos, Oscar</t>
  </si>
  <si>
    <t>000184317</t>
  </si>
  <si>
    <t>Clayton, Jeremy</t>
  </si>
  <si>
    <t>000183660</t>
  </si>
  <si>
    <t>cogar, Aaron</t>
  </si>
  <si>
    <t>000184493</t>
  </si>
  <si>
    <t>Cotrel, Tiffany</t>
  </si>
  <si>
    <t>000180799</t>
  </si>
  <si>
    <t>Cox, Bryan</t>
  </si>
  <si>
    <t>000184651</t>
  </si>
  <si>
    <t>Darvell, Samantha</t>
  </si>
  <si>
    <t>000174324</t>
  </si>
  <si>
    <t>Diaz, Neisa</t>
  </si>
  <si>
    <t>000183837</t>
  </si>
  <si>
    <t>Dunahay, Deseray</t>
  </si>
  <si>
    <t>000183842</t>
  </si>
  <si>
    <t>Flores Lopez Jr., David</t>
  </si>
  <si>
    <t>000183737</t>
  </si>
  <si>
    <t>Flores, Rafael</t>
  </si>
  <si>
    <t>000183861</t>
  </si>
  <si>
    <t>Flores, Silvia</t>
  </si>
  <si>
    <t>000160508</t>
  </si>
  <si>
    <t>Gamble, Marcus D.</t>
  </si>
  <si>
    <t>000170192</t>
  </si>
  <si>
    <t>Garcia, Angelita C.</t>
  </si>
  <si>
    <t>000104300</t>
  </si>
  <si>
    <t>Garcia, Jose</t>
  </si>
  <si>
    <t>000150997</t>
  </si>
  <si>
    <t>Garcia, Telma H.</t>
  </si>
  <si>
    <t>000170868</t>
  </si>
  <si>
    <t>Gonzalez-Soto, Elena</t>
  </si>
  <si>
    <t>000184278</t>
  </si>
  <si>
    <t>Guevara, Daniele R.</t>
  </si>
  <si>
    <t>000184176</t>
  </si>
  <si>
    <t>Gutierrez, Laura</t>
  </si>
  <si>
    <t>000180442</t>
  </si>
  <si>
    <t>Haselton, Sarah</t>
  </si>
  <si>
    <t>000183629</t>
  </si>
  <si>
    <t>Hernandez, Angel</t>
  </si>
  <si>
    <t>000184500</t>
  </si>
  <si>
    <t>Holland, Gail R.</t>
  </si>
  <si>
    <t>000184021</t>
  </si>
  <si>
    <t>Jimenez, Ines</t>
  </si>
  <si>
    <t>000175976</t>
  </si>
  <si>
    <t>Kairn, Merranda</t>
  </si>
  <si>
    <t>000180880</t>
  </si>
  <si>
    <t>Lemus Mejia, Carlos</t>
  </si>
  <si>
    <t>000179893</t>
  </si>
  <si>
    <t>Lopez, Ana</t>
  </si>
  <si>
    <t>000083705</t>
  </si>
  <si>
    <t>Lopez, Bertha</t>
  </si>
  <si>
    <t>000168290</t>
  </si>
  <si>
    <t>Luna, Alfonso A.</t>
  </si>
  <si>
    <t>000183744</t>
  </si>
  <si>
    <t>Macias, Antonio R.</t>
  </si>
  <si>
    <t>000022891</t>
  </si>
  <si>
    <t>Magallon, Alicia Y.</t>
  </si>
  <si>
    <t>000184620</t>
  </si>
  <si>
    <t>Magee, Savaire</t>
  </si>
  <si>
    <t>000170453</t>
  </si>
  <si>
    <t>Marshall, Kathryn B.</t>
  </si>
  <si>
    <t>000184108</t>
  </si>
  <si>
    <t>Martinez, John A.</t>
  </si>
  <si>
    <t>000183776</t>
  </si>
  <si>
    <t>Mccormick Patterson, Annika E.</t>
  </si>
  <si>
    <t>000177512</t>
  </si>
  <si>
    <t>Medeiros, Mariya J.</t>
  </si>
  <si>
    <t>000184696</t>
  </si>
  <si>
    <t>Mejia, Idalia</t>
  </si>
  <si>
    <t>000183553</t>
  </si>
  <si>
    <t>Mier Ruiz, Rogelio</t>
  </si>
  <si>
    <t>000180685</t>
  </si>
  <si>
    <t>Mora, Cecilia</t>
  </si>
  <si>
    <t>000149771</t>
  </si>
  <si>
    <t>Mora, Sonia M.</t>
  </si>
  <si>
    <t>000174332</t>
  </si>
  <si>
    <t>Muno, Monica</t>
  </si>
  <si>
    <t>000093262</t>
  </si>
  <si>
    <t>Navarrete, Dania L.</t>
  </si>
  <si>
    <t>000164463</t>
  </si>
  <si>
    <t>Nune, Jose</t>
  </si>
  <si>
    <t>000183540</t>
  </si>
  <si>
    <t>Odom, Jessica L.</t>
  </si>
  <si>
    <t>000177446</t>
  </si>
  <si>
    <t>Partida, Maria</t>
  </si>
  <si>
    <t>000147954</t>
  </si>
  <si>
    <t>Phillips, Jakob</t>
  </si>
  <si>
    <t>000182035</t>
  </si>
  <si>
    <t>Porter, Betty J.</t>
  </si>
  <si>
    <t>000183844</t>
  </si>
  <si>
    <t>Quinones, Alexandra D.</t>
  </si>
  <si>
    <t>000177643</t>
  </si>
  <si>
    <t>Quiroz, Gisselle</t>
  </si>
  <si>
    <t>000184134</t>
  </si>
  <si>
    <t>Ramirez, Sofia</t>
  </si>
  <si>
    <t>000048720</t>
  </si>
  <si>
    <t>Rivera, Manuel</t>
  </si>
  <si>
    <t>000182691</t>
  </si>
  <si>
    <t>Rivera, Raquel</t>
  </si>
  <si>
    <t>000183881</t>
  </si>
  <si>
    <t>Robles, Isaac</t>
  </si>
  <si>
    <t>000184521</t>
  </si>
  <si>
    <t>Rodriguez, Yazmin</t>
  </si>
  <si>
    <t>000167853</t>
  </si>
  <si>
    <t>Romero, Abraham E.</t>
  </si>
  <si>
    <t>000182248</t>
  </si>
  <si>
    <t>Rubio Arroyo, Margarita</t>
  </si>
  <si>
    <t>000165530</t>
  </si>
  <si>
    <t>Sanchez, Ashley M.</t>
  </si>
  <si>
    <t>000184551</t>
  </si>
  <si>
    <t>Sanchez, Lorena</t>
  </si>
  <si>
    <t>000182275</t>
  </si>
  <si>
    <t>Sanchez, Oscar</t>
  </si>
  <si>
    <t>000182482</t>
  </si>
  <si>
    <t>Sanders, Erica B.</t>
  </si>
  <si>
    <t>000166183</t>
  </si>
  <si>
    <t>Schultz, Koreena</t>
  </si>
  <si>
    <t>Jose Segovia</t>
  </si>
  <si>
    <t>000183014</t>
  </si>
  <si>
    <t>Singh, Gurneet</t>
  </si>
  <si>
    <t>000184697</t>
  </si>
  <si>
    <t>Suastegui, Marilu</t>
  </si>
  <si>
    <t>000180012</t>
  </si>
  <si>
    <t>Travis, Emily C.</t>
  </si>
  <si>
    <t>000184550</t>
  </si>
  <si>
    <t>Valencia, Bernards</t>
  </si>
  <si>
    <t>000150253</t>
  </si>
  <si>
    <t>Velazquez, Williams</t>
  </si>
  <si>
    <t>000108019</t>
  </si>
  <si>
    <t>Villa, Angela N.</t>
  </si>
  <si>
    <t>000155243</t>
  </si>
  <si>
    <t>Walker, Gabriel A.</t>
  </si>
  <si>
    <t>000140662</t>
  </si>
  <si>
    <t>Williams, Bryson A.</t>
  </si>
  <si>
    <t>000177312</t>
  </si>
  <si>
    <t>Williams, Kimberly</t>
  </si>
  <si>
    <t>000184015</t>
  </si>
  <si>
    <t>Young, Ethan A.</t>
  </si>
  <si>
    <t>000179654</t>
  </si>
  <si>
    <t>Zarate, Jose</t>
  </si>
  <si>
    <t>000184689</t>
  </si>
  <si>
    <t>Aranda, J Salvador</t>
  </si>
  <si>
    <t>Geovanne Campos</t>
  </si>
  <si>
    <t>000179513</t>
  </si>
  <si>
    <t>002015</t>
  </si>
  <si>
    <t>002015-Fairfield</t>
  </si>
  <si>
    <t>Bacon, Suzanne</t>
  </si>
  <si>
    <t>000183472</t>
  </si>
  <si>
    <t>Campos, Geovanne</t>
  </si>
  <si>
    <t>000177123</t>
  </si>
  <si>
    <t>Castro, Cristina</t>
  </si>
  <si>
    <t>000180308</t>
  </si>
  <si>
    <t>Chavez, Eusebio</t>
  </si>
  <si>
    <t>000083988</t>
  </si>
  <si>
    <t>Cornejo, Irene C.</t>
  </si>
  <si>
    <t>000180520</t>
  </si>
  <si>
    <t>Dartez, Sarah M.</t>
  </si>
  <si>
    <t>000153331</t>
  </si>
  <si>
    <t>Fox, Violet</t>
  </si>
  <si>
    <t>000183983</t>
  </si>
  <si>
    <t>Garcia Jimenez, Osvaldo</t>
  </si>
  <si>
    <t>000177090</t>
  </si>
  <si>
    <t>Gilmore, Jahari K.</t>
  </si>
  <si>
    <t>000176174</t>
  </si>
  <si>
    <t>Gonzalez, Araceli</t>
  </si>
  <si>
    <t>000181475</t>
  </si>
  <si>
    <t>Hansen, Darien</t>
  </si>
  <si>
    <t>000179825</t>
  </si>
  <si>
    <t>Hays II, George S.</t>
  </si>
  <si>
    <t>000181137</t>
  </si>
  <si>
    <t>Hernandez, Arisbeth</t>
  </si>
  <si>
    <t>000180705</t>
  </si>
  <si>
    <t>Hernandez, Yoni</t>
  </si>
  <si>
    <t>000177958</t>
  </si>
  <si>
    <t>Hill, ILajah E.</t>
  </si>
  <si>
    <t>000182753</t>
  </si>
  <si>
    <t>Karonis, Linda M.</t>
  </si>
  <si>
    <t>000082925</t>
  </si>
  <si>
    <t>Ledesma Morales, Jose</t>
  </si>
  <si>
    <t>000183343</t>
  </si>
  <si>
    <t>Lopez Gallo, Ambar Graciela</t>
  </si>
  <si>
    <t>000182441</t>
  </si>
  <si>
    <t>Lopez Grier, Angel C.</t>
  </si>
  <si>
    <t>000184462</t>
  </si>
  <si>
    <t>Martinez, Armando</t>
  </si>
  <si>
    <t>000182345</t>
  </si>
  <si>
    <t>McDowell, Breana</t>
  </si>
  <si>
    <t>000182746</t>
  </si>
  <si>
    <t>Meza, Oscar</t>
  </si>
  <si>
    <t>000084011</t>
  </si>
  <si>
    <t>Montes De Oca-escobar, Amalia</t>
  </si>
  <si>
    <t>000081230</t>
  </si>
  <si>
    <t>Parker, Christie L.</t>
  </si>
  <si>
    <t>000169500</t>
  </si>
  <si>
    <t>Perez, Maria G.</t>
  </si>
  <si>
    <t>000107181</t>
  </si>
  <si>
    <t>Rivera, Katia V.</t>
  </si>
  <si>
    <t>000184588</t>
  </si>
  <si>
    <t>Salazar Dominguez, Humberto</t>
  </si>
  <si>
    <t>000177878</t>
  </si>
  <si>
    <t>Scianna Jr., Richard A.</t>
  </si>
  <si>
    <t>000179535</t>
  </si>
  <si>
    <t>Sokol, Teressa R.</t>
  </si>
  <si>
    <t>000081820</t>
  </si>
  <si>
    <t>Vargas, Magdalena</t>
  </si>
  <si>
    <t>000163236</t>
  </si>
  <si>
    <t>Villareal, Emily R.</t>
  </si>
  <si>
    <t>000182749</t>
  </si>
  <si>
    <t>villarreal, Emilio</t>
  </si>
  <si>
    <t>000183376</t>
  </si>
  <si>
    <t>Vladic, Milica</t>
  </si>
  <si>
    <t>000184587</t>
  </si>
  <si>
    <t>Adamski, Michelle Y.</t>
  </si>
  <si>
    <t>Matthew E. Tullgren</t>
  </si>
  <si>
    <t>000184152</t>
  </si>
  <si>
    <t>002017</t>
  </si>
  <si>
    <t>002017-Roseville</t>
  </si>
  <si>
    <t>Alcala, Maria</t>
  </si>
  <si>
    <t>000183682</t>
  </si>
  <si>
    <t>Alvarado Solval, Lorenzo</t>
  </si>
  <si>
    <t>000175617</t>
  </si>
  <si>
    <t>Araus, Kleyber W.</t>
  </si>
  <si>
    <t>000180268</t>
  </si>
  <si>
    <t>Arzate, Alejandro</t>
  </si>
  <si>
    <t>000149729</t>
  </si>
  <si>
    <t>Baeza, Bertha A.</t>
  </si>
  <si>
    <t>000177234</t>
  </si>
  <si>
    <t>Barzola, Meliton</t>
  </si>
  <si>
    <t>000144061</t>
  </si>
  <si>
    <t>Biancani Walker, Maleah</t>
  </si>
  <si>
    <t>000183952</t>
  </si>
  <si>
    <t>Bolcu, Jose A.</t>
  </si>
  <si>
    <t>000180055</t>
  </si>
  <si>
    <t xml:space="preserve"> Miami</t>
  </si>
  <si>
    <t>Brooks, Michael</t>
  </si>
  <si>
    <t>000183713</t>
  </si>
  <si>
    <t>Campos Moya, Ilda</t>
  </si>
  <si>
    <t>000180700</t>
  </si>
  <si>
    <t>Carrazco, Janet</t>
  </si>
  <si>
    <t>000181985</t>
  </si>
  <si>
    <t>Chavarin, Juan M.</t>
  </si>
  <si>
    <t>000184186</t>
  </si>
  <si>
    <t>Contreras Campos, Gustavo</t>
  </si>
  <si>
    <t>000183873</t>
  </si>
  <si>
    <t>Cuervo, Tania</t>
  </si>
  <si>
    <t>000175787</t>
  </si>
  <si>
    <t>Espino, Yesenia</t>
  </si>
  <si>
    <t>000118730</t>
  </si>
  <si>
    <t>Estrada, Humberto</t>
  </si>
  <si>
    <t>000169874</t>
  </si>
  <si>
    <t>Flores, Claudia</t>
  </si>
  <si>
    <t>000176296</t>
  </si>
  <si>
    <t>Geiser, Heather</t>
  </si>
  <si>
    <t>000180030</t>
  </si>
  <si>
    <t>Gonzalez, Edder A.</t>
  </si>
  <si>
    <t>000173178</t>
  </si>
  <si>
    <t>Hernandez, Jose</t>
  </si>
  <si>
    <t>000183255</t>
  </si>
  <si>
    <t>Hernandez, Rosalio</t>
  </si>
  <si>
    <t>000027865</t>
  </si>
  <si>
    <t>Herrera, Elena</t>
  </si>
  <si>
    <t>000182877</t>
  </si>
  <si>
    <t>Huerta-Vega, Francisco J.</t>
  </si>
  <si>
    <t>000183779</t>
  </si>
  <si>
    <t>Kiddie, Ariane</t>
  </si>
  <si>
    <t>000180026</t>
  </si>
  <si>
    <t>Leal, Erica M.</t>
  </si>
  <si>
    <t>000184641</t>
  </si>
  <si>
    <t>MIT</t>
  </si>
  <si>
    <t>Leyva, Febe E.</t>
  </si>
  <si>
    <t>000169397</t>
  </si>
  <si>
    <t>Mancini, Debra</t>
  </si>
  <si>
    <t>000182150</t>
  </si>
  <si>
    <t>Martinez Gamez, Berta L</t>
  </si>
  <si>
    <t>000181871</t>
  </si>
  <si>
    <t>Matthews, Mark</t>
  </si>
  <si>
    <t>000184342</t>
  </si>
  <si>
    <t>McCauley, Michaela S.</t>
  </si>
  <si>
    <t>000184507</t>
  </si>
  <si>
    <t>Muses Jr., Demetrius</t>
  </si>
  <si>
    <t>000178241</t>
  </si>
  <si>
    <t>Navarro Rojo, Coraima</t>
  </si>
  <si>
    <t>000177705</t>
  </si>
  <si>
    <t>Nunez, Aaliyah M.</t>
  </si>
  <si>
    <t>000184446</t>
  </si>
  <si>
    <t>Ochoa, Hector</t>
  </si>
  <si>
    <t>000179912</t>
  </si>
  <si>
    <t>Orozco, Angelica</t>
  </si>
  <si>
    <t>000182700</t>
  </si>
  <si>
    <t>Payne, Javan M.</t>
  </si>
  <si>
    <t>000159072</t>
  </si>
  <si>
    <t>Peneleu Rodas, Juan Jose J.</t>
  </si>
  <si>
    <t>000174323</t>
  </si>
  <si>
    <t>Razo Mendez, Francisco</t>
  </si>
  <si>
    <t>000144850</t>
  </si>
  <si>
    <t>Resendiz, Alejandro</t>
  </si>
  <si>
    <t>000181177</t>
  </si>
  <si>
    <t>Reyes, Ricardo</t>
  </si>
  <si>
    <t>000180032</t>
  </si>
  <si>
    <t>Reynoso, Sergio O.</t>
  </si>
  <si>
    <t>000184210</t>
  </si>
  <si>
    <t>Rico Perez, Daniel</t>
  </si>
  <si>
    <t>000151855</t>
  </si>
  <si>
    <t>Roberts, Tyler L.</t>
  </si>
  <si>
    <t>000173182</t>
  </si>
  <si>
    <t>Romero, Griselda</t>
  </si>
  <si>
    <t>000170885</t>
  </si>
  <si>
    <t>Sacayanan, Ashley</t>
  </si>
  <si>
    <t>000181987</t>
  </si>
  <si>
    <t>San Nicolas, Cheyenne</t>
  </si>
  <si>
    <t>000184508</t>
  </si>
  <si>
    <t>Sanchez Hernandez, Jose S.</t>
  </si>
  <si>
    <t>000177340</t>
  </si>
  <si>
    <t>Thomas, Aleksandra A.</t>
  </si>
  <si>
    <t>000184327</t>
  </si>
  <si>
    <t>Trejo, Michael D.</t>
  </si>
  <si>
    <t>000144707</t>
  </si>
  <si>
    <t>Tullgren, Matthew E.</t>
  </si>
  <si>
    <t>000180981</t>
  </si>
  <si>
    <t>Velazquez, Soledad</t>
  </si>
  <si>
    <t>000183055</t>
  </si>
  <si>
    <t>Veldanez, Damian</t>
  </si>
  <si>
    <t>000183105</t>
  </si>
  <si>
    <t>Ake, Ariel B.</t>
  </si>
  <si>
    <t>Sue A. Schuster</t>
  </si>
  <si>
    <t>000084537</t>
  </si>
  <si>
    <t>471 - CHRIS LANKFORD</t>
  </si>
  <si>
    <t>002018</t>
  </si>
  <si>
    <t>002018-Santa Rosa</t>
  </si>
  <si>
    <t>Allen, Daniel G.</t>
  </si>
  <si>
    <t>000159720</t>
  </si>
  <si>
    <t>Ambriz Flores, Alejandro</t>
  </si>
  <si>
    <t>000181518</t>
  </si>
  <si>
    <t>Aquila, Amanda A.</t>
  </si>
  <si>
    <t>000184218</t>
  </si>
  <si>
    <t>Arellano, Paul</t>
  </si>
  <si>
    <t>000178849</t>
  </si>
  <si>
    <t>Arias Sr., Manuel</t>
  </si>
  <si>
    <t>000178859</t>
  </si>
  <si>
    <t>Bart Jr., Jeffrey</t>
  </si>
  <si>
    <t>000183609</t>
  </si>
  <si>
    <t>Braden, Jared</t>
  </si>
  <si>
    <t>000181982</t>
  </si>
  <si>
    <t>Cabrera, Alfredo</t>
  </si>
  <si>
    <t>000175669</t>
  </si>
  <si>
    <t>Carmona, Maria</t>
  </si>
  <si>
    <t>000174897</t>
  </si>
  <si>
    <t>Carrillo, Roman</t>
  </si>
  <si>
    <t>000182122</t>
  </si>
  <si>
    <t>Chan, Angel R.</t>
  </si>
  <si>
    <t>000167413</t>
  </si>
  <si>
    <t>Copene, Danielle</t>
  </si>
  <si>
    <t>000183919</t>
  </si>
  <si>
    <t>Curiel, Gabriela J.</t>
  </si>
  <si>
    <t>000183539</t>
  </si>
  <si>
    <t>Delgadillo, Ricardo</t>
  </si>
  <si>
    <t>000132694</t>
  </si>
  <si>
    <t>Delgado, Cesar C.</t>
  </si>
  <si>
    <t>000175266</t>
  </si>
  <si>
    <t>Diaz, Maria</t>
  </si>
  <si>
    <t>000085038</t>
  </si>
  <si>
    <t>Diaz, Melisa</t>
  </si>
  <si>
    <t>000184300</t>
  </si>
  <si>
    <t>Eyler, Victoria R.</t>
  </si>
  <si>
    <t>000161562</t>
  </si>
  <si>
    <t>Fix, Candida Y.</t>
  </si>
  <si>
    <t>000177516</t>
  </si>
  <si>
    <t>Frausto Ramirez, Luis M.</t>
  </si>
  <si>
    <t>000175572</t>
  </si>
  <si>
    <t>Friedrichs, Richard A.</t>
  </si>
  <si>
    <t>000017306</t>
  </si>
  <si>
    <t>Garcia Cruz, Yamilet</t>
  </si>
  <si>
    <t>000163770</t>
  </si>
  <si>
    <t>Garcia, Diego</t>
  </si>
  <si>
    <t>000179728</t>
  </si>
  <si>
    <t>Hernandez Saavedra, Martha</t>
  </si>
  <si>
    <t>000171571</t>
  </si>
  <si>
    <t>Hurtado, Jesus</t>
  </si>
  <si>
    <t>000182730</t>
  </si>
  <si>
    <t>Jones, Cullen B.</t>
  </si>
  <si>
    <t>000142051</t>
  </si>
  <si>
    <t>Jorge Reyes, Griselda</t>
  </si>
  <si>
    <t>000184191</t>
  </si>
  <si>
    <t>Katunaric, Katia D.</t>
  </si>
  <si>
    <t>000177940</t>
  </si>
  <si>
    <t>Kaufmann, Marquise N.</t>
  </si>
  <si>
    <t>000180406</t>
  </si>
  <si>
    <t>May Canul, Santos L.</t>
  </si>
  <si>
    <t>000129191</t>
  </si>
  <si>
    <t>May Dzul, Cesar A.</t>
  </si>
  <si>
    <t>000114943</t>
  </si>
  <si>
    <t>Mendoza, Marco A.</t>
  </si>
  <si>
    <t>000084813</t>
  </si>
  <si>
    <t>Montiel Alvarez, Luis</t>
  </si>
  <si>
    <t>000177206</t>
  </si>
  <si>
    <t>Nicasio, Samantha</t>
  </si>
  <si>
    <t>000184426</t>
  </si>
  <si>
    <t>Ordonez, Juan J.</t>
  </si>
  <si>
    <t>000093175</t>
  </si>
  <si>
    <t>Ortega, Bianey</t>
  </si>
  <si>
    <t>000184454</t>
  </si>
  <si>
    <t>Ortiz, Jackie C.</t>
  </si>
  <si>
    <t>000183548</t>
  </si>
  <si>
    <t>Pat Vazquez, Jose A.</t>
  </si>
  <si>
    <t>000083058</t>
  </si>
  <si>
    <t>Paulson, Kelly B.</t>
  </si>
  <si>
    <t>000175490</t>
  </si>
  <si>
    <t>Raffo, Haley</t>
  </si>
  <si>
    <t>000181369</t>
  </si>
  <si>
    <t>Ramírez Vega, Alexander</t>
  </si>
  <si>
    <t>000182734</t>
  </si>
  <si>
    <t>Regalado, Wilfredo</t>
  </si>
  <si>
    <t>000183603</t>
  </si>
  <si>
    <t>Rodriguez, Karla</t>
  </si>
  <si>
    <t>000169162</t>
  </si>
  <si>
    <t>Ross, Christina L.</t>
  </si>
  <si>
    <t>000182380</t>
  </si>
  <si>
    <t>Salmeron, Marcia Y.</t>
  </si>
  <si>
    <t>000084814</t>
  </si>
  <si>
    <t>Schuster, Sue A.</t>
  </si>
  <si>
    <t>Chris J. Lankford</t>
  </si>
  <si>
    <t>000177424</t>
  </si>
  <si>
    <t>Torres, Efren</t>
  </si>
  <si>
    <t>000173314</t>
  </si>
  <si>
    <t>Torres, Martha</t>
  </si>
  <si>
    <t>000182267</t>
  </si>
  <si>
    <t>Torres, Roberto</t>
  </si>
  <si>
    <t>000164418</t>
  </si>
  <si>
    <t>Trujillo, Evelina C.</t>
  </si>
  <si>
    <t>000179570</t>
  </si>
  <si>
    <t>Valentine, Claudia F.</t>
  </si>
  <si>
    <t>000180619</t>
  </si>
  <si>
    <t>Valladares, Sayra T.</t>
  </si>
  <si>
    <t>000174796</t>
  </si>
  <si>
    <t>Vasquez, Patrice N.</t>
  </si>
  <si>
    <t>000165961</t>
  </si>
  <si>
    <t>Welch, Jocee</t>
  </si>
  <si>
    <t>000182856</t>
  </si>
  <si>
    <t>Wilson, Cole</t>
  </si>
  <si>
    <t>000184216</t>
  </si>
  <si>
    <t>Aguinada, Angela H.</t>
  </si>
  <si>
    <t>Michael G. Chavarri</t>
  </si>
  <si>
    <t>000084859</t>
  </si>
  <si>
    <t>002019</t>
  </si>
  <si>
    <t>002019-S. San Francisco</t>
  </si>
  <si>
    <t>Barker, Jacob</t>
  </si>
  <si>
    <t>000184437</t>
  </si>
  <si>
    <t>Bautista, Karen</t>
  </si>
  <si>
    <t>000184440</t>
  </si>
  <si>
    <t>Canales Garcia, Rosa E.</t>
  </si>
  <si>
    <t>000172374</t>
  </si>
  <si>
    <t>Casas, Leonel</t>
  </si>
  <si>
    <t>000158038</t>
  </si>
  <si>
    <t>Castro, Elena</t>
  </si>
  <si>
    <t>000161108</t>
  </si>
  <si>
    <t>Chavarri, Michael G.</t>
  </si>
  <si>
    <t>000178411</t>
  </si>
  <si>
    <t>Chulin, Renato</t>
  </si>
  <si>
    <t>000180698</t>
  </si>
  <si>
    <t>Dominguez, Paula</t>
  </si>
  <si>
    <t>000162394</t>
  </si>
  <si>
    <t>Duran, Kimberly J.</t>
  </si>
  <si>
    <t>000182234</t>
  </si>
  <si>
    <t>Fuentes, Beatriz</t>
  </si>
  <si>
    <t>000183090</t>
  </si>
  <si>
    <t>Garcia Torres, Luz Maria</t>
  </si>
  <si>
    <t>000183008</t>
  </si>
  <si>
    <t>Garcia, Elena</t>
  </si>
  <si>
    <t>000184430</t>
  </si>
  <si>
    <t>Garcia, Filiberto</t>
  </si>
  <si>
    <t>000027435</t>
  </si>
  <si>
    <t>Garcia, Irma</t>
  </si>
  <si>
    <t>000135036</t>
  </si>
  <si>
    <t>Gomez, Diane</t>
  </si>
  <si>
    <t>000184622</t>
  </si>
  <si>
    <t>Gonzalez, Edgar</t>
  </si>
  <si>
    <t>000136489</t>
  </si>
  <si>
    <t>Gonzalez, Rene</t>
  </si>
  <si>
    <t>000163327</t>
  </si>
  <si>
    <t>Guevara, Wendy</t>
  </si>
  <si>
    <t>000160105</t>
  </si>
  <si>
    <t>Guevarra, Aajei Paulie V.</t>
  </si>
  <si>
    <t>000183646</t>
  </si>
  <si>
    <t>Henriquez, Jose</t>
  </si>
  <si>
    <t>000183785</t>
  </si>
  <si>
    <t>Jimenez, Juan</t>
  </si>
  <si>
    <t>000182308</t>
  </si>
  <si>
    <t>Lopez Echegollen M.D., Lilia J.</t>
  </si>
  <si>
    <t>000183136</t>
  </si>
  <si>
    <t>Lopez, Camilo O.</t>
  </si>
  <si>
    <t>000175760</t>
  </si>
  <si>
    <t>Magana Palafox, Sandra</t>
  </si>
  <si>
    <t>000146554</t>
  </si>
  <si>
    <t>Magana, Gustavo H.</t>
  </si>
  <si>
    <t>000184040</t>
  </si>
  <si>
    <t>Marsiglia, Jose David</t>
  </si>
  <si>
    <t>000184452</t>
  </si>
  <si>
    <t>Martinez Gomez, Jose Luis</t>
  </si>
  <si>
    <t>000170722</t>
  </si>
  <si>
    <t>Martinez, Karen</t>
  </si>
  <si>
    <t>000182146</t>
  </si>
  <si>
    <t>Mesick, Darian</t>
  </si>
  <si>
    <t>000177903</t>
  </si>
  <si>
    <t>Molina, Humberto R.</t>
  </si>
  <si>
    <t>000124052</t>
  </si>
  <si>
    <t>Moreno, Miguel</t>
  </si>
  <si>
    <t>000183900</t>
  </si>
  <si>
    <t>Patino, Luisa</t>
  </si>
  <si>
    <t>000160034</t>
  </si>
  <si>
    <t>Pech, Freddy</t>
  </si>
  <si>
    <t>000179444</t>
  </si>
  <si>
    <t>Pinto, Angel</t>
  </si>
  <si>
    <t>000169089</t>
  </si>
  <si>
    <t>Polanco, Gabriella</t>
  </si>
  <si>
    <t>000184662</t>
  </si>
  <si>
    <t>Ramirez, Sandra</t>
  </si>
  <si>
    <t>000170188</t>
  </si>
  <si>
    <t>Reyes Melendez, Marta E.</t>
  </si>
  <si>
    <t>000174805</t>
  </si>
  <si>
    <t>Rojas, Daniel</t>
  </si>
  <si>
    <t>000085479</t>
  </si>
  <si>
    <t>Rosales, Reina I.</t>
  </si>
  <si>
    <t>000085569</t>
  </si>
  <si>
    <t>Ruiz, Narciso C.</t>
  </si>
  <si>
    <t>000085002</t>
  </si>
  <si>
    <t>Saenz, Erika</t>
  </si>
  <si>
    <t>000182030</t>
  </si>
  <si>
    <t>Sanchez, Antonio</t>
  </si>
  <si>
    <t>000177493</t>
  </si>
  <si>
    <t>Sanchez, Iris T.</t>
  </si>
  <si>
    <t>000173606</t>
  </si>
  <si>
    <t>Sanchez, Wilmer</t>
  </si>
  <si>
    <t>000176352</t>
  </si>
  <si>
    <t>Sandoval, Ariadna I.</t>
  </si>
  <si>
    <t>000183647</t>
  </si>
  <si>
    <t>Suarez, Liz</t>
  </si>
  <si>
    <t>000180622</t>
  </si>
  <si>
    <t>Tellez, yedier</t>
  </si>
  <si>
    <t>000183920</t>
  </si>
  <si>
    <t>Tercero, Brenda A.</t>
  </si>
  <si>
    <t>000180720</t>
  </si>
  <si>
    <t>Torres, Dina R.</t>
  </si>
  <si>
    <t>000172424</t>
  </si>
  <si>
    <t>Yanez, Elmer</t>
  </si>
  <si>
    <t>000183079</t>
  </si>
  <si>
    <t>Zamudio, Catalina</t>
  </si>
  <si>
    <t>000164392</t>
  </si>
  <si>
    <t>Zarate, Deciderio C.</t>
  </si>
  <si>
    <t>000082404</t>
  </si>
  <si>
    <t>Zelaya, Sandra</t>
  </si>
  <si>
    <t>000183485</t>
  </si>
  <si>
    <t>Acosta, Ardith</t>
  </si>
  <si>
    <t>Rachael Kruse</t>
  </si>
  <si>
    <t>000183554</t>
  </si>
  <si>
    <t>002026</t>
  </si>
  <si>
    <t>002026-Vallejo</t>
  </si>
  <si>
    <t>Alfaro, Carlos A.</t>
  </si>
  <si>
    <t>000181516</t>
  </si>
  <si>
    <t>Alvarado, Davianna</t>
  </si>
  <si>
    <t>000184257</t>
  </si>
  <si>
    <t>Amaya, Cassandra G.</t>
  </si>
  <si>
    <t>000157483</t>
  </si>
  <si>
    <t>Atencio, Anastasia M.</t>
  </si>
  <si>
    <t>000184053</t>
  </si>
  <si>
    <t>Babb III, Durriel L.</t>
  </si>
  <si>
    <t>000183431</t>
  </si>
  <si>
    <t>Barlow, Holli M.</t>
  </si>
  <si>
    <t>000178953</t>
  </si>
  <si>
    <t>Barrera, Arturo</t>
  </si>
  <si>
    <t>000184223</t>
  </si>
  <si>
    <t>Bennett, Samuel</t>
  </si>
  <si>
    <t>000180886</t>
  </si>
  <si>
    <t>Burgess-Service, Wendell A.</t>
  </si>
  <si>
    <t>000182502</t>
  </si>
  <si>
    <t>Calderon, Sheena L.</t>
  </si>
  <si>
    <t>000084508</t>
  </si>
  <si>
    <t>Campos Gallardo, Juan A.</t>
  </si>
  <si>
    <t>000184344</t>
  </si>
  <si>
    <t>002503</t>
  </si>
  <si>
    <t>Capenhurst, Louisa D.</t>
  </si>
  <si>
    <t>000183249</t>
  </si>
  <si>
    <t>Castillo, Azul A.</t>
  </si>
  <si>
    <t>000183063</t>
  </si>
  <si>
    <t>Clark, Nathaniel T.</t>
  </si>
  <si>
    <t>000167100</t>
  </si>
  <si>
    <t>De Leon, Juan Antonio</t>
  </si>
  <si>
    <t>000169460</t>
  </si>
  <si>
    <t>Dominguez, Ofelia</t>
  </si>
  <si>
    <t>000183475</t>
  </si>
  <si>
    <t>Escalante, Alondra E.</t>
  </si>
  <si>
    <t>000153688</t>
  </si>
  <si>
    <t>Escobedo, Marina</t>
  </si>
  <si>
    <t>000179681</t>
  </si>
  <si>
    <t>Gonzalez I, Alexis</t>
  </si>
  <si>
    <t>000184483</t>
  </si>
  <si>
    <t>Gonzalez, Monserath</t>
  </si>
  <si>
    <t>000183725</t>
  </si>
  <si>
    <t>Guirola, Fidel</t>
  </si>
  <si>
    <t>000182487</t>
  </si>
  <si>
    <t>Harpin, Vincent P.</t>
  </si>
  <si>
    <t>000182358</t>
  </si>
  <si>
    <t>Hernandez, Adrianna</t>
  </si>
  <si>
    <t>000183367</t>
  </si>
  <si>
    <t>Hernandez, Yesenia</t>
  </si>
  <si>
    <t>000159317</t>
  </si>
  <si>
    <t>Hill Esq., Marquies L.</t>
  </si>
  <si>
    <t>000183149</t>
  </si>
  <si>
    <t>Inabnett, Amanda L.</t>
  </si>
  <si>
    <t>000182045</t>
  </si>
  <si>
    <t>Iriarte, Oscar</t>
  </si>
  <si>
    <t>000182766</t>
  </si>
  <si>
    <t>Johnson, Unree M.</t>
  </si>
  <si>
    <t>000166941</t>
  </si>
  <si>
    <t>Kruse, Rachael</t>
  </si>
  <si>
    <t>000181069</t>
  </si>
  <si>
    <t>Lopez, Ivan</t>
  </si>
  <si>
    <t>000183296</t>
  </si>
  <si>
    <t>Navarrete, Jared</t>
  </si>
  <si>
    <t>000180993</t>
  </si>
  <si>
    <t>Nerio, Eduardo A.</t>
  </si>
  <si>
    <t>000168630</t>
  </si>
  <si>
    <t>Nolasco, Arturo</t>
  </si>
  <si>
    <t>000184209</t>
  </si>
  <si>
    <t>Orozco, Gloria V.</t>
  </si>
  <si>
    <t>000175526</t>
  </si>
  <si>
    <t>Piedras, Gerardo</t>
  </si>
  <si>
    <t>000181864</t>
  </si>
  <si>
    <t>Quinteros, Daniel</t>
  </si>
  <si>
    <t>000184444</t>
  </si>
  <si>
    <t>Reynoso, Araceli</t>
  </si>
  <si>
    <t>000183750</t>
  </si>
  <si>
    <t>Rodriguez, Ninive</t>
  </si>
  <si>
    <t>000164068</t>
  </si>
  <si>
    <t>Rojero, Liliana</t>
  </si>
  <si>
    <t>000128310</t>
  </si>
  <si>
    <t>Sanches, Candelario</t>
  </si>
  <si>
    <t>000085303</t>
  </si>
  <si>
    <t>Sanchez, Alvaro</t>
  </si>
  <si>
    <t>000085448</t>
  </si>
  <si>
    <t>Sanchez, Andrea</t>
  </si>
  <si>
    <t>000182940</t>
  </si>
  <si>
    <t>Sandoval, Jose J.</t>
  </si>
  <si>
    <t>000084417</t>
  </si>
  <si>
    <t>Soto, Cecilia</t>
  </si>
  <si>
    <t>000084660</t>
  </si>
  <si>
    <t>Uribe, Beatrice N.</t>
  </si>
  <si>
    <t>000171562</t>
  </si>
  <si>
    <t>Velasquez, Jerzon</t>
  </si>
  <si>
    <t>000182576</t>
  </si>
  <si>
    <t>Vidriales Sr., Alejandra</t>
  </si>
  <si>
    <t>000184560</t>
  </si>
  <si>
    <t>White, Desiree</t>
  </si>
  <si>
    <t>000177091</t>
  </si>
  <si>
    <t>Zamora, Mayra A.</t>
  </si>
  <si>
    <t>000179026</t>
  </si>
  <si>
    <t>Arriaga, Gerardo</t>
  </si>
  <si>
    <t>Matthew Reulecke</t>
  </si>
  <si>
    <t>000179302</t>
  </si>
  <si>
    <t>435 - RITHEA SOM</t>
  </si>
  <si>
    <t>002054</t>
  </si>
  <si>
    <t>002054 O'Fallon</t>
  </si>
  <si>
    <t>Bailey, Theresa M.</t>
  </si>
  <si>
    <t>Rithea Som</t>
  </si>
  <si>
    <t>000180586</t>
  </si>
  <si>
    <t>Boone, Dalton E.</t>
  </si>
  <si>
    <t>000184563</t>
  </si>
  <si>
    <t>Brisley, Arianna</t>
  </si>
  <si>
    <t>000179294</t>
  </si>
  <si>
    <t>Colyott, Cara M.</t>
  </si>
  <si>
    <t>000184054</t>
  </si>
  <si>
    <t>Cooper, Justin</t>
  </si>
  <si>
    <t>000179240</t>
  </si>
  <si>
    <t>Cooper, Kaleigh E.</t>
  </si>
  <si>
    <t>000183580</t>
  </si>
  <si>
    <t>Cross, Travis C.</t>
  </si>
  <si>
    <t>000179303</t>
  </si>
  <si>
    <t>Cupido, Victor M.</t>
  </si>
  <si>
    <t>000179370</t>
  </si>
  <si>
    <t>Curry II, Joseph</t>
  </si>
  <si>
    <t>000183410</t>
  </si>
  <si>
    <t>Druse, Jenna</t>
  </si>
  <si>
    <t>000179274</t>
  </si>
  <si>
    <t>Edmondson, Blake</t>
  </si>
  <si>
    <t>000183215</t>
  </si>
  <si>
    <t>Foster, Anthony</t>
  </si>
  <si>
    <t>000179327</t>
  </si>
  <si>
    <t>Galeana, Pedro</t>
  </si>
  <si>
    <t>000179245</t>
  </si>
  <si>
    <t>Haley, Sheri</t>
  </si>
  <si>
    <t>000184121</t>
  </si>
  <si>
    <t>Hernandez, Patricia A.</t>
  </si>
  <si>
    <t>000179241</t>
  </si>
  <si>
    <t>Holden I, Dawson M.</t>
  </si>
  <si>
    <t>000181698</t>
  </si>
  <si>
    <t>Holten, Dylan</t>
  </si>
  <si>
    <t>000183970</t>
  </si>
  <si>
    <t>Mast, Holden</t>
  </si>
  <si>
    <t>000179242</t>
  </si>
  <si>
    <t>Mcclintick, Elida K.</t>
  </si>
  <si>
    <t>000180436</t>
  </si>
  <si>
    <t>Mitchell, Kory M.</t>
  </si>
  <si>
    <t>000179244</t>
  </si>
  <si>
    <t>Moehle-pagel, Khara E.</t>
  </si>
  <si>
    <t>000179248</t>
  </si>
  <si>
    <t>Moore, Sherae C.</t>
  </si>
  <si>
    <t>000179291</t>
  </si>
  <si>
    <t>Powell, Tiera</t>
  </si>
  <si>
    <t>000181601</t>
  </si>
  <si>
    <t>Province, Richard D.</t>
  </si>
  <si>
    <t>000182369</t>
  </si>
  <si>
    <t>Reulecke, Matthew</t>
  </si>
  <si>
    <t>000182198</t>
  </si>
  <si>
    <t>Roehrkasse, Casey J.</t>
  </si>
  <si>
    <t>000184583</t>
  </si>
  <si>
    <t>Scroggins, Kylie K.</t>
  </si>
  <si>
    <t>000179582</t>
  </si>
  <si>
    <t>Thomas Jr., Carl J.</t>
  </si>
  <si>
    <t>000179255</t>
  </si>
  <si>
    <t>Tribout, Alec</t>
  </si>
  <si>
    <t>000184657</t>
  </si>
  <si>
    <t>Triplett, Alexis</t>
  </si>
  <si>
    <t>000180582</t>
  </si>
  <si>
    <t>Wallace, Sandra</t>
  </si>
  <si>
    <t>000179214</t>
  </si>
  <si>
    <t>Wills, Katelyn D.</t>
  </si>
  <si>
    <t>000179253</t>
  </si>
  <si>
    <t>Achilefu Ihanacho, Lois Adaugbo Ogech</t>
  </si>
  <si>
    <t>Ryan R. Cimperman</t>
  </si>
  <si>
    <t>000179278</t>
  </si>
  <si>
    <t>002055</t>
  </si>
  <si>
    <t>002055-Olivette</t>
  </si>
  <si>
    <t>Adams, Lawauna</t>
  </si>
  <si>
    <t>000184382</t>
  </si>
  <si>
    <t>Aztatzi Gallegos, Eligio</t>
  </si>
  <si>
    <t>000183571</t>
  </si>
  <si>
    <t>Beal, Laurie J.</t>
  </si>
  <si>
    <t>000179313</t>
  </si>
  <si>
    <t>Bottini, Joe</t>
  </si>
  <si>
    <t>000179319</t>
  </si>
  <si>
    <t>Bouquet, Alyssa M.</t>
  </si>
  <si>
    <t>000181880</t>
  </si>
  <si>
    <t>Buhr-Spearman, Alexis M.</t>
  </si>
  <si>
    <t>000184381</t>
  </si>
  <si>
    <t>Cimperman, Ryan R.</t>
  </si>
  <si>
    <t>000182567</t>
  </si>
  <si>
    <t>Coffey, Jesse</t>
  </si>
  <si>
    <t>000179344</t>
  </si>
  <si>
    <t>Davis, Chantel</t>
  </si>
  <si>
    <t>000183728</t>
  </si>
  <si>
    <t>Deniz, Rodrigo</t>
  </si>
  <si>
    <t>000179572</t>
  </si>
  <si>
    <t>Dieckhaus, Tiffanie</t>
  </si>
  <si>
    <t>000181439</t>
  </si>
  <si>
    <t>Dominguez, Efrain</t>
  </si>
  <si>
    <t>000179336</t>
  </si>
  <si>
    <t>Erengwa Achilefu, Divine Chimereme</t>
  </si>
  <si>
    <t>000179408</t>
  </si>
  <si>
    <t>Fogelbach, Deena</t>
  </si>
  <si>
    <t>000181257</t>
  </si>
  <si>
    <t>Gamache, Lauren N.</t>
  </si>
  <si>
    <t>000183434</t>
  </si>
  <si>
    <t>Glover, Darrienne</t>
  </si>
  <si>
    <t>000184637</t>
  </si>
  <si>
    <t>Gonzalez, Erika</t>
  </si>
  <si>
    <t>000179677</t>
  </si>
  <si>
    <t>Gonzalez, Maria Medina</t>
  </si>
  <si>
    <t>000179323</t>
  </si>
  <si>
    <t>Gremaud, Jacob</t>
  </si>
  <si>
    <t>000184380</t>
  </si>
  <si>
    <t>Hamilton, Jasmine</t>
  </si>
  <si>
    <t>000184586</t>
  </si>
  <si>
    <t>Hernandez Polvo, Jose M.</t>
  </si>
  <si>
    <t>000181688</t>
  </si>
  <si>
    <t>Hernandez, Julian</t>
  </si>
  <si>
    <t>000182600</t>
  </si>
  <si>
    <t>Holland, Samantha</t>
  </si>
  <si>
    <t>000184112</t>
  </si>
  <si>
    <t>Holman, Marcus A.</t>
  </si>
  <si>
    <t>000179282</t>
  </si>
  <si>
    <t>James, Destiny S.</t>
  </si>
  <si>
    <t>000184126</t>
  </si>
  <si>
    <t>Kassa, Abel T.</t>
  </si>
  <si>
    <t>000179531</t>
  </si>
  <si>
    <t>Food Runner</t>
  </si>
  <si>
    <t>Kosinski, Dariusz</t>
  </si>
  <si>
    <t>000182852</t>
  </si>
  <si>
    <t>Martin, David</t>
  </si>
  <si>
    <t>000183478</t>
  </si>
  <si>
    <t>Martinez Sigaran, Weaver G.</t>
  </si>
  <si>
    <t>000179795</t>
  </si>
  <si>
    <t>Martinez, Kevin O.</t>
  </si>
  <si>
    <t>000180127</t>
  </si>
  <si>
    <t>Medina Gonzalez, Alejandro</t>
  </si>
  <si>
    <t>000179364</t>
  </si>
  <si>
    <t>Medina, Jessica</t>
  </si>
  <si>
    <t>000179310</t>
  </si>
  <si>
    <t>Medina, María</t>
  </si>
  <si>
    <t>000179326</t>
  </si>
  <si>
    <t>Miller, Rocio</t>
  </si>
  <si>
    <t>000179322</t>
  </si>
  <si>
    <t>Murillo, Jose G.</t>
  </si>
  <si>
    <t>000179324</t>
  </si>
  <si>
    <t>Murillo, Valerie</t>
  </si>
  <si>
    <t>000179339</t>
  </si>
  <si>
    <t>Nelson, Reginald</t>
  </si>
  <si>
    <t>000179363</t>
  </si>
  <si>
    <t>Ortiz Perez, Biola</t>
  </si>
  <si>
    <t>000183402</t>
  </si>
  <si>
    <t>Parra T, Roberto</t>
  </si>
  <si>
    <t>000179285</t>
  </si>
  <si>
    <t>Purcell, Shawn M.</t>
  </si>
  <si>
    <t>000184393</t>
  </si>
  <si>
    <t>Ramos, Maria</t>
  </si>
  <si>
    <t>000179346</t>
  </si>
  <si>
    <t>Robledo, Ana</t>
  </si>
  <si>
    <t>000179288</t>
  </si>
  <si>
    <t>Rollins, Vannessa</t>
  </si>
  <si>
    <t>000183203</t>
  </si>
  <si>
    <t>Shull, Dulce N.</t>
  </si>
  <si>
    <t>000184564</t>
  </si>
  <si>
    <t>Simino, Tara</t>
  </si>
  <si>
    <t>000179333</t>
  </si>
  <si>
    <t>Solis, Miguel</t>
  </si>
  <si>
    <t>000181787</t>
  </si>
  <si>
    <t>Sterk, Naomi</t>
  </si>
  <si>
    <t>000184198</t>
  </si>
  <si>
    <t>Stubblefield, Deborah L.</t>
  </si>
  <si>
    <t>000179320</t>
  </si>
  <si>
    <t>Talley, Toni E.</t>
  </si>
  <si>
    <t>000179318</t>
  </si>
  <si>
    <t>Tinoco, Manuel Yepez</t>
  </si>
  <si>
    <t>000179504</t>
  </si>
  <si>
    <t>Tinoco, Omar</t>
  </si>
  <si>
    <t>000179503</t>
  </si>
  <si>
    <t>Toth, Jackson</t>
  </si>
  <si>
    <t>000183337</t>
  </si>
  <si>
    <t>Valencia, Isaul M.</t>
  </si>
  <si>
    <t>000179997</t>
  </si>
  <si>
    <t>Vasquez, Douglas A.</t>
  </si>
  <si>
    <t>000181000</t>
  </si>
  <si>
    <t>Wacker I, Lucas R.</t>
  </si>
  <si>
    <t>000184030</t>
  </si>
  <si>
    <t>Williams, Paveun</t>
  </si>
  <si>
    <t>000184571</t>
  </si>
  <si>
    <t>Woods, Hope</t>
  </si>
  <si>
    <t>000184131</t>
  </si>
  <si>
    <t>Albarado, Jaigro</t>
  </si>
  <si>
    <t>Edmond R. Cooper</t>
  </si>
  <si>
    <t>000182469</t>
  </si>
  <si>
    <t>217 - MIKE ALASAAD</t>
  </si>
  <si>
    <t>002058</t>
  </si>
  <si>
    <t>002058-Arlington</t>
  </si>
  <si>
    <t>Bangura, Abdul R.</t>
  </si>
  <si>
    <t>000172620</t>
  </si>
  <si>
    <t>Barrera, Carlota M.</t>
  </si>
  <si>
    <t>000170174</t>
  </si>
  <si>
    <t>Bonilla, Enzo G.</t>
  </si>
  <si>
    <t>000176019</t>
  </si>
  <si>
    <t>Brizuela, Nubia R.</t>
  </si>
  <si>
    <t>000152461</t>
  </si>
  <si>
    <t>Burgos, Candida R.</t>
  </si>
  <si>
    <t>000080553</t>
  </si>
  <si>
    <t>Campos Rivera, Jose</t>
  </si>
  <si>
    <t>000180193</t>
  </si>
  <si>
    <t>Clements, Kristin E.</t>
  </si>
  <si>
    <t>000105525</t>
  </si>
  <si>
    <t>Cooper, Edmond R.</t>
  </si>
  <si>
    <t>Arthur I. Setlight</t>
  </si>
  <si>
    <t>000177624</t>
  </si>
  <si>
    <t>Deguzman, Nestor S.</t>
  </si>
  <si>
    <t>000083513</t>
  </si>
  <si>
    <t>Diamante, Kalliope</t>
  </si>
  <si>
    <t>000172917</t>
  </si>
  <si>
    <t>Event Sales Manager</t>
  </si>
  <si>
    <t>Escobar Granados, Jose</t>
  </si>
  <si>
    <t>000143864</t>
  </si>
  <si>
    <t>Escobar, Denis M.</t>
  </si>
  <si>
    <t>000175501</t>
  </si>
  <si>
    <t>Escobar, Juan C.</t>
  </si>
  <si>
    <t>000161605</t>
  </si>
  <si>
    <t>Flores Gomez, Flor</t>
  </si>
  <si>
    <t>000138765</t>
  </si>
  <si>
    <t>Godinez, Ana R.</t>
  </si>
  <si>
    <t>000126456</t>
  </si>
  <si>
    <t>Gonzales, Fredi</t>
  </si>
  <si>
    <t>000183066</t>
  </si>
  <si>
    <t>Gonzalez, Claudia R.</t>
  </si>
  <si>
    <t>000167453</t>
  </si>
  <si>
    <t>Harris, Jajuan A.</t>
  </si>
  <si>
    <t>000162224</t>
  </si>
  <si>
    <t>Hernandez, Leonardo</t>
  </si>
  <si>
    <t>000183356</t>
  </si>
  <si>
    <t>Hernandez, Mirian</t>
  </si>
  <si>
    <t>000178635</t>
  </si>
  <si>
    <t>Hernandez, Patricia</t>
  </si>
  <si>
    <t>000177129</t>
  </si>
  <si>
    <t>Hernandez, Yanet</t>
  </si>
  <si>
    <t>000180594</t>
  </si>
  <si>
    <t>Hetherington, Katie M.</t>
  </si>
  <si>
    <t>000183563</t>
  </si>
  <si>
    <t>Heyward, Kortni T.</t>
  </si>
  <si>
    <t>000181824</t>
  </si>
  <si>
    <t>Iboy, Yaslin A.</t>
  </si>
  <si>
    <t>000176297</t>
  </si>
  <si>
    <t>Jackson, Robert</t>
  </si>
  <si>
    <t>000170719</t>
  </si>
  <si>
    <t>Joya, Natividad</t>
  </si>
  <si>
    <t>000148427</t>
  </si>
  <si>
    <t>Keyes, Eugene S.</t>
  </si>
  <si>
    <t>000183358</t>
  </si>
  <si>
    <t>Lobato, Iliana J.</t>
  </si>
  <si>
    <t>000184362</t>
  </si>
  <si>
    <t>Martinez, Jonathan</t>
  </si>
  <si>
    <t>000151686</t>
  </si>
  <si>
    <t>Martinez, Kathy</t>
  </si>
  <si>
    <t>000183735</t>
  </si>
  <si>
    <t>Martinez, Ruth N.</t>
  </si>
  <si>
    <t>000164624</t>
  </si>
  <si>
    <t>Mc-hugh, Tomas N.</t>
  </si>
  <si>
    <t>000174366</t>
  </si>
  <si>
    <t>Mendez, Edelmira</t>
  </si>
  <si>
    <t>000184481</t>
  </si>
  <si>
    <t>Mintz, Michelle</t>
  </si>
  <si>
    <t>000184546</t>
  </si>
  <si>
    <t>Miranda, Rene M.</t>
  </si>
  <si>
    <t>000182632</t>
  </si>
  <si>
    <t>Orozco, William R.</t>
  </si>
  <si>
    <t>000161521</t>
  </si>
  <si>
    <t>Ortiz Garcia, Nelson A.</t>
  </si>
  <si>
    <t>000171362</t>
  </si>
  <si>
    <t>Ortiz Hernandez, Reina</t>
  </si>
  <si>
    <t>000173758</t>
  </si>
  <si>
    <t>Reyes Jr., Juan P.</t>
  </si>
  <si>
    <t>000184565</t>
  </si>
  <si>
    <t>Rivas, Jose A.</t>
  </si>
  <si>
    <t>000169967</t>
  </si>
  <si>
    <t>Rodriguez Jimenez, Delia</t>
  </si>
  <si>
    <t>000155139</t>
  </si>
  <si>
    <t>Rodriguez Jimenez, Selene</t>
  </si>
  <si>
    <t>000155222</t>
  </si>
  <si>
    <t>Rodriguez, Felipe</t>
  </si>
  <si>
    <t>000140859</t>
  </si>
  <si>
    <t>Sykes, Peggy</t>
  </si>
  <si>
    <t>000181803</t>
  </si>
  <si>
    <t>Togan, Jessie A.</t>
  </si>
  <si>
    <t>000182592</t>
  </si>
  <si>
    <t>Vasquez, Meylin</t>
  </si>
  <si>
    <t>000184680</t>
  </si>
  <si>
    <t>Vasquez, Seledonio</t>
  </si>
  <si>
    <t>000163857</t>
  </si>
  <si>
    <t>Velasquez, Jose G.</t>
  </si>
  <si>
    <t>000080562</t>
  </si>
  <si>
    <t>Wilson, Cassandra D.</t>
  </si>
  <si>
    <t>000175993</t>
  </si>
  <si>
    <t>Winbush, Joe</t>
  </si>
  <si>
    <t>000184244</t>
  </si>
  <si>
    <t>Young, Terence</t>
  </si>
  <si>
    <t>000184003</t>
  </si>
  <si>
    <t>Alvarado, Maria M.</t>
  </si>
  <si>
    <t>Norma C. Mejia Garcia</t>
  </si>
  <si>
    <t>000177166</t>
  </si>
  <si>
    <t>002060</t>
  </si>
  <si>
    <t>002060-Greenbelt</t>
  </si>
  <si>
    <t>Aragon Silva, Paula A.</t>
  </si>
  <si>
    <t>000181570</t>
  </si>
  <si>
    <t>Beltran, Leodoro</t>
  </si>
  <si>
    <t>000182226</t>
  </si>
  <si>
    <t>Birt, Jahir</t>
  </si>
  <si>
    <t>000163377</t>
  </si>
  <si>
    <t>Brady, Benjamin A.</t>
  </si>
  <si>
    <t>000180884</t>
  </si>
  <si>
    <t>Brown Jr., Wesley D.</t>
  </si>
  <si>
    <t>000180574</t>
  </si>
  <si>
    <t>Brown, Catrice L.</t>
  </si>
  <si>
    <t>000167106</t>
  </si>
  <si>
    <t>Brown, Nina</t>
  </si>
  <si>
    <t>000181066</t>
  </si>
  <si>
    <t>Burrows, Alyssa R.</t>
  </si>
  <si>
    <t>000169972</t>
  </si>
  <si>
    <t>Canales, Dixianelle</t>
  </si>
  <si>
    <t>000160116</t>
  </si>
  <si>
    <t>Castellanos, Sandra C.</t>
  </si>
  <si>
    <t>000157030</t>
  </si>
  <si>
    <t>Cedillo, Delmi</t>
  </si>
  <si>
    <t>000160977</t>
  </si>
  <si>
    <t>Cotton, Charles V.</t>
  </si>
  <si>
    <t>000184314</t>
  </si>
  <si>
    <t>Cruz Laguna, Martin</t>
  </si>
  <si>
    <t>000181126</t>
  </si>
  <si>
    <t>Dirksen, Kaitlyn</t>
  </si>
  <si>
    <t>000181785</t>
  </si>
  <si>
    <t>Duckett Jr., Arthur</t>
  </si>
  <si>
    <t>000183317</t>
  </si>
  <si>
    <t>Fields, Rokeia J.</t>
  </si>
  <si>
    <t>000161952</t>
  </si>
  <si>
    <t>Fleischer, Roan</t>
  </si>
  <si>
    <t>000180659</t>
  </si>
  <si>
    <t>Flores, Jose O.</t>
  </si>
  <si>
    <t>000167224</t>
  </si>
  <si>
    <t>Gillis, Clarence M.</t>
  </si>
  <si>
    <t>000171946</t>
  </si>
  <si>
    <t>Gist, Margaret</t>
  </si>
  <si>
    <t>000184665</t>
  </si>
  <si>
    <t>Gomez, Angela I.</t>
  </si>
  <si>
    <t>000184394</t>
  </si>
  <si>
    <t>913 - MIKE ALASAAD</t>
  </si>
  <si>
    <t>Greaves, Christian</t>
  </si>
  <si>
    <t>000181194</t>
  </si>
  <si>
    <t>Hart, Dominique</t>
  </si>
  <si>
    <t>000184386</t>
  </si>
  <si>
    <t>Hector, Ashleigh</t>
  </si>
  <si>
    <t>000181127</t>
  </si>
  <si>
    <t>Hernandez Iraheta, Marina Del Carmen</t>
  </si>
  <si>
    <t>000181191</t>
  </si>
  <si>
    <t>Herndon, Diamond</t>
  </si>
  <si>
    <t>000181639</t>
  </si>
  <si>
    <t>Herrera, Isabel M.</t>
  </si>
  <si>
    <t>000149136</t>
  </si>
  <si>
    <t>Herrera, Natalia</t>
  </si>
  <si>
    <t>000184635</t>
  </si>
  <si>
    <t>Huertas Esq., Michael</t>
  </si>
  <si>
    <t>000181827</t>
  </si>
  <si>
    <t>Hurd, Azani</t>
  </si>
  <si>
    <t>000184567</t>
  </si>
  <si>
    <t>Jackson, Tiara</t>
  </si>
  <si>
    <t>000184589</t>
  </si>
  <si>
    <t>King III, Offley A.</t>
  </si>
  <si>
    <t>000181605</t>
  </si>
  <si>
    <t>Leyte, Daniela</t>
  </si>
  <si>
    <t>000182472</t>
  </si>
  <si>
    <t>Lopez Porfirio, Luis Alberto</t>
  </si>
  <si>
    <t>000182570</t>
  </si>
  <si>
    <t>Martinez, Lissandra B.</t>
  </si>
  <si>
    <t>000181619</t>
  </si>
  <si>
    <t>Mejia Garcia, Norma C.</t>
  </si>
  <si>
    <t>000170305</t>
  </si>
  <si>
    <t>Melara, Yamileth</t>
  </si>
  <si>
    <t>000156666</t>
  </si>
  <si>
    <t>Monroe, Malcolm</t>
  </si>
  <si>
    <t>000181783</t>
  </si>
  <si>
    <t>Moore, Tiffany R.</t>
  </si>
  <si>
    <t>000173970</t>
  </si>
  <si>
    <t>Muehlinghaus, Isabella</t>
  </si>
  <si>
    <t>000181025</t>
  </si>
  <si>
    <t>Mughal, Adam I.</t>
  </si>
  <si>
    <t>000182777</t>
  </si>
  <si>
    <t>Paugh, Angel L.</t>
  </si>
  <si>
    <t>000184513</t>
  </si>
  <si>
    <t>Pauls Jr., Troy K.</t>
  </si>
  <si>
    <t>000181784</t>
  </si>
  <si>
    <t>Pena De Preza, Mercedes D.</t>
  </si>
  <si>
    <t>000176976</t>
  </si>
  <si>
    <t>Penarrieta Lopez, Vanessa L.</t>
  </si>
  <si>
    <t>000182848</t>
  </si>
  <si>
    <t>Pereyra, Luis E.</t>
  </si>
  <si>
    <t>000156146</t>
  </si>
  <si>
    <t>Pollard, Jermaine</t>
  </si>
  <si>
    <t>000184315</t>
  </si>
  <si>
    <t>Posey I, Phillip J.</t>
  </si>
  <si>
    <t>000184585</t>
  </si>
  <si>
    <t>Ragunanthan, Nidhiksha R.</t>
  </si>
  <si>
    <t>000181640</t>
  </si>
  <si>
    <t>Romero Espinal, Inmer</t>
  </si>
  <si>
    <t>000181226</t>
  </si>
  <si>
    <t>Romero, Maria V.</t>
  </si>
  <si>
    <t>000180930</t>
  </si>
  <si>
    <t>Ross, Joshua</t>
  </si>
  <si>
    <t>000180621</t>
  </si>
  <si>
    <t>Ruiz Penago, Ranulfo</t>
  </si>
  <si>
    <t>000181937</t>
  </si>
  <si>
    <t>Salinas, Bianca</t>
  </si>
  <si>
    <t>000182851</t>
  </si>
  <si>
    <t>Serrano, Katerin M.</t>
  </si>
  <si>
    <t>000179447</t>
  </si>
  <si>
    <t>Smith, Desha</t>
  </si>
  <si>
    <t>000181414</t>
  </si>
  <si>
    <t>Sollano Flores, Jose U</t>
  </si>
  <si>
    <t>000182689</t>
  </si>
  <si>
    <t>Stephens, Janis</t>
  </si>
  <si>
    <t>000163378</t>
  </si>
  <si>
    <t>Stephenson, Jessica C.</t>
  </si>
  <si>
    <t>000183941</t>
  </si>
  <si>
    <t>Straughter Sr., Patrick</t>
  </si>
  <si>
    <t>000181951</t>
  </si>
  <si>
    <t>Sudler, Jesse</t>
  </si>
  <si>
    <t>000183131</t>
  </si>
  <si>
    <t>Turcio, Areli</t>
  </si>
  <si>
    <t>000180620</t>
  </si>
  <si>
    <t>Urbina Hernandez, Luis</t>
  </si>
  <si>
    <t>000147529</t>
  </si>
  <si>
    <t>Vasquez, Enrique F.</t>
  </si>
  <si>
    <t>000080520</t>
  </si>
  <si>
    <t>Velasquez, Emanuel</t>
  </si>
  <si>
    <t>000183378</t>
  </si>
  <si>
    <t>Victoria, Silvia V.</t>
  </si>
  <si>
    <t>000176432</t>
  </si>
  <si>
    <t>Villagomez, Roberto</t>
  </si>
  <si>
    <t>000168587</t>
  </si>
  <si>
    <t>Washington, Jared C.</t>
  </si>
  <si>
    <t>000177423</t>
  </si>
  <si>
    <t>Wilburn, Jazmin Q.</t>
  </si>
  <si>
    <t>000180576</t>
  </si>
  <si>
    <t>Aguirre, Brenda J.</t>
  </si>
  <si>
    <t>Miguel Rivas</t>
  </si>
  <si>
    <t>000172175</t>
  </si>
  <si>
    <t>002061</t>
  </si>
  <si>
    <t>002061-Buena Vista</t>
  </si>
  <si>
    <t>Arboleda, Sandra M.</t>
  </si>
  <si>
    <t>000184267</t>
  </si>
  <si>
    <t>Arteaga, Arturo</t>
  </si>
  <si>
    <t>000179400</t>
  </si>
  <si>
    <t>Bastidas, Michelle</t>
  </si>
  <si>
    <t>000178200</t>
  </si>
  <si>
    <t>Blair, Hannah</t>
  </si>
  <si>
    <t>000184303</t>
  </si>
  <si>
    <t>Brown Jr., Thom</t>
  </si>
  <si>
    <t>000182557</t>
  </si>
  <si>
    <t>Bustamante, Gregorio</t>
  </si>
  <si>
    <t>000119917</t>
  </si>
  <si>
    <t>Caban, Janice M.</t>
  </si>
  <si>
    <t>000179797</t>
  </si>
  <si>
    <t>Castillo, Kevin J.</t>
  </si>
  <si>
    <t>000183899</t>
  </si>
  <si>
    <t>Chirinos, Luis</t>
  </si>
  <si>
    <t>000175147</t>
  </si>
  <si>
    <t>Clark, Tyler</t>
  </si>
  <si>
    <t>000183086</t>
  </si>
  <si>
    <t>Contreras Torres, Hernan</t>
  </si>
  <si>
    <t>000167506</t>
  </si>
  <si>
    <t>Cordova Hernandez, Hermelindo</t>
  </si>
  <si>
    <t>000175011</t>
  </si>
  <si>
    <t>Correa, Nicolas</t>
  </si>
  <si>
    <t>000172147</t>
  </si>
  <si>
    <t>Debadts, Mathew J.</t>
  </si>
  <si>
    <t>000149446</t>
  </si>
  <si>
    <t>Descartes, Jaron D.</t>
  </si>
  <si>
    <t>000183589</t>
  </si>
  <si>
    <t>Diaz, Miguel</t>
  </si>
  <si>
    <t>000085702</t>
  </si>
  <si>
    <t>Dorcelus, Mak</t>
  </si>
  <si>
    <t>000182312</t>
  </si>
  <si>
    <t>Edwards, Dane</t>
  </si>
  <si>
    <t>000183590</t>
  </si>
  <si>
    <t>Franco, Jesus Antonio</t>
  </si>
  <si>
    <t>000181272</t>
  </si>
  <si>
    <t>Francois, Maxonne</t>
  </si>
  <si>
    <t>000172039</t>
  </si>
  <si>
    <t>Galindo, Javier</t>
  </si>
  <si>
    <t>000156369</t>
  </si>
  <si>
    <t>Galindo, Jorge L.</t>
  </si>
  <si>
    <t>000155837</t>
  </si>
  <si>
    <t>Galindo, Jose Heriberto</t>
  </si>
  <si>
    <t>000081085</t>
  </si>
  <si>
    <t>Garza, Richard</t>
  </si>
  <si>
    <t>000178943</t>
  </si>
  <si>
    <t>Guerra, Eduardo Alex A.</t>
  </si>
  <si>
    <t>000174676</t>
  </si>
  <si>
    <t>Hinostroza, Daniel</t>
  </si>
  <si>
    <t>000108566</t>
  </si>
  <si>
    <t>Holley, Michael</t>
  </si>
  <si>
    <t>000183685</t>
  </si>
  <si>
    <t>Lazaro, Rene</t>
  </si>
  <si>
    <t>000154212</t>
  </si>
  <si>
    <t>Leon, Licter</t>
  </si>
  <si>
    <t>000179560</t>
  </si>
  <si>
    <t>Lopez Zuniga, Rodolfo</t>
  </si>
  <si>
    <t>000151810</t>
  </si>
  <si>
    <t>Lopez, Marilu</t>
  </si>
  <si>
    <t>000182564</t>
  </si>
  <si>
    <t>Mollinedo, Ruth M.</t>
  </si>
  <si>
    <t>000085475</t>
  </si>
  <si>
    <t>Morales, Samantha</t>
  </si>
  <si>
    <t>000184445</t>
  </si>
  <si>
    <t>Peche, Karim</t>
  </si>
  <si>
    <t>000182538</t>
  </si>
  <si>
    <t>Perez, Juan</t>
  </si>
  <si>
    <t>000183370</t>
  </si>
  <si>
    <t>Plaza Zambrano, Lorena L.</t>
  </si>
  <si>
    <t>000112235</t>
  </si>
  <si>
    <t>Ramirez, Juan A.</t>
  </si>
  <si>
    <t>000083171</t>
  </si>
  <si>
    <t>Reedy, Jessica H.</t>
  </si>
  <si>
    <t>000179877</t>
  </si>
  <si>
    <t>Rivas, Miguel</t>
  </si>
  <si>
    <t>000178235</t>
  </si>
  <si>
    <t>Rivero, Annya</t>
  </si>
  <si>
    <t>000183591</t>
  </si>
  <si>
    <t>Robinson, Samuel</t>
  </si>
  <si>
    <t>000184502</t>
  </si>
  <si>
    <t>Rodriguez, Deborah A.</t>
  </si>
  <si>
    <t>000183649</t>
  </si>
  <si>
    <t>Rojas, Sergio</t>
  </si>
  <si>
    <t>000129677</t>
  </si>
  <si>
    <t>Salas, David</t>
  </si>
  <si>
    <t>000172435</t>
  </si>
  <si>
    <t>Salinas, Ronald</t>
  </si>
  <si>
    <t>000183605</t>
  </si>
  <si>
    <t>Sanchez, Deborah</t>
  </si>
  <si>
    <t>000176094</t>
  </si>
  <si>
    <t>Sanchez, Gerardo</t>
  </si>
  <si>
    <t>000164617</t>
  </si>
  <si>
    <t>Sanchez, Jannet</t>
  </si>
  <si>
    <t>000175481</t>
  </si>
  <si>
    <t>Sanchez, Jescelia C.</t>
  </si>
  <si>
    <t>000176361</t>
  </si>
  <si>
    <t>Sanchez, Juana</t>
  </si>
  <si>
    <t>000166963</t>
  </si>
  <si>
    <t>000181160</t>
  </si>
  <si>
    <t>Santistevan, Daniela</t>
  </si>
  <si>
    <t>000182532</t>
  </si>
  <si>
    <t>Shroyer, Angela J.</t>
  </si>
  <si>
    <t>000169261</t>
  </si>
  <si>
    <t>Sosa, Karla G.</t>
  </si>
  <si>
    <t>000177977</t>
  </si>
  <si>
    <t>Tamez, Luciano</t>
  </si>
  <si>
    <t>000080410</t>
  </si>
  <si>
    <t>Vera, Arlette D.</t>
  </si>
  <si>
    <t>000148941</t>
  </si>
  <si>
    <t>Acuna Sr., Wilfredo</t>
  </si>
  <si>
    <t>Farzin Kavoosi</t>
  </si>
  <si>
    <t>000182647</t>
  </si>
  <si>
    <t>002064</t>
  </si>
  <si>
    <t>002064-Miami</t>
  </si>
  <si>
    <t>Ballon, Karen</t>
  </si>
  <si>
    <t>000182679</t>
  </si>
  <si>
    <t>Barreto, Carlos</t>
  </si>
  <si>
    <t>000182649</t>
  </si>
  <si>
    <t>Bautista I, Jorge B.</t>
  </si>
  <si>
    <t>000183084</t>
  </si>
  <si>
    <t>Betancourt, Naivy</t>
  </si>
  <si>
    <t>000182683</t>
  </si>
  <si>
    <t>Blanco, Adalberto</t>
  </si>
  <si>
    <t>000182652</t>
  </si>
  <si>
    <t>Brake, Christina</t>
  </si>
  <si>
    <t>000183740</t>
  </si>
  <si>
    <t>Cabrera I, Manuel A.</t>
  </si>
  <si>
    <t>000182713</t>
  </si>
  <si>
    <t>Calderin, Lazaro</t>
  </si>
  <si>
    <t>000182684</t>
  </si>
  <si>
    <t>Sous Chef</t>
  </si>
  <si>
    <t>Calderon, Lua</t>
  </si>
  <si>
    <t>000183909</t>
  </si>
  <si>
    <t>Cardenas Jr., Maria B.</t>
  </si>
  <si>
    <t>Daniel Hinostroza</t>
  </si>
  <si>
    <t>000184693</t>
  </si>
  <si>
    <t>Chong, Lien</t>
  </si>
  <si>
    <t>000182903</t>
  </si>
  <si>
    <t>Collejo, Miryan C.</t>
  </si>
  <si>
    <t>000182669</t>
  </si>
  <si>
    <t>Collejo, Vladimir</t>
  </si>
  <si>
    <t>000182682</t>
  </si>
  <si>
    <t>Cruz, Ashley</t>
  </si>
  <si>
    <t>000182681</t>
  </si>
  <si>
    <t>Duran, Arlin</t>
  </si>
  <si>
    <t>000184492</t>
  </si>
  <si>
    <t>Ewing, Natassia A.</t>
  </si>
  <si>
    <t>000182654</t>
  </si>
  <si>
    <t>Fernandez, Miguel</t>
  </si>
  <si>
    <t>000182668</t>
  </si>
  <si>
    <t>Flores, Alejandra</t>
  </si>
  <si>
    <t>000182680</t>
  </si>
  <si>
    <t>Garzon, Kenly Y.</t>
  </si>
  <si>
    <t>000184154</t>
  </si>
  <si>
    <t>Goenaga, Elizabeth</t>
  </si>
  <si>
    <t>000182656</t>
  </si>
  <si>
    <t>Gomez, Rachell</t>
  </si>
  <si>
    <t>000183393</t>
  </si>
  <si>
    <t>Gonzales, Joao A.</t>
  </si>
  <si>
    <t>000184661</t>
  </si>
  <si>
    <t>Gonzalez-Rubio, Alvaro J.</t>
  </si>
  <si>
    <t>000183523</t>
  </si>
  <si>
    <t>Gurdian, Joseph</t>
  </si>
  <si>
    <t>000183096</t>
  </si>
  <si>
    <t>James, Demon J.</t>
  </si>
  <si>
    <t>000182693</t>
  </si>
  <si>
    <t>Jiron, Joshua</t>
  </si>
  <si>
    <t>000184358</t>
  </si>
  <si>
    <t>Kavoosi, Farzin</t>
  </si>
  <si>
    <t>Mustafa N. Alasaad</t>
  </si>
  <si>
    <t>000182676</t>
  </si>
  <si>
    <t>Linares, Samuel A.</t>
  </si>
  <si>
    <t>000183282</t>
  </si>
  <si>
    <t>Mendoza de la Cruz, Julio O.</t>
  </si>
  <si>
    <t>000182703</t>
  </si>
  <si>
    <t>Neal, Kevin</t>
  </si>
  <si>
    <t>000182785</t>
  </si>
  <si>
    <t>Pena, Carlos</t>
  </si>
  <si>
    <t>000183913</t>
  </si>
  <si>
    <t>Perez, Yasmany</t>
  </si>
  <si>
    <t>000182667</t>
  </si>
  <si>
    <t>Ramos, Rosmery</t>
  </si>
  <si>
    <t>000183031</t>
  </si>
  <si>
    <t>Romero, Maria</t>
  </si>
  <si>
    <t>000182678</t>
  </si>
  <si>
    <t>Samayoa, Edwin A.</t>
  </si>
  <si>
    <t>000182860</t>
  </si>
  <si>
    <t>Sosa, Antonio A.</t>
  </si>
  <si>
    <t>000182677</t>
  </si>
  <si>
    <t>Sternshein Jr., Jeffrey M.</t>
  </si>
  <si>
    <t>000184230</t>
  </si>
  <si>
    <t>Tafur, Yvonne</t>
  </si>
  <si>
    <t>000182655</t>
  </si>
  <si>
    <t>Triana Nolasco, Andrea</t>
  </si>
  <si>
    <t>000183535</t>
  </si>
  <si>
    <t>Uron, Rafael D.</t>
  </si>
  <si>
    <t>000182664</t>
  </si>
  <si>
    <t>Viltre, Zachary</t>
  </si>
  <si>
    <t>000184331</t>
  </si>
  <si>
    <t>Watson, Kiran</t>
  </si>
  <si>
    <t>000182884</t>
  </si>
  <si>
    <t>Ahmadzai, Ameena</t>
  </si>
  <si>
    <t>Damon Johnston</t>
  </si>
  <si>
    <t>000184213</t>
  </si>
  <si>
    <t>002462</t>
  </si>
  <si>
    <t>002462-Elk Grove</t>
  </si>
  <si>
    <t>Allport, Kimberly E.</t>
  </si>
  <si>
    <t>000183118</t>
  </si>
  <si>
    <t>Alvarez, Alain</t>
  </si>
  <si>
    <t>000048102</t>
  </si>
  <si>
    <t>Arthur, Shana A.</t>
  </si>
  <si>
    <t>000184004</t>
  </si>
  <si>
    <t>Avalos Fabian, Jaime</t>
  </si>
  <si>
    <t>000083024</t>
  </si>
  <si>
    <t>Bearden, Haley</t>
  </si>
  <si>
    <t>000178920</t>
  </si>
  <si>
    <t>Bearden, Sarah</t>
  </si>
  <si>
    <t>000170603</t>
  </si>
  <si>
    <t>Braun, Dylan</t>
  </si>
  <si>
    <t>000184533</t>
  </si>
  <si>
    <t>Brown, Danielle M.</t>
  </si>
  <si>
    <t>000184592</t>
  </si>
  <si>
    <t>Carbajal, Jaime</t>
  </si>
  <si>
    <t>000101716</t>
  </si>
  <si>
    <t>Carbajal, Pedro</t>
  </si>
  <si>
    <t>000123753</t>
  </si>
  <si>
    <t>Chappelle-allen, Ariana N.</t>
  </si>
  <si>
    <t>000179849</t>
  </si>
  <si>
    <t>Chavera, Justin</t>
  </si>
  <si>
    <t>000183929</t>
  </si>
  <si>
    <t>Contreras, Jasmin</t>
  </si>
  <si>
    <t>000184474</t>
  </si>
  <si>
    <t>Cotter, Joseph</t>
  </si>
  <si>
    <t>000183365</t>
  </si>
  <si>
    <t>Cristobal, Mikel</t>
  </si>
  <si>
    <t>000181734</t>
  </si>
  <si>
    <t>Cruz, Bernardo</t>
  </si>
  <si>
    <t>000091633</t>
  </si>
  <si>
    <t>Duarte, Jose A.</t>
  </si>
  <si>
    <t>000176904</t>
  </si>
  <si>
    <t>Estrada, Herminio</t>
  </si>
  <si>
    <t>000023092</t>
  </si>
  <si>
    <t>Fuerte, Jessica L.</t>
  </si>
  <si>
    <t>000162201</t>
  </si>
  <si>
    <t>Gallegos III, Luis</t>
  </si>
  <si>
    <t>000183530</t>
  </si>
  <si>
    <t>Gomez, Silvia</t>
  </si>
  <si>
    <t>000164916</t>
  </si>
  <si>
    <t>Gonzales, Mila K.</t>
  </si>
  <si>
    <t>000183988</t>
  </si>
  <si>
    <t>Green, Jesse J.</t>
  </si>
  <si>
    <t>000184599</t>
  </si>
  <si>
    <t>Guerrero, Robert</t>
  </si>
  <si>
    <t>000082980</t>
  </si>
  <si>
    <t>Gutierrez Manzo, Jose Luis</t>
  </si>
  <si>
    <t>000179671</t>
  </si>
  <si>
    <t>Hinojos, Vincent</t>
  </si>
  <si>
    <t>000169242</t>
  </si>
  <si>
    <t>Johnson, Janet</t>
  </si>
  <si>
    <t>000183092</t>
  </si>
  <si>
    <t>Johnston, Damon</t>
  </si>
  <si>
    <t>000180009</t>
  </si>
  <si>
    <t>Lares, Isabela M.</t>
  </si>
  <si>
    <t>000168486</t>
  </si>
  <si>
    <t>Lopez, Leslie</t>
  </si>
  <si>
    <t>000172177</t>
  </si>
  <si>
    <t>Luke, Sevon B.</t>
  </si>
  <si>
    <t>000181616</t>
  </si>
  <si>
    <t>Luna, Maritza</t>
  </si>
  <si>
    <t>000173925</t>
  </si>
  <si>
    <t>Marquez, Julio</t>
  </si>
  <si>
    <t>000174070</t>
  </si>
  <si>
    <t>Martinez, Kia V.</t>
  </si>
  <si>
    <t>000136633</t>
  </si>
  <si>
    <t>Mendoza, Megan</t>
  </si>
  <si>
    <t>000171605</t>
  </si>
  <si>
    <t>Miller, Hailie M.</t>
  </si>
  <si>
    <t>000183422</t>
  </si>
  <si>
    <t>Moctezuma Jr., Gustavo</t>
  </si>
  <si>
    <t>000184033</t>
  </si>
  <si>
    <t>Moncada Cabezas, Luz M.</t>
  </si>
  <si>
    <t>000175772</t>
  </si>
  <si>
    <t>Montes De Oca, Danielle E.</t>
  </si>
  <si>
    <t>000181197</t>
  </si>
  <si>
    <t>Moorman, Kajhani</t>
  </si>
  <si>
    <t>000178928</t>
  </si>
  <si>
    <t>Norrise, Christian</t>
  </si>
  <si>
    <t>000184199</t>
  </si>
  <si>
    <t>Palomares, Veronica</t>
  </si>
  <si>
    <t>000182387</t>
  </si>
  <si>
    <t>Paraoan, Raquel O.</t>
  </si>
  <si>
    <t>000183013</t>
  </si>
  <si>
    <t>Peters, Victoria L.</t>
  </si>
  <si>
    <t>000183718</t>
  </si>
  <si>
    <t>Quezada, Rosa</t>
  </si>
  <si>
    <t>000181195</t>
  </si>
  <si>
    <t>Rangel, Fernando</t>
  </si>
  <si>
    <t>000182498</t>
  </si>
  <si>
    <t>Ray, Jhazmiin</t>
  </si>
  <si>
    <t>000182342</t>
  </si>
  <si>
    <t>Rios, Victoria G.</t>
  </si>
  <si>
    <t>000114742</t>
  </si>
  <si>
    <t>Rodriguez, Amara I.</t>
  </si>
  <si>
    <t>000178292</t>
  </si>
  <si>
    <t>Rosales, Lesli A.</t>
  </si>
  <si>
    <t>000180672</t>
  </si>
  <si>
    <t>Rubio Jr, Paul C.</t>
  </si>
  <si>
    <t>000082355</t>
  </si>
  <si>
    <t>Sanchez, Alejandro</t>
  </si>
  <si>
    <t>000175832</t>
  </si>
  <si>
    <t>Smith, Brooklynne G.</t>
  </si>
  <si>
    <t>000184472</t>
  </si>
  <si>
    <t>Smith, Carrie M.</t>
  </si>
  <si>
    <t>000163187</t>
  </si>
  <si>
    <t>Swinburn, Tamiesha V.</t>
  </si>
  <si>
    <t>000180608</t>
  </si>
  <si>
    <t>Tejeda, Angel A.</t>
  </si>
  <si>
    <t>000181763</t>
  </si>
  <si>
    <t>Tobias, Haley M.</t>
  </si>
  <si>
    <t>000180768</t>
  </si>
  <si>
    <t>Twagira, Manzi</t>
  </si>
  <si>
    <t>000183421</t>
  </si>
  <si>
    <t>Van Dyke, Alexis</t>
  </si>
  <si>
    <t>000183433</t>
  </si>
  <si>
    <t>Vega, Rosalva</t>
  </si>
  <si>
    <t>000148770</t>
  </si>
  <si>
    <t>Washington, Makayla</t>
  </si>
  <si>
    <t>000184597</t>
  </si>
  <si>
    <t>Bixcul, Abelino Romeo</t>
  </si>
  <si>
    <t>Sunita Rani</t>
  </si>
  <si>
    <t>000181116</t>
  </si>
  <si>
    <t>002470</t>
  </si>
  <si>
    <t>002470-Union City</t>
  </si>
  <si>
    <t>Bonilla, Johana</t>
  </si>
  <si>
    <t>000183730</t>
  </si>
  <si>
    <t>Boo, Rolando N.</t>
  </si>
  <si>
    <t>000184370</t>
  </si>
  <si>
    <t>Bravo, Blanca</t>
  </si>
  <si>
    <t>000180954</t>
  </si>
  <si>
    <t>Bravo, Enrique</t>
  </si>
  <si>
    <t>000181117</t>
  </si>
  <si>
    <t>Carino, Abel</t>
  </si>
  <si>
    <t>000173550</t>
  </si>
  <si>
    <t>Carmona, Mark</t>
  </si>
  <si>
    <t>000125236</t>
  </si>
  <si>
    <t>Chavez, Didier</t>
  </si>
  <si>
    <t>000184352</t>
  </si>
  <si>
    <t>Chen, Daniel</t>
  </si>
  <si>
    <t>000182361</t>
  </si>
  <si>
    <t>Diaz, Justo</t>
  </si>
  <si>
    <t>000127869</t>
  </si>
  <si>
    <t>Duran, Daniella P.</t>
  </si>
  <si>
    <t>000174926</t>
  </si>
  <si>
    <t>Duran, Ricardo F.</t>
  </si>
  <si>
    <t>000184024</t>
  </si>
  <si>
    <t>Espinoza, Maribel</t>
  </si>
  <si>
    <t>000094253</t>
  </si>
  <si>
    <t>Estrada, Juan M.</t>
  </si>
  <si>
    <t>000175348</t>
  </si>
  <si>
    <t>Flores, Leticia</t>
  </si>
  <si>
    <t>000085210</t>
  </si>
  <si>
    <t>Funes, Jose F.</t>
  </si>
  <si>
    <t>000143489</t>
  </si>
  <si>
    <t>Galeote, Martin</t>
  </si>
  <si>
    <t>000183455</t>
  </si>
  <si>
    <t>Garcia Jesus, Luis</t>
  </si>
  <si>
    <t>000138869</t>
  </si>
  <si>
    <t>Garcia, Briseyda M.</t>
  </si>
  <si>
    <t>000171006</t>
  </si>
  <si>
    <t>Garcia, Fernando</t>
  </si>
  <si>
    <t>000105059</t>
  </si>
  <si>
    <t>Garcia, Josue</t>
  </si>
  <si>
    <t>000184113</t>
  </si>
  <si>
    <t>Gomez, Vianey</t>
  </si>
  <si>
    <t>000184604</t>
  </si>
  <si>
    <t>Gonzalez, Gerardo</t>
  </si>
  <si>
    <t>000181761</t>
  </si>
  <si>
    <t>Gonzalez, Juan A.</t>
  </si>
  <si>
    <t>000084791</t>
  </si>
  <si>
    <t>Gonzalez, Sergio</t>
  </si>
  <si>
    <t>000183190</t>
  </si>
  <si>
    <t>Guardado Jr., Gabriel M.</t>
  </si>
  <si>
    <t>000175425</t>
  </si>
  <si>
    <t>Gutierrez, Silverio</t>
  </si>
  <si>
    <t>000082392</t>
  </si>
  <si>
    <t>Guzman, Martin G.</t>
  </si>
  <si>
    <t>000174460</t>
  </si>
  <si>
    <t>Hernandez Hernandez, Jose L.</t>
  </si>
  <si>
    <t>000085331</t>
  </si>
  <si>
    <t>Lopez Moreno, Angel E.</t>
  </si>
  <si>
    <t>000183194</t>
  </si>
  <si>
    <t>Lopez Nolasca, Ruben Jesus</t>
  </si>
  <si>
    <t>000177799</t>
  </si>
  <si>
    <t>Lopez, Miguel</t>
  </si>
  <si>
    <t>000175923</t>
  </si>
  <si>
    <t>Luna, Miguel A.</t>
  </si>
  <si>
    <t>000183392</t>
  </si>
  <si>
    <t>Marquez, Margarita J.</t>
  </si>
  <si>
    <t>000092169</t>
  </si>
  <si>
    <t>Martinez, Daniel</t>
  </si>
  <si>
    <t>000180839</t>
  </si>
  <si>
    <t>Mendez Sanchez, Alonso</t>
  </si>
  <si>
    <t>000183765</t>
  </si>
  <si>
    <t>Mendoza-zamora, Lourdes</t>
  </si>
  <si>
    <t>000083647</t>
  </si>
  <si>
    <t>Moncada, Joaquin</t>
  </si>
  <si>
    <t>000105626</t>
  </si>
  <si>
    <t>Morales, Giselle</t>
  </si>
  <si>
    <t>000184624</t>
  </si>
  <si>
    <t>Ortiz Sr., Jesus P.</t>
  </si>
  <si>
    <t>000182821</t>
  </si>
  <si>
    <t>Palma, Alexis</t>
  </si>
  <si>
    <t>000184282</t>
  </si>
  <si>
    <t>Perez, Jonathan</t>
  </si>
  <si>
    <t>000183700</t>
  </si>
  <si>
    <t>Pitayo, Luz V.</t>
  </si>
  <si>
    <t>000183027</t>
  </si>
  <si>
    <t>Prado, Perla A.</t>
  </si>
  <si>
    <t>000184107</t>
  </si>
  <si>
    <t>Ramirez, Alexandra</t>
  </si>
  <si>
    <t>000180838</t>
  </si>
  <si>
    <t>Rani, Sunita</t>
  </si>
  <si>
    <t>Kyle C. Elder</t>
  </si>
  <si>
    <t>000129310</t>
  </si>
  <si>
    <t>Rasheed, Murcelle</t>
  </si>
  <si>
    <t>000164064</t>
  </si>
  <si>
    <t>Rivera, Alex</t>
  </si>
  <si>
    <t>000182360</t>
  </si>
  <si>
    <t>Rodriguez, Brian A.</t>
  </si>
  <si>
    <t>000183191</t>
  </si>
  <si>
    <t>Rodriguez, Nallely</t>
  </si>
  <si>
    <t>000181193</t>
  </si>
  <si>
    <t>Romero, Perla</t>
  </si>
  <si>
    <t>000176841</t>
  </si>
  <si>
    <t>Salas De Espinoza, Laura A.</t>
  </si>
  <si>
    <t>000096118</t>
  </si>
  <si>
    <t>Sandoval, Anthony</t>
  </si>
  <si>
    <t>000182402</t>
  </si>
  <si>
    <t>Santoro, Maynor</t>
  </si>
  <si>
    <t>000184253</t>
  </si>
  <si>
    <t>Velazquez, Isaiah</t>
  </si>
  <si>
    <t>000181434</t>
  </si>
  <si>
    <t>Winkle, Kasi</t>
  </si>
  <si>
    <t>000184526</t>
  </si>
  <si>
    <t>Zermeno, Sonia</t>
  </si>
  <si>
    <t>000096335</t>
  </si>
  <si>
    <t>Aguilar, Yuliet</t>
  </si>
  <si>
    <t>Damaris Penagos Zapata</t>
  </si>
  <si>
    <t>000184478</t>
  </si>
  <si>
    <t>002503-Emeryville</t>
  </si>
  <si>
    <t>Alaniz, Victor M.</t>
  </si>
  <si>
    <t>000174550</t>
  </si>
  <si>
    <t>Alvarado, Antony</t>
  </si>
  <si>
    <t>000180414</t>
  </si>
  <si>
    <t>Angeles Jimenez, Rogelio</t>
  </si>
  <si>
    <t>000173181</t>
  </si>
  <si>
    <t>Angeles, Manuel</t>
  </si>
  <si>
    <t>000181602</t>
  </si>
  <si>
    <t>Avila Huerta, Jesus</t>
  </si>
  <si>
    <t>000182021</t>
  </si>
  <si>
    <t>Calamateo, Guadalupe</t>
  </si>
  <si>
    <t>000179521</t>
  </si>
  <si>
    <t>Trainee BOH</t>
  </si>
  <si>
    <t>Choc, Josua</t>
  </si>
  <si>
    <t>000184087</t>
  </si>
  <si>
    <t>Contreras, Carlos</t>
  </si>
  <si>
    <t>000173411</t>
  </si>
  <si>
    <t>Costa, Marcelo M.</t>
  </si>
  <si>
    <t>000175401</t>
  </si>
  <si>
    <t>Cruz, Ruth A.</t>
  </si>
  <si>
    <t>000177339</t>
  </si>
  <si>
    <t>De Bernardo, Hector</t>
  </si>
  <si>
    <t>000122083</t>
  </si>
  <si>
    <t>De La Cruz, Ruben B.</t>
  </si>
  <si>
    <t>000184177</t>
  </si>
  <si>
    <t>Duron, Esther</t>
  </si>
  <si>
    <t>000180346</t>
  </si>
  <si>
    <t>Espinal, Suary</t>
  </si>
  <si>
    <t>000184153</t>
  </si>
  <si>
    <t>Estrada Ponce, Carol</t>
  </si>
  <si>
    <t>000174144</t>
  </si>
  <si>
    <t>Estrella, Angel G.</t>
  </si>
  <si>
    <t>000179717</t>
  </si>
  <si>
    <t>Garcia Sales, Benjamin J.</t>
  </si>
  <si>
    <t>000177161</t>
  </si>
  <si>
    <t>Garcia Sales, Dina</t>
  </si>
  <si>
    <t>000183579</t>
  </si>
  <si>
    <t>Garcia, Karen V.</t>
  </si>
  <si>
    <t>000153832</t>
  </si>
  <si>
    <t>Gomez, Maria A.</t>
  </si>
  <si>
    <t>000083979</t>
  </si>
  <si>
    <t>Gres-martinez, Pedro</t>
  </si>
  <si>
    <t>000179838</t>
  </si>
  <si>
    <t>Gualim, Jose</t>
  </si>
  <si>
    <t>000184204</t>
  </si>
  <si>
    <t>000161571</t>
  </si>
  <si>
    <t>Hernandez, Nicholas</t>
  </si>
  <si>
    <t>000181600</t>
  </si>
  <si>
    <t>Jarquin, Victor M.</t>
  </si>
  <si>
    <t>000085077</t>
  </si>
  <si>
    <t>Jeronimo, Adolfo A.</t>
  </si>
  <si>
    <t>000174212</t>
  </si>
  <si>
    <t>Lopez, Sofia</t>
  </si>
  <si>
    <t>000183693</t>
  </si>
  <si>
    <t>Maldonado, Ariana</t>
  </si>
  <si>
    <t>000183456</t>
  </si>
  <si>
    <t>Maradiaga, Any</t>
  </si>
  <si>
    <t>000176292</t>
  </si>
  <si>
    <t>Martinez, Andrea T.</t>
  </si>
  <si>
    <t>000084596</t>
  </si>
  <si>
    <t>Martinez, Octavio</t>
  </si>
  <si>
    <t>000025585</t>
  </si>
  <si>
    <t>Mazariegos, Dickla</t>
  </si>
  <si>
    <t>000163263</t>
  </si>
  <si>
    <t>Montenegro I, Layla</t>
  </si>
  <si>
    <t>000181883</t>
  </si>
  <si>
    <t>Montenegro III, Odalys</t>
  </si>
  <si>
    <t>000183120</t>
  </si>
  <si>
    <t>Morbioli, Concetta</t>
  </si>
  <si>
    <t>000177924</t>
  </si>
  <si>
    <t>Nava, Enrique</t>
  </si>
  <si>
    <t>000181716</t>
  </si>
  <si>
    <t>Navarrete, Jose</t>
  </si>
  <si>
    <t>000151885</t>
  </si>
  <si>
    <t>Ochoa, Dilia</t>
  </si>
  <si>
    <t>000155386</t>
  </si>
  <si>
    <t>Osorio, Luis A.</t>
  </si>
  <si>
    <t>000183187</t>
  </si>
  <si>
    <t>Pacheco, Freddy A.</t>
  </si>
  <si>
    <t>000181697</t>
  </si>
  <si>
    <t>Padilla Arenas, Cruz E.</t>
  </si>
  <si>
    <t>000082531</t>
  </si>
  <si>
    <t>Penagos Zapata, Damaris</t>
  </si>
  <si>
    <t>000085123</t>
  </si>
  <si>
    <t>Phillips, LisaBeth</t>
  </si>
  <si>
    <t>000183835</t>
  </si>
  <si>
    <t>Pineda, Joel V.</t>
  </si>
  <si>
    <t>000085343</t>
  </si>
  <si>
    <t>Pineda, Zenia D.</t>
  </si>
  <si>
    <t>000150944</t>
  </si>
  <si>
    <t>Portillo, Alex</t>
  </si>
  <si>
    <t>000147442</t>
  </si>
  <si>
    <t>Portillo, Ana</t>
  </si>
  <si>
    <t>000173903</t>
  </si>
  <si>
    <t>Prado, Yuritzia M.</t>
  </si>
  <si>
    <t>000153754</t>
  </si>
  <si>
    <t>Quinonez, Carolina</t>
  </si>
  <si>
    <t>000048671</t>
  </si>
  <si>
    <t>Ramos, Cecilia L.</t>
  </si>
  <si>
    <t>000149124</t>
  </si>
  <si>
    <t>Reyes, Maria E.</t>
  </si>
  <si>
    <t>000176085</t>
  </si>
  <si>
    <t>Rivera, Arturo</t>
  </si>
  <si>
    <t>000001005</t>
  </si>
  <si>
    <t>Rodriguez Guillen, Delmy D.</t>
  </si>
  <si>
    <t>000083470</t>
  </si>
  <si>
    <t>Salazar, Maria</t>
  </si>
  <si>
    <t>000175518</t>
  </si>
  <si>
    <t>Salgado, Ana M.</t>
  </si>
  <si>
    <t>000122203</t>
  </si>
  <si>
    <t>Sanchez, Karla N.</t>
  </si>
  <si>
    <t>000181330</t>
  </si>
  <si>
    <t>Sanchez, Yeymmy</t>
  </si>
  <si>
    <t>000184333</t>
  </si>
  <si>
    <t>Santiago, Yajaira</t>
  </si>
  <si>
    <t>000180312</t>
  </si>
  <si>
    <t>Serpas, Ena</t>
  </si>
  <si>
    <t>000184504</t>
  </si>
  <si>
    <t>Soto, Claudia J.</t>
  </si>
  <si>
    <t>000184524</t>
  </si>
  <si>
    <t>Sousa, Ryan M.</t>
  </si>
  <si>
    <t>000160070</t>
  </si>
  <si>
    <t>Urrutia, Ivan D.</t>
  </si>
  <si>
    <t>000177193</t>
  </si>
  <si>
    <t>Valladares, Alfonso</t>
  </si>
  <si>
    <t>000085428</t>
  </si>
  <si>
    <t>Vargas, Ecaterin P.</t>
  </si>
  <si>
    <t>000147654</t>
  </si>
  <si>
    <t>Villa, Horacio</t>
  </si>
  <si>
    <t>000180228</t>
  </si>
  <si>
    <t>Villegas, Josefina</t>
  </si>
  <si>
    <t>000171957</t>
  </si>
  <si>
    <t>Zamora, Jose</t>
  </si>
  <si>
    <t>000171877</t>
  </si>
  <si>
    <t>Zelaya, Liceth</t>
  </si>
  <si>
    <t>000180989</t>
  </si>
  <si>
    <t>Araujo, Diana</t>
  </si>
  <si>
    <t>John C. Longino</t>
  </si>
  <si>
    <t>000181990</t>
  </si>
  <si>
    <t>SOL RESTAURANTS</t>
  </si>
  <si>
    <t>405 - SCOTT FINE</t>
  </si>
  <si>
    <t>003101</t>
  </si>
  <si>
    <t>003101 - Sol Newport</t>
  </si>
  <si>
    <t>Arceo, Rafael</t>
  </si>
  <si>
    <t>000130505</t>
  </si>
  <si>
    <t>Arias, Alan</t>
  </si>
  <si>
    <t>000179520</t>
  </si>
  <si>
    <t>Armenta, David</t>
  </si>
  <si>
    <t>000174292</t>
  </si>
  <si>
    <t>Barrios Rendon, Amadeo</t>
  </si>
  <si>
    <t>000184406</t>
  </si>
  <si>
    <t>Bates, Larissa</t>
  </si>
  <si>
    <t>000181534</t>
  </si>
  <si>
    <t>Cabrera, Briana</t>
  </si>
  <si>
    <t>000181968</t>
  </si>
  <si>
    <t>Cabrera, Carlos</t>
  </si>
  <si>
    <t>000181989</t>
  </si>
  <si>
    <t>Cahuantzi, Ebodio C.</t>
  </si>
  <si>
    <t>000181092</t>
  </si>
  <si>
    <t>Campos, Rigoberto</t>
  </si>
  <si>
    <t>000178349</t>
  </si>
  <si>
    <t>Castelo, Pedro</t>
  </si>
  <si>
    <t>000183854</t>
  </si>
  <si>
    <t>Chang, Tae Eun</t>
  </si>
  <si>
    <t>000183906</t>
  </si>
  <si>
    <t>Event Coordinator</t>
  </si>
  <si>
    <t>Colthirst, Imani R.</t>
  </si>
  <si>
    <t>000181306</t>
  </si>
  <si>
    <t>Contreras, Alvaro</t>
  </si>
  <si>
    <t>000178360</t>
  </si>
  <si>
    <t>Contreras, Cecilia</t>
  </si>
  <si>
    <t>000173440</t>
  </si>
  <si>
    <t>Cordova, Montserrat</t>
  </si>
  <si>
    <t>000181308</t>
  </si>
  <si>
    <t>Correa, Raul</t>
  </si>
  <si>
    <t>000179625</t>
  </si>
  <si>
    <t>Cortes, Gabriel</t>
  </si>
  <si>
    <t>000184396</t>
  </si>
  <si>
    <t>Cortez, Emiliano</t>
  </si>
  <si>
    <t>000178351</t>
  </si>
  <si>
    <t>Cuenca, Lorena</t>
  </si>
  <si>
    <t>000180089</t>
  </si>
  <si>
    <t>Dahlin, Patrick</t>
  </si>
  <si>
    <t>000184343</t>
  </si>
  <si>
    <t>Davalos, Dalia</t>
  </si>
  <si>
    <t>000178369</t>
  </si>
  <si>
    <t>Duarte Sr., Gaston</t>
  </si>
  <si>
    <t>000178370</t>
  </si>
  <si>
    <t>Enriquez, Esteban</t>
  </si>
  <si>
    <t>000184298</t>
  </si>
  <si>
    <t>Escobar, Julio</t>
  </si>
  <si>
    <t>000178352</t>
  </si>
  <si>
    <t>Estevez Reynoso, Israel</t>
  </si>
  <si>
    <t>000145794</t>
  </si>
  <si>
    <t>Faraone, Jacob</t>
  </si>
  <si>
    <t>000182225</t>
  </si>
  <si>
    <t>Flores Ortega, Joaquin</t>
  </si>
  <si>
    <t>000178361</t>
  </si>
  <si>
    <t>Flores, Juan</t>
  </si>
  <si>
    <t>000178371</t>
  </si>
  <si>
    <t>Franco Sr., Luis M.</t>
  </si>
  <si>
    <t>000178329</t>
  </si>
  <si>
    <t>Galeana, Angelina</t>
  </si>
  <si>
    <t>000182566</t>
  </si>
  <si>
    <t>Galeano, Gustavo</t>
  </si>
  <si>
    <t>000178781</t>
  </si>
  <si>
    <t>Garcia, Cecilio</t>
  </si>
  <si>
    <t>000184405</t>
  </si>
  <si>
    <t>Garcia, Macedonio A.</t>
  </si>
  <si>
    <t>000023306</t>
  </si>
  <si>
    <t>Garcia, Maxsimo</t>
  </si>
  <si>
    <t>000178333</t>
  </si>
  <si>
    <t>Gilez, Juan</t>
  </si>
  <si>
    <t>000181817</t>
  </si>
  <si>
    <t>Gomez, Vicente</t>
  </si>
  <si>
    <t>000178353</t>
  </si>
  <si>
    <t>Guereca, Johnathan J.</t>
  </si>
  <si>
    <t>000183752</t>
  </si>
  <si>
    <t>Gutierrez Sr., Ramon R.</t>
  </si>
  <si>
    <t>000178319</t>
  </si>
  <si>
    <t>Guzman Gonzalez, Luis E.</t>
  </si>
  <si>
    <t>000182355</t>
  </si>
  <si>
    <t>Guzman, Alejandra</t>
  </si>
  <si>
    <t>000182291</t>
  </si>
  <si>
    <t>Guzman, Cristian E.</t>
  </si>
  <si>
    <t>000178334</t>
  </si>
  <si>
    <t>Hall, Kevin M.</t>
  </si>
  <si>
    <t>000178279</t>
  </si>
  <si>
    <t>Hernandez, Jadalyn</t>
  </si>
  <si>
    <t>000182941</t>
  </si>
  <si>
    <t>Hernandez, Luis</t>
  </si>
  <si>
    <t>000178354</t>
  </si>
  <si>
    <t>Hernandez, Noe</t>
  </si>
  <si>
    <t>000184482</t>
  </si>
  <si>
    <t>Hernandez, Oscar</t>
  </si>
  <si>
    <t>000178315</t>
  </si>
  <si>
    <t>HRIS, Demo</t>
  </si>
  <si>
    <t>000177032</t>
  </si>
  <si>
    <t>Sr General Manager</t>
  </si>
  <si>
    <t>007075</t>
  </si>
  <si>
    <t>Jacobo Ayala, Fidel</t>
  </si>
  <si>
    <t>000183810</t>
  </si>
  <si>
    <t>Leon, Juan A.</t>
  </si>
  <si>
    <t>000182347</t>
  </si>
  <si>
    <t>Longino, John C.</t>
  </si>
  <si>
    <t>Scott D. Fine</t>
  </si>
  <si>
    <t>000180832</t>
  </si>
  <si>
    <t>Lopez, Ana K.</t>
  </si>
  <si>
    <t>000182426</t>
  </si>
  <si>
    <t>Lopez, Ashanty N.</t>
  </si>
  <si>
    <t>000183757</t>
  </si>
  <si>
    <t>Lopez, Rodrigo</t>
  </si>
  <si>
    <t>000184389</t>
  </si>
  <si>
    <t>Maciel, Roberto</t>
  </si>
  <si>
    <t>000179137</t>
  </si>
  <si>
    <t>Malvaez, Brenda</t>
  </si>
  <si>
    <t>000180063</t>
  </si>
  <si>
    <t>Martinez Baltazar, Jose Manuel</t>
  </si>
  <si>
    <t>000183659</t>
  </si>
  <si>
    <t>Martinez, Humberto</t>
  </si>
  <si>
    <t>000178394</t>
  </si>
  <si>
    <t>Martinez, Longino</t>
  </si>
  <si>
    <t>000180208</t>
  </si>
  <si>
    <t>Martinez, Victor</t>
  </si>
  <si>
    <t>000178373</t>
  </si>
  <si>
    <t>Mathias, Kimberly M.</t>
  </si>
  <si>
    <t>000179553</t>
  </si>
  <si>
    <t>Matias, Juan</t>
  </si>
  <si>
    <t>000180491</t>
  </si>
  <si>
    <t>Medina, Oscar D.</t>
  </si>
  <si>
    <t>000181500</t>
  </si>
  <si>
    <t>Mendoza, Karina</t>
  </si>
  <si>
    <t>000170554</t>
  </si>
  <si>
    <t>Mendoza, Karla E.</t>
  </si>
  <si>
    <t>000171974</t>
  </si>
  <si>
    <t>Merrell, Sarah B.</t>
  </si>
  <si>
    <t>000178327</t>
  </si>
  <si>
    <t>Monroy, Nora</t>
  </si>
  <si>
    <t>000173453</t>
  </si>
  <si>
    <t>Morales Hernandez, Benjamin</t>
  </si>
  <si>
    <t>000178643</t>
  </si>
  <si>
    <t>Munoz Sr., Ramon</t>
  </si>
  <si>
    <t>000178640</t>
  </si>
  <si>
    <t>Namvar, Alyssa</t>
  </si>
  <si>
    <t>000182731</t>
  </si>
  <si>
    <t>Orozco, Jose</t>
  </si>
  <si>
    <t>000182597</t>
  </si>
  <si>
    <t>Osorio Aguilar, Juan C.</t>
  </si>
  <si>
    <t>000164207</t>
  </si>
  <si>
    <t>Osorio-aguilar, Aniel</t>
  </si>
  <si>
    <t>000136611</t>
  </si>
  <si>
    <t>Paipay III, Jose A.</t>
  </si>
  <si>
    <t>000181961</t>
  </si>
  <si>
    <t>Perez, Allan</t>
  </si>
  <si>
    <t>000184600</t>
  </si>
  <si>
    <t>Perez, Uriel</t>
  </si>
  <si>
    <t>000180103</t>
  </si>
  <si>
    <t>Pitta, Maya T.</t>
  </si>
  <si>
    <t>000182127</t>
  </si>
  <si>
    <t>Pompa, Alexandra</t>
  </si>
  <si>
    <t>000182080</t>
  </si>
  <si>
    <t>Ramirez, Juana</t>
  </si>
  <si>
    <t>000183111</t>
  </si>
  <si>
    <t>Ramos Jr., Benny C.</t>
  </si>
  <si>
    <t>000181495</t>
  </si>
  <si>
    <t>Reyes, Joanna</t>
  </si>
  <si>
    <t>000183012</t>
  </si>
  <si>
    <t>Rico Castro, Francisco</t>
  </si>
  <si>
    <t>000178359</t>
  </si>
  <si>
    <t>Rios, Francisco</t>
  </si>
  <si>
    <t>000167265</t>
  </si>
  <si>
    <t>Rivas, Samantha</t>
  </si>
  <si>
    <t>000183273</t>
  </si>
  <si>
    <t>Rodas, Damaviel</t>
  </si>
  <si>
    <t>000183515</t>
  </si>
  <si>
    <t>Rojas, Rachel E.</t>
  </si>
  <si>
    <t>000182412</t>
  </si>
  <si>
    <t>Roman, Denisse</t>
  </si>
  <si>
    <t>000180037</t>
  </si>
  <si>
    <t>Salazar, Flavio</t>
  </si>
  <si>
    <t>000183901</t>
  </si>
  <si>
    <t>Chef</t>
  </si>
  <si>
    <t>Salmeron, Nicolas</t>
  </si>
  <si>
    <t>000178425</t>
  </si>
  <si>
    <t>Sanchez, Ashley G.</t>
  </si>
  <si>
    <t>000172077</t>
  </si>
  <si>
    <t>Sanchez, Heladio</t>
  </si>
  <si>
    <t>000181074</t>
  </si>
  <si>
    <t>Sanchez, Juan</t>
  </si>
  <si>
    <t>000178737</t>
  </si>
  <si>
    <t>Santes, Adalberto</t>
  </si>
  <si>
    <t>000181738</t>
  </si>
  <si>
    <t>Teran, Victor</t>
  </si>
  <si>
    <t>000184458</t>
  </si>
  <si>
    <t>Toriz, Robert</t>
  </si>
  <si>
    <t>000180053</t>
  </si>
  <si>
    <t>Torres, Carmen S.</t>
  </si>
  <si>
    <t>000157976</t>
  </si>
  <si>
    <t>Torres, Jorge</t>
  </si>
  <si>
    <t>000178393</t>
  </si>
  <si>
    <t>Torres, Luis-fernand</t>
  </si>
  <si>
    <t>000014384</t>
  </si>
  <si>
    <t>Tran, Victoria</t>
  </si>
  <si>
    <t>000184656</t>
  </si>
  <si>
    <t>Tucker, Dylan</t>
  </si>
  <si>
    <t>000182178</t>
  </si>
  <si>
    <t>Umanzor, Jose</t>
  </si>
  <si>
    <t>000183914</t>
  </si>
  <si>
    <t>Vazquez, Juan</t>
  </si>
  <si>
    <t>000165045</t>
  </si>
  <si>
    <t>Vazquez, Moises</t>
  </si>
  <si>
    <t>000176293</t>
  </si>
  <si>
    <t>Vincent, Jarrett R.</t>
  </si>
  <si>
    <t>000178290</t>
  </si>
  <si>
    <t>Vizcarra, Alberto O.</t>
  </si>
  <si>
    <t>000026775</t>
  </si>
  <si>
    <t>Vizuet, Gabriela</t>
  </si>
  <si>
    <t>000183817</t>
  </si>
  <si>
    <t>Zamor, Cattencon</t>
  </si>
  <si>
    <t>000180914</t>
  </si>
  <si>
    <t>Aguilera Navarro, Cesar D.</t>
  </si>
  <si>
    <t>Kelsey S. Matthews</t>
  </si>
  <si>
    <t>000184701</t>
  </si>
  <si>
    <t>00310</t>
  </si>
  <si>
    <t>003102 - Sol Scottsdale</t>
  </si>
  <si>
    <t>Autry, Taylor</t>
  </si>
  <si>
    <t>000178679</t>
  </si>
  <si>
    <t>Barrera, Benjamin</t>
  </si>
  <si>
    <t>000178685</t>
  </si>
  <si>
    <t>Barreras, Laura</t>
  </si>
  <si>
    <t>000178696</t>
  </si>
  <si>
    <t>Boom, Hannah S.</t>
  </si>
  <si>
    <t>000183635</t>
  </si>
  <si>
    <t>Bronsteyn, Elisheva O.</t>
  </si>
  <si>
    <t>000182608</t>
  </si>
  <si>
    <t>Brown, Brody P.</t>
  </si>
  <si>
    <t>000178264</t>
  </si>
  <si>
    <t>Carpinelli, Kaycee</t>
  </si>
  <si>
    <t>000178694</t>
  </si>
  <si>
    <t>Castillo, Zoe</t>
  </si>
  <si>
    <t>000178430</t>
  </si>
  <si>
    <t>Cavendish, Courtney T.</t>
  </si>
  <si>
    <t>000180181</t>
  </si>
  <si>
    <t>Cervantes Pacheco, Adolfo</t>
  </si>
  <si>
    <t>000182880</t>
  </si>
  <si>
    <t>Chilton, Reyna</t>
  </si>
  <si>
    <t>000178801</t>
  </si>
  <si>
    <t>Cipolletti, Joseph M.</t>
  </si>
  <si>
    <t>000182595</t>
  </si>
  <si>
    <t>Corral, Jose</t>
  </si>
  <si>
    <t>000180043</t>
  </si>
  <si>
    <t>Downs, Kelcie L.</t>
  </si>
  <si>
    <t>000178695</t>
  </si>
  <si>
    <t>Espinal, Noah D.</t>
  </si>
  <si>
    <t>000183294</t>
  </si>
  <si>
    <t>Garcia, Flor</t>
  </si>
  <si>
    <t>000178655</t>
  </si>
  <si>
    <t>Glenn, Zach</t>
  </si>
  <si>
    <t>000178680</t>
  </si>
  <si>
    <t>Gonzalez, Michelle C.</t>
  </si>
  <si>
    <t>000183689</t>
  </si>
  <si>
    <t>Goodlaxson, Sadie</t>
  </si>
  <si>
    <t>000183943</t>
  </si>
  <si>
    <t>Gutierrez, Juan</t>
  </si>
  <si>
    <t>000178660</t>
  </si>
  <si>
    <t>Hannah, Jacob N.</t>
  </si>
  <si>
    <t>000161827</t>
  </si>
  <si>
    <t>Harlan, Ashley</t>
  </si>
  <si>
    <t>000181408</t>
  </si>
  <si>
    <t>Herrera, Eric A.</t>
  </si>
  <si>
    <t>000183687</t>
  </si>
  <si>
    <t>Jaimes, Primitivo</t>
  </si>
  <si>
    <t>000184359</t>
  </si>
  <si>
    <t>Leoni, Lorena</t>
  </si>
  <si>
    <t>000178697</t>
  </si>
  <si>
    <t>Limas, Marcos</t>
  </si>
  <si>
    <t>000179614</t>
  </si>
  <si>
    <t>Lobato, Luis A.</t>
  </si>
  <si>
    <t>000184605</t>
  </si>
  <si>
    <t>Lopez Jr., Ernesto</t>
  </si>
  <si>
    <t>000178209</t>
  </si>
  <si>
    <t>Executive Chef</t>
  </si>
  <si>
    <t>Lozano, Ramon</t>
  </si>
  <si>
    <t>000178888</t>
  </si>
  <si>
    <t>Macias, Nicholas</t>
  </si>
  <si>
    <t>000184264</t>
  </si>
  <si>
    <t>Maciel, Abraham</t>
  </si>
  <si>
    <t>000178649</t>
  </si>
  <si>
    <t>Madera Sr., Flabio</t>
  </si>
  <si>
    <t>000180182</t>
  </si>
  <si>
    <t>Madsen, Nicolas</t>
  </si>
  <si>
    <t>000179376</t>
  </si>
  <si>
    <t>Marquez, Edenilson</t>
  </si>
  <si>
    <t>000180641</t>
  </si>
  <si>
    <t>Martinez, Maria T.</t>
  </si>
  <si>
    <t>000183519</t>
  </si>
  <si>
    <t>Martinez, Oscar</t>
  </si>
  <si>
    <t>000178215</t>
  </si>
  <si>
    <t>Matthews, Kelsey S.</t>
  </si>
  <si>
    <t>000178429</t>
  </si>
  <si>
    <t>Medina, Rogelio</t>
  </si>
  <si>
    <t>000179803</t>
  </si>
  <si>
    <t>Meza, Richard</t>
  </si>
  <si>
    <t>000182486</t>
  </si>
  <si>
    <t>Miller, Brian</t>
  </si>
  <si>
    <t>000178651</t>
  </si>
  <si>
    <t>Morel, Angela</t>
  </si>
  <si>
    <t>000178254</t>
  </si>
  <si>
    <t>Morris, Garrett</t>
  </si>
  <si>
    <t>000178346</t>
  </si>
  <si>
    <t>Moushi, Amanda L.</t>
  </si>
  <si>
    <t>000178681</t>
  </si>
  <si>
    <t>Munos, Ernesto</t>
  </si>
  <si>
    <t>000178936</t>
  </si>
  <si>
    <t>Orozco Rodriguez, Ricardo</t>
  </si>
  <si>
    <t>000178707</t>
  </si>
  <si>
    <t>Osuna, Carlos</t>
  </si>
  <si>
    <t>000178937</t>
  </si>
  <si>
    <t>Parks, Jasmine L.</t>
  </si>
  <si>
    <t>000178689</t>
  </si>
  <si>
    <t>Pigeon, Emma J.</t>
  </si>
  <si>
    <t>000180512</t>
  </si>
  <si>
    <t>Pina, Dago</t>
  </si>
  <si>
    <t>000178665</t>
  </si>
  <si>
    <t>Puddicombe, Brittney</t>
  </si>
  <si>
    <t>000178686</t>
  </si>
  <si>
    <t>Raad, Andrew</t>
  </si>
  <si>
    <t>000178262</t>
  </si>
  <si>
    <t>Ramirez Lopez, Armando</t>
  </si>
  <si>
    <t>000178684</t>
  </si>
  <si>
    <t>Ramirez, Armando Israel</t>
  </si>
  <si>
    <t>000178683</t>
  </si>
  <si>
    <t>Ramirez-lopez Esq., Rodrigo A.</t>
  </si>
  <si>
    <t>000178700</t>
  </si>
  <si>
    <t>Resqueda, Raul</t>
  </si>
  <si>
    <t>000183484</t>
  </si>
  <si>
    <t>Rocha, Octavio</t>
  </si>
  <si>
    <t>000183612</t>
  </si>
  <si>
    <t>Rodriguez, Julio</t>
  </si>
  <si>
    <t>000184601</t>
  </si>
  <si>
    <t>Rodriguez-segura, Ramiro</t>
  </si>
  <si>
    <t>000184290</t>
  </si>
  <si>
    <t>Rodriquez, Jesus</t>
  </si>
  <si>
    <t>000178667</t>
  </si>
  <si>
    <t>Rojo, Francisco J.</t>
  </si>
  <si>
    <t>000181692</t>
  </si>
  <si>
    <t>Romero Velazquez, Ricardo</t>
  </si>
  <si>
    <t>000183626</t>
  </si>
  <si>
    <t>Romero, Adolfo</t>
  </si>
  <si>
    <t>000178915</t>
  </si>
  <si>
    <t>Ruiz Jr., Alejandro</t>
  </si>
  <si>
    <t>000183386</t>
  </si>
  <si>
    <t>Saragoza Moreno, Tomas</t>
  </si>
  <si>
    <t>000183521</t>
  </si>
  <si>
    <t>Schneider, Kimberly</t>
  </si>
  <si>
    <t>000184166</t>
  </si>
  <si>
    <t>Silverio, Joaquin</t>
  </si>
  <si>
    <t>000182364</t>
  </si>
  <si>
    <t>Soto, Anfernee J.</t>
  </si>
  <si>
    <t>000178682</t>
  </si>
  <si>
    <t>Soto-alvarez, Marcos R.</t>
  </si>
  <si>
    <t>000178704</t>
  </si>
  <si>
    <t>Vasquez, Saul</t>
  </si>
  <si>
    <t>000179607</t>
  </si>
  <si>
    <t>Vescio, Xavier</t>
  </si>
  <si>
    <t>000183960</t>
  </si>
  <si>
    <t>Villegas, Edgar</t>
  </si>
  <si>
    <t>000178652</t>
  </si>
  <si>
    <t>Walton, Ryan</t>
  </si>
  <si>
    <t>000182423</t>
  </si>
  <si>
    <t>Williams, Savannah E.</t>
  </si>
  <si>
    <t>000184271</t>
  </si>
  <si>
    <t>Zamudio, Taylor J.</t>
  </si>
  <si>
    <t>000178648</t>
  </si>
  <si>
    <t>Altamirano, Ivan J.</t>
  </si>
  <si>
    <t>Todd M. Ryan</t>
  </si>
  <si>
    <t>000180435</t>
  </si>
  <si>
    <t>003103</t>
  </si>
  <si>
    <t>003103 - Sol Playa Vista</t>
  </si>
  <si>
    <t>Alvarez, Jonathan</t>
  </si>
  <si>
    <t>000183334</t>
  </si>
  <si>
    <t>Alvarez, Jose A.</t>
  </si>
  <si>
    <t>000183836</t>
  </si>
  <si>
    <t>Appiagyei-Dankah, Amma K.</t>
  </si>
  <si>
    <t>Teal Lopez-Vallejo</t>
  </si>
  <si>
    <t>000183739</t>
  </si>
  <si>
    <t>Arizaga, Diego A.</t>
  </si>
  <si>
    <t>000174195</t>
  </si>
  <si>
    <t>Bejar, Osbaldo</t>
  </si>
  <si>
    <t>000183077</t>
  </si>
  <si>
    <t>Bejarano, Victoriano</t>
  </si>
  <si>
    <t>000178589</t>
  </si>
  <si>
    <t>Beutel, Molly</t>
  </si>
  <si>
    <t>000183350</t>
  </si>
  <si>
    <t>Carter, Sara</t>
  </si>
  <si>
    <t>000181816</t>
  </si>
  <si>
    <t>Castanon, Jorge L.</t>
  </si>
  <si>
    <t>000181994</t>
  </si>
  <si>
    <t>Castro, Alfredo</t>
  </si>
  <si>
    <t>000178590</t>
  </si>
  <si>
    <t>Cauich, Humberto</t>
  </si>
  <si>
    <t>000178501</t>
  </si>
  <si>
    <t>Cota, Renato</t>
  </si>
  <si>
    <t>000178831</t>
  </si>
  <si>
    <t>Cruz, Ambrosio</t>
  </si>
  <si>
    <t>000181235</t>
  </si>
  <si>
    <t>000178829</t>
  </si>
  <si>
    <t>Cruz, Nicolas</t>
  </si>
  <si>
    <t>000178581</t>
  </si>
  <si>
    <t>Diemoz, Grace</t>
  </si>
  <si>
    <t>000184138</t>
  </si>
  <si>
    <t>Garcia, Pedro</t>
  </si>
  <si>
    <t>000178510</t>
  </si>
  <si>
    <t>Gonzalez, Christian E.</t>
  </si>
  <si>
    <t>000178729</t>
  </si>
  <si>
    <t>Gonzalez, Victor A.</t>
  </si>
  <si>
    <t>000178516</t>
  </si>
  <si>
    <t>Hamm, Blake</t>
  </si>
  <si>
    <t>000178465</t>
  </si>
  <si>
    <t>Hernandez Maldonado, Wuerner</t>
  </si>
  <si>
    <t>000181977</t>
  </si>
  <si>
    <t>Hernandez, Jorge</t>
  </si>
  <si>
    <t>000178521</t>
  </si>
  <si>
    <t>Hernandez, Marcos</t>
  </si>
  <si>
    <t>000178524</t>
  </si>
  <si>
    <t>Hernandez, Pedro</t>
  </si>
  <si>
    <t>000180317</t>
  </si>
  <si>
    <t>Huerta, Roxana A.</t>
  </si>
  <si>
    <t>000184354</t>
  </si>
  <si>
    <t>Hurtado, Jacqueline E.</t>
  </si>
  <si>
    <t>000183349</t>
  </si>
  <si>
    <t>Iacono, Juliet E.</t>
  </si>
  <si>
    <t>000182377</t>
  </si>
  <si>
    <t>Islas, Ismael</t>
  </si>
  <si>
    <t>000178595</t>
  </si>
  <si>
    <t>Jewett, Jacob D.</t>
  </si>
  <si>
    <t>000183826</t>
  </si>
  <si>
    <t>Johnson, Joshua</t>
  </si>
  <si>
    <t>000183154</t>
  </si>
  <si>
    <t>Kendall, Grace</t>
  </si>
  <si>
    <t>000183257</t>
  </si>
  <si>
    <t>Kolesnikow, Ian J.</t>
  </si>
  <si>
    <t>000183967</t>
  </si>
  <si>
    <t>Lawrence, Vincent J.</t>
  </si>
  <si>
    <t>000183293</t>
  </si>
  <si>
    <t>Limon, Ricardo</t>
  </si>
  <si>
    <t>000178527</t>
  </si>
  <si>
    <t>Marquez Jimenez, Rodolfo</t>
  </si>
  <si>
    <t>000184325</t>
  </si>
  <si>
    <t>Martin, Celsa C.</t>
  </si>
  <si>
    <t>000180682</t>
  </si>
  <si>
    <t>Martin, Kelsey</t>
  </si>
  <si>
    <t>000183905</t>
  </si>
  <si>
    <t>Martinez Jr., Rolando E.</t>
  </si>
  <si>
    <t>000183333</t>
  </si>
  <si>
    <t>Martinez, Noe</t>
  </si>
  <si>
    <t>000178480</t>
  </si>
  <si>
    <t>Martinez, Susana</t>
  </si>
  <si>
    <t>000178460</t>
  </si>
  <si>
    <t>Mata, Adrian</t>
  </si>
  <si>
    <t>000178732</t>
  </si>
  <si>
    <t>Mejia, Ivis</t>
  </si>
  <si>
    <t>000178601</t>
  </si>
  <si>
    <t>Melchor Sr., Cornelio</t>
  </si>
  <si>
    <t>000178485</t>
  </si>
  <si>
    <t>Morales, Angel</t>
  </si>
  <si>
    <t>000178757</t>
  </si>
  <si>
    <t>Morales, Carlos A.</t>
  </si>
  <si>
    <t>000180370</t>
  </si>
  <si>
    <t>Moseley, Makaela</t>
  </si>
  <si>
    <t>000184548</t>
  </si>
  <si>
    <t>Munoz, Cody</t>
  </si>
  <si>
    <t>000178556</t>
  </si>
  <si>
    <t>Naylor, Mae Rose A.</t>
  </si>
  <si>
    <t>000182809</t>
  </si>
  <si>
    <t>Ortiz, Jose</t>
  </si>
  <si>
    <t>000181708</t>
  </si>
  <si>
    <t>Ostergren, Francis</t>
  </si>
  <si>
    <t>000178537</t>
  </si>
  <si>
    <t>Padilla, Christine N.</t>
  </si>
  <si>
    <t>000184514</t>
  </si>
  <si>
    <t>Palomar, Pedro A.</t>
  </si>
  <si>
    <t>000183613</t>
  </si>
  <si>
    <t>Portillo-Aguilar, Llovani</t>
  </si>
  <si>
    <t>000181850</t>
  </si>
  <si>
    <t>Quero, Rigoberto</t>
  </si>
  <si>
    <t>000178540</t>
  </si>
  <si>
    <t>Raymundo, Alvaro</t>
  </si>
  <si>
    <t>000178733</t>
  </si>
  <si>
    <t>Reyes Duarte, Audelia</t>
  </si>
  <si>
    <t>000178541</t>
  </si>
  <si>
    <t>Rivera Sr., Guillermo</t>
  </si>
  <si>
    <t>000178542</t>
  </si>
  <si>
    <t>Rivera, Rachel L.</t>
  </si>
  <si>
    <t>000181552</t>
  </si>
  <si>
    <t>Rivera, Wendy</t>
  </si>
  <si>
    <t>000183141</t>
  </si>
  <si>
    <t>Robinson, Jared</t>
  </si>
  <si>
    <t>000182999</t>
  </si>
  <si>
    <t>Ruiz, Juan</t>
  </si>
  <si>
    <t>000178596</t>
  </si>
  <si>
    <t>Ryan, Todd M.</t>
  </si>
  <si>
    <t>000179562</t>
  </si>
  <si>
    <t>Saintuma, Fradlyne D.</t>
  </si>
  <si>
    <t>000178621</t>
  </si>
  <si>
    <t>Salmeron, Bianca</t>
  </si>
  <si>
    <t>000183721</t>
  </si>
  <si>
    <t>Salvador, Eduardo</t>
  </si>
  <si>
    <t>000178597</t>
  </si>
  <si>
    <t>Sanchez, Renato</t>
  </si>
  <si>
    <t>000183495</t>
  </si>
  <si>
    <t>Schmidt, Madeline G.</t>
  </si>
  <si>
    <t>000184036</t>
  </si>
  <si>
    <t>Silva, Jesus R.</t>
  </si>
  <si>
    <t>000178211</t>
  </si>
  <si>
    <t>Slaffey, Jordan</t>
  </si>
  <si>
    <t>000183722</t>
  </si>
  <si>
    <t>Stone, Connor</t>
  </si>
  <si>
    <t>000184541</t>
  </si>
  <si>
    <t>Sykes, Michael</t>
  </si>
  <si>
    <t>000178625</t>
  </si>
  <si>
    <t>Tapia, Luis O.</t>
  </si>
  <si>
    <t>000179604</t>
  </si>
  <si>
    <t>Tello, Maximo</t>
  </si>
  <si>
    <t>000182987</t>
  </si>
  <si>
    <t>Thacker, Emmily</t>
  </si>
  <si>
    <t>000182774</t>
  </si>
  <si>
    <t>Thicke, Jillian</t>
  </si>
  <si>
    <t>000184355</t>
  </si>
  <si>
    <t>Thrun, Megan</t>
  </si>
  <si>
    <t>000184557</t>
  </si>
  <si>
    <t>Valiente, Gregorio</t>
  </si>
  <si>
    <t>000178879</t>
  </si>
  <si>
    <t>Valle, Nicole A.</t>
  </si>
  <si>
    <t>000178629</t>
  </si>
  <si>
    <t>Vazquez Sr., Manuel</t>
  </si>
  <si>
    <t>000178583</t>
  </si>
  <si>
    <t>Velez Hernandez, Alvaro Isaac</t>
  </si>
  <si>
    <t>000178722</t>
  </si>
  <si>
    <t>Vuelba, Ronwaldo</t>
  </si>
  <si>
    <t>000183241</t>
  </si>
  <si>
    <t>Walker, Dennis</t>
  </si>
  <si>
    <t>000178309</t>
  </si>
  <si>
    <t>Washington, Skylar</t>
  </si>
  <si>
    <t>000184035</t>
  </si>
  <si>
    <t>Winston, Michaud</t>
  </si>
  <si>
    <t>000183821</t>
  </si>
  <si>
    <t>Woody, Collin</t>
  </si>
  <si>
    <t>000178628</t>
  </si>
  <si>
    <t>Wright, Athena</t>
  </si>
  <si>
    <t>000181797</t>
  </si>
  <si>
    <t>Abarca Esq., Jose A.</t>
  </si>
  <si>
    <t>Christina B. Martin</t>
  </si>
  <si>
    <t>000184672</t>
  </si>
  <si>
    <t>003104</t>
  </si>
  <si>
    <t>003104 - Sol Cherry Creek</t>
  </si>
  <si>
    <t>Alim, Gabriella Y.</t>
  </si>
  <si>
    <t>000178502</t>
  </si>
  <si>
    <t>Anaya Rojas, Maria De La Luz</t>
  </si>
  <si>
    <t>000178721</t>
  </si>
  <si>
    <t>Araujo, Maria</t>
  </si>
  <si>
    <t>000183827</t>
  </si>
  <si>
    <t>Arciniega, Guadalupe</t>
  </si>
  <si>
    <t>000178773</t>
  </si>
  <si>
    <t>Arguelles, Olga</t>
  </si>
  <si>
    <t>000178876</t>
  </si>
  <si>
    <t>Baca, Humberto</t>
  </si>
  <si>
    <t>000178881</t>
  </si>
  <si>
    <t>Baker, Chad</t>
  </si>
  <si>
    <t>000181373</t>
  </si>
  <si>
    <t>Bautista, Alfonso</t>
  </si>
  <si>
    <t>000178490</t>
  </si>
  <si>
    <t>Bradley, Chase E.</t>
  </si>
  <si>
    <t>000184258</t>
  </si>
  <si>
    <t>Buckley III, William E.</t>
  </si>
  <si>
    <t>000178484</t>
  </si>
  <si>
    <t>Bullock, Savannah T.</t>
  </si>
  <si>
    <t>000181316</t>
  </si>
  <si>
    <t>Castaneda, Omar</t>
  </si>
  <si>
    <t>000182378</t>
  </si>
  <si>
    <t>Castillo, Abelardo</t>
  </si>
  <si>
    <t>000182742</t>
  </si>
  <si>
    <t>Castro Lopez, Juan</t>
  </si>
  <si>
    <t>000183803</t>
  </si>
  <si>
    <t>Cecchini, Francesca</t>
  </si>
  <si>
    <t>000184064</t>
  </si>
  <si>
    <t>Cecchini, Natasha</t>
  </si>
  <si>
    <t>000184139</t>
  </si>
  <si>
    <t>Chavez, Rodolfo</t>
  </si>
  <si>
    <t>000184375</t>
  </si>
  <si>
    <t>Chona, Pedro</t>
  </si>
  <si>
    <t>000178877</t>
  </si>
  <si>
    <t>Clancy, Devon T.</t>
  </si>
  <si>
    <t>000181333</t>
  </si>
  <si>
    <t>Collins, Austin</t>
  </si>
  <si>
    <t>000181332</t>
  </si>
  <si>
    <t>Constante, Araceli</t>
  </si>
  <si>
    <t>000181005</t>
  </si>
  <si>
    <t>Contreras, Africa</t>
  </si>
  <si>
    <t>000184162</t>
  </si>
  <si>
    <t>Contreras, Ashley A.</t>
  </si>
  <si>
    <t>000183832</t>
  </si>
  <si>
    <t>Coronado, Luis</t>
  </si>
  <si>
    <t>000183522</t>
  </si>
  <si>
    <t>Dawson, Nicholas</t>
  </si>
  <si>
    <t>000183510</t>
  </si>
  <si>
    <t>De Jesus, Judith</t>
  </si>
  <si>
    <t>000181098</t>
  </si>
  <si>
    <t>Delano, Matthew</t>
  </si>
  <si>
    <t>000180827</t>
  </si>
  <si>
    <t>Dillender, Isabella P.</t>
  </si>
  <si>
    <t>000183004</t>
  </si>
  <si>
    <t>Faulk, Patricia D.</t>
  </si>
  <si>
    <t>000182007</t>
  </si>
  <si>
    <t>Findlay, Jamie F.</t>
  </si>
  <si>
    <t>000183526</t>
  </si>
  <si>
    <t>Flores Cruz I, Sebastian</t>
  </si>
  <si>
    <t>000181445</t>
  </si>
  <si>
    <t>Flynn, Desiree</t>
  </si>
  <si>
    <t>000183830</t>
  </si>
  <si>
    <t>Freeman, Zoe C.</t>
  </si>
  <si>
    <t>000178517</t>
  </si>
  <si>
    <t>French, Daryl</t>
  </si>
  <si>
    <t>000181995</t>
  </si>
  <si>
    <t>Fuentes, Francisco</t>
  </si>
  <si>
    <t>000184699</t>
  </si>
  <si>
    <t>Galaviz, Uziel</t>
  </si>
  <si>
    <t>000179209</t>
  </si>
  <si>
    <t>Galdamez, Janet</t>
  </si>
  <si>
    <t>000182659</t>
  </si>
  <si>
    <t>Galdamez, Leydi</t>
  </si>
  <si>
    <t>000183549</t>
  </si>
  <si>
    <t>Gammon, Candice J.</t>
  </si>
  <si>
    <t>000181393</t>
  </si>
  <si>
    <t>Garber, Reid A.</t>
  </si>
  <si>
    <t>000184070</t>
  </si>
  <si>
    <t>000184613</t>
  </si>
  <si>
    <t>Godwin, Jesse L.</t>
  </si>
  <si>
    <t>000178840</t>
  </si>
  <si>
    <t>Gonzalez, Joel</t>
  </si>
  <si>
    <t>000181399</t>
  </si>
  <si>
    <t>Griffing, Doug</t>
  </si>
  <si>
    <t>000180894</t>
  </si>
  <si>
    <t>Harrison, Lora</t>
  </si>
  <si>
    <t>000181170</t>
  </si>
  <si>
    <t>Hermosillo, Daniel</t>
  </si>
  <si>
    <t>000184450</t>
  </si>
  <si>
    <t>Hernandez, Felix</t>
  </si>
  <si>
    <t>000180552</t>
  </si>
  <si>
    <t>Herrera Merino, Juana</t>
  </si>
  <si>
    <t>000183876</t>
  </si>
  <si>
    <t>Josub, Marissa</t>
  </si>
  <si>
    <t>000181311</t>
  </si>
  <si>
    <t>King, Sienna</t>
  </si>
  <si>
    <t>000179473</t>
  </si>
  <si>
    <t>Koyok, Jose</t>
  </si>
  <si>
    <t>000178820</t>
  </si>
  <si>
    <t>Kubiak, Arikka</t>
  </si>
  <si>
    <t>000184065</t>
  </si>
  <si>
    <t>Kuyoc, Eduardo</t>
  </si>
  <si>
    <t>000180953</t>
  </si>
  <si>
    <t>Labra  Constate, Omar A.</t>
  </si>
  <si>
    <t>000181770</t>
  </si>
  <si>
    <t>Lagunas, Jairo</t>
  </si>
  <si>
    <t>000183112</t>
  </si>
  <si>
    <t>Larenas, Sophia D.</t>
  </si>
  <si>
    <t>000178890</t>
  </si>
  <si>
    <t>Lathrop, Shelby T.</t>
  </si>
  <si>
    <t>000181676</t>
  </si>
  <si>
    <t>Lech, Laurel</t>
  </si>
  <si>
    <t>000182907</t>
  </si>
  <si>
    <t>Lee, Rachel</t>
  </si>
  <si>
    <t>000183097</t>
  </si>
  <si>
    <t>Lopez Hernandez, Xavi</t>
  </si>
  <si>
    <t>000181300</t>
  </si>
  <si>
    <t>Manrique, Alberto</t>
  </si>
  <si>
    <t>000179011</t>
  </si>
  <si>
    <t>Mares Martinez, Carlos</t>
  </si>
  <si>
    <t>000183308</t>
  </si>
  <si>
    <t>Martin, Christina B.</t>
  </si>
  <si>
    <t>000178227</t>
  </si>
  <si>
    <t>Martinez, Jose</t>
  </si>
  <si>
    <t>000181556</t>
  </si>
  <si>
    <t>Mauro de la Cruz, Adan</t>
  </si>
  <si>
    <t>000183773</t>
  </si>
  <si>
    <t>Mcdonald, Mckayna</t>
  </si>
  <si>
    <t>000178273</t>
  </si>
  <si>
    <t>Melo, Sofia</t>
  </si>
  <si>
    <t>000182823</t>
  </si>
  <si>
    <t>Michel-bustos, Alexis</t>
  </si>
  <si>
    <t>000181343</t>
  </si>
  <si>
    <t>Mihalich, Ryan</t>
  </si>
  <si>
    <t>000181307</t>
  </si>
  <si>
    <t>Miscall, Kalie</t>
  </si>
  <si>
    <t>000184129</t>
  </si>
  <si>
    <t>Mora, Kelly J.</t>
  </si>
  <si>
    <t>000183229</t>
  </si>
  <si>
    <t>Morales, Jose A.</t>
  </si>
  <si>
    <t>000184243</t>
  </si>
  <si>
    <t>Moreno, Pedro</t>
  </si>
  <si>
    <t>000178747</t>
  </si>
  <si>
    <t>Navarro, Daniel</t>
  </si>
  <si>
    <t>000182262</t>
  </si>
  <si>
    <t>Newendyke, Michael</t>
  </si>
  <si>
    <t>000178476</t>
  </si>
  <si>
    <t>Norgard, Alexander</t>
  </si>
  <si>
    <t>000179870</t>
  </si>
  <si>
    <t>Olivera, Matilda</t>
  </si>
  <si>
    <t>000184031</t>
  </si>
  <si>
    <t>Orsatti, Louis E.</t>
  </si>
  <si>
    <t>000178218</t>
  </si>
  <si>
    <t>Ortiz, Octavio</t>
  </si>
  <si>
    <t>000178471</t>
  </si>
  <si>
    <t>Oster, Shane</t>
  </si>
  <si>
    <t>000183729</t>
  </si>
  <si>
    <t>Pascual, Zenaido</t>
  </si>
  <si>
    <t>000184032</t>
  </si>
  <si>
    <t>Pena Campos, Kassandra</t>
  </si>
  <si>
    <t>000178492</t>
  </si>
  <si>
    <t>Perez, Alyssa</t>
  </si>
  <si>
    <t>000180259</t>
  </si>
  <si>
    <t>Pineda, Nathalia</t>
  </si>
  <si>
    <t>000182787</t>
  </si>
  <si>
    <t>Popp, Meghan L.</t>
  </si>
  <si>
    <t>000181296</t>
  </si>
  <si>
    <t>Pulido Galindo Sr., Giovanni</t>
  </si>
  <si>
    <t>000182662</t>
  </si>
  <si>
    <t>Pulido Galindo, Isai</t>
  </si>
  <si>
    <t>000180892</t>
  </si>
  <si>
    <t>Pulido, Arturo</t>
  </si>
  <si>
    <t>000183230</t>
  </si>
  <si>
    <t>Ramirez, Anahi</t>
  </si>
  <si>
    <t>000183860</t>
  </si>
  <si>
    <t>Remolina, Edward</t>
  </si>
  <si>
    <t>000182784</t>
  </si>
  <si>
    <t>Reynoso, Gustavo</t>
  </si>
  <si>
    <t>000178532</t>
  </si>
  <si>
    <t>Rhodes, Victoria</t>
  </si>
  <si>
    <t>000184690</t>
  </si>
  <si>
    <t>Rodriguez, Oscar</t>
  </si>
  <si>
    <t>000178534</t>
  </si>
  <si>
    <t>Salas, Maria</t>
  </si>
  <si>
    <t>000178746</t>
  </si>
  <si>
    <t>Sanchez Perez, Jose Alfredo</t>
  </si>
  <si>
    <t>000183550</t>
  </si>
  <si>
    <t>Schwartz, Rudolph R.</t>
  </si>
  <si>
    <t>000181329</t>
  </si>
  <si>
    <t>Sifontes, Laddy F.</t>
  </si>
  <si>
    <t>000178252</t>
  </si>
  <si>
    <t>Susano, Arely</t>
  </si>
  <si>
    <t>000182212</t>
  </si>
  <si>
    <t>Swanson, Brooke M.</t>
  </si>
  <si>
    <t>000184671</t>
  </si>
  <si>
    <t>Thomson, Graceanna R.</t>
  </si>
  <si>
    <t>000181008</t>
  </si>
  <si>
    <t>Villalovos, Danielle</t>
  </si>
  <si>
    <t>000184668</t>
  </si>
  <si>
    <t>Wood, Katherine</t>
  </si>
  <si>
    <t>000183935</t>
  </si>
  <si>
    <t>Xingu, Ruben</t>
  </si>
  <si>
    <t>000183384</t>
  </si>
  <si>
    <t>Young, Chase</t>
  </si>
  <si>
    <t>000183936</t>
  </si>
  <si>
    <t>Anderson, Delorion</t>
  </si>
  <si>
    <t>Jessica M. Santos</t>
  </si>
  <si>
    <t>000183969</t>
  </si>
  <si>
    <t>SOLITA RESTAURANTS</t>
  </si>
  <si>
    <t>463 - ANTONIO SANTANA</t>
  </si>
  <si>
    <t>003201</t>
  </si>
  <si>
    <t>003201-Solita Huntington</t>
  </si>
  <si>
    <t>Anderson, Lacee D.</t>
  </si>
  <si>
    <t>000178443</t>
  </si>
  <si>
    <t>Armenta Becerra, Brandon F.</t>
  </si>
  <si>
    <t>000179398</t>
  </si>
  <si>
    <t>Arredondo, Iran</t>
  </si>
  <si>
    <t>000178427</t>
  </si>
  <si>
    <t>Barrios, Aurora</t>
  </si>
  <si>
    <t>000182626</t>
  </si>
  <si>
    <t>Bolanos, Omar</t>
  </si>
  <si>
    <t>000178894</t>
  </si>
  <si>
    <t>Bravo, Itzel S.</t>
  </si>
  <si>
    <t>000179873</t>
  </si>
  <si>
    <t>Bundakji, Noor</t>
  </si>
  <si>
    <t>000183714</t>
  </si>
  <si>
    <t>Caballero, Valeria</t>
  </si>
  <si>
    <t>000178434</t>
  </si>
  <si>
    <t>Cancino, Ricardo G.</t>
  </si>
  <si>
    <t>000180235</t>
  </si>
  <si>
    <t>Canul, Elmy</t>
  </si>
  <si>
    <t>000183015</t>
  </si>
  <si>
    <t>Cartwright, Jamie</t>
  </si>
  <si>
    <t>000178436</t>
  </si>
  <si>
    <t>Casey, Megan</t>
  </si>
  <si>
    <t>000178291</t>
  </si>
  <si>
    <t>Casillas, Brayan D.</t>
  </si>
  <si>
    <t>000180333</t>
  </si>
  <si>
    <t>Castro, Irma</t>
  </si>
  <si>
    <t>000182582</t>
  </si>
  <si>
    <t>Cortes, Omar A.</t>
  </si>
  <si>
    <t>000182296</t>
  </si>
  <si>
    <t>Cruz, Eduardo</t>
  </si>
  <si>
    <t>000178397</t>
  </si>
  <si>
    <t>Cruz, Jose Antonio</t>
  </si>
  <si>
    <t>000181963</t>
  </si>
  <si>
    <t>Czech, William</t>
  </si>
  <si>
    <t>000180535</t>
  </si>
  <si>
    <t>Donaldo, Luis</t>
  </si>
  <si>
    <t>000178428</t>
  </si>
  <si>
    <t>Espina, Luis</t>
  </si>
  <si>
    <t>000183072</t>
  </si>
  <si>
    <t>Fahrenholz, Alec</t>
  </si>
  <si>
    <t>000184491</t>
  </si>
  <si>
    <t>000178398</t>
  </si>
  <si>
    <t>Gomez, Cristin</t>
  </si>
  <si>
    <t>000183872</t>
  </si>
  <si>
    <t>Gonzalez Jr., Daniel</t>
  </si>
  <si>
    <t>000183968</t>
  </si>
  <si>
    <t>Gonzalez, Jamie</t>
  </si>
  <si>
    <t>000178372</t>
  </si>
  <si>
    <t>Gutierrez, Christopher E.</t>
  </si>
  <si>
    <t>000178399</t>
  </si>
  <si>
    <t>Gutierrez, Maria A.</t>
  </si>
  <si>
    <t>000180933</t>
  </si>
  <si>
    <t>Gutierrez, Tomas</t>
  </si>
  <si>
    <t>000178703</t>
  </si>
  <si>
    <t>Guzman, Melissa E.</t>
  </si>
  <si>
    <t>000184402</t>
  </si>
  <si>
    <t>Guzman, Pablo</t>
  </si>
  <si>
    <t>000178431</t>
  </si>
  <si>
    <t>Hernadanez, Miguel Angel</t>
  </si>
  <si>
    <t>000180234</t>
  </si>
  <si>
    <t>Hernandez, Aaronpaul C.</t>
  </si>
  <si>
    <t>000172325</t>
  </si>
  <si>
    <t>Hernandez, Jaime</t>
  </si>
  <si>
    <t>000178424</t>
  </si>
  <si>
    <t>Hyatt, Zachary</t>
  </si>
  <si>
    <t>000178446</t>
  </si>
  <si>
    <t>Jimenez Gonzalez, Yensy P.</t>
  </si>
  <si>
    <t>000181574</t>
  </si>
  <si>
    <t>Kane, Steven</t>
  </si>
  <si>
    <t>000182572</t>
  </si>
  <si>
    <t>Khoury, Genevieve C.</t>
  </si>
  <si>
    <t>000182573</t>
  </si>
  <si>
    <t>Lane, Olivia E.</t>
  </si>
  <si>
    <t>000182605</t>
  </si>
  <si>
    <t>Leiva, Fernando</t>
  </si>
  <si>
    <t>000180722</t>
  </si>
  <si>
    <t>Luna, Juan</t>
  </si>
  <si>
    <t>000181153</t>
  </si>
  <si>
    <t>Martinez, Eduardo</t>
  </si>
  <si>
    <t>000033328</t>
  </si>
  <si>
    <t>Mas, Hortensia A.</t>
  </si>
  <si>
    <t>000178374</t>
  </si>
  <si>
    <t>Mejia, Jesus</t>
  </si>
  <si>
    <t>000179971</t>
  </si>
  <si>
    <t>Mercado, Tarren R.</t>
  </si>
  <si>
    <t>000175611</t>
  </si>
  <si>
    <t>Mora, Randall W.</t>
  </si>
  <si>
    <t>000178449</t>
  </si>
  <si>
    <t>More, Michael</t>
  </si>
  <si>
    <t>000178450</t>
  </si>
  <si>
    <t>Nagano, Suki</t>
  </si>
  <si>
    <t>000181658</t>
  </si>
  <si>
    <t>Navarro-Sanchez, Noe</t>
  </si>
  <si>
    <t>000184175</t>
  </si>
  <si>
    <t>Olsen, Devin</t>
  </si>
  <si>
    <t>000178452</t>
  </si>
  <si>
    <t>Olson, Blake</t>
  </si>
  <si>
    <t>000178395</t>
  </si>
  <si>
    <t>Palacio, Daniel</t>
  </si>
  <si>
    <t>000178402</t>
  </si>
  <si>
    <t>Patino, Mauro</t>
  </si>
  <si>
    <t>000178219</t>
  </si>
  <si>
    <t>Perez, Brandon</t>
  </si>
  <si>
    <t>000178453</t>
  </si>
  <si>
    <t>Perez, Lucio</t>
  </si>
  <si>
    <t>000180679</t>
  </si>
  <si>
    <t>Preza Romero, Joaquin M.</t>
  </si>
  <si>
    <t>000181155</t>
  </si>
  <si>
    <t>Ramirez Galindo, Alberto</t>
  </si>
  <si>
    <t>000178376</t>
  </si>
  <si>
    <t>Ramirez, Sebastian</t>
  </si>
  <si>
    <t>000183023</t>
  </si>
  <si>
    <t>Ramirez, Violeta</t>
  </si>
  <si>
    <t>000182707</t>
  </si>
  <si>
    <t>Ranck, Bailey M.</t>
  </si>
  <si>
    <t>000183758</t>
  </si>
  <si>
    <t>Regalado, Cesar</t>
  </si>
  <si>
    <t>000182238</t>
  </si>
  <si>
    <t>Riekenberg, Sarah H.</t>
  </si>
  <si>
    <t>000182295</t>
  </si>
  <si>
    <t>Rios, Juan</t>
  </si>
  <si>
    <t>000178407</t>
  </si>
  <si>
    <t>Rios, Maria E.</t>
  </si>
  <si>
    <t>000181564</t>
  </si>
  <si>
    <t>Rodriguez Romero, Victor</t>
  </si>
  <si>
    <t>000171796</t>
  </si>
  <si>
    <t>Romo, Fernando</t>
  </si>
  <si>
    <t>000180730</t>
  </si>
  <si>
    <t>Ruppel, Shiiann C.</t>
  </si>
  <si>
    <t>000184260</t>
  </si>
  <si>
    <t>Salguero, Moises</t>
  </si>
  <si>
    <t>000182575</t>
  </si>
  <si>
    <t>Sanchez Sr., Salvador</t>
  </si>
  <si>
    <t>000181361</t>
  </si>
  <si>
    <t>Sanchez, Daniel</t>
  </si>
  <si>
    <t>000183490</t>
  </si>
  <si>
    <t>Sanchez, Georgina</t>
  </si>
  <si>
    <t>000178869</t>
  </si>
  <si>
    <t>Sanchez, Jessica N.</t>
  </si>
  <si>
    <t>000182636</t>
  </si>
  <si>
    <t>Sanchez, Miguel</t>
  </si>
  <si>
    <t>000183954</t>
  </si>
  <si>
    <t>000180256</t>
  </si>
  <si>
    <t>Santos, Jessica M.</t>
  </si>
  <si>
    <t>Antonio Santana</t>
  </si>
  <si>
    <t>000178210</t>
  </si>
  <si>
    <t>Sotomayor Jr., Arturo</t>
  </si>
  <si>
    <t>000181962</t>
  </si>
  <si>
    <t>Staley, Kaden C.</t>
  </si>
  <si>
    <t>000182224</t>
  </si>
  <si>
    <t>Stutz, Sarah</t>
  </si>
  <si>
    <t>000178457</t>
  </si>
  <si>
    <t>Tinoco, Tomás</t>
  </si>
  <si>
    <t>000178381</t>
  </si>
  <si>
    <t>Vasquez, Enelly</t>
  </si>
  <si>
    <t>000181561</t>
  </si>
  <si>
    <t>Velez, Ruben</t>
  </si>
  <si>
    <t>000182618</t>
  </si>
  <si>
    <t>Vergara, Edgar</t>
  </si>
  <si>
    <t>000178441</t>
  </si>
  <si>
    <t>Villarreal, Michael R.</t>
  </si>
  <si>
    <t>000182508</t>
  </si>
  <si>
    <t>White, Sophie M.</t>
  </si>
  <si>
    <t>000182354</t>
  </si>
  <si>
    <t>Williams, Thomas J.</t>
  </si>
  <si>
    <t>000183172</t>
  </si>
  <si>
    <t>Xahuentitla, Baldomero</t>
  </si>
  <si>
    <t>000180508</t>
  </si>
  <si>
    <t>Zarate, Pedro</t>
  </si>
  <si>
    <t>000181264</t>
  </si>
  <si>
    <t>Zubia, Victoria</t>
  </si>
  <si>
    <t>000184516</t>
  </si>
  <si>
    <t>Aguila, Jorge Luis</t>
  </si>
  <si>
    <t>Wagner G. Perez</t>
  </si>
  <si>
    <t>000182826</t>
  </si>
  <si>
    <t>003202</t>
  </si>
  <si>
    <t>003202-Solita Valencia</t>
  </si>
  <si>
    <t>Aguilar, Vince</t>
  </si>
  <si>
    <t>000178497</t>
  </si>
  <si>
    <t>Alvarez, Jairo</t>
  </si>
  <si>
    <t>000184143</t>
  </si>
  <si>
    <t>Alvarez, Norma</t>
  </si>
  <si>
    <t>000184468</t>
  </si>
  <si>
    <t>Armienta Ojeda, Maria F.</t>
  </si>
  <si>
    <t>000183654</t>
  </si>
  <si>
    <t>Armienta Ojeda, Sophia A.</t>
  </si>
  <si>
    <t>000184322</t>
  </si>
  <si>
    <t>Arreaga, Daniel</t>
  </si>
  <si>
    <t>000183642</t>
  </si>
  <si>
    <t>Bernal, Daniel</t>
  </si>
  <si>
    <t>000183843</t>
  </si>
  <si>
    <t>Burns, Cameron R.</t>
  </si>
  <si>
    <t>000180607</t>
  </si>
  <si>
    <t>Casanova, Faith</t>
  </si>
  <si>
    <t>000183546</t>
  </si>
  <si>
    <t>Chevez, Victoria M.</t>
  </si>
  <si>
    <t>000178419</t>
  </si>
  <si>
    <t>Chimal, Francisco</t>
  </si>
  <si>
    <t>000184142</t>
  </si>
  <si>
    <t>Chimal, Hector</t>
  </si>
  <si>
    <t>000183636</t>
  </si>
  <si>
    <t>Cononico, Christian</t>
  </si>
  <si>
    <t>000184610</t>
  </si>
  <si>
    <t>Edwards, Heather</t>
  </si>
  <si>
    <t>000183683</t>
  </si>
  <si>
    <t>Erickson, Bailey</t>
  </si>
  <si>
    <t>000178634</t>
  </si>
  <si>
    <t>Estrada, Jaqueline</t>
  </si>
  <si>
    <t>000184470</t>
  </si>
  <si>
    <t>Eufracio, Jose</t>
  </si>
  <si>
    <t>000179881</t>
  </si>
  <si>
    <t>Gomez, Orlando</t>
  </si>
  <si>
    <t>000178547</t>
  </si>
  <si>
    <t>Gonzales, Megan C.</t>
  </si>
  <si>
    <t>000183228</t>
  </si>
  <si>
    <t>Gonzalez, Lorena</t>
  </si>
  <si>
    <t>000184181</t>
  </si>
  <si>
    <t>Grunberg, Chloe E.</t>
  </si>
  <si>
    <t>000184159</t>
  </si>
  <si>
    <t>Guerrero, Federico</t>
  </si>
  <si>
    <t>000178880</t>
  </si>
  <si>
    <t>Herndon, Paige</t>
  </si>
  <si>
    <t>000178421</t>
  </si>
  <si>
    <t>Hidalgo Dorantes, Ismael</t>
  </si>
  <si>
    <t>000178505</t>
  </si>
  <si>
    <t>Horlings, Mary</t>
  </si>
  <si>
    <t>000183156</t>
  </si>
  <si>
    <t>Lee, Jennifer</t>
  </si>
  <si>
    <t>000180801</t>
  </si>
  <si>
    <t>Leiva Rosales, Fernando Andres</t>
  </si>
  <si>
    <t>000182073</t>
  </si>
  <si>
    <t>Marquez, Rafael</t>
  </si>
  <si>
    <t>000183029</t>
  </si>
  <si>
    <t>Martinez I, Javier</t>
  </si>
  <si>
    <t>000179471</t>
  </si>
  <si>
    <t>Martinez, Jesus</t>
  </si>
  <si>
    <t>000182162</t>
  </si>
  <si>
    <t>Martinez, Vicente</t>
  </si>
  <si>
    <t>000178554</t>
  </si>
  <si>
    <t>McClements, Michael</t>
  </si>
  <si>
    <t>000183390</t>
  </si>
  <si>
    <t>Mejia, Juan</t>
  </si>
  <si>
    <t>000182158</t>
  </si>
  <si>
    <t>Miller, Mackenzie</t>
  </si>
  <si>
    <t>000178503</t>
  </si>
  <si>
    <t>Montes, Francisco</t>
  </si>
  <si>
    <t>000181528</t>
  </si>
  <si>
    <t>Moreno, Yeymi V.</t>
  </si>
  <si>
    <t>000184369</t>
  </si>
  <si>
    <t>Munguia, Clemente J.</t>
  </si>
  <si>
    <t>000179004</t>
  </si>
  <si>
    <t>Oines, Emma</t>
  </si>
  <si>
    <t>000182894</t>
  </si>
  <si>
    <t>Omar, Zhiad</t>
  </si>
  <si>
    <t>000181967</t>
  </si>
  <si>
    <t>Orellana, Osmin</t>
  </si>
  <si>
    <t>000183214</t>
  </si>
  <si>
    <t>000182232</t>
  </si>
  <si>
    <t>Perez, Angel</t>
  </si>
  <si>
    <t>000178426</t>
  </si>
  <si>
    <t>Perez, Wagner G.</t>
  </si>
  <si>
    <t>000178220</t>
  </si>
  <si>
    <t>Pleitez, Francisco</t>
  </si>
  <si>
    <t>000182231</t>
  </si>
  <si>
    <t>Polanco, Edwin R.</t>
  </si>
  <si>
    <t>000180553</t>
  </si>
  <si>
    <t>Ramos, Alejandro</t>
  </si>
  <si>
    <t>000180472</t>
  </si>
  <si>
    <t>Rivera, Jimmy</t>
  </si>
  <si>
    <t>000182459</t>
  </si>
  <si>
    <t>Ruvalcaba, Irvin</t>
  </si>
  <si>
    <t>000182629</t>
  </si>
  <si>
    <t>Ruvalcaba, Jorysse</t>
  </si>
  <si>
    <t>000178544</t>
  </si>
  <si>
    <t>Sales, Eduardo J</t>
  </si>
  <si>
    <t>000178633</t>
  </si>
  <si>
    <t>Sanchez, Hector F.</t>
  </si>
  <si>
    <t>000181118</t>
  </si>
  <si>
    <t>Sanchez, Martha M.</t>
  </si>
  <si>
    <t>000183692</t>
  </si>
  <si>
    <t>Schneekloth, Nicole</t>
  </si>
  <si>
    <t>000182832</t>
  </si>
  <si>
    <t>Silva, Neri</t>
  </si>
  <si>
    <t>000183332</t>
  </si>
  <si>
    <t>Thompson, Parker A.</t>
  </si>
  <si>
    <t>000178523</t>
  </si>
  <si>
    <t>Tovar, Pablo D.</t>
  </si>
  <si>
    <t>000184636</t>
  </si>
  <si>
    <t>Valdez, Oscar Raul I.</t>
  </si>
  <si>
    <t>000178499</t>
  </si>
  <si>
    <t>Vazquez, Gerardo</t>
  </si>
  <si>
    <t>000181367</t>
  </si>
  <si>
    <t>Velazquez, Priscilla E.</t>
  </si>
  <si>
    <t>000182959</t>
  </si>
  <si>
    <t>Adler, Margaret</t>
  </si>
  <si>
    <t>Gonzalo Freixa</t>
  </si>
  <si>
    <t>000177230</t>
  </si>
  <si>
    <t>PT OPCO LLC</t>
  </si>
  <si>
    <t>004001</t>
  </si>
  <si>
    <t>004001-Pink Taco Sunset</t>
  </si>
  <si>
    <t>Alasaad, Mustafa N.</t>
  </si>
  <si>
    <t>Michael P. Johnson</t>
  </si>
  <si>
    <t>000131544</t>
  </si>
  <si>
    <t>Sr. Regional Ops Director</t>
  </si>
  <si>
    <t>ADM</t>
  </si>
  <si>
    <t>FLD-Field</t>
  </si>
  <si>
    <t>Operations</t>
  </si>
  <si>
    <t>Amador, Jose</t>
  </si>
  <si>
    <t>000184398</t>
  </si>
  <si>
    <t>Ambartsumian, Samvel D.</t>
  </si>
  <si>
    <t>000182250</t>
  </si>
  <si>
    <t>Ancheta, Carlos</t>
  </si>
  <si>
    <t>000176499</t>
  </si>
  <si>
    <t>Aossey, Aliana</t>
  </si>
  <si>
    <t>000182985</t>
  </si>
  <si>
    <t>Baubin, Taylor</t>
  </si>
  <si>
    <t>000176469</t>
  </si>
  <si>
    <t>Blair, Thomas S.</t>
  </si>
  <si>
    <t>000183464</t>
  </si>
  <si>
    <t>Bohn, Karolina E.</t>
  </si>
  <si>
    <t>000176398</t>
  </si>
  <si>
    <t>Bonilla, Rene</t>
  </si>
  <si>
    <t>000183436</t>
  </si>
  <si>
    <t>Bowers Cobrall, Alexandria</t>
  </si>
  <si>
    <t>000176535</t>
  </si>
  <si>
    <t>Bueso, Christopher T.</t>
  </si>
  <si>
    <t>000183674</t>
  </si>
  <si>
    <t>Busch, Jenna R.</t>
  </si>
  <si>
    <t>000184598</t>
  </si>
  <si>
    <t>Cabral, Amaya</t>
  </si>
  <si>
    <t>000180896</t>
  </si>
  <si>
    <t>Camargo, Andres H.</t>
  </si>
  <si>
    <t>000182496</t>
  </si>
  <si>
    <t>Campos, Aaron</t>
  </si>
  <si>
    <t>000183496</t>
  </si>
  <si>
    <t>Campos, Anabel</t>
  </si>
  <si>
    <t>000176490</t>
  </si>
  <si>
    <t>Cardinal, Anthony</t>
  </si>
  <si>
    <t>000183916</t>
  </si>
  <si>
    <t>004002</t>
  </si>
  <si>
    <t>Casselberry, Ian</t>
  </si>
  <si>
    <t>000182023</t>
  </si>
  <si>
    <t>Chox Och, Francisco</t>
  </si>
  <si>
    <t>000177772</t>
  </si>
  <si>
    <t>Christopher, Hallie</t>
  </si>
  <si>
    <t>000177207</t>
  </si>
  <si>
    <t>Conrad, Seth</t>
  </si>
  <si>
    <t>000179502</t>
  </si>
  <si>
    <t>Corona, Josue</t>
  </si>
  <si>
    <t>000184356</t>
  </si>
  <si>
    <t>Cruz, Miguel A.</t>
  </si>
  <si>
    <t>000179964</t>
  </si>
  <si>
    <t>Danker, Cody T.</t>
  </si>
  <si>
    <t>000183158</t>
  </si>
  <si>
    <t>DeBiasi, Lucas</t>
  </si>
  <si>
    <t>000184190</t>
  </si>
  <si>
    <t>Degeorge, Drevyn N.</t>
  </si>
  <si>
    <t>000183977</t>
  </si>
  <si>
    <t>Del Mauro, Michael</t>
  </si>
  <si>
    <t>000183679</t>
  </si>
  <si>
    <t>Dominguez, Giovanie</t>
  </si>
  <si>
    <t>000184431</t>
  </si>
  <si>
    <t>Duarte Delgado Sr., Henry</t>
  </si>
  <si>
    <t>000180391</t>
  </si>
  <si>
    <t>Escoto, Kiana E.</t>
  </si>
  <si>
    <t>000182054</t>
  </si>
  <si>
    <t>Estrada, Ernesto</t>
  </si>
  <si>
    <t>000181292</t>
  </si>
  <si>
    <t>Faircloth, Jason</t>
  </si>
  <si>
    <t>000183371</t>
  </si>
  <si>
    <t>Fox, Jonathan L.</t>
  </si>
  <si>
    <t>000176298</t>
  </si>
  <si>
    <t>Freixa, Gonzalo</t>
  </si>
  <si>
    <t>000177020</t>
  </si>
  <si>
    <t>Gallegos, Carmyne R.</t>
  </si>
  <si>
    <t>000180388</t>
  </si>
  <si>
    <t>Garcia Martinez, Raquel</t>
  </si>
  <si>
    <t>000182006</t>
  </si>
  <si>
    <t>Garcia, Hector M.</t>
  </si>
  <si>
    <t>000176636</t>
  </si>
  <si>
    <t>Garcia, Jorge A.</t>
  </si>
  <si>
    <t>000184148</t>
  </si>
  <si>
    <t>Garcia, Melina</t>
  </si>
  <si>
    <t>000183379</t>
  </si>
  <si>
    <t>Geraldo, Jesse</t>
  </si>
  <si>
    <t>000182808</t>
  </si>
  <si>
    <t>Glass, Christina</t>
  </si>
  <si>
    <t>000182072</t>
  </si>
  <si>
    <t>Gomez, Efrain</t>
  </si>
  <si>
    <t>000180477</t>
  </si>
  <si>
    <t>Gomez, Paulina</t>
  </si>
  <si>
    <t>000182804</t>
  </si>
  <si>
    <t>Granillo Sr., Eduardo</t>
  </si>
  <si>
    <t>000178951</t>
  </si>
  <si>
    <t>Greiner, Haley</t>
  </si>
  <si>
    <t>000184061</t>
  </si>
  <si>
    <t>Guevara, Giovanny F.</t>
  </si>
  <si>
    <t>000184674</t>
  </si>
  <si>
    <t>Gutierrez, Nathan A.</t>
  </si>
  <si>
    <t>000181702</t>
  </si>
  <si>
    <t>Hanley, Amy E.</t>
  </si>
  <si>
    <t>000177186</t>
  </si>
  <si>
    <t>Harris, Tristan</t>
  </si>
  <si>
    <t>000183911</t>
  </si>
  <si>
    <t>Hernandez, Jose Rafael</t>
  </si>
  <si>
    <t>000177758</t>
  </si>
  <si>
    <t>Hodges, Allena A.</t>
  </si>
  <si>
    <t>000182800</t>
  </si>
  <si>
    <t>Horcher, Miya</t>
  </si>
  <si>
    <t>000184594</t>
  </si>
  <si>
    <t>Iverson, Grace B.</t>
  </si>
  <si>
    <t>000176702</t>
  </si>
  <si>
    <t>Jacobus Jr., Stanley</t>
  </si>
  <si>
    <t>000184434</t>
  </si>
  <si>
    <t>Joaquin, Jason James</t>
  </si>
  <si>
    <t>000182252</t>
  </si>
  <si>
    <t>Jones, Natalie M.</t>
  </si>
  <si>
    <t>000182325</t>
  </si>
  <si>
    <t>Kahan, Michaela L.</t>
  </si>
  <si>
    <t>000176654</t>
  </si>
  <si>
    <t>Kelmanson, Savannah</t>
  </si>
  <si>
    <t>000176709</t>
  </si>
  <si>
    <t>Kummerl, Kelsey</t>
  </si>
  <si>
    <t>000182983</t>
  </si>
  <si>
    <t>Larios, Alisson</t>
  </si>
  <si>
    <t>000183684</t>
  </si>
  <si>
    <t>Lien, Danielle</t>
  </si>
  <si>
    <t>000176657</t>
  </si>
  <si>
    <t>Lieske, Timothy</t>
  </si>
  <si>
    <t>000180450</t>
  </si>
  <si>
    <t>Loaiza, Alexis</t>
  </si>
  <si>
    <t>000184695</t>
  </si>
  <si>
    <t>Lopez Ayala, Esmeralda</t>
  </si>
  <si>
    <t>000178981</t>
  </si>
  <si>
    <t>Lopez, Angela K.</t>
  </si>
  <si>
    <t>000179340</t>
  </si>
  <si>
    <t>Lopez, Zacarias</t>
  </si>
  <si>
    <t>000183930</t>
  </si>
  <si>
    <t>Martinez, Diego P.</t>
  </si>
  <si>
    <t>000182151</t>
  </si>
  <si>
    <t>Merckel I, Jeff P.</t>
  </si>
  <si>
    <t>000181291</t>
  </si>
  <si>
    <t>Miller, Madi</t>
  </si>
  <si>
    <t>000183680</t>
  </si>
  <si>
    <t>Monteleone, Sarafina</t>
  </si>
  <si>
    <t>000180952</t>
  </si>
  <si>
    <t>Mullins, Mallory</t>
  </si>
  <si>
    <t>000183413</t>
  </si>
  <si>
    <t>Nuñez, Jose E.</t>
  </si>
  <si>
    <t>000180386</t>
  </si>
  <si>
    <t>Ortega Jacinto, Luis M.</t>
  </si>
  <si>
    <t>000176739</t>
  </si>
  <si>
    <t>Padilla, Yajaira</t>
  </si>
  <si>
    <t>000180922</t>
  </si>
  <si>
    <t>Papalia, Christopher</t>
  </si>
  <si>
    <t>000181768</t>
  </si>
  <si>
    <t>Pascual, Armando</t>
  </si>
  <si>
    <t>000176524</t>
  </si>
  <si>
    <t>Pastrana-salazar, Jose A.</t>
  </si>
  <si>
    <t>000177605</t>
  </si>
  <si>
    <t>Ramos, Karla D.</t>
  </si>
  <si>
    <t>000180505</t>
  </si>
  <si>
    <t>Regalado, Leila T.</t>
  </si>
  <si>
    <t>000177523</t>
  </si>
  <si>
    <t>Regalado, Scarlett T.</t>
  </si>
  <si>
    <t>000177719</t>
  </si>
  <si>
    <t>Rico, Justine</t>
  </si>
  <si>
    <t>000184590</t>
  </si>
  <si>
    <t>Rivera, Marvin</t>
  </si>
  <si>
    <t>000176547</t>
  </si>
  <si>
    <t>Robertson, Caroline C.</t>
  </si>
  <si>
    <t>000184433</t>
  </si>
  <si>
    <t>Ruiz, Julia</t>
  </si>
  <si>
    <t>000183160</t>
  </si>
  <si>
    <t>Salberg, David</t>
  </si>
  <si>
    <t>000183917</t>
  </si>
  <si>
    <t>004003</t>
  </si>
  <si>
    <t>Sanaee, Sayeh</t>
  </si>
  <si>
    <t>000184351</t>
  </si>
  <si>
    <t>Sandlin, Tayler R.</t>
  </si>
  <si>
    <t>000184552</t>
  </si>
  <si>
    <t>Shaver, Jessica</t>
  </si>
  <si>
    <t>000180168</t>
  </si>
  <si>
    <t>Skyrme, Rachel</t>
  </si>
  <si>
    <t>000182085</t>
  </si>
  <si>
    <t>Swafford, Aerin R.</t>
  </si>
  <si>
    <t>000179448</t>
  </si>
  <si>
    <t>Terrell, Erica N.</t>
  </si>
  <si>
    <t>000176812</t>
  </si>
  <si>
    <t>Torres, Luis R.</t>
  </si>
  <si>
    <t>000177248</t>
  </si>
  <si>
    <t>Townsend, Yahel B.</t>
  </si>
  <si>
    <t>000176475</t>
  </si>
  <si>
    <t>Valle, Daniel</t>
  </si>
  <si>
    <t>000183457</t>
  </si>
  <si>
    <t>Varney, Daniel</t>
  </si>
  <si>
    <t>000183202</t>
  </si>
  <si>
    <t>Vega, Enrique</t>
  </si>
  <si>
    <t>000176467</t>
  </si>
  <si>
    <t>Velasquez, Brittany</t>
  </si>
  <si>
    <t>000182326</t>
  </si>
  <si>
    <t>Vestal, Madison</t>
  </si>
  <si>
    <t>000183217</t>
  </si>
  <si>
    <t>Wells, Kate</t>
  </si>
  <si>
    <t>000183702</t>
  </si>
  <si>
    <t>White, Raina</t>
  </si>
  <si>
    <t>000183243</t>
  </si>
  <si>
    <t>Yang, James</t>
  </si>
  <si>
    <t>000183974</t>
  </si>
  <si>
    <t>Yescas, Carmicael</t>
  </si>
  <si>
    <t>000176456</t>
  </si>
  <si>
    <t>Zeledon, Nubia</t>
  </si>
  <si>
    <t>000176380</t>
  </si>
  <si>
    <t>Alcazar, Christian</t>
  </si>
  <si>
    <t>Brian Mackenzie</t>
  </si>
  <si>
    <t>000184511</t>
  </si>
  <si>
    <t>004002-Pink Taco Chicago</t>
  </si>
  <si>
    <t>Arizcorreta Sr., Guillermo</t>
  </si>
  <si>
    <t>000180411</t>
  </si>
  <si>
    <t>Boldovici, Cassandra</t>
  </si>
  <si>
    <t>000176765</t>
  </si>
  <si>
    <t>Bruns, Sam R.</t>
  </si>
  <si>
    <t>000184206</t>
  </si>
  <si>
    <t>Bueno Aguirre, Juvenal</t>
  </si>
  <si>
    <t>000177246</t>
  </si>
  <si>
    <t>Buruhan, Alejandro</t>
  </si>
  <si>
    <t>000183893</t>
  </si>
  <si>
    <t>Cantoran, Miguel</t>
  </si>
  <si>
    <t>000180544</t>
  </si>
  <si>
    <t>Cathlina, James</t>
  </si>
  <si>
    <t>000183248</t>
  </si>
  <si>
    <t>Clark, Kyra</t>
  </si>
  <si>
    <t>000183825</t>
  </si>
  <si>
    <t>Coy, Mariah L.</t>
  </si>
  <si>
    <t>000184414</t>
  </si>
  <si>
    <t>Craig, Brenyetta</t>
  </si>
  <si>
    <t>000184553</t>
  </si>
  <si>
    <t>DeAvila, Alexis</t>
  </si>
  <si>
    <t>000182701</t>
  </si>
  <si>
    <t>DiMaria, Aidan</t>
  </si>
  <si>
    <t>000183225</t>
  </si>
  <si>
    <t>Donohue, Stacy</t>
  </si>
  <si>
    <t>000180518</t>
  </si>
  <si>
    <t>Escobar, Adrian</t>
  </si>
  <si>
    <t>000180996</t>
  </si>
  <si>
    <t>Evans, Kenneth D.</t>
  </si>
  <si>
    <t>000183891</t>
  </si>
  <si>
    <t>Fischer, Clara</t>
  </si>
  <si>
    <t>000183231</t>
  </si>
  <si>
    <t>Griffin, Thomas F.</t>
  </si>
  <si>
    <t>000183095</t>
  </si>
  <si>
    <t>Hendrikse, Hannah</t>
  </si>
  <si>
    <t>000183794</t>
  </si>
  <si>
    <t>Hoffmaster, Emma</t>
  </si>
  <si>
    <t>000182357</t>
  </si>
  <si>
    <t>Jones, Raven</t>
  </si>
  <si>
    <t>000184069</t>
  </si>
  <si>
    <t>Joseph, Alex D.</t>
  </si>
  <si>
    <t>000184084</t>
  </si>
  <si>
    <t>KariKari, Angela</t>
  </si>
  <si>
    <t>000182376</t>
  </si>
  <si>
    <t>Kim, Yena</t>
  </si>
  <si>
    <t>000181036</t>
  </si>
  <si>
    <t>Lara, Usuel</t>
  </si>
  <si>
    <t>000180503</t>
  </si>
  <si>
    <t>Leon Mendoza, Alfonso</t>
  </si>
  <si>
    <t>000176728</t>
  </si>
  <si>
    <t>Leon, Jacinto</t>
  </si>
  <si>
    <t>000180960</t>
  </si>
  <si>
    <t>Mackenzie, Brian</t>
  </si>
  <si>
    <t>000176559</t>
  </si>
  <si>
    <t>Marin, Enma</t>
  </si>
  <si>
    <t>000176732</t>
  </si>
  <si>
    <t>Marquez Esq., Ambrosio</t>
  </si>
  <si>
    <t>000184390</t>
  </si>
  <si>
    <t>Martinez Ramirez, Martha</t>
  </si>
  <si>
    <t>000182113</t>
  </si>
  <si>
    <t>Martinez, Angela</t>
  </si>
  <si>
    <t>000184556</t>
  </si>
  <si>
    <t>Mccall, Colin D.</t>
  </si>
  <si>
    <t>000177874</t>
  </si>
  <si>
    <t>Meekins, Charles A.</t>
  </si>
  <si>
    <t>000176734</t>
  </si>
  <si>
    <t>Mullins, Jamal</t>
  </si>
  <si>
    <t>000176235</t>
  </si>
  <si>
    <t>Onofre, Juan</t>
  </si>
  <si>
    <t>000177591</t>
  </si>
  <si>
    <t>Ortiz Gallegos, Eugenio D</t>
  </si>
  <si>
    <t>000183925</t>
  </si>
  <si>
    <t>Osorio, Saida</t>
  </si>
  <si>
    <t>000183855</t>
  </si>
  <si>
    <t>Pazdernik, Martin</t>
  </si>
  <si>
    <t>000184612</t>
  </si>
  <si>
    <t>Pillco, Luis</t>
  </si>
  <si>
    <t>000183809</t>
  </si>
  <si>
    <t>Point Du Jour, Ktyah</t>
  </si>
  <si>
    <t>000184530</t>
  </si>
  <si>
    <t>Quichimbo, Alicia M.</t>
  </si>
  <si>
    <t>000180990</t>
  </si>
  <si>
    <t>Quichimbo, Enma S.</t>
  </si>
  <si>
    <t>000184197</t>
  </si>
  <si>
    <t>Ramirez, Lorraine N.</t>
  </si>
  <si>
    <t>000184254</t>
  </si>
  <si>
    <t>Rodriguez, Jahir</t>
  </si>
  <si>
    <t>000177746</t>
  </si>
  <si>
    <t>Rodriguez, Jeanette</t>
  </si>
  <si>
    <t>000180136</t>
  </si>
  <si>
    <t>Sabino, Erick S.</t>
  </si>
  <si>
    <t>000177742</t>
  </si>
  <si>
    <t>Sanders, Holle</t>
  </si>
  <si>
    <t>000183135</t>
  </si>
  <si>
    <t>Santillan, Juan</t>
  </si>
  <si>
    <t>000181027</t>
  </si>
  <si>
    <t>Sarolas, Mark E.</t>
  </si>
  <si>
    <t>000180546</t>
  </si>
  <si>
    <t>Seraquive, Jhonny</t>
  </si>
  <si>
    <t>000183990</t>
  </si>
  <si>
    <t>Shaw, Amoree</t>
  </si>
  <si>
    <t>000183777</t>
  </si>
  <si>
    <t>Sturgis, Chloe</t>
  </si>
  <si>
    <t>000184196</t>
  </si>
  <si>
    <t>Urgirles, Diana</t>
  </si>
  <si>
    <t>000176764</t>
  </si>
  <si>
    <t>Velazquez, Mariel A.</t>
  </si>
  <si>
    <t>000183894</t>
  </si>
  <si>
    <t>Wilkinson, Emily G.</t>
  </si>
  <si>
    <t>000183106</t>
  </si>
  <si>
    <t>Williams, Vanessa L.</t>
  </si>
  <si>
    <t>000184140</t>
  </si>
  <si>
    <t>Winston, Kimani</t>
  </si>
  <si>
    <t>000184518</t>
  </si>
  <si>
    <t>Zavala, Lissette</t>
  </si>
  <si>
    <t>000176681</t>
  </si>
  <si>
    <t>Aguero, Trinidad</t>
  </si>
  <si>
    <t>Marta B. Molina</t>
  </si>
  <si>
    <t>000182559</t>
  </si>
  <si>
    <t>004003-Pink Taco Florid</t>
  </si>
  <si>
    <t>Alvarez, Joaquin</t>
  </si>
  <si>
    <t>000184643</t>
  </si>
  <si>
    <t>Arango, Irene</t>
  </si>
  <si>
    <t>000182596</t>
  </si>
  <si>
    <t>Argudo, Farlley</t>
  </si>
  <si>
    <t>000184647</t>
  </si>
  <si>
    <t>Armero, Joshua A.</t>
  </si>
  <si>
    <t>000179205</t>
  </si>
  <si>
    <t>Arrington, Aliyah</t>
  </si>
  <si>
    <t>000184392</t>
  </si>
  <si>
    <t>Avalo, Amanda</t>
  </si>
  <si>
    <t>000183578</t>
  </si>
  <si>
    <t>Barco, Nery</t>
  </si>
  <si>
    <t>000179118</t>
  </si>
  <si>
    <t>Baros, George</t>
  </si>
  <si>
    <t>000183165</t>
  </si>
  <si>
    <t>Barrera, Brayan</t>
  </si>
  <si>
    <t>000183948</t>
  </si>
  <si>
    <t>Bautista I, María</t>
  </si>
  <si>
    <t>000179956</t>
  </si>
  <si>
    <t>Benedetti, Micaela A.</t>
  </si>
  <si>
    <t>000184648</t>
  </si>
  <si>
    <t>Betancourt, Mauro</t>
  </si>
  <si>
    <t>000184302</t>
  </si>
  <si>
    <t>Brooks, Sharif A.</t>
  </si>
  <si>
    <t>000183443</t>
  </si>
  <si>
    <t>Brown, Ravon</t>
  </si>
  <si>
    <t>000182862</t>
  </si>
  <si>
    <t>Buckson, Michelle</t>
  </si>
  <si>
    <t>000184496</t>
  </si>
  <si>
    <t>Caal, Yolanda</t>
  </si>
  <si>
    <t>000179171</t>
  </si>
  <si>
    <t>Calderon, Korina</t>
  </si>
  <si>
    <t>000180172</t>
  </si>
  <si>
    <t>Carra, Nicolas</t>
  </si>
  <si>
    <t>000184384</t>
  </si>
  <si>
    <t>Carvajal, Mauricio</t>
  </si>
  <si>
    <t>000183437</t>
  </si>
  <si>
    <t>Castillo, Ashley</t>
  </si>
  <si>
    <t>000183882</t>
  </si>
  <si>
    <t>Chata, Santiago</t>
  </si>
  <si>
    <t>000182622</t>
  </si>
  <si>
    <t>Choc Caal, Carlos</t>
  </si>
  <si>
    <t>000180113</t>
  </si>
  <si>
    <t>Clemons, Samantha M.</t>
  </si>
  <si>
    <t>000179180</t>
  </si>
  <si>
    <t>Contreras, Alfonso</t>
  </si>
  <si>
    <t>000179065</t>
  </si>
  <si>
    <t>Contreras, Cristian</t>
  </si>
  <si>
    <t>000180175</t>
  </si>
  <si>
    <t>Contreras, Juan</t>
  </si>
  <si>
    <t>000183870</t>
  </si>
  <si>
    <t>Corcione, Christopher C.</t>
  </si>
  <si>
    <t>000183250</t>
  </si>
  <si>
    <t>Correa, Maria A.</t>
  </si>
  <si>
    <t>000181964</t>
  </si>
  <si>
    <t>Correa, Ramiro</t>
  </si>
  <si>
    <t>000183071</t>
  </si>
  <si>
    <t>Davila, Angela</t>
  </si>
  <si>
    <t>000182861</t>
  </si>
  <si>
    <t>De Giglio, Agustina</t>
  </si>
  <si>
    <t>000184367</t>
  </si>
  <si>
    <t>Depaula, Yonelsi</t>
  </si>
  <si>
    <t>000183083</t>
  </si>
  <si>
    <t>Diaz, Roberto C.</t>
  </si>
  <si>
    <t>000183428</t>
  </si>
  <si>
    <t>Dubon Mendez, Jose Francisco</t>
  </si>
  <si>
    <t>000183712</t>
  </si>
  <si>
    <t>Earl Carroll, William</t>
  </si>
  <si>
    <t>000183017</t>
  </si>
  <si>
    <t>Escalate, Leisar</t>
  </si>
  <si>
    <t>000184172</t>
  </si>
  <si>
    <t>Escobar, Wuilson</t>
  </si>
  <si>
    <t>000184595</t>
  </si>
  <si>
    <t>Esquivel, Wilman</t>
  </si>
  <si>
    <t>000183458</t>
  </si>
  <si>
    <t>Fonseca, Deborah</t>
  </si>
  <si>
    <t>000183489</t>
  </si>
  <si>
    <t>Fraga, Lazarito M.</t>
  </si>
  <si>
    <t>000184231</t>
  </si>
  <si>
    <t>Frascino, Pablo E.</t>
  </si>
  <si>
    <t>000178802</t>
  </si>
  <si>
    <t>Galicia Donis, Darlyn D.</t>
  </si>
  <si>
    <t>000183638</t>
  </si>
  <si>
    <t>Galindo, Beatriz C.</t>
  </si>
  <si>
    <t>000182166</t>
  </si>
  <si>
    <t>Garcia, Diana C.</t>
  </si>
  <si>
    <t>000179076</t>
  </si>
  <si>
    <t>Garcia, Fredy</t>
  </si>
  <si>
    <t>000183144</t>
  </si>
  <si>
    <t>Gastaldi, Guido</t>
  </si>
  <si>
    <t>000184147</t>
  </si>
  <si>
    <t>Gispert, Natalie M.</t>
  </si>
  <si>
    <t>000179220</t>
  </si>
  <si>
    <t>Giuliani, Juan Esteban</t>
  </si>
  <si>
    <t>000182719</t>
  </si>
  <si>
    <t>Gomez, Claudia</t>
  </si>
  <si>
    <t>000182565</t>
  </si>
  <si>
    <t>Gomez, Maria</t>
  </si>
  <si>
    <t>000179524</t>
  </si>
  <si>
    <t>Gonzales Garcia, Albar Ernan</t>
  </si>
  <si>
    <t>000184487</t>
  </si>
  <si>
    <t>Gonzalez zapata, Edwin</t>
  </si>
  <si>
    <t>000182673</t>
  </si>
  <si>
    <t>Gonzalez, Anibal</t>
  </si>
  <si>
    <t>000183971</t>
  </si>
  <si>
    <t>Gonzalez, Gerbenson</t>
  </si>
  <si>
    <t>000184646</t>
  </si>
  <si>
    <t>Gonzalez, Katty</t>
  </si>
  <si>
    <t>000180086</t>
  </si>
  <si>
    <t>Gonzalez, Nicholas</t>
  </si>
  <si>
    <t>000183163</t>
  </si>
  <si>
    <t>Goy, Alejandra L.</t>
  </si>
  <si>
    <t>000182702</t>
  </si>
  <si>
    <t>Grimaldo, Gina M.</t>
  </si>
  <si>
    <t>000184525</t>
  </si>
  <si>
    <t>Guerrero, Tatiana C.</t>
  </si>
  <si>
    <t>000183219</t>
  </si>
  <si>
    <t>Gutierrez, Jose</t>
  </si>
  <si>
    <t>000182761</t>
  </si>
  <si>
    <t>Guzman Aquino, Maberliz C.</t>
  </si>
  <si>
    <t>000179865</t>
  </si>
  <si>
    <t>Hopper, LaDarrius</t>
  </si>
  <si>
    <t>000182917</t>
  </si>
  <si>
    <t>Iglesias, Sofia</t>
  </si>
  <si>
    <t>000183087</t>
  </si>
  <si>
    <t>Ivanovic, Bojana</t>
  </si>
  <si>
    <t>000183171</t>
  </si>
  <si>
    <t>Jones, Scarlett</t>
  </si>
  <si>
    <t>000182915</t>
  </si>
  <si>
    <t>Juc, Cesar</t>
  </si>
  <si>
    <t>000182613</t>
  </si>
  <si>
    <t>Lao, Nicole L.</t>
  </si>
  <si>
    <t>000184401</t>
  </si>
  <si>
    <t>Ledesma, Juan</t>
  </si>
  <si>
    <t>000180046</t>
  </si>
  <si>
    <t>Lewis, Kenneth</t>
  </si>
  <si>
    <t>000182899</t>
  </si>
  <si>
    <t>Lima Lopez, Selvin R.</t>
  </si>
  <si>
    <t>000184251</t>
  </si>
  <si>
    <t>Lopez, Antoni</t>
  </si>
  <si>
    <t>000183504</t>
  </si>
  <si>
    <t>Lozada III, Angel L.</t>
  </si>
  <si>
    <t>000179036</t>
  </si>
  <si>
    <t>Macleod, Ashley</t>
  </si>
  <si>
    <t>000184132</t>
  </si>
  <si>
    <t>Manzano Torrealba, Silvia</t>
  </si>
  <si>
    <t>000182537</t>
  </si>
  <si>
    <t>Maravi, Jordan A.</t>
  </si>
  <si>
    <t>000179138</t>
  </si>
  <si>
    <t>Marecos Itkin, Kiara</t>
  </si>
  <si>
    <t>000184488</t>
  </si>
  <si>
    <t>Marston, Vaughn</t>
  </si>
  <si>
    <t>000183419</t>
  </si>
  <si>
    <t>Mateos Sr., Micaela Alejandra</t>
  </si>
  <si>
    <t>000182720</t>
  </si>
  <si>
    <t>McCray, Xavier</t>
  </si>
  <si>
    <t>000183260</t>
  </si>
  <si>
    <t>Medrano, Abner J.</t>
  </si>
  <si>
    <t>000184279</t>
  </si>
  <si>
    <t>Medrano, Yuliana</t>
  </si>
  <si>
    <t>000183704</t>
  </si>
  <si>
    <t>Mejia, Rossana A.</t>
  </si>
  <si>
    <t>000179163</t>
  </si>
  <si>
    <t>Mendoza Espinoza, Arnaldo</t>
  </si>
  <si>
    <t>000179039</t>
  </si>
  <si>
    <t>Menendez, Eduardo</t>
  </si>
  <si>
    <t>000180080</t>
  </si>
  <si>
    <t>Metayer, Joshua</t>
  </si>
  <si>
    <t>000182872</t>
  </si>
  <si>
    <t>Milossi, Nicolas</t>
  </si>
  <si>
    <t>000184266</t>
  </si>
  <si>
    <t>Molina, Marta B.</t>
  </si>
  <si>
    <t>000177907</t>
  </si>
  <si>
    <t>Montijo, Alyssa D.</t>
  </si>
  <si>
    <t>000184683</t>
  </si>
  <si>
    <t>Montoya, Jairo</t>
  </si>
  <si>
    <t>000183449</t>
  </si>
  <si>
    <t>Moruno, Natalia</t>
  </si>
  <si>
    <t>000184173</t>
  </si>
  <si>
    <t>Murillo, Pablo D.</t>
  </si>
  <si>
    <t>000179159</t>
  </si>
  <si>
    <t>Murray, Travis</t>
  </si>
  <si>
    <t>000183576</t>
  </si>
  <si>
    <t>Myers, Michael</t>
  </si>
  <si>
    <t>000183439</t>
  </si>
  <si>
    <t>Nasevska, Hristina</t>
  </si>
  <si>
    <t>000169863</t>
  </si>
  <si>
    <t>Navarro Jr., Brayan A.</t>
  </si>
  <si>
    <t>000183181</t>
  </si>
  <si>
    <t>Ochoa, Adolfo</t>
  </si>
  <si>
    <t>000183975</t>
  </si>
  <si>
    <t>Orozco, Xiomara</t>
  </si>
  <si>
    <t>000184045</t>
  </si>
  <si>
    <t>Ortiz, Idasnel</t>
  </si>
  <si>
    <t>000183197</t>
  </si>
  <si>
    <t>Ortiz, Veronica A.</t>
  </si>
  <si>
    <t>000183069</t>
  </si>
  <si>
    <t>Otani, Hiroshi</t>
  </si>
  <si>
    <t>000184106</t>
  </si>
  <si>
    <t>Palaez, Marisol</t>
  </si>
  <si>
    <t>000180101</t>
  </si>
  <si>
    <t>Peterson III, Robert G.</t>
  </si>
  <si>
    <t>000182456</t>
  </si>
  <si>
    <t>Picasso, Claudia</t>
  </si>
  <si>
    <t>000183166</t>
  </si>
  <si>
    <t>Piedrabuena I, Debora Gabriela</t>
  </si>
  <si>
    <t>000182984</t>
  </si>
  <si>
    <t>Pineda, Daniel</t>
  </si>
  <si>
    <t>000184281</t>
  </si>
  <si>
    <t>Polanco, Rony</t>
  </si>
  <si>
    <t>000183652</t>
  </si>
  <si>
    <t>Ponce, Adrian</t>
  </si>
  <si>
    <t>000180023</t>
  </si>
  <si>
    <t>Prince, Michael A.</t>
  </si>
  <si>
    <t>000179046</t>
  </si>
  <si>
    <t>Pu Cac, Marvin</t>
  </si>
  <si>
    <t>000183448</t>
  </si>
  <si>
    <t>Pujol, Theresita</t>
  </si>
  <si>
    <t>000183848</t>
  </si>
  <si>
    <t>Pulgar Blanchard, Kenibeth</t>
  </si>
  <si>
    <t>000179152</t>
  </si>
  <si>
    <t>Queirel, Jose S.</t>
  </si>
  <si>
    <t>000182651</t>
  </si>
  <si>
    <t>Ramírez, Epifanio</t>
  </si>
  <si>
    <t>000182789</t>
  </si>
  <si>
    <t>Rigaglia, Romina</t>
  </si>
  <si>
    <t>000184682</t>
  </si>
  <si>
    <t>Rivera, Juan</t>
  </si>
  <si>
    <t>000183945</t>
  </si>
  <si>
    <t>Rivera, Ronaldo E.</t>
  </si>
  <si>
    <t>000184145</t>
  </si>
  <si>
    <t>Rodriguez Calvo, Alex</t>
  </si>
  <si>
    <t>000183209</t>
  </si>
  <si>
    <t>Rodriguez Moreno, Yanira</t>
  </si>
  <si>
    <t>000182690</t>
  </si>
  <si>
    <t>Rojas, Camilo</t>
  </si>
  <si>
    <t>000179109</t>
  </si>
  <si>
    <t>Roque, Joaquin</t>
  </si>
  <si>
    <t>000179170</t>
  </si>
  <si>
    <t>Salinas Sr., Fabricio E.</t>
  </si>
  <si>
    <t>000184077</t>
  </si>
  <si>
    <t>Sanchez Corrales, Veronica</t>
  </si>
  <si>
    <t>000180070</t>
  </si>
  <si>
    <t>Sanchez, Andres</t>
  </si>
  <si>
    <t>000183453</t>
  </si>
  <si>
    <t>Sanchez, Rene S.</t>
  </si>
  <si>
    <t>000179224</t>
  </si>
  <si>
    <t>Santa, Javier D.</t>
  </si>
  <si>
    <t>000184165</t>
  </si>
  <si>
    <t>Santiago Sr., Nicanor</t>
  </si>
  <si>
    <t>000182560</t>
  </si>
  <si>
    <t>Serrano Jr., Julieta</t>
  </si>
  <si>
    <t>000183620</t>
  </si>
  <si>
    <t>Serrano, Antonella</t>
  </si>
  <si>
    <t>000183614</t>
  </si>
  <si>
    <t>Serrano, Luciana</t>
  </si>
  <si>
    <t>000184234</t>
  </si>
  <si>
    <t>Sharpe, Tori L.</t>
  </si>
  <si>
    <t>000179402</t>
  </si>
  <si>
    <t>Sorrentino, Giuliana</t>
  </si>
  <si>
    <t>000184653</t>
  </si>
  <si>
    <t>Soto, Paulo</t>
  </si>
  <si>
    <t>000183276</t>
  </si>
  <si>
    <t>Subirats, María B.</t>
  </si>
  <si>
    <t>000180096</t>
  </si>
  <si>
    <t>Surace, Vincenzo</t>
  </si>
  <si>
    <t>000182634</t>
  </si>
  <si>
    <t>Taylor, Grace E.</t>
  </si>
  <si>
    <t>000184654</t>
  </si>
  <si>
    <t>Trapani, Micaela V.</t>
  </si>
  <si>
    <t>000184645</t>
  </si>
  <si>
    <t>Valdes Vargas, Macklin</t>
  </si>
  <si>
    <t>000179041</t>
  </si>
  <si>
    <t>Valdivia III, Javier</t>
  </si>
  <si>
    <t>000183133</t>
  </si>
  <si>
    <t>Vanasco, Jose A.</t>
  </si>
  <si>
    <t>000184133</t>
  </si>
  <si>
    <t>Vasquez Esq., Brenda P.</t>
  </si>
  <si>
    <t>000180108</t>
  </si>
  <si>
    <t>Velasquez, Marlon</t>
  </si>
  <si>
    <t>000183771</t>
  </si>
  <si>
    <t>Veliz, Vanesa</t>
  </si>
  <si>
    <t>000184700</t>
  </si>
  <si>
    <t>Vento, Pierre</t>
  </si>
  <si>
    <t>000184019</t>
  </si>
  <si>
    <t>Vieyra, Alejandro</t>
  </si>
  <si>
    <t>000182980</t>
  </si>
  <si>
    <t>Vimieiro, Macaulay X.</t>
  </si>
  <si>
    <t>000183164</t>
  </si>
  <si>
    <t>Wavrek, Emily</t>
  </si>
  <si>
    <t>000182069</t>
  </si>
  <si>
    <t>Yabron, Juana</t>
  </si>
  <si>
    <t>000183947</t>
  </si>
  <si>
    <t>Yabron, Luisa</t>
  </si>
  <si>
    <t>000183874</t>
  </si>
  <si>
    <t>Aguilar, Alejandro</t>
  </si>
  <si>
    <t>Robert Haberek</t>
  </si>
  <si>
    <t>000183741</t>
  </si>
  <si>
    <t>004005</t>
  </si>
  <si>
    <t>004005-Pink Taco Boston</t>
  </si>
  <si>
    <t>Aguilar, Francisco</t>
  </si>
  <si>
    <t>000184614</t>
  </si>
  <si>
    <t>Aguilar, Yamileth</t>
  </si>
  <si>
    <t>000181814</t>
  </si>
  <si>
    <t>Alvarez Gonzalez, Kenny Geovany G.</t>
  </si>
  <si>
    <t>000172541</t>
  </si>
  <si>
    <t>PT Opco LLC</t>
  </si>
  <si>
    <t>Alvarez, Sara V.</t>
  </si>
  <si>
    <t>000178130</t>
  </si>
  <si>
    <t>Amaya, Jose</t>
  </si>
  <si>
    <t>000181750</t>
  </si>
  <si>
    <t>Avendaño, Dario</t>
  </si>
  <si>
    <t>000178061</t>
  </si>
  <si>
    <t>Avendano, Mayerly</t>
  </si>
  <si>
    <t>000184540</t>
  </si>
  <si>
    <t>Barnard, Sarah</t>
  </si>
  <si>
    <t>000184208</t>
  </si>
  <si>
    <t>Beane, Cali D.</t>
  </si>
  <si>
    <t>000183657</t>
  </si>
  <si>
    <t>Blais, Sabrina M.</t>
  </si>
  <si>
    <t>000178968</t>
  </si>
  <si>
    <t>Bouche, John</t>
  </si>
  <si>
    <t>000178261</t>
  </si>
  <si>
    <t>Buck, Madison</t>
  </si>
  <si>
    <t>000178123</t>
  </si>
  <si>
    <t>Bustamante, Ivonne</t>
  </si>
  <si>
    <t>000181344</t>
  </si>
  <si>
    <t>Cabrera, Javier</t>
  </si>
  <si>
    <t>000180951</t>
  </si>
  <si>
    <t>Church, Robert</t>
  </si>
  <si>
    <t>000182451</t>
  </si>
  <si>
    <t>Clow, Maeve E.</t>
  </si>
  <si>
    <t>000184123</t>
  </si>
  <si>
    <t>Courtney, Sophia</t>
  </si>
  <si>
    <t>000183937</t>
  </si>
  <si>
    <t>Dubon, Blanca</t>
  </si>
  <si>
    <t>000178711</t>
  </si>
  <si>
    <t>Escobar Recinos, Ana Nayely</t>
  </si>
  <si>
    <t>000178039</t>
  </si>
  <si>
    <t>Escobar, Ricky</t>
  </si>
  <si>
    <t>000183656</t>
  </si>
  <si>
    <t>Falcucci, Antonio</t>
  </si>
  <si>
    <t>000184442</t>
  </si>
  <si>
    <t>Flores, Pablo</t>
  </si>
  <si>
    <t>000182394</t>
  </si>
  <si>
    <t>Fonseca, Alexandra</t>
  </si>
  <si>
    <t>000183910</t>
  </si>
  <si>
    <t>Fuentes, Kenia</t>
  </si>
  <si>
    <t>000183912</t>
  </si>
  <si>
    <t>Gallant, Owen</t>
  </si>
  <si>
    <t>000182533</t>
  </si>
  <si>
    <t>Gallego, Lyda</t>
  </si>
  <si>
    <t>000184334</t>
  </si>
  <si>
    <t>Garcia Sr., Daniel</t>
  </si>
  <si>
    <t>000184329</t>
  </si>
  <si>
    <t>Gonzalez III, Nubia</t>
  </si>
  <si>
    <t>000178157</t>
  </si>
  <si>
    <t>Gonzalez, Paula</t>
  </si>
  <si>
    <t>000183186</t>
  </si>
  <si>
    <t>Grasso, Angela</t>
  </si>
  <si>
    <t>000183323</t>
  </si>
  <si>
    <t>Haberek, Robert</t>
  </si>
  <si>
    <t>000182457</t>
  </si>
  <si>
    <t>Han, Sienna</t>
  </si>
  <si>
    <t>000178118</t>
  </si>
  <si>
    <t>Hubbard, Makayla</t>
  </si>
  <si>
    <t>000182329</t>
  </si>
  <si>
    <t>Hurwitz, Hailee</t>
  </si>
  <si>
    <t>000178056</t>
  </si>
  <si>
    <t>Joseph, Keishana</t>
  </si>
  <si>
    <t>000178109</t>
  </si>
  <si>
    <t>Kahwajian, Shant</t>
  </si>
  <si>
    <t>000183662</t>
  </si>
  <si>
    <t>Landaverde, Rosibel</t>
  </si>
  <si>
    <t>000184615</t>
  </si>
  <si>
    <t>Leyva, Gabriel</t>
  </si>
  <si>
    <t>000182947</t>
  </si>
  <si>
    <t>Lopez, Blanca</t>
  </si>
  <si>
    <t>000183388</t>
  </si>
  <si>
    <t>Lopez, Luis</t>
  </si>
  <si>
    <t>000181914</t>
  </si>
  <si>
    <t>Mancia, Kevin</t>
  </si>
  <si>
    <t>000178134</t>
  </si>
  <si>
    <t>Martinez, Beth</t>
  </si>
  <si>
    <t>000183157</t>
  </si>
  <si>
    <t>Maxwell, Endia</t>
  </si>
  <si>
    <t>000183643</t>
  </si>
  <si>
    <t>Medina, Maria</t>
  </si>
  <si>
    <t>000182350</t>
  </si>
  <si>
    <t>Mejia, Maria</t>
  </si>
  <si>
    <t>000178135</t>
  </si>
  <si>
    <t>Mendoza, Brandy</t>
  </si>
  <si>
    <t>000178087</t>
  </si>
  <si>
    <t>Mendoza, Kayla</t>
  </si>
  <si>
    <t>000181220</t>
  </si>
  <si>
    <t>Mendoza, Nelzon</t>
  </si>
  <si>
    <t>000183840</t>
  </si>
  <si>
    <t>Montano, Wilson</t>
  </si>
  <si>
    <t>000178151</t>
  </si>
  <si>
    <t>Montiel, Ashley A.</t>
  </si>
  <si>
    <t>000183544</t>
  </si>
  <si>
    <t>Montoya, Juan</t>
  </si>
  <si>
    <t>000184104</t>
  </si>
  <si>
    <t>Moreta, Cristal</t>
  </si>
  <si>
    <t>000183324</t>
  </si>
  <si>
    <t>Moritz, Jane</t>
  </si>
  <si>
    <t>000182887</t>
  </si>
  <si>
    <t>Moscatel, Taylor</t>
  </si>
  <si>
    <t>000180483</t>
  </si>
  <si>
    <t>Munoz, Jaquelinne</t>
  </si>
  <si>
    <t>000184616</t>
  </si>
  <si>
    <t>Nieblas, Andrea</t>
  </si>
  <si>
    <t>000184363</t>
  </si>
  <si>
    <t>Nieblas, Jose</t>
  </si>
  <si>
    <t>000184348</t>
  </si>
  <si>
    <t>Nolan, Allison</t>
  </si>
  <si>
    <t>000178191</t>
  </si>
  <si>
    <t>Nugnes, Marytalia</t>
  </si>
  <si>
    <t>000181007</t>
  </si>
  <si>
    <t>Osman, Nadeen</t>
  </si>
  <si>
    <t>000182389</t>
  </si>
  <si>
    <t>Osorio, Natalia</t>
  </si>
  <si>
    <t>000181221</t>
  </si>
  <si>
    <t>Parker, Aja R.</t>
  </si>
  <si>
    <t>000179597</t>
  </si>
  <si>
    <t>Paulino, Julysa M.</t>
  </si>
  <si>
    <t>000181525</t>
  </si>
  <si>
    <t>Perez, Martha</t>
  </si>
  <si>
    <t>000179452</t>
  </si>
  <si>
    <t>000179477</t>
  </si>
  <si>
    <t>Poudel, Rubin</t>
  </si>
  <si>
    <t>000183476</t>
  </si>
  <si>
    <t>Racevicius, Taylor A.</t>
  </si>
  <si>
    <t>000183594</t>
  </si>
  <si>
    <t>Ramirez Sr., Jose</t>
  </si>
  <si>
    <t>000184415</t>
  </si>
  <si>
    <t>Ramirez, Jhair</t>
  </si>
  <si>
    <t>000184311</t>
  </si>
  <si>
    <t>Ramirez, Marisol</t>
  </si>
  <si>
    <t>000178127</t>
  </si>
  <si>
    <t>Ramirez, Ronaldo</t>
  </si>
  <si>
    <t>000178222</t>
  </si>
  <si>
    <t>000183411</t>
  </si>
  <si>
    <t>Regis, Ysabelle A.</t>
  </si>
  <si>
    <t>000183445</t>
  </si>
  <si>
    <t>Restrepo, Nataly</t>
  </si>
  <si>
    <t>000184545</t>
  </si>
  <si>
    <t>Reyes, Jhallyne</t>
  </si>
  <si>
    <t>000181451</t>
  </si>
  <si>
    <t>Rios, Roberto</t>
  </si>
  <si>
    <t>000178152</t>
  </si>
  <si>
    <t>Rodrigues, Yonathan</t>
  </si>
  <si>
    <t>000184328</t>
  </si>
  <si>
    <t>Romo Sr., Adriana</t>
  </si>
  <si>
    <t>000181422</t>
  </si>
  <si>
    <t>Ruiz, Kevin</t>
  </si>
  <si>
    <t>000184339</t>
  </si>
  <si>
    <t>Salazar, Andrea</t>
  </si>
  <si>
    <t>000181217</t>
  </si>
  <si>
    <t>Salgado, Kevin</t>
  </si>
  <si>
    <t>000183772</t>
  </si>
  <si>
    <t>Santiago, Micherlly</t>
  </si>
  <si>
    <t>000180615</t>
  </si>
  <si>
    <t>Serrano Disla, Clairebel</t>
  </si>
  <si>
    <t>000180762</t>
  </si>
  <si>
    <t>Simpson, Lemah</t>
  </si>
  <si>
    <t>000182477</t>
  </si>
  <si>
    <t>Smith, Lesley</t>
  </si>
  <si>
    <t>000178044</t>
  </si>
  <si>
    <t>Sullivan, Michelle</t>
  </si>
  <si>
    <t>000183596</t>
  </si>
  <si>
    <t>Tamatzin, Francisco</t>
  </si>
  <si>
    <t>000183938</t>
  </si>
  <si>
    <t>Torres, Abraham</t>
  </si>
  <si>
    <t>000184416</t>
  </si>
  <si>
    <t>Tran, Jane</t>
  </si>
  <si>
    <t>000178049</t>
  </si>
  <si>
    <t>VasQuez, Alexander</t>
  </si>
  <si>
    <t>000183261</t>
  </si>
  <si>
    <t>Velasquez, Francisco</t>
  </si>
  <si>
    <t>000177622</t>
  </si>
  <si>
    <t>Vergara, Juan David</t>
  </si>
  <si>
    <t>000178156</t>
  </si>
  <si>
    <t>Wrick, James</t>
  </si>
  <si>
    <t>000183507</t>
  </si>
  <si>
    <t>Zaldivar Esq., Arturo A.</t>
  </si>
  <si>
    <t>000181033</t>
  </si>
  <si>
    <t>Zapata, David</t>
  </si>
  <si>
    <t>000179429</t>
  </si>
  <si>
    <t>Alejandro, Jocelyn</t>
  </si>
  <si>
    <t>Homayoon Sharifi</t>
  </si>
  <si>
    <t>000173089</t>
  </si>
  <si>
    <t>007004</t>
  </si>
  <si>
    <t>007004-Marina Del Rey</t>
  </si>
  <si>
    <t>Alonso, Fernando</t>
  </si>
  <si>
    <t>000156090</t>
  </si>
  <si>
    <t>Betancourt, Jorge</t>
  </si>
  <si>
    <t>000184509</t>
  </si>
  <si>
    <t>Caceres Alfaro, Danielle M.</t>
  </si>
  <si>
    <t>000167878</t>
  </si>
  <si>
    <t>Cardona, Anay Y.</t>
  </si>
  <si>
    <t>000161712</t>
  </si>
  <si>
    <t>Casillas, Victor H.</t>
  </si>
  <si>
    <t>000137840</t>
  </si>
  <si>
    <t>Casillas, Victoriano</t>
  </si>
  <si>
    <t>000023300</t>
  </si>
  <si>
    <t>Castellanos, Rodolfo</t>
  </si>
  <si>
    <t>000061116</t>
  </si>
  <si>
    <t>Chavez, Tereza</t>
  </si>
  <si>
    <t>000176173</t>
  </si>
  <si>
    <t>Cooke, Deja</t>
  </si>
  <si>
    <t>000183658</t>
  </si>
  <si>
    <t>Corona, Lorena</t>
  </si>
  <si>
    <t>000177993</t>
  </si>
  <si>
    <t>Corona, Mireya</t>
  </si>
  <si>
    <t>000171504</t>
  </si>
  <si>
    <t>Coxolca, Alberto</t>
  </si>
  <si>
    <t>000156573</t>
  </si>
  <si>
    <t>Curiel Curiel, Maribel</t>
  </si>
  <si>
    <t>000133536</t>
  </si>
  <si>
    <t>Curiel, Cristina M.</t>
  </si>
  <si>
    <t>000160752</t>
  </si>
  <si>
    <t>Curiel, Ruben</t>
  </si>
  <si>
    <t>000170904</t>
  </si>
  <si>
    <t>Diaz, Celestino</t>
  </si>
  <si>
    <t>000161317</t>
  </si>
  <si>
    <t>Diego, Manuel</t>
  </si>
  <si>
    <t>000174514</t>
  </si>
  <si>
    <t>Djoghlaf, Ahmed A.</t>
  </si>
  <si>
    <t>000170359</t>
  </si>
  <si>
    <t>Dominguez, Maribel</t>
  </si>
  <si>
    <t>000174040</t>
  </si>
  <si>
    <t>Dyer, Leticia</t>
  </si>
  <si>
    <t>000183153</t>
  </si>
  <si>
    <t>Fonseca, Daniel</t>
  </si>
  <si>
    <t>000181277</t>
  </si>
  <si>
    <t>Galindo, Amapola</t>
  </si>
  <si>
    <t>000163342</t>
  </si>
  <si>
    <t>Garcia, Brandon J.</t>
  </si>
  <si>
    <t>000181398</t>
  </si>
  <si>
    <t>Garcia, Eleazar</t>
  </si>
  <si>
    <t>000098890</t>
  </si>
  <si>
    <t>Garcia, Juan M.</t>
  </si>
  <si>
    <t>000035461</t>
  </si>
  <si>
    <t>000009616</t>
  </si>
  <si>
    <t>Gazzera, Exequiel D.</t>
  </si>
  <si>
    <t>000181384</t>
  </si>
  <si>
    <t>Gomez, J J.</t>
  </si>
  <si>
    <t>000018818</t>
  </si>
  <si>
    <t>Guzman, Ana E.</t>
  </si>
  <si>
    <t>000158683</t>
  </si>
  <si>
    <t>Guzman, Pedro</t>
  </si>
  <si>
    <t>000184413</t>
  </si>
  <si>
    <t>Hernandez Gomez, Eliseo</t>
  </si>
  <si>
    <t>000177584</t>
  </si>
  <si>
    <t>Hernandez, Faustino</t>
  </si>
  <si>
    <t>000109609</t>
  </si>
  <si>
    <t>Laureano, Saidel</t>
  </si>
  <si>
    <t>000182958</t>
  </si>
  <si>
    <t>Lopez, Oscar</t>
  </si>
  <si>
    <t>000180718</t>
  </si>
  <si>
    <t>Mack, Arthur</t>
  </si>
  <si>
    <t>000159699</t>
  </si>
  <si>
    <t>Mansour, Kyrolls</t>
  </si>
  <si>
    <t>000184178</t>
  </si>
  <si>
    <t>Marsh, Alvyrtis J.</t>
  </si>
  <si>
    <t>000107023</t>
  </si>
  <si>
    <t>Martinez Hernandez, Maritza</t>
  </si>
  <si>
    <t>000171505</t>
  </si>
  <si>
    <t>Martinez, Nicolas</t>
  </si>
  <si>
    <t>000169523</t>
  </si>
  <si>
    <t>Medina, Juan P.</t>
  </si>
  <si>
    <t>000019033</t>
  </si>
  <si>
    <t>Mendoza, Noe</t>
  </si>
  <si>
    <t>000181225</t>
  </si>
  <si>
    <t>Molina, Orsi A.</t>
  </si>
  <si>
    <t>000184499</t>
  </si>
  <si>
    <t>Montero, Alvaro A.</t>
  </si>
  <si>
    <t>000184171</t>
  </si>
  <si>
    <t>Morales, Rodrigo</t>
  </si>
  <si>
    <t>000176223</t>
  </si>
  <si>
    <t>Muyo, Luis</t>
  </si>
  <si>
    <t>000183374</t>
  </si>
  <si>
    <t>Ortiz, Andrea J.</t>
  </si>
  <si>
    <t>000170014</t>
  </si>
  <si>
    <t>Ortiz, Jesus J.</t>
  </si>
  <si>
    <t>000162640</t>
  </si>
  <si>
    <t>Pena, Arturo</t>
  </si>
  <si>
    <t>000025681</t>
  </si>
  <si>
    <t>Pena, Guillermo</t>
  </si>
  <si>
    <t>000026222</t>
  </si>
  <si>
    <t>Perez, Isidro</t>
  </si>
  <si>
    <t>000155442</t>
  </si>
  <si>
    <t>Ramirez, Angel H.</t>
  </si>
  <si>
    <t>000184074</t>
  </si>
  <si>
    <t>Ramirez, Reynaldo</t>
  </si>
  <si>
    <t>000183180</t>
  </si>
  <si>
    <t>Salazar, Miguel</t>
  </si>
  <si>
    <t>000183834</t>
  </si>
  <si>
    <t>Sanchez, Yesenia</t>
  </si>
  <si>
    <t>000147042</t>
  </si>
  <si>
    <t>Sandoval Esq., Mario</t>
  </si>
  <si>
    <t>000182966</t>
  </si>
  <si>
    <t>Serrano, Cesar O.</t>
  </si>
  <si>
    <t>000157623</t>
  </si>
  <si>
    <t>Sharifi, Homayoon</t>
  </si>
  <si>
    <t>000176305</t>
  </si>
  <si>
    <t>Torrez, Lorena</t>
  </si>
  <si>
    <t>000183559</t>
  </si>
  <si>
    <t>Ultreras, Helena M.</t>
  </si>
  <si>
    <t>000180551</t>
  </si>
  <si>
    <t>Villanueva, Gerardo</t>
  </si>
  <si>
    <t>000183880</t>
  </si>
  <si>
    <t>Villeda, Roberto</t>
  </si>
  <si>
    <t>000021974</t>
  </si>
  <si>
    <t>Villegas, Yessica</t>
  </si>
  <si>
    <t>000181397</t>
  </si>
  <si>
    <t>Zepeda, Juan</t>
  </si>
  <si>
    <t>000025648</t>
  </si>
  <si>
    <t>Alba, Luis</t>
  </si>
  <si>
    <t>Carlos R. Chuga</t>
  </si>
  <si>
    <t>000112193</t>
  </si>
  <si>
    <t>203 - MIKE JOHNSON</t>
  </si>
  <si>
    <t>007007</t>
  </si>
  <si>
    <t>007007-Lakewood</t>
  </si>
  <si>
    <t>Alba, Maximino</t>
  </si>
  <si>
    <t>000024230</t>
  </si>
  <si>
    <t>Alva, Julio</t>
  </si>
  <si>
    <t>000098318</t>
  </si>
  <si>
    <t>Alvarez, Alberto</t>
  </si>
  <si>
    <t>000002471</t>
  </si>
  <si>
    <t>Arteaga, Luis E.</t>
  </si>
  <si>
    <t>000117363</t>
  </si>
  <si>
    <t>Barrios, Salomon</t>
  </si>
  <si>
    <t>000183726</t>
  </si>
  <si>
    <t>Bermudez, Brittany</t>
  </si>
  <si>
    <t>000180398</t>
  </si>
  <si>
    <t>Bernabe Dominguez, Jesus</t>
  </si>
  <si>
    <t>000183493</t>
  </si>
  <si>
    <t>Brittman, Cynthia</t>
  </si>
  <si>
    <t>000184182</t>
  </si>
  <si>
    <t>Campos, Ariella A.</t>
  </si>
  <si>
    <t>000179635</t>
  </si>
  <si>
    <t>Cantera, Salvador</t>
  </si>
  <si>
    <t>000026241</t>
  </si>
  <si>
    <t>Cardenas, Gustavo I.</t>
  </si>
  <si>
    <t>000184256</t>
  </si>
  <si>
    <t>Carrasco, Leonor Y.</t>
  </si>
  <si>
    <t>000150796</t>
  </si>
  <si>
    <t>Chavez, Angelina M.</t>
  </si>
  <si>
    <t>000184239</t>
  </si>
  <si>
    <t>Chuga, Carlos R.</t>
  </si>
  <si>
    <t>000175037</t>
  </si>
  <si>
    <t>Cruz, Jesus</t>
  </si>
  <si>
    <t>000021698</t>
  </si>
  <si>
    <t>Cuadros, Alfredo</t>
  </si>
  <si>
    <t>000021924</t>
  </si>
  <si>
    <t>Day, Jeanette</t>
  </si>
  <si>
    <t>000184465</t>
  </si>
  <si>
    <t>Diaz Ibarra, Jorge Arturo</t>
  </si>
  <si>
    <t>000183720</t>
  </si>
  <si>
    <t>Estrada, Juan Carlos</t>
  </si>
  <si>
    <t>000184000</t>
  </si>
  <si>
    <t>Flores, Sergio</t>
  </si>
  <si>
    <t>000036967</t>
  </si>
  <si>
    <t>Gonzales, Carina</t>
  </si>
  <si>
    <t>000184187</t>
  </si>
  <si>
    <t>Gonzalez, Alberto G.</t>
  </si>
  <si>
    <t>000023020</t>
  </si>
  <si>
    <t>Gonzalez, Eduardo</t>
  </si>
  <si>
    <t>000183604</t>
  </si>
  <si>
    <t>Henriquez, Felicita</t>
  </si>
  <si>
    <t>000147863</t>
  </si>
  <si>
    <t>Hernandez, Fredy</t>
  </si>
  <si>
    <t>000089301</t>
  </si>
  <si>
    <t>Leyva Heras Sr., Agustin</t>
  </si>
  <si>
    <t>000179454</t>
  </si>
  <si>
    <t>Lopez, Jessica</t>
  </si>
  <si>
    <t>000184537</t>
  </si>
  <si>
    <t>Magana, Alexis S.</t>
  </si>
  <si>
    <t>000177002</t>
  </si>
  <si>
    <t>Martinez Jr., Roberto G.</t>
  </si>
  <si>
    <t>000184383</t>
  </si>
  <si>
    <t>Martinez, Leah R.</t>
  </si>
  <si>
    <t>000179861</t>
  </si>
  <si>
    <t>Martinez, Manuel A.</t>
  </si>
  <si>
    <t>000183093</t>
  </si>
  <si>
    <t>Meneses, Agustin S.</t>
  </si>
  <si>
    <t>000127859</t>
  </si>
  <si>
    <t>Mosqueda, Jorge A.</t>
  </si>
  <si>
    <t>000183482</t>
  </si>
  <si>
    <t>Muro, Carmen</t>
  </si>
  <si>
    <t>000167392</t>
  </si>
  <si>
    <t>Muro, Maria G.</t>
  </si>
  <si>
    <t>000174155</t>
  </si>
  <si>
    <t>Navarro-rodriguez, Jessica</t>
  </si>
  <si>
    <t>000177001</t>
  </si>
  <si>
    <t>O'Brien, Patrick</t>
  </si>
  <si>
    <t>Dustin J. Paddock</t>
  </si>
  <si>
    <t>000184103</t>
  </si>
  <si>
    <t>007043</t>
  </si>
  <si>
    <t>Ocegueda, Joaquin</t>
  </si>
  <si>
    <t>000177244</t>
  </si>
  <si>
    <t>Ortiz, Arely</t>
  </si>
  <si>
    <t>000180124</t>
  </si>
  <si>
    <t>Pena, Urvizio</t>
  </si>
  <si>
    <t>000021474</t>
  </si>
  <si>
    <t>Portillo, Lizette</t>
  </si>
  <si>
    <t>000184101</t>
  </si>
  <si>
    <t>Provencio, Jenna</t>
  </si>
  <si>
    <t>000183789</t>
  </si>
  <si>
    <t>Ramirez, Jocelyn</t>
  </si>
  <si>
    <t>000174435</t>
  </si>
  <si>
    <t>Ramirez, Luis</t>
  </si>
  <si>
    <t>000184529</t>
  </si>
  <si>
    <t>Rayon, Jesus G.</t>
  </si>
  <si>
    <t>000025194</t>
  </si>
  <si>
    <t>Reynaga, Elsie</t>
  </si>
  <si>
    <t>000183946</t>
  </si>
  <si>
    <t>Rios, Adrianna</t>
  </si>
  <si>
    <t>000184321</t>
  </si>
  <si>
    <t>Rodriguez Alvarado, Jose A.</t>
  </si>
  <si>
    <t>000133021</t>
  </si>
  <si>
    <t>Rodriguez, Jose</t>
  </si>
  <si>
    <t>000008979</t>
  </si>
  <si>
    <t>Rodriguez, Karina</t>
  </si>
  <si>
    <t>000183600</t>
  </si>
  <si>
    <t>Romero, Mauricio</t>
  </si>
  <si>
    <t>000157644</t>
  </si>
  <si>
    <t>Rueda, Juan D.</t>
  </si>
  <si>
    <t>000172951</t>
  </si>
  <si>
    <t>Ruiz, Raquel</t>
  </si>
  <si>
    <t>000183320</t>
  </si>
  <si>
    <t>Sanchez, Jose A.</t>
  </si>
  <si>
    <t>000065244</t>
  </si>
  <si>
    <t>Santana, Luis</t>
  </si>
  <si>
    <t>000182138</t>
  </si>
  <si>
    <t>Santos, Luis F.</t>
  </si>
  <si>
    <t>000180204</t>
  </si>
  <si>
    <t>Serrato, Nora M.</t>
  </si>
  <si>
    <t>000182074</t>
  </si>
  <si>
    <t>Shane, Katelyn</t>
  </si>
  <si>
    <t>000180310</t>
  </si>
  <si>
    <t>Soberanes Sr., Alejandro</t>
  </si>
  <si>
    <t>000183417</t>
  </si>
  <si>
    <t>Soto Sr., Jose L.</t>
  </si>
  <si>
    <t>000173114</t>
  </si>
  <si>
    <t>Valenzuela, Ashley R.</t>
  </si>
  <si>
    <t>000179706</t>
  </si>
  <si>
    <t>Villarreal, Agustin</t>
  </si>
  <si>
    <t>000061118</t>
  </si>
  <si>
    <t>Villegas-casanova, Alberto J.</t>
  </si>
  <si>
    <t>000177632</t>
  </si>
  <si>
    <t>Aguilar, Carlos</t>
  </si>
  <si>
    <t>Juana M. Navarro</t>
  </si>
  <si>
    <t>000065444</t>
  </si>
  <si>
    <t>007008</t>
  </si>
  <si>
    <t>007008-Hawthorne</t>
  </si>
  <si>
    <t>Alaniz, Guadalupe</t>
  </si>
  <si>
    <t>000166951</t>
  </si>
  <si>
    <t>Anaya, Yazmin</t>
  </si>
  <si>
    <t>000184297</t>
  </si>
  <si>
    <t>Ayala, Ricardo M.</t>
  </si>
  <si>
    <t>000001229</t>
  </si>
  <si>
    <t>Cabada, Daisy R.</t>
  </si>
  <si>
    <t>000181854</t>
  </si>
  <si>
    <t>Carpio, Fabrizzio P.</t>
  </si>
  <si>
    <t>000183868</t>
  </si>
  <si>
    <t>Carrillo, Cesar</t>
  </si>
  <si>
    <t>000167101</t>
  </si>
  <si>
    <t>Castro, Antonio M.</t>
  </si>
  <si>
    <t>000113306</t>
  </si>
  <si>
    <t>Claudio, Venancio</t>
  </si>
  <si>
    <t>000025197</t>
  </si>
  <si>
    <t>Cortez, Santos</t>
  </si>
  <si>
    <t>000021626</t>
  </si>
  <si>
    <t>De Luna, Imelda M.</t>
  </si>
  <si>
    <t>000155376</t>
  </si>
  <si>
    <t>Delgado, Alberto</t>
  </si>
  <si>
    <t>000183979</t>
  </si>
  <si>
    <t>Duarte, Jose</t>
  </si>
  <si>
    <t>000023982</t>
  </si>
  <si>
    <t>Duncan, Kelly</t>
  </si>
  <si>
    <t>000183389</t>
  </si>
  <si>
    <t>Garcia, Celso C.</t>
  </si>
  <si>
    <t>000148631</t>
  </si>
  <si>
    <t>Garcia, Jose L.</t>
  </si>
  <si>
    <t>000183372</t>
  </si>
  <si>
    <t>Garcia, Manuel</t>
  </si>
  <si>
    <t>000006374</t>
  </si>
  <si>
    <t>Godoy, Kristen M.</t>
  </si>
  <si>
    <t>000166739</t>
  </si>
  <si>
    <t>Gomez Yanez, Ubaldina</t>
  </si>
  <si>
    <t>000174821</t>
  </si>
  <si>
    <t>Gomez, Omar</t>
  </si>
  <si>
    <t>000182580</t>
  </si>
  <si>
    <t>Gonzalez, Armando A.</t>
  </si>
  <si>
    <t>000025981</t>
  </si>
  <si>
    <t>Guzman, Damaris</t>
  </si>
  <si>
    <t>000181133</t>
  </si>
  <si>
    <t>Huerta, Esteban M.</t>
  </si>
  <si>
    <t>000165168</t>
  </si>
  <si>
    <t>Johns Weathers, Kalia</t>
  </si>
  <si>
    <t>000183616</t>
  </si>
  <si>
    <t>Juarez, Tanner</t>
  </si>
  <si>
    <t>000183299</t>
  </si>
  <si>
    <t>Koh, Pedro L.</t>
  </si>
  <si>
    <t>000103961</t>
  </si>
  <si>
    <t>Lara, Carlos</t>
  </si>
  <si>
    <t>000179418</t>
  </si>
  <si>
    <t>Leal Martinez, Orlando C.</t>
  </si>
  <si>
    <t>000184427</t>
  </si>
  <si>
    <t>Leiva, Nelly</t>
  </si>
  <si>
    <t>000174766</t>
  </si>
  <si>
    <t>Marquez, Elizabeth</t>
  </si>
  <si>
    <t>000183383</t>
  </si>
  <si>
    <t>Martinez, Angel S.</t>
  </si>
  <si>
    <t>000024443</t>
  </si>
  <si>
    <t>000184174</t>
  </si>
  <si>
    <t>Martinez, Jasmine A.</t>
  </si>
  <si>
    <t>000184277</t>
  </si>
  <si>
    <t>Martinez, Luis</t>
  </si>
  <si>
    <t>000176020</t>
  </si>
  <si>
    <t>Munoz, Fatima G.</t>
  </si>
  <si>
    <t>000181140</t>
  </si>
  <si>
    <t>Navarrete, Juan</t>
  </si>
  <si>
    <t>000171184</t>
  </si>
  <si>
    <t>Navarro, Juana M.</t>
  </si>
  <si>
    <t>000036075</t>
  </si>
  <si>
    <t>Noel, Rahsan</t>
  </si>
  <si>
    <t>000183326</t>
  </si>
  <si>
    <t>Perez, Arturo</t>
  </si>
  <si>
    <t>000100214</t>
  </si>
  <si>
    <t>Pirir Gomez, Joaquin J.</t>
  </si>
  <si>
    <t>000184428</t>
  </si>
  <si>
    <t>Ramirez Sr., Gabriel</t>
  </si>
  <si>
    <t>000184006</t>
  </si>
  <si>
    <t>Ramirez, Rosalinda</t>
  </si>
  <si>
    <t>000184346</t>
  </si>
  <si>
    <t>Rios, Fidel</t>
  </si>
  <si>
    <t>000183663</t>
  </si>
  <si>
    <t>Rodriguez, Jaime</t>
  </si>
  <si>
    <t>000106962</t>
  </si>
  <si>
    <t>Rosas, Vanessa</t>
  </si>
  <si>
    <t>000173135</t>
  </si>
  <si>
    <t>Ruiz, Alejandro</t>
  </si>
  <si>
    <t>000184007</t>
  </si>
  <si>
    <t>Ruiz, Vanessa A.</t>
  </si>
  <si>
    <t>000184542</t>
  </si>
  <si>
    <t>Santillan, Nayeli</t>
  </si>
  <si>
    <t>000180476</t>
  </si>
  <si>
    <t>Savala, Jessica N.</t>
  </si>
  <si>
    <t>000183593</t>
  </si>
  <si>
    <t>Valadez, Jose G.</t>
  </si>
  <si>
    <t>000184295</t>
  </si>
  <si>
    <t>Villa, Andres F.</t>
  </si>
  <si>
    <t>000184611</t>
  </si>
  <si>
    <t>Villarreal, Cynthia</t>
  </si>
  <si>
    <t>000184296</t>
  </si>
  <si>
    <t>Villarreal, Jaime</t>
  </si>
  <si>
    <t>000022026</t>
  </si>
  <si>
    <t>Abarca, Salvador</t>
  </si>
  <si>
    <t>Kevin Carr</t>
  </si>
  <si>
    <t>000183890</t>
  </si>
  <si>
    <t>007011</t>
  </si>
  <si>
    <t>007011-Redondo Beach</t>
  </si>
  <si>
    <t>Aguilar III, Oscar E.</t>
  </si>
  <si>
    <t>000184562</t>
  </si>
  <si>
    <t>Aguilar, Vicente</t>
  </si>
  <si>
    <t>000184034</t>
  </si>
  <si>
    <t>Alvarez, Jose M.</t>
  </si>
  <si>
    <t>000183028</t>
  </si>
  <si>
    <t>Arana, Leonel A.</t>
  </si>
  <si>
    <t>000184544</t>
  </si>
  <si>
    <t>Arreola, Flavio</t>
  </si>
  <si>
    <t>000183342</t>
  </si>
  <si>
    <t>Banuelos, Salvador</t>
  </si>
  <si>
    <t>000184547</t>
  </si>
  <si>
    <t>Bautista, Caleb</t>
  </si>
  <si>
    <t>000147618</t>
  </si>
  <si>
    <t>Berzins, Edward</t>
  </si>
  <si>
    <t>000163708</t>
  </si>
  <si>
    <t>Callahan, Madison K.</t>
  </si>
  <si>
    <t>000184283</t>
  </si>
  <si>
    <t>Campos, Blanca Z.</t>
  </si>
  <si>
    <t>000182822</t>
  </si>
  <si>
    <t>Candido, Deborah</t>
  </si>
  <si>
    <t>000184372</t>
  </si>
  <si>
    <t>Cardona, Jessica I.</t>
  </si>
  <si>
    <t>000155014</t>
  </si>
  <si>
    <t>Carr, Kevin</t>
  </si>
  <si>
    <t>000183715</t>
  </si>
  <si>
    <t>Carrillo, Juan A.</t>
  </si>
  <si>
    <t>000001155</t>
  </si>
  <si>
    <t>Chavez, Salomon</t>
  </si>
  <si>
    <t>000153357</t>
  </si>
  <si>
    <t>Cruz, Jose L.</t>
  </si>
  <si>
    <t>000182849</t>
  </si>
  <si>
    <t>Cruz, Sara</t>
  </si>
  <si>
    <t>000181366</t>
  </si>
  <si>
    <t>Davila Luna, Tadeo</t>
  </si>
  <si>
    <t>000184669</t>
  </si>
  <si>
    <t>Davila, Ana</t>
  </si>
  <si>
    <t>000028432</t>
  </si>
  <si>
    <t>Davila, Sandra</t>
  </si>
  <si>
    <t>000184555</t>
  </si>
  <si>
    <t>Diaz, Angel</t>
  </si>
  <si>
    <t>000183814</t>
  </si>
  <si>
    <t>Flores, Horacio</t>
  </si>
  <si>
    <t>000002476</t>
  </si>
  <si>
    <t>Fuentes, Dion</t>
  </si>
  <si>
    <t>000184291</t>
  </si>
  <si>
    <t>Gallegos, Hector</t>
  </si>
  <si>
    <t>000184160</t>
  </si>
  <si>
    <t>Garcia, Francisco</t>
  </si>
  <si>
    <t>000184519</t>
  </si>
  <si>
    <t>Garcia, Michael</t>
  </si>
  <si>
    <t>000171225</t>
  </si>
  <si>
    <t>Gonzales, Wilson Edelman</t>
  </si>
  <si>
    <t>000182816</t>
  </si>
  <si>
    <t>Gonzalez, Cesar</t>
  </si>
  <si>
    <t>000183102</t>
  </si>
  <si>
    <t>Greene, Wanda L.</t>
  </si>
  <si>
    <t>000182859</t>
  </si>
  <si>
    <t>Guzman, Maria De Lourdes</t>
  </si>
  <si>
    <t>000181364</t>
  </si>
  <si>
    <t>Guzman-Vera, Jorge A.</t>
  </si>
  <si>
    <t>000141536</t>
  </si>
  <si>
    <t>Hernandez Zaragoza, Luis Manuel</t>
  </si>
  <si>
    <t>000180404</t>
  </si>
  <si>
    <t>Hernandez, Adrian</t>
  </si>
  <si>
    <t>000184229</t>
  </si>
  <si>
    <t>Hernandez, Israel</t>
  </si>
  <si>
    <t>000183939</t>
  </si>
  <si>
    <t>Hernandez, Juventino</t>
  </si>
  <si>
    <t>000179929</t>
  </si>
  <si>
    <t>Herrera, Carlos</t>
  </si>
  <si>
    <t>000183348</t>
  </si>
  <si>
    <t>Hogan, Ariel M.</t>
  </si>
  <si>
    <t>000181387</t>
  </si>
  <si>
    <t>Infante, Carlos</t>
  </si>
  <si>
    <t>000142813</t>
  </si>
  <si>
    <t>Lacy, Kassandra M.</t>
  </si>
  <si>
    <t>000158568</t>
  </si>
  <si>
    <t>Loeza, Nicolas</t>
  </si>
  <si>
    <t>000167171</t>
  </si>
  <si>
    <t>Maguino, Kevin</t>
  </si>
  <si>
    <t>000183565</t>
  </si>
  <si>
    <t>Maldonado, Samuel</t>
  </si>
  <si>
    <t>000046562</t>
  </si>
  <si>
    <t>Marquez, Francisco Javier</t>
  </si>
  <si>
    <t>000182581</t>
  </si>
  <si>
    <t>Marquez, Ruben</t>
  </si>
  <si>
    <t>000182724</t>
  </si>
  <si>
    <t>Mendoza-vernal, Jose A.</t>
  </si>
  <si>
    <t>000163069</t>
  </si>
  <si>
    <t>Miranda, Alejandro</t>
  </si>
  <si>
    <t>000184245</t>
  </si>
  <si>
    <t>Molina, Darvin A.</t>
  </si>
  <si>
    <t>000184681</t>
  </si>
  <si>
    <t>Morales de Sligar, Heidy D.</t>
  </si>
  <si>
    <t>000184512</t>
  </si>
  <si>
    <t>Nava, German</t>
  </si>
  <si>
    <t>000182476</t>
  </si>
  <si>
    <t>Navarro, Arianna J.</t>
  </si>
  <si>
    <t>000164025</t>
  </si>
  <si>
    <t>Pacheco, Martin</t>
  </si>
  <si>
    <t>000164919</t>
  </si>
  <si>
    <t>Parral, Francisco</t>
  </si>
  <si>
    <t>000183414</t>
  </si>
  <si>
    <t>Perez Alvarez, Jennifer A.</t>
  </si>
  <si>
    <t>000181984</t>
  </si>
  <si>
    <t>Perez, Hilda N.</t>
  </si>
  <si>
    <t>000181842</t>
  </si>
  <si>
    <t>Perez, Ubaldo</t>
  </si>
  <si>
    <t>000177995</t>
  </si>
  <si>
    <t>Pina, Jorge</t>
  </si>
  <si>
    <t>000179389</t>
  </si>
  <si>
    <t>Plascencia, Ernesto</t>
  </si>
  <si>
    <t>000136386</t>
  </si>
  <si>
    <t>Quiroz, Gladys</t>
  </si>
  <si>
    <t>000150573</t>
  </si>
  <si>
    <t>Rivera, Brandon</t>
  </si>
  <si>
    <t>000182089</t>
  </si>
  <si>
    <t>Salas, Federico</t>
  </si>
  <si>
    <t>000022648</t>
  </si>
  <si>
    <t>Sanchez, Jesus</t>
  </si>
  <si>
    <t>000180283</t>
  </si>
  <si>
    <t>Santiago, Froylan</t>
  </si>
  <si>
    <t>000184678</t>
  </si>
  <si>
    <t>Soria, Jose</t>
  </si>
  <si>
    <t>000184501</t>
  </si>
  <si>
    <t>Suarez Cornejo, Linda G.</t>
  </si>
  <si>
    <t>000182858</t>
  </si>
  <si>
    <t>Trombley, Ashley</t>
  </si>
  <si>
    <t>000147580</t>
  </si>
  <si>
    <t>Truelove, Darby</t>
  </si>
  <si>
    <t>000181836</t>
  </si>
  <si>
    <t>Uriel, Jose</t>
  </si>
  <si>
    <t>000182177</t>
  </si>
  <si>
    <t>Urquijo, Jesus G.</t>
  </si>
  <si>
    <t>000179896</t>
  </si>
  <si>
    <t>Vallejo, Sandra A.</t>
  </si>
  <si>
    <t>000042696</t>
  </si>
  <si>
    <t>Vasquez, Liborio</t>
  </si>
  <si>
    <t>000184664</t>
  </si>
  <si>
    <t>Villanueva Vazquez, Isaac</t>
  </si>
  <si>
    <t>000158935</t>
  </si>
  <si>
    <t>Zarate Aguilar, Emmanuel</t>
  </si>
  <si>
    <t>000180284</t>
  </si>
  <si>
    <t>Zarate, Anahi</t>
  </si>
  <si>
    <t>000166419</t>
  </si>
  <si>
    <t>Alford, Joseph</t>
  </si>
  <si>
    <t>Megan A. Hays</t>
  </si>
  <si>
    <t>000184063</t>
  </si>
  <si>
    <t>007018</t>
  </si>
  <si>
    <t>007018-Westminster</t>
  </si>
  <si>
    <t>Alvarado, Maria E.</t>
  </si>
  <si>
    <t>000121081</t>
  </si>
  <si>
    <t>Barron, Erika</t>
  </si>
  <si>
    <t>000100969</t>
  </si>
  <si>
    <t>Beltran, Freddy</t>
  </si>
  <si>
    <t>000184249</t>
  </si>
  <si>
    <t>Bermudez, Yolanda</t>
  </si>
  <si>
    <t>000183965</t>
  </si>
  <si>
    <t>Blazquez, Natalie</t>
  </si>
  <si>
    <t>000180985</t>
  </si>
  <si>
    <t>Brady, Erica</t>
  </si>
  <si>
    <t>000184638</t>
  </si>
  <si>
    <t>007155</t>
  </si>
  <si>
    <t>Campbell, Darryl</t>
  </si>
  <si>
    <t>000184155</t>
  </si>
  <si>
    <t>Campo, Freddy O</t>
  </si>
  <si>
    <t>000179352</t>
  </si>
  <si>
    <t>Cedeno Marin, Jorge</t>
  </si>
  <si>
    <t>000184293</t>
  </si>
  <si>
    <t>Corona, Guadalupe C.</t>
  </si>
  <si>
    <t>000046231</t>
  </si>
  <si>
    <t>Cruz, Jose A.</t>
  </si>
  <si>
    <t>000027666</t>
  </si>
  <si>
    <t>Damacio, Vanessa</t>
  </si>
  <si>
    <t>000180221</t>
  </si>
  <si>
    <t>Delgado Cervantes, Manuel</t>
  </si>
  <si>
    <t>000179356</t>
  </si>
  <si>
    <t>Douglas, Jennifer M.</t>
  </si>
  <si>
    <t>000183125</t>
  </si>
  <si>
    <t>Gastelum, Alma</t>
  </si>
  <si>
    <t>000027847</t>
  </si>
  <si>
    <t>Gonzalez, Pascual M.</t>
  </si>
  <si>
    <t>000017791</t>
  </si>
  <si>
    <t>Guevara, Herson</t>
  </si>
  <si>
    <t>000184285</t>
  </si>
  <si>
    <t>Guevara, Marina</t>
  </si>
  <si>
    <t>000184219</t>
  </si>
  <si>
    <t>Gutierrez, Athziri</t>
  </si>
  <si>
    <t>000175848</t>
  </si>
  <si>
    <t>Gutierrez, Mayra G.</t>
  </si>
  <si>
    <t>000119901</t>
  </si>
  <si>
    <t>Guzman, Stephany</t>
  </si>
  <si>
    <t>000184625</t>
  </si>
  <si>
    <t>Hays, Megan A.</t>
  </si>
  <si>
    <t>000170399</t>
  </si>
  <si>
    <t>Iverson, Arlea L.</t>
  </si>
  <si>
    <t>000184088</t>
  </si>
  <si>
    <t>Larrea, Branden A.</t>
  </si>
  <si>
    <t>000183640</t>
  </si>
  <si>
    <t>Lozada, Ramon</t>
  </si>
  <si>
    <t>000182757</t>
  </si>
  <si>
    <t>Marchesano, David R.</t>
  </si>
  <si>
    <t>000179992</t>
  </si>
  <si>
    <t>Martinez, Dennis</t>
  </si>
  <si>
    <t>000184373</t>
  </si>
  <si>
    <t>Martinez, Robert O.</t>
  </si>
  <si>
    <t>000013232</t>
  </si>
  <si>
    <t>Masai, Robert</t>
  </si>
  <si>
    <t>000183277</t>
  </si>
  <si>
    <t>Medina, Adam</t>
  </si>
  <si>
    <t>000184211</t>
  </si>
  <si>
    <t>MIT-CM</t>
  </si>
  <si>
    <t>Medina, Roberto</t>
  </si>
  <si>
    <t>000017984</t>
  </si>
  <si>
    <t>Mendez, Alicia</t>
  </si>
  <si>
    <t>000064964</t>
  </si>
  <si>
    <t>Moreno, Noe</t>
  </si>
  <si>
    <t>000141307</t>
  </si>
  <si>
    <t>Ocampo Guadarrama, Isaias</t>
  </si>
  <si>
    <t>000027288</t>
  </si>
  <si>
    <t>Olvera, Pedro M.</t>
  </si>
  <si>
    <t>000024496</t>
  </si>
  <si>
    <t>Perez Hernandez, Daniel</t>
  </si>
  <si>
    <t>000182925</t>
  </si>
  <si>
    <t>Ponce, Melissa</t>
  </si>
  <si>
    <t>000173399</t>
  </si>
  <si>
    <t>Rebolledo, Rodolfo R.</t>
  </si>
  <si>
    <t>000180918</t>
  </si>
  <si>
    <t>Resendiz, Dagoberto T.</t>
  </si>
  <si>
    <t>000027351</t>
  </si>
  <si>
    <t>Rivas, Stephanie</t>
  </si>
  <si>
    <t>000184684</t>
  </si>
  <si>
    <t>Rodriguez, Gabriel</t>
  </si>
  <si>
    <t>000182261</t>
  </si>
  <si>
    <t>Rodriguez, Walter</t>
  </si>
  <si>
    <t>000159793</t>
  </si>
  <si>
    <t>Rooney, Jennifer</t>
  </si>
  <si>
    <t>000184371</t>
  </si>
  <si>
    <t>Sanchez, Enrique</t>
  </si>
  <si>
    <t>000155034</t>
  </si>
  <si>
    <t>Smith, Sabrina D.</t>
  </si>
  <si>
    <t>000162969</t>
  </si>
  <si>
    <t>Soltero, Manuel</t>
  </si>
  <si>
    <t>000183573</t>
  </si>
  <si>
    <t>Soriano, Jonathan</t>
  </si>
  <si>
    <t>000175610</t>
  </si>
  <si>
    <t>Torres, Marco A.</t>
  </si>
  <si>
    <t>000163967</t>
  </si>
  <si>
    <t>Urquidez Martinez, Endrika N.</t>
  </si>
  <si>
    <t>000175847</t>
  </si>
  <si>
    <t>Vazquez Roque, Roberto</t>
  </si>
  <si>
    <t>000000139</t>
  </si>
  <si>
    <t>Vertiz, Martin</t>
  </si>
  <si>
    <t>000182938</t>
  </si>
  <si>
    <t>Villegas, Roberto</t>
  </si>
  <si>
    <t>000182914</t>
  </si>
  <si>
    <t>Williams, Justin</t>
  </si>
  <si>
    <t>000184685</t>
  </si>
  <si>
    <t>Zanella, Victor H.</t>
  </si>
  <si>
    <t>000144178</t>
  </si>
  <si>
    <t>Alarcon, Ernesto</t>
  </si>
  <si>
    <t>Benito Jasso III</t>
  </si>
  <si>
    <t>000019290</t>
  </si>
  <si>
    <t>007021</t>
  </si>
  <si>
    <t>007021-Torrance</t>
  </si>
  <si>
    <t>Alvarado, Mildred</t>
  </si>
  <si>
    <t>000183528</t>
  </si>
  <si>
    <t>Canales, Jasmin</t>
  </si>
  <si>
    <t>000182101</t>
  </si>
  <si>
    <t>Chino, Javier</t>
  </si>
  <si>
    <t>000180678</t>
  </si>
  <si>
    <t>Corona, Rodrigo</t>
  </si>
  <si>
    <t>000176849</t>
  </si>
  <si>
    <t>Cortez, Fernando</t>
  </si>
  <si>
    <t>000159052</t>
  </si>
  <si>
    <t>Cruz, Jesenia</t>
  </si>
  <si>
    <t>000183708</t>
  </si>
  <si>
    <t>Dolojan, Elisa</t>
  </si>
  <si>
    <t>000184237</t>
  </si>
  <si>
    <t>Escobar, Marcos</t>
  </si>
  <si>
    <t>000000248</t>
  </si>
  <si>
    <t>Escobedo, Emanuel</t>
  </si>
  <si>
    <t>000183400</t>
  </si>
  <si>
    <t>Espinoza, Carlos E.</t>
  </si>
  <si>
    <t>000180558</t>
  </si>
  <si>
    <t>Flores, Kimberly</t>
  </si>
  <si>
    <t>000181465</t>
  </si>
  <si>
    <t>Garcia Saldana, Daniel</t>
  </si>
  <si>
    <t>000098571</t>
  </si>
  <si>
    <t>Gomez, Hamel Y.</t>
  </si>
  <si>
    <t>000183026</t>
  </si>
  <si>
    <t>Gonsalez, Juan E.</t>
  </si>
  <si>
    <t>000164990</t>
  </si>
  <si>
    <t>Gonzalez, Higinio</t>
  </si>
  <si>
    <t>000100320</t>
  </si>
  <si>
    <t>Gonzalez, Juan</t>
  </si>
  <si>
    <t>000001261</t>
  </si>
  <si>
    <t>Guardado, Rafael L.</t>
  </si>
  <si>
    <t>000027247</t>
  </si>
  <si>
    <t>Innis, Myles</t>
  </si>
  <si>
    <t>000183831</t>
  </si>
  <si>
    <t>Jaramillo Gonzalez, Israel</t>
  </si>
  <si>
    <t>000184056</t>
  </si>
  <si>
    <t>Jasso III, Benito</t>
  </si>
  <si>
    <t>000182500</t>
  </si>
  <si>
    <t>Jimenez, Abelardo</t>
  </si>
  <si>
    <t>000105876</t>
  </si>
  <si>
    <t>Jimenez, Maria A.</t>
  </si>
  <si>
    <t>000153902</t>
  </si>
  <si>
    <t>Lamas Flores, Jasmin</t>
  </si>
  <si>
    <t>000183577</t>
  </si>
  <si>
    <t>Lopez, Alfonso</t>
  </si>
  <si>
    <t>000181769</t>
  </si>
  <si>
    <t>000090885</t>
  </si>
  <si>
    <t>Mallory, Dawn</t>
  </si>
  <si>
    <t>000183541</t>
  </si>
  <si>
    <t>Martinez, Jose B.</t>
  </si>
  <si>
    <t>000023500</t>
  </si>
  <si>
    <t>Martinez-ramirez, Juan M.</t>
  </si>
  <si>
    <t>000003287</t>
  </si>
  <si>
    <t>Medina, Luis A.</t>
  </si>
  <si>
    <t>000008053</t>
  </si>
  <si>
    <t>Moreno, Layssa C.</t>
  </si>
  <si>
    <t>000180663</t>
  </si>
  <si>
    <t>Nuno Ruvalcaba, Toribio</t>
  </si>
  <si>
    <t>000173826</t>
  </si>
  <si>
    <t>Padilla Espinoza, Orlin A.</t>
  </si>
  <si>
    <t>000183385</t>
  </si>
  <si>
    <t>Preciado, Jorge</t>
  </si>
  <si>
    <t>000181430</t>
  </si>
  <si>
    <t>Raines, Jason</t>
  </si>
  <si>
    <t>000183622</t>
  </si>
  <si>
    <t>Rascon, Erick A.</t>
  </si>
  <si>
    <t>000183251</t>
  </si>
  <si>
    <t>Renteria, Ignacio</t>
  </si>
  <si>
    <t>000002877</t>
  </si>
  <si>
    <t>Rodriguez, Ericka B.</t>
  </si>
  <si>
    <t>000102512</t>
  </si>
  <si>
    <t>Romero, Amelia</t>
  </si>
  <si>
    <t>000153855</t>
  </si>
  <si>
    <t>Romero, Jose A.</t>
  </si>
  <si>
    <t>000026068</t>
  </si>
  <si>
    <t>Salgado, Isauro V.</t>
  </si>
  <si>
    <t>000023319</t>
  </si>
  <si>
    <t>Sanchez, Rafael B.</t>
  </si>
  <si>
    <t>000022601</t>
  </si>
  <si>
    <t>Santana, Bernardo</t>
  </si>
  <si>
    <t>000039853</t>
  </si>
  <si>
    <t>Santibanez, Joselyn</t>
  </si>
  <si>
    <t>000182202</t>
  </si>
  <si>
    <t>Shannonhouse, Jaylanae</t>
  </si>
  <si>
    <t>000184214</t>
  </si>
  <si>
    <t>Torres Bustamante, Amada M.</t>
  </si>
  <si>
    <t>000175248</t>
  </si>
  <si>
    <t>Uriostegui, Erick D.</t>
  </si>
  <si>
    <t>000177140</t>
  </si>
  <si>
    <t>Uriostegui, Gerardo</t>
  </si>
  <si>
    <t>000175850</t>
  </si>
  <si>
    <t>Uriostegui, Gisselle</t>
  </si>
  <si>
    <t>000180767</t>
  </si>
  <si>
    <t>Uriostegui, Guillermo</t>
  </si>
  <si>
    <t>000176184</t>
  </si>
  <si>
    <t>Villalobos, Francine</t>
  </si>
  <si>
    <t>000184086</t>
  </si>
  <si>
    <t>Walls, Milana</t>
  </si>
  <si>
    <t>000184388</t>
  </si>
  <si>
    <t>Zirangua, Leopoldo</t>
  </si>
  <si>
    <t>000144835</t>
  </si>
  <si>
    <t>Aguilar, Steve</t>
  </si>
  <si>
    <t>Jenna Lawrence Rodriguez</t>
  </si>
  <si>
    <t>000182211</t>
  </si>
  <si>
    <t>007026</t>
  </si>
  <si>
    <t>007026-Tustin</t>
  </si>
  <si>
    <t>Ahlo, Shelby</t>
  </si>
  <si>
    <t>000179486</t>
  </si>
  <si>
    <t>Alabanza, Marx</t>
  </si>
  <si>
    <t>000166917</t>
  </si>
  <si>
    <t>Aleman, Jacqueline</t>
  </si>
  <si>
    <t>000184092</t>
  </si>
  <si>
    <t>Arce, Angela</t>
  </si>
  <si>
    <t>000153701</t>
  </si>
  <si>
    <t>Barrera, Elias</t>
  </si>
  <si>
    <t>000184119</t>
  </si>
  <si>
    <t>Barrientos, Angel</t>
  </si>
  <si>
    <t>000168438</t>
  </si>
  <si>
    <t>Barron, Viviana J.</t>
  </si>
  <si>
    <t>000177821</t>
  </si>
  <si>
    <t>Benanti, Victoria</t>
  </si>
  <si>
    <t>000184503</t>
  </si>
  <si>
    <t>Calix, Reyna M.</t>
  </si>
  <si>
    <t>000183743</t>
  </si>
  <si>
    <t>Campos, Mauro</t>
  </si>
  <si>
    <t>000169368</t>
  </si>
  <si>
    <t>Castillo Cervantes, Ignacio</t>
  </si>
  <si>
    <t>000043215</t>
  </si>
  <si>
    <t>Cayetano Ramirez, Adolfo</t>
  </si>
  <si>
    <t>000184195</t>
  </si>
  <si>
    <t>Cervantes, Angelica</t>
  </si>
  <si>
    <t>000167333</t>
  </si>
  <si>
    <t>Cetina, Nelda M.</t>
  </si>
  <si>
    <t>000180354</t>
  </si>
  <si>
    <t>Conti, Alexandra</t>
  </si>
  <si>
    <t>000183341</t>
  </si>
  <si>
    <t>Contreras, Jorge</t>
  </si>
  <si>
    <t>000179953</t>
  </si>
  <si>
    <t>000146015</t>
  </si>
  <si>
    <t>Diaz-amates, Jehovani</t>
  </si>
  <si>
    <t>000184421</t>
  </si>
  <si>
    <t>Dolores-Rodriguez, Telesforo</t>
  </si>
  <si>
    <t>000182414</t>
  </si>
  <si>
    <t>Edora, Kimberley</t>
  </si>
  <si>
    <t>000184274</t>
  </si>
  <si>
    <t>Estrada Mota, Estefania</t>
  </si>
  <si>
    <t>000183045</t>
  </si>
  <si>
    <t>Findlay, Brian</t>
  </si>
  <si>
    <t>000184350</t>
  </si>
  <si>
    <t>Fitz Bahena, Karen M.</t>
  </si>
  <si>
    <t>000175654</t>
  </si>
  <si>
    <t>Flores, Mariela K.</t>
  </si>
  <si>
    <t>000184660</t>
  </si>
  <si>
    <t>Gonzalez, Ernesto</t>
  </si>
  <si>
    <t>000112767</t>
  </si>
  <si>
    <t>Gutierrez, Vanessa</t>
  </si>
  <si>
    <t>000179134</t>
  </si>
  <si>
    <t>Hernandez Moreno, Juana</t>
  </si>
  <si>
    <t>000184047</t>
  </si>
  <si>
    <t>Hernandez, Alyssa M.</t>
  </si>
  <si>
    <t>000183923</t>
  </si>
  <si>
    <t>Hernandez, Maribel</t>
  </si>
  <si>
    <t>000180964</t>
  </si>
  <si>
    <t>Herrada, Raul</t>
  </si>
  <si>
    <t>000024232</t>
  </si>
  <si>
    <t>Jimenez, Monica S.</t>
  </si>
  <si>
    <t>000183527</t>
  </si>
  <si>
    <t>Lawrence Rodriguez, Jenna</t>
  </si>
  <si>
    <t>000182905</t>
  </si>
  <si>
    <t>Luburic, Max A.</t>
  </si>
  <si>
    <t>000184489</t>
  </si>
  <si>
    <t>Marquina, Cristian</t>
  </si>
  <si>
    <t>000182305</t>
  </si>
  <si>
    <t>Martinez, Jorge L.</t>
  </si>
  <si>
    <t>000047671</t>
  </si>
  <si>
    <t>Matus, Humberto</t>
  </si>
  <si>
    <t>000183999</t>
  </si>
  <si>
    <t>Mejia, Desteny A.</t>
  </si>
  <si>
    <t>000184324</t>
  </si>
  <si>
    <t>Monter, Ofir O.</t>
  </si>
  <si>
    <t>000002824</t>
  </si>
  <si>
    <t>Moreno, Norma</t>
  </si>
  <si>
    <t>000182950</t>
  </si>
  <si>
    <t>Navarro, Israel</t>
  </si>
  <si>
    <t>000184395</t>
  </si>
  <si>
    <t>Nichols, Corianton</t>
  </si>
  <si>
    <t>000181362</t>
  </si>
  <si>
    <t>Nieto, Beatriz</t>
  </si>
  <si>
    <t>000182207</t>
  </si>
  <si>
    <t>Osorio, Ana G.</t>
  </si>
  <si>
    <t>000183278</t>
  </si>
  <si>
    <t>Ramirez, Cenida</t>
  </si>
  <si>
    <t>000178793</t>
  </si>
  <si>
    <t>Ramirez, Ricardo</t>
  </si>
  <si>
    <t>000012806</t>
  </si>
  <si>
    <t>Resendiz, David</t>
  </si>
  <si>
    <t>000060401</t>
  </si>
  <si>
    <t>Resendiz, Leopoldo L.</t>
  </si>
  <si>
    <t>000021622</t>
  </si>
  <si>
    <t>Rodriguez, Juan</t>
  </si>
  <si>
    <t>000014706</t>
  </si>
  <si>
    <t>Rodriguez, Justin</t>
  </si>
  <si>
    <t>000184534</t>
  </si>
  <si>
    <t>Rosa Coreas, Juan A.</t>
  </si>
  <si>
    <t>000001154</t>
  </si>
  <si>
    <t>Rounds, Douglas</t>
  </si>
  <si>
    <t>000183574</t>
  </si>
  <si>
    <t>Sanchez, Ramon</t>
  </si>
  <si>
    <t>000022625</t>
  </si>
  <si>
    <t>Solis, Genoveva</t>
  </si>
  <si>
    <t>000183076</t>
  </si>
  <si>
    <t>Trejo, Evelyn</t>
  </si>
  <si>
    <t>000177952</t>
  </si>
  <si>
    <t>Valadez, Rito</t>
  </si>
  <si>
    <t>000031355</t>
  </si>
  <si>
    <t>Villa III, Steven M.</t>
  </si>
  <si>
    <t>000181412</t>
  </si>
  <si>
    <t>Zambrano, Fidel</t>
  </si>
  <si>
    <t>000014889</t>
  </si>
  <si>
    <t>Abdala, Olga S.</t>
  </si>
  <si>
    <t>Carlos Narvaez Bautista</t>
  </si>
  <si>
    <t>000183587</t>
  </si>
  <si>
    <t>464 - JOSE AVILES</t>
  </si>
  <si>
    <t>007027</t>
  </si>
  <si>
    <t>007027-West Covina</t>
  </si>
  <si>
    <t>Acosta, Frank A.</t>
  </si>
  <si>
    <t>000183922</t>
  </si>
  <si>
    <t>Acosta, Natalie N.</t>
  </si>
  <si>
    <t>000171297</t>
  </si>
  <si>
    <t>Acosta, Vicente</t>
  </si>
  <si>
    <t>000184523</t>
  </si>
  <si>
    <t>Alvarez, Roberto</t>
  </si>
  <si>
    <t>000030786</t>
  </si>
  <si>
    <t>Andrade, Santiago</t>
  </si>
  <si>
    <t>000024909</t>
  </si>
  <si>
    <t>Aquino, Aura A.</t>
  </si>
  <si>
    <t>000032163</t>
  </si>
  <si>
    <t>Arellano, Charlie</t>
  </si>
  <si>
    <t>000184188</t>
  </si>
  <si>
    <t>Arriaga, Vianka</t>
  </si>
  <si>
    <t>000166407</t>
  </si>
  <si>
    <t>Arroyo Vazquez, Sindy Y.</t>
  </si>
  <si>
    <t>000152156</t>
  </si>
  <si>
    <t>Ayon, Jose L.</t>
  </si>
  <si>
    <t>000183816</t>
  </si>
  <si>
    <t>Barrales Valentin, Candido B.</t>
  </si>
  <si>
    <t>000181374</t>
  </si>
  <si>
    <t>Buele, Susan</t>
  </si>
  <si>
    <t>000184473</t>
  </si>
  <si>
    <t>Carabes-Guerrero, Alma A.</t>
  </si>
  <si>
    <t>000183175</t>
  </si>
  <si>
    <t>Castro, Eveny</t>
  </si>
  <si>
    <t>000184023</t>
  </si>
  <si>
    <t>Caylor, Courtney</t>
  </si>
  <si>
    <t>000183129</t>
  </si>
  <si>
    <t>Cervantes, Johnny J.</t>
  </si>
  <si>
    <t>000183875</t>
  </si>
  <si>
    <t>Chan, Yau L.</t>
  </si>
  <si>
    <t>000027520</t>
  </si>
  <si>
    <t>Chavez, Martha</t>
  </si>
  <si>
    <t>000136163</t>
  </si>
  <si>
    <t>Chavez, Paul M.</t>
  </si>
  <si>
    <t>000167581</t>
  </si>
  <si>
    <t>Christie, Laura L.</t>
  </si>
  <si>
    <t>000015346</t>
  </si>
  <si>
    <t>Coc Tec, Carlos</t>
  </si>
  <si>
    <t>000184673</t>
  </si>
  <si>
    <t>Cruz, Marcos</t>
  </si>
  <si>
    <t>000138576</t>
  </si>
  <si>
    <t>De Reza, Esmeralda</t>
  </si>
  <si>
    <t>000171418</t>
  </si>
  <si>
    <t>Diaz, Gervacio</t>
  </si>
  <si>
    <t>000093151</t>
  </si>
  <si>
    <t>Enrriquez, Maria C.</t>
  </si>
  <si>
    <t>000163368</t>
  </si>
  <si>
    <t>Esparza Rodriguez, Gerardo</t>
  </si>
  <si>
    <t>000027018</t>
  </si>
  <si>
    <t>Esparza, Hector</t>
  </si>
  <si>
    <t>000026562</t>
  </si>
  <si>
    <t>Fig, Taylor</t>
  </si>
  <si>
    <t>000182400</t>
  </si>
  <si>
    <t>Galvan, Efrain</t>
  </si>
  <si>
    <t>000001130</t>
  </si>
  <si>
    <t>Galvez, Jorge</t>
  </si>
  <si>
    <t>000040754</t>
  </si>
  <si>
    <t>Garcia, Ricardo</t>
  </si>
  <si>
    <t>000025195</t>
  </si>
  <si>
    <t>Gonzalez, Fernando</t>
  </si>
  <si>
    <t>000043857</t>
  </si>
  <si>
    <t>Guox, Misael</t>
  </si>
  <si>
    <t>000184632</t>
  </si>
  <si>
    <t>Gutierrez, Daniel</t>
  </si>
  <si>
    <t>000177201</t>
  </si>
  <si>
    <t>Hernandez, Arthur</t>
  </si>
  <si>
    <t>000183627</t>
  </si>
  <si>
    <t>Hernandez, Christina Y.</t>
  </si>
  <si>
    <t>000158030</t>
  </si>
  <si>
    <t>Herrera, Cindi</t>
  </si>
  <si>
    <t>000149368</t>
  </si>
  <si>
    <t>Jimenez, Jose A.</t>
  </si>
  <si>
    <t>000184424</t>
  </si>
  <si>
    <t>Jimenez, Roberta</t>
  </si>
  <si>
    <t>000060798</t>
  </si>
  <si>
    <t>Lian, Raymon</t>
  </si>
  <si>
    <t>000169295</t>
  </si>
  <si>
    <t>Limon, David</t>
  </si>
  <si>
    <t>000184246</t>
  </si>
  <si>
    <t>Limon, Rocio B.</t>
  </si>
  <si>
    <t>000184679</t>
  </si>
  <si>
    <t>Lizama, Adahli I.</t>
  </si>
  <si>
    <t>000182759</t>
  </si>
  <si>
    <t>Magana, Salvador</t>
  </si>
  <si>
    <t>000037360</t>
  </si>
  <si>
    <t>Marquez, Daisy</t>
  </si>
  <si>
    <t>000182170</t>
  </si>
  <si>
    <t>Marquez, Servando</t>
  </si>
  <si>
    <t>000120954</t>
  </si>
  <si>
    <t>Martinez, Ana</t>
  </si>
  <si>
    <t>000182844</t>
  </si>
  <si>
    <t>Mendoza, Maricela</t>
  </si>
  <si>
    <t>000124293</t>
  </si>
  <si>
    <t>Moreno, Jose</t>
  </si>
  <si>
    <t>000154160</t>
  </si>
  <si>
    <t>Mota, Aileen</t>
  </si>
  <si>
    <t>000184584</t>
  </si>
  <si>
    <t>Narvaez Bautista, Carlos</t>
  </si>
  <si>
    <t>Jose Aviles</t>
  </si>
  <si>
    <t>000183628</t>
  </si>
  <si>
    <t>Ortega, Yolanda</t>
  </si>
  <si>
    <t>000146255</t>
  </si>
  <si>
    <t>Pulgar, Dayana M.</t>
  </si>
  <si>
    <t>000183467</t>
  </si>
  <si>
    <t>Ramirez Martinez, Pedro</t>
  </si>
  <si>
    <t>000176113</t>
  </si>
  <si>
    <t>Ramirez, Desiree</t>
  </si>
  <si>
    <t>000179679</t>
  </si>
  <si>
    <t>Ramirez, Rafael</t>
  </si>
  <si>
    <t>000134841</t>
  </si>
  <si>
    <t>Ramos, Lauro</t>
  </si>
  <si>
    <t>000016240</t>
  </si>
  <si>
    <t>Rodriguez Esq., Daisy</t>
  </si>
  <si>
    <t>000183902</t>
  </si>
  <si>
    <t>Rodriguez, Rodrigo</t>
  </si>
  <si>
    <t>000165212</t>
  </si>
  <si>
    <t>Running, Cheyenne S.</t>
  </si>
  <si>
    <t>000184522</t>
  </si>
  <si>
    <t>Salas Perez, Marcos</t>
  </si>
  <si>
    <t>000181401</t>
  </si>
  <si>
    <t>Sanchez, Everardo</t>
  </si>
  <si>
    <t>000025055</t>
  </si>
  <si>
    <t>Sanchez, Josue</t>
  </si>
  <si>
    <t>000183068</t>
  </si>
  <si>
    <t>Segura, Justin</t>
  </si>
  <si>
    <t>000183904</t>
  </si>
  <si>
    <t>Tapia Esq., Kaytlan</t>
  </si>
  <si>
    <t>000179926</t>
  </si>
  <si>
    <t>Trujillo, Maria G.</t>
  </si>
  <si>
    <t>000122205</t>
  </si>
  <si>
    <t>Tutiven, Kerly</t>
  </si>
  <si>
    <t>000184506</t>
  </si>
  <si>
    <t>Ventura, Julissa C.</t>
  </si>
  <si>
    <t>000183238</t>
  </si>
  <si>
    <t>Villalta, Edgar</t>
  </si>
  <si>
    <t>000183174</t>
  </si>
  <si>
    <t>Villegas, Antonio</t>
  </si>
  <si>
    <t>000163436</t>
  </si>
  <si>
    <t>Aguilar, Alfredo</t>
  </si>
  <si>
    <t>Jennifer Hall</t>
  </si>
  <si>
    <t>000000347</t>
  </si>
  <si>
    <t>007034</t>
  </si>
  <si>
    <t>007034-Woodland Hills</t>
  </si>
  <si>
    <t>Alfaro, Jose</t>
  </si>
  <si>
    <t>000176822</t>
  </si>
  <si>
    <t>000153171</t>
  </si>
  <si>
    <t>Alvarez Miranda, Glenda Marisol</t>
  </si>
  <si>
    <t>000181394</t>
  </si>
  <si>
    <t>Alvarez, Guillermo E.</t>
  </si>
  <si>
    <t>000103085</t>
  </si>
  <si>
    <t>Anton, Andrew T.</t>
  </si>
  <si>
    <t>000156087</t>
  </si>
  <si>
    <t>Aparicio, Virginia E.</t>
  </si>
  <si>
    <t>000180819</t>
  </si>
  <si>
    <t>Aranda, Roberto P.</t>
  </si>
  <si>
    <t>000179817</t>
  </si>
  <si>
    <t>Arias, Daniela</t>
  </si>
  <si>
    <t>000184609</t>
  </si>
  <si>
    <t>Ayala, Jose D.</t>
  </si>
  <si>
    <t>000183188</t>
  </si>
  <si>
    <t>Bejar, Pedro</t>
  </si>
  <si>
    <t>000025526</t>
  </si>
  <si>
    <t>Brito, Fabiola</t>
  </si>
  <si>
    <t>000183050</t>
  </si>
  <si>
    <t>Cano, Manglio J.</t>
  </si>
  <si>
    <t>000134767</t>
  </si>
  <si>
    <t>Cortes, Carmen Alicia</t>
  </si>
  <si>
    <t>000183369</t>
  </si>
  <si>
    <t>Cortez, Maria</t>
  </si>
  <si>
    <t>000176893</t>
  </si>
  <si>
    <t>Cruz Mejia, Jack M.</t>
  </si>
  <si>
    <t>000183813</t>
  </si>
  <si>
    <t>Cruz, Maria A.</t>
  </si>
  <si>
    <t>000175800</t>
  </si>
  <si>
    <t>Delgadillo, Rodolfo V.</t>
  </si>
  <si>
    <t>000184435</t>
  </si>
  <si>
    <t>Delgado, Mariana</t>
  </si>
  <si>
    <t>000172603</t>
  </si>
  <si>
    <t>Flores Sr., Edgard</t>
  </si>
  <si>
    <t>000181504</t>
  </si>
  <si>
    <t>Fuller, Sydney</t>
  </si>
  <si>
    <t>000184631</t>
  </si>
  <si>
    <t>Gil, Patricia D.</t>
  </si>
  <si>
    <t>000183139</t>
  </si>
  <si>
    <t>Gomez, Gary</t>
  </si>
  <si>
    <t>000181294</t>
  </si>
  <si>
    <t>Gomez, Maria Del Rosario</t>
  </si>
  <si>
    <t>000184539</t>
  </si>
  <si>
    <t>Gonzales, Pablo</t>
  </si>
  <si>
    <t>000000301</t>
  </si>
  <si>
    <t>Gonzalez, Eliobardo</t>
  </si>
  <si>
    <t>000149848</t>
  </si>
  <si>
    <t>Gonzalez, Guadalupe</t>
  </si>
  <si>
    <t>000181360</t>
  </si>
  <si>
    <t>Gonzalez, Jorge E.</t>
  </si>
  <si>
    <t>000150541</t>
  </si>
  <si>
    <t>Hall, Jennifer</t>
  </si>
  <si>
    <t>000178253</t>
  </si>
  <si>
    <t>Hernandez I, Mitzy J.</t>
  </si>
  <si>
    <t>000184018</t>
  </si>
  <si>
    <t>Hernandez Martinez, Freddi G.</t>
  </si>
  <si>
    <t>000184634</t>
  </si>
  <si>
    <t>Hernandez, Dulce</t>
  </si>
  <si>
    <t>000183081</t>
  </si>
  <si>
    <t>Hernandez, Tanya L.</t>
  </si>
  <si>
    <t>000179686</t>
  </si>
  <si>
    <t>Ibarra, Isidro C.</t>
  </si>
  <si>
    <t>000016021</t>
  </si>
  <si>
    <t>Ixmata I, Micaela</t>
  </si>
  <si>
    <t>000183915</t>
  </si>
  <si>
    <t>Jacobo Flores, Efrain</t>
  </si>
  <si>
    <t>000147682</t>
  </si>
  <si>
    <t>Jimenez Robles, Julio</t>
  </si>
  <si>
    <t>000163448</t>
  </si>
  <si>
    <t>Jimenez, Manuel</t>
  </si>
  <si>
    <t>000181245</t>
  </si>
  <si>
    <t>Lamprea, Miguel</t>
  </si>
  <si>
    <t>000182102</t>
  </si>
  <si>
    <t>Lopez II, Dagoberto</t>
  </si>
  <si>
    <t>000184097</t>
  </si>
  <si>
    <t>Marquez Olea, Edgar G.</t>
  </si>
  <si>
    <t>000181733</t>
  </si>
  <si>
    <t>Marquez, Jesus</t>
  </si>
  <si>
    <t>000096491</t>
  </si>
  <si>
    <t>Marquez, Rosa C.</t>
  </si>
  <si>
    <t>000002708</t>
  </si>
  <si>
    <t>Martinez, Carlos A.</t>
  </si>
  <si>
    <t>000164828</t>
  </si>
  <si>
    <t>Martinez, Diego</t>
  </si>
  <si>
    <t>000179366</t>
  </si>
  <si>
    <t>Martinez, Dora</t>
  </si>
  <si>
    <t>000023821</t>
  </si>
  <si>
    <t>Martinez, Pedro</t>
  </si>
  <si>
    <t>000031719</t>
  </si>
  <si>
    <t>Martinez, Rosa A.</t>
  </si>
  <si>
    <t>000160258</t>
  </si>
  <si>
    <t>Morales, Dara</t>
  </si>
  <si>
    <t>000177362</t>
  </si>
  <si>
    <t>Munoz, Eduardo E.</t>
  </si>
  <si>
    <t>000100562</t>
  </si>
  <si>
    <t>Olarte Pinilla, Gabriel E.</t>
  </si>
  <si>
    <t>000184630</t>
  </si>
  <si>
    <t>Perez Garcia, Marycarmen</t>
  </si>
  <si>
    <t>000176366</t>
  </si>
  <si>
    <t>Plascencia Gutierrez, Angel</t>
  </si>
  <si>
    <t>000183699</t>
  </si>
  <si>
    <t>Polanco, Luis M.</t>
  </si>
  <si>
    <t>000181751</t>
  </si>
  <si>
    <t>Ramirez, Antonio</t>
  </si>
  <si>
    <t>000183564</t>
  </si>
  <si>
    <t>Ramirez, Hugo</t>
  </si>
  <si>
    <t>000183404</t>
  </si>
  <si>
    <t>Ramirez, Jose</t>
  </si>
  <si>
    <t>000175992</t>
  </si>
  <si>
    <t>Ramos, Karen M.</t>
  </si>
  <si>
    <t>000175520</t>
  </si>
  <si>
    <t>Reyes, Jasmine</t>
  </si>
  <si>
    <t>000184228</t>
  </si>
  <si>
    <t>Rodriguez, Carlos</t>
  </si>
  <si>
    <t>000182829</t>
  </si>
  <si>
    <t>Rodriguez, Carlos A.</t>
  </si>
  <si>
    <t>000173789</t>
  </si>
  <si>
    <t>Rosales Mulato, Kristine L.</t>
  </si>
  <si>
    <t>000181485</t>
  </si>
  <si>
    <t>Sanchez, Estela</t>
  </si>
  <si>
    <t>000027276</t>
  </si>
  <si>
    <t>Sanchez, Veronica</t>
  </si>
  <si>
    <t>000046173</t>
  </si>
  <si>
    <t>Sasueda, Eddie</t>
  </si>
  <si>
    <t>000177654</t>
  </si>
  <si>
    <t>Sharifi, Bardia</t>
  </si>
  <si>
    <t>000180809</t>
  </si>
  <si>
    <t>Solis, Acenet I.</t>
  </si>
  <si>
    <t>000169512</t>
  </si>
  <si>
    <t>Tapia, Manuel</t>
  </si>
  <si>
    <t>000026645</t>
  </si>
  <si>
    <t>Vargas, Liborio</t>
  </si>
  <si>
    <t>000022605</t>
  </si>
  <si>
    <t>Velasquez, Miguel F.</t>
  </si>
  <si>
    <t>000164519</t>
  </si>
  <si>
    <t>Velez, Oscar</t>
  </si>
  <si>
    <t>000183406</t>
  </si>
  <si>
    <t>Vilchis, Rosaura</t>
  </si>
  <si>
    <t>000168650</t>
  </si>
  <si>
    <t>Villalobos, Maria</t>
  </si>
  <si>
    <t>000174274</t>
  </si>
  <si>
    <t>Viscarra, Orlando</t>
  </si>
  <si>
    <t>000000249</t>
  </si>
  <si>
    <t>Zepeda, Ernesto A.</t>
  </si>
  <si>
    <t>000000318</t>
  </si>
  <si>
    <t>Acolco, Rocio</t>
  </si>
  <si>
    <t>Cesar T. Romero</t>
  </si>
  <si>
    <t>000024606</t>
  </si>
  <si>
    <t>007036</t>
  </si>
  <si>
    <t>007036-Anaheim</t>
  </si>
  <si>
    <t>Alvarez, Jose</t>
  </si>
  <si>
    <t>000184603</t>
  </si>
  <si>
    <t>Arevalo, Manfredis I.</t>
  </si>
  <si>
    <t>000114521</t>
  </si>
  <si>
    <t>Avila, Jesus J.</t>
  </si>
  <si>
    <t>000038396</t>
  </si>
  <si>
    <t>Bautista Garcia, Roberto</t>
  </si>
  <si>
    <t>000183420</t>
  </si>
  <si>
    <t>Bautista, Trinidad</t>
  </si>
  <si>
    <t>000138687</t>
  </si>
  <si>
    <t>Cabrera, Juan Carlos</t>
  </si>
  <si>
    <t>000172456</t>
  </si>
  <si>
    <t>Carvajal, Margarita</t>
  </si>
  <si>
    <t>000064507</t>
  </si>
  <si>
    <t>Castillo Lopez, Carmen</t>
  </si>
  <si>
    <t>000173309</t>
  </si>
  <si>
    <t>Castillo, Roberto</t>
  </si>
  <si>
    <t>000183754</t>
  </si>
  <si>
    <t>Ceron, Edwin</t>
  </si>
  <si>
    <t>000184569</t>
  </si>
  <si>
    <t>Chew, Zachary</t>
  </si>
  <si>
    <t>000184170</t>
  </si>
  <si>
    <t>Contreras, Jose</t>
  </si>
  <si>
    <t>000025553</t>
  </si>
  <si>
    <t>Corral, Sylvia M.</t>
  </si>
  <si>
    <t>000149980</t>
  </si>
  <si>
    <t>Diaz, Renzo J.</t>
  </si>
  <si>
    <t>000166879</t>
  </si>
  <si>
    <t>Distefano, Jorge L.</t>
  </si>
  <si>
    <t>000016146</t>
  </si>
  <si>
    <t>Dominguez, Clara</t>
  </si>
  <si>
    <t>000116731</t>
  </si>
  <si>
    <t>Duarte, Elva</t>
  </si>
  <si>
    <t>000115149</t>
  </si>
  <si>
    <t>Encines, Mirna G.</t>
  </si>
  <si>
    <t>000150287</t>
  </si>
  <si>
    <t>Estrada, Jaylene</t>
  </si>
  <si>
    <t>000184607</t>
  </si>
  <si>
    <t>Flores, Estela</t>
  </si>
  <si>
    <t>000161217</t>
  </si>
  <si>
    <t>Fuentes, Maria</t>
  </si>
  <si>
    <t>000184167</t>
  </si>
  <si>
    <t>Garcia, Consuelo</t>
  </si>
  <si>
    <t>000183963</t>
  </si>
  <si>
    <t>Garcia, Irving D.</t>
  </si>
  <si>
    <t>000183755</t>
  </si>
  <si>
    <t>Garcia, Isaias</t>
  </si>
  <si>
    <t>000135548</t>
  </si>
  <si>
    <t>Guevara, Eduardo</t>
  </si>
  <si>
    <t>000034191</t>
  </si>
  <si>
    <t>Gutierrez, Emilio</t>
  </si>
  <si>
    <t>000180178</t>
  </si>
  <si>
    <t>Gutierrez, Luis M.</t>
  </si>
  <si>
    <t>000158043</t>
  </si>
  <si>
    <t>Hernandez I, Steven J.</t>
  </si>
  <si>
    <t>000184345</t>
  </si>
  <si>
    <t>Hernandez, Elida</t>
  </si>
  <si>
    <t>000025261</t>
  </si>
  <si>
    <t>Huerta, Ramon</t>
  </si>
  <si>
    <t>000175079</t>
  </si>
  <si>
    <t>Ibarra, Abel</t>
  </si>
  <si>
    <t>000183052</t>
  </si>
  <si>
    <t>Lopez, Emmanuel</t>
  </si>
  <si>
    <t>000183887</t>
  </si>
  <si>
    <t>Lopez, Filiberto</t>
  </si>
  <si>
    <t>000002792</t>
  </si>
  <si>
    <t>Lopez, Luis F.</t>
  </si>
  <si>
    <t>000183869</t>
  </si>
  <si>
    <t>Mancia, Oscar D.</t>
  </si>
  <si>
    <t>000182837</t>
  </si>
  <si>
    <t>Maravilla Aguilar, Yuridia A</t>
  </si>
  <si>
    <t>000177224</t>
  </si>
  <si>
    <t>000184111</t>
  </si>
  <si>
    <t>Mondragon, Armando</t>
  </si>
  <si>
    <t>000179467</t>
  </si>
  <si>
    <t>Morales Ojeda, Rogelio O.</t>
  </si>
  <si>
    <t>000000622</t>
  </si>
  <si>
    <t>Moya-velasco, Ulises C.</t>
  </si>
  <si>
    <t>000179718</t>
  </si>
  <si>
    <t>Munoz, Oscar</t>
  </si>
  <si>
    <t>000184490</t>
  </si>
  <si>
    <t>Munoz, Salvador</t>
  </si>
  <si>
    <t>000001183</t>
  </si>
  <si>
    <t>Olvera, Juan</t>
  </si>
  <si>
    <t>000024974</t>
  </si>
  <si>
    <t>Ortiz, Jesus R.</t>
  </si>
  <si>
    <t>000016658</t>
  </si>
  <si>
    <t>Puente, Dante M.</t>
  </si>
  <si>
    <t>000158706</t>
  </si>
  <si>
    <t>Quinonez, Jose A.</t>
  </si>
  <si>
    <t>000151133</t>
  </si>
  <si>
    <t>Rabanal, Elmer</t>
  </si>
  <si>
    <t>000180243</t>
  </si>
  <si>
    <t>Ramirez, Emmanuel</t>
  </si>
  <si>
    <t>000179790</t>
  </si>
  <si>
    <t>Resendiz Perez, Alberto</t>
  </si>
  <si>
    <t>000177209</t>
  </si>
  <si>
    <t>Romero, Cesar T.</t>
  </si>
  <si>
    <t>000182335</t>
  </si>
  <si>
    <t>Ruano, Doroteo</t>
  </si>
  <si>
    <t>000168652</t>
  </si>
  <si>
    <t>Sanchez, Ceasar</t>
  </si>
  <si>
    <t>000184238</t>
  </si>
  <si>
    <t>Santillan, Dalia M.</t>
  </si>
  <si>
    <t>000184543</t>
  </si>
  <si>
    <t>Tobares, Luciana</t>
  </si>
  <si>
    <t>000040577</t>
  </si>
  <si>
    <t>Vazquez, Antonio</t>
  </si>
  <si>
    <t>000183951</t>
  </si>
  <si>
    <t>Vega, Clemente</t>
  </si>
  <si>
    <t>000018262</t>
  </si>
  <si>
    <t>Villegas, Adriana G.</t>
  </si>
  <si>
    <t>000184570</t>
  </si>
  <si>
    <t>Villegas, Yvette M.</t>
  </si>
  <si>
    <t>000178442</t>
  </si>
  <si>
    <t>Waddington, Oralia</t>
  </si>
  <si>
    <t>000184655</t>
  </si>
  <si>
    <t>Adame, Jose</t>
  </si>
  <si>
    <t>000178018</t>
  </si>
  <si>
    <t>007037</t>
  </si>
  <si>
    <t>007037-Northridge</t>
  </si>
  <si>
    <t>Alvarez Carrillo, Evelia</t>
  </si>
  <si>
    <t>000179001</t>
  </si>
  <si>
    <t>Alvarez, Maria G G.</t>
  </si>
  <si>
    <t>000177975</t>
  </si>
  <si>
    <t>Arballo De Rangel, Karina I.</t>
  </si>
  <si>
    <t>000181522</t>
  </si>
  <si>
    <t>Arballo, Claudia C.</t>
  </si>
  <si>
    <t>000181636</t>
  </si>
  <si>
    <t>Arenas, Soledad</t>
  </si>
  <si>
    <t>000183292</t>
  </si>
  <si>
    <t>Arroyo, Juan</t>
  </si>
  <si>
    <t>000155458</t>
  </si>
  <si>
    <t>Barrios, Maria Concepcion</t>
  </si>
  <si>
    <t>000178455</t>
  </si>
  <si>
    <t>Caceres, Marvin</t>
  </si>
  <si>
    <t>000177237</t>
  </si>
  <si>
    <t>Camarillo, Eliana</t>
  </si>
  <si>
    <t>000165489</t>
  </si>
  <si>
    <t>Castellanos, Dolores</t>
  </si>
  <si>
    <t>000020490</t>
  </si>
  <si>
    <t>Ceja, Francisco</t>
  </si>
  <si>
    <t>000144264</t>
  </si>
  <si>
    <t>Clemente, Cesar</t>
  </si>
  <si>
    <t>000167919</t>
  </si>
  <si>
    <t>Cruz, Alberto A.</t>
  </si>
  <si>
    <t>000162820</t>
  </si>
  <si>
    <t>Erazo, Cruz</t>
  </si>
  <si>
    <t>000021613</t>
  </si>
  <si>
    <t>Galindo, Geronimo</t>
  </si>
  <si>
    <t>000177984</t>
  </si>
  <si>
    <t>Garcia, Erika</t>
  </si>
  <si>
    <t>000175685</t>
  </si>
  <si>
    <t>Godinez, Salvador</t>
  </si>
  <si>
    <t>000044234</t>
  </si>
  <si>
    <t>Gonzalez Garcia, Javier</t>
  </si>
  <si>
    <t>000184076</t>
  </si>
  <si>
    <t>Gonzalez, Arianna</t>
  </si>
  <si>
    <t>000174299</t>
  </si>
  <si>
    <t>Gonzalez, Emelyn</t>
  </si>
  <si>
    <t>000180629</t>
  </si>
  <si>
    <t>Gonzalez, Llucely G.</t>
  </si>
  <si>
    <t>000156588</t>
  </si>
  <si>
    <t>Gutierrez, Gustavo</t>
  </si>
  <si>
    <t>000018814</t>
  </si>
  <si>
    <t>Hernandez, Cristian D.</t>
  </si>
  <si>
    <t>000182516</t>
  </si>
  <si>
    <t>Hernandez, Diana</t>
  </si>
  <si>
    <t>000157741</t>
  </si>
  <si>
    <t>000176964</t>
  </si>
  <si>
    <t>Huizar Lozano, Jose A.</t>
  </si>
  <si>
    <t>000152906</t>
  </si>
  <si>
    <t>Jimenez, Mario R.</t>
  </si>
  <si>
    <t>000024221</t>
  </si>
  <si>
    <t>Juarez, Jennifer</t>
  </si>
  <si>
    <t>000180693</t>
  </si>
  <si>
    <t>Lozano, David V.</t>
  </si>
  <si>
    <t>000027046</t>
  </si>
  <si>
    <t>Luciano, Vianney</t>
  </si>
  <si>
    <t>000183078</t>
  </si>
  <si>
    <t>Macias, Jazmine</t>
  </si>
  <si>
    <t>000183274</t>
  </si>
  <si>
    <t>Marroquin, Rafael</t>
  </si>
  <si>
    <t>000179511</t>
  </si>
  <si>
    <t>Martinez, Evaristo</t>
  </si>
  <si>
    <t>000002939</t>
  </si>
  <si>
    <t>Martinez, Lazaro</t>
  </si>
  <si>
    <t>000177051</t>
  </si>
  <si>
    <t>Mcreynolds, Samantha L.</t>
  </si>
  <si>
    <t>000166438</t>
  </si>
  <si>
    <t>Medina, Sherie C.</t>
  </si>
  <si>
    <t>000182953</t>
  </si>
  <si>
    <t>Mero, Matthew</t>
  </si>
  <si>
    <t>000171025</t>
  </si>
  <si>
    <t>Meyers, Sarah R.</t>
  </si>
  <si>
    <t>000184561</t>
  </si>
  <si>
    <t>Montano, Fortino M.</t>
  </si>
  <si>
    <t>000178996</t>
  </si>
  <si>
    <t>Mora, Enrique</t>
  </si>
  <si>
    <t>000061014</t>
  </si>
  <si>
    <t>Ortiz, Byran D.</t>
  </si>
  <si>
    <t>000177636</t>
  </si>
  <si>
    <t>Presa, Kevin</t>
  </si>
  <si>
    <t>000164898</t>
  </si>
  <si>
    <t>Presa, Leonardo</t>
  </si>
  <si>
    <t>000027068</t>
  </si>
  <si>
    <t>Prescott, Kyle</t>
  </si>
  <si>
    <t>000184443</t>
  </si>
  <si>
    <t>Ramirez, Tyler</t>
  </si>
  <si>
    <t>000184485</t>
  </si>
  <si>
    <t>Ramos, Jose</t>
  </si>
  <si>
    <t>000016287</t>
  </si>
  <si>
    <t>Resendis, Juan</t>
  </si>
  <si>
    <t>000023013</t>
  </si>
  <si>
    <t>Resendiz, Esteban</t>
  </si>
  <si>
    <t>000023553</t>
  </si>
  <si>
    <t>Reyes, Arturo</t>
  </si>
  <si>
    <t>000130673</t>
  </si>
  <si>
    <t>Reyes, Juan L L.</t>
  </si>
  <si>
    <t>000177242</t>
  </si>
  <si>
    <t>Rodriguez, Lizette</t>
  </si>
  <si>
    <t>000183236</t>
  </si>
  <si>
    <t>Rodriguez, Victor</t>
  </si>
  <si>
    <t>000092576</t>
  </si>
  <si>
    <t>Rosales Jr., Juan</t>
  </si>
  <si>
    <t>000183710</t>
  </si>
  <si>
    <t>Rosales, Jaime</t>
  </si>
  <si>
    <t>000179229</t>
  </si>
  <si>
    <t>Sanchez, Isaac</t>
  </si>
  <si>
    <t>000114990</t>
  </si>
  <si>
    <t>Silva, Heidy</t>
  </si>
  <si>
    <t>000181845</t>
  </si>
  <si>
    <t>Soto Hernandez, Andrea P</t>
  </si>
  <si>
    <t>000181201</t>
  </si>
  <si>
    <t>Suales, Vereania V.</t>
  </si>
  <si>
    <t>000183980</t>
  </si>
  <si>
    <t>Tapia, Jennifer J.</t>
  </si>
  <si>
    <t>000174106</t>
  </si>
  <si>
    <t>Vanegas, Jose</t>
  </si>
  <si>
    <t>000063100</t>
  </si>
  <si>
    <t>Vargas, Miguel A.</t>
  </si>
  <si>
    <t>000150488</t>
  </si>
  <si>
    <t>Vargas, Roberto</t>
  </si>
  <si>
    <t>000025423</t>
  </si>
  <si>
    <t>Zamora, Sergio</t>
  </si>
  <si>
    <t>000183497</t>
  </si>
  <si>
    <t>Zapata, Omar</t>
  </si>
  <si>
    <t>000181039</t>
  </si>
  <si>
    <t>Aguayo, Juan M.</t>
  </si>
  <si>
    <t>000180924</t>
  </si>
  <si>
    <t>007043-Laguna Hills</t>
  </si>
  <si>
    <t>Aguilar, Kelly</t>
  </si>
  <si>
    <t>Faith E. Saathoff</t>
  </si>
  <si>
    <t>000183316</t>
  </si>
  <si>
    <t>Betancourt Fernandez, Salud</t>
  </si>
  <si>
    <t>000183075</t>
  </si>
  <si>
    <t>Campos, Cecilia</t>
  </si>
  <si>
    <t>000035256</t>
  </si>
  <si>
    <t>Castellanos, Angel</t>
  </si>
  <si>
    <t>000182715</t>
  </si>
  <si>
    <t>Claudio, Margarito</t>
  </si>
  <si>
    <t>000181436</t>
  </si>
  <si>
    <t>Clavel, Selena E.</t>
  </si>
  <si>
    <t>000181424</t>
  </si>
  <si>
    <t>Collins, Marissa A.</t>
  </si>
  <si>
    <t>000183788</t>
  </si>
  <si>
    <t>Corona, Monica H.</t>
  </si>
  <si>
    <t>000184453</t>
  </si>
  <si>
    <t>Cueva, Manuel R.</t>
  </si>
  <si>
    <t>000018057</t>
  </si>
  <si>
    <t>De LHerbe Hernandez, Alain F.</t>
  </si>
  <si>
    <t>000182179</t>
  </si>
  <si>
    <t>Espinoza, Margarita</t>
  </si>
  <si>
    <t>000183763</t>
  </si>
  <si>
    <t>Fidanza, Marie C.</t>
  </si>
  <si>
    <t>000183552</t>
  </si>
  <si>
    <t>Galindo, Pedro</t>
  </si>
  <si>
    <t>000183762</t>
  </si>
  <si>
    <t>Galvez Narcizo, Octavio</t>
  </si>
  <si>
    <t>000182109</t>
  </si>
  <si>
    <t>Garcia, Jose A.</t>
  </si>
  <si>
    <t>000183373</t>
  </si>
  <si>
    <t>Guzman, Paulina</t>
  </si>
  <si>
    <t>Malure J. Cervantes</t>
  </si>
  <si>
    <t>000155659</t>
  </si>
  <si>
    <t>Haynes, Benham R.</t>
  </si>
  <si>
    <t>000183184</t>
  </si>
  <si>
    <t>Hernandez, Hector M.</t>
  </si>
  <si>
    <t>000146576</t>
  </si>
  <si>
    <t>Hernandez, Santiago</t>
  </si>
  <si>
    <t>000181902</t>
  </si>
  <si>
    <t>Juarez, Hector</t>
  </si>
  <si>
    <t>000162290</t>
  </si>
  <si>
    <t>Lugo, Jesus</t>
  </si>
  <si>
    <t>000181130</t>
  </si>
  <si>
    <t>Martinez, Kendra A.</t>
  </si>
  <si>
    <t>000180273</t>
  </si>
  <si>
    <t>Medina Nieto, Luis</t>
  </si>
  <si>
    <t>000179177</t>
  </si>
  <si>
    <t>Membreno, Franklin</t>
  </si>
  <si>
    <t>000183454</t>
  </si>
  <si>
    <t>Mercado, Esther</t>
  </si>
  <si>
    <t>000179450</t>
  </si>
  <si>
    <t>Monarez, Yolanda</t>
  </si>
  <si>
    <t>000179595</t>
  </si>
  <si>
    <t>Monroe, Casey</t>
  </si>
  <si>
    <t>000184261</t>
  </si>
  <si>
    <t>Nieto, Felipe  Humberto</t>
  </si>
  <si>
    <t>000183625</t>
  </si>
  <si>
    <t>Nieves, Ismael V.</t>
  </si>
  <si>
    <t>000088099</t>
  </si>
  <si>
    <t>000184510</t>
  </si>
  <si>
    <t>Perez, Ernesto</t>
  </si>
  <si>
    <t>000175997</t>
  </si>
  <si>
    <t>Pineda, Angelica M.</t>
  </si>
  <si>
    <t>000169877</t>
  </si>
  <si>
    <t>Ponce, Alicia</t>
  </si>
  <si>
    <t>000184702</t>
  </si>
  <si>
    <t>Rafael, Diana Y.</t>
  </si>
  <si>
    <t>000176869</t>
  </si>
  <si>
    <t>Rivera, Reynalda</t>
  </si>
  <si>
    <t>000182433</t>
  </si>
  <si>
    <t>Robinson, Kyla</t>
  </si>
  <si>
    <t>000176047</t>
  </si>
  <si>
    <t>Rosales, Mauricio</t>
  </si>
  <si>
    <t>000023297</t>
  </si>
  <si>
    <t>Saathoff, Faith E.</t>
  </si>
  <si>
    <t>000177864</t>
  </si>
  <si>
    <t>Sanchez, Brenda</t>
  </si>
  <si>
    <t>000180565</t>
  </si>
  <si>
    <t>soriano, Sara</t>
  </si>
  <si>
    <t>000182952</t>
  </si>
  <si>
    <t>Strauss, Erika L.</t>
  </si>
  <si>
    <t>000183956</t>
  </si>
  <si>
    <t>Tapia Sr., Macario</t>
  </si>
  <si>
    <t>000182587</t>
  </si>
  <si>
    <t>Taylor, Jovanni L.</t>
  </si>
  <si>
    <t>000182635</t>
  </si>
  <si>
    <t>Usary, Sydney F.</t>
  </si>
  <si>
    <t>000183536</t>
  </si>
  <si>
    <t>Vargas, Edgar</t>
  </si>
  <si>
    <t>000177035</t>
  </si>
  <si>
    <t>Verde, Napoleon</t>
  </si>
  <si>
    <t>000179996</t>
  </si>
  <si>
    <t>Vidal, Sydney A.</t>
  </si>
  <si>
    <t>000177824</t>
  </si>
  <si>
    <t>Aceves, Maria C.</t>
  </si>
  <si>
    <t>Howard Gardner</t>
  </si>
  <si>
    <t>000092699</t>
  </si>
  <si>
    <t>007046</t>
  </si>
  <si>
    <t>007046-Laguna Beach</t>
  </si>
  <si>
    <t>Adams, Vincent E.</t>
  </si>
  <si>
    <t>000160710</t>
  </si>
  <si>
    <t>Aguilar, Ignacio</t>
  </si>
  <si>
    <t>000144287</t>
  </si>
  <si>
    <t>Aguirre, Alexis V.</t>
  </si>
  <si>
    <t>000168710</t>
  </si>
  <si>
    <t>Patio Server</t>
  </si>
  <si>
    <t>Aguirre, Maya</t>
  </si>
  <si>
    <t>000183811</t>
  </si>
  <si>
    <t>Ahrens, Heather</t>
  </si>
  <si>
    <t>000181899</t>
  </si>
  <si>
    <t>Akhavein, Jonathan</t>
  </si>
  <si>
    <t>000181900</t>
  </si>
  <si>
    <t>Alegria, Angelica</t>
  </si>
  <si>
    <t>000183896</t>
  </si>
  <si>
    <t>Alvarado, Juan J.</t>
  </si>
  <si>
    <t>000184127</t>
  </si>
  <si>
    <t>Ames Jr., William</t>
  </si>
  <si>
    <t>000179832</t>
  </si>
  <si>
    <t>Arcos, Jorge L.</t>
  </si>
  <si>
    <t>000183262</t>
  </si>
  <si>
    <t>Arriaga, Augusto</t>
  </si>
  <si>
    <t>000171603</t>
  </si>
  <si>
    <t>Arzo, Omar</t>
  </si>
  <si>
    <t>000184027</t>
  </si>
  <si>
    <t>Ascencio, Rafael D.</t>
  </si>
  <si>
    <t>000184091</t>
  </si>
  <si>
    <t>Valet</t>
  </si>
  <si>
    <t>Bahena, Anastacio G.</t>
  </si>
  <si>
    <t>000025417</t>
  </si>
  <si>
    <t>Barragan-remigo, Juan</t>
  </si>
  <si>
    <t>000143640</t>
  </si>
  <si>
    <t>Barrera, Jose</t>
  </si>
  <si>
    <t>000183761</t>
  </si>
  <si>
    <t>Patio Busser</t>
  </si>
  <si>
    <t>000184037</t>
  </si>
  <si>
    <t>Barrios, Wilson S.</t>
  </si>
  <si>
    <t>000174060</t>
  </si>
  <si>
    <t>Becerril, Vicente</t>
  </si>
  <si>
    <t>000137484</t>
  </si>
  <si>
    <t>Benitez, Andrea</t>
  </si>
  <si>
    <t>000181112</t>
  </si>
  <si>
    <t>Boroumand Ph.D., Amir-hadi</t>
  </si>
  <si>
    <t>000180631</t>
  </si>
  <si>
    <t>Brandon, Sean L.</t>
  </si>
  <si>
    <t>000177767</t>
  </si>
  <si>
    <t>Bravo, Ramon</t>
  </si>
  <si>
    <t>000018800</t>
  </si>
  <si>
    <t>Cabezas, Helmodan</t>
  </si>
  <si>
    <t>000025031</t>
  </si>
  <si>
    <t>Cadavid, Juan D.</t>
  </si>
  <si>
    <t>000165988</t>
  </si>
  <si>
    <t>Calvo Duran, Natividad</t>
  </si>
  <si>
    <t>000184042</t>
  </si>
  <si>
    <t>camacho, delia</t>
  </si>
  <si>
    <t>000176355</t>
  </si>
  <si>
    <t>Canongo, Pioquinto S.</t>
  </si>
  <si>
    <t>000026782</t>
  </si>
  <si>
    <t>Cardoza, Cintia Y.</t>
  </si>
  <si>
    <t>000164363</t>
  </si>
  <si>
    <t>Carriage</t>
  </si>
  <si>
    <t>Carrera, Mia</t>
  </si>
  <si>
    <t>000184093</t>
  </si>
  <si>
    <t>Carvajal, Rosario</t>
  </si>
  <si>
    <t>000180906</t>
  </si>
  <si>
    <t>Castaneda, Ramon</t>
  </si>
  <si>
    <t>000166528</t>
  </si>
  <si>
    <t>Castillo, Anna P.</t>
  </si>
  <si>
    <t>000177370</t>
  </si>
  <si>
    <t>Castillo, Enrique</t>
  </si>
  <si>
    <t>000024450</t>
  </si>
  <si>
    <t>Cervantes Aguilar, Lorenzo A.</t>
  </si>
  <si>
    <t>000184391</t>
  </si>
  <si>
    <t>Cherif, Kay</t>
  </si>
  <si>
    <t>000181091</t>
  </si>
  <si>
    <t>Chichon, William</t>
  </si>
  <si>
    <t>000176966</t>
  </si>
  <si>
    <t>Childs, Chanell R.</t>
  </si>
  <si>
    <t>000178202</t>
  </si>
  <si>
    <t>Cinto, Adalin N.</t>
  </si>
  <si>
    <t>000161553</t>
  </si>
  <si>
    <t>Cobreros, Mauricio</t>
  </si>
  <si>
    <t>000183461</t>
  </si>
  <si>
    <t>Contreras Araiza, Ines</t>
  </si>
  <si>
    <t>000181223</t>
  </si>
  <si>
    <t>Contreras Araiza, Jaime</t>
  </si>
  <si>
    <t>000180525</t>
  </si>
  <si>
    <t>Corona, Daniel</t>
  </si>
  <si>
    <t>000179691</t>
  </si>
  <si>
    <t>Cruz, Wendolin</t>
  </si>
  <si>
    <t>000184463</t>
  </si>
  <si>
    <t>Dains, Jaide A.</t>
  </si>
  <si>
    <t>000184094</t>
  </si>
  <si>
    <t>De La Rosa, Dante</t>
  </si>
  <si>
    <t>000024519</t>
  </si>
  <si>
    <t>Deleon, Samantha L.</t>
  </si>
  <si>
    <t>000181215</t>
  </si>
  <si>
    <t>Engels, Sebastian J.</t>
  </si>
  <si>
    <t>000184377</t>
  </si>
  <si>
    <t>Escobar, Joseph</t>
  </si>
  <si>
    <t>000174026</t>
  </si>
  <si>
    <t>Espinal, Francisco</t>
  </si>
  <si>
    <t>000037118</t>
  </si>
  <si>
    <t>Fadel, Jalal</t>
  </si>
  <si>
    <t>000160030</t>
  </si>
  <si>
    <t>Fasold, Hannah</t>
  </si>
  <si>
    <t>000181109</t>
  </si>
  <si>
    <t>Fayyazi, Hamid</t>
  </si>
  <si>
    <t>000177103</t>
  </si>
  <si>
    <t>Ferreyra, Eduardo</t>
  </si>
  <si>
    <t>000180373</t>
  </si>
  <si>
    <t>Fischer, Andrew S.</t>
  </si>
  <si>
    <t>000184378</t>
  </si>
  <si>
    <t>Flores, Acacio</t>
  </si>
  <si>
    <t>000184096</t>
  </si>
  <si>
    <t>Flores, David T.</t>
  </si>
  <si>
    <t>000163682</t>
  </si>
  <si>
    <t>Flores, Lesly</t>
  </si>
  <si>
    <t>000184466</t>
  </si>
  <si>
    <t>Flores, Luis A.</t>
  </si>
  <si>
    <t>000119449</t>
  </si>
  <si>
    <t>Flores, Reyes</t>
  </si>
  <si>
    <t>000023552</t>
  </si>
  <si>
    <t>Frias, Gabriel</t>
  </si>
  <si>
    <t>000182392</t>
  </si>
  <si>
    <t>Fuentes, Halaiano</t>
  </si>
  <si>
    <t>000169061</t>
  </si>
  <si>
    <t>Galindo, Rodrigo</t>
  </si>
  <si>
    <t>000180723</t>
  </si>
  <si>
    <t>Garcia Lopez, Jose</t>
  </si>
  <si>
    <t>000182294</t>
  </si>
  <si>
    <t>000183677</t>
  </si>
  <si>
    <t>Gardner, Howard</t>
  </si>
  <si>
    <t>000158775</t>
  </si>
  <si>
    <t>Gonzalez, Eduardo X.</t>
  </si>
  <si>
    <t>000179567</t>
  </si>
  <si>
    <t>Gravitt, Matthew D.</t>
  </si>
  <si>
    <t>000163293</t>
  </si>
  <si>
    <t>Gregory, Katya A.</t>
  </si>
  <si>
    <t>000178761</t>
  </si>
  <si>
    <t>Guerrero Patlan Sr., Juan G.</t>
  </si>
  <si>
    <t>000177818</t>
  </si>
  <si>
    <t>Guerrero, Amanda E.</t>
  </si>
  <si>
    <t>000166582</t>
  </si>
  <si>
    <t>Guerrero, Erin</t>
  </si>
  <si>
    <t>000181438</t>
  </si>
  <si>
    <t>Gutierrez Rubi, Brian</t>
  </si>
  <si>
    <t>000165774</t>
  </si>
  <si>
    <t>Gutierrez, Manuel F.</t>
  </si>
  <si>
    <t>000028350</t>
  </si>
  <si>
    <t>Hannon, Cory</t>
  </si>
  <si>
    <t>000183805</t>
  </si>
  <si>
    <t>Heinrich, Jonathon T.</t>
  </si>
  <si>
    <t>000179621</t>
  </si>
  <si>
    <t>Hermosillo, Rosario J.</t>
  </si>
  <si>
    <t>000022180</t>
  </si>
  <si>
    <t>Hernandez Villada, Bryan Geovany</t>
  </si>
  <si>
    <t>000184205</t>
  </si>
  <si>
    <t>Hernandez, Hector</t>
  </si>
  <si>
    <t>000180338</t>
  </si>
  <si>
    <t>Hernandez, Patricio</t>
  </si>
  <si>
    <t>000181677</t>
  </si>
  <si>
    <t>Hernandez, Raul</t>
  </si>
  <si>
    <t>000184417</t>
  </si>
  <si>
    <t>Hernandez, Ruben A.</t>
  </si>
  <si>
    <t>000183717</t>
  </si>
  <si>
    <t>Herrera, Norma</t>
  </si>
  <si>
    <t>000172486</t>
  </si>
  <si>
    <t>Horvath, Emily</t>
  </si>
  <si>
    <t>000179135</t>
  </si>
  <si>
    <t>Ibarra, Erick</t>
  </si>
  <si>
    <t>000184012</t>
  </si>
  <si>
    <t>Isidor, Osbaldo</t>
  </si>
  <si>
    <t>000124632</t>
  </si>
  <si>
    <t>Jacobs, Keano C.</t>
  </si>
  <si>
    <t>000177895</t>
  </si>
  <si>
    <t>Jimenez, Alexis</t>
  </si>
  <si>
    <t>000183676</t>
  </si>
  <si>
    <t>Kean, Brenna</t>
  </si>
  <si>
    <t>000181415</t>
  </si>
  <si>
    <t>Krosi, Oltion G.</t>
  </si>
  <si>
    <t>000114569</t>
  </si>
  <si>
    <t>Kruse, Adrienne</t>
  </si>
  <si>
    <t>000183380</t>
  </si>
  <si>
    <t>Lagunas, Jose</t>
  </si>
  <si>
    <t>000119025</t>
  </si>
  <si>
    <t>Laliberte, Michelle</t>
  </si>
  <si>
    <t>000184644</t>
  </si>
  <si>
    <t>Lezama, Rosa E.</t>
  </si>
  <si>
    <t>000155335</t>
  </si>
  <si>
    <t>Lin, Christopher P.</t>
  </si>
  <si>
    <t>000176971</t>
  </si>
  <si>
    <t>Lopez Sr., Jorge</t>
  </si>
  <si>
    <t>000180878</t>
  </si>
  <si>
    <t>Lopez, Marlen</t>
  </si>
  <si>
    <t>000176215</t>
  </si>
  <si>
    <t>Lopez, Paul</t>
  </si>
  <si>
    <t>000183408</t>
  </si>
  <si>
    <t>Lopez, Toledo</t>
  </si>
  <si>
    <t>000177884</t>
  </si>
  <si>
    <t>Lucas, Angel</t>
  </si>
  <si>
    <t>000184447</t>
  </si>
  <si>
    <t>Malapira, Miriah</t>
  </si>
  <si>
    <t>000181114</t>
  </si>
  <si>
    <t>Maradiaga, Santos V.</t>
  </si>
  <si>
    <t>000141060</t>
  </si>
  <si>
    <t>Marquez, Juan M.</t>
  </si>
  <si>
    <t>000170235</t>
  </si>
  <si>
    <t>Marquina, Martin</t>
  </si>
  <si>
    <t>000130834</t>
  </si>
  <si>
    <t>Martinez Gonzalez, Ana M.</t>
  </si>
  <si>
    <t>000181800</t>
  </si>
  <si>
    <t>Martinez, Jose P.</t>
  </si>
  <si>
    <t>000027629</t>
  </si>
  <si>
    <t>Masudal, Zachary</t>
  </si>
  <si>
    <t>000180870</t>
  </si>
  <si>
    <t>Matlalcuatzi, Martin</t>
  </si>
  <si>
    <t>000170736</t>
  </si>
  <si>
    <t>Mccallen, Megan J.</t>
  </si>
  <si>
    <t>000179707</t>
  </si>
  <si>
    <t>Memis, Tyler S.</t>
  </si>
  <si>
    <t>000183267</t>
  </si>
  <si>
    <t>Mendoza, Oscar</t>
  </si>
  <si>
    <t>000123577</t>
  </si>
  <si>
    <t>Mendoza, Raul O.</t>
  </si>
  <si>
    <t>000022603</t>
  </si>
  <si>
    <t>Meneses, Alvaro J.</t>
  </si>
  <si>
    <t>000040143</t>
  </si>
  <si>
    <t>Miller, Theodore F.</t>
  </si>
  <si>
    <t>000169090</t>
  </si>
  <si>
    <t>Mokhov, Ilya</t>
  </si>
  <si>
    <t>000183042</t>
  </si>
  <si>
    <t>Molina, Alberto</t>
  </si>
  <si>
    <t>000181517</t>
  </si>
  <si>
    <t>Molina, Mario</t>
  </si>
  <si>
    <t>000150616</t>
  </si>
  <si>
    <t>Moosa, Hussein A.</t>
  </si>
  <si>
    <t>000027646</t>
  </si>
  <si>
    <t>Morales, Erick</t>
  </si>
  <si>
    <t>000182834</t>
  </si>
  <si>
    <t>Moreno, Rodolfo</t>
  </si>
  <si>
    <t>000027077</t>
  </si>
  <si>
    <t>Munoz, Juan</t>
  </si>
  <si>
    <t>000181093</t>
  </si>
  <si>
    <t>Nguyen, Diana</t>
  </si>
  <si>
    <t>000182259</t>
  </si>
  <si>
    <t>Nothhelfer, Briana J.</t>
  </si>
  <si>
    <t>000184448</t>
  </si>
  <si>
    <t>Oliveira, Lisa</t>
  </si>
  <si>
    <t>Roseanne Davenport</t>
  </si>
  <si>
    <t>000179818</t>
  </si>
  <si>
    <t>Olmos, Danira</t>
  </si>
  <si>
    <t>000184403</t>
  </si>
  <si>
    <t>Onofre, Rodolfo C.</t>
  </si>
  <si>
    <t>000141896</t>
  </si>
  <si>
    <t>Ortiz, Alejandro</t>
  </si>
  <si>
    <t>000180717</t>
  </si>
  <si>
    <t>Otte-cheney, Grace</t>
  </si>
  <si>
    <t>000180353</t>
  </si>
  <si>
    <t>Pacheco Perez, Luis F.</t>
  </si>
  <si>
    <t>000183918</t>
  </si>
  <si>
    <t>Pacheco, Saray</t>
  </si>
  <si>
    <t>000168614</t>
  </si>
  <si>
    <t>Parra, Enrique</t>
  </si>
  <si>
    <t>000142727</t>
  </si>
  <si>
    <t>Perez, Armando</t>
  </si>
  <si>
    <t>000023213</t>
  </si>
  <si>
    <t>Perez, Artemio G.</t>
  </si>
  <si>
    <t>000122328</t>
  </si>
  <si>
    <t>Perez-garcia, Jose G.</t>
  </si>
  <si>
    <t>000024835</t>
  </si>
  <si>
    <t>Perkin, Nickolas J.</t>
  </si>
  <si>
    <t>000139138</t>
  </si>
  <si>
    <t>Pierre, Ricardo</t>
  </si>
  <si>
    <t>000105205</t>
  </si>
  <si>
    <t>Pinto, Emily</t>
  </si>
  <si>
    <t>000164121</t>
  </si>
  <si>
    <t>Polee, Rebecca</t>
  </si>
  <si>
    <t>000183675</t>
  </si>
  <si>
    <t>Pollard, Austin</t>
  </si>
  <si>
    <t>000183266</t>
  </si>
  <si>
    <t>Prieto, Angel</t>
  </si>
  <si>
    <t>000180948</t>
  </si>
  <si>
    <t>Prieto, Maria</t>
  </si>
  <si>
    <t>000180637</t>
  </si>
  <si>
    <t>Ramirez Esq., David M.</t>
  </si>
  <si>
    <t>000181680</t>
  </si>
  <si>
    <t>Ramirez Martinez, Silvino</t>
  </si>
  <si>
    <t>000091463</t>
  </si>
  <si>
    <t>Ramos, Joe M.</t>
  </si>
  <si>
    <t>000184596</t>
  </si>
  <si>
    <t>Resendiz, Manuel</t>
  </si>
  <si>
    <t>000024180</t>
  </si>
  <si>
    <t>Reyes Flores, Jose G.</t>
  </si>
  <si>
    <t>000128030</t>
  </si>
  <si>
    <t>Richards, Gavin M.</t>
  </si>
  <si>
    <t>000184202</t>
  </si>
  <si>
    <t>Robles, Javier L.</t>
  </si>
  <si>
    <t>000019543</t>
  </si>
  <si>
    <t>Rodriguez, Gerardo</t>
  </si>
  <si>
    <t>000180861</t>
  </si>
  <si>
    <t>Rubin, Jessica</t>
  </si>
  <si>
    <t>000176853</t>
  </si>
  <si>
    <t>Ruehl, Michael T.</t>
  </si>
  <si>
    <t>000013942</t>
  </si>
  <si>
    <t>Salinas Vicente, Jose L.</t>
  </si>
  <si>
    <t>000184568</t>
  </si>
  <si>
    <t>Samuel, James C.</t>
  </si>
  <si>
    <t>000169220</t>
  </si>
  <si>
    <t>Sanchez, Jensen</t>
  </si>
  <si>
    <t>000182424</t>
  </si>
  <si>
    <t>Sanchez, Ronaldo</t>
  </si>
  <si>
    <t>000184128</t>
  </si>
  <si>
    <t>Sanchez-santillan, Jose</t>
  </si>
  <si>
    <t>000133063</t>
  </si>
  <si>
    <t>Sandoval, Javier</t>
  </si>
  <si>
    <t>000180357</t>
  </si>
  <si>
    <t>Sandoval, Josie</t>
  </si>
  <si>
    <t>000180782</t>
  </si>
  <si>
    <t>Santoyo-Walser, Moises S.</t>
  </si>
  <si>
    <t>000183798</t>
  </si>
  <si>
    <t>Sauvalle, Belen</t>
  </si>
  <si>
    <t>000181107</t>
  </si>
  <si>
    <t>Segura Castillo, Francisco</t>
  </si>
  <si>
    <t>000173194</t>
  </si>
  <si>
    <t>Solorzano, Pedro C.</t>
  </si>
  <si>
    <t>000019635</t>
  </si>
  <si>
    <t>Starnes, Garrett W.</t>
  </si>
  <si>
    <t>000183661</t>
  </si>
  <si>
    <t>Staus, Ethan S.</t>
  </si>
  <si>
    <t>000183002</t>
  </si>
  <si>
    <t>Steele, Michael J.</t>
  </si>
  <si>
    <t>000171762</t>
  </si>
  <si>
    <t>Suarez, Liliana</t>
  </si>
  <si>
    <t>000184438</t>
  </si>
  <si>
    <t>Suarez, Ricardo</t>
  </si>
  <si>
    <t>000176205</t>
  </si>
  <si>
    <t>Tenorio, Jeniffer</t>
  </si>
  <si>
    <t>000172611</t>
  </si>
  <si>
    <t>Ubillus Panduro, Lesly</t>
  </si>
  <si>
    <t>000182315</t>
  </si>
  <si>
    <t>Vail II, William H.</t>
  </si>
  <si>
    <t>000179831</t>
  </si>
  <si>
    <t>Valdez Lora, Nicolas</t>
  </si>
  <si>
    <t>000178027</t>
  </si>
  <si>
    <t>Vazquez Pedroza, Erasto</t>
  </si>
  <si>
    <t>000184095</t>
  </si>
  <si>
    <t>Vazquez, Irene</t>
  </si>
  <si>
    <t>000183695</t>
  </si>
  <si>
    <t>Vazquez, Sharon</t>
  </si>
  <si>
    <t>000181596</t>
  </si>
  <si>
    <t>Villafana, Christopher</t>
  </si>
  <si>
    <t>000184259</t>
  </si>
  <si>
    <t>Vittetow, Zachary D.</t>
  </si>
  <si>
    <t>000168663</t>
  </si>
  <si>
    <t>Walthers Jr., Charles</t>
  </si>
  <si>
    <t>000184338</t>
  </si>
  <si>
    <t>Watanabe, Corey</t>
  </si>
  <si>
    <t>000184100</t>
  </si>
  <si>
    <t>Younus, Sarina</t>
  </si>
  <si>
    <t>000182758</t>
  </si>
  <si>
    <t>Zamarripa, Crystal</t>
  </si>
  <si>
    <t>000180432</t>
  </si>
  <si>
    <t>Zambrano, Pedro</t>
  </si>
  <si>
    <t>000024875</t>
  </si>
  <si>
    <t>Zambrano, Sergio</t>
  </si>
  <si>
    <t>000029025</t>
  </si>
  <si>
    <t>Alvarez Ochoa, Jose A.</t>
  </si>
  <si>
    <t>Araceli Flores Lopez</t>
  </si>
  <si>
    <t>000183532</t>
  </si>
  <si>
    <t>007048</t>
  </si>
  <si>
    <t>007048-Stockton</t>
  </si>
  <si>
    <t>Avelar, Brandon</t>
  </si>
  <si>
    <t>000183996</t>
  </si>
  <si>
    <t>Bagley, Tiffany R.</t>
  </si>
  <si>
    <t>Maria Cisneros</t>
  </si>
  <si>
    <t>000182413</t>
  </si>
  <si>
    <t>Banning, Andrew</t>
  </si>
  <si>
    <t>000181686</t>
  </si>
  <si>
    <t>Calderon, Juana M.</t>
  </si>
  <si>
    <t>000181889</t>
  </si>
  <si>
    <t>Chavez, Martin</t>
  </si>
  <si>
    <t>000149810</t>
  </si>
  <si>
    <t>Cisneros, Maria</t>
  </si>
  <si>
    <t>000177145</t>
  </si>
  <si>
    <t>Contreras, Kayla</t>
  </si>
  <si>
    <t>000184536</t>
  </si>
  <si>
    <t>Escobar, Guillermo</t>
  </si>
  <si>
    <t>000177139</t>
  </si>
  <si>
    <t>Figueroa, Manuel</t>
  </si>
  <si>
    <t>000130175</t>
  </si>
  <si>
    <t>Flores Lopez, Araceli</t>
  </si>
  <si>
    <t>000129863</t>
  </si>
  <si>
    <t>Franco, Richard</t>
  </si>
  <si>
    <t>000182420</t>
  </si>
  <si>
    <t>Galindo, Cecilia</t>
  </si>
  <si>
    <t>000172637</t>
  </si>
  <si>
    <t>Goss, Bryan</t>
  </si>
  <si>
    <t>000182828</t>
  </si>
  <si>
    <t>Guzman, Ana</t>
  </si>
  <si>
    <t>000179002</t>
  </si>
  <si>
    <t>Henry, Bowen</t>
  </si>
  <si>
    <t>000183973</t>
  </si>
  <si>
    <t>Hernandez, Guillermo</t>
  </si>
  <si>
    <t>000179923</t>
  </si>
  <si>
    <t>Hightower, Kyle W.</t>
  </si>
  <si>
    <t>000184273</t>
  </si>
  <si>
    <t>Holguin, Mayra</t>
  </si>
  <si>
    <t>000180867</t>
  </si>
  <si>
    <t>Jarquin, Maria</t>
  </si>
  <si>
    <t>000180560</t>
  </si>
  <si>
    <t>Kimia, Aliana</t>
  </si>
  <si>
    <t>000184280</t>
  </si>
  <si>
    <t>Lopez Flores, Julian Joshue</t>
  </si>
  <si>
    <t>000183850</t>
  </si>
  <si>
    <t>Loyola, Ignacio</t>
  </si>
  <si>
    <t>000022050</t>
  </si>
  <si>
    <t>Loza, Paige</t>
  </si>
  <si>
    <t>000184272</t>
  </si>
  <si>
    <t>Martinez, Maria del Rayo</t>
  </si>
  <si>
    <t>000182049</t>
  </si>
  <si>
    <t>Medina, Andrea</t>
  </si>
  <si>
    <t>000183557</t>
  </si>
  <si>
    <t>Moore, Maria D.</t>
  </si>
  <si>
    <t>000165057</t>
  </si>
  <si>
    <t>Mora, Kristina</t>
  </si>
  <si>
    <t>000178232</t>
  </si>
  <si>
    <t>Mora, Oscar P.</t>
  </si>
  <si>
    <t>000134869</t>
  </si>
  <si>
    <t>Morales, Josilynne</t>
  </si>
  <si>
    <t>000184164</t>
  </si>
  <si>
    <t>Mosqueda, Juan C.</t>
  </si>
  <si>
    <t>000062950</t>
  </si>
  <si>
    <t>Murillo, Serena C.</t>
  </si>
  <si>
    <t>000182242</t>
  </si>
  <si>
    <t>Negrete, Ricardo</t>
  </si>
  <si>
    <t>000183281</t>
  </si>
  <si>
    <t>Ochoa, Angel</t>
  </si>
  <si>
    <t>000183440</t>
  </si>
  <si>
    <t>Olmedo, Alfredo D.</t>
  </si>
  <si>
    <t>000018163</t>
  </si>
  <si>
    <t>Padilla, Jose</t>
  </si>
  <si>
    <t>000180759</t>
  </si>
  <si>
    <t>Perez, Destini M.</t>
  </si>
  <si>
    <t>000184157</t>
  </si>
  <si>
    <t>Piazza, Maria R.</t>
  </si>
  <si>
    <t>000027544</t>
  </si>
  <si>
    <t>Pitzer, Rachel</t>
  </si>
  <si>
    <t>000182461</t>
  </si>
  <si>
    <t>Reece, Cristin S.</t>
  </si>
  <si>
    <t>000118706</t>
  </si>
  <si>
    <t>Resendiz Diaz, Karen</t>
  </si>
  <si>
    <t>000182372</t>
  </si>
  <si>
    <t>Romero, Andres</t>
  </si>
  <si>
    <t>000024100</t>
  </si>
  <si>
    <t>Ruiz, Victoria E.</t>
  </si>
  <si>
    <t>000177754</t>
  </si>
  <si>
    <t>Sandoval, Marcela</t>
  </si>
  <si>
    <t>000180950</t>
  </si>
  <si>
    <t>Shaff, kelly S.</t>
  </si>
  <si>
    <t>000179764</t>
  </si>
  <si>
    <t>Shumway, Sarah E.</t>
  </si>
  <si>
    <t>000182492</t>
  </si>
  <si>
    <t>Sierra, Jasinto</t>
  </si>
  <si>
    <t>000184538</t>
  </si>
  <si>
    <t>Villalta, Marconni</t>
  </si>
  <si>
    <t>000182142</t>
  </si>
  <si>
    <t>Aguayo, Gilberto M.</t>
  </si>
  <si>
    <t>Arnulfo Rodriguez</t>
  </si>
  <si>
    <t>000023290</t>
  </si>
  <si>
    <t>007074</t>
  </si>
  <si>
    <t>007074-Sherman Oaks</t>
  </si>
  <si>
    <t>Akinsowon, Olayinka G.</t>
  </si>
  <si>
    <t>000163638</t>
  </si>
  <si>
    <t>Alvarez, Martha L.</t>
  </si>
  <si>
    <t>000024946</t>
  </si>
  <si>
    <t>Brito Adame, Adan</t>
  </si>
  <si>
    <t>000172885</t>
  </si>
  <si>
    <t>Buitimea, Elvia</t>
  </si>
  <si>
    <t>000144550</t>
  </si>
  <si>
    <t>Caicedo, John E.</t>
  </si>
  <si>
    <t>000162200</t>
  </si>
  <si>
    <t>Campos, Rosalba</t>
  </si>
  <si>
    <t>000163853</t>
  </si>
  <si>
    <t>Chaidez, Raul</t>
  </si>
  <si>
    <t>000184419</t>
  </si>
  <si>
    <t>Chavez Orellana, Andrea</t>
  </si>
  <si>
    <t>000143048</t>
  </si>
  <si>
    <t>Corona, Alejandro</t>
  </si>
  <si>
    <t>000024985</t>
  </si>
  <si>
    <t>Cortez, Jose J.</t>
  </si>
  <si>
    <t>000183265</t>
  </si>
  <si>
    <t>Duarte, Carlos</t>
  </si>
  <si>
    <t>000167123</t>
  </si>
  <si>
    <t>Escobar, Magdaleno</t>
  </si>
  <si>
    <t>000016232</t>
  </si>
  <si>
    <t>Fermin, Jessica</t>
  </si>
  <si>
    <t>000181648</t>
  </si>
  <si>
    <t>Gallardo, Hector</t>
  </si>
  <si>
    <t>000152756</t>
  </si>
  <si>
    <t>Godines, Marcelo</t>
  </si>
  <si>
    <t>000183749</t>
  </si>
  <si>
    <t>Gomez, Domingo</t>
  </si>
  <si>
    <t>000176434</t>
  </si>
  <si>
    <t>Guardado, Hector</t>
  </si>
  <si>
    <t>000178607</t>
  </si>
  <si>
    <t>Guerrero, Adrian</t>
  </si>
  <si>
    <t>000018046</t>
  </si>
  <si>
    <t>Guzman, Samantha O.</t>
  </si>
  <si>
    <t>000177609</t>
  </si>
  <si>
    <t>Henriquez Orellana, Jeisy E.</t>
  </si>
  <si>
    <t>000167617</t>
  </si>
  <si>
    <t>Lopez Guzman, Marco Antonio A.</t>
  </si>
  <si>
    <t>000167455</t>
  </si>
  <si>
    <t>Lopez, Katherine L.</t>
  </si>
  <si>
    <t>000175920</t>
  </si>
  <si>
    <t>Lopez, Richard</t>
  </si>
  <si>
    <t>000184498</t>
  </si>
  <si>
    <t>Magana, Pedro</t>
  </si>
  <si>
    <t>000020700</t>
  </si>
  <si>
    <t>Martinez, Miguel</t>
  </si>
  <si>
    <t>000181901</t>
  </si>
  <si>
    <t>Martinez, Veronica R.</t>
  </si>
  <si>
    <t>000162156</t>
  </si>
  <si>
    <t>Mejia, Dalila</t>
  </si>
  <si>
    <t>000183460</t>
  </si>
  <si>
    <t>Melgar, Roberto</t>
  </si>
  <si>
    <t>000182105</t>
  </si>
  <si>
    <t>Miranda, Manuela</t>
  </si>
  <si>
    <t>000182936</t>
  </si>
  <si>
    <t>Mones, Juve</t>
  </si>
  <si>
    <t>000145695</t>
  </si>
  <si>
    <t>Preciado, Jose M.</t>
  </si>
  <si>
    <t>000181649</t>
  </si>
  <si>
    <t>Ramirez, Maria I.</t>
  </si>
  <si>
    <t>000002726</t>
  </si>
  <si>
    <t>Ramos, Jessica R.</t>
  </si>
  <si>
    <t>000183039</t>
  </si>
  <si>
    <t>Resendez, Antonio</t>
  </si>
  <si>
    <t>000065303</t>
  </si>
  <si>
    <t>Resendiz, Benigno R.</t>
  </si>
  <si>
    <t>000021770</t>
  </si>
  <si>
    <t>Rodriguez, Arnulfo</t>
  </si>
  <si>
    <t>000105318</t>
  </si>
  <si>
    <t>Rodriguez, Miguel</t>
  </si>
  <si>
    <t>000176877</t>
  </si>
  <si>
    <t>Rosales, Roxanne M.</t>
  </si>
  <si>
    <t>000179709</t>
  </si>
  <si>
    <t>Salazar, Kelvin A.</t>
  </si>
  <si>
    <t>000161972</t>
  </si>
  <si>
    <t>Sampedro Garcia, Daniel A.</t>
  </si>
  <si>
    <t>000184114</t>
  </si>
  <si>
    <t>Tobar, Roberto</t>
  </si>
  <si>
    <t>000162561</t>
  </si>
  <si>
    <t>Torres, Jose</t>
  </si>
  <si>
    <t>000181150</t>
  </si>
  <si>
    <t>Ulloa, Wendy H.</t>
  </si>
  <si>
    <t>000114783</t>
  </si>
  <si>
    <t>Valencia, Marta A.</t>
  </si>
  <si>
    <t>000178923</t>
  </si>
  <si>
    <t>Vasquez, Rodolfo</t>
  </si>
  <si>
    <t>000082453</t>
  </si>
  <si>
    <t>Velazquez, Juan C.</t>
  </si>
  <si>
    <t>000184203</t>
  </si>
  <si>
    <t>Veliz, Marlon A.</t>
  </si>
  <si>
    <t>000046973</t>
  </si>
  <si>
    <t>Vergara, Isaac</t>
  </si>
  <si>
    <t>000183932</t>
  </si>
  <si>
    <t>Alvarez, Gloria</t>
  </si>
  <si>
    <t>Alexis N. Bonds</t>
  </si>
  <si>
    <t>000173612</t>
  </si>
  <si>
    <t>007075-Vancouver</t>
  </si>
  <si>
    <t>Angulo, Christian</t>
  </si>
  <si>
    <t>000180184</t>
  </si>
  <si>
    <t>Barron Paulin, Roberto</t>
  </si>
  <si>
    <t>000139250</t>
  </si>
  <si>
    <t>Benavente, Sadie</t>
  </si>
  <si>
    <t>000184365</t>
  </si>
  <si>
    <t>Bevington, Krystal</t>
  </si>
  <si>
    <t>000175540</t>
  </si>
  <si>
    <t>Bonds, Alexis N.</t>
  </si>
  <si>
    <t>000104531</t>
  </si>
  <si>
    <t>Branstetter, Nathaniel R.</t>
  </si>
  <si>
    <t>000180122</t>
  </si>
  <si>
    <t>Bryan, Alexis I.</t>
  </si>
  <si>
    <t>000145525</t>
  </si>
  <si>
    <t>Chavez Martinez, Cristian A.</t>
  </si>
  <si>
    <t>000156439</t>
  </si>
  <si>
    <t>Churape I, Alysa A.</t>
  </si>
  <si>
    <t>000184305</t>
  </si>
  <si>
    <t>Clark, Emily L.</t>
  </si>
  <si>
    <t>000183303</t>
  </si>
  <si>
    <t>Contreras Cortes, Ana B.</t>
  </si>
  <si>
    <t>000161709</t>
  </si>
  <si>
    <t>Cornwell, Cody</t>
  </si>
  <si>
    <t>000184694</t>
  </si>
  <si>
    <t>De La Cruz Sr., Juan C.</t>
  </si>
  <si>
    <t>000184475</t>
  </si>
  <si>
    <t>Encinos Martinez, Jose</t>
  </si>
  <si>
    <t>000183781</t>
  </si>
  <si>
    <t>Evenden, Makenzie</t>
  </si>
  <si>
    <t>000180272</t>
  </si>
  <si>
    <t>Gonzales, Shania A.</t>
  </si>
  <si>
    <t>000184341</t>
  </si>
  <si>
    <t>Grow, Madeline N.</t>
  </si>
  <si>
    <t>000183878</t>
  </si>
  <si>
    <t>Guapilla Almaraz, Carlos</t>
  </si>
  <si>
    <t>000014986</t>
  </si>
  <si>
    <t>Guapilla Almaraz, Carlos Daniel D.</t>
  </si>
  <si>
    <t>000176180</t>
  </si>
  <si>
    <t>Hain, Sarah</t>
  </si>
  <si>
    <t>000183632</t>
  </si>
  <si>
    <t>Hamel, Todd R.</t>
  </si>
  <si>
    <t>000177292</t>
  </si>
  <si>
    <t>Lemus Torres, Rafael</t>
  </si>
  <si>
    <t>000174182</t>
  </si>
  <si>
    <t>Levesque, Adela</t>
  </si>
  <si>
    <t>000154822</t>
  </si>
  <si>
    <t>Lindley, Jason</t>
  </si>
  <si>
    <t>000184233</t>
  </si>
  <si>
    <t>Lorenzo, Yanina D.</t>
  </si>
  <si>
    <t>000179990</t>
  </si>
  <si>
    <t>Madison, Breanna L.</t>
  </si>
  <si>
    <t>000184420</t>
  </si>
  <si>
    <t>Marin Morelos, Filemon</t>
  </si>
  <si>
    <t>000169818</t>
  </si>
  <si>
    <t>Marshall, Jabari</t>
  </si>
  <si>
    <t>000171359</t>
  </si>
  <si>
    <t>Mejia P, Miguel</t>
  </si>
  <si>
    <t>000092785</t>
  </si>
  <si>
    <t>Mercado Magana, Leonor</t>
  </si>
  <si>
    <t>000138434</t>
  </si>
  <si>
    <t>Mercado, Mauricio M.</t>
  </si>
  <si>
    <t>000145549</t>
  </si>
  <si>
    <t>Miguel, Gaspar</t>
  </si>
  <si>
    <t>000181232</t>
  </si>
  <si>
    <t>Moreno, Audelia</t>
  </si>
  <si>
    <t>000171743</t>
  </si>
  <si>
    <t>Pena-briseno, Ricardo</t>
  </si>
  <si>
    <t>000013650</t>
  </si>
  <si>
    <t>Peraza, Samantha</t>
  </si>
  <si>
    <t>000183606</t>
  </si>
  <si>
    <t>Pineda, Mauricio</t>
  </si>
  <si>
    <t>000150520</t>
  </si>
  <si>
    <t>Ponce, Jose M.</t>
  </si>
  <si>
    <t>000182810</t>
  </si>
  <si>
    <t>Ponce, Saulo</t>
  </si>
  <si>
    <t>000180873</t>
  </si>
  <si>
    <t>Prager, Lindsay</t>
  </si>
  <si>
    <t>000179890</t>
  </si>
  <si>
    <t>Renteria, Audrianna N.</t>
  </si>
  <si>
    <t>000166472</t>
  </si>
  <si>
    <t>Romero Ochoa, Irene O.</t>
  </si>
  <si>
    <t>000183459</t>
  </si>
  <si>
    <t>Simpson, Jamie</t>
  </si>
  <si>
    <t>000180802</t>
  </si>
  <si>
    <t>Tapia, Javier M.</t>
  </si>
  <si>
    <t>000123315</t>
  </si>
  <si>
    <t>Ventura, Haley N.</t>
  </si>
  <si>
    <t>000109823</t>
  </si>
  <si>
    <t>Yamamoto, Kiana H.</t>
  </si>
  <si>
    <t>000181168</t>
  </si>
  <si>
    <t>Anguiano I, Ulises</t>
  </si>
  <si>
    <t>Kelly M. Pioterek</t>
  </si>
  <si>
    <t>000180931</t>
  </si>
  <si>
    <t>007082</t>
  </si>
  <si>
    <t>007082-La Mesa</t>
  </si>
  <si>
    <t>Arroyo, Elizabeth</t>
  </si>
  <si>
    <t>000112148</t>
  </si>
  <si>
    <t>Arroyo, Luis</t>
  </si>
  <si>
    <t>000024682</t>
  </si>
  <si>
    <t>Becerril, Cristal A.</t>
  </si>
  <si>
    <t>000183044</t>
  </si>
  <si>
    <t>Boyle, Sarah</t>
  </si>
  <si>
    <t>000181400</t>
  </si>
  <si>
    <t>Castaneda, Chris A.</t>
  </si>
  <si>
    <t>000181524</t>
  </si>
  <si>
    <t>Chavarin, Miguel I.</t>
  </si>
  <si>
    <t>000002053</t>
  </si>
  <si>
    <t>Cruz, Juliana</t>
  </si>
  <si>
    <t>000184146</t>
  </si>
  <si>
    <t>Demara, Nereida</t>
  </si>
  <si>
    <t>000184471</t>
  </si>
  <si>
    <t>Diaz Noyola, Pedro</t>
  </si>
  <si>
    <t>000001380</t>
  </si>
  <si>
    <t>Fernandez, Juan</t>
  </si>
  <si>
    <t>000127228</t>
  </si>
  <si>
    <t>Flores, Jose</t>
  </si>
  <si>
    <t>000181088</t>
  </si>
  <si>
    <t>Flores, Margarita A.</t>
  </si>
  <si>
    <t>000157757</t>
  </si>
  <si>
    <t>Galvan Garcia, Jose Sebastian</t>
  </si>
  <si>
    <t>000171417</t>
  </si>
  <si>
    <t>Galvan, Jazmin</t>
  </si>
  <si>
    <t>000179758</t>
  </si>
  <si>
    <t>Ginsberg, Vicki L.</t>
  </si>
  <si>
    <t>000176016</t>
  </si>
  <si>
    <t>Girton, Teresa</t>
  </si>
  <si>
    <t>000048992</t>
  </si>
  <si>
    <t>Gonzalez, Limni A.</t>
  </si>
  <si>
    <t>000171212</t>
  </si>
  <si>
    <t>Lopez, Alejandro</t>
  </si>
  <si>
    <t>000183567</t>
  </si>
  <si>
    <t>Lopez, Arnulfo</t>
  </si>
  <si>
    <t>000179748</t>
  </si>
  <si>
    <t>Madrid, Paola G.</t>
  </si>
  <si>
    <t>000183982</t>
  </si>
  <si>
    <t>Martinez Suarez, Josefina</t>
  </si>
  <si>
    <t>000176337</t>
  </si>
  <si>
    <t>Martinez, Gilberto</t>
  </si>
  <si>
    <t>000032200</t>
  </si>
  <si>
    <t>Mendez Montalvo, Alfonso</t>
  </si>
  <si>
    <t>000156820</t>
  </si>
  <si>
    <t>Mina, Ansley M.</t>
  </si>
  <si>
    <t>000173468</t>
  </si>
  <si>
    <t>Montano, Jesus M.</t>
  </si>
  <si>
    <t>000180781</t>
  </si>
  <si>
    <t>Morales, Otoniel</t>
  </si>
  <si>
    <t>000171093</t>
  </si>
  <si>
    <t>Murrah, Robert A.</t>
  </si>
  <si>
    <t>000182604</t>
  </si>
  <si>
    <t>Olascoaga, Jose</t>
  </si>
  <si>
    <t>000002110</t>
  </si>
  <si>
    <t>Olin, Brandon I.</t>
  </si>
  <si>
    <t>000183325</t>
  </si>
  <si>
    <t>Pacheco, Chantal</t>
  </si>
  <si>
    <t>000181941</t>
  </si>
  <si>
    <t>Pioterek, Kelly M.</t>
  </si>
  <si>
    <t>000180465</t>
  </si>
  <si>
    <t>Posey, Rachel N.</t>
  </si>
  <si>
    <t>000180858</t>
  </si>
  <si>
    <t>Ramirez Hernandez, Silvia</t>
  </si>
  <si>
    <t>000180780</t>
  </si>
  <si>
    <t>Robles, Fernando</t>
  </si>
  <si>
    <t>000183886</t>
  </si>
  <si>
    <t>Robles, Jorge</t>
  </si>
  <si>
    <t>000020103</t>
  </si>
  <si>
    <t>Rodrigues Ortiz, Leonardo</t>
  </si>
  <si>
    <t>000182186</t>
  </si>
  <si>
    <t>Rodriguez, Alejandro</t>
  </si>
  <si>
    <t>000126972</t>
  </si>
  <si>
    <t>Rubio, Adelaida</t>
  </si>
  <si>
    <t>000176116</t>
  </si>
  <si>
    <t>Sanchez, Jesus A.</t>
  </si>
  <si>
    <t>000183328</t>
  </si>
  <si>
    <t>Siguenza, Luisa R.</t>
  </si>
  <si>
    <t>000184441</t>
  </si>
  <si>
    <t>Torres, Marco Antonio</t>
  </si>
  <si>
    <t>000184670</t>
  </si>
  <si>
    <t>Torres, Nicolas</t>
  </si>
  <si>
    <t>000176873</t>
  </si>
  <si>
    <t>Torres, Omar</t>
  </si>
  <si>
    <t>000180875</t>
  </si>
  <si>
    <t>Torres, Santiago</t>
  </si>
  <si>
    <t>000178791</t>
  </si>
  <si>
    <t>Trinidad, Abagail S.</t>
  </si>
  <si>
    <t>000183304</t>
  </si>
  <si>
    <t>Velazquez, Monica O.</t>
  </si>
  <si>
    <t>000166621</t>
  </si>
  <si>
    <t>Zermeno, Gaudencio</t>
  </si>
  <si>
    <t>000183775</t>
  </si>
  <si>
    <t>Acosta, Karisma</t>
  </si>
  <si>
    <t>Jesus Hernandez</t>
  </si>
  <si>
    <t>000184407</t>
  </si>
  <si>
    <t>007141</t>
  </si>
  <si>
    <t>007141-Brea Grill</t>
  </si>
  <si>
    <t>Aguirre, Brendan M.</t>
  </si>
  <si>
    <t>000167468</t>
  </si>
  <si>
    <t>Alvarado Sr., Ignacio G.</t>
  </si>
  <si>
    <t>000184269</t>
  </si>
  <si>
    <t>Arellano Delgado, Andres</t>
  </si>
  <si>
    <t>000184275</t>
  </si>
  <si>
    <t>Baez Silva, Adriana S.</t>
  </si>
  <si>
    <t>000164858</t>
  </si>
  <si>
    <t>Cabral Munoz, Adrian</t>
  </si>
  <si>
    <t>000184016</t>
  </si>
  <si>
    <t>Carbajal, Jose</t>
  </si>
  <si>
    <t>000149934</t>
  </si>
  <si>
    <t>Castaneda Ramirez, Denisse</t>
  </si>
  <si>
    <t>000182209</t>
  </si>
  <si>
    <t>Cecena Vazquez, Karla Y.</t>
  </si>
  <si>
    <t>000040159</t>
  </si>
  <si>
    <t>Edelstein, Evan</t>
  </si>
  <si>
    <t>Tomas D. Roldan</t>
  </si>
  <si>
    <t>000184667</t>
  </si>
  <si>
    <t>Esqueda, Eduardo</t>
  </si>
  <si>
    <t>000164789</t>
  </si>
  <si>
    <t>Gabriel Soto, Jose J.</t>
  </si>
  <si>
    <t>000063184</t>
  </si>
  <si>
    <t>000184306</t>
  </si>
  <si>
    <t>Garcia, Octavio</t>
  </si>
  <si>
    <t>000184312</t>
  </si>
  <si>
    <t>Gomez, Manuel</t>
  </si>
  <si>
    <t>000182956</t>
  </si>
  <si>
    <t>Greer, Sarah M.</t>
  </si>
  <si>
    <t>000180757</t>
  </si>
  <si>
    <t>Guerrero, Ezequiel</t>
  </si>
  <si>
    <t>000180596</t>
  </si>
  <si>
    <t>Gutierrez, Aide P.</t>
  </si>
  <si>
    <t>000000125</t>
  </si>
  <si>
    <t>Hartono, Tiana</t>
  </si>
  <si>
    <t>000182948</t>
  </si>
  <si>
    <t>Hawkins, Michelle</t>
  </si>
  <si>
    <t>000184265</t>
  </si>
  <si>
    <t>Hernandez Bautista, Cipriano</t>
  </si>
  <si>
    <t>000140285</t>
  </si>
  <si>
    <t>Hernandez, Jesus</t>
  </si>
  <si>
    <t>000006902</t>
  </si>
  <si>
    <t>Jackson, LaTayvia D.</t>
  </si>
  <si>
    <t>000183291</t>
  </si>
  <si>
    <t>Jasso Del Rio, Jailen</t>
  </si>
  <si>
    <t>000180797</t>
  </si>
  <si>
    <t>Koher, Jonathan</t>
  </si>
  <si>
    <t>000183962</t>
  </si>
  <si>
    <t>Ledden, Katie</t>
  </si>
  <si>
    <t>000180937</t>
  </si>
  <si>
    <t>Lira Jimenez, Michelle</t>
  </si>
  <si>
    <t>000175583</t>
  </si>
  <si>
    <t>Machic, Miguel</t>
  </si>
  <si>
    <t>000184676</t>
  </si>
  <si>
    <t>Maldonado, Hector E.</t>
  </si>
  <si>
    <t>000178906</t>
  </si>
  <si>
    <t>Maldonado, Juan</t>
  </si>
  <si>
    <t>000184276</t>
  </si>
  <si>
    <t>Martinez, Analilia</t>
  </si>
  <si>
    <t>000184691</t>
  </si>
  <si>
    <t>Martinez, Cesar</t>
  </si>
  <si>
    <t>000108977</t>
  </si>
  <si>
    <t>Mazun, David</t>
  </si>
  <si>
    <t>000182687</t>
  </si>
  <si>
    <t>McDermott, Colleen</t>
  </si>
  <si>
    <t>000184052</t>
  </si>
  <si>
    <t>Medina, Julian</t>
  </si>
  <si>
    <t>000028398</t>
  </si>
  <si>
    <t>Montoya, Sergio</t>
  </si>
  <si>
    <t>000184572</t>
  </si>
  <si>
    <t>Murphy, Braeden R.</t>
  </si>
  <si>
    <t>000183311</t>
  </si>
  <si>
    <t>Ortiz, Santiago</t>
  </si>
  <si>
    <t>000159459</t>
  </si>
  <si>
    <t>Pacheco, Rebecca</t>
  </si>
  <si>
    <t>000183769</t>
  </si>
  <si>
    <t>Palafox, Adrian</t>
  </si>
  <si>
    <t>000001908</t>
  </si>
  <si>
    <t>Perez, Jose</t>
  </si>
  <si>
    <t>000181486</t>
  </si>
  <si>
    <t>Perez, Mauro</t>
  </si>
  <si>
    <t>000182973</t>
  </si>
  <si>
    <t>Pinedo, Eduardo</t>
  </si>
  <si>
    <t>000177049</t>
  </si>
  <si>
    <t>Pliego, Melissa</t>
  </si>
  <si>
    <t>000184252</t>
  </si>
  <si>
    <t>Ponce, Sergio</t>
  </si>
  <si>
    <t>000018429</t>
  </si>
  <si>
    <t>Ramirez-cervantes, Eduardo</t>
  </si>
  <si>
    <t>000089727</t>
  </si>
  <si>
    <t>Rasheed, Angela</t>
  </si>
  <si>
    <t>000183462</t>
  </si>
  <si>
    <t>Rojo, Rafael</t>
  </si>
  <si>
    <t>000103157</t>
  </si>
  <si>
    <t>Roldan, Tomas D.</t>
  </si>
  <si>
    <t>000001137</t>
  </si>
  <si>
    <t>Ruiz, Carlos</t>
  </si>
  <si>
    <t>000064293</t>
  </si>
  <si>
    <t>Salgado, Karina</t>
  </si>
  <si>
    <t>000181795</t>
  </si>
  <si>
    <t>Sanchez, Guillermo</t>
  </si>
  <si>
    <t>000183426</t>
  </si>
  <si>
    <t>Serna, Maria R.</t>
  </si>
  <si>
    <t>000181044</t>
  </si>
  <si>
    <t>Serrano, Atilio</t>
  </si>
  <si>
    <t>000169067</t>
  </si>
  <si>
    <t>Shepard Jr., Gary L.</t>
  </si>
  <si>
    <t>000181326</t>
  </si>
  <si>
    <t>Thompson, Emilee</t>
  </si>
  <si>
    <t>000184116</t>
  </si>
  <si>
    <t>Torres Villanueva, Violeta E.</t>
  </si>
  <si>
    <t>000156414</t>
  </si>
  <si>
    <t>Valdez, Martha A.</t>
  </si>
  <si>
    <t>000158191</t>
  </si>
  <si>
    <t>Vazquez, Esteban</t>
  </si>
  <si>
    <t>000178709</t>
  </si>
  <si>
    <t>Vazquez, Marlene</t>
  </si>
  <si>
    <t>000182199</t>
  </si>
  <si>
    <t>Walters, Carly J.</t>
  </si>
  <si>
    <t>000179644</t>
  </si>
  <si>
    <t>Aguirre, Alejandrina</t>
  </si>
  <si>
    <t>Karolina Torrez</t>
  </si>
  <si>
    <t>000183330</t>
  </si>
  <si>
    <t>430 - HECTOR SILVA</t>
  </si>
  <si>
    <t>007143</t>
  </si>
  <si>
    <t>007143-Ontario</t>
  </si>
  <si>
    <t>Amezquita, Amanda N.</t>
  </si>
  <si>
    <t>000176823</t>
  </si>
  <si>
    <t>Amezquita, Salud</t>
  </si>
  <si>
    <t>000025244</t>
  </si>
  <si>
    <t>Anaya, Maria De La Luz M.</t>
  </si>
  <si>
    <t>000165532</t>
  </si>
  <si>
    <t>Angeles, Jose B.</t>
  </si>
  <si>
    <t>000149779</t>
  </si>
  <si>
    <t>Ardon, Yasmin C.</t>
  </si>
  <si>
    <t>000183631</t>
  </si>
  <si>
    <t>Asturi, Ryleigh D.</t>
  </si>
  <si>
    <t>000177450</t>
  </si>
  <si>
    <t>Benavides, Sophia T.</t>
  </si>
  <si>
    <t>000181752</t>
  </si>
  <si>
    <t>Betancourt, Crystal A.</t>
  </si>
  <si>
    <t>000149456</t>
  </si>
  <si>
    <t>Carter, Allison</t>
  </si>
  <si>
    <t>000184558</t>
  </si>
  <si>
    <t>Castro, Fernando</t>
  </si>
  <si>
    <t>000182807</t>
  </si>
  <si>
    <t>Cleveland, Crystal</t>
  </si>
  <si>
    <t>000184232</t>
  </si>
  <si>
    <t>Cuorvo, Marcella</t>
  </si>
  <si>
    <t>000184494</t>
  </si>
  <si>
    <t>Dinsmore, Robert</t>
  </si>
  <si>
    <t>000181926</t>
  </si>
  <si>
    <t>Dominguez, Josafhat</t>
  </si>
  <si>
    <t>000115327</t>
  </si>
  <si>
    <t>Esqueda, Mayra</t>
  </si>
  <si>
    <t>000181740</t>
  </si>
  <si>
    <t>Estrada, Ashlyn L.</t>
  </si>
  <si>
    <t>000182338</t>
  </si>
  <si>
    <t>Estrada, Milvia R.</t>
  </si>
  <si>
    <t>000116565</t>
  </si>
  <si>
    <t>Forbes, Aniya</t>
  </si>
  <si>
    <t>000184479</t>
  </si>
  <si>
    <t>Garcia, Cristal A.</t>
  </si>
  <si>
    <t>000183263</t>
  </si>
  <si>
    <t>Garibay, Jose L.</t>
  </si>
  <si>
    <t>000132434</t>
  </si>
  <si>
    <t>Gonzalez, Fabiola</t>
  </si>
  <si>
    <t>000172003</t>
  </si>
  <si>
    <t>Gonzalez, Yanci V.</t>
  </si>
  <si>
    <t>000158669</t>
  </si>
  <si>
    <t>Greer, Christopher</t>
  </si>
  <si>
    <t>000173482</t>
  </si>
  <si>
    <t>Hernandez, Briza</t>
  </si>
  <si>
    <t>000182585</t>
  </si>
  <si>
    <t>Herrera, Mario</t>
  </si>
  <si>
    <t>000026010</t>
  </si>
  <si>
    <t>Huerta, Isabel</t>
  </si>
  <si>
    <t>000177992</t>
  </si>
  <si>
    <t>Ibarra, Narciso</t>
  </si>
  <si>
    <t>000025149</t>
  </si>
  <si>
    <t>Ibarra, Obdulia</t>
  </si>
  <si>
    <t>000134334</t>
  </si>
  <si>
    <t>Jimenez, Alberto</t>
  </si>
  <si>
    <t>000183256</t>
  </si>
  <si>
    <t>Jimenez, Jose L.</t>
  </si>
  <si>
    <t>000016259</t>
  </si>
  <si>
    <t>Jimenez, Nora E.</t>
  </si>
  <si>
    <t>000182201</t>
  </si>
  <si>
    <t>Joaquin, Nancy M.</t>
  </si>
  <si>
    <t>000183601</t>
  </si>
  <si>
    <t>Kennedy, Alanna</t>
  </si>
  <si>
    <t>000182157</t>
  </si>
  <si>
    <t>Kennedy, Lorelle K.</t>
  </si>
  <si>
    <t>000181948</t>
  </si>
  <si>
    <t>Lopez, Rosalio</t>
  </si>
  <si>
    <t>000017195</t>
  </si>
  <si>
    <t>Luna, Jose A.</t>
  </si>
  <si>
    <t>000021122</t>
  </si>
  <si>
    <t>Malaquias, Adriana</t>
  </si>
  <si>
    <t>000168197</t>
  </si>
  <si>
    <t>Breaker</t>
  </si>
  <si>
    <t>Martinez, Corrina</t>
  </si>
  <si>
    <t>000184008</t>
  </si>
  <si>
    <t>Mayorga, Francisca</t>
  </si>
  <si>
    <t>000130815</t>
  </si>
  <si>
    <t>Mejia, Arminda V.</t>
  </si>
  <si>
    <t>000177194</t>
  </si>
  <si>
    <t>Mendoza, Brenda K.</t>
  </si>
  <si>
    <t>000182115</t>
  </si>
  <si>
    <t>Meza, Arturo</t>
  </si>
  <si>
    <t>000184659</t>
  </si>
  <si>
    <t>Mora, Armando</t>
  </si>
  <si>
    <t>000038717</t>
  </si>
  <si>
    <t>Moreno, Enrique</t>
  </si>
  <si>
    <t>000024913</t>
  </si>
  <si>
    <t>Olague, Jose</t>
  </si>
  <si>
    <t>000025659</t>
  </si>
  <si>
    <t>Ordonez, Lionel</t>
  </si>
  <si>
    <t>000148356</t>
  </si>
  <si>
    <t>Padilla, Julio A.</t>
  </si>
  <si>
    <t>Hugo E. Cano</t>
  </si>
  <si>
    <t>000017598</t>
  </si>
  <si>
    <t>Pena, Maria</t>
  </si>
  <si>
    <t>000177385</t>
  </si>
  <si>
    <t>Quezada, Lizeth</t>
  </si>
  <si>
    <t>000181804</t>
  </si>
  <si>
    <t>Quintero, Jose R.</t>
  </si>
  <si>
    <t>000177981</t>
  </si>
  <si>
    <t>Ramirez, Noel</t>
  </si>
  <si>
    <t>000025210</t>
  </si>
  <si>
    <t>Ramos, Ramona</t>
  </si>
  <si>
    <t>000154390</t>
  </si>
  <si>
    <t>Reynoso, Alexa E.</t>
  </si>
  <si>
    <t>000181205</t>
  </si>
  <si>
    <t>Reynoso, Martha E.</t>
  </si>
  <si>
    <t>000179289</t>
  </si>
  <si>
    <t>Rivera, Xavier</t>
  </si>
  <si>
    <t>000143160</t>
  </si>
  <si>
    <t>Robles, Martin</t>
  </si>
  <si>
    <t>000018114</t>
  </si>
  <si>
    <t>Romo, Antonio</t>
  </si>
  <si>
    <t>000177010</t>
  </si>
  <si>
    <t>000165063</t>
  </si>
  <si>
    <t>Ruiz, Manuel</t>
  </si>
  <si>
    <t>000184308</t>
  </si>
  <si>
    <t>Saldana, Rafael</t>
  </si>
  <si>
    <t>000025680</t>
  </si>
  <si>
    <t>Serna, Jared</t>
  </si>
  <si>
    <t>000184316</t>
  </si>
  <si>
    <t>Siqueiros, Isabella R.</t>
  </si>
  <si>
    <t>000184236</t>
  </si>
  <si>
    <t>Solis Perez, Jesus</t>
  </si>
  <si>
    <t>000178809</t>
  </si>
  <si>
    <t>Soto, Moises</t>
  </si>
  <si>
    <t>000183839</t>
  </si>
  <si>
    <t>Tafolla, Jaime</t>
  </si>
  <si>
    <t>000183425</t>
  </si>
  <si>
    <t>Torres, Leticia</t>
  </si>
  <si>
    <t>Jose L. Arellano Martinez</t>
  </si>
  <si>
    <t>000182523</t>
  </si>
  <si>
    <t>Torrez, Karolina</t>
  </si>
  <si>
    <t>Hector R. Silva</t>
  </si>
  <si>
    <t>000150549</t>
  </si>
  <si>
    <t>Valadez, Jesus M.</t>
  </si>
  <si>
    <t>000021465</t>
  </si>
  <si>
    <t>000174009</t>
  </si>
  <si>
    <t>Washingtong, Valerie H.</t>
  </si>
  <si>
    <t>000184301</t>
  </si>
  <si>
    <t>Whitehurst, Jordynn K.</t>
  </si>
  <si>
    <t>000174327</t>
  </si>
  <si>
    <t>Alvarez, Rosa</t>
  </si>
  <si>
    <t>Jose J. Gutierrez</t>
  </si>
  <si>
    <t>000116448</t>
  </si>
  <si>
    <t>007146</t>
  </si>
  <si>
    <t>007146-San Bernardino</t>
  </si>
  <si>
    <t>Anguiano, Henry</t>
  </si>
  <si>
    <t>000023916</t>
  </si>
  <si>
    <t>Avelar, Jacob</t>
  </si>
  <si>
    <t>000184215</t>
  </si>
  <si>
    <t>Avila, Cindy</t>
  </si>
  <si>
    <t>000044226</t>
  </si>
  <si>
    <t>Badillo, Yesenia E.</t>
  </si>
  <si>
    <t>000064359</t>
  </si>
  <si>
    <t>Ball-heater, Stephanie N.</t>
  </si>
  <si>
    <t>000181173</t>
  </si>
  <si>
    <t>Bojorquez, Salma</t>
  </si>
  <si>
    <t>000184201</t>
  </si>
  <si>
    <t>Borrielli, Victor J.</t>
  </si>
  <si>
    <t>000153673</t>
  </si>
  <si>
    <t>Campos, Teresa</t>
  </si>
  <si>
    <t>000061376</t>
  </si>
  <si>
    <t>Castrellon, Gumaro</t>
  </si>
  <si>
    <t>000160913</t>
  </si>
  <si>
    <t>Castrellon, Gumaro Jr</t>
  </si>
  <si>
    <t>000151388</t>
  </si>
  <si>
    <t>Castrellon, Melanie R.</t>
  </si>
  <si>
    <t>000179509</t>
  </si>
  <si>
    <t>Contreras, Francisco</t>
  </si>
  <si>
    <t>000184062</t>
  </si>
  <si>
    <t>De La Fuente, Sylvia</t>
  </si>
  <si>
    <t>000180290</t>
  </si>
  <si>
    <t>De Loera, Adan D.</t>
  </si>
  <si>
    <t>000178949</t>
  </si>
  <si>
    <t>Dorantes Vega, Jesus M.</t>
  </si>
  <si>
    <t>000182255</t>
  </si>
  <si>
    <t>Estrada, Norma A.</t>
  </si>
  <si>
    <t>000182031</t>
  </si>
  <si>
    <t>Flores, Evelyn A.</t>
  </si>
  <si>
    <t>000183302</t>
  </si>
  <si>
    <t>Fuentes, Jose L.</t>
  </si>
  <si>
    <t>000182770</t>
  </si>
  <si>
    <t>Gonzalez, Jocelyn</t>
  </si>
  <si>
    <t>000163350</t>
  </si>
  <si>
    <t>Gonzalez, Miriam</t>
  </si>
  <si>
    <t>000184582</t>
  </si>
  <si>
    <t>Gutierrez, Jose J.</t>
  </si>
  <si>
    <t>000178910</t>
  </si>
  <si>
    <t>Guzman, Giovany</t>
  </si>
  <si>
    <t>000170757</t>
  </si>
  <si>
    <t>Guzman, Noemi A.</t>
  </si>
  <si>
    <t>000022643</t>
  </si>
  <si>
    <t>Lara, Eduardo</t>
  </si>
  <si>
    <t>000149686</t>
  </si>
  <si>
    <t>Lomas, Jorge H.</t>
  </si>
  <si>
    <t>000026534</t>
  </si>
  <si>
    <t>Lopez, Breeana</t>
  </si>
  <si>
    <t>000180327</t>
  </si>
  <si>
    <t>Lopez, Briana</t>
  </si>
  <si>
    <t>000184075</t>
  </si>
  <si>
    <t>Lujan, Julieta</t>
  </si>
  <si>
    <t>000165174</t>
  </si>
  <si>
    <t>Maravilla, Juan C.</t>
  </si>
  <si>
    <t>000148676</t>
  </si>
  <si>
    <t>Marca, Fredy R.</t>
  </si>
  <si>
    <t>000024976</t>
  </si>
  <si>
    <t>Marquez, Chris B.</t>
  </si>
  <si>
    <t>000180752</t>
  </si>
  <si>
    <t>Marshall, Patricia A.</t>
  </si>
  <si>
    <t>000181099</t>
  </si>
  <si>
    <t>Marteles, Leticia</t>
  </si>
  <si>
    <t>000006593</t>
  </si>
  <si>
    <t>Martinez, Claudia</t>
  </si>
  <si>
    <t>000154698</t>
  </si>
  <si>
    <t>Martinez, Naudia</t>
  </si>
  <si>
    <t>000183101</t>
  </si>
  <si>
    <t>Mendez, Jesus S.</t>
  </si>
  <si>
    <t>000166541</t>
  </si>
  <si>
    <t>Meza, Ernesto</t>
  </si>
  <si>
    <t>000018588</t>
  </si>
  <si>
    <t>Montiel, Senaido</t>
  </si>
  <si>
    <t>000020648</t>
  </si>
  <si>
    <t>Morales, Cassandra</t>
  </si>
  <si>
    <t>000154971</t>
  </si>
  <si>
    <t>Nunez, Juan</t>
  </si>
  <si>
    <t>000176000</t>
  </si>
  <si>
    <t>Orozco Gonzalez, Salvador</t>
  </si>
  <si>
    <t>000138173</t>
  </si>
  <si>
    <t>Orozco, Roberto</t>
  </si>
  <si>
    <t>000184326</t>
  </si>
  <si>
    <t>Ortega, Luis</t>
  </si>
  <si>
    <t>000183465</t>
  </si>
  <si>
    <t>Perez, Flavio C.</t>
  </si>
  <si>
    <t>000163840</t>
  </si>
  <si>
    <t>Perkins, Nicole</t>
  </si>
  <si>
    <t>000180355</t>
  </si>
  <si>
    <t>Pimentel, Arceli</t>
  </si>
  <si>
    <t>000180367</t>
  </si>
  <si>
    <t>Ramirez, Leydi J.</t>
  </si>
  <si>
    <t>000169280</t>
  </si>
  <si>
    <t>Rendon, Noe de jesus</t>
  </si>
  <si>
    <t>000184688</t>
  </si>
  <si>
    <t>Renna, Amanda M.</t>
  </si>
  <si>
    <t>000182653</t>
  </si>
  <si>
    <t>Rivas Barahona, Erika</t>
  </si>
  <si>
    <t>000182019</t>
  </si>
  <si>
    <t>Rivas, Irvin A.</t>
  </si>
  <si>
    <t>000178990</t>
  </si>
  <si>
    <t>Rodriguez, Francisco</t>
  </si>
  <si>
    <t>000160827</t>
  </si>
  <si>
    <t>Ruiz villarreal, Uriel</t>
  </si>
  <si>
    <t>000184617</t>
  </si>
  <si>
    <t>Ruiz, Samuel</t>
  </si>
  <si>
    <t>000114090</t>
  </si>
  <si>
    <t>Serrano, Jorge A.</t>
  </si>
  <si>
    <t>000019901</t>
  </si>
  <si>
    <t>Thomas, Bryant</t>
  </si>
  <si>
    <t>000183298</t>
  </si>
  <si>
    <t>Tollerson, Bethany C.</t>
  </si>
  <si>
    <t>000183711</t>
  </si>
  <si>
    <t>Torres, Monica</t>
  </si>
  <si>
    <t>000161434</t>
  </si>
  <si>
    <t>Urrutia Cruz, Ariel</t>
  </si>
  <si>
    <t>000175798</t>
  </si>
  <si>
    <t>Vasquez Carbajal, Heidy</t>
  </si>
  <si>
    <t>000184577</t>
  </si>
  <si>
    <t>000030122</t>
  </si>
  <si>
    <t>000181212</t>
  </si>
  <si>
    <t>Velasquez, Hector W.</t>
  </si>
  <si>
    <t>000038377</t>
  </si>
  <si>
    <t>Velazquez, Christian A.</t>
  </si>
  <si>
    <t>000155279</t>
  </si>
  <si>
    <t>Warne, Stephanie K.</t>
  </si>
  <si>
    <t>000141745</t>
  </si>
  <si>
    <t>Aguilar Sr., Baltazar</t>
  </si>
  <si>
    <t>Andrew Rivas</t>
  </si>
  <si>
    <t>000180814</t>
  </si>
  <si>
    <t>007155-Dana Point</t>
  </si>
  <si>
    <t>Aldana, Alfredo</t>
  </si>
  <si>
    <t>000184469</t>
  </si>
  <si>
    <t>Bacon, Noelani</t>
  </si>
  <si>
    <t>000181825</t>
  </si>
  <si>
    <t>Bailon Mariano, Feliciano</t>
  </si>
  <si>
    <t>000065146</t>
  </si>
  <si>
    <t>Bautista, Virginia</t>
  </si>
  <si>
    <t>000153644</t>
  </si>
  <si>
    <t>Blancarte, Salvador</t>
  </si>
  <si>
    <t>000164070</t>
  </si>
  <si>
    <t>Braulio Jr., Alexis</t>
  </si>
  <si>
    <t>000182839</t>
  </si>
  <si>
    <t>Burkett, Drew E.</t>
  </si>
  <si>
    <t>000181056</t>
  </si>
  <si>
    <t>Campos, Felipe D.</t>
  </si>
  <si>
    <t>000040708</t>
  </si>
  <si>
    <t>Cerda Sr., Ricardo</t>
  </si>
  <si>
    <t>000131553</t>
  </si>
  <si>
    <t>Diaz, Pedro</t>
  </si>
  <si>
    <t>000180013</t>
  </si>
  <si>
    <t>Dutton, Benjamin R.</t>
  </si>
  <si>
    <t>000184549</t>
  </si>
  <si>
    <t>Flores cervantes, Berenice</t>
  </si>
  <si>
    <t>000169637</t>
  </si>
  <si>
    <t>Garcia, Esdras</t>
  </si>
  <si>
    <t>000111731</t>
  </si>
  <si>
    <t>Gard, Bettina</t>
  </si>
  <si>
    <t>000184579</t>
  </si>
  <si>
    <t>Lopez, Maria L.</t>
  </si>
  <si>
    <t>000176065</t>
  </si>
  <si>
    <t>Martinez, Anthony R.</t>
  </si>
  <si>
    <t>000142761</t>
  </si>
  <si>
    <t>Martinez, Juan</t>
  </si>
  <si>
    <t>000180796</t>
  </si>
  <si>
    <t>Mendoza, Luis A.</t>
  </si>
  <si>
    <t>000184081</t>
  </si>
  <si>
    <t>Milla, Gloria V.</t>
  </si>
  <si>
    <t>000172024</t>
  </si>
  <si>
    <t>Morales Nava, Ezequiel</t>
  </si>
  <si>
    <t>000184337</t>
  </si>
  <si>
    <t>Nava, Sean</t>
  </si>
  <si>
    <t>000184486</t>
  </si>
  <si>
    <t>Nevin, Julie M.</t>
  </si>
  <si>
    <t>000015447</t>
  </si>
  <si>
    <t>Olivares, Asuncion</t>
  </si>
  <si>
    <t>000180399</t>
  </si>
  <si>
    <t>Orellana, Carlos</t>
  </si>
  <si>
    <t>000184098</t>
  </si>
  <si>
    <t>Oropeza, Jimena A.</t>
  </si>
  <si>
    <t>000180015</t>
  </si>
  <si>
    <t>Oseguera, Blanca</t>
  </si>
  <si>
    <t>000180907</t>
  </si>
  <si>
    <t>Parra Ramirez, Ma Del Rocio</t>
  </si>
  <si>
    <t>000177962</t>
  </si>
  <si>
    <t>Phillips, Garrett R.</t>
  </si>
  <si>
    <t>000184122</t>
  </si>
  <si>
    <t>Pulido, Marcos</t>
  </si>
  <si>
    <t>000166460</t>
  </si>
  <si>
    <t>Rad, Kayla</t>
  </si>
  <si>
    <t>000183368</t>
  </si>
  <si>
    <t>Reyes, Francisco R.</t>
  </si>
  <si>
    <t>000025240</t>
  </si>
  <si>
    <t>Rivas, Andrew</t>
  </si>
  <si>
    <t>000142723</t>
  </si>
  <si>
    <t>000146235</t>
  </si>
  <si>
    <t>Rocha, Pascual</t>
  </si>
  <si>
    <t>000022120</t>
  </si>
  <si>
    <t>Romero, Martin</t>
  </si>
  <si>
    <t>000166061</t>
  </si>
  <si>
    <t>Rosas Sanchez, Pablo</t>
  </si>
  <si>
    <t>000180019</t>
  </si>
  <si>
    <t>Ruiz, Arely</t>
  </si>
  <si>
    <t>000181981</t>
  </si>
  <si>
    <t>000176199</t>
  </si>
  <si>
    <t>Sanchez, Kevin P.</t>
  </si>
  <si>
    <t>000171039</t>
  </si>
  <si>
    <t>Sandoval, Lucia</t>
  </si>
  <si>
    <t>000180816</t>
  </si>
  <si>
    <t>Scott, Kyle</t>
  </si>
  <si>
    <t>000183524</t>
  </si>
  <si>
    <t>Silva, Marco</t>
  </si>
  <si>
    <t>000177693</t>
  </si>
  <si>
    <t>Smith, Adam P.</t>
  </si>
  <si>
    <t>000181539</t>
  </si>
  <si>
    <t>Steinberg, Paul M.</t>
  </si>
  <si>
    <t>000177232</t>
  </si>
  <si>
    <t>Valdez II, Luis A.</t>
  </si>
  <si>
    <t>000181505</t>
  </si>
  <si>
    <t>Velazquez Montes, Gerardo</t>
  </si>
  <si>
    <t>000163455</t>
  </si>
  <si>
    <t>Velazquez, Julian</t>
  </si>
  <si>
    <t>000027149</t>
  </si>
  <si>
    <t>Velediaz, Martin</t>
  </si>
  <si>
    <t>000177112</t>
  </si>
  <si>
    <t>Aguilar, Cecilia</t>
  </si>
  <si>
    <t>Cristina Lopez</t>
  </si>
  <si>
    <t>000184436</t>
  </si>
  <si>
    <t>007158</t>
  </si>
  <si>
    <t>007158-Irvine</t>
  </si>
  <si>
    <t>Alonso Molina, Fidel A.</t>
  </si>
  <si>
    <t>000175927</t>
  </si>
  <si>
    <t>Anaya, Luis</t>
  </si>
  <si>
    <t>000183671</t>
  </si>
  <si>
    <t>Arcos Jr, Jose</t>
  </si>
  <si>
    <t>000168291</t>
  </si>
  <si>
    <t>Arteaga, Steven A.</t>
  </si>
  <si>
    <t>000184439</t>
  </si>
  <si>
    <t>Ayala, Marco A.</t>
  </si>
  <si>
    <t>000183731</t>
  </si>
  <si>
    <t>Bautista, Alberto A.</t>
  </si>
  <si>
    <t>000184627</t>
  </si>
  <si>
    <t>Bautista, Alejandra</t>
  </si>
  <si>
    <t>000163059</t>
  </si>
  <si>
    <t>Benitez De Duran, Angela</t>
  </si>
  <si>
    <t>000146140</t>
  </si>
  <si>
    <t>Biermann, Starlene</t>
  </si>
  <si>
    <t>000183264</t>
  </si>
  <si>
    <t>Bravo, Domitilo</t>
  </si>
  <si>
    <t>000182003</t>
  </si>
  <si>
    <t>Bridgman, Daniel</t>
  </si>
  <si>
    <t>000177646</t>
  </si>
  <si>
    <t>Cabrera, Concepcion</t>
  </si>
  <si>
    <t>000184080</t>
  </si>
  <si>
    <t>Carrillo, Antonio</t>
  </si>
  <si>
    <t>000179734</t>
  </si>
  <si>
    <t>Cedeno, Jose Angel</t>
  </si>
  <si>
    <t>000167763</t>
  </si>
  <si>
    <t>Cerros, Erik R.</t>
  </si>
  <si>
    <t>000183807</t>
  </si>
  <si>
    <t>Chamorro, Jaime</t>
  </si>
  <si>
    <t>000023593</t>
  </si>
  <si>
    <t>De La Cruz, Angel</t>
  </si>
  <si>
    <t>000174836</t>
  </si>
  <si>
    <t>Dominguez, Hector</t>
  </si>
  <si>
    <t>000183162</t>
  </si>
  <si>
    <t>Dominguez, Jaime</t>
  </si>
  <si>
    <t>000184400</t>
  </si>
  <si>
    <t>Dorantes, Marcelino D.</t>
  </si>
  <si>
    <t>000021966</t>
  </si>
  <si>
    <t>Estrada Santamaria, Francisco</t>
  </si>
  <si>
    <t>000184105</t>
  </si>
  <si>
    <t>Fisher, Jasmine</t>
  </si>
  <si>
    <t>000184022</t>
  </si>
  <si>
    <t>Geria, Aaron D.</t>
  </si>
  <si>
    <t>000184429</t>
  </si>
  <si>
    <t>Hernandez, Yaneth</t>
  </si>
  <si>
    <t>000175699</t>
  </si>
  <si>
    <t>Higareda, Ignacio R.</t>
  </si>
  <si>
    <t>000022158</t>
  </si>
  <si>
    <t>Landeverde, Ruth Y.</t>
  </si>
  <si>
    <t>000163379</t>
  </si>
  <si>
    <t>Larson, Donna J.</t>
  </si>
  <si>
    <t>000009378</t>
  </si>
  <si>
    <t>Lopez, Andres</t>
  </si>
  <si>
    <t>000184476</t>
  </si>
  <si>
    <t>Lopez, Cristina</t>
  </si>
  <si>
    <t>000161994</t>
  </si>
  <si>
    <t>Lopez, Karla J.</t>
  </si>
  <si>
    <t>000140870</t>
  </si>
  <si>
    <t>Macias, Beatriz B.</t>
  </si>
  <si>
    <t>000174497</t>
  </si>
  <si>
    <t>Maldonado, Alejandra</t>
  </si>
  <si>
    <t>000143533</t>
  </si>
  <si>
    <t>Manriquez Corona, Juan G.</t>
  </si>
  <si>
    <t>000133235</t>
  </si>
  <si>
    <t>Martinez, Ricardo</t>
  </si>
  <si>
    <t>000184226</t>
  </si>
  <si>
    <t>Masatzi Sr., Pedro</t>
  </si>
  <si>
    <t>000181911</t>
  </si>
  <si>
    <t>Menchaca, Juan M.</t>
  </si>
  <si>
    <t>000162112</t>
  </si>
  <si>
    <t>Mendez, Diego A.</t>
  </si>
  <si>
    <t>000172560</t>
  </si>
  <si>
    <t>Montoya, Juana R.</t>
  </si>
  <si>
    <t>000128921</t>
  </si>
  <si>
    <t>Nunez, Ignacia</t>
  </si>
  <si>
    <t>000184399</t>
  </si>
  <si>
    <t>Ochoa, Gerardo A.</t>
  </si>
  <si>
    <t>000023865</t>
  </si>
  <si>
    <t>Patino, Citlalli K.</t>
  </si>
  <si>
    <t>000183057</t>
  </si>
  <si>
    <t>Ramirez, Jorge</t>
  </si>
  <si>
    <t>000183924</t>
  </si>
  <si>
    <t>Ramos, Adolfo</t>
  </si>
  <si>
    <t>000182321</t>
  </si>
  <si>
    <t>Regalado, Daniella E.</t>
  </si>
  <si>
    <t>000165595</t>
  </si>
  <si>
    <t>Rodriguez, David A.</t>
  </si>
  <si>
    <t>000158042</t>
  </si>
  <si>
    <t>Rosas Garcia, Dayra H.</t>
  </si>
  <si>
    <t>000181045</t>
  </si>
  <si>
    <t>Ruiz, Yolanda</t>
  </si>
  <si>
    <t>000037050</t>
  </si>
  <si>
    <t>Sanchez, Eliseo</t>
  </si>
  <si>
    <t>000164127</t>
  </si>
  <si>
    <t>Sanchez, Jose C.</t>
  </si>
  <si>
    <t>000026439</t>
  </si>
  <si>
    <t>Sanchez, Luis V.</t>
  </si>
  <si>
    <t>Michael J. Miela</t>
  </si>
  <si>
    <t>000027513</t>
  </si>
  <si>
    <t>Santana, Eduardo S.</t>
  </si>
  <si>
    <t>000018061</t>
  </si>
  <si>
    <t>Tirzo, Alejandro</t>
  </si>
  <si>
    <t>000163610</t>
  </si>
  <si>
    <t>Toledo, Crescencio</t>
  </si>
  <si>
    <t>000111467</t>
  </si>
  <si>
    <t>Vasquez, Jose G.</t>
  </si>
  <si>
    <t>000025984</t>
  </si>
  <si>
    <t>Vazquez, Judith</t>
  </si>
  <si>
    <t>000174451</t>
  </si>
  <si>
    <t>Vega, Carmen E.</t>
  </si>
  <si>
    <t>000016538</t>
  </si>
  <si>
    <t>Villanueva-Diaz, Karen</t>
  </si>
  <si>
    <t>000184217</t>
  </si>
  <si>
    <t>Alcaras, Fabrice</t>
  </si>
  <si>
    <t>000087336</t>
  </si>
  <si>
    <t>007159</t>
  </si>
  <si>
    <t>007159-Long Beach</t>
  </si>
  <si>
    <t>000182997</t>
  </si>
  <si>
    <t>Anaya, Mateo A.</t>
  </si>
  <si>
    <t>000183933</t>
  </si>
  <si>
    <t>Armenta, Omar</t>
  </si>
  <si>
    <t>000183734</t>
  </si>
  <si>
    <t>Avila, Edith</t>
  </si>
  <si>
    <t>000183468</t>
  </si>
  <si>
    <t>Boulanger, Jonny F.</t>
  </si>
  <si>
    <t>000026000</t>
  </si>
  <si>
    <t>Carranza Figueroa, Eduardo</t>
  </si>
  <si>
    <t>000043785</t>
  </si>
  <si>
    <t>Catacora, Mario</t>
  </si>
  <si>
    <t>000062296</t>
  </si>
  <si>
    <t>Cervantes, Malure J.</t>
  </si>
  <si>
    <t>000176955</t>
  </si>
  <si>
    <t>Cornejo Romero, Luis</t>
  </si>
  <si>
    <t>000180675</t>
  </si>
  <si>
    <t>Duenas, Barbara R.</t>
  </si>
  <si>
    <t>000184183</t>
  </si>
  <si>
    <t>Duran, Saul</t>
  </si>
  <si>
    <t>000145925</t>
  </si>
  <si>
    <t>Espinoza, Angelina</t>
  </si>
  <si>
    <t>000179947</t>
  </si>
  <si>
    <t>Esquivias, Jose A.</t>
  </si>
  <si>
    <t>000015754</t>
  </si>
  <si>
    <t>Flores Jr., Victor</t>
  </si>
  <si>
    <t>000184698</t>
  </si>
  <si>
    <t>Flores, Martin</t>
  </si>
  <si>
    <t>000043360</t>
  </si>
  <si>
    <t>Flores, Victor</t>
  </si>
  <si>
    <t>000183858</t>
  </si>
  <si>
    <t>Gaytan, Elizabeth P.</t>
  </si>
  <si>
    <t>000179662</t>
  </si>
  <si>
    <t>Gomez, Guadalupe</t>
  </si>
  <si>
    <t>000111490</t>
  </si>
  <si>
    <t>Guatemala, Gustavo</t>
  </si>
  <si>
    <t>000172390</t>
  </si>
  <si>
    <t>Guerrero, Dennise C.</t>
  </si>
  <si>
    <t>000181059</t>
  </si>
  <si>
    <t>Gutierrez, Albino</t>
  </si>
  <si>
    <t>000003202</t>
  </si>
  <si>
    <t>Herrera, Adela</t>
  </si>
  <si>
    <t>000180028</t>
  </si>
  <si>
    <t>Hurtado, Hector</t>
  </si>
  <si>
    <t>000026173</t>
  </si>
  <si>
    <t>Jauregui-Ojeda, Bryan J.</t>
  </si>
  <si>
    <t>000183859</t>
  </si>
  <si>
    <t>Jimenez, Luis G.</t>
  </si>
  <si>
    <t>000045697</t>
  </si>
  <si>
    <t>Lemus, Sandra Noemi</t>
  </si>
  <si>
    <t>000184150</t>
  </si>
  <si>
    <t>Lopez, Fernando</t>
  </si>
  <si>
    <t>000164565</t>
  </si>
  <si>
    <t>Lopez, Marc</t>
  </si>
  <si>
    <t>000184020</t>
  </si>
  <si>
    <t>Lopez, Maria A.</t>
  </si>
  <si>
    <t>000061965</t>
  </si>
  <si>
    <t>Machuca, Ana</t>
  </si>
  <si>
    <t>000181171</t>
  </si>
  <si>
    <t>Malagon, Pedro</t>
  </si>
  <si>
    <t>000024439</t>
  </si>
  <si>
    <t>Manriquez, Juan</t>
  </si>
  <si>
    <t>000183989</t>
  </si>
  <si>
    <t>Marin, Jorge E.</t>
  </si>
  <si>
    <t>000184250</t>
  </si>
  <si>
    <t>Marquez Rubio, Martin</t>
  </si>
  <si>
    <t>000182228</t>
  </si>
  <si>
    <t>Mena, Vanessa</t>
  </si>
  <si>
    <t>000184151</t>
  </si>
  <si>
    <t>Mendoza, Victoriano</t>
  </si>
  <si>
    <t>000180118</t>
  </si>
  <si>
    <t>Miguel, Kevin A.</t>
  </si>
  <si>
    <t>000182306</t>
  </si>
  <si>
    <t>Munoz, Alejandro</t>
  </si>
  <si>
    <t>000176870</t>
  </si>
  <si>
    <t>Nunez, Elizabeth</t>
  </si>
  <si>
    <t>000133706</t>
  </si>
  <si>
    <t>Pacheco Martinez, Areliz V.</t>
  </si>
  <si>
    <t>000181034</t>
  </si>
  <si>
    <t>Perez, Elieser</t>
  </si>
  <si>
    <t>000109313</t>
  </si>
  <si>
    <t>Pineda, Horacio</t>
  </si>
  <si>
    <t>000184432</t>
  </si>
  <si>
    <t>Rodriguez, Elizabeth</t>
  </si>
  <si>
    <t>000154006</t>
  </si>
  <si>
    <t>Rodriguez, Mayra A.</t>
  </si>
  <si>
    <t>000046089</t>
  </si>
  <si>
    <t>Roman, Maria G.</t>
  </si>
  <si>
    <t>000163782</t>
  </si>
  <si>
    <t>Salcedo Lopez, Roman</t>
  </si>
  <si>
    <t>000172996</t>
  </si>
  <si>
    <t>Sanchez, Mauro</t>
  </si>
  <si>
    <t>000025175</t>
  </si>
  <si>
    <t>Santillan, Penelope</t>
  </si>
  <si>
    <t>000183377</t>
  </si>
  <si>
    <t>Sibrian, Jose D.</t>
  </si>
  <si>
    <t>000145941</t>
  </si>
  <si>
    <t>Simonini, Ellese E.</t>
  </si>
  <si>
    <t>000161456</t>
  </si>
  <si>
    <t>Toledo, Jacqueline</t>
  </si>
  <si>
    <t>000183995</t>
  </si>
  <si>
    <t>Trejo, Juan J.</t>
  </si>
  <si>
    <t>000184626</t>
  </si>
  <si>
    <t>Vargas Gonzalez, Fidel</t>
  </si>
  <si>
    <t>000157983</t>
  </si>
  <si>
    <t>Vazquez, Francisco J.</t>
  </si>
  <si>
    <t>000027652</t>
  </si>
  <si>
    <t>Velazquez, Jennifer</t>
  </si>
  <si>
    <t>000182174</t>
  </si>
  <si>
    <t>Zavala-Garcia, Gabriela</t>
  </si>
  <si>
    <t>000182100</t>
  </si>
  <si>
    <t>Aguilar, Ricardo</t>
  </si>
  <si>
    <t>Michael A. Lindsey</t>
  </si>
  <si>
    <t>000176827</t>
  </si>
  <si>
    <t>007162</t>
  </si>
  <si>
    <t>007162-Monterey</t>
  </si>
  <si>
    <t>Akines, Dearies C.</t>
  </si>
  <si>
    <t>000184242</t>
  </si>
  <si>
    <t>Alonso-Garcia, Arlene</t>
  </si>
  <si>
    <t>000183396</t>
  </si>
  <si>
    <t>Anaya, Alexander M.</t>
  </si>
  <si>
    <t>000131399</t>
  </si>
  <si>
    <t>Antonio, Miguel A.</t>
  </si>
  <si>
    <t>000184353</t>
  </si>
  <si>
    <t>Ardon, Manuel</t>
  </si>
  <si>
    <t>000181241</t>
  </si>
  <si>
    <t>Arreola, Arienne</t>
  </si>
  <si>
    <t>000180769</t>
  </si>
  <si>
    <t>Avalos, Alejandro</t>
  </si>
  <si>
    <t>000183864</t>
  </si>
  <si>
    <t>Barcenas, Eduardo</t>
  </si>
  <si>
    <t>000183300</t>
  </si>
  <si>
    <t>Barragan-marquez, Saul</t>
  </si>
  <si>
    <t>000170485</t>
  </si>
  <si>
    <t>Beltran, Martina</t>
  </si>
  <si>
    <t>000162519</t>
  </si>
  <si>
    <t>Cabrera, Luz E.</t>
  </si>
  <si>
    <t>000177063</t>
  </si>
  <si>
    <t>Camacho, Danitza</t>
  </si>
  <si>
    <t>000136658</t>
  </si>
  <si>
    <t>000027598</t>
  </si>
  <si>
    <t>Carreras, Aaliyah</t>
  </si>
  <si>
    <t>000184385</t>
  </si>
  <si>
    <t>Casas Martinez, Oscar</t>
  </si>
  <si>
    <t>000180790</t>
  </si>
  <si>
    <t>Chavelas Rodriguez, Reynol</t>
  </si>
  <si>
    <t>000181498</t>
  </si>
  <si>
    <t>Chavez, Neyda</t>
  </si>
  <si>
    <t>000184566</t>
  </si>
  <si>
    <t>Chicas, Oliver J.</t>
  </si>
  <si>
    <t>000180602</t>
  </si>
  <si>
    <t>Ciccarelli, Gabriella</t>
  </si>
  <si>
    <t>000184455</t>
  </si>
  <si>
    <t>Collazo, Octavio</t>
  </si>
  <si>
    <t>000182765</t>
  </si>
  <si>
    <t>Cortez, Roxana G.</t>
  </si>
  <si>
    <t>000177702</t>
  </si>
  <si>
    <t>Cruz, Christian V.</t>
  </si>
  <si>
    <t>000183542</t>
  </si>
  <si>
    <t>Cruz, Luis</t>
  </si>
  <si>
    <t>000180600</t>
  </si>
  <si>
    <t>Cruz, Maria</t>
  </si>
  <si>
    <t>000175894</t>
  </si>
  <si>
    <t>Delgado Navidad, Adela</t>
  </si>
  <si>
    <t>000180852</t>
  </si>
  <si>
    <t>Diaz, Alicia</t>
  </si>
  <si>
    <t>000174991</t>
  </si>
  <si>
    <t>Ferguson, Tyler E.</t>
  </si>
  <si>
    <t>000184263</t>
  </si>
  <si>
    <t>Figueroa, Alexis</t>
  </si>
  <si>
    <t>000180155</t>
  </si>
  <si>
    <t>Gallegos, Andres M.</t>
  </si>
  <si>
    <t>000182297</t>
  </si>
  <si>
    <t>Garcia Aquino, Ramiro</t>
  </si>
  <si>
    <t>000174959</t>
  </si>
  <si>
    <t>Garcia, Rigoberto</t>
  </si>
  <si>
    <t>000179440</t>
  </si>
  <si>
    <t>Garcia, Simon</t>
  </si>
  <si>
    <t>000183007</t>
  </si>
  <si>
    <t>Garcia, Vicente</t>
  </si>
  <si>
    <t>000183313</t>
  </si>
  <si>
    <t>Gonzalez, Abigail</t>
  </si>
  <si>
    <t>000172395</t>
  </si>
  <si>
    <t>Guerrero, Grisel M.</t>
  </si>
  <si>
    <t>000175028</t>
  </si>
  <si>
    <t>Hernandez Jr., Felipe</t>
  </si>
  <si>
    <t>000183645</t>
  </si>
  <si>
    <t>Hernandez, Antonio R.</t>
  </si>
  <si>
    <t>000174652</t>
  </si>
  <si>
    <t>Juarez, Isabel</t>
  </si>
  <si>
    <t>000163139</t>
  </si>
  <si>
    <t>Klopstock, Victoria</t>
  </si>
  <si>
    <t>000182996</t>
  </si>
  <si>
    <t>Lindsey, Michael A.</t>
  </si>
  <si>
    <t>000177144</t>
  </si>
  <si>
    <t>Lohman, Joseph</t>
  </si>
  <si>
    <t>000183270</t>
  </si>
  <si>
    <t>Lopez, Jose G.</t>
  </si>
  <si>
    <t>000184336</t>
  </si>
  <si>
    <t>Martinez II, Rosa</t>
  </si>
  <si>
    <t>000180316</t>
  </si>
  <si>
    <t>Martinez, Eli</t>
  </si>
  <si>
    <t>000179019</t>
  </si>
  <si>
    <t>000148727</t>
  </si>
  <si>
    <t>Martinez, Maria G.</t>
  </si>
  <si>
    <t>000154779</t>
  </si>
  <si>
    <t>Mejia, Yoana A.</t>
  </si>
  <si>
    <t>000172165</t>
  </si>
  <si>
    <t>Mendoza, Manuel</t>
  </si>
  <si>
    <t>000171064</t>
  </si>
  <si>
    <t>Mullett, Stephanie</t>
  </si>
  <si>
    <t>000183846</t>
  </si>
  <si>
    <t>Munoz Mendieta, Maira</t>
  </si>
  <si>
    <t>000183122</t>
  </si>
  <si>
    <t>Munoz Sanchez, Diana</t>
  </si>
  <si>
    <t>000181749</t>
  </si>
  <si>
    <t>Navarrete, Abelina</t>
  </si>
  <si>
    <t>000130112</t>
  </si>
  <si>
    <t>Palma, Omar B.</t>
  </si>
  <si>
    <t>000119900</t>
  </si>
  <si>
    <t>Perez, Edmondo</t>
  </si>
  <si>
    <t>000184629</t>
  </si>
  <si>
    <t>Perez, Henry</t>
  </si>
  <si>
    <t>000182833</t>
  </si>
  <si>
    <t>Perez, Leticia</t>
  </si>
  <si>
    <t>000176142</t>
  </si>
  <si>
    <t>Perez, Rodrigo</t>
  </si>
  <si>
    <t>000183543</t>
  </si>
  <si>
    <t>Perez, Salvador A.</t>
  </si>
  <si>
    <t>000150376</t>
  </si>
  <si>
    <t>Perkins, Alan</t>
  </si>
  <si>
    <t>000183885</t>
  </si>
  <si>
    <t>Pinto, Francisco</t>
  </si>
  <si>
    <t>000016222</t>
  </si>
  <si>
    <t>Poma, Catherine F.</t>
  </si>
  <si>
    <t>000174508</t>
  </si>
  <si>
    <t>Ramirez, Diana A.</t>
  </si>
  <si>
    <t>000181350</t>
  </si>
  <si>
    <t>Ramirez, Guadalupe</t>
  </si>
  <si>
    <t>000153285</t>
  </si>
  <si>
    <t>Ramirez, Monica</t>
  </si>
  <si>
    <t>000180603</t>
  </si>
  <si>
    <t>Ramirez, Zadith V.</t>
  </si>
  <si>
    <t>000170733</t>
  </si>
  <si>
    <t>Reyes, Fernando</t>
  </si>
  <si>
    <t>000045018</t>
  </si>
  <si>
    <t>Rodriguez sabado, Jessiah</t>
  </si>
  <si>
    <t>000182266</t>
  </si>
  <si>
    <t>Rodriguez, Edward J.</t>
  </si>
  <si>
    <t>000184457</t>
  </si>
  <si>
    <t>Ruelas, Adrian</t>
  </si>
  <si>
    <t>000177714</t>
  </si>
  <si>
    <t>Russo, Montana S.</t>
  </si>
  <si>
    <t>000173091</t>
  </si>
  <si>
    <t>Salmeron, Joseph L.</t>
  </si>
  <si>
    <t>000183852</t>
  </si>
  <si>
    <t>Sampaolo, Julianna</t>
  </si>
  <si>
    <t>000183644</t>
  </si>
  <si>
    <t>Sanchez, Alejandro A.</t>
  </si>
  <si>
    <t>000180824</t>
  </si>
  <si>
    <t>Santos, Miguel</t>
  </si>
  <si>
    <t>000175030</t>
  </si>
  <si>
    <t>Santos, Zuleydi</t>
  </si>
  <si>
    <t>000181482</t>
  </si>
  <si>
    <t>Serbellon Escobar, Jose F.</t>
  </si>
  <si>
    <t>000184360</t>
  </si>
  <si>
    <t>Silacci, Alyssa</t>
  </si>
  <si>
    <t>000184225</t>
  </si>
  <si>
    <t>Spurlock, Chanelle D.</t>
  </si>
  <si>
    <t>000184304</t>
  </si>
  <si>
    <t>Tehuitzin, Adriana</t>
  </si>
  <si>
    <t>000148875</t>
  </si>
  <si>
    <t>Tope, Rebecca</t>
  </si>
  <si>
    <t>000182393</t>
  </si>
  <si>
    <t>Torres Wallander Sr., Victor D.</t>
  </si>
  <si>
    <t>000183500</t>
  </si>
  <si>
    <t>Torres, Anicia R.</t>
  </si>
  <si>
    <t>000184379</t>
  </si>
  <si>
    <t>Vasquez Vigil, Jessica X.</t>
  </si>
  <si>
    <t>000180325</t>
  </si>
  <si>
    <t>Velazquez Orozco, Felipe</t>
  </si>
  <si>
    <t>000146756</t>
  </si>
  <si>
    <t>Velazquez, Omar</t>
  </si>
  <si>
    <t>000163461</t>
  </si>
  <si>
    <t>Vinalay Viviano, Laura X.</t>
  </si>
  <si>
    <t>000180897</t>
  </si>
  <si>
    <t>Vivaldo Mendoza, Rocio M.</t>
  </si>
  <si>
    <t>000174731</t>
  </si>
  <si>
    <t>Wallace, Sara</t>
  </si>
  <si>
    <t>000026149</t>
  </si>
  <si>
    <t>Watson, Eric M.</t>
  </si>
  <si>
    <t>000175946</t>
  </si>
  <si>
    <t>Acosta, Sara</t>
  </si>
  <si>
    <t>000184102</t>
  </si>
  <si>
    <t>007163-Pasadena</t>
  </si>
  <si>
    <t>Aguilar, Katia</t>
  </si>
  <si>
    <t>Veronica A. Alfaro</t>
  </si>
  <si>
    <t>000182928</t>
  </si>
  <si>
    <t>007163</t>
  </si>
  <si>
    <t>Alfaro, Veronica A.</t>
  </si>
  <si>
    <t>000123459</t>
  </si>
  <si>
    <t>Alvarado, Gustavo</t>
  </si>
  <si>
    <t>000183134</t>
  </si>
  <si>
    <t>Alvarado, Serena M.</t>
  </si>
  <si>
    <t>000040759</t>
  </si>
  <si>
    <t>Alvarez, Rodrigo</t>
  </si>
  <si>
    <t>000182467</t>
  </si>
  <si>
    <t>Arechiga, Vanessa D.</t>
  </si>
  <si>
    <t>000171948</t>
  </si>
  <si>
    <t>Balcazar, Mayra A.</t>
  </si>
  <si>
    <t>000180589</t>
  </si>
  <si>
    <t>Bouchard, Lillieana</t>
  </si>
  <si>
    <t>000184408</t>
  </si>
  <si>
    <t>Calderon, Ismael</t>
  </si>
  <si>
    <t>000183089</t>
  </si>
  <si>
    <t>Cardenas, Adalberto</t>
  </si>
  <si>
    <t>000099658</t>
  </si>
  <si>
    <t>Castaneda, Arlett</t>
  </si>
  <si>
    <t>000173014</t>
  </si>
  <si>
    <t>Castaneda, Ramona</t>
  </si>
  <si>
    <t>000002166</t>
  </si>
  <si>
    <t>Castellanos, Norma Y.</t>
  </si>
  <si>
    <t>000177273</t>
  </si>
  <si>
    <t>Castrellon, Randy</t>
  </si>
  <si>
    <t>000183006</t>
  </si>
  <si>
    <t>Cisneros Estrella, Joel</t>
  </si>
  <si>
    <t>000105138</t>
  </si>
  <si>
    <t>Cordova, Brianna</t>
  </si>
  <si>
    <t>000183994</t>
  </si>
  <si>
    <t>Corona, Jonathan</t>
  </si>
  <si>
    <t>000136595</t>
  </si>
  <si>
    <t>Covarrubias, Gabriela V.</t>
  </si>
  <si>
    <t>000168081</t>
  </si>
  <si>
    <t>Cruz, Angel</t>
  </si>
  <si>
    <t>000183984</t>
  </si>
  <si>
    <t>Dakan, Tomas</t>
  </si>
  <si>
    <t>000184361</t>
  </si>
  <si>
    <t>Degales, Jorge</t>
  </si>
  <si>
    <t>000181762</t>
  </si>
  <si>
    <t>Duran Valdez, Ernesto</t>
  </si>
  <si>
    <t>000083679</t>
  </si>
  <si>
    <t>Fadanelli, Jeovanni C.</t>
  </si>
  <si>
    <t>000183955</t>
  </si>
  <si>
    <t>Flores, Juan C.</t>
  </si>
  <si>
    <t>000101456</t>
  </si>
  <si>
    <t>Flores, Sebastian</t>
  </si>
  <si>
    <t>000176186</t>
  </si>
  <si>
    <t>Galvan, Amber E.</t>
  </si>
  <si>
    <t>000139351</t>
  </si>
  <si>
    <t>Garcia, German</t>
  </si>
  <si>
    <t>000184046</t>
  </si>
  <si>
    <t>Gaviria, Paul</t>
  </si>
  <si>
    <t>000178815</t>
  </si>
  <si>
    <t>Gomez Amaya, Abraham E.</t>
  </si>
  <si>
    <t>000184185</t>
  </si>
  <si>
    <t>Guerra, Federico</t>
  </si>
  <si>
    <t>000088081</t>
  </si>
  <si>
    <t>Hernandez, Gerardo G.</t>
  </si>
  <si>
    <t>000169726</t>
  </si>
  <si>
    <t>Hernandez, Humberto</t>
  </si>
  <si>
    <t>000159372</t>
  </si>
  <si>
    <t>Hernandez, Manuel</t>
  </si>
  <si>
    <t>000182203</t>
  </si>
  <si>
    <t>Hsu, Nai R.</t>
  </si>
  <si>
    <t>000179667</t>
  </si>
  <si>
    <t>Huesca, Rufino</t>
  </si>
  <si>
    <t>000172629</t>
  </si>
  <si>
    <t>Kyte, Mark A.</t>
  </si>
  <si>
    <t>000184335</t>
  </si>
  <si>
    <t>Lopez, Domingo</t>
  </si>
  <si>
    <t>000176428</t>
  </si>
  <si>
    <t>Lopez, Guillermina O.</t>
  </si>
  <si>
    <t>000172000</t>
  </si>
  <si>
    <t>Lugo, Martin</t>
  </si>
  <si>
    <t>000183246</t>
  </si>
  <si>
    <t>Maglinao, Bobby B.</t>
  </si>
  <si>
    <t>000103644</t>
  </si>
  <si>
    <t>Martinez, Carlos</t>
  </si>
  <si>
    <t>000000317</t>
  </si>
  <si>
    <t>Martinez, Robert D.</t>
  </si>
  <si>
    <t>000183232</t>
  </si>
  <si>
    <t>Medina, Heraclio</t>
  </si>
  <si>
    <t>000088965</t>
  </si>
  <si>
    <t>Mendez, Gerardo</t>
  </si>
  <si>
    <t>000178845</t>
  </si>
  <si>
    <t>Mendez-juarez, Caridad</t>
  </si>
  <si>
    <t>000001777</t>
  </si>
  <si>
    <t>Montes, Fredy A.</t>
  </si>
  <si>
    <t>000184575</t>
  </si>
  <si>
    <t>Napier, Gregory A.</t>
  </si>
  <si>
    <t>000150885</t>
  </si>
  <si>
    <t>Olivarez, Heidy D.</t>
  </si>
  <si>
    <t>000161171</t>
  </si>
  <si>
    <t>Orozco, Maria C.</t>
  </si>
  <si>
    <t>000107171</t>
  </si>
  <si>
    <t>Padilla, Vanesa M.</t>
  </si>
  <si>
    <t>000149645</t>
  </si>
  <si>
    <t>Pineda, Marisol</t>
  </si>
  <si>
    <t>000163235</t>
  </si>
  <si>
    <t>Pineda, Mark D.</t>
  </si>
  <si>
    <t>000184576</t>
  </si>
  <si>
    <t>Ramirez, Maria</t>
  </si>
  <si>
    <t>000180439</t>
  </si>
  <si>
    <t>Realzola Recendez, Carlos</t>
  </si>
  <si>
    <t>000184578</t>
  </si>
  <si>
    <t>Rene Sr., Fabricio</t>
  </si>
  <si>
    <t>000178456</t>
  </si>
  <si>
    <t>Robles, Ana M.</t>
  </si>
  <si>
    <t>000180627</t>
  </si>
  <si>
    <t>Rodriguez, Edgar E.</t>
  </si>
  <si>
    <t>000158209</t>
  </si>
  <si>
    <t>Rodriguez, Trinidad</t>
  </si>
  <si>
    <t>000160912</t>
  </si>
  <si>
    <t>Romero, Marcos</t>
  </si>
  <si>
    <t>000184222</t>
  </si>
  <si>
    <t>Sainz, Maria S.</t>
  </si>
  <si>
    <t>000110599</t>
  </si>
  <si>
    <t>Salazar, David O.</t>
  </si>
  <si>
    <t>000045702</t>
  </si>
  <si>
    <t>Suarez, Jenny</t>
  </si>
  <si>
    <t>000184189</t>
  </si>
  <si>
    <t>Sustaita, Mario A.</t>
  </si>
  <si>
    <t>000177304</t>
  </si>
  <si>
    <t>Tapia, Juan</t>
  </si>
  <si>
    <t>000182018</t>
  </si>
  <si>
    <t>Vera, Gilberto</t>
  </si>
  <si>
    <t>000022857</t>
  </si>
  <si>
    <t>Zamora, Marco I.</t>
  </si>
  <si>
    <t>000184423</t>
  </si>
  <si>
    <t>Alcaraz, Juan Manuel</t>
  </si>
  <si>
    <t>Jose R. Banuelos</t>
  </si>
  <si>
    <t>000175855</t>
  </si>
  <si>
    <t>007166</t>
  </si>
  <si>
    <t>007166-San Leandro</t>
  </si>
  <si>
    <t>Alejandre, Jose</t>
  </si>
  <si>
    <t>000183269</t>
  </si>
  <si>
    <t>Alfaro, Arnulfo A.</t>
  </si>
  <si>
    <t>000171634</t>
  </si>
  <si>
    <t>Amaya, Nilda M.</t>
  </si>
  <si>
    <t>000183082</t>
  </si>
  <si>
    <t>Angel Curiel, Lilia Josefina</t>
  </si>
  <si>
    <t>000177867</t>
  </si>
  <si>
    <t>Arias, Jesse G.</t>
  </si>
  <si>
    <t>000183366</t>
  </si>
  <si>
    <t>Aviles, Miguel</t>
  </si>
  <si>
    <t>000160185</t>
  </si>
  <si>
    <t>Banuelos, Jose R.</t>
  </si>
  <si>
    <t>000158244</t>
  </si>
  <si>
    <t>Barboza ortiz, Hilario</t>
  </si>
  <si>
    <t>000176430</t>
  </si>
  <si>
    <t>Barrera Sr., Mauricio</t>
  </si>
  <si>
    <t>000179233</t>
  </si>
  <si>
    <t>Caceres Acosta, Rafael</t>
  </si>
  <si>
    <t>000062149</t>
  </si>
  <si>
    <t>Canamar, Gianna</t>
  </si>
  <si>
    <t>000174779</t>
  </si>
  <si>
    <t>Cardenas, Frank E.</t>
  </si>
  <si>
    <t>000183976</t>
  </si>
  <si>
    <t>Chitic Chavez, Maria Susana</t>
  </si>
  <si>
    <t>000183697</t>
  </si>
  <si>
    <t>Coronado, Federico</t>
  </si>
  <si>
    <t>000168983</t>
  </si>
  <si>
    <t>Diaz, Lorena V.</t>
  </si>
  <si>
    <t>000158171</t>
  </si>
  <si>
    <t>Escatel, Rafael</t>
  </si>
  <si>
    <t>000015441</t>
  </si>
  <si>
    <t>Escobar, Hernan</t>
  </si>
  <si>
    <t>000180909</t>
  </si>
  <si>
    <t>Esparza, Edgar A.</t>
  </si>
  <si>
    <t>000179751</t>
  </si>
  <si>
    <t>Espinoza, Josefa</t>
  </si>
  <si>
    <t>000182510</t>
  </si>
  <si>
    <t>Fuentes, Oscar</t>
  </si>
  <si>
    <t>000183819</t>
  </si>
  <si>
    <t>Garcia, Efrain</t>
  </si>
  <si>
    <t>000014625</t>
  </si>
  <si>
    <t>Garcia, Roberto</t>
  </si>
  <si>
    <t>000019757</t>
  </si>
  <si>
    <t>Gonzalez Jr., Eduardo</t>
  </si>
  <si>
    <t>000183286</t>
  </si>
  <si>
    <t>Guardado, Suany X.</t>
  </si>
  <si>
    <t>000152873</t>
  </si>
  <si>
    <t>Guerrero, Esdras</t>
  </si>
  <si>
    <t>000181972</t>
  </si>
  <si>
    <t>Hernandez I, Michelle P.</t>
  </si>
  <si>
    <t>000182762</t>
  </si>
  <si>
    <t>Leal, Roberto C.</t>
  </si>
  <si>
    <t>000183114</t>
  </si>
  <si>
    <t>Maya, Pedro P.</t>
  </si>
  <si>
    <t>000081887</t>
  </si>
  <si>
    <t>Medina, Humberto</t>
  </si>
  <si>
    <t>000050259</t>
  </si>
  <si>
    <t>Medina, Raul</t>
  </si>
  <si>
    <t>000181406</t>
  </si>
  <si>
    <t>Mendoza, Karla</t>
  </si>
  <si>
    <t>000183623</t>
  </si>
  <si>
    <t>Mora, Manuel</t>
  </si>
  <si>
    <t>000015595</t>
  </si>
  <si>
    <t>Muniz, Jose</t>
  </si>
  <si>
    <t>000177295</t>
  </si>
  <si>
    <t>Muniz, Maria Guadalupe G.</t>
  </si>
  <si>
    <t>000175743</t>
  </si>
  <si>
    <t>Najeta Esq., Giselle</t>
  </si>
  <si>
    <t>000183126</t>
  </si>
  <si>
    <t>Olvera Martinez, Eileen I.</t>
  </si>
  <si>
    <t>000183239</t>
  </si>
  <si>
    <t>Orozco, Maria N.</t>
  </si>
  <si>
    <t>000181983</t>
  </si>
  <si>
    <t>Perez Viruet, Raymond O.</t>
  </si>
  <si>
    <t>000165613</t>
  </si>
  <si>
    <t>Pineda, Rigoberto</t>
  </si>
  <si>
    <t>000160747</t>
  </si>
  <si>
    <t>Quintero, Jesus</t>
  </si>
  <si>
    <t>000133244</t>
  </si>
  <si>
    <t>Rodriguez, Abril A.</t>
  </si>
  <si>
    <t>000183985</t>
  </si>
  <si>
    <t>Rodriguez, Manuel</t>
  </si>
  <si>
    <t>000183820</t>
  </si>
  <si>
    <t>Romero-Cruz, Luis</t>
  </si>
  <si>
    <t>000183357</t>
  </si>
  <si>
    <t>Saldana, Esther</t>
  </si>
  <si>
    <t>000172773</t>
  </si>
  <si>
    <t>Sanchez, Nichole K.</t>
  </si>
  <si>
    <t>000182227</t>
  </si>
  <si>
    <t>Sandoval, Iliana</t>
  </si>
  <si>
    <t>000180755</t>
  </si>
  <si>
    <t>Santiago  Martinez, Lionel</t>
  </si>
  <si>
    <t>000182736</t>
  </si>
  <si>
    <t>Santiago, Roberto G.</t>
  </si>
  <si>
    <t>000028217</t>
  </si>
  <si>
    <t>Santos, Rogelio</t>
  </si>
  <si>
    <t>000183857</t>
  </si>
  <si>
    <t>Soriano, Odalis</t>
  </si>
  <si>
    <t>000170231</t>
  </si>
  <si>
    <t>000026756</t>
  </si>
  <si>
    <t>Zuniga, Pedro P.</t>
  </si>
  <si>
    <t>000098683</t>
  </si>
  <si>
    <t>Aguilar, Lissette</t>
  </si>
  <si>
    <t>Omar Flores Serna</t>
  </si>
  <si>
    <t>000180845</t>
  </si>
  <si>
    <t>007183</t>
  </si>
  <si>
    <t>007183-Milpitas</t>
  </si>
  <si>
    <t>Alonso, Jose</t>
  </si>
  <si>
    <t>000171766</t>
  </si>
  <si>
    <t>Alvarez Garcia, Pedro</t>
  </si>
  <si>
    <t>000183513</t>
  </si>
  <si>
    <t>Andrews, Scott T.</t>
  </si>
  <si>
    <t>000183518</t>
  </si>
  <si>
    <t>Argueta, Dimas E.</t>
  </si>
  <si>
    <t>000085064</t>
  </si>
  <si>
    <t>Avila, Scarleth G.</t>
  </si>
  <si>
    <t>Scott T. Andrews</t>
  </si>
  <si>
    <t>000158874</t>
  </si>
  <si>
    <t>Ayala, Camila</t>
  </si>
  <si>
    <t>000178230</t>
  </si>
  <si>
    <t>Barreto, Wilfredo</t>
  </si>
  <si>
    <t>000121347</t>
  </si>
  <si>
    <t>Cabrera, Israel</t>
  </si>
  <si>
    <t>000184067</t>
  </si>
  <si>
    <t>Calel Pichol, Mateo</t>
  </si>
  <si>
    <t>000167236</t>
  </si>
  <si>
    <t>Castillo Palma, Juan</t>
  </si>
  <si>
    <t>000180859</t>
  </si>
  <si>
    <t>Contreras, Luis</t>
  </si>
  <si>
    <t>000041098</t>
  </si>
  <si>
    <t>Cortes, Bryan</t>
  </si>
  <si>
    <t>000182708</t>
  </si>
  <si>
    <t>Cortes, Lilia</t>
  </si>
  <si>
    <t>000013331</t>
  </si>
  <si>
    <t>Cortez, Sergio</t>
  </si>
  <si>
    <t>000183182</t>
  </si>
  <si>
    <t>Deveno, Joshua J.</t>
  </si>
  <si>
    <t>000184642</t>
  </si>
  <si>
    <t>Dominguez, Ricardo J.</t>
  </si>
  <si>
    <t>000183161</t>
  </si>
  <si>
    <t>Estrada, Katia</t>
  </si>
  <si>
    <t>000164201</t>
  </si>
  <si>
    <t>Fernandez, Edgar</t>
  </si>
  <si>
    <t>000180779</t>
  </si>
  <si>
    <t>Figueroa Sr., Elry B.</t>
  </si>
  <si>
    <t>000183800</t>
  </si>
  <si>
    <t>Flores Serna, Omar</t>
  </si>
  <si>
    <t>000048380</t>
  </si>
  <si>
    <t>Flores, Anahi</t>
  </si>
  <si>
    <t>000147666</t>
  </si>
  <si>
    <t>Flores, Imelda</t>
  </si>
  <si>
    <t>000100496</t>
  </si>
  <si>
    <t>Flores, Jose M.</t>
  </si>
  <si>
    <t>000177911</t>
  </si>
  <si>
    <t>Garcia, Brenda Fabiola</t>
  </si>
  <si>
    <t>000183698</t>
  </si>
  <si>
    <t>Gonzalez Herrera Sr., Luis E.</t>
  </si>
  <si>
    <t>000179596</t>
  </si>
  <si>
    <t>Gonzalez, Alejandro</t>
  </si>
  <si>
    <t>000184357</t>
  </si>
  <si>
    <t>Guerrero, Juan A.</t>
  </si>
  <si>
    <t>000176861</t>
  </si>
  <si>
    <t>Hernandez, Erasmo</t>
  </si>
  <si>
    <t>000085299</t>
  </si>
  <si>
    <t>Le, Anh</t>
  </si>
  <si>
    <t>000181916</t>
  </si>
  <si>
    <t>Lopez, Benjamin</t>
  </si>
  <si>
    <t>000104134</t>
  </si>
  <si>
    <t>Lopez, Carlos</t>
  </si>
  <si>
    <t>000114696</t>
  </si>
  <si>
    <t>000184677</t>
  </si>
  <si>
    <t>Loveland, Devyn</t>
  </si>
  <si>
    <t>000182641</t>
  </si>
  <si>
    <t>Matarrita Lopez, Jose</t>
  </si>
  <si>
    <t>000181389</t>
  </si>
  <si>
    <t>Minto Lopez, Andres</t>
  </si>
  <si>
    <t>000178231</t>
  </si>
  <si>
    <t>Opsahl, Ma Berenice</t>
  </si>
  <si>
    <t>000040935</t>
  </si>
  <si>
    <t>Ortega Mejia, Arnulfo</t>
  </si>
  <si>
    <t>000171331</t>
  </si>
  <si>
    <t>Palma, Armando</t>
  </si>
  <si>
    <t>000180962</t>
  </si>
  <si>
    <t>Perez, Victor M.</t>
  </si>
  <si>
    <t>000093819</t>
  </si>
  <si>
    <t>Pichol Chumil, Alejandro Adolfo</t>
  </si>
  <si>
    <t>000181319</t>
  </si>
  <si>
    <t>Plata Reyes, Sergio</t>
  </si>
  <si>
    <t>000168832</t>
  </si>
  <si>
    <t>Pulido I, Ana maria M.</t>
  </si>
  <si>
    <t>000172785</t>
  </si>
  <si>
    <t>Ramirez Molina, Henry Bladimir B.</t>
  </si>
  <si>
    <t>000177834</t>
  </si>
  <si>
    <t>Ramos, Lidany Antonio</t>
  </si>
  <si>
    <t>000183851</t>
  </si>
  <si>
    <t>Rangel Avila, Jose A.</t>
  </si>
  <si>
    <t>000179397</t>
  </si>
  <si>
    <t>Rangel, Federico</t>
  </si>
  <si>
    <t>000024093</t>
  </si>
  <si>
    <t>Resendiz, Maria D.</t>
  </si>
  <si>
    <t>000046769</t>
  </si>
  <si>
    <t>Rojas prado, Rosalinda</t>
  </si>
  <si>
    <t>000183074</t>
  </si>
  <si>
    <t>Roman, Antonia</t>
  </si>
  <si>
    <t>000171696</t>
  </si>
  <si>
    <t>Romero, Fernando R.</t>
  </si>
  <si>
    <t>000181936</t>
  </si>
  <si>
    <t>Romero, Marco</t>
  </si>
  <si>
    <t>000178987</t>
  </si>
  <si>
    <t>Sanchez, Maria Elena</t>
  </si>
  <si>
    <t>000174177</t>
  </si>
  <si>
    <t>000183444</t>
  </si>
  <si>
    <t>Trejo, Porfirio</t>
  </si>
  <si>
    <t>000180200</t>
  </si>
  <si>
    <t>Valdovinos, Angel L.</t>
  </si>
  <si>
    <t>000182366</t>
  </si>
  <si>
    <t>Valencia, Manuel H.</t>
  </si>
  <si>
    <t>000164840</t>
  </si>
  <si>
    <t>Vazquez Reza, Leobardo</t>
  </si>
  <si>
    <t>000183949</t>
  </si>
  <si>
    <t>Vidal, Lorena</t>
  </si>
  <si>
    <t>000113530</t>
  </si>
  <si>
    <t>Yup, Selvin A.</t>
  </si>
  <si>
    <t>000181575</t>
  </si>
  <si>
    <t>Zarate, Adan</t>
  </si>
  <si>
    <t>000184554</t>
  </si>
  <si>
    <t>Hourly, Demo</t>
  </si>
  <si>
    <t>Juanita Felix</t>
  </si>
  <si>
    <t>000177211</t>
  </si>
  <si>
    <t>007185</t>
  </si>
  <si>
    <t>007185-Irvine  Grill</t>
  </si>
  <si>
    <t>Alvarez, Nayeli</t>
  </si>
  <si>
    <t>000181032</t>
  </si>
  <si>
    <t>007217</t>
  </si>
  <si>
    <t>007217-Yorba Linda</t>
  </si>
  <si>
    <t>Antuna, Susana</t>
  </si>
  <si>
    <t>000134541</t>
  </si>
  <si>
    <t>Arellano Martinez, Jose L.</t>
  </si>
  <si>
    <t>000166518</t>
  </si>
  <si>
    <t>Barroso, Longino</t>
  </si>
  <si>
    <t>000181637</t>
  </si>
  <si>
    <t>Ceballos, Cynthia</t>
  </si>
  <si>
    <t>000184038</t>
  </si>
  <si>
    <t>Chelala, Jose L.</t>
  </si>
  <si>
    <t>000016311</t>
  </si>
  <si>
    <t>Flores, Rogelio</t>
  </si>
  <si>
    <t>000019085</t>
  </si>
  <si>
    <t>Fuentes, Rosa</t>
  </si>
  <si>
    <t>000027765</t>
  </si>
  <si>
    <t>Gonzalez, Karla M.</t>
  </si>
  <si>
    <t>000163728</t>
  </si>
  <si>
    <t>Guzman, Patricio</t>
  </si>
  <si>
    <t>000110507</t>
  </si>
  <si>
    <t>Hernandez Damian, Kenya K.</t>
  </si>
  <si>
    <t>000180818</t>
  </si>
  <si>
    <t>Hernandez, Hugo</t>
  </si>
  <si>
    <t>000182503</t>
  </si>
  <si>
    <t>Herrera, Maria C.</t>
  </si>
  <si>
    <t>000182121</t>
  </si>
  <si>
    <t>Jimenez, Salvador</t>
  </si>
  <si>
    <t>000023248</t>
  </si>
  <si>
    <t>Jordan, Joel</t>
  </si>
  <si>
    <t>000184687</t>
  </si>
  <si>
    <t>Keal, Iman</t>
  </si>
  <si>
    <t>000181789</t>
  </si>
  <si>
    <t>Lomeli Llamas, Javier A</t>
  </si>
  <si>
    <t>000182511</t>
  </si>
  <si>
    <t>Lopez, Roberto</t>
  </si>
  <si>
    <t>000182410</t>
  </si>
  <si>
    <t>Mata, Jocelyn</t>
  </si>
  <si>
    <t>000183991</t>
  </si>
  <si>
    <t>Mata, Nataly</t>
  </si>
  <si>
    <t>000180669</t>
  </si>
  <si>
    <t>Michalowicz, Dan</t>
  </si>
  <si>
    <t>000183783</t>
  </si>
  <si>
    <t>Montiel, Elena</t>
  </si>
  <si>
    <t>000174420</t>
  </si>
  <si>
    <t>Morales, Angela</t>
  </si>
  <si>
    <t>000183766</t>
  </si>
  <si>
    <t>Olvera, Raul L.</t>
  </si>
  <si>
    <t>000025443</t>
  </si>
  <si>
    <t>Pacheco, Mayra</t>
  </si>
  <si>
    <t>000184467</t>
  </si>
  <si>
    <t>Ramirez, Hector</t>
  </si>
  <si>
    <t>000103383</t>
  </si>
  <si>
    <t>Ramos, J G.</t>
  </si>
  <si>
    <t>000022243</t>
  </si>
  <si>
    <t>Ramos, Sergio</t>
  </si>
  <si>
    <t>000163044</t>
  </si>
  <si>
    <t>Raya, Jessica</t>
  </si>
  <si>
    <t>000183833</t>
  </si>
  <si>
    <t>Raya, Kiara</t>
  </si>
  <si>
    <t>000181548</t>
  </si>
  <si>
    <t>Reina, Danielle</t>
  </si>
  <si>
    <t>000183124</t>
  </si>
  <si>
    <t>Resendiz, Gerardo</t>
  </si>
  <si>
    <t>000168546</t>
  </si>
  <si>
    <t>Resendiz, Javier</t>
  </si>
  <si>
    <t>000174705</t>
  </si>
  <si>
    <t>Rodriguez, Denisse</t>
  </si>
  <si>
    <t>000180713</t>
  </si>
  <si>
    <t>000088169</t>
  </si>
  <si>
    <t>Rodriguez, Rayleen R.</t>
  </si>
  <si>
    <t>000180694</t>
  </si>
  <si>
    <t>000174575</t>
  </si>
  <si>
    <t>Salgado, Pedro</t>
  </si>
  <si>
    <t>000183146</t>
  </si>
  <si>
    <t>Servin Castillo, Cristobal</t>
  </si>
  <si>
    <t>000184288</t>
  </si>
  <si>
    <t>Silvas, Jillian</t>
  </si>
  <si>
    <t>000183128</t>
  </si>
  <si>
    <t>Simental, Vanessa</t>
  </si>
  <si>
    <t>000182933</t>
  </si>
  <si>
    <t>Suarez, Maria</t>
  </si>
  <si>
    <t>000178966</t>
  </si>
  <si>
    <t>Vega, Samantha</t>
  </si>
  <si>
    <t>000182509</t>
  </si>
  <si>
    <t>Vera, Jaime</t>
  </si>
  <si>
    <t>000033508</t>
  </si>
  <si>
    <t>Wagner, Chloe</t>
  </si>
  <si>
    <t>000182909</t>
  </si>
  <si>
    <t>Aguirre, Heide</t>
  </si>
  <si>
    <t>Jose L. Landeros Velazquez</t>
  </si>
  <si>
    <t>000182563</t>
  </si>
  <si>
    <t>007226</t>
  </si>
  <si>
    <t>007226-Orange</t>
  </si>
  <si>
    <t>Aguirre, Nicole</t>
  </si>
  <si>
    <t>000183336</t>
  </si>
  <si>
    <t>Aldama Gutierrez, Jeova D.</t>
  </si>
  <si>
    <t>000183430</t>
  </si>
  <si>
    <t>Alegria, Delia</t>
  </si>
  <si>
    <t>000183502</t>
  </si>
  <si>
    <t>Almaraz, Francisco</t>
  </si>
  <si>
    <t>000180288</t>
  </si>
  <si>
    <t>Amaya, Maura P.</t>
  </si>
  <si>
    <t>000182527</t>
  </si>
  <si>
    <t>Andaluz, Robert</t>
  </si>
  <si>
    <t>000183972</t>
  </si>
  <si>
    <t>Arredondo, Juan</t>
  </si>
  <si>
    <t>000181959</t>
  </si>
  <si>
    <t>Avalos, Patricia</t>
  </si>
  <si>
    <t>000125441</t>
  </si>
  <si>
    <t>Awad, Ratib</t>
  </si>
  <si>
    <t>000182307</t>
  </si>
  <si>
    <t>Bahena, Antonio</t>
  </si>
  <si>
    <t>000025964</t>
  </si>
  <si>
    <t>Bautista, Fanny</t>
  </si>
  <si>
    <t>000179710</t>
  </si>
  <si>
    <t>Betancourt, Cesar</t>
  </si>
  <si>
    <t>000184115</t>
  </si>
  <si>
    <t>Bustos, Jose Antonio</t>
  </si>
  <si>
    <t>000184050</t>
  </si>
  <si>
    <t>Camacho, Ernesto</t>
  </si>
  <si>
    <t>000026221</t>
  </si>
  <si>
    <t>Camarillo, Viviana</t>
  </si>
  <si>
    <t>000175782</t>
  </si>
  <si>
    <t>Cardona, Maria</t>
  </si>
  <si>
    <t>000130953</t>
  </si>
  <si>
    <t>Carrillo, Mara L.</t>
  </si>
  <si>
    <t>000135096</t>
  </si>
  <si>
    <t>Castillo, Arturo</t>
  </si>
  <si>
    <t>000015463</t>
  </si>
  <si>
    <t>Castillo, Eugenio</t>
  </si>
  <si>
    <t>000026331</t>
  </si>
  <si>
    <t>Castillo, Karla</t>
  </si>
  <si>
    <t>000182874</t>
  </si>
  <si>
    <t>Codispoti, Branda</t>
  </si>
  <si>
    <t>000134912</t>
  </si>
  <si>
    <t>Cruz, Patricia</t>
  </si>
  <si>
    <t>000027822</t>
  </si>
  <si>
    <t>Donaciano, Reyna J.</t>
  </si>
  <si>
    <t>000154989</t>
  </si>
  <si>
    <t>Espana, Elizabeth</t>
  </si>
  <si>
    <t>000037721</t>
  </si>
  <si>
    <t>Estrada, Tomas</t>
  </si>
  <si>
    <t>000015996</t>
  </si>
  <si>
    <t>Esveide, Soriano</t>
  </si>
  <si>
    <t>000158124</t>
  </si>
  <si>
    <t>Flores, Guadalupe</t>
  </si>
  <si>
    <t>000092742</t>
  </si>
  <si>
    <t>Garcia Hernandez, Carlos</t>
  </si>
  <si>
    <t>000183926</t>
  </si>
  <si>
    <t>Gonzales, Jesus</t>
  </si>
  <si>
    <t>000181299</t>
  </si>
  <si>
    <t>Guerrero, Mauricio</t>
  </si>
  <si>
    <t>000133896</t>
  </si>
  <si>
    <t>Gutierrez-perez, Carlos</t>
  </si>
  <si>
    <t>000024101</t>
  </si>
  <si>
    <t>Hernandez, Marylu A.</t>
  </si>
  <si>
    <t>000173909</t>
  </si>
  <si>
    <t>Landeros Velazquez, Jose L.</t>
  </si>
  <si>
    <t>000181138</t>
  </si>
  <si>
    <t>Loeza, Margarito</t>
  </si>
  <si>
    <t>000177809</t>
  </si>
  <si>
    <t>Luengas, Ruben</t>
  </si>
  <si>
    <t>000183210</t>
  </si>
  <si>
    <t>Martinez Cruz, Raul</t>
  </si>
  <si>
    <t>000171330</t>
  </si>
  <si>
    <t>Martinez, Bertha A.</t>
  </si>
  <si>
    <t>000155602</t>
  </si>
  <si>
    <t>000165210</t>
  </si>
  <si>
    <t>Medrano, Sabrina</t>
  </si>
  <si>
    <t>000184628</t>
  </si>
  <si>
    <t>Montes, Ruben</t>
  </si>
  <si>
    <t>000136962</t>
  </si>
  <si>
    <t>Morales, Alma</t>
  </si>
  <si>
    <t>000182943</t>
  </si>
  <si>
    <t>Moreno, Patricia</t>
  </si>
  <si>
    <t>000182110</t>
  </si>
  <si>
    <t>Munoz, Miguel A.</t>
  </si>
  <si>
    <t>000041363</t>
  </si>
  <si>
    <t>Naranjo, Romelia V.</t>
  </si>
  <si>
    <t>000025236</t>
  </si>
  <si>
    <t>Navarro, Bernabe G.</t>
  </si>
  <si>
    <t>000164358</t>
  </si>
  <si>
    <t>Ochoa, Ruben R.</t>
  </si>
  <si>
    <t>000178792</t>
  </si>
  <si>
    <t>Ontiveros, Erasto</t>
  </si>
  <si>
    <t>000136719</t>
  </si>
  <si>
    <t>Palacios, Rocio A.</t>
  </si>
  <si>
    <t>000184675</t>
  </si>
  <si>
    <t>Palma, Lucio</t>
  </si>
  <si>
    <t>000161563</t>
  </si>
  <si>
    <t>Parra, Francisco J.</t>
  </si>
  <si>
    <t>000182016</t>
  </si>
  <si>
    <t>Perez Gonzalez, Eduardo</t>
  </si>
  <si>
    <t>000180319</t>
  </si>
  <si>
    <t>Perez Sr., Jaime D.</t>
  </si>
  <si>
    <t>000184309</t>
  </si>
  <si>
    <t>Perez, Erick</t>
  </si>
  <si>
    <t>000163744</t>
  </si>
  <si>
    <t>Pichardo, Juan C.</t>
  </si>
  <si>
    <t>000184110</t>
  </si>
  <si>
    <t>Pineda, Roeli</t>
  </si>
  <si>
    <t>000166571</t>
  </si>
  <si>
    <t>Ramirez Valadez, Ana I.</t>
  </si>
  <si>
    <t>000180287</t>
  </si>
  <si>
    <t>Ramirez, David</t>
  </si>
  <si>
    <t>000180753</t>
  </si>
  <si>
    <t>Ramirez, Rodolfo</t>
  </si>
  <si>
    <t>000018081</t>
  </si>
  <si>
    <t>Reyes, Mabel</t>
  </si>
  <si>
    <t>000173459</t>
  </si>
  <si>
    <t>Rivera, Roger</t>
  </si>
  <si>
    <t>000184017</t>
  </si>
  <si>
    <t>Rodriguez, Magdiel</t>
  </si>
  <si>
    <t>000147254</t>
  </si>
  <si>
    <t>Rojas, Alex</t>
  </si>
  <si>
    <t>000184130</t>
  </si>
  <si>
    <t>Ruelas, Jorge A.</t>
  </si>
  <si>
    <t>000115235</t>
  </si>
  <si>
    <t>Ruiz, Israel</t>
  </si>
  <si>
    <t>000157646</t>
  </si>
  <si>
    <t>Salazar, Serafin S.</t>
  </si>
  <si>
    <t>000019982</t>
  </si>
  <si>
    <t>Sanchez, Constantino</t>
  </si>
  <si>
    <t>000184574</t>
  </si>
  <si>
    <t>Soto-aparicio, Vanessa</t>
  </si>
  <si>
    <t>000181655</t>
  </si>
  <si>
    <t>Vazquez Arellano, Emmanuel</t>
  </si>
  <si>
    <t>000163136</t>
  </si>
  <si>
    <t>Vega, Raul R.</t>
  </si>
  <si>
    <t>000022731</t>
  </si>
  <si>
    <t>Velazquez, Fidel</t>
  </si>
  <si>
    <t>000135259</t>
  </si>
  <si>
    <t>Vicente, Zenon</t>
  </si>
  <si>
    <t>000176324</t>
  </si>
  <si>
    <t>Vivar, Angel</t>
  </si>
  <si>
    <t>000083164</t>
  </si>
  <si>
    <t>Yantuche, Blanca R.</t>
  </si>
  <si>
    <t>000181707</t>
  </si>
  <si>
    <t>Aguayo, Raul</t>
  </si>
  <si>
    <t>Jose M. Velasquez</t>
  </si>
  <si>
    <t>000123895</t>
  </si>
  <si>
    <t>007232</t>
  </si>
  <si>
    <t>007232-Cypress</t>
  </si>
  <si>
    <t>Arce, Jose L.</t>
  </si>
  <si>
    <t>000174630</t>
  </si>
  <si>
    <t>Armijo, Carlos</t>
  </si>
  <si>
    <t>000060886</t>
  </si>
  <si>
    <t>Batres, Deysi</t>
  </si>
  <si>
    <t>000117264</t>
  </si>
  <si>
    <t>Casas, Paola A.</t>
  </si>
  <si>
    <t>000175433</t>
  </si>
  <si>
    <t>Castillo, Julio C.</t>
  </si>
  <si>
    <t>000115967</t>
  </si>
  <si>
    <t>Castro Ramirez, Doris M.</t>
  </si>
  <si>
    <t>000152619</t>
  </si>
  <si>
    <t>Castro, Griselda</t>
  </si>
  <si>
    <t>000181317</t>
  </si>
  <si>
    <t>Castro, Jennifer</t>
  </si>
  <si>
    <t>000180612</t>
  </si>
  <si>
    <t>Cruz, Raudel</t>
  </si>
  <si>
    <t>000182365</t>
  </si>
  <si>
    <t>Cueva, Salvador R.</t>
  </si>
  <si>
    <t>000027006</t>
  </si>
  <si>
    <t>Dasilva, Rebecca A.</t>
  </si>
  <si>
    <t>000173650</t>
  </si>
  <si>
    <t>Davila, Mariela</t>
  </si>
  <si>
    <t>000153035</t>
  </si>
  <si>
    <t>Del Cid, Roman</t>
  </si>
  <si>
    <t>000002977</t>
  </si>
  <si>
    <t>Diez, Antonio</t>
  </si>
  <si>
    <t>000063755</t>
  </si>
  <si>
    <t>Fajardo, Ronald F.</t>
  </si>
  <si>
    <t>000157715</t>
  </si>
  <si>
    <t>Flores, Antonio</t>
  </si>
  <si>
    <t>000184212</t>
  </si>
  <si>
    <t>Gaytan, Martha G.</t>
  </si>
  <si>
    <t>000183169</t>
  </si>
  <si>
    <t>Gomez, Lilia</t>
  </si>
  <si>
    <t>000184349</t>
  </si>
  <si>
    <t>000179694</t>
  </si>
  <si>
    <t>Gutierrez, Jeremy</t>
  </si>
  <si>
    <t>000184025</t>
  </si>
  <si>
    <t>Hamm, Larry D.</t>
  </si>
  <si>
    <t>000164334</t>
  </si>
  <si>
    <t>Hernandez, Jose Antonio A.</t>
  </si>
  <si>
    <t>000175906</t>
  </si>
  <si>
    <t>Jaimez, Victorarturo</t>
  </si>
  <si>
    <t>000184221</t>
  </si>
  <si>
    <t>Jeronimo Mendez, Katya</t>
  </si>
  <si>
    <t>000184703</t>
  </si>
  <si>
    <t>Lafolette, Gloria P.</t>
  </si>
  <si>
    <t>000023060</t>
  </si>
  <si>
    <t>Larios, Ruth</t>
  </si>
  <si>
    <t>000178307</t>
  </si>
  <si>
    <t>Limon, Samuel</t>
  </si>
  <si>
    <t>000182462</t>
  </si>
  <si>
    <t>Lira, Juan C.</t>
  </si>
  <si>
    <t>000091001</t>
  </si>
  <si>
    <t>Lorenzana, Bernabe</t>
  </si>
  <si>
    <t>000021644</t>
  </si>
  <si>
    <t>Mallette, Meritza T.</t>
  </si>
  <si>
    <t>000184294</t>
  </si>
  <si>
    <t>Marquez, Yadira</t>
  </si>
  <si>
    <t>000180610</t>
  </si>
  <si>
    <t>Martinez Jr., Jose A.</t>
  </si>
  <si>
    <t>000184059</t>
  </si>
  <si>
    <t>Martinez, Herminia</t>
  </si>
  <si>
    <t>000130446</t>
  </si>
  <si>
    <t>McCracken, Kirsten L.</t>
  </si>
  <si>
    <t>000183998</t>
  </si>
  <si>
    <t>Mejia, Jose</t>
  </si>
  <si>
    <t>000177045</t>
  </si>
  <si>
    <t>Mendoza, Lorenzo R.</t>
  </si>
  <si>
    <t>000098381</t>
  </si>
  <si>
    <t>Monzon, Christian</t>
  </si>
  <si>
    <t>000180961</t>
  </si>
  <si>
    <t>Moreno, David</t>
  </si>
  <si>
    <t>000184137</t>
  </si>
  <si>
    <t>Munoz-Keoho, Isabella H.</t>
  </si>
  <si>
    <t>000183471</t>
  </si>
  <si>
    <t>Navarro, Delfina F.</t>
  </si>
  <si>
    <t>000162845</t>
  </si>
  <si>
    <t>Orellana, Catherine D.</t>
  </si>
  <si>
    <t>000169182</t>
  </si>
  <si>
    <t>Orozco, Alvaro</t>
  </si>
  <si>
    <t>000150505</t>
  </si>
  <si>
    <t>Pacheco, Jose</t>
  </si>
  <si>
    <t>000151679</t>
  </si>
  <si>
    <t>Palomera, Arturo</t>
  </si>
  <si>
    <t>000098008</t>
  </si>
  <si>
    <t>Palomera, Leslie X.</t>
  </si>
  <si>
    <t>000182624</t>
  </si>
  <si>
    <t>Pavelec, Lauren</t>
  </si>
  <si>
    <t>000173241</t>
  </si>
  <si>
    <t>Peralta, Horacio</t>
  </si>
  <si>
    <t>000170228</t>
  </si>
  <si>
    <t>Perez, Esvin</t>
  </si>
  <si>
    <t>000182026</t>
  </si>
  <si>
    <t>Perez, Rosendo</t>
  </si>
  <si>
    <t>000180695</t>
  </si>
  <si>
    <t>Pineda, Jose</t>
  </si>
  <si>
    <t>000183227</t>
  </si>
  <si>
    <t>Pizarro, Christopher</t>
  </si>
  <si>
    <t>000184340</t>
  </si>
  <si>
    <t>Ramirez Pino, Jose</t>
  </si>
  <si>
    <t>000172505</t>
  </si>
  <si>
    <t>Rheaume, Sean</t>
  </si>
  <si>
    <t>000184666</t>
  </si>
  <si>
    <t>Sainz, Jose L.</t>
  </si>
  <si>
    <t>000100501</t>
  </si>
  <si>
    <t>Salazar, Osvan</t>
  </si>
  <si>
    <t>000142058</t>
  </si>
  <si>
    <t>Salcido Gonzalez, Julian</t>
  </si>
  <si>
    <t>000179684</t>
  </si>
  <si>
    <t>Santiago, Mario</t>
  </si>
  <si>
    <t>000180674</t>
  </si>
  <si>
    <t>Silva Ruiz, Alexis</t>
  </si>
  <si>
    <t>000180104</t>
  </si>
  <si>
    <t>Singh, Shamine</t>
  </si>
  <si>
    <t>000181729</t>
  </si>
  <si>
    <t>Solis, Sara D.</t>
  </si>
  <si>
    <t>000183615</t>
  </si>
  <si>
    <t>Sonsma, Steven</t>
  </si>
  <si>
    <t>000180652</t>
  </si>
  <si>
    <t>Torres, Carolina</t>
  </si>
  <si>
    <t>000038625</t>
  </si>
  <si>
    <t>Trejo, Esperanza</t>
  </si>
  <si>
    <t>000100398</t>
  </si>
  <si>
    <t>Trujillo, Fidencio</t>
  </si>
  <si>
    <t>000150189</t>
  </si>
  <si>
    <t>Vargas, Benito</t>
  </si>
  <si>
    <t>000184456</t>
  </si>
  <si>
    <t>Velasquez, Eduardo</t>
  </si>
  <si>
    <t>000103519</t>
  </si>
  <si>
    <t>Velasquez, Jose M.</t>
  </si>
  <si>
    <t>000168388</t>
  </si>
  <si>
    <t>Villanueva, Rogelio</t>
  </si>
  <si>
    <t>000156914</t>
  </si>
  <si>
    <t>Wu kuong, Yen Len</t>
  </si>
  <si>
    <t>000183907</t>
  </si>
  <si>
    <t>Zetina, Miguel</t>
  </si>
  <si>
    <t>000180926</t>
  </si>
  <si>
    <t>Zuluaga, Alexander</t>
  </si>
  <si>
    <t>000184235</t>
  </si>
  <si>
    <t>Aguilar, Antonio</t>
  </si>
  <si>
    <t>Antonio Casas</t>
  </si>
  <si>
    <t>000183746</t>
  </si>
  <si>
    <t>007233</t>
  </si>
  <si>
    <t>007233-Palmdale</t>
  </si>
  <si>
    <t>Alfaro, Roberto C</t>
  </si>
  <si>
    <t>000174817</t>
  </si>
  <si>
    <t>Bran Arevalo, Enrique A.</t>
  </si>
  <si>
    <t>000182117</t>
  </si>
  <si>
    <t>Carpenter, Samantha R.</t>
  </si>
  <si>
    <t>000181721</t>
  </si>
  <si>
    <t>Casas, Antonio</t>
  </si>
  <si>
    <t>000146777</t>
  </si>
  <si>
    <t>Chavez, Ashley M.</t>
  </si>
  <si>
    <t>000184404</t>
  </si>
  <si>
    <t>Chavez, Gary</t>
  </si>
  <si>
    <t>000183568</t>
  </si>
  <si>
    <t>De La Cruz, Jesus</t>
  </si>
  <si>
    <t>000180429</t>
  </si>
  <si>
    <t>Elliott Jr., Fernan</t>
  </si>
  <si>
    <t>000178772</t>
  </si>
  <si>
    <t>Felix, Juanita</t>
  </si>
  <si>
    <t>000148693</t>
  </si>
  <si>
    <t>Ferman Sr., Jose S.</t>
  </si>
  <si>
    <t>000183784</t>
  </si>
  <si>
    <t>Fonseca, Johany</t>
  </si>
  <si>
    <t>000135681</t>
  </si>
  <si>
    <t>Galindo, Stephanie</t>
  </si>
  <si>
    <t>000181945</t>
  </si>
  <si>
    <t>Garcia, Andrea</t>
  </si>
  <si>
    <t>000184072</t>
  </si>
  <si>
    <t>Garcia, Gonzalo</t>
  </si>
  <si>
    <t>000180920</t>
  </si>
  <si>
    <t>Garcia, Rosalba</t>
  </si>
  <si>
    <t>000182390</t>
  </si>
  <si>
    <t>Gomez, Rosy</t>
  </si>
  <si>
    <t>000183005</t>
  </si>
  <si>
    <t>Gonzalez, Eva</t>
  </si>
  <si>
    <t>000151275</t>
  </si>
  <si>
    <t>Gonzalez, Victorio G.</t>
  </si>
  <si>
    <t>000022474</t>
  </si>
  <si>
    <t>Henderson, Randal T.</t>
  </si>
  <si>
    <t>000149229</t>
  </si>
  <si>
    <t>Hernandez, Pricilla</t>
  </si>
  <si>
    <t>000183155</t>
  </si>
  <si>
    <t>Herrera, Gloria</t>
  </si>
  <si>
    <t>000022616</t>
  </si>
  <si>
    <t>Kadlec, Danielle N.</t>
  </si>
  <si>
    <t>000183993</t>
  </si>
  <si>
    <t>Lara, Jenny</t>
  </si>
  <si>
    <t>000183801</t>
  </si>
  <si>
    <t>Lopez, Hugo A.</t>
  </si>
  <si>
    <t>000160847</t>
  </si>
  <si>
    <t>Lovo, Rosa</t>
  </si>
  <si>
    <t>000181949</t>
  </si>
  <si>
    <t>LOZANO, FRANCISCO</t>
  </si>
  <si>
    <t>000184289</t>
  </si>
  <si>
    <t>Luna, Axel</t>
  </si>
  <si>
    <t>000181724</t>
  </si>
  <si>
    <t>Martinez, Frania P.</t>
  </si>
  <si>
    <t>000027396</t>
  </si>
  <si>
    <t>Mascorro, Kevin</t>
  </si>
  <si>
    <t>000182857</t>
  </si>
  <si>
    <t>Mckeon, Tracy L.</t>
  </si>
  <si>
    <t>000146264</t>
  </si>
  <si>
    <t>Mena, Demetrio</t>
  </si>
  <si>
    <t>000179555</t>
  </si>
  <si>
    <t>Morales, Leonel</t>
  </si>
  <si>
    <t>000184593</t>
  </si>
  <si>
    <t>Nunez, Junior</t>
  </si>
  <si>
    <t>000176832</t>
  </si>
  <si>
    <t>Ortiz, Britany M.</t>
  </si>
  <si>
    <t>000184459</t>
  </si>
  <si>
    <t>Rangel, Adriana</t>
  </si>
  <si>
    <t>000181944</t>
  </si>
  <si>
    <t>Ray, Julia L.</t>
  </si>
  <si>
    <t>000182813</t>
  </si>
  <si>
    <t>Redfern, Mia</t>
  </si>
  <si>
    <t>000182818</t>
  </si>
  <si>
    <t>Reyes, Antonio</t>
  </si>
  <si>
    <t>000121565</t>
  </si>
  <si>
    <t>Sandoval, Georgina</t>
  </si>
  <si>
    <t>000184573</t>
  </si>
  <si>
    <t>Serrano, Jose Nazario F</t>
  </si>
  <si>
    <t>000181313</t>
  </si>
  <si>
    <t>Solano, Arevalo B.</t>
  </si>
  <si>
    <t>000181912</t>
  </si>
  <si>
    <t>Taylor, Chi K.</t>
  </si>
  <si>
    <t>000181940</t>
  </si>
  <si>
    <t>Torres, Alejandro</t>
  </si>
  <si>
    <t>000168384</t>
  </si>
  <si>
    <t>Vargas, David</t>
  </si>
  <si>
    <t>000182383</t>
  </si>
  <si>
    <t>Vasquez, Jose M.</t>
  </si>
  <si>
    <t>000183354</t>
  </si>
  <si>
    <t>Zapata, Josefina</t>
  </si>
  <si>
    <t>000024253</t>
  </si>
  <si>
    <t>ZAYAS, CESAR</t>
  </si>
  <si>
    <t>000181791</t>
  </si>
  <si>
    <t>Agustin, Marta</t>
  </si>
  <si>
    <t>Mayra Cuevas</t>
  </si>
  <si>
    <t>000141751</t>
  </si>
  <si>
    <t>007248</t>
  </si>
  <si>
    <t>007248-Corona</t>
  </si>
  <si>
    <t>Alvarenga, Yesenia M.</t>
  </si>
  <si>
    <t>000136502</t>
  </si>
  <si>
    <t>Anderson, Dallin</t>
  </si>
  <si>
    <t>000183845</t>
  </si>
  <si>
    <t>Andrade, Angelina M.</t>
  </si>
  <si>
    <t>000184464</t>
  </si>
  <si>
    <t>Aranda, Mariela</t>
  </si>
  <si>
    <t>000180423</t>
  </si>
  <si>
    <t>Arce, Misael</t>
  </si>
  <si>
    <t>000182452</t>
  </si>
  <si>
    <t>Ayala, Alma</t>
  </si>
  <si>
    <t>000184323</t>
  </si>
  <si>
    <t>Ayala, Lorena L.</t>
  </si>
  <si>
    <t>000168169</t>
  </si>
  <si>
    <t>Barrientos, Dennis O.</t>
  </si>
  <si>
    <t>000184422</t>
  </si>
  <si>
    <t>Briseno, Paty</t>
  </si>
  <si>
    <t>000176885</t>
  </si>
  <si>
    <t>Brown, Callieanna C.</t>
  </si>
  <si>
    <t>000182214</t>
  </si>
  <si>
    <t>Carrete, Eudor E.</t>
  </si>
  <si>
    <t>000164856</t>
  </si>
  <si>
    <t>Castaneda, Esperanza</t>
  </si>
  <si>
    <t>000184618</t>
  </si>
  <si>
    <t>Chai Vazquez, Pedro</t>
  </si>
  <si>
    <t>000180671</t>
  </si>
  <si>
    <t>Cook, Gina</t>
  </si>
  <si>
    <t>000184099</t>
  </si>
  <si>
    <t>Cortes, Irael</t>
  </si>
  <si>
    <t>000182313</t>
  </si>
  <si>
    <t>Cruz, Leticia</t>
  </si>
  <si>
    <t>000183116</t>
  </si>
  <si>
    <t>Cuevas, Mayra</t>
  </si>
  <si>
    <t>000083475</t>
  </si>
  <si>
    <t>Espindola, Nabor</t>
  </si>
  <si>
    <t>000176965</t>
  </si>
  <si>
    <t>Espinosa Martinez, Cesar</t>
  </si>
  <si>
    <t>000178276</t>
  </si>
  <si>
    <t>Gamero, Danielle</t>
  </si>
  <si>
    <t>000182320</t>
  </si>
  <si>
    <t>Garcia, Danna</t>
  </si>
  <si>
    <t>000178139</t>
  </si>
  <si>
    <t>Garcia, Virginia S.</t>
  </si>
  <si>
    <t>000016518</t>
  </si>
  <si>
    <t>Gonzales, Juanita</t>
  </si>
  <si>
    <t>000183147</t>
  </si>
  <si>
    <t>Gonzalez, Valeria</t>
  </si>
  <si>
    <t>000183903</t>
  </si>
  <si>
    <t>Gonzalez, Victor</t>
  </si>
  <si>
    <t>000175047</t>
  </si>
  <si>
    <t>Guox, Marlon A.</t>
  </si>
  <si>
    <t>000176321</t>
  </si>
  <si>
    <t>Hernandez, Danelli</t>
  </si>
  <si>
    <t>000099945</t>
  </si>
  <si>
    <t>Jaen, Daniel</t>
  </si>
  <si>
    <t>000184580</t>
  </si>
  <si>
    <t>Jimenez, Jasmine R.</t>
  </si>
  <si>
    <t>000183786</t>
  </si>
  <si>
    <t>Juarez, Enrique</t>
  </si>
  <si>
    <t>000172254</t>
  </si>
  <si>
    <t>Kimble, Beau T.</t>
  </si>
  <si>
    <t>000182323</t>
  </si>
  <si>
    <t>Knight, Nasara</t>
  </si>
  <si>
    <t>000184125</t>
  </si>
  <si>
    <t>Levesque, Andrew M.</t>
  </si>
  <si>
    <t>000183511</t>
  </si>
  <si>
    <t>Macias, Odalis</t>
  </si>
  <si>
    <t>000184313</t>
  </si>
  <si>
    <t>Martinez, Andres</t>
  </si>
  <si>
    <t>000132860</t>
  </si>
  <si>
    <t>Medel salas, Anabel</t>
  </si>
  <si>
    <t>000184057</t>
  </si>
  <si>
    <t>Mejia, Hazel L.</t>
  </si>
  <si>
    <t>000184374</t>
  </si>
  <si>
    <t>Melendrez, Brendali</t>
  </si>
  <si>
    <t>000170769</t>
  </si>
  <si>
    <t>Molina, Debony</t>
  </si>
  <si>
    <t>000180258</t>
  </si>
  <si>
    <t>Moran, Amilcar</t>
  </si>
  <si>
    <t>000150897</t>
  </si>
  <si>
    <t>Ochoa, Briana</t>
  </si>
  <si>
    <t>000184619</t>
  </si>
  <si>
    <t>Oropeza, Brianna M.</t>
  </si>
  <si>
    <t>000180281</t>
  </si>
  <si>
    <t>Perez, Rafael</t>
  </si>
  <si>
    <t>000184411</t>
  </si>
  <si>
    <t>Pina, Faith K.</t>
  </si>
  <si>
    <t>000184412</t>
  </si>
  <si>
    <t>Pineda, Maria</t>
  </si>
  <si>
    <t>000041973</t>
  </si>
  <si>
    <t>Pozos, Miguel</t>
  </si>
  <si>
    <t>000024781</t>
  </si>
  <si>
    <t>Ramirez Arreola, Esperanza G.</t>
  </si>
  <si>
    <t>000104622</t>
  </si>
  <si>
    <t>Reyes Mitre, Jorge O.</t>
  </si>
  <si>
    <t>000180649</t>
  </si>
  <si>
    <t>Rios, Genesis E.</t>
  </si>
  <si>
    <t>000164715</t>
  </si>
  <si>
    <t>Robles, Ronaly</t>
  </si>
  <si>
    <t>000160147</t>
  </si>
  <si>
    <t>Rodriguez, Jessa M.</t>
  </si>
  <si>
    <t>000183344</t>
  </si>
  <si>
    <t>Salas, Minerva C.</t>
  </si>
  <si>
    <t>000173911</t>
  </si>
  <si>
    <t>Salinas, Hector</t>
  </si>
  <si>
    <t>000009669</t>
  </si>
  <si>
    <t>Serrano, Ruben</t>
  </si>
  <si>
    <t>000160911</t>
  </si>
  <si>
    <t>Valero, Juan A.</t>
  </si>
  <si>
    <t>000184397</t>
  </si>
  <si>
    <t>Vazquez, Eduardo</t>
  </si>
  <si>
    <t>000183312</t>
  </si>
  <si>
    <t>Vera, George</t>
  </si>
  <si>
    <t>000149298</t>
  </si>
  <si>
    <t>Aceves, Felipe V.</t>
  </si>
  <si>
    <t>000120020</t>
  </si>
  <si>
    <t>007254</t>
  </si>
  <si>
    <t>007254-Riverside</t>
  </si>
  <si>
    <t>Argudo, Chantal B.</t>
  </si>
  <si>
    <t>000153277</t>
  </si>
  <si>
    <t>Arreguin, Hannah</t>
  </si>
  <si>
    <t>000183152</t>
  </si>
  <si>
    <t>Bravo Garcia, Yoana G.</t>
  </si>
  <si>
    <t>000170033</t>
  </si>
  <si>
    <t>Calderon, Lorena M.</t>
  </si>
  <si>
    <t>000111166</t>
  </si>
  <si>
    <t>Calderon, Nicolas</t>
  </si>
  <si>
    <t>000128309</t>
  </si>
  <si>
    <t>Campos Galeana, Vicente</t>
  </si>
  <si>
    <t>000164269</t>
  </si>
  <si>
    <t>Cano, Hugo E.</t>
  </si>
  <si>
    <t>000107618</t>
  </si>
  <si>
    <t>Carranza, Juan M.</t>
  </si>
  <si>
    <t>000157147</t>
  </si>
  <si>
    <t>Castillo, Victor Z.</t>
  </si>
  <si>
    <t>000182409</t>
  </si>
  <si>
    <t>Castro Castaneda, Roberto Carlos</t>
  </si>
  <si>
    <t>000181923</t>
  </si>
  <si>
    <t>Cervantes, Maximo M.</t>
  </si>
  <si>
    <t>000152609</t>
  </si>
  <si>
    <t>Chagollan, Ernesto</t>
  </si>
  <si>
    <t>000182375</t>
  </si>
  <si>
    <t>Cogul Cernada, Fernando E.</t>
  </si>
  <si>
    <t>000184633</t>
  </si>
  <si>
    <t>Duran, Jose</t>
  </si>
  <si>
    <t>000162928</t>
  </si>
  <si>
    <t>Edmond, Simei J.</t>
  </si>
  <si>
    <t>000182029</t>
  </si>
  <si>
    <t>Esparza Flores, Juan Carlos</t>
  </si>
  <si>
    <t>000177509</t>
  </si>
  <si>
    <t>Esparza, Evaristo</t>
  </si>
  <si>
    <t>000183618</t>
  </si>
  <si>
    <t>Esparza, Luis J.</t>
  </si>
  <si>
    <t>000174472</t>
  </si>
  <si>
    <t>Espinoza, Bertha Alicia A.</t>
  </si>
  <si>
    <t>000173234</t>
  </si>
  <si>
    <t>Farias, Hector</t>
  </si>
  <si>
    <t>000184581</t>
  </si>
  <si>
    <t>feliciano, Alex</t>
  </si>
  <si>
    <t>000184141</t>
  </si>
  <si>
    <t>Fernandez, Armando J.</t>
  </si>
  <si>
    <t>000167062</t>
  </si>
  <si>
    <t>Francisco, Josue</t>
  </si>
  <si>
    <t>000184039</t>
  </si>
  <si>
    <t>Galaviz Espinosa, Myriam Y.</t>
  </si>
  <si>
    <t>000150980</t>
  </si>
  <si>
    <t>Galaviz, Cynthia D.</t>
  </si>
  <si>
    <t>000154560</t>
  </si>
  <si>
    <t>Garcia, Guadalupe E.</t>
  </si>
  <si>
    <t>000021960</t>
  </si>
  <si>
    <t>Gaspar, Miguel</t>
  </si>
  <si>
    <t>000162270</t>
  </si>
  <si>
    <t>Gomez, Cesar R.</t>
  </si>
  <si>
    <t>000033339</t>
  </si>
  <si>
    <t>Gonzalez, Andrew L.</t>
  </si>
  <si>
    <t>000172385</t>
  </si>
  <si>
    <t>Granados, Salma</t>
  </si>
  <si>
    <t>000184387</t>
  </si>
  <si>
    <t>Guerrero, Juan</t>
  </si>
  <si>
    <t>000131101</t>
  </si>
  <si>
    <t>Hernandez, Richard</t>
  </si>
  <si>
    <t>000184120</t>
  </si>
  <si>
    <t>Hernandez, Rocio</t>
  </si>
  <si>
    <t>000173236</t>
  </si>
  <si>
    <t>Herrera, Anabel</t>
  </si>
  <si>
    <t>000177868</t>
  </si>
  <si>
    <t>Higuera, Maria</t>
  </si>
  <si>
    <t>000170034</t>
  </si>
  <si>
    <t>Holguin, Brenda</t>
  </si>
  <si>
    <t>000182038</t>
  </si>
  <si>
    <t>Lara, Hilda</t>
  </si>
  <si>
    <t>000179962</t>
  </si>
  <si>
    <t>Ledezma, Maria D.</t>
  </si>
  <si>
    <t>000180638</t>
  </si>
  <si>
    <t>Leon, Juan P.</t>
  </si>
  <si>
    <t>000183295</t>
  </si>
  <si>
    <t>Limon, Angel G.</t>
  </si>
  <si>
    <t>000184200</t>
  </si>
  <si>
    <t>Lopez, Hector</t>
  </si>
  <si>
    <t>000168264</t>
  </si>
  <si>
    <t>Luna, Leah</t>
  </si>
  <si>
    <t>000106036</t>
  </si>
  <si>
    <t>Madrigal, Juan I.</t>
  </si>
  <si>
    <t>000167781</t>
  </si>
  <si>
    <t>Bar Busser</t>
  </si>
  <si>
    <t>Marez, Arlene</t>
  </si>
  <si>
    <t>000183240</t>
  </si>
  <si>
    <t>Mateo Gonzalez Sr., Mateo G.</t>
  </si>
  <si>
    <t>000183137</t>
  </si>
  <si>
    <t>Molina, Adriana L.</t>
  </si>
  <si>
    <t>000166678</t>
  </si>
  <si>
    <t>Morales Velasco, Ricardo</t>
  </si>
  <si>
    <t>000184014</t>
  </si>
  <si>
    <t>Moreno, Rachel</t>
  </si>
  <si>
    <t>000184144</t>
  </si>
  <si>
    <t>Nieto, Pedro</t>
  </si>
  <si>
    <t>000024175</t>
  </si>
  <si>
    <t>Nuno, Andrew</t>
  </si>
  <si>
    <t>000103917</t>
  </si>
  <si>
    <t>Nuno, Jazmin</t>
  </si>
  <si>
    <t>000182081</t>
  </si>
  <si>
    <t>Nuno, Litzy A.</t>
  </si>
  <si>
    <t>000182082</t>
  </si>
  <si>
    <t>Oceguera, America A.</t>
  </si>
  <si>
    <t>000181840</t>
  </si>
  <si>
    <t>Ochoa, Laura K.</t>
  </si>
  <si>
    <t>000156271</t>
  </si>
  <si>
    <t>Ortiz, Sergio A.</t>
  </si>
  <si>
    <t>000121374</t>
  </si>
  <si>
    <t>Perez, Isabella L.</t>
  </si>
  <si>
    <t>000181468</t>
  </si>
  <si>
    <t>000020901</t>
  </si>
  <si>
    <t>Pineda, Sergio</t>
  </si>
  <si>
    <t>000176821</t>
  </si>
  <si>
    <t>Ramirez Perez, Gabriela</t>
  </si>
  <si>
    <t>000173367</t>
  </si>
  <si>
    <t>Ramirez, Mariela</t>
  </si>
  <si>
    <t>000182695</t>
  </si>
  <si>
    <t>Resendiz, Julio C.</t>
  </si>
  <si>
    <t>000155001</t>
  </si>
  <si>
    <t>Rios, Allen E.</t>
  </si>
  <si>
    <t>000183598</t>
  </si>
  <si>
    <t>Rodriguez, Tomas</t>
  </si>
  <si>
    <t>000022131</t>
  </si>
  <si>
    <t>Romero, Victor A.</t>
  </si>
  <si>
    <t>000165029</t>
  </si>
  <si>
    <t>Rosas, Sergio</t>
  </si>
  <si>
    <t>000097136</t>
  </si>
  <si>
    <t>Ruiz, Refugio</t>
  </si>
  <si>
    <t>000113491</t>
  </si>
  <si>
    <t>Sabel, Michelle</t>
  </si>
  <si>
    <t>000038509</t>
  </si>
  <si>
    <t>Sanchez, Fatima</t>
  </si>
  <si>
    <t>000175341</t>
  </si>
  <si>
    <t>Sanchez, Kenneth M.</t>
  </si>
  <si>
    <t>000182847</t>
  </si>
  <si>
    <t>Sanchez, Lorenzo</t>
  </si>
  <si>
    <t>000133102</t>
  </si>
  <si>
    <t>Santiago Curiel, Maria</t>
  </si>
  <si>
    <t>000146109</t>
  </si>
  <si>
    <t>Sebastian, Luna S.</t>
  </si>
  <si>
    <t>000183964</t>
  </si>
  <si>
    <t>Serrato, Jannet I.</t>
  </si>
  <si>
    <t>000105996</t>
  </si>
  <si>
    <t>Silva, Crystal N.</t>
  </si>
  <si>
    <t>000181057</t>
  </si>
  <si>
    <t>Torres, Juan M.</t>
  </si>
  <si>
    <t>000146194</t>
  </si>
  <si>
    <t>Trujillo Alvarez, Emiliano</t>
  </si>
  <si>
    <t>000172421</t>
  </si>
  <si>
    <t>Ulloa, Lilia</t>
  </si>
  <si>
    <t>000151610</t>
  </si>
  <si>
    <t>Valdez, Cindy</t>
  </si>
  <si>
    <t>000017950</t>
  </si>
  <si>
    <t>Valencia, Felix D.</t>
  </si>
  <si>
    <t>000022477</t>
  </si>
  <si>
    <t>Vega, Alondra E.</t>
  </si>
  <si>
    <t>000163620</t>
  </si>
  <si>
    <t>Villalobos, Nathan N.</t>
  </si>
  <si>
    <t>000183233</t>
  </si>
  <si>
    <t>Wright, Jessica</t>
  </si>
  <si>
    <t>000180490</t>
  </si>
  <si>
    <t>Xante, Jose</t>
  </si>
  <si>
    <t>000184247</t>
  </si>
  <si>
    <t>Akovic, Andrea</t>
  </si>
  <si>
    <t>Rafael Martinez Belliard</t>
  </si>
  <si>
    <t>000183865</t>
  </si>
  <si>
    <t>007260</t>
  </si>
  <si>
    <t>007260-New York</t>
  </si>
  <si>
    <t>Angel, Pedro A.</t>
  </si>
  <si>
    <t>000180467</t>
  </si>
  <si>
    <t>Barrera, Alejandro</t>
  </si>
  <si>
    <t>000173918</t>
  </si>
  <si>
    <t>Belen, Nelson</t>
  </si>
  <si>
    <t>000174037</t>
  </si>
  <si>
    <t>Bravo, Hellen</t>
  </si>
  <si>
    <t>000184364</t>
  </si>
  <si>
    <t>Casasola, Astrid</t>
  </si>
  <si>
    <t>000183997</t>
  </si>
  <si>
    <t>Castro, Evaristo</t>
  </si>
  <si>
    <t>000183447</t>
  </si>
  <si>
    <t>Confesor, Alexis</t>
  </si>
  <si>
    <t>000171879</t>
  </si>
  <si>
    <t>Davis, Kaylee</t>
  </si>
  <si>
    <t>000182875</t>
  </si>
  <si>
    <t>Diaz, Andrea</t>
  </si>
  <si>
    <t>000184029</t>
  </si>
  <si>
    <t>Festa, Caroline</t>
  </si>
  <si>
    <t>000174520</t>
  </si>
  <si>
    <t>Flores Vasquez, Gabriela</t>
  </si>
  <si>
    <t>000183633</t>
  </si>
  <si>
    <t>Galeana, Gustavo</t>
  </si>
  <si>
    <t>000167716</t>
  </si>
  <si>
    <t>Gambirazio, Jose B.</t>
  </si>
  <si>
    <t>000147006</t>
  </si>
  <si>
    <t>Garcia, Amairani</t>
  </si>
  <si>
    <t>000172170</t>
  </si>
  <si>
    <t>Gomez, Mariana</t>
  </si>
  <si>
    <t>000184001</t>
  </si>
  <si>
    <t>Gonzales, Mariana</t>
  </si>
  <si>
    <t>000184058</t>
  </si>
  <si>
    <t>000021597</t>
  </si>
  <si>
    <t>Guzman Lopez, Alonzo</t>
  </si>
  <si>
    <t>000175182</t>
  </si>
  <si>
    <t>Hernandez Lopez, Alfonso</t>
  </si>
  <si>
    <t>000179221</t>
  </si>
  <si>
    <t>Hernandez, Eva M.</t>
  </si>
  <si>
    <t>000180889</t>
  </si>
  <si>
    <t>Hernandez, Gersain</t>
  </si>
  <si>
    <t>000156059</t>
  </si>
  <si>
    <t>Isidoro, Jesus</t>
  </si>
  <si>
    <t>000184083</t>
  </si>
  <si>
    <t>Jimenez, Michael</t>
  </si>
  <si>
    <t>000184477</t>
  </si>
  <si>
    <t>Kondzulovic, Filip</t>
  </si>
  <si>
    <t>000184461</t>
  </si>
  <si>
    <t>Leal, Felix</t>
  </si>
  <si>
    <t>000184044</t>
  </si>
  <si>
    <t>Leon, Maria</t>
  </si>
  <si>
    <t>000182330</t>
  </si>
  <si>
    <t>Lopez, Martin</t>
  </si>
  <si>
    <t>000175507</t>
  </si>
  <si>
    <t>Lopez, Nelson</t>
  </si>
  <si>
    <t>000172431</t>
  </si>
  <si>
    <t>Marquez, Manuel</t>
  </si>
  <si>
    <t>000175720</t>
  </si>
  <si>
    <t>Martinez Belliard, Rafael</t>
  </si>
  <si>
    <t>000157600</t>
  </si>
  <si>
    <t>Martinez, Adriana</t>
  </si>
  <si>
    <t>000174733</t>
  </si>
  <si>
    <t>Martinez, Aletar</t>
  </si>
  <si>
    <t>000179675</t>
  </si>
  <si>
    <t>Martins, Krishna</t>
  </si>
  <si>
    <t>000178244</t>
  </si>
  <si>
    <t>Meneses, Freddy</t>
  </si>
  <si>
    <t>000180831</t>
  </si>
  <si>
    <t>Merino, Rosa E.</t>
  </si>
  <si>
    <t>000153039</t>
  </si>
  <si>
    <t>Milojkovic, Maja</t>
  </si>
  <si>
    <t>000180458</t>
  </si>
  <si>
    <t>Ortega, Jorge</t>
  </si>
  <si>
    <t>000129442</t>
  </si>
  <si>
    <t>Paredes, Amanda</t>
  </si>
  <si>
    <t>000159675</t>
  </si>
  <si>
    <t>Pareja, Vivian</t>
  </si>
  <si>
    <t>000183582</t>
  </si>
  <si>
    <t>Perdomo, Sofia</t>
  </si>
  <si>
    <t>000184085</t>
  </si>
  <si>
    <t>Pionce Sanchez, Johnny W.</t>
  </si>
  <si>
    <t>000172397</t>
  </si>
  <si>
    <t>Ramirez Flores, Jorge</t>
  </si>
  <si>
    <t>000169371</t>
  </si>
  <si>
    <t>Ramos, Claudio</t>
  </si>
  <si>
    <t>000184623</t>
  </si>
  <si>
    <t>Rodriguez, Paola</t>
  </si>
  <si>
    <t>000184060</t>
  </si>
  <si>
    <t>Roman Sr., Diego</t>
  </si>
  <si>
    <t>000180321</t>
  </si>
  <si>
    <t>Rosas, Alberto</t>
  </si>
  <si>
    <t>000158176</t>
  </si>
  <si>
    <t>Russo, Isabel B.</t>
  </si>
  <si>
    <t>000137068</t>
  </si>
  <si>
    <t>Saenz, David</t>
  </si>
  <si>
    <t>000184559</t>
  </si>
  <si>
    <t>Sanchez, Lazaro</t>
  </si>
  <si>
    <t>000147608</t>
  </si>
  <si>
    <t>Solano Garcia, Edgar</t>
  </si>
  <si>
    <t>000180447</t>
  </si>
  <si>
    <t>Soriano, Brian O.</t>
  </si>
  <si>
    <t>000177163</t>
  </si>
  <si>
    <t>Stati, Marina</t>
  </si>
  <si>
    <t>000161586</t>
  </si>
  <si>
    <t>Tapia, Oscar</t>
  </si>
  <si>
    <t>000177535</t>
  </si>
  <si>
    <t>Tellez, William</t>
  </si>
  <si>
    <t>000184002</t>
  </si>
  <si>
    <t>Torres, Yesica</t>
  </si>
  <si>
    <t>000171674</t>
  </si>
  <si>
    <t>Tovar, Johan</t>
  </si>
  <si>
    <t>000182870</t>
  </si>
  <si>
    <t>Vargas, Alejandra</t>
  </si>
  <si>
    <t>000158178</t>
  </si>
  <si>
    <t>Vazquez, Nancy</t>
  </si>
  <si>
    <t>000181078</t>
  </si>
  <si>
    <t>Velazquez, Martin</t>
  </si>
  <si>
    <t>000176847</t>
  </si>
  <si>
    <t>Vichi, Eder</t>
  </si>
  <si>
    <t>000183584</t>
  </si>
  <si>
    <t>Yagual, Gelsey J.</t>
  </si>
  <si>
    <t>000165773</t>
  </si>
  <si>
    <t>Zabrian, Aliona</t>
  </si>
  <si>
    <t>000159422</t>
  </si>
  <si>
    <t>Unit</t>
  </si>
  <si>
    <t>Lakewood</t>
  </si>
  <si>
    <t>CSalazar</t>
  </si>
  <si>
    <t>ET</t>
  </si>
  <si>
    <t>Glendale</t>
  </si>
  <si>
    <t>GPlascencia</t>
  </si>
  <si>
    <t>ACA</t>
  </si>
  <si>
    <t>Costa Mesa</t>
  </si>
  <si>
    <t>Santa Monica</t>
  </si>
  <si>
    <t>MGamboa</t>
  </si>
  <si>
    <t>Downey</t>
  </si>
  <si>
    <t>Marina Pacific</t>
  </si>
  <si>
    <t>Riverfront</t>
  </si>
  <si>
    <t>JSegovia</t>
  </si>
  <si>
    <t>CH</t>
  </si>
  <si>
    <t>Fairfield</t>
  </si>
  <si>
    <t>Roseville</t>
  </si>
  <si>
    <t>Santa Rosa</t>
  </si>
  <si>
    <t>CLankford</t>
  </si>
  <si>
    <t>South SF</t>
  </si>
  <si>
    <t>Vallejo</t>
  </si>
  <si>
    <t>O'Fallon, IL</t>
  </si>
  <si>
    <t>RSom</t>
  </si>
  <si>
    <t>Olivette, MO</t>
  </si>
  <si>
    <t/>
  </si>
  <si>
    <t>Arlington</t>
  </si>
  <si>
    <t>ASetlight</t>
  </si>
  <si>
    <t>Greenbelt</t>
  </si>
  <si>
    <t>Buena Vista</t>
  </si>
  <si>
    <t>CH Miami</t>
  </si>
  <si>
    <t>MAlasaad</t>
  </si>
  <si>
    <t>Elk Grove</t>
  </si>
  <si>
    <t>a</t>
  </si>
  <si>
    <t>KElder</t>
  </si>
  <si>
    <t>Emeryville</t>
  </si>
  <si>
    <t>Newport Beach</t>
  </si>
  <si>
    <t>SFine</t>
  </si>
  <si>
    <t>SOL</t>
  </si>
  <si>
    <t>Scottsdale, AZ</t>
  </si>
  <si>
    <t>Playa Vista</t>
  </si>
  <si>
    <t>Cherry Creek</t>
  </si>
  <si>
    <t>ASantana</t>
  </si>
  <si>
    <t>Solita</t>
  </si>
  <si>
    <t>Valencia</t>
  </si>
  <si>
    <t>Los Angeles</t>
  </si>
  <si>
    <t>PT</t>
  </si>
  <si>
    <t>Chicago</t>
  </si>
  <si>
    <t>PT Miami</t>
  </si>
  <si>
    <t>Boston</t>
  </si>
  <si>
    <t>Marina Del Rey</t>
  </si>
  <si>
    <t>Redondo Beach</t>
  </si>
  <si>
    <t>Westminster</t>
  </si>
  <si>
    <t>DPaddock</t>
  </si>
  <si>
    <t>Torrance</t>
  </si>
  <si>
    <t>Tustin</t>
  </si>
  <si>
    <t>West Covina</t>
  </si>
  <si>
    <t>JAviles</t>
  </si>
  <si>
    <t>Woodland Hills</t>
  </si>
  <si>
    <t>Northridge</t>
  </si>
  <si>
    <t>Laguna Hills</t>
  </si>
  <si>
    <t>Laguna Beach</t>
  </si>
  <si>
    <t>LB</t>
  </si>
  <si>
    <t>Stockton</t>
  </si>
  <si>
    <t>Sherman Oaks</t>
  </si>
  <si>
    <t>Vancouver</t>
  </si>
  <si>
    <t>La Mesa</t>
  </si>
  <si>
    <t>Brea</t>
  </si>
  <si>
    <t>ETG</t>
  </si>
  <si>
    <t>Ontario</t>
  </si>
  <si>
    <t>HSilva</t>
  </si>
  <si>
    <t>San Bernadino</t>
  </si>
  <si>
    <t>Dana Point</t>
  </si>
  <si>
    <t>LB  - Atlantic</t>
  </si>
  <si>
    <t>Monterey</t>
  </si>
  <si>
    <t>Pasadena</t>
  </si>
  <si>
    <t>San Leandro</t>
  </si>
  <si>
    <t>Milipitas</t>
  </si>
  <si>
    <t>Orange</t>
  </si>
  <si>
    <t>Palmdale</t>
  </si>
  <si>
    <t>Corona</t>
  </si>
  <si>
    <t>Riverside Plaza</t>
  </si>
  <si>
    <t>New York</t>
  </si>
</sst>
</file>

<file path=xl/styles.xml><?xml version="1.0" encoding="utf-8"?>
<styleSheet xmlns="http://schemas.openxmlformats.org/spreadsheetml/2006/main">
  <numFmts count="11">
    <numFmt numFmtId="176" formatCode="0.0"/>
    <numFmt numFmtId="177" formatCode="&quot;$&quot;#,##0"/>
    <numFmt numFmtId="178" formatCode="#,##0;[Red]#,##0"/>
    <numFmt numFmtId="179" formatCode="0_);[Red]\(0\)"/>
    <numFmt numFmtId="180" formatCode="0.0_);[Red]\(0.0\)"/>
    <numFmt numFmtId="181" formatCode="_ * #,##0.00_ ;_ * \-#,##0.00_ ;_ * &quot;-&quot;??_ ;_ @_ "/>
    <numFmt numFmtId="182" formatCode="0.0%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6" formatCode="&quot;$&quot;#,##0_);[Red]\(&quot;$&quot;#,##0\)"/>
    <numFmt numFmtId="183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sz val="8"/>
      <color theme="1"/>
      <name val="Tahoma"/>
      <charset val="134"/>
    </font>
    <font>
      <b/>
      <sz val="11"/>
      <color indexed="8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9" fillId="18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12" borderId="51" applyNumberFormat="0" applyAlignment="0" applyProtection="0">
      <alignment vertical="center"/>
    </xf>
    <xf numFmtId="0" fontId="9" fillId="0" borderId="52" applyNumberFormat="0" applyFill="0" applyAlignment="0" applyProtection="0">
      <alignment vertical="center"/>
    </xf>
    <xf numFmtId="0" fontId="0" fillId="20" borderId="5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52" applyNumberFormat="0" applyFill="0" applyAlignment="0" applyProtection="0">
      <alignment vertical="center"/>
    </xf>
    <xf numFmtId="0" fontId="13" fillId="0" borderId="5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5" borderId="53" applyNumberFormat="0" applyAlignment="0" applyProtection="0">
      <alignment vertical="center"/>
    </xf>
    <xf numFmtId="37" fontId="12" fillId="0" borderId="0"/>
    <xf numFmtId="0" fontId="20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13" borderId="56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13" borderId="53" applyNumberFormat="0" applyAlignment="0" applyProtection="0">
      <alignment vertical="center"/>
    </xf>
    <xf numFmtId="0" fontId="14" fillId="0" borderId="55" applyNumberFormat="0" applyFill="0" applyAlignment="0" applyProtection="0">
      <alignment vertical="center"/>
    </xf>
    <xf numFmtId="0" fontId="23" fillId="0" borderId="5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0" borderId="0"/>
    <xf numFmtId="0" fontId="19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0" fontId="20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</cellStyleXfs>
  <cellXfs count="178">
    <xf numFmtId="0" fontId="0" fillId="0" borderId="0" xfId="0"/>
    <xf numFmtId="0" fontId="1" fillId="0" borderId="1" xfId="0" applyFont="1" applyBorder="1"/>
    <xf numFmtId="0" fontId="2" fillId="0" borderId="0" xfId="33"/>
    <xf numFmtId="0" fontId="3" fillId="2" borderId="2" xfId="33" applyFont="1" applyFill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3" borderId="2" xfId="33" applyFont="1" applyFill="1" applyBorder="1" applyAlignment="1">
      <alignment horizontal="center" vertical="top"/>
    </xf>
    <xf numFmtId="0" fontId="3" fillId="0" borderId="3" xfId="33" applyFont="1" applyBorder="1" applyAlignment="1">
      <alignment horizontal="left" vertical="top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4" fillId="5" borderId="5" xfId="0" applyFont="1" applyFill="1" applyBorder="1" applyProtection="1"/>
    <xf numFmtId="0" fontId="0" fillId="3" borderId="6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11" xfId="0" applyFill="1" applyBorder="1" applyAlignment="1" applyProtection="1">
      <alignment horizontal="center"/>
      <protection locked="0"/>
    </xf>
    <xf numFmtId="1" fontId="0" fillId="6" borderId="11" xfId="0" applyNumberFormat="1" applyFill="1" applyBorder="1" applyAlignment="1" applyProtection="1">
      <alignment horizontal="center"/>
    </xf>
    <xf numFmtId="179" fontId="0" fillId="6" borderId="12" xfId="0" applyNumberFormat="1" applyFill="1" applyBorder="1" applyAlignment="1" applyProtection="1">
      <alignment horizontal="center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7" borderId="8" xfId="0" applyFill="1" applyBorder="1" applyProtection="1">
      <protection locked="0"/>
    </xf>
    <xf numFmtId="0" fontId="0" fillId="0" borderId="15" xfId="0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17" xfId="0" applyFill="1" applyBorder="1" applyAlignment="1" applyProtection="1">
      <alignment horizontal="center"/>
      <protection locked="0"/>
    </xf>
    <xf numFmtId="1" fontId="0" fillId="6" borderId="17" xfId="0" applyNumberFormat="1" applyFill="1" applyBorder="1" applyAlignment="1" applyProtection="1">
      <alignment horizontal="center"/>
    </xf>
    <xf numFmtId="179" fontId="0" fillId="6" borderId="18" xfId="0" applyNumberFormat="1" applyFill="1" applyBorder="1" applyAlignment="1" applyProtection="1">
      <alignment horizontal="center"/>
    </xf>
    <xf numFmtId="0" fontId="4" fillId="0" borderId="19" xfId="0" applyFont="1" applyFill="1" applyBorder="1" applyProtection="1">
      <protection locked="0"/>
    </xf>
    <xf numFmtId="0" fontId="4" fillId="0" borderId="20" xfId="0" applyFont="1" applyBorder="1" applyAlignment="1" applyProtection="1">
      <alignment horizontal="center"/>
    </xf>
    <xf numFmtId="0" fontId="4" fillId="0" borderId="20" xfId="0" applyFont="1" applyBorder="1" applyAlignment="1">
      <alignment horizontal="center"/>
    </xf>
    <xf numFmtId="1" fontId="4" fillId="0" borderId="20" xfId="0" applyNumberFormat="1" applyFont="1" applyBorder="1" applyAlignment="1" applyProtection="1">
      <alignment horizontal="center"/>
    </xf>
    <xf numFmtId="179" fontId="4" fillId="5" borderId="7" xfId="0" applyNumberFormat="1" applyFont="1" applyFill="1" applyBorder="1" applyAlignment="1" applyProtection="1">
      <alignment horizontal="center"/>
    </xf>
    <xf numFmtId="0" fontId="0" fillId="3" borderId="0" xfId="0" applyFill="1" applyAlignment="1" applyProtection="1">
      <alignment horizontal="center"/>
      <protection locked="0"/>
    </xf>
    <xf numFmtId="1" fontId="0" fillId="3" borderId="0" xfId="0" applyNumberFormat="1" applyFill="1" applyAlignment="1">
      <alignment horizontal="center"/>
    </xf>
    <xf numFmtId="0" fontId="0" fillId="0" borderId="9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0" fillId="8" borderId="23" xfId="0" applyFill="1" applyBorder="1" applyAlignment="1" applyProtection="1">
      <alignment horizontal="center"/>
      <protection locked="0"/>
    </xf>
    <xf numFmtId="1" fontId="0" fillId="8" borderId="24" xfId="0" applyNumberFormat="1" applyFill="1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</xf>
    <xf numFmtId="0" fontId="0" fillId="8" borderId="28" xfId="0" applyFill="1" applyBorder="1" applyAlignment="1" applyProtection="1">
      <alignment horizontal="center"/>
      <protection locked="0"/>
    </xf>
    <xf numFmtId="0" fontId="1" fillId="5" borderId="5" xfId="0" applyFont="1" applyFill="1" applyBorder="1" applyProtection="1"/>
    <xf numFmtId="0" fontId="1" fillId="0" borderId="19" xfId="0" applyFont="1" applyFill="1" applyBorder="1" applyProtection="1">
      <protection locked="0"/>
    </xf>
    <xf numFmtId="0" fontId="1" fillId="0" borderId="20" xfId="0" applyFont="1" applyBorder="1" applyAlignment="1" applyProtection="1">
      <alignment horizontal="center"/>
    </xf>
    <xf numFmtId="0" fontId="1" fillId="0" borderId="20" xfId="0" applyFont="1" applyBorder="1" applyAlignment="1">
      <alignment horizontal="center"/>
    </xf>
    <xf numFmtId="1" fontId="1" fillId="0" borderId="20" xfId="0" applyNumberFormat="1" applyFont="1" applyBorder="1" applyAlignment="1" applyProtection="1">
      <alignment horizontal="center"/>
    </xf>
    <xf numFmtId="179" fontId="1" fillId="5" borderId="7" xfId="0" applyNumberFormat="1" applyFont="1" applyFill="1" applyBorder="1" applyAlignment="1" applyProtection="1">
      <alignment horizontal="center"/>
    </xf>
    <xf numFmtId="1" fontId="0" fillId="3" borderId="0" xfId="0" applyNumberFormat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/>
    <xf numFmtId="6" fontId="0" fillId="0" borderId="0" xfId="0" applyNumberFormat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0" fillId="9" borderId="31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 wrapText="1"/>
    </xf>
    <xf numFmtId="0" fontId="0" fillId="0" borderId="33" xfId="0" applyBorder="1" applyAlignment="1">
      <alignment horizontal="left"/>
    </xf>
    <xf numFmtId="6" fontId="0" fillId="5" borderId="34" xfId="0" applyNumberFormat="1" applyFill="1" applyBorder="1" applyAlignment="1">
      <alignment horizontal="center" vertical="center" wrapText="1"/>
    </xf>
    <xf numFmtId="182" fontId="0" fillId="5" borderId="34" xfId="0" applyNumberFormat="1" applyFill="1" applyBorder="1" applyAlignment="1">
      <alignment horizontal="center" vertical="center" wrapText="1"/>
    </xf>
    <xf numFmtId="179" fontId="0" fillId="5" borderId="34" xfId="0" applyNumberFormat="1" applyFill="1" applyBorder="1" applyAlignment="1">
      <alignment horizontal="center" vertical="center" wrapText="1"/>
    </xf>
    <xf numFmtId="0" fontId="0" fillId="0" borderId="10" xfId="0" applyBorder="1"/>
    <xf numFmtId="182" fontId="0" fillId="5" borderId="35" xfId="0" applyNumberFormat="1" applyFill="1" applyBorder="1" applyAlignment="1">
      <alignment horizontal="center" vertical="center" wrapText="1"/>
    </xf>
    <xf numFmtId="0" fontId="1" fillId="9" borderId="31" xfId="0" applyFont="1" applyFill="1" applyBorder="1"/>
    <xf numFmtId="6" fontId="1" fillId="9" borderId="32" xfId="0" applyNumberFormat="1" applyFont="1" applyFill="1" applyBorder="1" applyAlignment="1">
      <alignment horizontal="center"/>
    </xf>
    <xf numFmtId="182" fontId="1" fillId="9" borderId="32" xfId="0" applyNumberFormat="1" applyFont="1" applyFill="1" applyBorder="1" applyAlignment="1">
      <alignment horizontal="center" vertical="center" wrapText="1"/>
    </xf>
    <xf numFmtId="179" fontId="1" fillId="9" borderId="32" xfId="0" applyNumberFormat="1" applyFont="1" applyFill="1" applyBorder="1" applyAlignment="1">
      <alignment horizontal="center"/>
    </xf>
    <xf numFmtId="0" fontId="1" fillId="5" borderId="20" xfId="0" applyFont="1" applyFill="1" applyBorder="1"/>
    <xf numFmtId="10" fontId="1" fillId="5" borderId="20" xfId="0" applyNumberFormat="1" applyFont="1" applyFill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5" borderId="30" xfId="0" applyFont="1" applyFill="1" applyBorder="1"/>
    <xf numFmtId="182" fontId="1" fillId="5" borderId="30" xfId="0" applyNumberFormat="1" applyFont="1" applyFill="1" applyBorder="1" applyAlignment="1">
      <alignment horizontal="center"/>
    </xf>
    <xf numFmtId="0" fontId="0" fillId="9" borderId="31" xfId="0" applyFill="1" applyBorder="1"/>
    <xf numFmtId="180" fontId="0" fillId="5" borderId="34" xfId="0" applyNumberFormat="1" applyFill="1" applyBorder="1" applyAlignment="1">
      <alignment horizontal="center" vertical="center" wrapText="1"/>
    </xf>
    <xf numFmtId="9" fontId="0" fillId="5" borderId="34" xfId="6" applyFont="1" applyFill="1" applyBorder="1" applyAlignment="1">
      <alignment horizontal="center"/>
    </xf>
    <xf numFmtId="10" fontId="0" fillId="5" borderId="34" xfId="0" applyNumberFormat="1" applyFill="1" applyBorder="1" applyAlignment="1">
      <alignment horizontal="center" vertical="center" wrapText="1"/>
    </xf>
    <xf numFmtId="3" fontId="0" fillId="5" borderId="34" xfId="0" applyNumberFormat="1" applyFill="1" applyBorder="1" applyAlignment="1">
      <alignment horizontal="center" vertical="center" wrapText="1"/>
    </xf>
    <xf numFmtId="10" fontId="0" fillId="5" borderId="34" xfId="6" applyNumberFormat="1" applyFont="1" applyFill="1" applyBorder="1" applyAlignment="1">
      <alignment horizontal="center"/>
    </xf>
    <xf numFmtId="179" fontId="0" fillId="5" borderId="34" xfId="6" applyNumberFormat="1" applyFont="1" applyFill="1" applyBorder="1" applyAlignment="1">
      <alignment horizontal="center" wrapText="1"/>
    </xf>
    <xf numFmtId="10" fontId="0" fillId="5" borderId="11" xfId="6" applyNumberFormat="1" applyFont="1" applyFill="1" applyBorder="1" applyAlignment="1">
      <alignment horizontal="center"/>
    </xf>
    <xf numFmtId="3" fontId="0" fillId="5" borderId="11" xfId="6" applyNumberFormat="1" applyFont="1" applyFill="1" applyBorder="1" applyAlignment="1">
      <alignment horizontal="center"/>
    </xf>
    <xf numFmtId="182" fontId="0" fillId="5" borderId="11" xfId="6" applyNumberFormat="1" applyFont="1" applyFill="1" applyBorder="1" applyAlignment="1">
      <alignment horizontal="center"/>
    </xf>
    <xf numFmtId="1" fontId="0" fillId="5" borderId="11" xfId="6" applyNumberFormat="1" applyFont="1" applyFill="1" applyBorder="1" applyAlignment="1">
      <alignment horizontal="center"/>
    </xf>
    <xf numFmtId="1" fontId="0" fillId="5" borderId="34" xfId="0" applyNumberFormat="1" applyFill="1" applyBorder="1" applyAlignment="1">
      <alignment horizontal="center" vertical="center" wrapText="1"/>
    </xf>
    <xf numFmtId="182" fontId="0" fillId="5" borderId="34" xfId="6" applyNumberFormat="1" applyFont="1" applyFill="1" applyBorder="1" applyAlignment="1">
      <alignment horizontal="center"/>
    </xf>
    <xf numFmtId="180" fontId="1" fillId="9" borderId="32" xfId="0" applyNumberFormat="1" applyFont="1" applyFill="1" applyBorder="1" applyAlignment="1">
      <alignment horizontal="center"/>
    </xf>
    <xf numFmtId="9" fontId="1" fillId="9" borderId="32" xfId="0" applyNumberFormat="1" applyFont="1" applyFill="1" applyBorder="1" applyAlignment="1">
      <alignment horizontal="center"/>
    </xf>
    <xf numFmtId="182" fontId="1" fillId="9" borderId="32" xfId="0" applyNumberFormat="1" applyFont="1" applyFill="1" applyBorder="1" applyAlignment="1">
      <alignment horizontal="center"/>
    </xf>
    <xf numFmtId="1" fontId="1" fillId="9" borderId="32" xfId="0" applyNumberFormat="1" applyFont="1" applyFill="1" applyBorder="1" applyAlignment="1">
      <alignment horizontal="center"/>
    </xf>
    <xf numFmtId="179" fontId="1" fillId="9" borderId="32" xfId="6" applyNumberFormat="1" applyFont="1" applyFill="1" applyBorder="1" applyAlignment="1">
      <alignment horizontal="center"/>
    </xf>
    <xf numFmtId="0" fontId="1" fillId="5" borderId="20" xfId="6" applyNumberFormat="1" applyFont="1" applyFill="1" applyBorder="1" applyAlignment="1">
      <alignment horizontal="center"/>
    </xf>
    <xf numFmtId="182" fontId="1" fillId="5" borderId="20" xfId="0" applyNumberFormat="1" applyFont="1" applyFill="1" applyBorder="1" applyAlignment="1">
      <alignment horizontal="center"/>
    </xf>
    <xf numFmtId="179" fontId="1" fillId="5" borderId="20" xfId="6" applyNumberFormat="1" applyFont="1" applyFill="1" applyBorder="1" applyAlignment="1">
      <alignment horizontal="center"/>
    </xf>
    <xf numFmtId="0" fontId="1" fillId="5" borderId="30" xfId="6" applyNumberFormat="1" applyFont="1" applyFill="1" applyBorder="1" applyAlignment="1">
      <alignment horizontal="center"/>
    </xf>
    <xf numFmtId="10" fontId="1" fillId="5" borderId="30" xfId="0" applyNumberFormat="1" applyFont="1" applyFill="1" applyBorder="1" applyAlignment="1">
      <alignment horizontal="center"/>
    </xf>
    <xf numFmtId="179" fontId="1" fillId="5" borderId="30" xfId="6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6" xfId="0" applyFont="1" applyBorder="1" applyAlignment="1" applyProtection="1">
      <alignment horizontal="center"/>
      <protection locked="0"/>
    </xf>
    <xf numFmtId="6" fontId="0" fillId="9" borderId="32" xfId="0" applyNumberFormat="1" applyFill="1" applyBorder="1" applyAlignment="1">
      <alignment horizontal="center" vertical="center" wrapText="1"/>
    </xf>
    <xf numFmtId="6" fontId="0" fillId="9" borderId="37" xfId="0" applyNumberFormat="1" applyFill="1" applyBorder="1" applyAlignment="1">
      <alignment horizontal="center" vertical="center" wrapText="1"/>
    </xf>
    <xf numFmtId="6" fontId="0" fillId="10" borderId="38" xfId="0" applyNumberFormat="1" applyFill="1" applyBorder="1" applyAlignment="1">
      <alignment horizontal="center" vertical="center" wrapText="1"/>
    </xf>
    <xf numFmtId="0" fontId="0" fillId="9" borderId="39" xfId="0" applyFill="1" applyBorder="1" applyAlignment="1" applyProtection="1">
      <alignment horizontal="center" vertical="center"/>
      <protection locked="0"/>
    </xf>
    <xf numFmtId="6" fontId="0" fillId="5" borderId="34" xfId="6" applyNumberFormat="1" applyFont="1" applyFill="1" applyBorder="1" applyAlignment="1">
      <alignment horizontal="center"/>
    </xf>
    <xf numFmtId="6" fontId="0" fillId="10" borderId="34" xfId="6" applyNumberFormat="1" applyFont="1" applyFill="1" applyBorder="1" applyAlignment="1">
      <alignment horizontal="center"/>
    </xf>
    <xf numFmtId="1" fontId="0" fillId="5" borderId="34" xfId="0" applyNumberFormat="1" applyFill="1" applyBorder="1" applyAlignment="1">
      <alignment horizontal="center" wrapText="1"/>
    </xf>
    <xf numFmtId="6" fontId="0" fillId="5" borderId="40" xfId="0" applyNumberFormat="1" applyFill="1" applyBorder="1" applyAlignment="1">
      <alignment horizontal="center" wrapText="1"/>
    </xf>
    <xf numFmtId="6" fontId="0" fillId="10" borderId="38" xfId="0" applyNumberFormat="1" applyFill="1" applyBorder="1" applyAlignment="1">
      <alignment horizontal="center" wrapText="1"/>
    </xf>
    <xf numFmtId="0" fontId="0" fillId="0" borderId="41" xfId="0" applyBorder="1" applyAlignment="1" applyProtection="1">
      <alignment horizontal="left"/>
      <protection locked="0"/>
    </xf>
    <xf numFmtId="6" fontId="1" fillId="9" borderId="32" xfId="6" applyNumberFormat="1" applyFont="1" applyFill="1" applyBorder="1" applyAlignment="1">
      <alignment horizontal="center"/>
    </xf>
    <xf numFmtId="6" fontId="1" fillId="10" borderId="32" xfId="6" applyNumberFormat="1" applyFont="1" applyFill="1" applyBorder="1" applyAlignment="1">
      <alignment horizontal="center"/>
    </xf>
    <xf numFmtId="1" fontId="1" fillId="9" borderId="32" xfId="6" applyNumberFormat="1" applyFont="1" applyFill="1" applyBorder="1" applyAlignment="1">
      <alignment horizontal="center"/>
    </xf>
    <xf numFmtId="6" fontId="1" fillId="9" borderId="37" xfId="6" applyNumberFormat="1" applyFont="1" applyFill="1" applyBorder="1" applyAlignment="1">
      <alignment horizontal="center"/>
    </xf>
    <xf numFmtId="6" fontId="1" fillId="10" borderId="38" xfId="6" applyNumberFormat="1" applyFont="1" applyFill="1" applyBorder="1" applyAlignment="1">
      <alignment horizontal="center"/>
    </xf>
    <xf numFmtId="0" fontId="1" fillId="9" borderId="42" xfId="0" applyFont="1" applyFill="1" applyBorder="1" applyProtection="1">
      <protection locked="0"/>
    </xf>
    <xf numFmtId="6" fontId="1" fillId="5" borderId="20" xfId="6" applyNumberFormat="1" applyFont="1" applyFill="1" applyBorder="1" applyAlignment="1">
      <alignment horizontal="center"/>
    </xf>
    <xf numFmtId="177" fontId="1" fillId="5" borderId="20" xfId="6" applyNumberFormat="1" applyFont="1" applyFill="1" applyBorder="1" applyAlignment="1">
      <alignment horizontal="center"/>
    </xf>
    <xf numFmtId="0" fontId="6" fillId="10" borderId="38" xfId="0" applyFont="1" applyFill="1" applyBorder="1" applyAlignment="1">
      <alignment horizontal="center"/>
    </xf>
    <xf numFmtId="0" fontId="5" fillId="0" borderId="43" xfId="0" applyFont="1" applyBorder="1" applyAlignment="1" applyProtection="1">
      <alignment horizontal="center"/>
      <protection locked="0"/>
    </xf>
    <xf numFmtId="6" fontId="0" fillId="0" borderId="0" xfId="0" applyNumberFormat="1" applyAlignment="1">
      <alignment horizontal="center"/>
    </xf>
    <xf numFmtId="6" fontId="0" fillId="10" borderId="38" xfId="0" applyNumberFormat="1" applyFill="1" applyBorder="1" applyAlignment="1">
      <alignment horizontal="center"/>
    </xf>
    <xf numFmtId="6" fontId="1" fillId="5" borderId="30" xfId="6" applyNumberFormat="1" applyFont="1" applyFill="1" applyBorder="1" applyAlignment="1">
      <alignment horizontal="center"/>
    </xf>
    <xf numFmtId="177" fontId="1" fillId="5" borderId="30" xfId="6" applyNumberFormat="1" applyFont="1" applyFill="1" applyBorder="1" applyAlignment="1">
      <alignment horizontal="center"/>
    </xf>
    <xf numFmtId="6" fontId="0" fillId="10" borderId="38" xfId="0" applyNumberFormat="1" applyFill="1" applyBorder="1"/>
    <xf numFmtId="0" fontId="0" fillId="9" borderId="32" xfId="0" applyFill="1" applyBorder="1" applyAlignment="1" applyProtection="1">
      <alignment horizontal="center" vertical="center" wrapText="1"/>
      <protection locked="0"/>
    </xf>
    <xf numFmtId="0" fontId="0" fillId="9" borderId="37" xfId="0" applyFill="1" applyBorder="1" applyAlignment="1" applyProtection="1">
      <alignment horizontal="center" vertical="center" wrapText="1"/>
      <protection locked="0"/>
    </xf>
    <xf numFmtId="177" fontId="0" fillId="5" borderId="34" xfId="0" applyNumberFormat="1" applyFill="1" applyBorder="1" applyAlignment="1" applyProtection="1">
      <alignment horizontal="center" vertical="center" wrapText="1"/>
      <protection locked="0"/>
    </xf>
    <xf numFmtId="182" fontId="0" fillId="5" borderId="34" xfId="6" applyNumberFormat="1" applyFont="1" applyFill="1" applyBorder="1" applyAlignment="1" applyProtection="1">
      <alignment horizontal="center"/>
      <protection locked="0"/>
    </xf>
    <xf numFmtId="182" fontId="0" fillId="5" borderId="34" xfId="0" applyNumberFormat="1" applyFill="1" applyBorder="1" applyAlignment="1" applyProtection="1">
      <alignment horizontal="center" vertical="center" wrapText="1"/>
      <protection locked="0"/>
    </xf>
    <xf numFmtId="1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34" xfId="0" applyNumberFormat="1" applyFill="1" applyBorder="1" applyAlignment="1" applyProtection="1">
      <alignment horizontal="center" vertical="center" wrapText="1"/>
      <protection locked="0"/>
    </xf>
    <xf numFmtId="6" fontId="0" fillId="5" borderId="34" xfId="0" applyNumberFormat="1" applyFill="1" applyBorder="1" applyAlignment="1" applyProtection="1">
      <alignment horizontal="center" vertical="center" wrapText="1"/>
      <protection locked="0"/>
    </xf>
    <xf numFmtId="6" fontId="1" fillId="9" borderId="44" xfId="0" applyNumberFormat="1" applyFont="1" applyFill="1" applyBorder="1" applyAlignment="1">
      <alignment horizontal="center"/>
    </xf>
    <xf numFmtId="177" fontId="1" fillId="9" borderId="44" xfId="0" applyNumberFormat="1" applyFont="1" applyFill="1" applyBorder="1" applyAlignment="1">
      <alignment horizontal="center"/>
    </xf>
    <xf numFmtId="182" fontId="1" fillId="9" borderId="44" xfId="0" applyNumberFormat="1" applyFont="1" applyFill="1" applyBorder="1" applyAlignment="1">
      <alignment horizontal="center"/>
    </xf>
    <xf numFmtId="1" fontId="1" fillId="9" borderId="44" xfId="0" applyNumberFormat="1" applyFont="1" applyFill="1" applyBorder="1" applyAlignment="1">
      <alignment horizontal="center"/>
    </xf>
    <xf numFmtId="6" fontId="1" fillId="9" borderId="44" xfId="0" applyNumberFormat="1" applyFont="1" applyFill="1" applyBorder="1" applyAlignment="1" applyProtection="1">
      <alignment horizontal="center"/>
      <protection locked="0"/>
    </xf>
    <xf numFmtId="177" fontId="1" fillId="9" borderId="44" xfId="0" applyNumberFormat="1" applyFont="1" applyFill="1" applyBorder="1" applyAlignment="1" applyProtection="1">
      <alignment horizontal="center"/>
      <protection locked="0"/>
    </xf>
    <xf numFmtId="182" fontId="1" fillId="9" borderId="44" xfId="0" applyNumberFormat="1" applyFont="1" applyFill="1" applyBorder="1" applyAlignment="1" applyProtection="1">
      <alignment horizontal="center"/>
      <protection locked="0"/>
    </xf>
    <xf numFmtId="1" fontId="1" fillId="9" borderId="44" xfId="0" applyNumberFormat="1" applyFont="1" applyFill="1" applyBorder="1" applyAlignment="1" applyProtection="1">
      <alignment horizontal="center"/>
      <protection locked="0"/>
    </xf>
    <xf numFmtId="0" fontId="5" fillId="0" borderId="26" xfId="0" applyFont="1" applyBorder="1" applyAlignment="1" applyProtection="1">
      <alignment horizontal="center"/>
      <protection locked="0"/>
    </xf>
    <xf numFmtId="0" fontId="0" fillId="9" borderId="45" xfId="0" applyFill="1" applyBorder="1" applyAlignment="1" applyProtection="1">
      <alignment horizontal="center" vertical="center" wrapText="1"/>
      <protection locked="0"/>
    </xf>
    <xf numFmtId="178" fontId="0" fillId="5" borderId="46" xfId="0" applyNumberFormat="1" applyFill="1" applyBorder="1" applyAlignment="1">
      <alignment horizontal="center" vertical="center" wrapText="1"/>
    </xf>
    <xf numFmtId="178" fontId="0" fillId="5" borderId="47" xfId="0" applyNumberFormat="1" applyFill="1" applyBorder="1" applyAlignment="1">
      <alignment horizontal="center" vertical="center" wrapText="1"/>
    </xf>
    <xf numFmtId="178" fontId="1" fillId="9" borderId="48" xfId="0" applyNumberFormat="1" applyFont="1" applyFill="1" applyBorder="1" applyAlignment="1">
      <alignment horizontal="center"/>
    </xf>
    <xf numFmtId="178" fontId="0" fillId="5" borderId="46" xfId="0" applyNumberFormat="1" applyFill="1" applyBorder="1" applyAlignment="1" applyProtection="1">
      <alignment horizontal="center" vertical="center" wrapText="1"/>
      <protection locked="0"/>
    </xf>
    <xf numFmtId="178" fontId="0" fillId="5" borderId="47" xfId="0" applyNumberFormat="1" applyFill="1" applyBorder="1" applyAlignment="1" applyProtection="1">
      <alignment horizontal="center" vertical="center" wrapText="1"/>
      <protection locked="0"/>
    </xf>
    <xf numFmtId="178" fontId="1" fillId="9" borderId="48" xfId="0" applyNumberFormat="1" applyFont="1" applyFill="1" applyBorder="1" applyAlignment="1" applyProtection="1">
      <alignment horizontal="center"/>
      <protection locked="0"/>
    </xf>
    <xf numFmtId="0" fontId="0" fillId="11" borderId="29" xfId="0" applyFill="1" applyBorder="1"/>
    <xf numFmtId="6" fontId="1" fillId="11" borderId="30" xfId="0" applyNumberFormat="1" applyFont="1" applyFill="1" applyBorder="1" applyAlignment="1">
      <alignment horizontal="center"/>
    </xf>
    <xf numFmtId="182" fontId="1" fillId="11" borderId="30" xfId="0" applyNumberFormat="1" applyFont="1" applyFill="1" applyBorder="1" applyAlignment="1">
      <alignment horizontal="center" vertical="center" wrapText="1"/>
    </xf>
    <xf numFmtId="179" fontId="1" fillId="11" borderId="30" xfId="0" applyNumberFormat="1" applyFont="1" applyFill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9" fontId="0" fillId="5" borderId="34" xfId="6" applyNumberFormat="1" applyFont="1" applyFill="1" applyBorder="1" applyAlignment="1">
      <alignment horizontal="center"/>
    </xf>
    <xf numFmtId="180" fontId="1" fillId="11" borderId="30" xfId="0" applyNumberFormat="1" applyFont="1" applyFill="1" applyBorder="1" applyAlignment="1">
      <alignment horizontal="center"/>
    </xf>
    <xf numFmtId="9" fontId="1" fillId="11" borderId="30" xfId="0" applyNumberFormat="1" applyFont="1" applyFill="1" applyBorder="1" applyAlignment="1">
      <alignment horizontal="center"/>
    </xf>
    <xf numFmtId="182" fontId="1" fillId="11" borderId="30" xfId="0" applyNumberFormat="1" applyFont="1" applyFill="1" applyBorder="1" applyAlignment="1">
      <alignment horizontal="center"/>
    </xf>
    <xf numFmtId="179" fontId="1" fillId="11" borderId="30" xfId="6" applyNumberFormat="1" applyFont="1" applyFill="1" applyBorder="1" applyAlignment="1">
      <alignment horizontal="center"/>
    </xf>
    <xf numFmtId="176" fontId="0" fillId="5" borderId="34" xfId="0" applyNumberFormat="1" applyFill="1" applyBorder="1" applyAlignment="1">
      <alignment horizontal="center" vertical="center" wrapText="1"/>
    </xf>
    <xf numFmtId="176" fontId="1" fillId="9" borderId="32" xfId="0" applyNumberFormat="1" applyFont="1" applyFill="1" applyBorder="1" applyAlignment="1">
      <alignment horizontal="center"/>
    </xf>
    <xf numFmtId="182" fontId="1" fillId="9" borderId="32" xfId="6" applyNumberFormat="1" applyFont="1" applyFill="1" applyBorder="1" applyAlignment="1">
      <alignment horizontal="center"/>
    </xf>
    <xf numFmtId="6" fontId="1" fillId="11" borderId="30" xfId="6" applyNumberFormat="1" applyFont="1" applyFill="1" applyBorder="1" applyAlignment="1">
      <alignment horizontal="center"/>
    </xf>
    <xf numFmtId="1" fontId="1" fillId="11" borderId="30" xfId="6" applyNumberFormat="1" applyFont="1" applyFill="1" applyBorder="1" applyAlignment="1">
      <alignment horizontal="center"/>
    </xf>
    <xf numFmtId="6" fontId="0" fillId="5" borderId="40" xfId="6" applyNumberFormat="1" applyFont="1" applyFill="1" applyBorder="1" applyAlignment="1">
      <alignment horizontal="center"/>
    </xf>
    <xf numFmtId="6" fontId="0" fillId="10" borderId="38" xfId="6" applyNumberFormat="1" applyFont="1" applyFill="1" applyBorder="1" applyAlignment="1">
      <alignment horizontal="center"/>
    </xf>
    <xf numFmtId="3" fontId="1" fillId="9" borderId="32" xfId="6" applyNumberFormat="1" applyFont="1" applyFill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5" fillId="0" borderId="15" xfId="0" applyFont="1" applyBorder="1" applyAlignment="1" applyProtection="1">
      <alignment horizontal="center"/>
      <protection locked="0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Percent 2" xfId="45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customXml" Target="../customXml/item3.xml"/><Relationship Id="rId24" Type="http://schemas.openxmlformats.org/officeDocument/2006/relationships/customXml" Target="../customXml/item2.xml"/><Relationship Id="rId23" Type="http://schemas.openxmlformats.org/officeDocument/2006/relationships/customXml" Target="../customXml/item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5" activePane="bottomRight" state="frozen"/>
      <selection/>
      <selection pane="topRight"/>
      <selection pane="bottomLeft"/>
      <selection pane="bottomRight" activeCell="K77" sqref="K77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">
        <v>31</v>
      </c>
      <c r="C3" s="66">
        <v>12</v>
      </c>
      <c r="D3" s="66">
        <v>21</v>
      </c>
      <c r="E3" s="66">
        <v>21</v>
      </c>
      <c r="F3" s="66">
        <v>21</v>
      </c>
      <c r="G3" s="67">
        <f>F3/D3</f>
        <v>1</v>
      </c>
      <c r="H3" s="68"/>
      <c r="I3" s="83"/>
      <c r="J3" s="84"/>
      <c r="K3" s="85">
        <v>0.02</v>
      </c>
      <c r="L3" s="85">
        <v>0.02</v>
      </c>
      <c r="M3" s="86">
        <v>2</v>
      </c>
      <c r="N3" s="86">
        <v>5</v>
      </c>
      <c r="O3" s="87">
        <v>0.02</v>
      </c>
      <c r="P3" s="88"/>
      <c r="Q3" s="112">
        <v>55.685</v>
      </c>
      <c r="R3" s="113">
        <v>5556666</v>
      </c>
      <c r="S3" s="112">
        <f>Q3-R3</f>
        <v>-5556610.315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9" t="s">
        <v>32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>
        <v>0.06</v>
      </c>
      <c r="M4" s="90"/>
      <c r="N4" s="90"/>
      <c r="O4" s="89"/>
      <c r="P4" s="88"/>
      <c r="Q4" s="112">
        <v>4</v>
      </c>
      <c r="R4" s="113">
        <v>5</v>
      </c>
      <c r="S4" s="112">
        <f>Q4-R4</f>
        <v>-1</v>
      </c>
      <c r="T4" s="114"/>
      <c r="U4" s="114"/>
      <c r="V4" s="115"/>
      <c r="W4" s="116"/>
      <c r="X4" s="117" t="str">
        <f t="shared" ref="X4:X7" si="1">B4</f>
        <v>Anaheim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9" t="s">
        <v>33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ref="S4:S11" si="5">Q5-R5</f>
        <v>0</v>
      </c>
      <c r="T5" s="114"/>
      <c r="U5" s="114"/>
      <c r="V5" s="115"/>
      <c r="W5" s="116"/>
      <c r="X5" s="117" t="str">
        <f t="shared" si="1"/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9" t="s">
        <v>34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5"/>
        <v>0</v>
      </c>
      <c r="T6" s="114"/>
      <c r="U6" s="114"/>
      <c r="V6" s="115"/>
      <c r="W6" s="116"/>
      <c r="X6" s="117" t="str">
        <f t="shared" si="1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9" t="s">
        <v>35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5"/>
        <v>0</v>
      </c>
      <c r="T7" s="114"/>
      <c r="U7" s="114"/>
      <c r="V7" s="115"/>
      <c r="W7" s="116"/>
      <c r="X7" s="117" t="str">
        <f t="shared" si="1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5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5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5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5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12</v>
      </c>
      <c r="D12" s="72">
        <f t="shared" ref="D12:F12" si="6">SUM(D3:D11)</f>
        <v>21</v>
      </c>
      <c r="E12" s="72">
        <f t="shared" si="6"/>
        <v>21</v>
      </c>
      <c r="F12" s="72">
        <f t="shared" si="6"/>
        <v>21</v>
      </c>
      <c r="G12" s="73">
        <f t="shared" si="0"/>
        <v>1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>
        <f>AVERAGE(K3:K11)</f>
        <v>0.02</v>
      </c>
      <c r="L12" s="97">
        <f>AVERAGE(L3:L11)</f>
        <v>0.04</v>
      </c>
      <c r="M12" s="98"/>
      <c r="N12" s="98"/>
      <c r="O12" s="97">
        <f>AVERAGE(O3:O11)</f>
        <v>0.02</v>
      </c>
      <c r="P12" s="99">
        <f t="shared" ref="P12:V12" si="7">SUM(P3:P11)</f>
        <v>0</v>
      </c>
      <c r="Q12" s="118">
        <f t="shared" si="7"/>
        <v>59.685</v>
      </c>
      <c r="R12" s="119">
        <f t="shared" si="7"/>
        <v>5556671</v>
      </c>
      <c r="S12" s="118">
        <f t="shared" si="7"/>
        <v>-5556611.315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>
        <v>16</v>
      </c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>
        <v>4</v>
      </c>
      <c r="R17" s="113">
        <v>5</v>
      </c>
      <c r="S17" s="112">
        <f t="shared" ref="S17:S24" si="12">Q17-R17</f>
        <v>-1</v>
      </c>
      <c r="T17" s="114"/>
      <c r="U17" s="114"/>
      <c r="V17" s="115"/>
      <c r="W17" s="116"/>
      <c r="X17" s="117" t="str">
        <f t="shared" si="9"/>
        <v>Anaheim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16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4</v>
      </c>
      <c r="R25" s="119">
        <f t="shared" si="16"/>
        <v>5</v>
      </c>
      <c r="S25" s="118">
        <f t="shared" si="16"/>
        <v>-1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>
        <v>25</v>
      </c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Anaheim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25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>
        <v>12</v>
      </c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Anaheim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12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Anaheim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65</v>
      </c>
      <c r="D68" s="112">
        <f t="shared" si="45"/>
        <v>21</v>
      </c>
      <c r="E68" s="112">
        <f t="shared" si="45"/>
        <v>21</v>
      </c>
      <c r="F68" s="112">
        <f t="shared" si="45"/>
        <v>21</v>
      </c>
      <c r="G68" s="67">
        <f>F68/D68</f>
        <v>1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>
        <f t="shared" si="47"/>
        <v>0.02</v>
      </c>
      <c r="L68" s="94">
        <f t="shared" si="47"/>
        <v>0.02</v>
      </c>
      <c r="M68" s="86"/>
      <c r="N68" s="86"/>
      <c r="O68" s="94">
        <f t="shared" ref="O68:O76" si="48">AVERAGE(O3,O16,O29,O42,O55)</f>
        <v>0.02</v>
      </c>
      <c r="P68" s="163">
        <f t="shared" ref="P68:V76" si="49">+P3+P16+P29+P42+P55</f>
        <v>0</v>
      </c>
      <c r="Q68" s="112">
        <f t="shared" si="49"/>
        <v>55.685</v>
      </c>
      <c r="R68" s="113">
        <f t="shared" si="49"/>
        <v>5556666</v>
      </c>
      <c r="S68" s="112">
        <f t="shared" si="49"/>
        <v>-5556610.315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>
        <f t="shared" si="47"/>
        <v>0.06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8</v>
      </c>
      <c r="R69" s="113">
        <f t="shared" si="49"/>
        <v>10</v>
      </c>
      <c r="S69" s="112">
        <f t="shared" si="49"/>
        <v>-2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65</v>
      </c>
      <c r="D77" s="72">
        <f t="shared" ref="D77:F77" si="51">SUM(D68:D76)</f>
        <v>21</v>
      </c>
      <c r="E77" s="72">
        <f t="shared" si="51"/>
        <v>21</v>
      </c>
      <c r="F77" s="72">
        <f t="shared" si="51"/>
        <v>21</v>
      </c>
      <c r="G77" s="73">
        <f t="shared" si="50"/>
        <v>1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63.685</v>
      </c>
      <c r="R77" s="119">
        <f t="shared" si="52"/>
        <v>5556676</v>
      </c>
      <c r="S77" s="118">
        <f t="shared" si="52"/>
        <v>-5556612.315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5" t="str">
        <f>'Period 1'!B8</f>
        <v>Name of location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5" t="str">
        <f>'Period 1'!B9</f>
        <v>Name of location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5" t="str">
        <f>'Period 1'!B10</f>
        <v>Name of location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5" t="str">
        <f>'Period 1'!B11</f>
        <v>Name of location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5" t="str">
        <f>'Period 1'!B8</f>
        <v>Name of location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5" t="str">
        <f>'Period 1'!B9</f>
        <v>Name of location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5" t="str">
        <f>'Period 1'!B10</f>
        <v>Name of location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5" t="str">
        <f>'Period 1'!B11</f>
        <v>Name of location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ht="15.75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126"/>
      <c r="X53" s="12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O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si="47"/>
        <v>#DIV/0!</v>
      </c>
      <c r="P68" s="163">
        <f t="shared" ref="P68:V76" si="48">+P3+P16+P29+P42+P55</f>
        <v>0</v>
      </c>
      <c r="Q68" s="112">
        <f t="shared" si="48"/>
        <v>0</v>
      </c>
      <c r="R68" s="113">
        <f t="shared" si="48"/>
        <v>0</v>
      </c>
      <c r="S68" s="112">
        <f t="shared" si="48"/>
        <v>0</v>
      </c>
      <c r="T68" s="163">
        <f t="shared" si="48"/>
        <v>0</v>
      </c>
      <c r="U68" s="163">
        <f t="shared" si="48"/>
        <v>0</v>
      </c>
      <c r="V68" s="173">
        <f t="shared" si="48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49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7"/>
        <v>#DIV/0!</v>
      </c>
      <c r="P69" s="163">
        <f t="shared" si="48"/>
        <v>0</v>
      </c>
      <c r="Q69" s="112">
        <f t="shared" si="48"/>
        <v>0</v>
      </c>
      <c r="R69" s="113">
        <f t="shared" si="48"/>
        <v>0</v>
      </c>
      <c r="S69" s="112">
        <f t="shared" si="48"/>
        <v>0</v>
      </c>
      <c r="T69" s="163">
        <f t="shared" si="48"/>
        <v>0</v>
      </c>
      <c r="U69" s="163">
        <f t="shared" si="48"/>
        <v>0</v>
      </c>
      <c r="V69" s="173">
        <f t="shared" si="48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49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7"/>
        <v>#DIV/0!</v>
      </c>
      <c r="P70" s="163">
        <f t="shared" si="48"/>
        <v>0</v>
      </c>
      <c r="Q70" s="112">
        <f t="shared" si="48"/>
        <v>0</v>
      </c>
      <c r="R70" s="113">
        <f t="shared" si="48"/>
        <v>0</v>
      </c>
      <c r="S70" s="112">
        <f t="shared" si="48"/>
        <v>0</v>
      </c>
      <c r="T70" s="163">
        <f t="shared" si="48"/>
        <v>0</v>
      </c>
      <c r="U70" s="163">
        <f t="shared" si="48"/>
        <v>0</v>
      </c>
      <c r="V70" s="173">
        <f t="shared" si="48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49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7"/>
        <v>#DIV/0!</v>
      </c>
      <c r="P71" s="163">
        <f t="shared" si="48"/>
        <v>0</v>
      </c>
      <c r="Q71" s="112">
        <f t="shared" si="48"/>
        <v>0</v>
      </c>
      <c r="R71" s="113">
        <f t="shared" si="48"/>
        <v>0</v>
      </c>
      <c r="S71" s="112">
        <f t="shared" si="48"/>
        <v>0</v>
      </c>
      <c r="T71" s="163">
        <f t="shared" si="48"/>
        <v>0</v>
      </c>
      <c r="U71" s="163">
        <f t="shared" si="48"/>
        <v>0</v>
      </c>
      <c r="V71" s="173">
        <f t="shared" si="48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49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7"/>
        <v>#DIV/0!</v>
      </c>
      <c r="P72" s="163">
        <f t="shared" si="48"/>
        <v>0</v>
      </c>
      <c r="Q72" s="112">
        <f t="shared" si="48"/>
        <v>0</v>
      </c>
      <c r="R72" s="113">
        <f t="shared" si="48"/>
        <v>0</v>
      </c>
      <c r="S72" s="112">
        <f t="shared" si="48"/>
        <v>0</v>
      </c>
      <c r="T72" s="163">
        <f t="shared" si="48"/>
        <v>0</v>
      </c>
      <c r="U72" s="163">
        <f t="shared" si="48"/>
        <v>0</v>
      </c>
      <c r="V72" s="173">
        <f t="shared" si="48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49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7"/>
        <v>#DIV/0!</v>
      </c>
      <c r="P73" s="163">
        <f t="shared" si="48"/>
        <v>0</v>
      </c>
      <c r="Q73" s="112">
        <f t="shared" si="48"/>
        <v>0</v>
      </c>
      <c r="R73" s="113">
        <f t="shared" si="48"/>
        <v>0</v>
      </c>
      <c r="S73" s="112">
        <f t="shared" si="48"/>
        <v>0</v>
      </c>
      <c r="T73" s="163">
        <f t="shared" si="48"/>
        <v>0</v>
      </c>
      <c r="U73" s="163">
        <f t="shared" si="48"/>
        <v>0</v>
      </c>
      <c r="V73" s="173">
        <f t="shared" si="48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49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7"/>
        <v>#DIV/0!</v>
      </c>
      <c r="P74" s="163">
        <f t="shared" si="48"/>
        <v>0</v>
      </c>
      <c r="Q74" s="112">
        <f t="shared" si="48"/>
        <v>0</v>
      </c>
      <c r="R74" s="113">
        <f t="shared" si="48"/>
        <v>0</v>
      </c>
      <c r="S74" s="112">
        <f t="shared" si="48"/>
        <v>0</v>
      </c>
      <c r="T74" s="163">
        <f t="shared" si="48"/>
        <v>0</v>
      </c>
      <c r="U74" s="163">
        <f t="shared" si="48"/>
        <v>0</v>
      </c>
      <c r="V74" s="173">
        <f t="shared" si="48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49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7"/>
        <v>#DIV/0!</v>
      </c>
      <c r="P75" s="163">
        <f t="shared" si="48"/>
        <v>0</v>
      </c>
      <c r="Q75" s="112">
        <f t="shared" si="48"/>
        <v>0</v>
      </c>
      <c r="R75" s="113">
        <f t="shared" si="48"/>
        <v>0</v>
      </c>
      <c r="S75" s="112">
        <f t="shared" si="48"/>
        <v>0</v>
      </c>
      <c r="T75" s="163">
        <f t="shared" si="48"/>
        <v>0</v>
      </c>
      <c r="U75" s="163">
        <f t="shared" si="48"/>
        <v>0</v>
      </c>
      <c r="V75" s="173">
        <f t="shared" si="48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49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7"/>
        <v>#DIV/0!</v>
      </c>
      <c r="P76" s="163">
        <f t="shared" si="48"/>
        <v>0</v>
      </c>
      <c r="Q76" s="112">
        <f t="shared" si="48"/>
        <v>0</v>
      </c>
      <c r="R76" s="113">
        <f t="shared" si="48"/>
        <v>0</v>
      </c>
      <c r="S76" s="112">
        <f t="shared" si="48"/>
        <v>0</v>
      </c>
      <c r="T76" s="163">
        <f t="shared" si="48"/>
        <v>0</v>
      </c>
      <c r="U76" s="163">
        <f t="shared" si="48"/>
        <v>0</v>
      </c>
      <c r="V76" s="173">
        <f t="shared" si="48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0">SUM(D68:D76)</f>
        <v>0</v>
      </c>
      <c r="E77" s="72">
        <f t="shared" si="50"/>
        <v>0</v>
      </c>
      <c r="F77" s="72">
        <f t="shared" si="50"/>
        <v>0</v>
      </c>
      <c r="G77" s="73" t="e">
        <f t="shared" si="49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1">SUM(P68:P76)</f>
        <v>0</v>
      </c>
      <c r="Q77" s="118">
        <f t="shared" si="51"/>
        <v>0</v>
      </c>
      <c r="R77" s="119">
        <f t="shared" si="51"/>
        <v>0</v>
      </c>
      <c r="S77" s="118">
        <f t="shared" si="51"/>
        <v>0</v>
      </c>
      <c r="T77" s="175">
        <f t="shared" si="51"/>
        <v>0</v>
      </c>
      <c r="U77" s="175">
        <f t="shared" si="51"/>
        <v>0</v>
      </c>
      <c r="V77" s="121">
        <f t="shared" si="51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5" t="str">
        <f>'Period 1'!B8</f>
        <v>Name of location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5" t="str">
        <f>'Period 1'!B9</f>
        <v>Name of location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5" t="str">
        <f>'Period 1'!B10</f>
        <v>Name of location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5" t="str">
        <f>'Period 1'!B11</f>
        <v>Name of location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M25" sqref="M25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5" t="str">
        <f>'Period 1'!B8</f>
        <v>Name of location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5" t="str">
        <f>'Period 1'!B9</f>
        <v>Name of location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5" t="str">
        <f>'Period 1'!B10</f>
        <v>Name of location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5" t="str">
        <f>'Period 1'!B11</f>
        <v>Name of location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85"/>
      <c r="L16" s="85"/>
      <c r="M16" s="86"/>
      <c r="N16" s="86"/>
      <c r="O16" s="87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>
        <f>Y16-Z16</f>
        <v>0</v>
      </c>
      <c r="AB16" s="136"/>
      <c r="AC16" s="137"/>
      <c r="AD16" s="67">
        <f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0">F17/D17</f>
        <v>#DIV/0!</v>
      </c>
      <c r="H17" s="68"/>
      <c r="I17" s="83"/>
      <c r="J17" s="84"/>
      <c r="K17" s="89"/>
      <c r="L17" s="89"/>
      <c r="M17" s="90"/>
      <c r="N17" s="90"/>
      <c r="O17" s="89"/>
      <c r="P17" s="88"/>
      <c r="Q17" s="112"/>
      <c r="R17" s="113"/>
      <c r="S17" s="112">
        <f t="shared" ref="S17:S24" si="11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>
        <f t="shared" ref="AA17:AA25" si="12">Y17-Z17</f>
        <v>0</v>
      </c>
      <c r="AB17" s="136"/>
      <c r="AC17" s="137"/>
      <c r="AD17" s="67">
        <f t="shared" ref="AD17:AD20" si="13">AB17-AC17</f>
        <v>0</v>
      </c>
      <c r="AE17" s="136"/>
      <c r="AF17" s="139"/>
      <c r="AG17" s="139"/>
      <c r="AH17" s="152">
        <f t="shared" ref="AH17:AH25" si="14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0"/>
        <v>#DIV/0!</v>
      </c>
      <c r="H18" s="68"/>
      <c r="I18" s="83"/>
      <c r="J18" s="84"/>
      <c r="K18" s="85"/>
      <c r="L18" s="85"/>
      <c r="M18" s="86"/>
      <c r="N18" s="86"/>
      <c r="O18" s="87"/>
      <c r="P18" s="88"/>
      <c r="Q18" s="112"/>
      <c r="R18" s="113"/>
      <c r="S18" s="112">
        <f t="shared" si="11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>
        <f t="shared" si="12"/>
        <v>0</v>
      </c>
      <c r="AB18" s="136"/>
      <c r="AC18" s="137"/>
      <c r="AD18" s="67">
        <f t="shared" si="13"/>
        <v>0</v>
      </c>
      <c r="AE18" s="136"/>
      <c r="AF18" s="139"/>
      <c r="AG18" s="139"/>
      <c r="AH18" s="152">
        <f t="shared" si="14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0"/>
        <v>#DIV/0!</v>
      </c>
      <c r="H19" s="68"/>
      <c r="I19" s="83"/>
      <c r="J19" s="84"/>
      <c r="K19" s="89"/>
      <c r="L19" s="89"/>
      <c r="M19" s="90"/>
      <c r="N19" s="90"/>
      <c r="O19" s="89"/>
      <c r="P19" s="88"/>
      <c r="Q19" s="112"/>
      <c r="R19" s="113"/>
      <c r="S19" s="112">
        <f t="shared" si="11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>
        <f t="shared" si="12"/>
        <v>0</v>
      </c>
      <c r="AB19" s="136"/>
      <c r="AC19" s="137"/>
      <c r="AD19" s="67">
        <f t="shared" si="13"/>
        <v>0</v>
      </c>
      <c r="AE19" s="136"/>
      <c r="AF19" s="139"/>
      <c r="AG19" s="139"/>
      <c r="AH19" s="152">
        <f t="shared" si="14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0"/>
        <v>#DIV/0!</v>
      </c>
      <c r="H20" s="68"/>
      <c r="I20" s="83"/>
      <c r="J20" s="84"/>
      <c r="K20" s="85"/>
      <c r="L20" s="85"/>
      <c r="M20" s="86"/>
      <c r="N20" s="86"/>
      <c r="O20" s="87"/>
      <c r="P20" s="88"/>
      <c r="Q20" s="112"/>
      <c r="R20" s="113"/>
      <c r="S20" s="112">
        <f t="shared" si="11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>
        <f t="shared" si="12"/>
        <v>0</v>
      </c>
      <c r="AB20" s="136"/>
      <c r="AC20" s="137"/>
      <c r="AD20" s="67">
        <f t="shared" si="13"/>
        <v>0</v>
      </c>
      <c r="AE20" s="136"/>
      <c r="AF20" s="139"/>
      <c r="AG20" s="139"/>
      <c r="AH20" s="152">
        <f t="shared" si="14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0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1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si="12"/>
        <v>0</v>
      </c>
      <c r="AB21" s="136"/>
      <c r="AC21" s="137"/>
      <c r="AD21" s="67">
        <f t="shared" ref="AD21:AD24" si="15">AB21-AC21</f>
        <v>0</v>
      </c>
      <c r="AE21" s="136"/>
      <c r="AF21" s="139"/>
      <c r="AG21" s="139"/>
      <c r="AH21" s="152">
        <f t="shared" si="14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0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1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2"/>
        <v>0</v>
      </c>
      <c r="AB22" s="135"/>
      <c r="AC22" s="140"/>
      <c r="AD22" s="67">
        <f t="shared" si="15"/>
        <v>0</v>
      </c>
      <c r="AE22" s="136"/>
      <c r="AF22" s="139"/>
      <c r="AG22" s="139"/>
      <c r="AH22" s="152">
        <f t="shared" si="14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0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1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2"/>
        <v>0</v>
      </c>
      <c r="AB23" s="135"/>
      <c r="AC23" s="140"/>
      <c r="AD23" s="67">
        <f t="shared" si="15"/>
        <v>0</v>
      </c>
      <c r="AE23" s="136"/>
      <c r="AF23" s="139"/>
      <c r="AG23" s="139"/>
      <c r="AH23" s="152">
        <f t="shared" si="14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0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1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2"/>
        <v>0</v>
      </c>
      <c r="AB24" s="135"/>
      <c r="AC24" s="140"/>
      <c r="AD24" s="67">
        <f t="shared" si="15"/>
        <v>0</v>
      </c>
      <c r="AE24" s="136"/>
      <c r="AF24" s="139"/>
      <c r="AG24" s="139"/>
      <c r="AH24" s="152">
        <f t="shared" si="14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6">SUM(D16:D24)</f>
        <v>0</v>
      </c>
      <c r="E25" s="72">
        <f t="shared" si="16"/>
        <v>0</v>
      </c>
      <c r="F25" s="72">
        <f t="shared" si="16"/>
        <v>0</v>
      </c>
      <c r="G25" s="73" t="e">
        <f t="shared" si="10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7">SUM(P16:P24)</f>
        <v>0</v>
      </c>
      <c r="Q25" s="118">
        <f t="shared" si="17"/>
        <v>0</v>
      </c>
      <c r="R25" s="119">
        <f t="shared" si="17"/>
        <v>0</v>
      </c>
      <c r="S25" s="118">
        <f t="shared" si="17"/>
        <v>0</v>
      </c>
      <c r="T25" s="120">
        <f t="shared" si="17"/>
        <v>0</v>
      </c>
      <c r="U25" s="120">
        <f t="shared" si="17"/>
        <v>0</v>
      </c>
      <c r="V25" s="121">
        <f t="shared" si="17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2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4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8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85"/>
      <c r="L29" s="85"/>
      <c r="M29" s="86"/>
      <c r="N29" s="86"/>
      <c r="O29" s="87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9">X3</f>
        <v>Huntington Beach</v>
      </c>
      <c r="Y29" s="135"/>
      <c r="Z29" s="135"/>
      <c r="AA29" s="66">
        <f>Y29-Z29</f>
        <v>0</v>
      </c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8"/>
        <v>Anaheim</v>
      </c>
      <c r="C30" s="66"/>
      <c r="D30" s="66"/>
      <c r="E30" s="66"/>
      <c r="F30" s="66"/>
      <c r="G30" s="67" t="e">
        <f t="shared" ref="G30:G38" si="20">F30/D30</f>
        <v>#DIV/0!</v>
      </c>
      <c r="H30" s="68"/>
      <c r="I30" s="83"/>
      <c r="J30" s="84"/>
      <c r="K30" s="89"/>
      <c r="L30" s="89"/>
      <c r="M30" s="90"/>
      <c r="N30" s="90"/>
      <c r="O30" s="89"/>
      <c r="P30" s="88"/>
      <c r="Q30" s="112"/>
      <c r="R30" s="113"/>
      <c r="S30" s="112">
        <f t="shared" ref="S30:S37" si="21">Q30-R30</f>
        <v>0</v>
      </c>
      <c r="T30" s="114"/>
      <c r="U30" s="114"/>
      <c r="V30" s="115"/>
      <c r="W30" s="116"/>
      <c r="X30" s="117" t="str">
        <f t="shared" si="19"/>
        <v>Hawthorne</v>
      </c>
      <c r="Y30" s="135"/>
      <c r="Z30" s="135"/>
      <c r="AA30" s="66">
        <f t="shared" ref="AA30:AA38" si="22">Y30-Z30</f>
        <v>0</v>
      </c>
      <c r="AB30" s="136"/>
      <c r="AC30" s="137"/>
      <c r="AD30" s="67">
        <f t="shared" ref="AD30:AD33" si="23">AB30-AC30</f>
        <v>0</v>
      </c>
      <c r="AE30" s="136"/>
      <c r="AF30" s="139"/>
      <c r="AG30" s="139"/>
      <c r="AH30" s="152">
        <f t="shared" ref="AH30:AH38" si="24">AF30-AG30</f>
        <v>0</v>
      </c>
    </row>
    <row r="31" spans="2:34">
      <c r="B31" s="65" t="str">
        <f t="shared" si="18"/>
        <v>Irvine</v>
      </c>
      <c r="C31" s="66">
        <v>75061.64</v>
      </c>
      <c r="D31" s="66">
        <v>5809.9</v>
      </c>
      <c r="E31" s="66">
        <v>14770.41</v>
      </c>
      <c r="F31" s="66">
        <v>2920.54</v>
      </c>
      <c r="G31" s="67">
        <f t="shared" si="20"/>
        <v>0.5026833508322</v>
      </c>
      <c r="H31" s="68"/>
      <c r="I31" s="83"/>
      <c r="J31" s="84"/>
      <c r="K31" s="85">
        <v>0.0167</v>
      </c>
      <c r="L31" s="85">
        <v>0.0167</v>
      </c>
      <c r="M31" s="86">
        <v>11557.23</v>
      </c>
      <c r="N31" s="86">
        <v>10126.47</v>
      </c>
      <c r="O31" s="87"/>
      <c r="P31" s="88"/>
      <c r="Q31" s="112"/>
      <c r="R31" s="113"/>
      <c r="S31" s="112">
        <f t="shared" si="21"/>
        <v>0</v>
      </c>
      <c r="T31" s="114"/>
      <c r="U31" s="114"/>
      <c r="V31" s="115"/>
      <c r="W31" s="116"/>
      <c r="X31" s="117" t="str">
        <f t="shared" si="19"/>
        <v>Irvine</v>
      </c>
      <c r="Y31" s="135"/>
      <c r="Z31" s="140"/>
      <c r="AA31" s="66">
        <f t="shared" si="22"/>
        <v>0</v>
      </c>
      <c r="AB31" s="136"/>
      <c r="AC31" s="137"/>
      <c r="AD31" s="67">
        <f t="shared" si="23"/>
        <v>0</v>
      </c>
      <c r="AE31" s="136"/>
      <c r="AF31" s="139"/>
      <c r="AG31" s="139"/>
      <c r="AH31" s="152">
        <f t="shared" si="24"/>
        <v>0</v>
      </c>
    </row>
    <row r="32" spans="2:34">
      <c r="B32" s="65" t="str">
        <f t="shared" si="18"/>
        <v>Yorba Linda</v>
      </c>
      <c r="C32" s="66">
        <v>57573</v>
      </c>
      <c r="D32" s="66">
        <v>10549</v>
      </c>
      <c r="E32" s="66">
        <v>7644</v>
      </c>
      <c r="F32" s="66">
        <v>5043.88</v>
      </c>
      <c r="G32" s="67">
        <f t="shared" si="20"/>
        <v>0.478138212152811</v>
      </c>
      <c r="H32" s="68"/>
      <c r="I32" s="83"/>
      <c r="J32" s="84"/>
      <c r="K32" s="89">
        <v>0</v>
      </c>
      <c r="L32" s="89">
        <v>-0.0133</v>
      </c>
      <c r="M32" s="90">
        <v>10552</v>
      </c>
      <c r="N32" s="90">
        <v>26439</v>
      </c>
      <c r="O32" s="89">
        <v>1.054</v>
      </c>
      <c r="P32" s="88"/>
      <c r="Q32" s="112">
        <v>588</v>
      </c>
      <c r="R32" s="113">
        <v>135</v>
      </c>
      <c r="S32" s="112">
        <f t="shared" si="21"/>
        <v>453</v>
      </c>
      <c r="T32" s="114"/>
      <c r="U32" s="114"/>
      <c r="V32" s="115"/>
      <c r="W32" s="116"/>
      <c r="X32" s="117" t="str">
        <f t="shared" si="19"/>
        <v>Yorba Linda</v>
      </c>
      <c r="Y32" s="135">
        <v>56770</v>
      </c>
      <c r="Z32" s="140"/>
      <c r="AA32" s="66">
        <f t="shared" si="22"/>
        <v>56770</v>
      </c>
      <c r="AB32" s="136">
        <v>0.2555</v>
      </c>
      <c r="AC32" s="137">
        <v>0.351</v>
      </c>
      <c r="AD32" s="67">
        <f t="shared" si="23"/>
        <v>-0.0955</v>
      </c>
      <c r="AE32" s="136">
        <v>0.99</v>
      </c>
      <c r="AF32" s="139">
        <v>16</v>
      </c>
      <c r="AG32" s="139">
        <v>25</v>
      </c>
      <c r="AH32" s="152">
        <f t="shared" si="24"/>
        <v>-9</v>
      </c>
    </row>
    <row r="33" spans="2:34">
      <c r="B33" s="65" t="str">
        <f t="shared" si="18"/>
        <v>Cypress</v>
      </c>
      <c r="C33" s="66"/>
      <c r="D33" s="66"/>
      <c r="E33" s="66"/>
      <c r="F33" s="66"/>
      <c r="G33" s="67" t="e">
        <f t="shared" si="20"/>
        <v>#DIV/0!</v>
      </c>
      <c r="H33" s="68"/>
      <c r="I33" s="83"/>
      <c r="J33" s="84"/>
      <c r="K33" s="85"/>
      <c r="L33" s="85"/>
      <c r="M33" s="86"/>
      <c r="N33" s="86"/>
      <c r="O33" s="87"/>
      <c r="P33" s="88"/>
      <c r="Q33" s="112"/>
      <c r="R33" s="113"/>
      <c r="S33" s="112">
        <f t="shared" si="21"/>
        <v>0</v>
      </c>
      <c r="T33" s="114"/>
      <c r="U33" s="114"/>
      <c r="V33" s="115"/>
      <c r="W33" s="116"/>
      <c r="X33" s="117" t="str">
        <f t="shared" si="19"/>
        <v>Cypress</v>
      </c>
      <c r="Y33" s="135"/>
      <c r="Z33" s="140"/>
      <c r="AA33" s="66">
        <f t="shared" si="22"/>
        <v>0</v>
      </c>
      <c r="AB33" s="136"/>
      <c r="AC33" s="137"/>
      <c r="AD33" s="67">
        <f t="shared" si="23"/>
        <v>0</v>
      </c>
      <c r="AE33" s="136"/>
      <c r="AF33" s="139"/>
      <c r="AG33" s="139"/>
      <c r="AH33" s="152">
        <f t="shared" si="24"/>
        <v>0</v>
      </c>
    </row>
    <row r="34" hidden="1" outlineLevel="1" spans="2:34">
      <c r="B34" s="65" t="str">
        <f t="shared" si="18"/>
        <v>Name of location</v>
      </c>
      <c r="C34" s="66"/>
      <c r="D34" s="66"/>
      <c r="E34" s="66"/>
      <c r="F34" s="66"/>
      <c r="G34" s="67" t="e">
        <f t="shared" si="20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1"/>
        <v>0</v>
      </c>
      <c r="T34" s="114"/>
      <c r="U34" s="114"/>
      <c r="V34" s="115"/>
      <c r="W34" s="116"/>
      <c r="X34" s="117" t="str">
        <f t="shared" si="19"/>
        <v>Name Locaton</v>
      </c>
      <c r="Y34" s="135"/>
      <c r="Z34" s="140"/>
      <c r="AA34" s="66">
        <f t="shared" si="22"/>
        <v>0</v>
      </c>
      <c r="AB34" s="136"/>
      <c r="AC34" s="137"/>
      <c r="AD34" s="67">
        <f t="shared" ref="AD34:AD37" si="25">AB34-AC34</f>
        <v>0</v>
      </c>
      <c r="AE34" s="136"/>
      <c r="AF34" s="139"/>
      <c r="AG34" s="139"/>
      <c r="AH34" s="152">
        <f t="shared" si="24"/>
        <v>0</v>
      </c>
    </row>
    <row r="35" hidden="1" outlineLevel="1" spans="2:34">
      <c r="B35" s="65" t="str">
        <f t="shared" si="18"/>
        <v>Name of location</v>
      </c>
      <c r="C35" s="66"/>
      <c r="D35" s="66"/>
      <c r="E35" s="66"/>
      <c r="F35" s="66"/>
      <c r="G35" s="67" t="e">
        <f t="shared" si="20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1"/>
        <v>0</v>
      </c>
      <c r="T35" s="114"/>
      <c r="U35" s="114"/>
      <c r="V35" s="115"/>
      <c r="W35" s="116"/>
      <c r="X35" s="117" t="str">
        <f t="shared" si="19"/>
        <v>Name Locaton</v>
      </c>
      <c r="Y35" s="135"/>
      <c r="Z35" s="140"/>
      <c r="AA35" s="66">
        <f t="shared" si="22"/>
        <v>0</v>
      </c>
      <c r="AB35" s="135"/>
      <c r="AC35" s="140"/>
      <c r="AD35" s="67">
        <f t="shared" si="25"/>
        <v>0</v>
      </c>
      <c r="AE35" s="135"/>
      <c r="AF35" s="139"/>
      <c r="AG35" s="139"/>
      <c r="AH35" s="152">
        <f t="shared" si="24"/>
        <v>0</v>
      </c>
    </row>
    <row r="36" hidden="1" outlineLevel="1" spans="2:34">
      <c r="B36" s="65" t="str">
        <f t="shared" si="18"/>
        <v>Name of location</v>
      </c>
      <c r="C36" s="66"/>
      <c r="D36" s="66"/>
      <c r="E36" s="66"/>
      <c r="F36" s="66"/>
      <c r="G36" s="67" t="e">
        <f t="shared" si="20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1"/>
        <v>0</v>
      </c>
      <c r="T36" s="114"/>
      <c r="U36" s="114"/>
      <c r="V36" s="115"/>
      <c r="W36" s="116"/>
      <c r="X36" s="117" t="str">
        <f t="shared" si="19"/>
        <v>Keith</v>
      </c>
      <c r="Y36" s="135"/>
      <c r="Z36" s="140"/>
      <c r="AA36" s="66">
        <f t="shared" si="22"/>
        <v>0</v>
      </c>
      <c r="AB36" s="135"/>
      <c r="AC36" s="140"/>
      <c r="AD36" s="67">
        <f t="shared" si="25"/>
        <v>0</v>
      </c>
      <c r="AE36" s="135"/>
      <c r="AF36" s="139"/>
      <c r="AG36" s="139"/>
      <c r="AH36" s="152">
        <f t="shared" si="24"/>
        <v>0</v>
      </c>
    </row>
    <row r="37" hidden="1" outlineLevel="1" spans="2:34">
      <c r="B37" s="65" t="str">
        <f t="shared" si="18"/>
        <v>Name of location</v>
      </c>
      <c r="C37" s="66"/>
      <c r="D37" s="66"/>
      <c r="E37" s="66"/>
      <c r="F37" s="66"/>
      <c r="G37" s="70" t="e">
        <f t="shared" si="20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1"/>
        <v>0</v>
      </c>
      <c r="T37" s="114"/>
      <c r="U37" s="114"/>
      <c r="V37" s="115"/>
      <c r="W37" s="116"/>
      <c r="X37" s="117" t="str">
        <f t="shared" si="19"/>
        <v>Kyle</v>
      </c>
      <c r="Y37" s="135"/>
      <c r="Z37" s="140"/>
      <c r="AA37" s="66">
        <f t="shared" si="22"/>
        <v>0</v>
      </c>
      <c r="AB37" s="135"/>
      <c r="AC37" s="140"/>
      <c r="AD37" s="67">
        <f t="shared" si="25"/>
        <v>0</v>
      </c>
      <c r="AE37" s="135"/>
      <c r="AF37" s="139"/>
      <c r="AG37" s="139"/>
      <c r="AH37" s="152">
        <f t="shared" si="24"/>
        <v>0</v>
      </c>
    </row>
    <row r="38" ht="15.75" collapsed="1" spans="2:34">
      <c r="B38" s="71" t="s">
        <v>40</v>
      </c>
      <c r="C38" s="72">
        <f>SUM(C29:C37)</f>
        <v>132634.64</v>
      </c>
      <c r="D38" s="72">
        <f t="shared" ref="D38:F38" si="26">SUM(D29:D37)</f>
        <v>16358.9</v>
      </c>
      <c r="E38" s="72">
        <f t="shared" si="26"/>
        <v>22414.41</v>
      </c>
      <c r="F38" s="72">
        <f t="shared" si="26"/>
        <v>7964.42</v>
      </c>
      <c r="G38" s="73">
        <f t="shared" si="20"/>
        <v>0.486855473167511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>
        <f>AVERAGE(K29:K37)</f>
        <v>0.00835</v>
      </c>
      <c r="L38" s="97">
        <f>AVERAGE(L29:L37)</f>
        <v>0.0017</v>
      </c>
      <c r="M38" s="98"/>
      <c r="N38" s="98"/>
      <c r="O38" s="97">
        <f>AVERAGE(O29:O37)</f>
        <v>1.054</v>
      </c>
      <c r="P38" s="99">
        <f t="shared" ref="P38:V38" si="27">SUM(P29:P37)</f>
        <v>0</v>
      </c>
      <c r="Q38" s="118">
        <f t="shared" si="27"/>
        <v>588</v>
      </c>
      <c r="R38" s="119">
        <f t="shared" si="27"/>
        <v>135</v>
      </c>
      <c r="S38" s="118">
        <f t="shared" si="27"/>
        <v>453</v>
      </c>
      <c r="T38" s="120">
        <f t="shared" si="27"/>
        <v>0</v>
      </c>
      <c r="U38" s="120">
        <f t="shared" si="27"/>
        <v>0</v>
      </c>
      <c r="V38" s="121">
        <f t="shared" si="27"/>
        <v>0</v>
      </c>
      <c r="W38" s="122"/>
      <c r="X38" s="123" t="s">
        <v>40</v>
      </c>
      <c r="Y38" s="141">
        <f>SUM(Y29:Y37)</f>
        <v>56770</v>
      </c>
      <c r="Z38" s="141">
        <f>SUM(Z29:Z37)</f>
        <v>0</v>
      </c>
      <c r="AA38" s="142">
        <f t="shared" si="22"/>
        <v>56770</v>
      </c>
      <c r="AB38" s="143">
        <f>AVERAGE(AB29:AB37)</f>
        <v>0.2555</v>
      </c>
      <c r="AC38" s="143">
        <f>AVERAGE(AC29:AC37)</f>
        <v>0.351</v>
      </c>
      <c r="AD38" s="143">
        <f>AC38-AB38</f>
        <v>0.0955</v>
      </c>
      <c r="AE38" s="143">
        <f>AVERAGE(AE29:AE37)</f>
        <v>0.99</v>
      </c>
      <c r="AF38" s="144">
        <f>SUM(AF29:AF37)</f>
        <v>16</v>
      </c>
      <c r="AG38" s="144">
        <f>SUM(AG29:AG37)</f>
        <v>25</v>
      </c>
      <c r="AH38" s="153">
        <f t="shared" si="24"/>
        <v>-9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8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9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8"/>
        <v>Anaheim</v>
      </c>
      <c r="C43" s="66"/>
      <c r="D43" s="66"/>
      <c r="E43" s="66"/>
      <c r="F43" s="66"/>
      <c r="G43" s="67" t="e">
        <f t="shared" ref="G43:G51" si="30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31">Q43-R43</f>
        <v>0</v>
      </c>
      <c r="T43" s="114"/>
      <c r="U43" s="114"/>
      <c r="V43" s="115"/>
      <c r="W43" s="116"/>
      <c r="X43" s="117" t="str">
        <f t="shared" si="29"/>
        <v>Hawthorne</v>
      </c>
      <c r="Y43" s="135"/>
      <c r="Z43" s="140"/>
      <c r="AA43" s="66">
        <f t="shared" ref="AA43:AA51" si="32">Y43-Z43</f>
        <v>0</v>
      </c>
      <c r="AB43" s="136"/>
      <c r="AC43" s="137"/>
      <c r="AD43" s="67">
        <f t="shared" ref="AD43:AD50" si="33">AB43-AC43</f>
        <v>0</v>
      </c>
      <c r="AE43" s="136"/>
      <c r="AF43" s="139"/>
      <c r="AG43" s="139"/>
      <c r="AH43" s="152">
        <f t="shared" ref="AH43:AH51" si="34">AF43-AG43</f>
        <v>0</v>
      </c>
    </row>
    <row r="44" spans="2:34">
      <c r="B44" s="65" t="str">
        <f t="shared" si="28"/>
        <v>Irvine</v>
      </c>
      <c r="C44" s="66"/>
      <c r="D44" s="66"/>
      <c r="E44" s="66"/>
      <c r="F44" s="66"/>
      <c r="G44" s="67" t="e">
        <f t="shared" si="30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31"/>
        <v>0</v>
      </c>
      <c r="T44" s="114"/>
      <c r="U44" s="114"/>
      <c r="V44" s="115"/>
      <c r="W44" s="116"/>
      <c r="X44" s="117" t="str">
        <f t="shared" si="29"/>
        <v>Irvine</v>
      </c>
      <c r="Y44" s="135"/>
      <c r="Z44" s="140"/>
      <c r="AA44" s="66">
        <f t="shared" si="32"/>
        <v>0</v>
      </c>
      <c r="AB44" s="136"/>
      <c r="AC44" s="137"/>
      <c r="AD44" s="67">
        <f t="shared" si="33"/>
        <v>0</v>
      </c>
      <c r="AE44" s="136"/>
      <c r="AF44" s="139"/>
      <c r="AG44" s="139"/>
      <c r="AH44" s="152">
        <f t="shared" si="34"/>
        <v>0</v>
      </c>
    </row>
    <row r="45" spans="2:34">
      <c r="B45" s="65" t="str">
        <f t="shared" si="28"/>
        <v>Yorba Linda</v>
      </c>
      <c r="C45" s="66"/>
      <c r="D45" s="66"/>
      <c r="E45" s="66"/>
      <c r="F45" s="66"/>
      <c r="G45" s="67" t="e">
        <f t="shared" si="30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31"/>
        <v>0</v>
      </c>
      <c r="T45" s="114"/>
      <c r="U45" s="114"/>
      <c r="V45" s="115"/>
      <c r="W45" s="116"/>
      <c r="X45" s="117" t="str">
        <f t="shared" si="29"/>
        <v>Yorba Linda</v>
      </c>
      <c r="Y45" s="135"/>
      <c r="Z45" s="140"/>
      <c r="AA45" s="66">
        <f t="shared" si="32"/>
        <v>0</v>
      </c>
      <c r="AB45" s="136"/>
      <c r="AC45" s="137"/>
      <c r="AD45" s="67">
        <f t="shared" si="33"/>
        <v>0</v>
      </c>
      <c r="AE45" s="136"/>
      <c r="AF45" s="139"/>
      <c r="AG45" s="139"/>
      <c r="AH45" s="152">
        <f t="shared" si="34"/>
        <v>0</v>
      </c>
    </row>
    <row r="46" spans="2:34">
      <c r="B46" s="65" t="str">
        <f t="shared" si="28"/>
        <v>Cypress</v>
      </c>
      <c r="C46" s="66"/>
      <c r="D46" s="66"/>
      <c r="E46" s="66"/>
      <c r="F46" s="66"/>
      <c r="G46" s="67" t="e">
        <f t="shared" si="30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31"/>
        <v>0</v>
      </c>
      <c r="T46" s="114"/>
      <c r="U46" s="114"/>
      <c r="V46" s="115"/>
      <c r="W46" s="116"/>
      <c r="X46" s="117" t="str">
        <f t="shared" si="29"/>
        <v>Cypress</v>
      </c>
      <c r="Y46" s="135"/>
      <c r="Z46" s="140"/>
      <c r="AA46" s="66">
        <f t="shared" si="32"/>
        <v>0</v>
      </c>
      <c r="AB46" s="136"/>
      <c r="AC46" s="137"/>
      <c r="AD46" s="67">
        <f t="shared" si="33"/>
        <v>0</v>
      </c>
      <c r="AE46" s="136"/>
      <c r="AF46" s="139"/>
      <c r="AG46" s="139"/>
      <c r="AH46" s="152">
        <f t="shared" si="34"/>
        <v>0</v>
      </c>
    </row>
    <row r="47" hidden="1" outlineLevel="1" spans="2:34">
      <c r="B47" s="65" t="str">
        <f t="shared" si="28"/>
        <v>Name of location</v>
      </c>
      <c r="C47" s="66"/>
      <c r="D47" s="66"/>
      <c r="E47" s="66"/>
      <c r="F47" s="66"/>
      <c r="G47" s="67" t="e">
        <f t="shared" si="30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31"/>
        <v>0</v>
      </c>
      <c r="T47" s="114"/>
      <c r="U47" s="114"/>
      <c r="V47" s="115"/>
      <c r="W47" s="116"/>
      <c r="X47" s="117" t="str">
        <f t="shared" si="29"/>
        <v>Name Locaton</v>
      </c>
      <c r="Y47" s="135"/>
      <c r="Z47" s="140"/>
      <c r="AA47" s="66">
        <f t="shared" si="32"/>
        <v>0</v>
      </c>
      <c r="AB47" s="136"/>
      <c r="AC47" s="137"/>
      <c r="AD47" s="67">
        <f t="shared" si="33"/>
        <v>0</v>
      </c>
      <c r="AE47" s="136"/>
      <c r="AF47" s="139"/>
      <c r="AG47" s="139"/>
      <c r="AH47" s="152">
        <f t="shared" si="34"/>
        <v>0</v>
      </c>
    </row>
    <row r="48" hidden="1" outlineLevel="1" spans="2:34">
      <c r="B48" s="65" t="str">
        <f t="shared" si="28"/>
        <v>Name of location</v>
      </c>
      <c r="C48" s="66"/>
      <c r="D48" s="66"/>
      <c r="E48" s="66"/>
      <c r="F48" s="66"/>
      <c r="G48" s="67" t="e">
        <f t="shared" si="30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31"/>
        <v>0</v>
      </c>
      <c r="T48" s="114"/>
      <c r="U48" s="114"/>
      <c r="V48" s="115"/>
      <c r="W48" s="116"/>
      <c r="X48" s="117" t="str">
        <f t="shared" si="29"/>
        <v>Name Locaton</v>
      </c>
      <c r="Y48" s="135"/>
      <c r="Z48" s="140"/>
      <c r="AA48" s="66">
        <f t="shared" si="32"/>
        <v>0</v>
      </c>
      <c r="AB48" s="135"/>
      <c r="AC48" s="140"/>
      <c r="AD48" s="67">
        <f t="shared" si="33"/>
        <v>0</v>
      </c>
      <c r="AE48" s="136"/>
      <c r="AF48" s="139"/>
      <c r="AG48" s="139"/>
      <c r="AH48" s="152">
        <f t="shared" si="34"/>
        <v>0</v>
      </c>
    </row>
    <row r="49" hidden="1" outlineLevel="1" spans="2:34">
      <c r="B49" s="65" t="str">
        <f t="shared" si="28"/>
        <v>Name of location</v>
      </c>
      <c r="C49" s="66"/>
      <c r="D49" s="66"/>
      <c r="E49" s="66"/>
      <c r="F49" s="66"/>
      <c r="G49" s="67" t="e">
        <f t="shared" si="30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31"/>
        <v>0</v>
      </c>
      <c r="T49" s="114"/>
      <c r="U49" s="114"/>
      <c r="V49" s="115"/>
      <c r="W49" s="116"/>
      <c r="X49" s="117" t="str">
        <f t="shared" si="29"/>
        <v>Keith</v>
      </c>
      <c r="Y49" s="135"/>
      <c r="Z49" s="140"/>
      <c r="AA49" s="66">
        <f t="shared" si="32"/>
        <v>0</v>
      </c>
      <c r="AB49" s="135"/>
      <c r="AC49" s="140"/>
      <c r="AD49" s="67">
        <f t="shared" si="33"/>
        <v>0</v>
      </c>
      <c r="AE49" s="136"/>
      <c r="AF49" s="139"/>
      <c r="AG49" s="139"/>
      <c r="AH49" s="152">
        <f t="shared" si="34"/>
        <v>0</v>
      </c>
    </row>
    <row r="50" hidden="1" outlineLevel="1" spans="2:34">
      <c r="B50" s="65" t="str">
        <f t="shared" si="28"/>
        <v>Name of location</v>
      </c>
      <c r="C50" s="66"/>
      <c r="D50" s="66"/>
      <c r="E50" s="66"/>
      <c r="F50" s="66"/>
      <c r="G50" s="70" t="e">
        <f t="shared" si="30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31"/>
        <v>0</v>
      </c>
      <c r="T50" s="114"/>
      <c r="U50" s="114"/>
      <c r="V50" s="115"/>
      <c r="W50" s="116"/>
      <c r="X50" s="117" t="str">
        <f t="shared" si="29"/>
        <v>Kyle</v>
      </c>
      <c r="Y50" s="135"/>
      <c r="Z50" s="140"/>
      <c r="AA50" s="66">
        <f t="shared" si="32"/>
        <v>0</v>
      </c>
      <c r="AB50" s="135"/>
      <c r="AC50" s="140"/>
      <c r="AD50" s="67">
        <f t="shared" si="33"/>
        <v>0</v>
      </c>
      <c r="AE50" s="136"/>
      <c r="AF50" s="139"/>
      <c r="AG50" s="139"/>
      <c r="AH50" s="152">
        <f t="shared" si="34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5">SUM(D42:D50)</f>
        <v>0</v>
      </c>
      <c r="E51" s="72">
        <f t="shared" si="35"/>
        <v>0</v>
      </c>
      <c r="F51" s="72">
        <f t="shared" si="35"/>
        <v>0</v>
      </c>
      <c r="G51" s="73" t="e">
        <f t="shared" si="30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6">SUM(P42:P50)</f>
        <v>0</v>
      </c>
      <c r="Q51" s="118">
        <f t="shared" si="36"/>
        <v>0</v>
      </c>
      <c r="R51" s="119">
        <f t="shared" si="36"/>
        <v>0</v>
      </c>
      <c r="S51" s="118">
        <f t="shared" si="36"/>
        <v>0</v>
      </c>
      <c r="T51" s="120">
        <f t="shared" si="36"/>
        <v>0</v>
      </c>
      <c r="U51" s="120">
        <f t="shared" si="36"/>
        <v>0</v>
      </c>
      <c r="V51" s="121">
        <f t="shared" si="36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2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4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7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8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7"/>
        <v>Anaheim</v>
      </c>
      <c r="C56" s="66"/>
      <c r="D56" s="66"/>
      <c r="E56" s="66"/>
      <c r="F56" s="66"/>
      <c r="G56" s="67" t="e">
        <f t="shared" ref="G56:G64" si="39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40">Q56-R56</f>
        <v>0</v>
      </c>
      <c r="T56" s="114"/>
      <c r="U56" s="114"/>
      <c r="V56" s="115"/>
      <c r="W56" s="116"/>
      <c r="X56" s="117" t="str">
        <f t="shared" si="38"/>
        <v>Hawthorne</v>
      </c>
      <c r="Y56" s="135"/>
      <c r="Z56" s="140"/>
      <c r="AA56" s="140">
        <f t="shared" ref="AA56:AA64" si="41">Y56-Z56</f>
        <v>0</v>
      </c>
      <c r="AB56" s="136"/>
      <c r="AC56" s="135"/>
      <c r="AD56" s="137">
        <f t="shared" ref="AD56:AD63" si="42">AB56-AC56</f>
        <v>0</v>
      </c>
      <c r="AE56" s="136"/>
      <c r="AF56" s="139"/>
      <c r="AG56" s="139"/>
      <c r="AH56" s="155">
        <f t="shared" ref="AH56:AH64" si="43">AF56-AG56</f>
        <v>0</v>
      </c>
    </row>
    <row r="57" hidden="1" spans="2:34">
      <c r="B57" s="65" t="str">
        <f t="shared" si="37"/>
        <v>Irvine</v>
      </c>
      <c r="C57" s="66"/>
      <c r="D57" s="66"/>
      <c r="E57" s="66"/>
      <c r="F57" s="66"/>
      <c r="G57" s="67" t="e">
        <f t="shared" si="39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40"/>
        <v>0</v>
      </c>
      <c r="T57" s="114"/>
      <c r="U57" s="114"/>
      <c r="V57" s="115"/>
      <c r="W57" s="116"/>
      <c r="X57" s="117" t="str">
        <f t="shared" si="38"/>
        <v>Irvine</v>
      </c>
      <c r="Y57" s="135"/>
      <c r="Z57" s="140"/>
      <c r="AA57" s="140">
        <f t="shared" si="41"/>
        <v>0</v>
      </c>
      <c r="AB57" s="136"/>
      <c r="AC57" s="135"/>
      <c r="AD57" s="137">
        <f t="shared" si="42"/>
        <v>0</v>
      </c>
      <c r="AE57" s="136"/>
      <c r="AF57" s="139"/>
      <c r="AG57" s="139"/>
      <c r="AH57" s="155">
        <f t="shared" si="43"/>
        <v>0</v>
      </c>
    </row>
    <row r="58" hidden="1" spans="2:34">
      <c r="B58" s="65" t="str">
        <f t="shared" si="37"/>
        <v>Yorba Linda</v>
      </c>
      <c r="C58" s="66"/>
      <c r="D58" s="66"/>
      <c r="E58" s="66"/>
      <c r="F58" s="66"/>
      <c r="G58" s="67" t="e">
        <f t="shared" si="39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40"/>
        <v>0</v>
      </c>
      <c r="T58" s="114"/>
      <c r="U58" s="114"/>
      <c r="V58" s="115"/>
      <c r="W58" s="116"/>
      <c r="X58" s="117" t="str">
        <f t="shared" si="38"/>
        <v>Yorba Linda</v>
      </c>
      <c r="Y58" s="135"/>
      <c r="Z58" s="140"/>
      <c r="AA58" s="140">
        <f t="shared" si="41"/>
        <v>0</v>
      </c>
      <c r="AB58" s="136"/>
      <c r="AC58" s="135"/>
      <c r="AD58" s="137">
        <f t="shared" si="42"/>
        <v>0</v>
      </c>
      <c r="AE58" s="136"/>
      <c r="AF58" s="139"/>
      <c r="AG58" s="139"/>
      <c r="AH58" s="155">
        <f t="shared" si="43"/>
        <v>0</v>
      </c>
    </row>
    <row r="59" hidden="1" spans="2:34">
      <c r="B59" s="65" t="str">
        <f t="shared" si="37"/>
        <v>Cypress</v>
      </c>
      <c r="C59" s="66"/>
      <c r="D59" s="66"/>
      <c r="E59" s="66"/>
      <c r="F59" s="66"/>
      <c r="G59" s="67" t="e">
        <f t="shared" si="39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40"/>
        <v>0</v>
      </c>
      <c r="T59" s="114"/>
      <c r="U59" s="114"/>
      <c r="V59" s="115"/>
      <c r="W59" s="116"/>
      <c r="X59" s="117" t="str">
        <f t="shared" si="38"/>
        <v>Cypress</v>
      </c>
      <c r="Y59" s="135"/>
      <c r="Z59" s="140"/>
      <c r="AA59" s="140">
        <f t="shared" si="41"/>
        <v>0</v>
      </c>
      <c r="AB59" s="136"/>
      <c r="AC59" s="135"/>
      <c r="AD59" s="137">
        <f t="shared" si="42"/>
        <v>0</v>
      </c>
      <c r="AE59" s="136"/>
      <c r="AF59" s="139"/>
      <c r="AG59" s="139"/>
      <c r="AH59" s="155">
        <f t="shared" si="43"/>
        <v>0</v>
      </c>
    </row>
    <row r="60" hidden="1" outlineLevel="1" spans="2:34">
      <c r="B60" s="65" t="str">
        <f t="shared" si="37"/>
        <v>Name of location</v>
      </c>
      <c r="C60" s="66"/>
      <c r="D60" s="66"/>
      <c r="E60" s="66"/>
      <c r="F60" s="66"/>
      <c r="G60" s="67" t="e">
        <f t="shared" si="39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40"/>
        <v>0</v>
      </c>
      <c r="T60" s="114"/>
      <c r="U60" s="114"/>
      <c r="V60" s="115"/>
      <c r="W60" s="116"/>
      <c r="X60" s="117" t="str">
        <f t="shared" si="38"/>
        <v>Name Locaton</v>
      </c>
      <c r="Y60" s="135"/>
      <c r="Z60" s="140"/>
      <c r="AA60" s="140">
        <f t="shared" si="41"/>
        <v>0</v>
      </c>
      <c r="AB60" s="136"/>
      <c r="AC60" s="135"/>
      <c r="AD60" s="137">
        <f t="shared" si="42"/>
        <v>0</v>
      </c>
      <c r="AE60" s="136"/>
      <c r="AF60" s="139"/>
      <c r="AG60" s="139"/>
      <c r="AH60" s="155">
        <f t="shared" si="43"/>
        <v>0</v>
      </c>
    </row>
    <row r="61" hidden="1" outlineLevel="1" spans="2:34">
      <c r="B61" s="65" t="str">
        <f t="shared" si="37"/>
        <v>Name of location</v>
      </c>
      <c r="C61" s="66"/>
      <c r="D61" s="66"/>
      <c r="E61" s="66"/>
      <c r="F61" s="66"/>
      <c r="G61" s="67" t="e">
        <f t="shared" si="39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40"/>
        <v>0</v>
      </c>
      <c r="T61" s="114"/>
      <c r="U61" s="114"/>
      <c r="V61" s="115"/>
      <c r="W61" s="116"/>
      <c r="X61" s="117" t="str">
        <f t="shared" si="38"/>
        <v>Name Locaton</v>
      </c>
      <c r="Y61" s="135"/>
      <c r="Z61" s="140"/>
      <c r="AA61" s="140">
        <f t="shared" si="41"/>
        <v>0</v>
      </c>
      <c r="AB61" s="135"/>
      <c r="AC61" s="140"/>
      <c r="AD61" s="137">
        <f t="shared" si="42"/>
        <v>0</v>
      </c>
      <c r="AE61" s="136"/>
      <c r="AF61" s="139"/>
      <c r="AG61" s="139"/>
      <c r="AH61" s="155">
        <f t="shared" si="43"/>
        <v>0</v>
      </c>
    </row>
    <row r="62" hidden="1" outlineLevel="1" spans="2:34">
      <c r="B62" s="65" t="str">
        <f t="shared" si="37"/>
        <v>Name of location</v>
      </c>
      <c r="C62" s="66"/>
      <c r="D62" s="66"/>
      <c r="E62" s="66"/>
      <c r="F62" s="66"/>
      <c r="G62" s="67" t="e">
        <f t="shared" si="39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40"/>
        <v>0</v>
      </c>
      <c r="T62" s="114"/>
      <c r="U62" s="114"/>
      <c r="V62" s="115"/>
      <c r="W62" s="116"/>
      <c r="X62" s="117" t="str">
        <f t="shared" si="38"/>
        <v>Keith</v>
      </c>
      <c r="Y62" s="135"/>
      <c r="Z62" s="140"/>
      <c r="AA62" s="140">
        <f t="shared" si="41"/>
        <v>0</v>
      </c>
      <c r="AB62" s="135"/>
      <c r="AC62" s="140"/>
      <c r="AD62" s="137">
        <f t="shared" si="42"/>
        <v>0</v>
      </c>
      <c r="AE62" s="136"/>
      <c r="AF62" s="139"/>
      <c r="AG62" s="139"/>
      <c r="AH62" s="155">
        <f t="shared" si="43"/>
        <v>0</v>
      </c>
    </row>
    <row r="63" hidden="1" outlineLevel="1" spans="2:34">
      <c r="B63" s="65" t="str">
        <f t="shared" si="37"/>
        <v>Name of location</v>
      </c>
      <c r="C63" s="66"/>
      <c r="D63" s="66"/>
      <c r="E63" s="66"/>
      <c r="F63" s="66"/>
      <c r="G63" s="70" t="e">
        <f t="shared" si="39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40"/>
        <v>0</v>
      </c>
      <c r="T63" s="114"/>
      <c r="U63" s="114"/>
      <c r="V63" s="115"/>
      <c r="W63" s="116"/>
      <c r="X63" s="117" t="str">
        <f t="shared" si="38"/>
        <v>Kyle</v>
      </c>
      <c r="Y63" s="135"/>
      <c r="Z63" s="140"/>
      <c r="AA63" s="140">
        <f t="shared" si="41"/>
        <v>0</v>
      </c>
      <c r="AB63" s="135"/>
      <c r="AC63" s="140"/>
      <c r="AD63" s="137">
        <f t="shared" si="42"/>
        <v>0</v>
      </c>
      <c r="AE63" s="136"/>
      <c r="AF63" s="139"/>
      <c r="AG63" s="139"/>
      <c r="AH63" s="155">
        <f t="shared" si="43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4">SUM(D55:D63)</f>
        <v>0</v>
      </c>
      <c r="E64" s="72">
        <f t="shared" si="44"/>
        <v>0</v>
      </c>
      <c r="F64" s="72">
        <f t="shared" si="44"/>
        <v>0</v>
      </c>
      <c r="G64" s="73" t="e">
        <f t="shared" si="39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5">SUM(P55:P63)</f>
        <v>0</v>
      </c>
      <c r="Q64" s="118">
        <f t="shared" si="45"/>
        <v>0</v>
      </c>
      <c r="R64" s="119">
        <f t="shared" si="45"/>
        <v>0</v>
      </c>
      <c r="S64" s="118">
        <f t="shared" si="45"/>
        <v>0</v>
      </c>
      <c r="T64" s="120">
        <f t="shared" si="45"/>
        <v>0</v>
      </c>
      <c r="U64" s="120">
        <f t="shared" si="45"/>
        <v>0</v>
      </c>
      <c r="V64" s="121">
        <f t="shared" si="45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41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3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6">B3</f>
        <v>Huntington Beach</v>
      </c>
      <c r="C68" s="112">
        <f t="shared" ref="C68:F76" si="47">+C3+C16+C29+C42+C55</f>
        <v>0</v>
      </c>
      <c r="D68" s="112">
        <f t="shared" si="47"/>
        <v>0</v>
      </c>
      <c r="E68" s="112">
        <f t="shared" si="47"/>
        <v>0</v>
      </c>
      <c r="F68" s="112">
        <f t="shared" si="47"/>
        <v>0</v>
      </c>
      <c r="G68" s="67" t="e">
        <f>F68/D68</f>
        <v>#DIV/0!</v>
      </c>
      <c r="H68" s="163">
        <f t="shared" ref="H68:H76" si="48">+H3+H16+H29+H42+H55</f>
        <v>0</v>
      </c>
      <c r="I68" s="168" t="e">
        <f t="shared" ref="I68:L76" si="49">AVERAGE(I3,I16,I29,I42,I55)</f>
        <v>#DIV/0!</v>
      </c>
      <c r="J68" s="94" t="e">
        <f t="shared" si="49"/>
        <v>#DIV/0!</v>
      </c>
      <c r="K68" s="94" t="e">
        <f t="shared" si="49"/>
        <v>#DIV/0!</v>
      </c>
      <c r="L68" s="94" t="e">
        <f t="shared" si="49"/>
        <v>#DIV/0!</v>
      </c>
      <c r="M68" s="86"/>
      <c r="N68" s="86"/>
      <c r="O68" s="94" t="e">
        <f t="shared" ref="O68:O76" si="50">AVERAGE(O3,O16,O29,O42,O55)</f>
        <v>#DIV/0!</v>
      </c>
      <c r="P68" s="163">
        <f t="shared" ref="P68:V76" si="51">+P3+P16+P29+P42+P55</f>
        <v>0</v>
      </c>
      <c r="Q68" s="112">
        <f t="shared" si="51"/>
        <v>0</v>
      </c>
      <c r="R68" s="113">
        <f t="shared" si="51"/>
        <v>0</v>
      </c>
      <c r="S68" s="112">
        <f t="shared" si="51"/>
        <v>0</v>
      </c>
      <c r="T68" s="163">
        <f t="shared" si="51"/>
        <v>0</v>
      </c>
      <c r="U68" s="163">
        <f t="shared" si="51"/>
        <v>0</v>
      </c>
      <c r="V68" s="173">
        <f t="shared" si="51"/>
        <v>0</v>
      </c>
      <c r="W68" s="174"/>
    </row>
    <row r="69" spans="2:23">
      <c r="B69" s="65" t="str">
        <f t="shared" si="46"/>
        <v>Anaheim</v>
      </c>
      <c r="C69" s="112">
        <f t="shared" si="47"/>
        <v>0</v>
      </c>
      <c r="D69" s="112">
        <f t="shared" si="47"/>
        <v>0</v>
      </c>
      <c r="E69" s="112">
        <f t="shared" si="47"/>
        <v>0</v>
      </c>
      <c r="F69" s="112">
        <f t="shared" si="47"/>
        <v>0</v>
      </c>
      <c r="G69" s="67" t="e">
        <f t="shared" ref="G69:G77" si="52">F69/D69</f>
        <v>#DIV/0!</v>
      </c>
      <c r="H69" s="163">
        <f t="shared" si="48"/>
        <v>0</v>
      </c>
      <c r="I69" s="168" t="e">
        <f t="shared" si="49"/>
        <v>#DIV/0!</v>
      </c>
      <c r="J69" s="94" t="e">
        <f t="shared" si="49"/>
        <v>#DIV/0!</v>
      </c>
      <c r="K69" s="94" t="e">
        <f t="shared" si="49"/>
        <v>#DIV/0!</v>
      </c>
      <c r="L69" s="94" t="e">
        <f t="shared" si="49"/>
        <v>#DIV/0!</v>
      </c>
      <c r="M69" s="90"/>
      <c r="N69" s="90"/>
      <c r="O69" s="94" t="e">
        <f t="shared" si="50"/>
        <v>#DIV/0!</v>
      </c>
      <c r="P69" s="163">
        <f t="shared" si="51"/>
        <v>0</v>
      </c>
      <c r="Q69" s="112">
        <f t="shared" si="51"/>
        <v>0</v>
      </c>
      <c r="R69" s="113">
        <f t="shared" si="51"/>
        <v>0</v>
      </c>
      <c r="S69" s="112">
        <f t="shared" si="51"/>
        <v>0</v>
      </c>
      <c r="T69" s="163">
        <f t="shared" si="51"/>
        <v>0</v>
      </c>
      <c r="U69" s="163">
        <f t="shared" si="51"/>
        <v>0</v>
      </c>
      <c r="V69" s="173">
        <f t="shared" si="51"/>
        <v>0</v>
      </c>
      <c r="W69" s="174"/>
    </row>
    <row r="70" spans="2:23">
      <c r="B70" s="65" t="str">
        <f t="shared" si="46"/>
        <v>Irvine</v>
      </c>
      <c r="C70" s="112">
        <f t="shared" si="47"/>
        <v>75061.64</v>
      </c>
      <c r="D70" s="112">
        <f t="shared" si="47"/>
        <v>5809.9</v>
      </c>
      <c r="E70" s="112">
        <f t="shared" si="47"/>
        <v>14770.41</v>
      </c>
      <c r="F70" s="112">
        <f t="shared" si="47"/>
        <v>2920.54</v>
      </c>
      <c r="G70" s="67">
        <f t="shared" si="52"/>
        <v>0.5026833508322</v>
      </c>
      <c r="H70" s="163">
        <f t="shared" si="48"/>
        <v>0</v>
      </c>
      <c r="I70" s="168" t="e">
        <f t="shared" si="49"/>
        <v>#DIV/0!</v>
      </c>
      <c r="J70" s="94" t="e">
        <f t="shared" si="49"/>
        <v>#DIV/0!</v>
      </c>
      <c r="K70" s="94">
        <f t="shared" si="49"/>
        <v>0.0167</v>
      </c>
      <c r="L70" s="94">
        <f t="shared" si="49"/>
        <v>0.0167</v>
      </c>
      <c r="M70" s="86"/>
      <c r="N70" s="86"/>
      <c r="O70" s="94" t="e">
        <f t="shared" si="50"/>
        <v>#DIV/0!</v>
      </c>
      <c r="P70" s="163">
        <f t="shared" si="51"/>
        <v>0</v>
      </c>
      <c r="Q70" s="112">
        <f t="shared" si="51"/>
        <v>0</v>
      </c>
      <c r="R70" s="113">
        <f t="shared" si="51"/>
        <v>0</v>
      </c>
      <c r="S70" s="112">
        <f t="shared" si="51"/>
        <v>0</v>
      </c>
      <c r="T70" s="163">
        <f t="shared" si="51"/>
        <v>0</v>
      </c>
      <c r="U70" s="163">
        <f t="shared" si="51"/>
        <v>0</v>
      </c>
      <c r="V70" s="173">
        <f t="shared" si="51"/>
        <v>0</v>
      </c>
      <c r="W70" s="174"/>
    </row>
    <row r="71" spans="2:23">
      <c r="B71" s="65" t="str">
        <f t="shared" si="46"/>
        <v>Yorba Linda</v>
      </c>
      <c r="C71" s="112">
        <f t="shared" si="47"/>
        <v>57573</v>
      </c>
      <c r="D71" s="112">
        <f t="shared" si="47"/>
        <v>10549</v>
      </c>
      <c r="E71" s="112">
        <f t="shared" si="47"/>
        <v>7644</v>
      </c>
      <c r="F71" s="112">
        <f t="shared" si="47"/>
        <v>5043.88</v>
      </c>
      <c r="G71" s="67">
        <f t="shared" si="52"/>
        <v>0.478138212152811</v>
      </c>
      <c r="H71" s="163">
        <f t="shared" si="48"/>
        <v>0</v>
      </c>
      <c r="I71" s="168" t="e">
        <f t="shared" si="49"/>
        <v>#DIV/0!</v>
      </c>
      <c r="J71" s="94" t="e">
        <f t="shared" si="49"/>
        <v>#DIV/0!</v>
      </c>
      <c r="K71" s="94">
        <f t="shared" si="49"/>
        <v>0</v>
      </c>
      <c r="L71" s="94">
        <f t="shared" si="49"/>
        <v>-0.0133</v>
      </c>
      <c r="M71" s="90"/>
      <c r="N71" s="90"/>
      <c r="O71" s="94">
        <f t="shared" si="50"/>
        <v>1.054</v>
      </c>
      <c r="P71" s="163">
        <f t="shared" si="51"/>
        <v>0</v>
      </c>
      <c r="Q71" s="112">
        <f t="shared" si="51"/>
        <v>588</v>
      </c>
      <c r="R71" s="113">
        <f t="shared" si="51"/>
        <v>135</v>
      </c>
      <c r="S71" s="112">
        <f t="shared" si="51"/>
        <v>453</v>
      </c>
      <c r="T71" s="163">
        <f t="shared" si="51"/>
        <v>0</v>
      </c>
      <c r="U71" s="163">
        <f t="shared" si="51"/>
        <v>0</v>
      </c>
      <c r="V71" s="173">
        <f t="shared" si="51"/>
        <v>0</v>
      </c>
      <c r="W71" s="174"/>
    </row>
    <row r="72" spans="2:23">
      <c r="B72" s="65" t="str">
        <f t="shared" si="46"/>
        <v>Cypress</v>
      </c>
      <c r="C72" s="112">
        <f t="shared" si="47"/>
        <v>0</v>
      </c>
      <c r="D72" s="112">
        <f t="shared" si="47"/>
        <v>0</v>
      </c>
      <c r="E72" s="112">
        <f t="shared" si="47"/>
        <v>0</v>
      </c>
      <c r="F72" s="112">
        <f t="shared" si="47"/>
        <v>0</v>
      </c>
      <c r="G72" s="67" t="e">
        <f t="shared" si="52"/>
        <v>#DIV/0!</v>
      </c>
      <c r="H72" s="163">
        <f t="shared" si="48"/>
        <v>0</v>
      </c>
      <c r="I72" s="168" t="e">
        <f t="shared" si="49"/>
        <v>#DIV/0!</v>
      </c>
      <c r="J72" s="94" t="e">
        <f t="shared" si="49"/>
        <v>#DIV/0!</v>
      </c>
      <c r="K72" s="94" t="e">
        <f t="shared" si="49"/>
        <v>#DIV/0!</v>
      </c>
      <c r="L72" s="94" t="e">
        <f t="shared" si="49"/>
        <v>#DIV/0!</v>
      </c>
      <c r="M72" s="86"/>
      <c r="N72" s="86"/>
      <c r="O72" s="94" t="e">
        <f t="shared" si="50"/>
        <v>#DIV/0!</v>
      </c>
      <c r="P72" s="163">
        <f t="shared" si="51"/>
        <v>0</v>
      </c>
      <c r="Q72" s="112">
        <f t="shared" si="51"/>
        <v>0</v>
      </c>
      <c r="R72" s="113">
        <f t="shared" si="51"/>
        <v>0</v>
      </c>
      <c r="S72" s="112">
        <f t="shared" si="51"/>
        <v>0</v>
      </c>
      <c r="T72" s="163">
        <f t="shared" si="51"/>
        <v>0</v>
      </c>
      <c r="U72" s="163">
        <f t="shared" si="51"/>
        <v>0</v>
      </c>
      <c r="V72" s="173">
        <f t="shared" si="51"/>
        <v>0</v>
      </c>
      <c r="W72" s="174"/>
    </row>
    <row r="73" hidden="1" outlineLevel="1" spans="2:23">
      <c r="B73" s="65" t="str">
        <f t="shared" si="46"/>
        <v>Name of location</v>
      </c>
      <c r="C73" s="112">
        <f t="shared" si="47"/>
        <v>0</v>
      </c>
      <c r="D73" s="112">
        <f t="shared" si="47"/>
        <v>0</v>
      </c>
      <c r="E73" s="112">
        <f t="shared" si="47"/>
        <v>0</v>
      </c>
      <c r="F73" s="112">
        <f t="shared" si="47"/>
        <v>0</v>
      </c>
      <c r="G73" s="67" t="e">
        <f t="shared" si="52"/>
        <v>#DIV/0!</v>
      </c>
      <c r="H73" s="163">
        <f t="shared" si="48"/>
        <v>0</v>
      </c>
      <c r="I73" s="168" t="e">
        <f t="shared" si="49"/>
        <v>#DIV/0!</v>
      </c>
      <c r="J73" s="94" t="e">
        <f t="shared" si="49"/>
        <v>#DIV/0!</v>
      </c>
      <c r="K73" s="94" t="e">
        <f t="shared" si="49"/>
        <v>#DIV/0!</v>
      </c>
      <c r="L73" s="94" t="e">
        <f t="shared" si="49"/>
        <v>#DIV/0!</v>
      </c>
      <c r="M73" s="92"/>
      <c r="N73" s="92"/>
      <c r="O73" s="94" t="e">
        <f t="shared" si="50"/>
        <v>#DIV/0!</v>
      </c>
      <c r="P73" s="163">
        <f t="shared" si="51"/>
        <v>0</v>
      </c>
      <c r="Q73" s="112">
        <f t="shared" si="51"/>
        <v>0</v>
      </c>
      <c r="R73" s="113">
        <f t="shared" si="51"/>
        <v>0</v>
      </c>
      <c r="S73" s="112">
        <f t="shared" si="51"/>
        <v>0</v>
      </c>
      <c r="T73" s="163">
        <f t="shared" si="51"/>
        <v>0</v>
      </c>
      <c r="U73" s="163">
        <f t="shared" si="51"/>
        <v>0</v>
      </c>
      <c r="V73" s="173">
        <f t="shared" si="51"/>
        <v>0</v>
      </c>
      <c r="W73" s="174"/>
    </row>
    <row r="74" hidden="1" outlineLevel="1" spans="2:23">
      <c r="B74" s="65" t="str">
        <f t="shared" si="46"/>
        <v>Name of location</v>
      </c>
      <c r="C74" s="112">
        <f t="shared" si="47"/>
        <v>0</v>
      </c>
      <c r="D74" s="112">
        <f t="shared" si="47"/>
        <v>0</v>
      </c>
      <c r="E74" s="112">
        <f t="shared" si="47"/>
        <v>0</v>
      </c>
      <c r="F74" s="112">
        <f t="shared" si="47"/>
        <v>0</v>
      </c>
      <c r="G74" s="67" t="e">
        <f t="shared" si="52"/>
        <v>#DIV/0!</v>
      </c>
      <c r="H74" s="163">
        <f t="shared" si="48"/>
        <v>0</v>
      </c>
      <c r="I74" s="168" t="e">
        <f t="shared" si="49"/>
        <v>#DIV/0!</v>
      </c>
      <c r="J74" s="94" t="e">
        <f t="shared" si="49"/>
        <v>#DIV/0!</v>
      </c>
      <c r="K74" s="94" t="e">
        <f t="shared" si="49"/>
        <v>#DIV/0!</v>
      </c>
      <c r="L74" s="94" t="e">
        <f t="shared" si="49"/>
        <v>#DIV/0!</v>
      </c>
      <c r="M74" s="93"/>
      <c r="N74" s="93"/>
      <c r="O74" s="94" t="e">
        <f t="shared" si="50"/>
        <v>#DIV/0!</v>
      </c>
      <c r="P74" s="163">
        <f t="shared" si="51"/>
        <v>0</v>
      </c>
      <c r="Q74" s="112">
        <f t="shared" si="51"/>
        <v>0</v>
      </c>
      <c r="R74" s="113">
        <f t="shared" si="51"/>
        <v>0</v>
      </c>
      <c r="S74" s="112">
        <f t="shared" si="51"/>
        <v>0</v>
      </c>
      <c r="T74" s="163">
        <f t="shared" si="51"/>
        <v>0</v>
      </c>
      <c r="U74" s="163">
        <f t="shared" si="51"/>
        <v>0</v>
      </c>
      <c r="V74" s="173">
        <f t="shared" si="51"/>
        <v>0</v>
      </c>
      <c r="W74" s="174"/>
    </row>
    <row r="75" hidden="1" outlineLevel="1" spans="2:23">
      <c r="B75" s="65" t="str">
        <f t="shared" si="46"/>
        <v>Name of location</v>
      </c>
      <c r="C75" s="112">
        <f t="shared" si="47"/>
        <v>0</v>
      </c>
      <c r="D75" s="112">
        <f t="shared" si="47"/>
        <v>0</v>
      </c>
      <c r="E75" s="112">
        <f t="shared" si="47"/>
        <v>0</v>
      </c>
      <c r="F75" s="112">
        <f t="shared" si="47"/>
        <v>0</v>
      </c>
      <c r="G75" s="67" t="e">
        <f t="shared" si="52"/>
        <v>#DIV/0!</v>
      </c>
      <c r="H75" s="163">
        <f t="shared" si="48"/>
        <v>0</v>
      </c>
      <c r="I75" s="168" t="e">
        <f t="shared" si="49"/>
        <v>#DIV/0!</v>
      </c>
      <c r="J75" s="94" t="e">
        <f t="shared" si="49"/>
        <v>#DIV/0!</v>
      </c>
      <c r="K75" s="94" t="e">
        <f t="shared" si="49"/>
        <v>#DIV/0!</v>
      </c>
      <c r="L75" s="94" t="e">
        <f t="shared" si="49"/>
        <v>#DIV/0!</v>
      </c>
      <c r="M75" s="92"/>
      <c r="N75" s="92"/>
      <c r="O75" s="94" t="e">
        <f t="shared" si="50"/>
        <v>#DIV/0!</v>
      </c>
      <c r="P75" s="163">
        <f t="shared" si="51"/>
        <v>0</v>
      </c>
      <c r="Q75" s="112">
        <f t="shared" si="51"/>
        <v>0</v>
      </c>
      <c r="R75" s="113">
        <f t="shared" si="51"/>
        <v>0</v>
      </c>
      <c r="S75" s="112">
        <f t="shared" si="51"/>
        <v>0</v>
      </c>
      <c r="T75" s="163">
        <f t="shared" si="51"/>
        <v>0</v>
      </c>
      <c r="U75" s="163">
        <f t="shared" si="51"/>
        <v>0</v>
      </c>
      <c r="V75" s="173">
        <f t="shared" si="51"/>
        <v>0</v>
      </c>
      <c r="W75" s="174"/>
    </row>
    <row r="76" hidden="1" outlineLevel="1" spans="2:23">
      <c r="B76" s="65" t="str">
        <f t="shared" si="46"/>
        <v>Name of location</v>
      </c>
      <c r="C76" s="112">
        <f t="shared" si="47"/>
        <v>0</v>
      </c>
      <c r="D76" s="112">
        <f t="shared" si="47"/>
        <v>0</v>
      </c>
      <c r="E76" s="112">
        <f t="shared" si="47"/>
        <v>0</v>
      </c>
      <c r="F76" s="112">
        <f t="shared" si="47"/>
        <v>0</v>
      </c>
      <c r="G76" s="70" t="e">
        <f t="shared" si="52"/>
        <v>#DIV/0!</v>
      </c>
      <c r="H76" s="163">
        <f t="shared" si="48"/>
        <v>0</v>
      </c>
      <c r="I76" s="168" t="e">
        <f t="shared" si="49"/>
        <v>#DIV/0!</v>
      </c>
      <c r="J76" s="94" t="e">
        <f t="shared" si="49"/>
        <v>#DIV/0!</v>
      </c>
      <c r="K76" s="94" t="e">
        <f t="shared" si="49"/>
        <v>#DIV/0!</v>
      </c>
      <c r="L76" s="94" t="e">
        <f t="shared" si="49"/>
        <v>#DIV/0!</v>
      </c>
      <c r="M76" s="93"/>
      <c r="N76" s="93"/>
      <c r="O76" s="94" t="e">
        <f t="shared" si="50"/>
        <v>#DIV/0!</v>
      </c>
      <c r="P76" s="163">
        <f t="shared" si="51"/>
        <v>0</v>
      </c>
      <c r="Q76" s="112">
        <f t="shared" si="51"/>
        <v>0</v>
      </c>
      <c r="R76" s="113">
        <f t="shared" si="51"/>
        <v>0</v>
      </c>
      <c r="S76" s="112">
        <f t="shared" si="51"/>
        <v>0</v>
      </c>
      <c r="T76" s="163">
        <f t="shared" si="51"/>
        <v>0</v>
      </c>
      <c r="U76" s="163">
        <f t="shared" si="51"/>
        <v>0</v>
      </c>
      <c r="V76" s="173">
        <f t="shared" si="51"/>
        <v>0</v>
      </c>
      <c r="W76" s="174"/>
    </row>
    <row r="77" collapsed="1" spans="2:23">
      <c r="B77" s="71" t="s">
        <v>40</v>
      </c>
      <c r="C77" s="72">
        <f>SUM(C68:C76)</f>
        <v>132634.64</v>
      </c>
      <c r="D77" s="72">
        <f t="shared" ref="D77:F77" si="53">SUM(D68:D76)</f>
        <v>16358.9</v>
      </c>
      <c r="E77" s="72">
        <f t="shared" si="53"/>
        <v>22414.41</v>
      </c>
      <c r="F77" s="72">
        <f t="shared" si="53"/>
        <v>7964.42</v>
      </c>
      <c r="G77" s="73">
        <f t="shared" si="52"/>
        <v>0.486855473167511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4">SUM(P68:P76)</f>
        <v>0</v>
      </c>
      <c r="Q77" s="118">
        <f t="shared" si="54"/>
        <v>588</v>
      </c>
      <c r="R77" s="119">
        <f t="shared" si="54"/>
        <v>135</v>
      </c>
      <c r="S77" s="118">
        <f t="shared" si="54"/>
        <v>453</v>
      </c>
      <c r="T77" s="175">
        <f t="shared" si="54"/>
        <v>0</v>
      </c>
      <c r="U77" s="175">
        <f t="shared" si="54"/>
        <v>0</v>
      </c>
      <c r="V77" s="121">
        <f t="shared" si="54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workbookViewId="0">
      <pane xSplit="2" ySplit="1" topLeftCell="O2" activePane="bottomRight" state="frozen"/>
      <selection/>
      <selection pane="topRight"/>
      <selection pane="bottomLeft"/>
      <selection pane="bottomRight" activeCell="AB19" sqref="AB19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>
        <v>107679.54</v>
      </c>
      <c r="D3" s="66">
        <v>15517.44</v>
      </c>
      <c r="E3" s="66">
        <v>28012.31</v>
      </c>
      <c r="F3" s="66">
        <v>9426.78</v>
      </c>
      <c r="G3" s="67">
        <f>F3/D3</f>
        <v>0.607495824053452</v>
      </c>
      <c r="H3" s="68"/>
      <c r="I3" s="83"/>
      <c r="J3" s="84"/>
      <c r="K3" s="85">
        <v>-0.0297</v>
      </c>
      <c r="L3" s="85">
        <v>-0.0197</v>
      </c>
      <c r="M3" s="86">
        <v>9373.76</v>
      </c>
      <c r="N3" s="86">
        <v>19880.6</v>
      </c>
      <c r="O3" s="87">
        <v>1.086</v>
      </c>
      <c r="P3" s="88"/>
      <c r="Q3" s="112">
        <v>552</v>
      </c>
      <c r="R3" s="113">
        <v>528</v>
      </c>
      <c r="S3" s="112">
        <f>Q3-R3</f>
        <v>24</v>
      </c>
      <c r="T3" s="114"/>
      <c r="U3" s="114"/>
      <c r="V3" s="115"/>
      <c r="W3" s="116"/>
      <c r="X3" s="117" t="str">
        <f>B3</f>
        <v>Huntington Beach</v>
      </c>
      <c r="Y3" s="135">
        <v>105299.45</v>
      </c>
      <c r="Z3" s="135"/>
      <c r="AA3" s="66">
        <f>Y3-Z3</f>
        <v>105299.45</v>
      </c>
      <c r="AB3" s="136">
        <v>0.2333</v>
      </c>
      <c r="AC3" s="137">
        <v>0.271</v>
      </c>
      <c r="AD3" s="67">
        <f>AB3-AC3</f>
        <v>-0.0377</v>
      </c>
      <c r="AE3" s="136">
        <v>1.08</v>
      </c>
      <c r="AF3" s="138">
        <v>101</v>
      </c>
      <c r="AG3" s="138">
        <v>100</v>
      </c>
      <c r="AH3" s="151">
        <f>AF3-AG3</f>
        <v>1</v>
      </c>
    </row>
    <row r="4" spans="1:34">
      <c r="A4">
        <v>2</v>
      </c>
      <c r="B4" s="65" t="str">
        <f>'Period 1'!B4</f>
        <v>Anaheim</v>
      </c>
      <c r="C4" s="66">
        <v>85002</v>
      </c>
      <c r="D4" s="66">
        <v>15703.76</v>
      </c>
      <c r="E4" s="66">
        <v>19008.08</v>
      </c>
      <c r="F4" s="66">
        <v>8468.87</v>
      </c>
      <c r="G4" s="67">
        <f t="shared" ref="G4:G12" si="0">F4/D4</f>
        <v>0.539289316698676</v>
      </c>
      <c r="H4" s="68"/>
      <c r="I4" s="83"/>
      <c r="J4" s="84"/>
      <c r="K4" s="89">
        <v>0.0011</v>
      </c>
      <c r="L4" s="89">
        <v>0.0012</v>
      </c>
      <c r="M4" s="90">
        <v>10298</v>
      </c>
      <c r="N4" s="90">
        <v>11611</v>
      </c>
      <c r="O4" s="89">
        <v>1.128</v>
      </c>
      <c r="P4" s="88"/>
      <c r="Q4" s="112">
        <v>681</v>
      </c>
      <c r="R4" s="113">
        <v>213.48</v>
      </c>
      <c r="S4" s="112">
        <f t="shared" ref="S4:S11" si="1">Q4-R4</f>
        <v>467.52</v>
      </c>
      <c r="T4" s="114"/>
      <c r="U4" s="114"/>
      <c r="V4" s="115"/>
      <c r="W4" s="116"/>
      <c r="X4" s="117" t="s">
        <v>59</v>
      </c>
      <c r="Y4" s="135">
        <v>75855.54</v>
      </c>
      <c r="Z4" s="135"/>
      <c r="AA4" s="66">
        <f t="shared" ref="AA4:AA12" si="2">Y4-Z4</f>
        <v>75855.54</v>
      </c>
      <c r="AB4" s="136">
        <v>0.257</v>
      </c>
      <c r="AC4" s="137">
        <v>0.265</v>
      </c>
      <c r="AD4" s="67">
        <f t="shared" ref="AD4:AD11" si="3">AB4-AC4</f>
        <v>-0.00800000000000001</v>
      </c>
      <c r="AE4" s="136">
        <v>1.2</v>
      </c>
      <c r="AF4" s="139">
        <v>125</v>
      </c>
      <c r="AG4" s="139">
        <v>125</v>
      </c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>
        <v>75083</v>
      </c>
      <c r="D5" s="66">
        <v>-2559</v>
      </c>
      <c r="E5" s="66">
        <v>16299</v>
      </c>
      <c r="F5" s="66">
        <v>796</v>
      </c>
      <c r="G5" s="67">
        <f t="shared" si="0"/>
        <v>-0.311059007424775</v>
      </c>
      <c r="H5" s="68"/>
      <c r="I5" s="83"/>
      <c r="J5" s="84"/>
      <c r="K5" s="85">
        <v>-0.0067</v>
      </c>
      <c r="L5" s="85">
        <v>-0.0086</v>
      </c>
      <c r="M5" s="86">
        <v>11185</v>
      </c>
      <c r="N5" s="86">
        <v>9442</v>
      </c>
      <c r="O5" s="87">
        <v>1.05</v>
      </c>
      <c r="P5" s="88"/>
      <c r="Q5" s="112">
        <v>784</v>
      </c>
      <c r="R5" s="113">
        <v>217</v>
      </c>
      <c r="S5" s="112">
        <f t="shared" si="1"/>
        <v>567</v>
      </c>
      <c r="T5" s="114"/>
      <c r="U5" s="114"/>
      <c r="V5" s="115"/>
      <c r="W5" s="116"/>
      <c r="X5" s="117" t="str">
        <f t="shared" ref="X5:X7" si="5">B5</f>
        <v>Irvine</v>
      </c>
      <c r="Y5" s="135">
        <v>77642</v>
      </c>
      <c r="Z5" s="140"/>
      <c r="AA5" s="66">
        <f t="shared" si="2"/>
        <v>77642</v>
      </c>
      <c r="AB5" s="136">
        <v>0.274</v>
      </c>
      <c r="AC5" s="137">
        <v>0.275</v>
      </c>
      <c r="AD5" s="67">
        <f t="shared" si="3"/>
        <v>-0.001</v>
      </c>
      <c r="AE5" s="136">
        <v>1.15</v>
      </c>
      <c r="AF5" s="139">
        <v>91</v>
      </c>
      <c r="AG5" s="139">
        <v>95</v>
      </c>
      <c r="AH5" s="152">
        <f t="shared" si="4"/>
        <v>-4</v>
      </c>
    </row>
    <row r="6" spans="1:34">
      <c r="A6">
        <v>4</v>
      </c>
      <c r="B6" s="65" t="str">
        <f>'Period 1'!B6</f>
        <v>Yorba Linda</v>
      </c>
      <c r="C6" s="66">
        <v>57650.85</v>
      </c>
      <c r="D6" s="66">
        <v>14856.63</v>
      </c>
      <c r="E6" s="66">
        <v>7587</v>
      </c>
      <c r="F6" s="66">
        <v>6986</v>
      </c>
      <c r="G6" s="67">
        <f t="shared" si="0"/>
        <v>0.470227770362458</v>
      </c>
      <c r="H6" s="68"/>
      <c r="I6" s="83"/>
      <c r="J6" s="84"/>
      <c r="K6" s="89">
        <v>0.0103</v>
      </c>
      <c r="L6" s="89">
        <v>-0.0115</v>
      </c>
      <c r="M6" s="90">
        <v>11191</v>
      </c>
      <c r="N6" s="90">
        <v>14741</v>
      </c>
      <c r="O6" s="89">
        <v>1.13</v>
      </c>
      <c r="P6" s="88"/>
      <c r="Q6" s="112">
        <v>413.28</v>
      </c>
      <c r="R6" s="113">
        <v>121.99</v>
      </c>
      <c r="S6" s="112">
        <f t="shared" si="1"/>
        <v>291.29</v>
      </c>
      <c r="T6" s="114"/>
      <c r="U6" s="114"/>
      <c r="V6" s="115"/>
      <c r="W6" s="116"/>
      <c r="X6" s="117" t="str">
        <f t="shared" si="5"/>
        <v>Yorba Linda</v>
      </c>
      <c r="Y6" s="135">
        <v>56723.67</v>
      </c>
      <c r="Z6" s="140"/>
      <c r="AA6" s="66">
        <f t="shared" si="2"/>
        <v>56723.67</v>
      </c>
      <c r="AB6" s="136">
        <v>0.271</v>
      </c>
      <c r="AC6" s="137">
        <v>0.297</v>
      </c>
      <c r="AD6" s="67">
        <f t="shared" si="3"/>
        <v>-0.026</v>
      </c>
      <c r="AE6" s="136">
        <v>1.1</v>
      </c>
      <c r="AF6" s="139">
        <v>0</v>
      </c>
      <c r="AG6" s="139">
        <v>25</v>
      </c>
      <c r="AH6" s="152">
        <f t="shared" si="4"/>
        <v>-25</v>
      </c>
    </row>
    <row r="7" spans="1:34">
      <c r="A7">
        <v>5</v>
      </c>
      <c r="B7" s="65" t="str">
        <f>'Period 1'!B7</f>
        <v>Cypress</v>
      </c>
      <c r="C7" s="66">
        <v>102896</v>
      </c>
      <c r="D7" s="66">
        <v>-4120</v>
      </c>
      <c r="E7" s="66">
        <v>21380</v>
      </c>
      <c r="F7" s="66">
        <v>-1601</v>
      </c>
      <c r="G7" s="67">
        <f t="shared" si="0"/>
        <v>0.388592233009709</v>
      </c>
      <c r="H7" s="68"/>
      <c r="I7" s="83"/>
      <c r="J7" s="84"/>
      <c r="K7" s="85">
        <v>-0.0175</v>
      </c>
      <c r="L7" s="85">
        <v>-0.0318</v>
      </c>
      <c r="M7" s="86">
        <v>16296</v>
      </c>
      <c r="N7" s="86">
        <v>17422</v>
      </c>
      <c r="O7" s="87" t="s">
        <v>60</v>
      </c>
      <c r="P7" s="88"/>
      <c r="Q7" s="112">
        <v>1457</v>
      </c>
      <c r="R7" s="113">
        <v>331</v>
      </c>
      <c r="S7" s="112">
        <f t="shared" si="1"/>
        <v>1126</v>
      </c>
      <c r="T7" s="114"/>
      <c r="U7" s="114"/>
      <c r="V7" s="115"/>
      <c r="W7" s="116"/>
      <c r="X7" s="117" t="str">
        <f t="shared" si="5"/>
        <v>Cypress</v>
      </c>
      <c r="Y7" s="135">
        <v>104630</v>
      </c>
      <c r="Z7" s="140"/>
      <c r="AA7" s="66">
        <f t="shared" si="2"/>
        <v>104630</v>
      </c>
      <c r="AB7" s="136">
        <v>0.183</v>
      </c>
      <c r="AC7" s="137">
        <v>0.268</v>
      </c>
      <c r="AD7" s="67">
        <f t="shared" si="3"/>
        <v>-0.085</v>
      </c>
      <c r="AE7" s="136">
        <v>1.064</v>
      </c>
      <c r="AF7" s="139">
        <v>65</v>
      </c>
      <c r="AG7" s="139">
        <v>115</v>
      </c>
      <c r="AH7" s="152">
        <f t="shared" si="4"/>
        <v>-50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428311.39</v>
      </c>
      <c r="D12" s="72">
        <f t="shared" ref="D12:F12" si="6">SUM(D3:D11)</f>
        <v>39398.83</v>
      </c>
      <c r="E12" s="72">
        <f t="shared" si="6"/>
        <v>92286.39</v>
      </c>
      <c r="F12" s="72">
        <f t="shared" si="6"/>
        <v>24076.65</v>
      </c>
      <c r="G12" s="73">
        <f t="shared" si="0"/>
        <v>0.61110063420665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>
        <f>AVERAGE(K3:K11)</f>
        <v>-0.0085</v>
      </c>
      <c r="L12" s="97">
        <f>AVERAGE(L3:L11)</f>
        <v>-0.01408</v>
      </c>
      <c r="M12" s="98"/>
      <c r="N12" s="98"/>
      <c r="O12" s="97">
        <f>AVERAGE(O3:O11)</f>
        <v>1.0985</v>
      </c>
      <c r="P12" s="99">
        <f t="shared" ref="P12:V12" si="7">SUM(P3:P11)</f>
        <v>0</v>
      </c>
      <c r="Q12" s="118">
        <f t="shared" si="7"/>
        <v>3887.28</v>
      </c>
      <c r="R12" s="119">
        <f t="shared" si="7"/>
        <v>1411.47</v>
      </c>
      <c r="S12" s="118">
        <f t="shared" si="7"/>
        <v>2475.81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420150.66</v>
      </c>
      <c r="Z12" s="141">
        <f>SUM(Z3:Z11)</f>
        <v>0</v>
      </c>
      <c r="AA12" s="142">
        <f t="shared" si="2"/>
        <v>420150.66</v>
      </c>
      <c r="AB12" s="143">
        <f>AVERAGE(AB3:AB11)</f>
        <v>0.24366</v>
      </c>
      <c r="AC12" s="143">
        <f>AVERAGE(AC3:AC11)</f>
        <v>0.2752</v>
      </c>
      <c r="AD12" s="143">
        <f>AC12-AB12</f>
        <v>0.03154</v>
      </c>
      <c r="AE12" s="143">
        <f>AVERAGE(AE3:AE11)</f>
        <v>1.1188</v>
      </c>
      <c r="AF12" s="144">
        <f>SUM(AF3:AF11)</f>
        <v>382</v>
      </c>
      <c r="AG12" s="144">
        <f>SUM(AG3:AG11)</f>
        <v>460</v>
      </c>
      <c r="AH12" s="153">
        <f t="shared" si="4"/>
        <v>-78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>
        <v>101325.61</v>
      </c>
      <c r="D16" s="66">
        <v>17217.39</v>
      </c>
      <c r="E16" s="66">
        <v>25777.73</v>
      </c>
      <c r="F16" s="66">
        <v>10380.8</v>
      </c>
      <c r="G16" s="67">
        <f>F16/D16</f>
        <v>0.602925298201411</v>
      </c>
      <c r="H16" s="68"/>
      <c r="I16" s="83"/>
      <c r="J16" s="84"/>
      <c r="K16" s="67">
        <v>0.0015</v>
      </c>
      <c r="L16" s="67">
        <v>-0.0096</v>
      </c>
      <c r="M16" s="86">
        <v>11428.35</v>
      </c>
      <c r="N16" s="86">
        <v>19427</v>
      </c>
      <c r="O16" s="94">
        <v>1.116</v>
      </c>
      <c r="P16" s="88"/>
      <c r="Q16" s="112">
        <v>395</v>
      </c>
      <c r="R16" s="113">
        <v>482</v>
      </c>
      <c r="S16" s="112">
        <f>Q16-R16</f>
        <v>-87</v>
      </c>
      <c r="T16" s="114"/>
      <c r="U16" s="114"/>
      <c r="V16" s="115"/>
      <c r="W16" s="116"/>
      <c r="X16" s="117" t="str">
        <f t="shared" ref="X16:X24" si="9">X3</f>
        <v>Huntington Beach</v>
      </c>
      <c r="Y16" s="135">
        <v>103719.63</v>
      </c>
      <c r="Z16" s="135"/>
      <c r="AA16" s="66"/>
      <c r="AB16" s="136">
        <v>0.243</v>
      </c>
      <c r="AC16" s="137">
        <v>0.271</v>
      </c>
      <c r="AD16" s="67">
        <f t="shared" ref="AD16:AD24" si="10">AB16-AC16</f>
        <v>-0.028</v>
      </c>
      <c r="AE16" s="136">
        <v>1.18</v>
      </c>
      <c r="AF16" s="138">
        <v>95.5</v>
      </c>
      <c r="AG16" s="138">
        <v>100</v>
      </c>
      <c r="AH16" s="151">
        <f>AF16-AG16</f>
        <v>-4.5</v>
      </c>
    </row>
    <row r="17" spans="2:34">
      <c r="B17" s="65" t="str">
        <f t="shared" si="8"/>
        <v>Anaheim</v>
      </c>
      <c r="C17" s="66">
        <v>84434.75</v>
      </c>
      <c r="D17" s="66">
        <v>20586.08</v>
      </c>
      <c r="E17" s="66">
        <v>18004.57</v>
      </c>
      <c r="F17" s="66">
        <v>8198.88</v>
      </c>
      <c r="G17" s="67">
        <f t="shared" ref="G17:G25" si="11">F17/D17</f>
        <v>0.398273007780014</v>
      </c>
      <c r="H17" s="68"/>
      <c r="I17" s="83"/>
      <c r="J17" s="84"/>
      <c r="K17" s="91">
        <v>0.033</v>
      </c>
      <c r="L17" s="91">
        <v>0.0264</v>
      </c>
      <c r="M17" s="90">
        <v>11498.16</v>
      </c>
      <c r="N17" s="90">
        <v>12268.67</v>
      </c>
      <c r="O17" s="91">
        <v>1.143</v>
      </c>
      <c r="P17" s="88"/>
      <c r="Q17" s="112">
        <v>1512</v>
      </c>
      <c r="R17" s="113">
        <v>196.7</v>
      </c>
      <c r="S17" s="112">
        <f t="shared" ref="S17:S24" si="12">Q17-R17</f>
        <v>1315.3</v>
      </c>
      <c r="T17" s="114"/>
      <c r="U17" s="114"/>
      <c r="V17" s="115"/>
      <c r="W17" s="116"/>
      <c r="X17" s="117" t="str">
        <f t="shared" si="9"/>
        <v>Anahiem </v>
      </c>
      <c r="Y17" s="135">
        <v>74932</v>
      </c>
      <c r="Z17" s="135"/>
      <c r="AA17" s="66"/>
      <c r="AB17" s="136"/>
      <c r="AC17" s="137">
        <v>0.266</v>
      </c>
      <c r="AD17" s="67">
        <f t="shared" si="10"/>
        <v>-0.266</v>
      </c>
      <c r="AE17" s="136"/>
      <c r="AF17" s="139">
        <v>87</v>
      </c>
      <c r="AG17" s="139">
        <v>125</v>
      </c>
      <c r="AH17" s="152">
        <f t="shared" ref="AH17:AH25" si="13">AF17-AG17</f>
        <v>-38</v>
      </c>
    </row>
    <row r="18" spans="2:34">
      <c r="B18" s="65" t="str">
        <f t="shared" si="8"/>
        <v>Irvine</v>
      </c>
      <c r="C18" s="66">
        <v>76141.97</v>
      </c>
      <c r="D18" s="66">
        <v>13246.13</v>
      </c>
      <c r="E18" s="66">
        <v>13586.19</v>
      </c>
      <c r="F18" s="66">
        <v>4258.76</v>
      </c>
      <c r="G18" s="67">
        <f t="shared" si="11"/>
        <v>0.321509754169708</v>
      </c>
      <c r="H18" s="68"/>
      <c r="I18" s="83"/>
      <c r="J18" s="84"/>
      <c r="K18" s="85">
        <v>0.0051</v>
      </c>
      <c r="L18" s="85">
        <v>0.003</v>
      </c>
      <c r="M18" s="86">
        <v>10499.86</v>
      </c>
      <c r="N18" s="86">
        <v>9671.68</v>
      </c>
      <c r="O18" s="94">
        <v>1.068</v>
      </c>
      <c r="P18" s="88"/>
      <c r="Q18" s="112">
        <v>1792.17</v>
      </c>
      <c r="R18" s="113">
        <v>175.99</v>
      </c>
      <c r="S18" s="112">
        <f t="shared" si="12"/>
        <v>1616.18</v>
      </c>
      <c r="T18" s="114"/>
      <c r="U18" s="114"/>
      <c r="V18" s="115"/>
      <c r="W18" s="116"/>
      <c r="X18" s="117" t="str">
        <f t="shared" si="9"/>
        <v>Irvine</v>
      </c>
      <c r="Y18" s="135">
        <v>70963.24</v>
      </c>
      <c r="Z18" s="140"/>
      <c r="AA18" s="66"/>
      <c r="AB18" s="136">
        <v>0.29</v>
      </c>
      <c r="AC18" s="137">
        <v>0.276</v>
      </c>
      <c r="AD18" s="67">
        <f t="shared" si="10"/>
        <v>0.014</v>
      </c>
      <c r="AE18" s="136">
        <v>1.134</v>
      </c>
      <c r="AF18" s="139">
        <v>92</v>
      </c>
      <c r="AG18" s="139">
        <v>96</v>
      </c>
      <c r="AH18" s="152">
        <f t="shared" si="13"/>
        <v>-4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>
        <v>52447.3</v>
      </c>
      <c r="Z19" s="140"/>
      <c r="AA19" s="66"/>
      <c r="AB19" s="136">
        <v>0.3066</v>
      </c>
      <c r="AC19" s="137">
        <v>0.297</v>
      </c>
      <c r="AD19" s="67">
        <f t="shared" si="10"/>
        <v>0.0096</v>
      </c>
      <c r="AE19" s="136">
        <v>0.97</v>
      </c>
      <c r="AF19" s="139">
        <v>0</v>
      </c>
      <c r="AG19" s="139">
        <v>25</v>
      </c>
      <c r="AH19" s="152">
        <f t="shared" si="13"/>
        <v>-25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261902.33</v>
      </c>
      <c r="D25" s="72">
        <f t="shared" ref="D25:F25" si="15">SUM(D16:D24)</f>
        <v>51049.6</v>
      </c>
      <c r="E25" s="72">
        <f t="shared" si="15"/>
        <v>57368.49</v>
      </c>
      <c r="F25" s="72">
        <f t="shared" si="15"/>
        <v>22838.44</v>
      </c>
      <c r="G25" s="73">
        <f t="shared" si="11"/>
        <v>0.447377452516768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>
        <f>AVERAGE(K16:K24)</f>
        <v>0.0132</v>
      </c>
      <c r="L25" s="97">
        <f>AVERAGE(L16:L24)</f>
        <v>0.0066</v>
      </c>
      <c r="M25" s="98"/>
      <c r="N25" s="98"/>
      <c r="O25" s="97">
        <f>AVERAGE(O16:O24)</f>
        <v>1.109</v>
      </c>
      <c r="P25" s="99">
        <f t="shared" ref="P25:V25" si="16">SUM(P16:P24)</f>
        <v>0</v>
      </c>
      <c r="Q25" s="118">
        <f t="shared" si="16"/>
        <v>3699.17</v>
      </c>
      <c r="R25" s="119">
        <f t="shared" si="16"/>
        <v>854.69</v>
      </c>
      <c r="S25" s="118">
        <f t="shared" si="16"/>
        <v>2844.48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302062.17</v>
      </c>
      <c r="Z25" s="141">
        <f>SUM(Z16:Z24)</f>
        <v>0</v>
      </c>
      <c r="AA25" s="142">
        <f t="shared" si="14"/>
        <v>302062.17</v>
      </c>
      <c r="AB25" s="143"/>
      <c r="AC25" s="143">
        <f>AVERAGE(AC16:AC24)</f>
        <v>0.2775</v>
      </c>
      <c r="AD25" s="143">
        <f>AC25-AB25</f>
        <v>0.2775</v>
      </c>
      <c r="AE25" s="143">
        <f>AVERAGE(AE16:AE24)</f>
        <v>1.09466666666667</v>
      </c>
      <c r="AF25" s="144">
        <f>SUM(AF16:AF24)</f>
        <v>274.5</v>
      </c>
      <c r="AG25" s="144">
        <f>SUM(AG16:AG24)</f>
        <v>346</v>
      </c>
      <c r="AH25" s="153">
        <f t="shared" si="13"/>
        <v>-71.5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>
        <v>104982.63</v>
      </c>
      <c r="D29" s="66">
        <v>15091.23</v>
      </c>
      <c r="E29" s="66">
        <v>24613.2</v>
      </c>
      <c r="F29" s="66">
        <v>6298.66</v>
      </c>
      <c r="G29" s="67">
        <f>F29/D29</f>
        <v>0.417372208892184</v>
      </c>
      <c r="H29" s="68"/>
      <c r="I29" s="83"/>
      <c r="J29" s="84"/>
      <c r="K29" s="67">
        <v>-0.0588</v>
      </c>
      <c r="L29" s="67">
        <v>-0.0112</v>
      </c>
      <c r="M29" s="86">
        <v>8362.22</v>
      </c>
      <c r="N29" s="86">
        <v>19989.64</v>
      </c>
      <c r="O29" s="94">
        <v>1.079</v>
      </c>
      <c r="P29" s="88"/>
      <c r="Q29" s="112">
        <v>624.87</v>
      </c>
      <c r="R29" s="113">
        <v>515</v>
      </c>
      <c r="S29" s="112">
        <f>Q29-R29</f>
        <v>109.87</v>
      </c>
      <c r="T29" s="114"/>
      <c r="U29" s="114"/>
      <c r="V29" s="115"/>
      <c r="W29" s="116"/>
      <c r="X29" s="117" t="str">
        <f t="shared" ref="X29:X37" si="18">X3</f>
        <v>Huntington Beach</v>
      </c>
      <c r="Y29" s="135">
        <v>103720</v>
      </c>
      <c r="Z29" s="135"/>
      <c r="AA29" s="66"/>
      <c r="AB29" s="136">
        <v>0.243</v>
      </c>
      <c r="AC29" s="137">
        <v>0.271</v>
      </c>
      <c r="AD29" s="67">
        <f>AB29-AC29</f>
        <v>-0.028</v>
      </c>
      <c r="AE29" s="136">
        <v>1.12</v>
      </c>
      <c r="AF29" s="138">
        <v>98.5</v>
      </c>
      <c r="AG29" s="138">
        <v>100</v>
      </c>
      <c r="AH29" s="151">
        <f>AF29-AG29</f>
        <v>-1.5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Anahiem 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104982.63</v>
      </c>
      <c r="D38" s="72">
        <f t="shared" ref="D38:F38" si="24">SUM(D29:D37)</f>
        <v>15091.23</v>
      </c>
      <c r="E38" s="72">
        <f t="shared" si="24"/>
        <v>24613.2</v>
      </c>
      <c r="F38" s="72">
        <f t="shared" si="24"/>
        <v>6298.66</v>
      </c>
      <c r="G38" s="73">
        <f t="shared" si="19"/>
        <v>0.417372208892184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>
        <f>AVERAGE(K29:K37)</f>
        <v>-0.0588</v>
      </c>
      <c r="L38" s="97">
        <f>AVERAGE(L29:L37)</f>
        <v>-0.0112</v>
      </c>
      <c r="M38" s="98"/>
      <c r="N38" s="98"/>
      <c r="O38" s="97">
        <f>AVERAGE(O29:O37)</f>
        <v>1.079</v>
      </c>
      <c r="P38" s="99">
        <f t="shared" ref="P38:V38" si="25">SUM(P29:P37)</f>
        <v>0</v>
      </c>
      <c r="Q38" s="118">
        <f t="shared" si="25"/>
        <v>624.87</v>
      </c>
      <c r="R38" s="119">
        <f t="shared" si="25"/>
        <v>515</v>
      </c>
      <c r="S38" s="118">
        <f t="shared" si="25"/>
        <v>109.87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103720</v>
      </c>
      <c r="Z38" s="141">
        <f>SUM(Z29:Z37)</f>
        <v>0</v>
      </c>
      <c r="AA38" s="142">
        <f t="shared" si="23"/>
        <v>103720</v>
      </c>
      <c r="AB38" s="143">
        <f>AVERAGE(AB29:AB37)</f>
        <v>0.243</v>
      </c>
      <c r="AC38" s="143">
        <f>AVERAGE(AC29:AC37)</f>
        <v>0.271</v>
      </c>
      <c r="AD38" s="143">
        <f>AC38-AB38</f>
        <v>0.028</v>
      </c>
      <c r="AE38" s="143">
        <f>AVERAGE(AE29:AE37)</f>
        <v>1.12</v>
      </c>
      <c r="AF38" s="144">
        <f>SUM(AF29:AF37)</f>
        <v>98.5</v>
      </c>
      <c r="AG38" s="144">
        <f>SUM(AG29:AG37)</f>
        <v>100</v>
      </c>
      <c r="AH38" s="153">
        <f t="shared" si="22"/>
        <v>-1.5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>
        <v>578</v>
      </c>
      <c r="S42" s="112">
        <f>Q42-R42</f>
        <v>-578</v>
      </c>
      <c r="T42" s="114"/>
      <c r="U42" s="114"/>
      <c r="V42" s="115"/>
      <c r="W42" s="116"/>
      <c r="X42" s="117" t="str">
        <f t="shared" ref="X42:X50" si="27">X29</f>
        <v>Huntington Beach</v>
      </c>
      <c r="Y42" s="135">
        <v>104217.25</v>
      </c>
      <c r="Z42" s="140"/>
      <c r="AA42" s="66">
        <f>Y42-Z42</f>
        <v>104217.25</v>
      </c>
      <c r="AB42" s="136">
        <v>0.2342</v>
      </c>
      <c r="AC42" s="137">
        <v>0.27</v>
      </c>
      <c r="AD42" s="67">
        <f>AB42-AC42</f>
        <v>-0.0358</v>
      </c>
      <c r="AE42" s="136">
        <v>1.13</v>
      </c>
      <c r="AF42">
        <v>99.5</v>
      </c>
      <c r="AG42" s="138">
        <v>100</v>
      </c>
      <c r="AH42" s="151">
        <f>AF43-AG42</f>
        <v>-100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Anahiem 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8"/>
      <c r="AG43" s="139"/>
      <c r="AH43" s="152" t="e">
        <f>#REF!-AG43</f>
        <v>#REF!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ref="AH44:AH51" si="32">AF44-AG44</f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578</v>
      </c>
      <c r="S51" s="118">
        <f t="shared" si="34"/>
        <v>-578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104217.25</v>
      </c>
      <c r="Z51" s="141">
        <f>SUM(Z42:Z50)</f>
        <v>0</v>
      </c>
      <c r="AA51" s="142">
        <f t="shared" si="30"/>
        <v>104217.25</v>
      </c>
      <c r="AB51" s="143">
        <f>AVERAGE(AB42:AB50)</f>
        <v>0.2342</v>
      </c>
      <c r="AC51" s="143">
        <f>AVERAGE(AC42:AC50)</f>
        <v>0.27</v>
      </c>
      <c r="AD51" s="143">
        <f>AC51-AB51</f>
        <v>0.0358</v>
      </c>
      <c r="AE51" s="143">
        <f>AVERAGE(AE42:AE50)</f>
        <v>1.13</v>
      </c>
      <c r="AF51" s="144">
        <f>SUM(AF43:AF50)</f>
        <v>0</v>
      </c>
      <c r="AG51" s="144">
        <f>SUM(AG42:AG50)</f>
        <v>100</v>
      </c>
      <c r="AH51" s="153">
        <f t="shared" si="32"/>
        <v>-100</v>
      </c>
    </row>
    <row r="52" ht="15.75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126"/>
      <c r="X53" s="12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>
        <v>476</v>
      </c>
      <c r="S55" s="112">
        <f>Q55-R55</f>
        <v>-476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>
        <v>100</v>
      </c>
      <c r="AH55" s="154">
        <f>AF55-AG55</f>
        <v>-100</v>
      </c>
    </row>
    <row r="56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Anahiem 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476</v>
      </c>
      <c r="S64" s="118">
        <f t="shared" si="43"/>
        <v>-476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100</v>
      </c>
      <c r="AH64" s="156">
        <f t="shared" si="41"/>
        <v>-100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313987.78</v>
      </c>
      <c r="D68" s="112">
        <f t="shared" si="45"/>
        <v>47826.06</v>
      </c>
      <c r="E68" s="112">
        <f t="shared" si="45"/>
        <v>78403.24</v>
      </c>
      <c r="F68" s="112">
        <f t="shared" si="45"/>
        <v>26106.24</v>
      </c>
      <c r="G68" s="67">
        <f>F68/D68</f>
        <v>0.545858053119994</v>
      </c>
      <c r="H68" s="163">
        <f t="shared" ref="H68:H76" si="46">+H3+H16+H29+H42+H55</f>
        <v>0</v>
      </c>
      <c r="I68" s="168" t="e">
        <f t="shared" ref="I68:O76" si="47">AVERAGE(I3,I16,I29,I42,I55)</f>
        <v>#DIV/0!</v>
      </c>
      <c r="J68" s="94" t="e">
        <f t="shared" si="47"/>
        <v>#DIV/0!</v>
      </c>
      <c r="K68" s="94">
        <f t="shared" si="47"/>
        <v>-0.029</v>
      </c>
      <c r="L68" s="94">
        <f t="shared" si="47"/>
        <v>-0.0135</v>
      </c>
      <c r="M68" s="86"/>
      <c r="N68" s="86"/>
      <c r="O68" s="94">
        <f t="shared" si="47"/>
        <v>1.09366666666667</v>
      </c>
      <c r="P68" s="163">
        <f t="shared" ref="P68:V76" si="48">+P3+P16+P29+P42+P55</f>
        <v>0</v>
      </c>
      <c r="Q68" s="112">
        <f t="shared" si="48"/>
        <v>1571.87</v>
      </c>
      <c r="R68" s="113">
        <f t="shared" si="48"/>
        <v>2579</v>
      </c>
      <c r="S68" s="112">
        <f t="shared" si="48"/>
        <v>-1007.13</v>
      </c>
      <c r="T68" s="163">
        <f t="shared" si="48"/>
        <v>0</v>
      </c>
      <c r="U68" s="163">
        <f t="shared" si="48"/>
        <v>0</v>
      </c>
      <c r="V68" s="173">
        <f t="shared" si="48"/>
        <v>0</v>
      </c>
      <c r="W68" s="174"/>
    </row>
    <row r="69" spans="2:23">
      <c r="B69" s="65" t="str">
        <f t="shared" si="44"/>
        <v>Anaheim</v>
      </c>
      <c r="C69" s="112">
        <f t="shared" si="45"/>
        <v>169436.75</v>
      </c>
      <c r="D69" s="112">
        <f t="shared" si="45"/>
        <v>36289.84</v>
      </c>
      <c r="E69" s="112">
        <f t="shared" si="45"/>
        <v>37012.65</v>
      </c>
      <c r="F69" s="112">
        <f t="shared" si="45"/>
        <v>16667.75</v>
      </c>
      <c r="G69" s="67">
        <f t="shared" ref="G69:G77" si="49">F69/D69</f>
        <v>0.459295218716864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>
        <f t="shared" si="47"/>
        <v>0.01705</v>
      </c>
      <c r="L69" s="94">
        <f t="shared" si="47"/>
        <v>0.0138</v>
      </c>
      <c r="M69" s="90"/>
      <c r="N69" s="90"/>
      <c r="O69" s="94">
        <f t="shared" si="47"/>
        <v>1.1355</v>
      </c>
      <c r="P69" s="163">
        <f t="shared" si="48"/>
        <v>0</v>
      </c>
      <c r="Q69" s="112">
        <f t="shared" si="48"/>
        <v>2193</v>
      </c>
      <c r="R69" s="113">
        <f t="shared" si="48"/>
        <v>410.18</v>
      </c>
      <c r="S69" s="112">
        <f t="shared" si="48"/>
        <v>1782.82</v>
      </c>
      <c r="T69" s="163">
        <f t="shared" si="48"/>
        <v>0</v>
      </c>
      <c r="U69" s="163">
        <f t="shared" si="48"/>
        <v>0</v>
      </c>
      <c r="V69" s="173">
        <f t="shared" si="48"/>
        <v>0</v>
      </c>
      <c r="W69" s="174"/>
    </row>
    <row r="70" spans="2:23">
      <c r="B70" s="65" t="str">
        <f t="shared" si="44"/>
        <v>Irvine</v>
      </c>
      <c r="C70" s="112">
        <f t="shared" si="45"/>
        <v>151224.97</v>
      </c>
      <c r="D70" s="112">
        <f t="shared" si="45"/>
        <v>10687.13</v>
      </c>
      <c r="E70" s="112">
        <f t="shared" si="45"/>
        <v>29885.19</v>
      </c>
      <c r="F70" s="112">
        <f t="shared" si="45"/>
        <v>5054.76</v>
      </c>
      <c r="G70" s="67">
        <f t="shared" si="49"/>
        <v>0.472976374386762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>
        <f t="shared" si="47"/>
        <v>-0.0008</v>
      </c>
      <c r="L70" s="94">
        <f t="shared" si="47"/>
        <v>-0.0028</v>
      </c>
      <c r="M70" s="86"/>
      <c r="N70" s="86"/>
      <c r="O70" s="94">
        <f t="shared" si="47"/>
        <v>1.059</v>
      </c>
      <c r="P70" s="163">
        <f t="shared" si="48"/>
        <v>0</v>
      </c>
      <c r="Q70" s="112">
        <f t="shared" si="48"/>
        <v>2576.17</v>
      </c>
      <c r="R70" s="113">
        <f t="shared" si="48"/>
        <v>392.99</v>
      </c>
      <c r="S70" s="112">
        <f t="shared" si="48"/>
        <v>2183.18</v>
      </c>
      <c r="T70" s="163">
        <f t="shared" si="48"/>
        <v>0</v>
      </c>
      <c r="U70" s="163">
        <f t="shared" si="48"/>
        <v>0</v>
      </c>
      <c r="V70" s="173">
        <f t="shared" si="48"/>
        <v>0</v>
      </c>
      <c r="W70" s="174"/>
    </row>
    <row r="71" spans="2:23">
      <c r="B71" s="65" t="str">
        <f t="shared" si="44"/>
        <v>Yorba Linda</v>
      </c>
      <c r="C71" s="112">
        <f t="shared" si="45"/>
        <v>57650.85</v>
      </c>
      <c r="D71" s="112">
        <f t="shared" si="45"/>
        <v>14856.63</v>
      </c>
      <c r="E71" s="112">
        <f t="shared" si="45"/>
        <v>7587</v>
      </c>
      <c r="F71" s="112">
        <f t="shared" si="45"/>
        <v>6986</v>
      </c>
      <c r="G71" s="67">
        <f t="shared" si="49"/>
        <v>0.470227770362458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>
        <f t="shared" si="47"/>
        <v>0.0103</v>
      </c>
      <c r="L71" s="94">
        <f t="shared" si="47"/>
        <v>-0.0115</v>
      </c>
      <c r="M71" s="90"/>
      <c r="N71" s="90"/>
      <c r="O71" s="94">
        <f t="shared" si="47"/>
        <v>1.13</v>
      </c>
      <c r="P71" s="163">
        <f t="shared" si="48"/>
        <v>0</v>
      </c>
      <c r="Q71" s="112">
        <f t="shared" si="48"/>
        <v>413.28</v>
      </c>
      <c r="R71" s="113">
        <f t="shared" si="48"/>
        <v>121.99</v>
      </c>
      <c r="S71" s="112">
        <f t="shared" si="48"/>
        <v>291.29</v>
      </c>
      <c r="T71" s="163">
        <f t="shared" si="48"/>
        <v>0</v>
      </c>
      <c r="U71" s="163">
        <f t="shared" si="48"/>
        <v>0</v>
      </c>
      <c r="V71" s="173">
        <f t="shared" si="48"/>
        <v>0</v>
      </c>
      <c r="W71" s="174"/>
    </row>
    <row r="72" spans="2:23">
      <c r="B72" s="65" t="str">
        <f t="shared" si="44"/>
        <v>Cypress</v>
      </c>
      <c r="C72" s="112">
        <f t="shared" si="45"/>
        <v>102896</v>
      </c>
      <c r="D72" s="112">
        <f t="shared" si="45"/>
        <v>-4120</v>
      </c>
      <c r="E72" s="112">
        <f t="shared" si="45"/>
        <v>21380</v>
      </c>
      <c r="F72" s="112">
        <f t="shared" si="45"/>
        <v>-1601</v>
      </c>
      <c r="G72" s="67">
        <f t="shared" si="49"/>
        <v>0.388592233009709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>
        <f t="shared" si="47"/>
        <v>-0.0175</v>
      </c>
      <c r="L72" s="94">
        <f t="shared" si="47"/>
        <v>-0.0318</v>
      </c>
      <c r="M72" s="86"/>
      <c r="N72" s="86"/>
      <c r="O72" s="94" t="e">
        <f t="shared" si="47"/>
        <v>#DIV/0!</v>
      </c>
      <c r="P72" s="163">
        <f t="shared" si="48"/>
        <v>0</v>
      </c>
      <c r="Q72" s="112">
        <f t="shared" si="48"/>
        <v>1457</v>
      </c>
      <c r="R72" s="113">
        <f t="shared" si="48"/>
        <v>331</v>
      </c>
      <c r="S72" s="112">
        <f t="shared" si="48"/>
        <v>1126</v>
      </c>
      <c r="T72" s="163">
        <f t="shared" si="48"/>
        <v>0</v>
      </c>
      <c r="U72" s="163">
        <f t="shared" si="48"/>
        <v>0</v>
      </c>
      <c r="V72" s="173">
        <f t="shared" si="48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49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7"/>
        <v>#DIV/0!</v>
      </c>
      <c r="P73" s="163">
        <f t="shared" si="48"/>
        <v>0</v>
      </c>
      <c r="Q73" s="112">
        <f t="shared" si="48"/>
        <v>0</v>
      </c>
      <c r="R73" s="113">
        <f t="shared" si="48"/>
        <v>0</v>
      </c>
      <c r="S73" s="112">
        <f t="shared" si="48"/>
        <v>0</v>
      </c>
      <c r="T73" s="163">
        <f t="shared" si="48"/>
        <v>0</v>
      </c>
      <c r="U73" s="163">
        <f t="shared" si="48"/>
        <v>0</v>
      </c>
      <c r="V73" s="173">
        <f t="shared" si="48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49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7"/>
        <v>#DIV/0!</v>
      </c>
      <c r="P74" s="163">
        <f t="shared" si="48"/>
        <v>0</v>
      </c>
      <c r="Q74" s="112">
        <f t="shared" si="48"/>
        <v>0</v>
      </c>
      <c r="R74" s="113">
        <f t="shared" si="48"/>
        <v>0</v>
      </c>
      <c r="S74" s="112">
        <f t="shared" si="48"/>
        <v>0</v>
      </c>
      <c r="T74" s="163">
        <f t="shared" si="48"/>
        <v>0</v>
      </c>
      <c r="U74" s="163">
        <f t="shared" si="48"/>
        <v>0</v>
      </c>
      <c r="V74" s="173">
        <f t="shared" si="48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49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7"/>
        <v>#DIV/0!</v>
      </c>
      <c r="P75" s="163">
        <f t="shared" si="48"/>
        <v>0</v>
      </c>
      <c r="Q75" s="112">
        <f t="shared" si="48"/>
        <v>0</v>
      </c>
      <c r="R75" s="113">
        <f t="shared" si="48"/>
        <v>0</v>
      </c>
      <c r="S75" s="112">
        <f t="shared" si="48"/>
        <v>0</v>
      </c>
      <c r="T75" s="163">
        <f t="shared" si="48"/>
        <v>0</v>
      </c>
      <c r="U75" s="163">
        <f t="shared" si="48"/>
        <v>0</v>
      </c>
      <c r="V75" s="173">
        <f t="shared" si="48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49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7"/>
        <v>#DIV/0!</v>
      </c>
      <c r="P76" s="163">
        <f t="shared" si="48"/>
        <v>0</v>
      </c>
      <c r="Q76" s="112">
        <f t="shared" si="48"/>
        <v>0</v>
      </c>
      <c r="R76" s="113">
        <f t="shared" si="48"/>
        <v>0</v>
      </c>
      <c r="S76" s="112">
        <f t="shared" si="48"/>
        <v>0</v>
      </c>
      <c r="T76" s="163">
        <f t="shared" si="48"/>
        <v>0</v>
      </c>
      <c r="U76" s="163">
        <f t="shared" si="48"/>
        <v>0</v>
      </c>
      <c r="V76" s="173">
        <f t="shared" si="48"/>
        <v>0</v>
      </c>
      <c r="W76" s="174"/>
    </row>
    <row r="77" collapsed="1" spans="2:23">
      <c r="B77" s="71" t="s">
        <v>40</v>
      </c>
      <c r="C77" s="72">
        <f>SUM(C68:C76)</f>
        <v>795196.35</v>
      </c>
      <c r="D77" s="72">
        <f t="shared" ref="D77:F77" si="50">SUM(D68:D76)</f>
        <v>105539.66</v>
      </c>
      <c r="E77" s="72">
        <f t="shared" si="50"/>
        <v>174268.08</v>
      </c>
      <c r="F77" s="72">
        <f t="shared" si="50"/>
        <v>53213.75</v>
      </c>
      <c r="G77" s="73">
        <f t="shared" si="49"/>
        <v>0.504206191302871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1">SUM(P68:P76)</f>
        <v>0</v>
      </c>
      <c r="Q77" s="118">
        <f t="shared" si="51"/>
        <v>8211.32</v>
      </c>
      <c r="R77" s="119">
        <f t="shared" si="51"/>
        <v>3835.16</v>
      </c>
      <c r="S77" s="118">
        <f t="shared" si="51"/>
        <v>4376.16</v>
      </c>
      <c r="T77" s="175">
        <f t="shared" si="51"/>
        <v>0</v>
      </c>
      <c r="U77" s="175">
        <f t="shared" si="51"/>
        <v>0</v>
      </c>
      <c r="V77" s="121">
        <f t="shared" si="51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>
        <v>76914.75</v>
      </c>
      <c r="D4" s="66">
        <v>69298</v>
      </c>
      <c r="E4" s="66">
        <v>8617.75</v>
      </c>
      <c r="F4" s="66"/>
      <c r="G4" s="67">
        <f t="shared" ref="G4:G12" si="0">F4/D4</f>
        <v>0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76914.75</v>
      </c>
      <c r="D12" s="72">
        <f t="shared" ref="D12:F12" si="6">SUM(D3:D11)</f>
        <v>69298</v>
      </c>
      <c r="E12" s="72">
        <f t="shared" si="6"/>
        <v>8617.75</v>
      </c>
      <c r="F12" s="72">
        <f t="shared" si="6"/>
        <v>0</v>
      </c>
      <c r="G12" s="73">
        <f t="shared" si="0"/>
        <v>0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76914.75</v>
      </c>
      <c r="D69" s="112">
        <f t="shared" si="45"/>
        <v>69298</v>
      </c>
      <c r="E69" s="112">
        <f t="shared" si="45"/>
        <v>8617.75</v>
      </c>
      <c r="F69" s="112">
        <f t="shared" si="45"/>
        <v>0</v>
      </c>
      <c r="G69" s="67">
        <f t="shared" ref="G69:G77" si="50">F69/D69</f>
        <v>0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76914.75</v>
      </c>
      <c r="D77" s="72">
        <f t="shared" ref="D77:F77" si="51">SUM(D68:D76)</f>
        <v>69298</v>
      </c>
      <c r="E77" s="72">
        <f t="shared" si="51"/>
        <v>8617.75</v>
      </c>
      <c r="F77" s="72">
        <f t="shared" si="51"/>
        <v>0</v>
      </c>
      <c r="G77" s="73">
        <f t="shared" si="50"/>
        <v>0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ht="15.75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126"/>
      <c r="X53" s="12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O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si="47"/>
        <v>#DIV/0!</v>
      </c>
      <c r="P68" s="163">
        <f t="shared" ref="P68:V76" si="48">+P3+P16+P29+P42+P55</f>
        <v>0</v>
      </c>
      <c r="Q68" s="112">
        <f t="shared" si="48"/>
        <v>0</v>
      </c>
      <c r="R68" s="113">
        <f t="shared" si="48"/>
        <v>0</v>
      </c>
      <c r="S68" s="112">
        <f t="shared" si="48"/>
        <v>0</v>
      </c>
      <c r="T68" s="163">
        <f t="shared" si="48"/>
        <v>0</v>
      </c>
      <c r="U68" s="163">
        <f t="shared" si="48"/>
        <v>0</v>
      </c>
      <c r="V68" s="173">
        <f t="shared" si="48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49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7"/>
        <v>#DIV/0!</v>
      </c>
      <c r="P69" s="163">
        <f t="shared" si="48"/>
        <v>0</v>
      </c>
      <c r="Q69" s="112">
        <f t="shared" si="48"/>
        <v>0</v>
      </c>
      <c r="R69" s="113">
        <f t="shared" si="48"/>
        <v>0</v>
      </c>
      <c r="S69" s="112">
        <f t="shared" si="48"/>
        <v>0</v>
      </c>
      <c r="T69" s="163">
        <f t="shared" si="48"/>
        <v>0</v>
      </c>
      <c r="U69" s="163">
        <f t="shared" si="48"/>
        <v>0</v>
      </c>
      <c r="V69" s="173">
        <f t="shared" si="48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49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7"/>
        <v>#DIV/0!</v>
      </c>
      <c r="P70" s="163">
        <f t="shared" si="48"/>
        <v>0</v>
      </c>
      <c r="Q70" s="112">
        <f t="shared" si="48"/>
        <v>0</v>
      </c>
      <c r="R70" s="113">
        <f t="shared" si="48"/>
        <v>0</v>
      </c>
      <c r="S70" s="112">
        <f t="shared" si="48"/>
        <v>0</v>
      </c>
      <c r="T70" s="163">
        <f t="shared" si="48"/>
        <v>0</v>
      </c>
      <c r="U70" s="163">
        <f t="shared" si="48"/>
        <v>0</v>
      </c>
      <c r="V70" s="173">
        <f t="shared" si="48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49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7"/>
        <v>#DIV/0!</v>
      </c>
      <c r="P71" s="163">
        <f t="shared" si="48"/>
        <v>0</v>
      </c>
      <c r="Q71" s="112">
        <f t="shared" si="48"/>
        <v>0</v>
      </c>
      <c r="R71" s="113">
        <f t="shared" si="48"/>
        <v>0</v>
      </c>
      <c r="S71" s="112">
        <f t="shared" si="48"/>
        <v>0</v>
      </c>
      <c r="T71" s="163">
        <f t="shared" si="48"/>
        <v>0</v>
      </c>
      <c r="U71" s="163">
        <f t="shared" si="48"/>
        <v>0</v>
      </c>
      <c r="V71" s="173">
        <f t="shared" si="48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49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7"/>
        <v>#DIV/0!</v>
      </c>
      <c r="P72" s="163">
        <f t="shared" si="48"/>
        <v>0</v>
      </c>
      <c r="Q72" s="112">
        <f t="shared" si="48"/>
        <v>0</v>
      </c>
      <c r="R72" s="113">
        <f t="shared" si="48"/>
        <v>0</v>
      </c>
      <c r="S72" s="112">
        <f t="shared" si="48"/>
        <v>0</v>
      </c>
      <c r="T72" s="163">
        <f t="shared" si="48"/>
        <v>0</v>
      </c>
      <c r="U72" s="163">
        <f t="shared" si="48"/>
        <v>0</v>
      </c>
      <c r="V72" s="173">
        <f t="shared" si="48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49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7"/>
        <v>#DIV/0!</v>
      </c>
      <c r="P73" s="163">
        <f t="shared" si="48"/>
        <v>0</v>
      </c>
      <c r="Q73" s="112">
        <f t="shared" si="48"/>
        <v>0</v>
      </c>
      <c r="R73" s="113">
        <f t="shared" si="48"/>
        <v>0</v>
      </c>
      <c r="S73" s="112">
        <f t="shared" si="48"/>
        <v>0</v>
      </c>
      <c r="T73" s="163">
        <f t="shared" si="48"/>
        <v>0</v>
      </c>
      <c r="U73" s="163">
        <f t="shared" si="48"/>
        <v>0</v>
      </c>
      <c r="V73" s="173">
        <f t="shared" si="48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49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7"/>
        <v>#DIV/0!</v>
      </c>
      <c r="P74" s="163">
        <f t="shared" si="48"/>
        <v>0</v>
      </c>
      <c r="Q74" s="112">
        <f t="shared" si="48"/>
        <v>0</v>
      </c>
      <c r="R74" s="113">
        <f t="shared" si="48"/>
        <v>0</v>
      </c>
      <c r="S74" s="112">
        <f t="shared" si="48"/>
        <v>0</v>
      </c>
      <c r="T74" s="163">
        <f t="shared" si="48"/>
        <v>0</v>
      </c>
      <c r="U74" s="163">
        <f t="shared" si="48"/>
        <v>0</v>
      </c>
      <c r="V74" s="173">
        <f t="shared" si="48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49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7"/>
        <v>#DIV/0!</v>
      </c>
      <c r="P75" s="163">
        <f t="shared" si="48"/>
        <v>0</v>
      </c>
      <c r="Q75" s="112">
        <f t="shared" si="48"/>
        <v>0</v>
      </c>
      <c r="R75" s="113">
        <f t="shared" si="48"/>
        <v>0</v>
      </c>
      <c r="S75" s="112">
        <f t="shared" si="48"/>
        <v>0</v>
      </c>
      <c r="T75" s="163">
        <f t="shared" si="48"/>
        <v>0</v>
      </c>
      <c r="U75" s="163">
        <f t="shared" si="48"/>
        <v>0</v>
      </c>
      <c r="V75" s="173">
        <f t="shared" si="48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49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7"/>
        <v>#DIV/0!</v>
      </c>
      <c r="P76" s="163">
        <f t="shared" si="48"/>
        <v>0</v>
      </c>
      <c r="Q76" s="112">
        <f t="shared" si="48"/>
        <v>0</v>
      </c>
      <c r="R76" s="113">
        <f t="shared" si="48"/>
        <v>0</v>
      </c>
      <c r="S76" s="112">
        <f t="shared" si="48"/>
        <v>0</v>
      </c>
      <c r="T76" s="163">
        <f t="shared" si="48"/>
        <v>0</v>
      </c>
      <c r="U76" s="163">
        <f t="shared" si="48"/>
        <v>0</v>
      </c>
      <c r="V76" s="173">
        <f t="shared" si="48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0">SUM(D68:D76)</f>
        <v>0</v>
      </c>
      <c r="E77" s="72">
        <f t="shared" si="50"/>
        <v>0</v>
      </c>
      <c r="F77" s="72">
        <f t="shared" si="50"/>
        <v>0</v>
      </c>
      <c r="G77" s="73" t="e">
        <f t="shared" si="49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1">SUM(P68:P76)</f>
        <v>0</v>
      </c>
      <c r="Q77" s="118">
        <f t="shared" si="51"/>
        <v>0</v>
      </c>
      <c r="R77" s="119">
        <f t="shared" si="51"/>
        <v>0</v>
      </c>
      <c r="S77" s="118">
        <f t="shared" si="51"/>
        <v>0</v>
      </c>
      <c r="T77" s="175">
        <f t="shared" si="51"/>
        <v>0</v>
      </c>
      <c r="U77" s="175">
        <f t="shared" si="51"/>
        <v>0</v>
      </c>
      <c r="V77" s="121">
        <f t="shared" si="51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hidden="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176"/>
      <c r="W53" s="126"/>
      <c r="X53" s="17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hidden="1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hidden="1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hidden="1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hidden="1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hidden="1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hidden="1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hidden="1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L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ref="O68:O76" si="48">AVERAGE(O3,O16,O29,O42,O55)</f>
        <v>#DIV/0!</v>
      </c>
      <c r="P68" s="163">
        <f t="shared" ref="P68:V76" si="49">+P3+P16+P29+P42+P55</f>
        <v>0</v>
      </c>
      <c r="Q68" s="112">
        <f t="shared" si="49"/>
        <v>0</v>
      </c>
      <c r="R68" s="113">
        <f t="shared" si="49"/>
        <v>0</v>
      </c>
      <c r="S68" s="112">
        <f t="shared" si="49"/>
        <v>0</v>
      </c>
      <c r="T68" s="163">
        <f t="shared" si="49"/>
        <v>0</v>
      </c>
      <c r="U68" s="163">
        <f t="shared" si="49"/>
        <v>0</v>
      </c>
      <c r="V68" s="173">
        <f t="shared" si="49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50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8"/>
        <v>#DIV/0!</v>
      </c>
      <c r="P69" s="163">
        <f t="shared" si="49"/>
        <v>0</v>
      </c>
      <c r="Q69" s="112">
        <f t="shared" si="49"/>
        <v>0</v>
      </c>
      <c r="R69" s="113">
        <f t="shared" si="49"/>
        <v>0</v>
      </c>
      <c r="S69" s="112">
        <f t="shared" si="49"/>
        <v>0</v>
      </c>
      <c r="T69" s="163">
        <f t="shared" si="49"/>
        <v>0</v>
      </c>
      <c r="U69" s="163">
        <f t="shared" si="49"/>
        <v>0</v>
      </c>
      <c r="V69" s="173">
        <f t="shared" si="49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50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8"/>
        <v>#DIV/0!</v>
      </c>
      <c r="P70" s="163">
        <f t="shared" si="49"/>
        <v>0</v>
      </c>
      <c r="Q70" s="112">
        <f t="shared" si="49"/>
        <v>0</v>
      </c>
      <c r="R70" s="113">
        <f t="shared" si="49"/>
        <v>0</v>
      </c>
      <c r="S70" s="112">
        <f t="shared" si="49"/>
        <v>0</v>
      </c>
      <c r="T70" s="163">
        <f t="shared" si="49"/>
        <v>0</v>
      </c>
      <c r="U70" s="163">
        <f t="shared" si="49"/>
        <v>0</v>
      </c>
      <c r="V70" s="173">
        <f t="shared" si="49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50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8"/>
        <v>#DIV/0!</v>
      </c>
      <c r="P71" s="163">
        <f t="shared" si="49"/>
        <v>0</v>
      </c>
      <c r="Q71" s="112">
        <f t="shared" si="49"/>
        <v>0</v>
      </c>
      <c r="R71" s="113">
        <f t="shared" si="49"/>
        <v>0</v>
      </c>
      <c r="S71" s="112">
        <f t="shared" si="49"/>
        <v>0</v>
      </c>
      <c r="T71" s="163">
        <f t="shared" si="49"/>
        <v>0</v>
      </c>
      <c r="U71" s="163">
        <f t="shared" si="49"/>
        <v>0</v>
      </c>
      <c r="V71" s="173">
        <f t="shared" si="49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50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8"/>
        <v>#DIV/0!</v>
      </c>
      <c r="P72" s="163">
        <f t="shared" si="49"/>
        <v>0</v>
      </c>
      <c r="Q72" s="112">
        <f t="shared" si="49"/>
        <v>0</v>
      </c>
      <c r="R72" s="113">
        <f t="shared" si="49"/>
        <v>0</v>
      </c>
      <c r="S72" s="112">
        <f t="shared" si="49"/>
        <v>0</v>
      </c>
      <c r="T72" s="163">
        <f t="shared" si="49"/>
        <v>0</v>
      </c>
      <c r="U72" s="163">
        <f t="shared" si="49"/>
        <v>0</v>
      </c>
      <c r="V72" s="173">
        <f t="shared" si="49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50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8"/>
        <v>#DIV/0!</v>
      </c>
      <c r="P73" s="163">
        <f t="shared" si="49"/>
        <v>0</v>
      </c>
      <c r="Q73" s="112">
        <f t="shared" si="49"/>
        <v>0</v>
      </c>
      <c r="R73" s="113">
        <f t="shared" si="49"/>
        <v>0</v>
      </c>
      <c r="S73" s="112">
        <f t="shared" si="49"/>
        <v>0</v>
      </c>
      <c r="T73" s="163">
        <f t="shared" si="49"/>
        <v>0</v>
      </c>
      <c r="U73" s="163">
        <f t="shared" si="49"/>
        <v>0</v>
      </c>
      <c r="V73" s="173">
        <f t="shared" si="49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50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8"/>
        <v>#DIV/0!</v>
      </c>
      <c r="P74" s="163">
        <f t="shared" si="49"/>
        <v>0</v>
      </c>
      <c r="Q74" s="112">
        <f t="shared" si="49"/>
        <v>0</v>
      </c>
      <c r="R74" s="113">
        <f t="shared" si="49"/>
        <v>0</v>
      </c>
      <c r="S74" s="112">
        <f t="shared" si="49"/>
        <v>0</v>
      </c>
      <c r="T74" s="163">
        <f t="shared" si="49"/>
        <v>0</v>
      </c>
      <c r="U74" s="163">
        <f t="shared" si="49"/>
        <v>0</v>
      </c>
      <c r="V74" s="173">
        <f t="shared" si="49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50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8"/>
        <v>#DIV/0!</v>
      </c>
      <c r="P75" s="163">
        <f t="shared" si="49"/>
        <v>0</v>
      </c>
      <c r="Q75" s="112">
        <f t="shared" si="49"/>
        <v>0</v>
      </c>
      <c r="R75" s="113">
        <f t="shared" si="49"/>
        <v>0</v>
      </c>
      <c r="S75" s="112">
        <f t="shared" si="49"/>
        <v>0</v>
      </c>
      <c r="T75" s="163">
        <f t="shared" si="49"/>
        <v>0</v>
      </c>
      <c r="U75" s="163">
        <f t="shared" si="49"/>
        <v>0</v>
      </c>
      <c r="V75" s="173">
        <f t="shared" si="49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50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8"/>
        <v>#DIV/0!</v>
      </c>
      <c r="P76" s="163">
        <f t="shared" si="49"/>
        <v>0</v>
      </c>
      <c r="Q76" s="112">
        <f t="shared" si="49"/>
        <v>0</v>
      </c>
      <c r="R76" s="113">
        <f t="shared" si="49"/>
        <v>0</v>
      </c>
      <c r="S76" s="112">
        <f t="shared" si="49"/>
        <v>0</v>
      </c>
      <c r="T76" s="163">
        <f t="shared" si="49"/>
        <v>0</v>
      </c>
      <c r="U76" s="163">
        <f t="shared" si="49"/>
        <v>0</v>
      </c>
      <c r="V76" s="173">
        <f t="shared" si="49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1">SUM(D68:D76)</f>
        <v>0</v>
      </c>
      <c r="E77" s="72">
        <f t="shared" si="51"/>
        <v>0</v>
      </c>
      <c r="F77" s="72">
        <f t="shared" si="51"/>
        <v>0</v>
      </c>
      <c r="G77" s="73" t="e">
        <f t="shared" si="50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2">SUM(P68:P76)</f>
        <v>0</v>
      </c>
      <c r="Q77" s="118">
        <f t="shared" si="52"/>
        <v>0</v>
      </c>
      <c r="R77" s="119">
        <f t="shared" si="52"/>
        <v>0</v>
      </c>
      <c r="S77" s="118">
        <f t="shared" si="52"/>
        <v>0</v>
      </c>
      <c r="T77" s="175">
        <f t="shared" si="52"/>
        <v>0</v>
      </c>
      <c r="U77" s="175">
        <f t="shared" si="52"/>
        <v>0</v>
      </c>
      <c r="V77" s="121">
        <f t="shared" si="52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5"/>
  <sheetViews>
    <sheetView zoomScale="70" zoomScaleNormal="70" workbookViewId="0">
      <pane xSplit="2" ySplit="1" topLeftCell="L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5"/>
  <cols>
    <col min="2" max="2" width="23.4285714285714" customWidth="1"/>
    <col min="3" max="3" width="17.7142857142857" customWidth="1"/>
    <col min="4" max="4" width="15.7142857142857" customWidth="1"/>
    <col min="5" max="5" width="15.4285714285714" customWidth="1"/>
    <col min="6" max="6" width="17" customWidth="1"/>
    <col min="7" max="7" width="13.2857142857143" customWidth="1"/>
    <col min="8" max="9" width="12.5714285714286" hidden="1" customWidth="1"/>
    <col min="10" max="10" width="17.2857142857143" hidden="1" customWidth="1"/>
    <col min="11" max="14" width="12.7142857142857" customWidth="1"/>
    <col min="15" max="15" width="12.4285714285714" customWidth="1"/>
    <col min="16" max="16" width="16.7142857142857" hidden="1" customWidth="1"/>
    <col min="17" max="17" width="15.7142857142857" style="60" customWidth="1"/>
    <col min="18" max="18" width="17.2857142857143" style="60" customWidth="1"/>
    <col min="19" max="19" width="15" style="60" customWidth="1"/>
    <col min="20" max="20" width="13.4285714285714" hidden="1" customWidth="1"/>
    <col min="21" max="21" width="13.7142857142857" hidden="1" customWidth="1"/>
    <col min="22" max="22" width="14.2857142857143" style="60" hidden="1" customWidth="1"/>
    <col min="23" max="23" width="14.2857142857143" style="60" customWidth="1"/>
    <col min="24" max="25" width="17.7142857142857" customWidth="1"/>
    <col min="26" max="26" width="19" hidden="1" customWidth="1"/>
    <col min="27" max="27" width="13.7142857142857" hidden="1" customWidth="1"/>
    <col min="28" max="28" width="13.4285714285714" customWidth="1"/>
    <col min="29" max="29" width="13.2857142857143" customWidth="1"/>
    <col min="30" max="30" width="12.2857142857143" customWidth="1"/>
    <col min="31" max="32" width="12.5714285714286" customWidth="1"/>
    <col min="33" max="33" width="13" customWidth="1"/>
    <col min="34" max="34" width="14" customWidth="1"/>
  </cols>
  <sheetData>
    <row r="1" ht="21" spans="2:34">
      <c r="B1" s="61" t="s">
        <v>0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106"/>
      <c r="X1" s="107" t="s">
        <v>1</v>
      </c>
      <c r="Y1" s="127"/>
      <c r="Z1" s="127"/>
      <c r="AA1" s="127"/>
      <c r="AB1" s="127"/>
      <c r="AC1" s="127"/>
      <c r="AD1" s="127"/>
      <c r="AE1" s="127"/>
      <c r="AF1" s="127"/>
      <c r="AG1" s="127"/>
      <c r="AH1" s="149"/>
    </row>
    <row r="2" s="58" customFormat="1" ht="45" spans="2:34">
      <c r="B2" s="63"/>
      <c r="C2" s="64" t="s">
        <v>2</v>
      </c>
      <c r="D2" s="64" t="s">
        <v>3</v>
      </c>
      <c r="E2" s="64" t="s">
        <v>4</v>
      </c>
      <c r="F2" s="64" t="s">
        <v>5</v>
      </c>
      <c r="G2" s="64" t="s">
        <v>6</v>
      </c>
      <c r="H2" s="64" t="s">
        <v>7</v>
      </c>
      <c r="I2" s="64" t="s">
        <v>8</v>
      </c>
      <c r="J2" s="64" t="s">
        <v>9</v>
      </c>
      <c r="K2" s="64" t="s">
        <v>10</v>
      </c>
      <c r="L2" s="64" t="s">
        <v>11</v>
      </c>
      <c r="M2" s="64" t="s">
        <v>12</v>
      </c>
      <c r="N2" s="64" t="s">
        <v>13</v>
      </c>
      <c r="O2" s="64" t="s">
        <v>14</v>
      </c>
      <c r="P2" s="64" t="s">
        <v>15</v>
      </c>
      <c r="Q2" s="108" t="s">
        <v>16</v>
      </c>
      <c r="R2" s="108" t="s">
        <v>17</v>
      </c>
      <c r="S2" s="108" t="s">
        <v>18</v>
      </c>
      <c r="T2" s="64" t="s">
        <v>19</v>
      </c>
      <c r="U2" s="64" t="s">
        <v>20</v>
      </c>
      <c r="V2" s="109" t="s">
        <v>21</v>
      </c>
      <c r="W2" s="110"/>
      <c r="X2" s="111" t="s">
        <v>22</v>
      </c>
      <c r="Y2" s="133" t="s">
        <v>23</v>
      </c>
      <c r="Z2" s="133" t="s">
        <v>24</v>
      </c>
      <c r="AA2" s="133" t="s">
        <v>25</v>
      </c>
      <c r="AB2" s="133" t="s">
        <v>26</v>
      </c>
      <c r="AC2" s="133" t="s">
        <v>27</v>
      </c>
      <c r="AD2" s="133" t="s">
        <v>25</v>
      </c>
      <c r="AE2" s="133" t="s">
        <v>28</v>
      </c>
      <c r="AF2" s="134" t="s">
        <v>29</v>
      </c>
      <c r="AG2" s="134" t="s">
        <v>30</v>
      </c>
      <c r="AH2" s="150" t="s">
        <v>25</v>
      </c>
    </row>
    <row r="3" spans="1:34">
      <c r="A3">
        <v>1</v>
      </c>
      <c r="B3" s="65" t="str">
        <f>'Period 1'!B3</f>
        <v>Huntington Beach</v>
      </c>
      <c r="C3" s="66"/>
      <c r="D3" s="66"/>
      <c r="E3" s="66"/>
      <c r="F3" s="66"/>
      <c r="G3" s="67" t="e">
        <f>F3/D3</f>
        <v>#DIV/0!</v>
      </c>
      <c r="H3" s="68"/>
      <c r="I3" s="83"/>
      <c r="J3" s="84"/>
      <c r="K3" s="85"/>
      <c r="L3" s="85"/>
      <c r="M3" s="86"/>
      <c r="N3" s="86"/>
      <c r="O3" s="87"/>
      <c r="P3" s="88"/>
      <c r="Q3" s="112"/>
      <c r="R3" s="113"/>
      <c r="S3" s="112">
        <f>Q3-R3</f>
        <v>0</v>
      </c>
      <c r="T3" s="114"/>
      <c r="U3" s="114"/>
      <c r="V3" s="115"/>
      <c r="W3" s="116"/>
      <c r="X3" s="117" t="str">
        <f>B3</f>
        <v>Huntington Beach</v>
      </c>
      <c r="Y3" s="135"/>
      <c r="Z3" s="135"/>
      <c r="AA3" s="66">
        <f>Y3-Z3</f>
        <v>0</v>
      </c>
      <c r="AB3" s="136"/>
      <c r="AC3" s="137"/>
      <c r="AD3" s="67">
        <f>AB3-AC3</f>
        <v>0</v>
      </c>
      <c r="AE3" s="136"/>
      <c r="AF3" s="138"/>
      <c r="AG3" s="138"/>
      <c r="AH3" s="151">
        <f>AF3-AG3</f>
        <v>0</v>
      </c>
    </row>
    <row r="4" spans="1:34">
      <c r="A4">
        <v>2</v>
      </c>
      <c r="B4" s="65" t="str">
        <f>'Period 1'!B4</f>
        <v>Anaheim</v>
      </c>
      <c r="C4" s="66"/>
      <c r="D4" s="66"/>
      <c r="E4" s="66"/>
      <c r="F4" s="66"/>
      <c r="G4" s="67" t="e">
        <f t="shared" ref="G4:G12" si="0">F4/D4</f>
        <v>#DIV/0!</v>
      </c>
      <c r="H4" s="68"/>
      <c r="I4" s="83"/>
      <c r="J4" s="84"/>
      <c r="K4" s="89"/>
      <c r="L4" s="89"/>
      <c r="M4" s="90"/>
      <c r="N4" s="90"/>
      <c r="O4" s="89"/>
      <c r="P4" s="88"/>
      <c r="Q4" s="112"/>
      <c r="R4" s="113"/>
      <c r="S4" s="112">
        <f t="shared" ref="S4:S11" si="1">Q4-R4</f>
        <v>0</v>
      </c>
      <c r="T4" s="114"/>
      <c r="U4" s="114"/>
      <c r="V4" s="115"/>
      <c r="W4" s="116"/>
      <c r="X4" s="117" t="s">
        <v>58</v>
      </c>
      <c r="Y4" s="135"/>
      <c r="Z4" s="135"/>
      <c r="AA4" s="66">
        <f t="shared" ref="AA4:AA12" si="2">Y4-Z4</f>
        <v>0</v>
      </c>
      <c r="AB4" s="136"/>
      <c r="AC4" s="137"/>
      <c r="AD4" s="67">
        <f t="shared" ref="AD4:AD11" si="3">AB4-AC4</f>
        <v>0</v>
      </c>
      <c r="AE4" s="136"/>
      <c r="AF4" s="139"/>
      <c r="AG4" s="139"/>
      <c r="AH4" s="152">
        <f t="shared" ref="AH4:AH12" si="4">AF4-AG4</f>
        <v>0</v>
      </c>
    </row>
    <row r="5" spans="1:34">
      <c r="A5">
        <v>3</v>
      </c>
      <c r="B5" s="65" t="str">
        <f>'Period 1'!B5</f>
        <v>Irvine</v>
      </c>
      <c r="C5" s="66"/>
      <c r="D5" s="66"/>
      <c r="E5" s="66"/>
      <c r="F5" s="66"/>
      <c r="G5" s="67" t="e">
        <f t="shared" si="0"/>
        <v>#DIV/0!</v>
      </c>
      <c r="H5" s="68"/>
      <c r="I5" s="83"/>
      <c r="J5" s="84"/>
      <c r="K5" s="85"/>
      <c r="L5" s="85"/>
      <c r="M5" s="86"/>
      <c r="N5" s="86"/>
      <c r="O5" s="87"/>
      <c r="P5" s="88"/>
      <c r="Q5" s="112"/>
      <c r="R5" s="113"/>
      <c r="S5" s="112">
        <f t="shared" si="1"/>
        <v>0</v>
      </c>
      <c r="T5" s="114"/>
      <c r="U5" s="114"/>
      <c r="V5" s="115"/>
      <c r="W5" s="116"/>
      <c r="X5" s="117" t="str">
        <f t="shared" ref="X5:X7" si="5">B5</f>
        <v>Irvine</v>
      </c>
      <c r="Y5" s="135"/>
      <c r="Z5" s="140"/>
      <c r="AA5" s="66">
        <f t="shared" si="2"/>
        <v>0</v>
      </c>
      <c r="AB5" s="136"/>
      <c r="AC5" s="137"/>
      <c r="AD5" s="67">
        <f t="shared" si="3"/>
        <v>0</v>
      </c>
      <c r="AE5" s="136"/>
      <c r="AF5" s="139"/>
      <c r="AG5" s="139"/>
      <c r="AH5" s="152">
        <f t="shared" si="4"/>
        <v>0</v>
      </c>
    </row>
    <row r="6" spans="1:34">
      <c r="A6">
        <v>4</v>
      </c>
      <c r="B6" s="65" t="str">
        <f>'Period 1'!B6</f>
        <v>Yorba Linda</v>
      </c>
      <c r="C6" s="66"/>
      <c r="D6" s="66"/>
      <c r="E6" s="66"/>
      <c r="F6" s="66"/>
      <c r="G6" s="67" t="e">
        <f t="shared" si="0"/>
        <v>#DIV/0!</v>
      </c>
      <c r="H6" s="68"/>
      <c r="I6" s="83"/>
      <c r="J6" s="84"/>
      <c r="K6" s="89"/>
      <c r="L6" s="89"/>
      <c r="M6" s="90"/>
      <c r="N6" s="90"/>
      <c r="O6" s="89"/>
      <c r="P6" s="88"/>
      <c r="Q6" s="112"/>
      <c r="R6" s="113"/>
      <c r="S6" s="112">
        <f t="shared" si="1"/>
        <v>0</v>
      </c>
      <c r="T6" s="114"/>
      <c r="U6" s="114"/>
      <c r="V6" s="115"/>
      <c r="W6" s="116"/>
      <c r="X6" s="117" t="str">
        <f t="shared" si="5"/>
        <v>Yorba Linda</v>
      </c>
      <c r="Y6" s="135"/>
      <c r="Z6" s="140"/>
      <c r="AA6" s="66">
        <f t="shared" si="2"/>
        <v>0</v>
      </c>
      <c r="AB6" s="136"/>
      <c r="AC6" s="137"/>
      <c r="AD6" s="67">
        <f t="shared" si="3"/>
        <v>0</v>
      </c>
      <c r="AE6" s="136"/>
      <c r="AF6" s="139"/>
      <c r="AG6" s="139"/>
      <c r="AH6" s="152">
        <f t="shared" si="4"/>
        <v>0</v>
      </c>
    </row>
    <row r="7" spans="1:34">
      <c r="A7">
        <v>5</v>
      </c>
      <c r="B7" s="65" t="str">
        <f>'Period 1'!B7</f>
        <v>Cypress</v>
      </c>
      <c r="C7" s="66"/>
      <c r="D7" s="66"/>
      <c r="E7" s="66"/>
      <c r="F7" s="66"/>
      <c r="G7" s="67" t="e">
        <f t="shared" si="0"/>
        <v>#DIV/0!</v>
      </c>
      <c r="H7" s="68"/>
      <c r="I7" s="83"/>
      <c r="J7" s="84"/>
      <c r="K7" s="85"/>
      <c r="L7" s="85"/>
      <c r="M7" s="86"/>
      <c r="N7" s="86"/>
      <c r="O7" s="87"/>
      <c r="P7" s="88"/>
      <c r="Q7" s="112"/>
      <c r="R7" s="113"/>
      <c r="S7" s="112">
        <f t="shared" si="1"/>
        <v>0</v>
      </c>
      <c r="T7" s="114"/>
      <c r="U7" s="114"/>
      <c r="V7" s="115"/>
      <c r="W7" s="116"/>
      <c r="X7" s="117" t="str">
        <f t="shared" si="5"/>
        <v>Cypress</v>
      </c>
      <c r="Y7" s="135"/>
      <c r="Z7" s="140"/>
      <c r="AA7" s="66">
        <f t="shared" si="2"/>
        <v>0</v>
      </c>
      <c r="AB7" s="136"/>
      <c r="AC7" s="137"/>
      <c r="AD7" s="67">
        <f t="shared" si="3"/>
        <v>0</v>
      </c>
      <c r="AE7" s="136"/>
      <c r="AF7" s="139"/>
      <c r="AG7" s="139"/>
      <c r="AH7" s="152">
        <f t="shared" si="4"/>
        <v>0</v>
      </c>
    </row>
    <row r="8" hidden="1" outlineLevel="1" spans="1:34">
      <c r="A8">
        <v>6</v>
      </c>
      <c r="B8" s="69" t="s">
        <v>36</v>
      </c>
      <c r="C8" s="66"/>
      <c r="D8" s="66"/>
      <c r="E8" s="66"/>
      <c r="F8" s="66"/>
      <c r="G8" s="67" t="e">
        <f t="shared" si="0"/>
        <v>#DIV/0!</v>
      </c>
      <c r="H8" s="68"/>
      <c r="I8" s="83"/>
      <c r="J8" s="84"/>
      <c r="K8" s="91"/>
      <c r="L8" s="91"/>
      <c r="M8" s="92"/>
      <c r="N8" s="92"/>
      <c r="O8" s="91"/>
      <c r="P8" s="88"/>
      <c r="Q8" s="112"/>
      <c r="R8" s="113"/>
      <c r="S8" s="112">
        <f t="shared" si="1"/>
        <v>0</v>
      </c>
      <c r="T8" s="114"/>
      <c r="U8" s="114"/>
      <c r="V8" s="115"/>
      <c r="W8" s="116"/>
      <c r="X8" s="117" t="s">
        <v>37</v>
      </c>
      <c r="Y8" s="135"/>
      <c r="Z8" s="140"/>
      <c r="AA8" s="66">
        <f t="shared" si="2"/>
        <v>0</v>
      </c>
      <c r="AB8" s="136"/>
      <c r="AC8" s="137"/>
      <c r="AD8" s="67">
        <f t="shared" si="3"/>
        <v>0</v>
      </c>
      <c r="AE8" s="136"/>
      <c r="AF8" s="139"/>
      <c r="AG8" s="139"/>
      <c r="AH8" s="152">
        <f t="shared" si="4"/>
        <v>0</v>
      </c>
    </row>
    <row r="9" hidden="1" outlineLevel="1" spans="1:34">
      <c r="A9">
        <v>7</v>
      </c>
      <c r="B9" s="69" t="s">
        <v>36</v>
      </c>
      <c r="C9" s="66"/>
      <c r="D9" s="66"/>
      <c r="E9" s="66"/>
      <c r="F9" s="66"/>
      <c r="G9" s="67" t="e">
        <f t="shared" si="0"/>
        <v>#DIV/0!</v>
      </c>
      <c r="H9" s="68"/>
      <c r="I9" s="83"/>
      <c r="J9" s="84"/>
      <c r="K9" s="67"/>
      <c r="L9" s="67"/>
      <c r="M9" s="93"/>
      <c r="N9" s="93"/>
      <c r="O9" s="94"/>
      <c r="P9" s="88"/>
      <c r="Q9" s="112"/>
      <c r="R9" s="113"/>
      <c r="S9" s="112">
        <f t="shared" si="1"/>
        <v>0</v>
      </c>
      <c r="T9" s="114"/>
      <c r="U9" s="114"/>
      <c r="V9" s="115"/>
      <c r="W9" s="116"/>
      <c r="X9" s="117" t="s">
        <v>37</v>
      </c>
      <c r="Y9" s="135"/>
      <c r="Z9" s="140"/>
      <c r="AA9" s="66">
        <f t="shared" si="2"/>
        <v>0</v>
      </c>
      <c r="AB9" s="135"/>
      <c r="AC9" s="140"/>
      <c r="AD9" s="67">
        <f t="shared" si="3"/>
        <v>0</v>
      </c>
      <c r="AE9" s="135"/>
      <c r="AF9" s="139"/>
      <c r="AG9" s="139"/>
      <c r="AH9" s="152">
        <f t="shared" si="4"/>
        <v>0</v>
      </c>
    </row>
    <row r="10" hidden="1" outlineLevel="1" spans="1:34">
      <c r="A10">
        <v>8</v>
      </c>
      <c r="B10" s="69" t="s">
        <v>36</v>
      </c>
      <c r="C10" s="66"/>
      <c r="D10" s="66"/>
      <c r="E10" s="66"/>
      <c r="F10" s="66"/>
      <c r="G10" s="67" t="e">
        <f t="shared" si="0"/>
        <v>#DIV/0!</v>
      </c>
      <c r="H10" s="68"/>
      <c r="I10" s="83"/>
      <c r="J10" s="84"/>
      <c r="K10" s="91"/>
      <c r="L10" s="91"/>
      <c r="M10" s="92"/>
      <c r="N10" s="92"/>
      <c r="O10" s="91"/>
      <c r="P10" s="88"/>
      <c r="Q10" s="112"/>
      <c r="R10" s="113"/>
      <c r="S10" s="112">
        <f t="shared" si="1"/>
        <v>0</v>
      </c>
      <c r="T10" s="114"/>
      <c r="U10" s="114"/>
      <c r="V10" s="115"/>
      <c r="W10" s="116"/>
      <c r="X10" s="117" t="s">
        <v>38</v>
      </c>
      <c r="Y10" s="135"/>
      <c r="Z10" s="140"/>
      <c r="AA10" s="66">
        <f t="shared" si="2"/>
        <v>0</v>
      </c>
      <c r="AB10" s="135"/>
      <c r="AC10" s="140"/>
      <c r="AD10" s="67">
        <f t="shared" si="3"/>
        <v>0</v>
      </c>
      <c r="AE10" s="135"/>
      <c r="AF10" s="139"/>
      <c r="AG10" s="139"/>
      <c r="AH10" s="152">
        <f t="shared" si="4"/>
        <v>0</v>
      </c>
    </row>
    <row r="11" hidden="1" outlineLevel="1" spans="1:34">
      <c r="A11">
        <v>9</v>
      </c>
      <c r="B11" s="69" t="s">
        <v>36</v>
      </c>
      <c r="C11" s="66"/>
      <c r="D11" s="66"/>
      <c r="E11" s="66"/>
      <c r="F11" s="66"/>
      <c r="G11" s="70" t="e">
        <f t="shared" si="0"/>
        <v>#DIV/0!</v>
      </c>
      <c r="H11" s="68"/>
      <c r="I11" s="83"/>
      <c r="J11" s="84"/>
      <c r="K11" s="67"/>
      <c r="L11" s="67"/>
      <c r="M11" s="93"/>
      <c r="N11" s="93"/>
      <c r="O11" s="94"/>
      <c r="P11" s="88"/>
      <c r="Q11" s="112"/>
      <c r="R11" s="113"/>
      <c r="S11" s="112">
        <f t="shared" si="1"/>
        <v>0</v>
      </c>
      <c r="T11" s="114"/>
      <c r="U11" s="114"/>
      <c r="V11" s="115"/>
      <c r="W11" s="116"/>
      <c r="X11" s="117" t="s">
        <v>39</v>
      </c>
      <c r="Y11" s="135"/>
      <c r="Z11" s="140"/>
      <c r="AA11" s="66">
        <f t="shared" si="2"/>
        <v>0</v>
      </c>
      <c r="AB11" s="135"/>
      <c r="AC11" s="140"/>
      <c r="AD11" s="67">
        <f t="shared" si="3"/>
        <v>0</v>
      </c>
      <c r="AE11" s="135"/>
      <c r="AF11" s="139"/>
      <c r="AG11" s="139"/>
      <c r="AH11" s="152">
        <f t="shared" si="4"/>
        <v>0</v>
      </c>
    </row>
    <row r="12" ht="15.75" collapsed="1" spans="2:34">
      <c r="B12" s="71" t="s">
        <v>40</v>
      </c>
      <c r="C12" s="72">
        <f>SUM(C3:C11)</f>
        <v>0</v>
      </c>
      <c r="D12" s="72">
        <f t="shared" ref="D12:F12" si="6">SUM(D3:D11)</f>
        <v>0</v>
      </c>
      <c r="E12" s="72">
        <f t="shared" si="6"/>
        <v>0</v>
      </c>
      <c r="F12" s="72">
        <f t="shared" si="6"/>
        <v>0</v>
      </c>
      <c r="G12" s="73" t="e">
        <f t="shared" si="0"/>
        <v>#DIV/0!</v>
      </c>
      <c r="H12" s="74">
        <f>SUM(H3:H11)</f>
        <v>0</v>
      </c>
      <c r="I12" s="95" t="e">
        <f>AVERAGE(I3:I11)</f>
        <v>#DIV/0!</v>
      </c>
      <c r="J12" s="96" t="e">
        <f>AVERAGE(J3:J11)</f>
        <v>#DIV/0!</v>
      </c>
      <c r="K12" s="97" t="e">
        <f>AVERAGE(K3:K11)</f>
        <v>#DIV/0!</v>
      </c>
      <c r="L12" s="97" t="e">
        <f>AVERAGE(L3:L11)</f>
        <v>#DIV/0!</v>
      </c>
      <c r="M12" s="98"/>
      <c r="N12" s="98"/>
      <c r="O12" s="97" t="e">
        <f>AVERAGE(O3:O11)</f>
        <v>#DIV/0!</v>
      </c>
      <c r="P12" s="99">
        <f t="shared" ref="P12:V12" si="7">SUM(P3:P11)</f>
        <v>0</v>
      </c>
      <c r="Q12" s="118">
        <f t="shared" si="7"/>
        <v>0</v>
      </c>
      <c r="R12" s="119">
        <f t="shared" si="7"/>
        <v>0</v>
      </c>
      <c r="S12" s="118">
        <f t="shared" si="7"/>
        <v>0</v>
      </c>
      <c r="T12" s="120">
        <f t="shared" si="7"/>
        <v>0</v>
      </c>
      <c r="U12" s="120">
        <f t="shared" si="7"/>
        <v>0</v>
      </c>
      <c r="V12" s="121">
        <f t="shared" si="7"/>
        <v>0</v>
      </c>
      <c r="W12" s="122"/>
      <c r="X12" s="123" t="s">
        <v>40</v>
      </c>
      <c r="Y12" s="141">
        <f>SUM(Y3:Y11)</f>
        <v>0</v>
      </c>
      <c r="Z12" s="141">
        <f>SUM(Z3:Z11)</f>
        <v>0</v>
      </c>
      <c r="AA12" s="142">
        <f t="shared" si="2"/>
        <v>0</v>
      </c>
      <c r="AB12" s="143" t="e">
        <f>AVERAGE(AB3:AB11)</f>
        <v>#DIV/0!</v>
      </c>
      <c r="AC12" s="143" t="e">
        <f>AVERAGE(AC3:AC11)</f>
        <v>#DIV/0!</v>
      </c>
      <c r="AD12" s="143" t="e">
        <f>AC12-AB12</f>
        <v>#DIV/0!</v>
      </c>
      <c r="AE12" s="143" t="e">
        <f>AVERAGE(AE3:AE11)</f>
        <v>#DIV/0!</v>
      </c>
      <c r="AF12" s="144">
        <f>SUM(AF3:AF11)</f>
        <v>0</v>
      </c>
      <c r="AG12" s="144">
        <f>SUM(AG3:AG11)</f>
        <v>0</v>
      </c>
      <c r="AH12" s="153">
        <f t="shared" si="4"/>
        <v>0</v>
      </c>
    </row>
    <row r="13" s="59" customFormat="1" ht="15.75" spans="2:34">
      <c r="B13" s="75"/>
      <c r="C13" s="76"/>
      <c r="D13" s="76"/>
      <c r="E13" s="76"/>
      <c r="F13" s="76"/>
      <c r="G13" s="76"/>
      <c r="H13" s="76"/>
      <c r="I13" s="76"/>
      <c r="J13" s="100"/>
      <c r="K13" s="101"/>
      <c r="L13" s="101"/>
      <c r="M13" s="101"/>
      <c r="N13" s="101"/>
      <c r="O13" s="100"/>
      <c r="P13" s="102"/>
      <c r="Q13" s="124"/>
      <c r="R13" s="124"/>
      <c r="S13" s="124"/>
      <c r="T13" s="125"/>
      <c r="U13" s="125"/>
      <c r="V13" s="124"/>
      <c r="W13" s="122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ht="21" spans="2:34">
      <c r="B14" s="77" t="s">
        <v>41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126"/>
      <c r="X14" s="127" t="s">
        <v>42</v>
      </c>
      <c r="Y14" s="127"/>
      <c r="Z14" s="127"/>
      <c r="AA14" s="127"/>
      <c r="AB14" s="127"/>
      <c r="AC14" s="127"/>
      <c r="AD14" s="127"/>
      <c r="AE14" s="127"/>
      <c r="AF14" s="127"/>
      <c r="AG14" s="127"/>
      <c r="AH14" s="149"/>
    </row>
    <row r="15" ht="45" spans="2:34">
      <c r="B15" s="63" t="s">
        <v>43</v>
      </c>
      <c r="C15" s="64" t="s">
        <v>2</v>
      </c>
      <c r="D15" s="64" t="s">
        <v>3</v>
      </c>
      <c r="E15" s="64" t="s">
        <v>4</v>
      </c>
      <c r="F15" s="64" t="s">
        <v>5</v>
      </c>
      <c r="G15" s="64" t="s">
        <v>6</v>
      </c>
      <c r="H15" s="64" t="s">
        <v>7</v>
      </c>
      <c r="I15" s="64" t="s">
        <v>8</v>
      </c>
      <c r="J15" s="64" t="s">
        <v>9</v>
      </c>
      <c r="K15" s="64" t="s">
        <v>10</v>
      </c>
      <c r="L15" s="64" t="s">
        <v>11</v>
      </c>
      <c r="M15" s="64" t="s">
        <v>12</v>
      </c>
      <c r="N15" s="64" t="s">
        <v>13</v>
      </c>
      <c r="O15" s="64" t="s">
        <v>14</v>
      </c>
      <c r="P15" s="64" t="s">
        <v>15</v>
      </c>
      <c r="Q15" s="108" t="s">
        <v>16</v>
      </c>
      <c r="R15" s="108" t="s">
        <v>17</v>
      </c>
      <c r="S15" s="108" t="s">
        <v>18</v>
      </c>
      <c r="T15" s="64" t="s">
        <v>19</v>
      </c>
      <c r="U15" s="64" t="s">
        <v>20</v>
      </c>
      <c r="V15" s="109" t="s">
        <v>21</v>
      </c>
      <c r="W15" s="110"/>
      <c r="X15" s="111" t="s">
        <v>44</v>
      </c>
      <c r="Y15" s="133" t="s">
        <v>23</v>
      </c>
      <c r="Z15" s="133" t="s">
        <v>45</v>
      </c>
      <c r="AA15" s="133" t="s">
        <v>25</v>
      </c>
      <c r="AB15" s="133" t="s">
        <v>26</v>
      </c>
      <c r="AC15" s="133" t="s">
        <v>27</v>
      </c>
      <c r="AD15" s="133" t="s">
        <v>25</v>
      </c>
      <c r="AE15" s="133" t="s">
        <v>28</v>
      </c>
      <c r="AF15" s="134" t="s">
        <v>29</v>
      </c>
      <c r="AG15" s="134" t="s">
        <v>30</v>
      </c>
      <c r="AH15" s="150" t="s">
        <v>25</v>
      </c>
    </row>
    <row r="16" spans="2:34">
      <c r="B16" s="65" t="str">
        <f t="shared" ref="B16:B24" si="8">B3</f>
        <v>Huntington Beach</v>
      </c>
      <c r="C16" s="66"/>
      <c r="D16" s="66"/>
      <c r="E16" s="66"/>
      <c r="F16" s="66"/>
      <c r="G16" s="67" t="e">
        <f>F16/D16</f>
        <v>#DIV/0!</v>
      </c>
      <c r="H16" s="68"/>
      <c r="I16" s="83"/>
      <c r="J16" s="84"/>
      <c r="K16" s="67"/>
      <c r="L16" s="67"/>
      <c r="M16" s="86"/>
      <c r="N16" s="86"/>
      <c r="O16" s="94"/>
      <c r="P16" s="88"/>
      <c r="Q16" s="112"/>
      <c r="R16" s="113"/>
      <c r="S16" s="112">
        <f>Q16-R16</f>
        <v>0</v>
      </c>
      <c r="T16" s="114"/>
      <c r="U16" s="114"/>
      <c r="V16" s="115"/>
      <c r="W16" s="116"/>
      <c r="X16" s="117" t="str">
        <f t="shared" ref="X16:X24" si="9">X3</f>
        <v>Huntington Beach</v>
      </c>
      <c r="Y16" s="135"/>
      <c r="Z16" s="135"/>
      <c r="AA16" s="66"/>
      <c r="AB16" s="136"/>
      <c r="AC16" s="137"/>
      <c r="AD16" s="67">
        <f t="shared" ref="AD16:AD24" si="10">AB16-AC16</f>
        <v>0</v>
      </c>
      <c r="AE16" s="136"/>
      <c r="AF16" s="138"/>
      <c r="AG16" s="138"/>
      <c r="AH16" s="151">
        <f>AF16-AG16</f>
        <v>0</v>
      </c>
    </row>
    <row r="17" spans="2:34">
      <c r="B17" s="65" t="str">
        <f t="shared" si="8"/>
        <v>Anaheim</v>
      </c>
      <c r="C17" s="66"/>
      <c r="D17" s="66"/>
      <c r="E17" s="66"/>
      <c r="F17" s="66"/>
      <c r="G17" s="67" t="e">
        <f t="shared" ref="G17:G25" si="11">F17/D17</f>
        <v>#DIV/0!</v>
      </c>
      <c r="H17" s="68"/>
      <c r="I17" s="83"/>
      <c r="J17" s="84"/>
      <c r="K17" s="91"/>
      <c r="L17" s="91"/>
      <c r="M17" s="90"/>
      <c r="N17" s="90"/>
      <c r="O17" s="91"/>
      <c r="P17" s="88"/>
      <c r="Q17" s="112"/>
      <c r="R17" s="113"/>
      <c r="S17" s="112">
        <f t="shared" ref="S17:S24" si="12">Q17-R17</f>
        <v>0</v>
      </c>
      <c r="T17" s="114"/>
      <c r="U17" s="114"/>
      <c r="V17" s="115"/>
      <c r="W17" s="116"/>
      <c r="X17" s="117" t="str">
        <f t="shared" si="9"/>
        <v>Hawthorne</v>
      </c>
      <c r="Y17" s="135"/>
      <c r="Z17" s="135"/>
      <c r="AA17" s="66"/>
      <c r="AB17" s="136"/>
      <c r="AC17" s="137"/>
      <c r="AD17" s="67">
        <f t="shared" si="10"/>
        <v>0</v>
      </c>
      <c r="AE17" s="136"/>
      <c r="AF17" s="139"/>
      <c r="AG17" s="139"/>
      <c r="AH17" s="152">
        <f t="shared" ref="AH17:AH25" si="13">AF17-AG17</f>
        <v>0</v>
      </c>
    </row>
    <row r="18" spans="2:34">
      <c r="B18" s="65" t="str">
        <f t="shared" si="8"/>
        <v>Irvine</v>
      </c>
      <c r="C18" s="66"/>
      <c r="D18" s="66"/>
      <c r="E18" s="66"/>
      <c r="F18" s="66"/>
      <c r="G18" s="67" t="e">
        <f t="shared" si="11"/>
        <v>#DIV/0!</v>
      </c>
      <c r="H18" s="68"/>
      <c r="I18" s="83"/>
      <c r="J18" s="84"/>
      <c r="K18" s="85"/>
      <c r="L18" s="85"/>
      <c r="M18" s="86"/>
      <c r="N18" s="86"/>
      <c r="O18" s="94"/>
      <c r="P18" s="88"/>
      <c r="Q18" s="112"/>
      <c r="R18" s="113"/>
      <c r="S18" s="112">
        <f t="shared" si="12"/>
        <v>0</v>
      </c>
      <c r="T18" s="114"/>
      <c r="U18" s="114"/>
      <c r="V18" s="115"/>
      <c r="W18" s="116"/>
      <c r="X18" s="117" t="str">
        <f t="shared" si="9"/>
        <v>Irvine</v>
      </c>
      <c r="Y18" s="135"/>
      <c r="Z18" s="140"/>
      <c r="AA18" s="66"/>
      <c r="AB18" s="136"/>
      <c r="AC18" s="137"/>
      <c r="AD18" s="67">
        <f t="shared" si="10"/>
        <v>0</v>
      </c>
      <c r="AE18" s="136"/>
      <c r="AF18" s="139"/>
      <c r="AG18" s="139"/>
      <c r="AH18" s="152">
        <f t="shared" si="13"/>
        <v>0</v>
      </c>
    </row>
    <row r="19" spans="2:34">
      <c r="B19" s="65" t="str">
        <f t="shared" si="8"/>
        <v>Yorba Linda</v>
      </c>
      <c r="C19" s="66"/>
      <c r="D19" s="66"/>
      <c r="E19" s="66"/>
      <c r="F19" s="66"/>
      <c r="G19" s="67" t="e">
        <f t="shared" si="11"/>
        <v>#DIV/0!</v>
      </c>
      <c r="H19" s="68"/>
      <c r="I19" s="83"/>
      <c r="J19" s="84"/>
      <c r="K19" s="91"/>
      <c r="L19" s="91"/>
      <c r="M19" s="90"/>
      <c r="N19" s="90"/>
      <c r="O19" s="91"/>
      <c r="P19" s="88"/>
      <c r="Q19" s="112"/>
      <c r="R19" s="113"/>
      <c r="S19" s="112">
        <f t="shared" si="12"/>
        <v>0</v>
      </c>
      <c r="T19" s="114"/>
      <c r="U19" s="114"/>
      <c r="V19" s="115"/>
      <c r="W19" s="116"/>
      <c r="X19" s="117" t="str">
        <f t="shared" si="9"/>
        <v>Yorba Linda</v>
      </c>
      <c r="Y19" s="135"/>
      <c r="Z19" s="140"/>
      <c r="AA19" s="66"/>
      <c r="AB19" s="136"/>
      <c r="AC19" s="137"/>
      <c r="AD19" s="67">
        <f t="shared" si="10"/>
        <v>0</v>
      </c>
      <c r="AE19" s="136"/>
      <c r="AF19" s="139"/>
      <c r="AG19" s="139"/>
      <c r="AH19" s="152">
        <f t="shared" si="13"/>
        <v>0</v>
      </c>
    </row>
    <row r="20" spans="2:34">
      <c r="B20" s="65" t="str">
        <f t="shared" si="8"/>
        <v>Cypress</v>
      </c>
      <c r="C20" s="66"/>
      <c r="D20" s="66"/>
      <c r="E20" s="66"/>
      <c r="F20" s="66"/>
      <c r="G20" s="67" t="e">
        <f t="shared" si="11"/>
        <v>#DIV/0!</v>
      </c>
      <c r="H20" s="68"/>
      <c r="I20" s="83"/>
      <c r="J20" s="84"/>
      <c r="K20" s="67"/>
      <c r="L20" s="67"/>
      <c r="M20" s="86"/>
      <c r="N20" s="86"/>
      <c r="O20" s="94"/>
      <c r="P20" s="88"/>
      <c r="Q20" s="112"/>
      <c r="R20" s="113"/>
      <c r="S20" s="112">
        <f t="shared" si="12"/>
        <v>0</v>
      </c>
      <c r="T20" s="114"/>
      <c r="U20" s="114"/>
      <c r="V20" s="115"/>
      <c r="W20" s="116"/>
      <c r="X20" s="117" t="str">
        <f t="shared" si="9"/>
        <v>Cypress</v>
      </c>
      <c r="Y20" s="135"/>
      <c r="Z20" s="140"/>
      <c r="AA20" s="66"/>
      <c r="AB20" s="136"/>
      <c r="AC20" s="137"/>
      <c r="AD20" s="67">
        <f t="shared" si="10"/>
        <v>0</v>
      </c>
      <c r="AE20" s="136"/>
      <c r="AF20" s="139"/>
      <c r="AG20" s="139"/>
      <c r="AH20" s="152">
        <f t="shared" si="13"/>
        <v>0</v>
      </c>
    </row>
    <row r="21" hidden="1" outlineLevel="1" spans="2:34">
      <c r="B21" s="65" t="str">
        <f t="shared" si="8"/>
        <v>Name of location</v>
      </c>
      <c r="C21" s="66"/>
      <c r="D21" s="66"/>
      <c r="E21" s="66"/>
      <c r="F21" s="66"/>
      <c r="G21" s="67" t="e">
        <f t="shared" si="11"/>
        <v>#DIV/0!</v>
      </c>
      <c r="H21" s="68"/>
      <c r="I21" s="83"/>
      <c r="J21" s="84"/>
      <c r="K21" s="91"/>
      <c r="L21" s="91"/>
      <c r="M21" s="92"/>
      <c r="N21" s="92"/>
      <c r="O21" s="91"/>
      <c r="P21" s="88"/>
      <c r="Q21" s="112"/>
      <c r="R21" s="113"/>
      <c r="S21" s="112">
        <f t="shared" si="12"/>
        <v>0</v>
      </c>
      <c r="T21" s="114"/>
      <c r="U21" s="114"/>
      <c r="V21" s="115"/>
      <c r="W21" s="116"/>
      <c r="X21" s="117" t="str">
        <f t="shared" si="9"/>
        <v>Name Locaton</v>
      </c>
      <c r="Y21" s="135"/>
      <c r="Z21" s="140"/>
      <c r="AA21" s="66">
        <f t="shared" ref="AA21:AA25" si="14">Y21-Z21</f>
        <v>0</v>
      </c>
      <c r="AB21" s="136"/>
      <c r="AC21" s="137"/>
      <c r="AD21" s="67">
        <f t="shared" si="10"/>
        <v>0</v>
      </c>
      <c r="AE21" s="136"/>
      <c r="AF21" s="139"/>
      <c r="AG21" s="139"/>
      <c r="AH21" s="152">
        <f t="shared" si="13"/>
        <v>0</v>
      </c>
    </row>
    <row r="22" s="58" customFormat="1" hidden="1" outlineLevel="1" spans="2:34">
      <c r="B22" s="65" t="str">
        <f t="shared" si="8"/>
        <v>Name of location</v>
      </c>
      <c r="C22" s="66"/>
      <c r="D22" s="66"/>
      <c r="E22" s="66"/>
      <c r="F22" s="66"/>
      <c r="G22" s="67" t="e">
        <f t="shared" si="11"/>
        <v>#DIV/0!</v>
      </c>
      <c r="H22" s="68"/>
      <c r="I22" s="83"/>
      <c r="J22" s="84"/>
      <c r="K22" s="67"/>
      <c r="L22" s="67"/>
      <c r="M22" s="93"/>
      <c r="N22" s="93"/>
      <c r="O22" s="94"/>
      <c r="P22" s="88"/>
      <c r="Q22" s="112"/>
      <c r="R22" s="113"/>
      <c r="S22" s="112">
        <f t="shared" si="12"/>
        <v>0</v>
      </c>
      <c r="T22" s="114"/>
      <c r="U22" s="114"/>
      <c r="V22" s="115"/>
      <c r="W22" s="116"/>
      <c r="X22" s="117" t="str">
        <f t="shared" si="9"/>
        <v>Name Locaton</v>
      </c>
      <c r="Y22" s="135"/>
      <c r="Z22" s="140"/>
      <c r="AA22" s="66">
        <f t="shared" si="14"/>
        <v>0</v>
      </c>
      <c r="AB22" s="135"/>
      <c r="AC22" s="140"/>
      <c r="AD22" s="67">
        <f t="shared" si="10"/>
        <v>0</v>
      </c>
      <c r="AE22" s="136"/>
      <c r="AF22" s="139"/>
      <c r="AG22" s="139"/>
      <c r="AH22" s="152">
        <f t="shared" si="13"/>
        <v>0</v>
      </c>
    </row>
    <row r="23" hidden="1" outlineLevel="1" spans="2:34">
      <c r="B23" s="65" t="str">
        <f t="shared" si="8"/>
        <v>Name of location</v>
      </c>
      <c r="C23" s="66"/>
      <c r="D23" s="66"/>
      <c r="E23" s="66"/>
      <c r="F23" s="66"/>
      <c r="G23" s="67" t="e">
        <f t="shared" si="11"/>
        <v>#DIV/0!</v>
      </c>
      <c r="H23" s="68"/>
      <c r="I23" s="83"/>
      <c r="J23" s="84"/>
      <c r="K23" s="91"/>
      <c r="L23" s="91"/>
      <c r="M23" s="92"/>
      <c r="N23" s="92"/>
      <c r="O23" s="91"/>
      <c r="P23" s="88"/>
      <c r="Q23" s="112"/>
      <c r="R23" s="113"/>
      <c r="S23" s="112">
        <f t="shared" si="12"/>
        <v>0</v>
      </c>
      <c r="T23" s="114"/>
      <c r="U23" s="114"/>
      <c r="V23" s="115"/>
      <c r="W23" s="116"/>
      <c r="X23" s="117" t="str">
        <f t="shared" si="9"/>
        <v>Keith</v>
      </c>
      <c r="Y23" s="135"/>
      <c r="Z23" s="140"/>
      <c r="AA23" s="66">
        <f t="shared" si="14"/>
        <v>0</v>
      </c>
      <c r="AB23" s="135"/>
      <c r="AC23" s="140"/>
      <c r="AD23" s="67">
        <f t="shared" si="10"/>
        <v>0</v>
      </c>
      <c r="AE23" s="136"/>
      <c r="AF23" s="139"/>
      <c r="AG23" s="139"/>
      <c r="AH23" s="152">
        <f t="shared" si="13"/>
        <v>0</v>
      </c>
    </row>
    <row r="24" hidden="1" outlineLevel="1" spans="2:34">
      <c r="B24" s="65" t="str">
        <f t="shared" si="8"/>
        <v>Name of location</v>
      </c>
      <c r="C24" s="66"/>
      <c r="D24" s="66"/>
      <c r="E24" s="66"/>
      <c r="F24" s="66"/>
      <c r="G24" s="70" t="e">
        <f t="shared" si="11"/>
        <v>#DIV/0!</v>
      </c>
      <c r="H24" s="68"/>
      <c r="I24" s="83"/>
      <c r="J24" s="84"/>
      <c r="K24" s="67"/>
      <c r="L24" s="67"/>
      <c r="M24" s="93"/>
      <c r="N24" s="93"/>
      <c r="O24" s="94"/>
      <c r="P24" s="88"/>
      <c r="Q24" s="112"/>
      <c r="R24" s="113"/>
      <c r="S24" s="112">
        <f t="shared" si="12"/>
        <v>0</v>
      </c>
      <c r="T24" s="114"/>
      <c r="U24" s="114"/>
      <c r="V24" s="115"/>
      <c r="W24" s="116"/>
      <c r="X24" s="117" t="str">
        <f t="shared" si="9"/>
        <v>Kyle</v>
      </c>
      <c r="Y24" s="135"/>
      <c r="Z24" s="140"/>
      <c r="AA24" s="66">
        <f t="shared" si="14"/>
        <v>0</v>
      </c>
      <c r="AB24" s="135"/>
      <c r="AC24" s="140"/>
      <c r="AD24" s="67">
        <f t="shared" si="10"/>
        <v>0</v>
      </c>
      <c r="AE24" s="136"/>
      <c r="AF24" s="139"/>
      <c r="AG24" s="139"/>
      <c r="AH24" s="152">
        <f t="shared" si="13"/>
        <v>0</v>
      </c>
    </row>
    <row r="25" ht="15.75" collapsed="1" spans="2:34">
      <c r="B25" s="71" t="s">
        <v>40</v>
      </c>
      <c r="C25" s="72">
        <f>SUM(C16:C24)</f>
        <v>0</v>
      </c>
      <c r="D25" s="72">
        <f t="shared" ref="D25:F25" si="15">SUM(D16:D24)</f>
        <v>0</v>
      </c>
      <c r="E25" s="72">
        <f t="shared" si="15"/>
        <v>0</v>
      </c>
      <c r="F25" s="72">
        <f t="shared" si="15"/>
        <v>0</v>
      </c>
      <c r="G25" s="73" t="e">
        <f t="shared" si="11"/>
        <v>#DIV/0!</v>
      </c>
      <c r="H25" s="74">
        <f>SUM(H16:H24)</f>
        <v>0</v>
      </c>
      <c r="I25" s="95" t="e">
        <f>AVERAGE(I16:I24)</f>
        <v>#DIV/0!</v>
      </c>
      <c r="J25" s="96" t="e">
        <f>AVERAGE(J16:J24)</f>
        <v>#DIV/0!</v>
      </c>
      <c r="K25" s="97" t="e">
        <f>AVERAGE(K16:K24)</f>
        <v>#DIV/0!</v>
      </c>
      <c r="L25" s="97" t="e">
        <f>AVERAGE(L16:L24)</f>
        <v>#DIV/0!</v>
      </c>
      <c r="M25" s="98"/>
      <c r="N25" s="98"/>
      <c r="O25" s="97" t="e">
        <f>AVERAGE(O16:O24)</f>
        <v>#DIV/0!</v>
      </c>
      <c r="P25" s="99">
        <f t="shared" ref="P25:V25" si="16">SUM(P16:P24)</f>
        <v>0</v>
      </c>
      <c r="Q25" s="118">
        <f t="shared" si="16"/>
        <v>0</v>
      </c>
      <c r="R25" s="119">
        <f t="shared" si="16"/>
        <v>0</v>
      </c>
      <c r="S25" s="118">
        <f t="shared" si="16"/>
        <v>0</v>
      </c>
      <c r="T25" s="120">
        <f t="shared" si="16"/>
        <v>0</v>
      </c>
      <c r="U25" s="120">
        <f t="shared" si="16"/>
        <v>0</v>
      </c>
      <c r="V25" s="121">
        <f t="shared" si="16"/>
        <v>0</v>
      </c>
      <c r="W25" s="122"/>
      <c r="X25" s="123" t="s">
        <v>40</v>
      </c>
      <c r="Y25" s="141">
        <f>SUM(Y16:Y24)</f>
        <v>0</v>
      </c>
      <c r="Z25" s="141">
        <f>SUM(Z16:Z24)</f>
        <v>0</v>
      </c>
      <c r="AA25" s="142">
        <f t="shared" si="14"/>
        <v>0</v>
      </c>
      <c r="AB25" s="143" t="e">
        <f>AVERAGE(AB16:AB24)</f>
        <v>#DIV/0!</v>
      </c>
      <c r="AC25" s="143" t="e">
        <f>AVERAGE(AC16:AC24)</f>
        <v>#DIV/0!</v>
      </c>
      <c r="AD25" s="143" t="e">
        <f>AC25-AB25</f>
        <v>#DIV/0!</v>
      </c>
      <c r="AE25" s="143" t="e">
        <f>AVERAGE(AE16:AE24)</f>
        <v>#DIV/0!</v>
      </c>
      <c r="AF25" s="144">
        <f>SUM(AF16:AF24)</f>
        <v>0</v>
      </c>
      <c r="AG25" s="144">
        <f>SUM(AG16:AG24)</f>
        <v>0</v>
      </c>
      <c r="AH25" s="153">
        <f t="shared" si="13"/>
        <v>0</v>
      </c>
    </row>
    <row r="26" ht="15.75" spans="2:3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128"/>
      <c r="R26" s="128"/>
      <c r="S26" s="128"/>
      <c r="T26" s="79"/>
      <c r="U26" s="79"/>
      <c r="V26" s="128"/>
      <c r="W26" s="129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ht="21" spans="2:34">
      <c r="B27" s="77" t="s">
        <v>46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126"/>
      <c r="X27" s="127" t="s">
        <v>47</v>
      </c>
      <c r="Y27" s="127"/>
      <c r="Z27" s="127"/>
      <c r="AA27" s="127"/>
      <c r="AB27" s="127"/>
      <c r="AC27" s="127"/>
      <c r="AD27" s="127"/>
      <c r="AE27" s="127"/>
      <c r="AF27" s="127"/>
      <c r="AG27" s="127"/>
      <c r="AH27" s="149"/>
    </row>
    <row r="28" ht="45" spans="2:34">
      <c r="B28" s="63" t="s">
        <v>43</v>
      </c>
      <c r="C28" s="64" t="s">
        <v>2</v>
      </c>
      <c r="D28" s="64" t="s">
        <v>3</v>
      </c>
      <c r="E28" s="64" t="s">
        <v>4</v>
      </c>
      <c r="F28" s="64" t="s">
        <v>5</v>
      </c>
      <c r="G28" s="64" t="s">
        <v>6</v>
      </c>
      <c r="H28" s="64" t="s">
        <v>7</v>
      </c>
      <c r="I28" s="64" t="s">
        <v>8</v>
      </c>
      <c r="J28" s="64" t="s">
        <v>9</v>
      </c>
      <c r="K28" s="64" t="s">
        <v>10</v>
      </c>
      <c r="L28" s="64" t="s">
        <v>11</v>
      </c>
      <c r="M28" s="64" t="s">
        <v>12</v>
      </c>
      <c r="N28" s="64" t="s">
        <v>13</v>
      </c>
      <c r="O28" s="64" t="s">
        <v>14</v>
      </c>
      <c r="P28" s="64" t="s">
        <v>15</v>
      </c>
      <c r="Q28" s="108" t="s">
        <v>16</v>
      </c>
      <c r="R28" s="108" t="s">
        <v>17</v>
      </c>
      <c r="S28" s="108" t="s">
        <v>18</v>
      </c>
      <c r="T28" s="64" t="s">
        <v>19</v>
      </c>
      <c r="U28" s="64" t="s">
        <v>20</v>
      </c>
      <c r="V28" s="109" t="s">
        <v>21</v>
      </c>
      <c r="W28" s="110"/>
      <c r="X28" s="111" t="s">
        <v>48</v>
      </c>
      <c r="Y28" s="133" t="s">
        <v>23</v>
      </c>
      <c r="Z28" s="133" t="s">
        <v>45</v>
      </c>
      <c r="AA28" s="133" t="s">
        <v>25</v>
      </c>
      <c r="AB28" s="133" t="s">
        <v>26</v>
      </c>
      <c r="AC28" s="133" t="s">
        <v>27</v>
      </c>
      <c r="AD28" s="133" t="s">
        <v>25</v>
      </c>
      <c r="AE28" s="133" t="s">
        <v>28</v>
      </c>
      <c r="AF28" s="134" t="s">
        <v>29</v>
      </c>
      <c r="AG28" s="134" t="s">
        <v>30</v>
      </c>
      <c r="AH28" s="150" t="s">
        <v>25</v>
      </c>
    </row>
    <row r="29" spans="2:34">
      <c r="B29" s="65" t="str">
        <f t="shared" ref="B29:B37" si="17">B3</f>
        <v>Huntington Beach</v>
      </c>
      <c r="C29" s="66"/>
      <c r="D29" s="66"/>
      <c r="E29" s="66"/>
      <c r="F29" s="66"/>
      <c r="G29" s="67" t="e">
        <f>F29/D29</f>
        <v>#DIV/0!</v>
      </c>
      <c r="H29" s="68"/>
      <c r="I29" s="83"/>
      <c r="J29" s="84"/>
      <c r="K29" s="67"/>
      <c r="L29" s="67"/>
      <c r="M29" s="86"/>
      <c r="N29" s="86"/>
      <c r="O29" s="94"/>
      <c r="P29" s="88"/>
      <c r="Q29" s="112"/>
      <c r="R29" s="113"/>
      <c r="S29" s="112">
        <f>Q29-R29</f>
        <v>0</v>
      </c>
      <c r="T29" s="114"/>
      <c r="U29" s="114"/>
      <c r="V29" s="115"/>
      <c r="W29" s="116"/>
      <c r="X29" s="117" t="str">
        <f t="shared" ref="X29:X37" si="18">X3</f>
        <v>Huntington Beach</v>
      </c>
      <c r="Y29" s="135"/>
      <c r="Z29" s="135"/>
      <c r="AA29" s="66"/>
      <c r="AB29" s="136"/>
      <c r="AC29" s="137"/>
      <c r="AD29" s="67">
        <f>AB29-AC29</f>
        <v>0</v>
      </c>
      <c r="AE29" s="136"/>
      <c r="AF29" s="138"/>
      <c r="AG29" s="138"/>
      <c r="AH29" s="151">
        <f>AF29-AG29</f>
        <v>0</v>
      </c>
    </row>
    <row r="30" spans="2:34">
      <c r="B30" s="65" t="str">
        <f t="shared" si="17"/>
        <v>Anaheim</v>
      </c>
      <c r="C30" s="66"/>
      <c r="D30" s="66"/>
      <c r="E30" s="66"/>
      <c r="F30" s="66"/>
      <c r="G30" s="67" t="e">
        <f t="shared" ref="G30:G38" si="19">F30/D30</f>
        <v>#DIV/0!</v>
      </c>
      <c r="H30" s="68"/>
      <c r="I30" s="83"/>
      <c r="J30" s="84"/>
      <c r="K30" s="91"/>
      <c r="L30" s="91"/>
      <c r="M30" s="90"/>
      <c r="N30" s="90"/>
      <c r="O30" s="91"/>
      <c r="P30" s="88"/>
      <c r="Q30" s="112"/>
      <c r="R30" s="113"/>
      <c r="S30" s="112">
        <f t="shared" ref="S30:S37" si="20">Q30-R30</f>
        <v>0</v>
      </c>
      <c r="T30" s="114"/>
      <c r="U30" s="114"/>
      <c r="V30" s="115"/>
      <c r="W30" s="116"/>
      <c r="X30" s="117" t="str">
        <f t="shared" si="18"/>
        <v>Hawthorne</v>
      </c>
      <c r="Y30" s="135"/>
      <c r="Z30" s="135"/>
      <c r="AA30" s="66"/>
      <c r="AB30" s="136"/>
      <c r="AC30" s="137"/>
      <c r="AD30" s="67">
        <f t="shared" ref="AD30:AD37" si="21">AB30-AC30</f>
        <v>0</v>
      </c>
      <c r="AE30" s="136"/>
      <c r="AF30" s="139"/>
      <c r="AG30" s="139"/>
      <c r="AH30" s="152">
        <f t="shared" ref="AH30:AH38" si="22">AF30-AG30</f>
        <v>0</v>
      </c>
    </row>
    <row r="31" spans="2:34">
      <c r="B31" s="65" t="str">
        <f t="shared" si="17"/>
        <v>Irvine</v>
      </c>
      <c r="C31" s="66"/>
      <c r="D31" s="66"/>
      <c r="E31" s="66"/>
      <c r="F31" s="66"/>
      <c r="G31" s="67" t="e">
        <f t="shared" si="19"/>
        <v>#DIV/0!</v>
      </c>
      <c r="H31" s="68"/>
      <c r="I31" s="83"/>
      <c r="J31" s="84"/>
      <c r="K31" s="67"/>
      <c r="L31" s="67"/>
      <c r="M31" s="86"/>
      <c r="N31" s="86"/>
      <c r="O31" s="94"/>
      <c r="P31" s="88"/>
      <c r="Q31" s="112"/>
      <c r="R31" s="113"/>
      <c r="S31" s="112">
        <f t="shared" si="20"/>
        <v>0</v>
      </c>
      <c r="T31" s="114"/>
      <c r="U31" s="114"/>
      <c r="V31" s="115"/>
      <c r="W31" s="116"/>
      <c r="X31" s="117" t="str">
        <f t="shared" si="18"/>
        <v>Irvine</v>
      </c>
      <c r="Y31" s="135"/>
      <c r="Z31" s="140"/>
      <c r="AA31" s="66"/>
      <c r="AB31" s="136"/>
      <c r="AC31" s="137"/>
      <c r="AD31" s="67">
        <f t="shared" si="21"/>
        <v>0</v>
      </c>
      <c r="AE31" s="136"/>
      <c r="AF31" s="139"/>
      <c r="AG31" s="139"/>
      <c r="AH31" s="152">
        <f t="shared" si="22"/>
        <v>0</v>
      </c>
    </row>
    <row r="32" spans="2:34">
      <c r="B32" s="65" t="str">
        <f t="shared" si="17"/>
        <v>Yorba Linda</v>
      </c>
      <c r="C32" s="66"/>
      <c r="D32" s="66"/>
      <c r="E32" s="66"/>
      <c r="F32" s="66"/>
      <c r="G32" s="67" t="e">
        <f t="shared" si="19"/>
        <v>#DIV/0!</v>
      </c>
      <c r="H32" s="68"/>
      <c r="I32" s="83"/>
      <c r="J32" s="84"/>
      <c r="K32" s="91"/>
      <c r="L32" s="91"/>
      <c r="M32" s="90"/>
      <c r="N32" s="90"/>
      <c r="O32" s="91"/>
      <c r="P32" s="88"/>
      <c r="Q32" s="112"/>
      <c r="R32" s="113"/>
      <c r="S32" s="112">
        <f t="shared" si="20"/>
        <v>0</v>
      </c>
      <c r="T32" s="114"/>
      <c r="U32" s="114"/>
      <c r="V32" s="115"/>
      <c r="W32" s="116"/>
      <c r="X32" s="117" t="str">
        <f t="shared" si="18"/>
        <v>Yorba Linda</v>
      </c>
      <c r="Y32" s="135"/>
      <c r="Z32" s="140"/>
      <c r="AA32" s="66"/>
      <c r="AB32" s="136"/>
      <c r="AC32" s="137"/>
      <c r="AD32" s="67">
        <f t="shared" si="21"/>
        <v>0</v>
      </c>
      <c r="AE32" s="136"/>
      <c r="AF32" s="139"/>
      <c r="AG32" s="139"/>
      <c r="AH32" s="152">
        <f t="shared" si="22"/>
        <v>0</v>
      </c>
    </row>
    <row r="33" spans="2:34">
      <c r="B33" s="65" t="str">
        <f t="shared" si="17"/>
        <v>Cypress</v>
      </c>
      <c r="C33" s="66"/>
      <c r="D33" s="66"/>
      <c r="E33" s="66"/>
      <c r="F33" s="66"/>
      <c r="G33" s="67" t="e">
        <f t="shared" si="19"/>
        <v>#DIV/0!</v>
      </c>
      <c r="H33" s="68"/>
      <c r="I33" s="83"/>
      <c r="J33" s="84"/>
      <c r="K33" s="67"/>
      <c r="L33" s="67"/>
      <c r="M33" s="86"/>
      <c r="N33" s="86"/>
      <c r="O33" s="94"/>
      <c r="P33" s="88"/>
      <c r="Q33" s="112"/>
      <c r="R33" s="113"/>
      <c r="S33" s="112">
        <f t="shared" si="20"/>
        <v>0</v>
      </c>
      <c r="T33" s="114"/>
      <c r="U33" s="114"/>
      <c r="V33" s="115"/>
      <c r="W33" s="116"/>
      <c r="X33" s="117" t="str">
        <f t="shared" si="18"/>
        <v>Cypress</v>
      </c>
      <c r="Y33" s="135"/>
      <c r="Z33" s="140"/>
      <c r="AA33" s="66"/>
      <c r="AB33" s="136"/>
      <c r="AC33" s="137"/>
      <c r="AD33" s="67">
        <f t="shared" si="21"/>
        <v>0</v>
      </c>
      <c r="AE33" s="136"/>
      <c r="AF33" s="139"/>
      <c r="AG33" s="139"/>
      <c r="AH33" s="152">
        <f t="shared" si="22"/>
        <v>0</v>
      </c>
    </row>
    <row r="34" hidden="1" outlineLevel="1" spans="2:34">
      <c r="B34" s="65" t="str">
        <f t="shared" si="17"/>
        <v>Name of location</v>
      </c>
      <c r="C34" s="66"/>
      <c r="D34" s="66"/>
      <c r="E34" s="66"/>
      <c r="F34" s="66"/>
      <c r="G34" s="67" t="e">
        <f t="shared" si="19"/>
        <v>#DIV/0!</v>
      </c>
      <c r="H34" s="68"/>
      <c r="I34" s="83"/>
      <c r="J34" s="84"/>
      <c r="K34" s="91"/>
      <c r="L34" s="91"/>
      <c r="M34" s="92"/>
      <c r="N34" s="92"/>
      <c r="O34" s="91"/>
      <c r="P34" s="88"/>
      <c r="Q34" s="112"/>
      <c r="R34" s="113"/>
      <c r="S34" s="112">
        <f t="shared" si="20"/>
        <v>0</v>
      </c>
      <c r="T34" s="114"/>
      <c r="U34" s="114"/>
      <c r="V34" s="115"/>
      <c r="W34" s="116"/>
      <c r="X34" s="117" t="str">
        <f t="shared" si="18"/>
        <v>Name Locaton</v>
      </c>
      <c r="Y34" s="135"/>
      <c r="Z34" s="140"/>
      <c r="AA34" s="66">
        <f t="shared" ref="AA34:AA38" si="23">Y34-Z34</f>
        <v>0</v>
      </c>
      <c r="AB34" s="136"/>
      <c r="AC34" s="137"/>
      <c r="AD34" s="67">
        <f t="shared" si="21"/>
        <v>0</v>
      </c>
      <c r="AE34" s="136"/>
      <c r="AF34" s="139"/>
      <c r="AG34" s="139"/>
      <c r="AH34" s="152">
        <f t="shared" si="22"/>
        <v>0</v>
      </c>
    </row>
    <row r="35" hidden="1" outlineLevel="1" spans="2:34">
      <c r="B35" s="65" t="str">
        <f t="shared" si="17"/>
        <v>Name of location</v>
      </c>
      <c r="C35" s="66"/>
      <c r="D35" s="66"/>
      <c r="E35" s="66"/>
      <c r="F35" s="66"/>
      <c r="G35" s="67" t="e">
        <f t="shared" si="19"/>
        <v>#DIV/0!</v>
      </c>
      <c r="H35" s="68"/>
      <c r="I35" s="83"/>
      <c r="J35" s="84"/>
      <c r="K35" s="67"/>
      <c r="L35" s="67"/>
      <c r="M35" s="93"/>
      <c r="N35" s="93"/>
      <c r="O35" s="94"/>
      <c r="P35" s="88"/>
      <c r="Q35" s="112"/>
      <c r="R35" s="113"/>
      <c r="S35" s="112">
        <f t="shared" si="20"/>
        <v>0</v>
      </c>
      <c r="T35" s="114"/>
      <c r="U35" s="114"/>
      <c r="V35" s="115"/>
      <c r="W35" s="116"/>
      <c r="X35" s="117" t="str">
        <f t="shared" si="18"/>
        <v>Name Locaton</v>
      </c>
      <c r="Y35" s="135"/>
      <c r="Z35" s="140"/>
      <c r="AA35" s="66">
        <f t="shared" si="23"/>
        <v>0</v>
      </c>
      <c r="AB35" s="135"/>
      <c r="AC35" s="140"/>
      <c r="AD35" s="67">
        <f t="shared" si="21"/>
        <v>0</v>
      </c>
      <c r="AE35" s="135"/>
      <c r="AF35" s="139"/>
      <c r="AG35" s="139"/>
      <c r="AH35" s="152">
        <f t="shared" si="22"/>
        <v>0</v>
      </c>
    </row>
    <row r="36" hidden="1" outlineLevel="1" spans="2:34">
      <c r="B36" s="65" t="str">
        <f t="shared" si="17"/>
        <v>Name of location</v>
      </c>
      <c r="C36" s="66"/>
      <c r="D36" s="66"/>
      <c r="E36" s="66"/>
      <c r="F36" s="66"/>
      <c r="G36" s="67" t="e">
        <f t="shared" si="19"/>
        <v>#DIV/0!</v>
      </c>
      <c r="H36" s="68"/>
      <c r="I36" s="83"/>
      <c r="J36" s="84"/>
      <c r="K36" s="91"/>
      <c r="L36" s="91"/>
      <c r="M36" s="92"/>
      <c r="N36" s="92"/>
      <c r="O36" s="91"/>
      <c r="P36" s="88"/>
      <c r="Q36" s="112"/>
      <c r="R36" s="113"/>
      <c r="S36" s="112">
        <f t="shared" si="20"/>
        <v>0</v>
      </c>
      <c r="T36" s="114"/>
      <c r="U36" s="114"/>
      <c r="V36" s="115"/>
      <c r="W36" s="116"/>
      <c r="X36" s="117" t="str">
        <f t="shared" si="18"/>
        <v>Keith</v>
      </c>
      <c r="Y36" s="135"/>
      <c r="Z36" s="140"/>
      <c r="AA36" s="66">
        <f t="shared" si="23"/>
        <v>0</v>
      </c>
      <c r="AB36" s="135"/>
      <c r="AC36" s="140"/>
      <c r="AD36" s="67">
        <f t="shared" si="21"/>
        <v>0</v>
      </c>
      <c r="AE36" s="135"/>
      <c r="AF36" s="139"/>
      <c r="AG36" s="139"/>
      <c r="AH36" s="152">
        <f t="shared" si="22"/>
        <v>0</v>
      </c>
    </row>
    <row r="37" hidden="1" outlineLevel="1" spans="2:34">
      <c r="B37" s="65" t="str">
        <f t="shared" si="17"/>
        <v>Name of location</v>
      </c>
      <c r="C37" s="66"/>
      <c r="D37" s="66"/>
      <c r="E37" s="66"/>
      <c r="F37" s="66"/>
      <c r="G37" s="70" t="e">
        <f t="shared" si="19"/>
        <v>#DIV/0!</v>
      </c>
      <c r="H37" s="68"/>
      <c r="I37" s="83"/>
      <c r="J37" s="84"/>
      <c r="K37" s="67"/>
      <c r="L37" s="67"/>
      <c r="M37" s="93"/>
      <c r="N37" s="93"/>
      <c r="O37" s="94"/>
      <c r="P37" s="88"/>
      <c r="Q37" s="112"/>
      <c r="R37" s="113"/>
      <c r="S37" s="112">
        <f t="shared" si="20"/>
        <v>0</v>
      </c>
      <c r="T37" s="114"/>
      <c r="U37" s="114"/>
      <c r="V37" s="115"/>
      <c r="W37" s="116"/>
      <c r="X37" s="117" t="str">
        <f t="shared" si="18"/>
        <v>Kyle</v>
      </c>
      <c r="Y37" s="135"/>
      <c r="Z37" s="140"/>
      <c r="AA37" s="66">
        <f t="shared" si="23"/>
        <v>0</v>
      </c>
      <c r="AB37" s="135"/>
      <c r="AC37" s="140"/>
      <c r="AD37" s="67">
        <f t="shared" si="21"/>
        <v>0</v>
      </c>
      <c r="AE37" s="135"/>
      <c r="AF37" s="139"/>
      <c r="AG37" s="139"/>
      <c r="AH37" s="152">
        <f t="shared" si="22"/>
        <v>0</v>
      </c>
    </row>
    <row r="38" ht="15.75" collapsed="1" spans="2:34">
      <c r="B38" s="71" t="s">
        <v>40</v>
      </c>
      <c r="C38" s="72">
        <f>SUM(C29:C37)</f>
        <v>0</v>
      </c>
      <c r="D38" s="72">
        <f t="shared" ref="D38:F38" si="24">SUM(D29:D37)</f>
        <v>0</v>
      </c>
      <c r="E38" s="72">
        <f t="shared" si="24"/>
        <v>0</v>
      </c>
      <c r="F38" s="72">
        <f t="shared" si="24"/>
        <v>0</v>
      </c>
      <c r="G38" s="73" t="e">
        <f t="shared" si="19"/>
        <v>#DIV/0!</v>
      </c>
      <c r="H38" s="74">
        <f>SUM(H29:H37)</f>
        <v>0</v>
      </c>
      <c r="I38" s="95" t="e">
        <f>AVERAGE(I29:I37)</f>
        <v>#DIV/0!</v>
      </c>
      <c r="J38" s="96" t="e">
        <f>AVERAGE(J29:J37)</f>
        <v>#DIV/0!</v>
      </c>
      <c r="K38" s="97" t="e">
        <f>AVERAGE(K29:K37)</f>
        <v>#DIV/0!</v>
      </c>
      <c r="L38" s="97" t="e">
        <f>AVERAGE(L29:L37)</f>
        <v>#DIV/0!</v>
      </c>
      <c r="M38" s="98"/>
      <c r="N38" s="98"/>
      <c r="O38" s="97" t="e">
        <f>AVERAGE(O29:O37)</f>
        <v>#DIV/0!</v>
      </c>
      <c r="P38" s="99">
        <f t="shared" ref="P38:V38" si="25">SUM(P29:P37)</f>
        <v>0</v>
      </c>
      <c r="Q38" s="118">
        <f t="shared" si="25"/>
        <v>0</v>
      </c>
      <c r="R38" s="119">
        <f t="shared" si="25"/>
        <v>0</v>
      </c>
      <c r="S38" s="118">
        <f t="shared" si="25"/>
        <v>0</v>
      </c>
      <c r="T38" s="120">
        <f t="shared" si="25"/>
        <v>0</v>
      </c>
      <c r="U38" s="120">
        <f t="shared" si="25"/>
        <v>0</v>
      </c>
      <c r="V38" s="121">
        <f t="shared" si="25"/>
        <v>0</v>
      </c>
      <c r="W38" s="122"/>
      <c r="X38" s="123" t="s">
        <v>40</v>
      </c>
      <c r="Y38" s="141">
        <f>SUM(Y29:Y37)</f>
        <v>0</v>
      </c>
      <c r="Z38" s="141">
        <f>SUM(Z29:Z37)</f>
        <v>0</v>
      </c>
      <c r="AA38" s="142">
        <f t="shared" si="23"/>
        <v>0</v>
      </c>
      <c r="AB38" s="143" t="e">
        <f>AVERAGE(AB29:AB37)</f>
        <v>#DIV/0!</v>
      </c>
      <c r="AC38" s="143" t="e">
        <f>AVERAGE(AC29:AC37)</f>
        <v>#DIV/0!</v>
      </c>
      <c r="AD38" s="143" t="e">
        <f>AC38-AB38</f>
        <v>#DIV/0!</v>
      </c>
      <c r="AE38" s="143" t="e">
        <f>AVERAGE(AE29:AE37)</f>
        <v>#DIV/0!</v>
      </c>
      <c r="AF38" s="144">
        <f>SUM(AF29:AF37)</f>
        <v>0</v>
      </c>
      <c r="AG38" s="144">
        <f>SUM(AG29:AG37)</f>
        <v>0</v>
      </c>
      <c r="AH38" s="153">
        <f t="shared" si="22"/>
        <v>0</v>
      </c>
    </row>
    <row r="39" ht="15.75" spans="2:34">
      <c r="B39" s="80"/>
      <c r="C39" s="80"/>
      <c r="D39" s="80"/>
      <c r="E39" s="80"/>
      <c r="F39" s="80"/>
      <c r="G39" s="80"/>
      <c r="H39" s="81"/>
      <c r="I39" s="81"/>
      <c r="J39" s="103"/>
      <c r="K39" s="104"/>
      <c r="L39" s="104"/>
      <c r="M39" s="104"/>
      <c r="N39" s="104"/>
      <c r="O39" s="103"/>
      <c r="P39" s="105"/>
      <c r="Q39" s="130"/>
      <c r="R39" s="130"/>
      <c r="S39" s="130"/>
      <c r="T39" s="131"/>
      <c r="U39" s="131"/>
      <c r="V39" s="130"/>
      <c r="W39" s="122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ht="21" spans="2:34">
      <c r="B40" s="77" t="s">
        <v>49</v>
      </c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126"/>
      <c r="X40" s="127" t="s">
        <v>50</v>
      </c>
      <c r="Y40" s="127"/>
      <c r="Z40" s="127"/>
      <c r="AA40" s="127"/>
      <c r="AB40" s="127"/>
      <c r="AC40" s="127"/>
      <c r="AD40" s="127"/>
      <c r="AE40" s="127"/>
      <c r="AF40" s="127"/>
      <c r="AG40" s="127"/>
      <c r="AH40" s="149"/>
    </row>
    <row r="41" ht="45" spans="2:34">
      <c r="B41" s="63" t="s">
        <v>43</v>
      </c>
      <c r="C41" s="64" t="s">
        <v>2</v>
      </c>
      <c r="D41" s="64" t="s">
        <v>3</v>
      </c>
      <c r="E41" s="64" t="s">
        <v>4</v>
      </c>
      <c r="F41" s="64" t="s">
        <v>5</v>
      </c>
      <c r="G41" s="64" t="s">
        <v>6</v>
      </c>
      <c r="H41" s="64" t="s">
        <v>7</v>
      </c>
      <c r="I41" s="64" t="s">
        <v>8</v>
      </c>
      <c r="J41" s="64" t="s">
        <v>9</v>
      </c>
      <c r="K41" s="64" t="s">
        <v>10</v>
      </c>
      <c r="L41" s="64" t="s">
        <v>11</v>
      </c>
      <c r="M41" s="64" t="s">
        <v>12</v>
      </c>
      <c r="N41" s="64" t="s">
        <v>13</v>
      </c>
      <c r="O41" s="64" t="s">
        <v>14</v>
      </c>
      <c r="P41" s="64" t="s">
        <v>15</v>
      </c>
      <c r="Q41" s="108" t="s">
        <v>16</v>
      </c>
      <c r="R41" s="108" t="s">
        <v>17</v>
      </c>
      <c r="S41" s="108" t="s">
        <v>18</v>
      </c>
      <c r="T41" s="64" t="s">
        <v>19</v>
      </c>
      <c r="U41" s="64" t="s">
        <v>20</v>
      </c>
      <c r="V41" s="109" t="s">
        <v>21</v>
      </c>
      <c r="W41" s="110"/>
      <c r="X41" s="111" t="s">
        <v>51</v>
      </c>
      <c r="Y41" s="133" t="s">
        <v>23</v>
      </c>
      <c r="Z41" s="133" t="s">
        <v>45</v>
      </c>
      <c r="AA41" s="133" t="s">
        <v>25</v>
      </c>
      <c r="AB41" s="133" t="s">
        <v>26</v>
      </c>
      <c r="AC41" s="133" t="s">
        <v>27</v>
      </c>
      <c r="AD41" s="133" t="s">
        <v>25</v>
      </c>
      <c r="AE41" s="133" t="s">
        <v>28</v>
      </c>
      <c r="AF41" s="134" t="s">
        <v>29</v>
      </c>
      <c r="AG41" s="134" t="s">
        <v>30</v>
      </c>
      <c r="AH41" s="150" t="s">
        <v>25</v>
      </c>
    </row>
    <row r="42" spans="2:34">
      <c r="B42" s="65" t="str">
        <f t="shared" ref="B42:B50" si="26">B3</f>
        <v>Huntington Beach</v>
      </c>
      <c r="C42" s="66"/>
      <c r="D42" s="66"/>
      <c r="E42" s="66"/>
      <c r="F42" s="66"/>
      <c r="G42" s="67" t="e">
        <f>F42/D42</f>
        <v>#DIV/0!</v>
      </c>
      <c r="H42" s="68"/>
      <c r="I42" s="83"/>
      <c r="J42" s="84"/>
      <c r="K42" s="67"/>
      <c r="L42" s="67"/>
      <c r="M42" s="86"/>
      <c r="N42" s="86"/>
      <c r="O42" s="94"/>
      <c r="P42" s="88"/>
      <c r="Q42" s="112"/>
      <c r="R42" s="113"/>
      <c r="S42" s="112">
        <f>Q42-R42</f>
        <v>0</v>
      </c>
      <c r="T42" s="114"/>
      <c r="U42" s="114"/>
      <c r="V42" s="115"/>
      <c r="W42" s="116"/>
      <c r="X42" s="117" t="str">
        <f t="shared" ref="X42:X50" si="27">X29</f>
        <v>Huntington Beach</v>
      </c>
      <c r="Y42" s="135"/>
      <c r="Z42" s="140"/>
      <c r="AA42" s="66">
        <f>Y42-Z42</f>
        <v>0</v>
      </c>
      <c r="AB42" s="136"/>
      <c r="AC42" s="137"/>
      <c r="AD42" s="67">
        <f>AB42-AC42</f>
        <v>0</v>
      </c>
      <c r="AE42" s="136"/>
      <c r="AF42" s="138"/>
      <c r="AG42" s="138"/>
      <c r="AH42" s="151">
        <f>AF42-AG42</f>
        <v>0</v>
      </c>
    </row>
    <row r="43" spans="2:34">
      <c r="B43" s="65" t="str">
        <f t="shared" si="26"/>
        <v>Anaheim</v>
      </c>
      <c r="C43" s="66"/>
      <c r="D43" s="66"/>
      <c r="E43" s="66"/>
      <c r="F43" s="66"/>
      <c r="G43" s="67" t="e">
        <f t="shared" ref="G43:G51" si="28">F43/D43</f>
        <v>#DIV/0!</v>
      </c>
      <c r="H43" s="68"/>
      <c r="I43" s="83"/>
      <c r="J43" s="84"/>
      <c r="K43" s="91"/>
      <c r="L43" s="91"/>
      <c r="M43" s="90"/>
      <c r="N43" s="90"/>
      <c r="O43" s="91"/>
      <c r="P43" s="88"/>
      <c r="Q43" s="112"/>
      <c r="R43" s="113"/>
      <c r="S43" s="112">
        <f t="shared" ref="S43:S50" si="29">Q43-R43</f>
        <v>0</v>
      </c>
      <c r="T43" s="114"/>
      <c r="U43" s="114"/>
      <c r="V43" s="115"/>
      <c r="W43" s="116"/>
      <c r="X43" s="117" t="str">
        <f t="shared" si="27"/>
        <v>Hawthorne</v>
      </c>
      <c r="Y43" s="135"/>
      <c r="Z43" s="140"/>
      <c r="AA43" s="66">
        <f t="shared" ref="AA43:AA51" si="30">Y43-Z43</f>
        <v>0</v>
      </c>
      <c r="AB43" s="136"/>
      <c r="AC43" s="137"/>
      <c r="AD43" s="67">
        <f t="shared" ref="AD43:AD50" si="31">AB43-AC43</f>
        <v>0</v>
      </c>
      <c r="AE43" s="136"/>
      <c r="AF43" s="139"/>
      <c r="AG43" s="139"/>
      <c r="AH43" s="152">
        <f t="shared" ref="AH43:AH51" si="32">AF43-AG43</f>
        <v>0</v>
      </c>
    </row>
    <row r="44" spans="2:34">
      <c r="B44" s="65" t="str">
        <f t="shared" si="26"/>
        <v>Irvine</v>
      </c>
      <c r="C44" s="66"/>
      <c r="D44" s="66"/>
      <c r="E44" s="66"/>
      <c r="F44" s="66"/>
      <c r="G44" s="67" t="e">
        <f t="shared" si="28"/>
        <v>#DIV/0!</v>
      </c>
      <c r="H44" s="68"/>
      <c r="I44" s="83"/>
      <c r="J44" s="84"/>
      <c r="K44" s="67"/>
      <c r="L44" s="67"/>
      <c r="M44" s="86"/>
      <c r="N44" s="86"/>
      <c r="O44" s="94"/>
      <c r="P44" s="88"/>
      <c r="Q44" s="112"/>
      <c r="R44" s="113"/>
      <c r="S44" s="112">
        <f t="shared" si="29"/>
        <v>0</v>
      </c>
      <c r="T44" s="114"/>
      <c r="U44" s="114"/>
      <c r="V44" s="115"/>
      <c r="W44" s="116"/>
      <c r="X44" s="117" t="str">
        <f t="shared" si="27"/>
        <v>Irvine</v>
      </c>
      <c r="Y44" s="135"/>
      <c r="Z44" s="140"/>
      <c r="AA44" s="66">
        <f t="shared" si="30"/>
        <v>0</v>
      </c>
      <c r="AB44" s="136"/>
      <c r="AC44" s="137"/>
      <c r="AD44" s="67">
        <f t="shared" si="31"/>
        <v>0</v>
      </c>
      <c r="AE44" s="136"/>
      <c r="AF44" s="139"/>
      <c r="AG44" s="139"/>
      <c r="AH44" s="152">
        <f t="shared" si="32"/>
        <v>0</v>
      </c>
    </row>
    <row r="45" spans="2:34">
      <c r="B45" s="65" t="str">
        <f t="shared" si="26"/>
        <v>Yorba Linda</v>
      </c>
      <c r="C45" s="66"/>
      <c r="D45" s="66"/>
      <c r="E45" s="66"/>
      <c r="F45" s="66"/>
      <c r="G45" s="67" t="e">
        <f t="shared" si="28"/>
        <v>#DIV/0!</v>
      </c>
      <c r="H45" s="68"/>
      <c r="I45" s="83"/>
      <c r="J45" s="84"/>
      <c r="K45" s="91"/>
      <c r="L45" s="91"/>
      <c r="M45" s="90"/>
      <c r="N45" s="90"/>
      <c r="O45" s="91"/>
      <c r="P45" s="88"/>
      <c r="Q45" s="112"/>
      <c r="R45" s="113"/>
      <c r="S45" s="112">
        <f t="shared" si="29"/>
        <v>0</v>
      </c>
      <c r="T45" s="114"/>
      <c r="U45" s="114"/>
      <c r="V45" s="115"/>
      <c r="W45" s="116"/>
      <c r="X45" s="117" t="str">
        <f t="shared" si="27"/>
        <v>Yorba Linda</v>
      </c>
      <c r="Y45" s="135"/>
      <c r="Z45" s="140"/>
      <c r="AA45" s="66">
        <f t="shared" si="30"/>
        <v>0</v>
      </c>
      <c r="AB45" s="136"/>
      <c r="AC45" s="137"/>
      <c r="AD45" s="67">
        <f t="shared" si="31"/>
        <v>0</v>
      </c>
      <c r="AE45" s="136"/>
      <c r="AF45" s="139"/>
      <c r="AG45" s="139"/>
      <c r="AH45" s="152">
        <f t="shared" si="32"/>
        <v>0</v>
      </c>
    </row>
    <row r="46" spans="2:34">
      <c r="B46" s="65" t="str">
        <f t="shared" si="26"/>
        <v>Cypress</v>
      </c>
      <c r="C46" s="66"/>
      <c r="D46" s="66"/>
      <c r="E46" s="66"/>
      <c r="F46" s="66"/>
      <c r="G46" s="67" t="e">
        <f t="shared" si="28"/>
        <v>#DIV/0!</v>
      </c>
      <c r="H46" s="68"/>
      <c r="I46" s="83"/>
      <c r="J46" s="84"/>
      <c r="K46" s="67"/>
      <c r="L46" s="67"/>
      <c r="M46" s="86"/>
      <c r="N46" s="86"/>
      <c r="O46" s="94"/>
      <c r="P46" s="88"/>
      <c r="Q46" s="112"/>
      <c r="R46" s="113"/>
      <c r="S46" s="112">
        <f t="shared" si="29"/>
        <v>0</v>
      </c>
      <c r="T46" s="114"/>
      <c r="U46" s="114"/>
      <c r="V46" s="115"/>
      <c r="W46" s="116"/>
      <c r="X46" s="117" t="str">
        <f t="shared" si="27"/>
        <v>Cypress</v>
      </c>
      <c r="Y46" s="135"/>
      <c r="Z46" s="140"/>
      <c r="AA46" s="66">
        <f t="shared" si="30"/>
        <v>0</v>
      </c>
      <c r="AB46" s="136"/>
      <c r="AC46" s="137"/>
      <c r="AD46" s="67">
        <f t="shared" si="31"/>
        <v>0</v>
      </c>
      <c r="AE46" s="136"/>
      <c r="AF46" s="139"/>
      <c r="AG46" s="139"/>
      <c r="AH46" s="152">
        <f t="shared" si="32"/>
        <v>0</v>
      </c>
    </row>
    <row r="47" hidden="1" outlineLevel="1" spans="2:34">
      <c r="B47" s="65" t="str">
        <f t="shared" si="26"/>
        <v>Name of location</v>
      </c>
      <c r="C47" s="66"/>
      <c r="D47" s="66"/>
      <c r="E47" s="66"/>
      <c r="F47" s="66"/>
      <c r="G47" s="67" t="e">
        <f t="shared" si="28"/>
        <v>#DIV/0!</v>
      </c>
      <c r="H47" s="68"/>
      <c r="I47" s="83"/>
      <c r="J47" s="84"/>
      <c r="K47" s="91"/>
      <c r="L47" s="91"/>
      <c r="M47" s="92"/>
      <c r="N47" s="92"/>
      <c r="O47" s="91"/>
      <c r="P47" s="88"/>
      <c r="Q47" s="112"/>
      <c r="R47" s="113"/>
      <c r="S47" s="112">
        <f t="shared" si="29"/>
        <v>0</v>
      </c>
      <c r="T47" s="114"/>
      <c r="U47" s="114"/>
      <c r="V47" s="115"/>
      <c r="W47" s="116"/>
      <c r="X47" s="117" t="str">
        <f t="shared" si="27"/>
        <v>Name Locaton</v>
      </c>
      <c r="Y47" s="135"/>
      <c r="Z47" s="140"/>
      <c r="AA47" s="66">
        <f t="shared" si="30"/>
        <v>0</v>
      </c>
      <c r="AB47" s="136"/>
      <c r="AC47" s="137"/>
      <c r="AD47" s="67">
        <f t="shared" si="31"/>
        <v>0</v>
      </c>
      <c r="AE47" s="136"/>
      <c r="AF47" s="139"/>
      <c r="AG47" s="139"/>
      <c r="AH47" s="152">
        <f t="shared" si="32"/>
        <v>0</v>
      </c>
    </row>
    <row r="48" hidden="1" outlineLevel="1" spans="2:34">
      <c r="B48" s="65" t="str">
        <f t="shared" si="26"/>
        <v>Name of location</v>
      </c>
      <c r="C48" s="66"/>
      <c r="D48" s="66"/>
      <c r="E48" s="66"/>
      <c r="F48" s="66"/>
      <c r="G48" s="67" t="e">
        <f t="shared" si="28"/>
        <v>#DIV/0!</v>
      </c>
      <c r="H48" s="68"/>
      <c r="I48" s="83"/>
      <c r="J48" s="84"/>
      <c r="K48" s="67"/>
      <c r="L48" s="67"/>
      <c r="M48" s="93"/>
      <c r="N48" s="93"/>
      <c r="O48" s="94"/>
      <c r="P48" s="88"/>
      <c r="Q48" s="112"/>
      <c r="R48" s="113"/>
      <c r="S48" s="112">
        <f t="shared" si="29"/>
        <v>0</v>
      </c>
      <c r="T48" s="114"/>
      <c r="U48" s="114"/>
      <c r="V48" s="115"/>
      <c r="W48" s="116"/>
      <c r="X48" s="117" t="str">
        <f t="shared" si="27"/>
        <v>Name Locaton</v>
      </c>
      <c r="Y48" s="135"/>
      <c r="Z48" s="140"/>
      <c r="AA48" s="66">
        <f t="shared" si="30"/>
        <v>0</v>
      </c>
      <c r="AB48" s="135"/>
      <c r="AC48" s="140"/>
      <c r="AD48" s="67">
        <f t="shared" si="31"/>
        <v>0</v>
      </c>
      <c r="AE48" s="136"/>
      <c r="AF48" s="139"/>
      <c r="AG48" s="139"/>
      <c r="AH48" s="152">
        <f t="shared" si="32"/>
        <v>0</v>
      </c>
    </row>
    <row r="49" hidden="1" outlineLevel="1" spans="2:34">
      <c r="B49" s="65" t="str">
        <f t="shared" si="26"/>
        <v>Name of location</v>
      </c>
      <c r="C49" s="66"/>
      <c r="D49" s="66"/>
      <c r="E49" s="66"/>
      <c r="F49" s="66"/>
      <c r="G49" s="67" t="e">
        <f t="shared" si="28"/>
        <v>#DIV/0!</v>
      </c>
      <c r="H49" s="68"/>
      <c r="I49" s="83"/>
      <c r="J49" s="84"/>
      <c r="K49" s="91"/>
      <c r="L49" s="91"/>
      <c r="M49" s="92"/>
      <c r="N49" s="92"/>
      <c r="O49" s="91"/>
      <c r="P49" s="88"/>
      <c r="Q49" s="112"/>
      <c r="R49" s="113"/>
      <c r="S49" s="112">
        <f t="shared" si="29"/>
        <v>0</v>
      </c>
      <c r="T49" s="114"/>
      <c r="U49" s="114"/>
      <c r="V49" s="115"/>
      <c r="W49" s="116"/>
      <c r="X49" s="117" t="str">
        <f t="shared" si="27"/>
        <v>Keith</v>
      </c>
      <c r="Y49" s="135"/>
      <c r="Z49" s="140"/>
      <c r="AA49" s="66">
        <f t="shared" si="30"/>
        <v>0</v>
      </c>
      <c r="AB49" s="135"/>
      <c r="AC49" s="140"/>
      <c r="AD49" s="67">
        <f t="shared" si="31"/>
        <v>0</v>
      </c>
      <c r="AE49" s="136"/>
      <c r="AF49" s="139"/>
      <c r="AG49" s="139"/>
      <c r="AH49" s="152">
        <f t="shared" si="32"/>
        <v>0</v>
      </c>
    </row>
    <row r="50" hidden="1" outlineLevel="1" spans="2:34">
      <c r="B50" s="65" t="str">
        <f t="shared" si="26"/>
        <v>Name of location</v>
      </c>
      <c r="C50" s="66"/>
      <c r="D50" s="66"/>
      <c r="E50" s="66"/>
      <c r="F50" s="66"/>
      <c r="G50" s="70" t="e">
        <f t="shared" si="28"/>
        <v>#DIV/0!</v>
      </c>
      <c r="H50" s="68"/>
      <c r="I50" s="83"/>
      <c r="J50" s="84"/>
      <c r="K50" s="67"/>
      <c r="L50" s="67"/>
      <c r="M50" s="93"/>
      <c r="N50" s="93"/>
      <c r="O50" s="94"/>
      <c r="P50" s="88"/>
      <c r="Q50" s="112"/>
      <c r="R50" s="113"/>
      <c r="S50" s="112">
        <f t="shared" si="29"/>
        <v>0</v>
      </c>
      <c r="T50" s="114"/>
      <c r="U50" s="114"/>
      <c r="V50" s="115"/>
      <c r="W50" s="116"/>
      <c r="X50" s="117" t="str">
        <f t="shared" si="27"/>
        <v>Kyle</v>
      </c>
      <c r="Y50" s="135"/>
      <c r="Z50" s="140"/>
      <c r="AA50" s="66">
        <f t="shared" si="30"/>
        <v>0</v>
      </c>
      <c r="AB50" s="135"/>
      <c r="AC50" s="140"/>
      <c r="AD50" s="67">
        <f t="shared" si="31"/>
        <v>0</v>
      </c>
      <c r="AE50" s="136"/>
      <c r="AF50" s="139"/>
      <c r="AG50" s="139"/>
      <c r="AH50" s="152">
        <f t="shared" si="32"/>
        <v>0</v>
      </c>
    </row>
    <row r="51" ht="15.75" collapsed="1" spans="2:34">
      <c r="B51" s="82" t="s">
        <v>40</v>
      </c>
      <c r="C51" s="72">
        <f>SUM(C42:C50)</f>
        <v>0</v>
      </c>
      <c r="D51" s="72">
        <f t="shared" ref="D51:F51" si="33">SUM(D42:D50)</f>
        <v>0</v>
      </c>
      <c r="E51" s="72">
        <f t="shared" si="33"/>
        <v>0</v>
      </c>
      <c r="F51" s="72">
        <f t="shared" si="33"/>
        <v>0</v>
      </c>
      <c r="G51" s="73" t="e">
        <f t="shared" si="28"/>
        <v>#DIV/0!</v>
      </c>
      <c r="H51" s="74">
        <f>SUM(H42:H50)</f>
        <v>0</v>
      </c>
      <c r="I51" s="95" t="e">
        <f>AVERAGE(I42:I50)</f>
        <v>#DIV/0!</v>
      </c>
      <c r="J51" s="96" t="e">
        <f>AVERAGE(J42:J50)</f>
        <v>#DIV/0!</v>
      </c>
      <c r="K51" s="97" t="e">
        <f>AVERAGE(K42:K50)</f>
        <v>#DIV/0!</v>
      </c>
      <c r="L51" s="97" t="e">
        <f>AVERAGE(L42:L50)</f>
        <v>#DIV/0!</v>
      </c>
      <c r="M51" s="98"/>
      <c r="N51" s="98"/>
      <c r="O51" s="97" t="e">
        <f>AVERAGE(O42:O50)</f>
        <v>#DIV/0!</v>
      </c>
      <c r="P51" s="99">
        <f t="shared" ref="P51:V51" si="34">SUM(P42:P50)</f>
        <v>0</v>
      </c>
      <c r="Q51" s="118">
        <f t="shared" si="34"/>
        <v>0</v>
      </c>
      <c r="R51" s="119">
        <f t="shared" si="34"/>
        <v>0</v>
      </c>
      <c r="S51" s="118">
        <f t="shared" si="34"/>
        <v>0</v>
      </c>
      <c r="T51" s="120">
        <f t="shared" si="34"/>
        <v>0</v>
      </c>
      <c r="U51" s="120">
        <f t="shared" si="34"/>
        <v>0</v>
      </c>
      <c r="V51" s="121">
        <f t="shared" si="34"/>
        <v>0</v>
      </c>
      <c r="W51" s="122"/>
      <c r="X51" s="123" t="s">
        <v>40</v>
      </c>
      <c r="Y51" s="141">
        <f>SUM(Y42:Y50)</f>
        <v>0</v>
      </c>
      <c r="Z51" s="141">
        <f>SUM(Z42:Z50)</f>
        <v>0</v>
      </c>
      <c r="AA51" s="142">
        <f t="shared" si="30"/>
        <v>0</v>
      </c>
      <c r="AB51" s="143" t="e">
        <f>AVERAGE(AB42:AB50)</f>
        <v>#DIV/0!</v>
      </c>
      <c r="AC51" s="143" t="e">
        <f>AVERAGE(AC42:AC50)</f>
        <v>#DIV/0!</v>
      </c>
      <c r="AD51" s="143" t="e">
        <f>AC51-AB51</f>
        <v>#DIV/0!</v>
      </c>
      <c r="AE51" s="143" t="e">
        <f>AVERAGE(AE42:AE50)</f>
        <v>#DIV/0!</v>
      </c>
      <c r="AF51" s="144">
        <f>SUM(AF42:AF50)</f>
        <v>0</v>
      </c>
      <c r="AG51" s="144">
        <f>SUM(AG42:AG50)</f>
        <v>0</v>
      </c>
      <c r="AH51" s="153">
        <f t="shared" si="32"/>
        <v>0</v>
      </c>
    </row>
    <row r="52" ht="15.75" spans="23:34">
      <c r="W52" s="132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ht="21" spans="2:34">
      <c r="B53" s="77" t="s">
        <v>52</v>
      </c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126"/>
      <c r="X53" s="127" t="s">
        <v>53</v>
      </c>
      <c r="Y53" s="127"/>
      <c r="Z53" s="127"/>
      <c r="AA53" s="127"/>
      <c r="AB53" s="127"/>
      <c r="AC53" s="127"/>
      <c r="AD53" s="127"/>
      <c r="AE53" s="127"/>
      <c r="AF53" s="127"/>
      <c r="AG53" s="127"/>
      <c r="AH53" s="149"/>
    </row>
    <row r="54" ht="45" spans="2:34">
      <c r="B54" s="63" t="s">
        <v>43</v>
      </c>
      <c r="C54" s="64" t="s">
        <v>2</v>
      </c>
      <c r="D54" s="64" t="s">
        <v>3</v>
      </c>
      <c r="E54" s="64" t="s">
        <v>4</v>
      </c>
      <c r="F54" s="64" t="s">
        <v>5</v>
      </c>
      <c r="G54" s="64" t="s">
        <v>6</v>
      </c>
      <c r="H54" s="64" t="s">
        <v>7</v>
      </c>
      <c r="I54" s="64" t="s">
        <v>8</v>
      </c>
      <c r="J54" s="64" t="s">
        <v>9</v>
      </c>
      <c r="K54" s="64" t="s">
        <v>10</v>
      </c>
      <c r="L54" s="64" t="s">
        <v>11</v>
      </c>
      <c r="M54" s="64" t="s">
        <v>12</v>
      </c>
      <c r="N54" s="64" t="s">
        <v>13</v>
      </c>
      <c r="O54" s="64" t="s">
        <v>14</v>
      </c>
      <c r="P54" s="64" t="s">
        <v>15</v>
      </c>
      <c r="Q54" s="108" t="s">
        <v>16</v>
      </c>
      <c r="R54" s="108" t="s">
        <v>17</v>
      </c>
      <c r="S54" s="108" t="s">
        <v>18</v>
      </c>
      <c r="T54" s="64" t="s">
        <v>19</v>
      </c>
      <c r="U54" s="64" t="s">
        <v>20</v>
      </c>
      <c r="V54" s="109" t="s">
        <v>21</v>
      </c>
      <c r="W54" s="110"/>
      <c r="X54" s="111" t="s">
        <v>54</v>
      </c>
      <c r="Y54" s="133" t="s">
        <v>23</v>
      </c>
      <c r="Z54" s="133" t="s">
        <v>45</v>
      </c>
      <c r="AA54" s="133" t="s">
        <v>25</v>
      </c>
      <c r="AB54" s="133" t="s">
        <v>26</v>
      </c>
      <c r="AC54" s="133" t="s">
        <v>27</v>
      </c>
      <c r="AD54" s="133" t="s">
        <v>25</v>
      </c>
      <c r="AE54" s="133" t="s">
        <v>28</v>
      </c>
      <c r="AF54" s="134" t="s">
        <v>29</v>
      </c>
      <c r="AG54" s="134" t="s">
        <v>30</v>
      </c>
      <c r="AH54" s="150" t="s">
        <v>25</v>
      </c>
    </row>
    <row r="55" spans="2:34">
      <c r="B55" s="65" t="str">
        <f t="shared" ref="B55:B63" si="35">B42</f>
        <v>Huntington Beach</v>
      </c>
      <c r="C55" s="66"/>
      <c r="D55" s="66"/>
      <c r="E55" s="66"/>
      <c r="F55" s="66"/>
      <c r="G55" s="67" t="e">
        <f>F55/D55</f>
        <v>#DIV/0!</v>
      </c>
      <c r="H55" s="68"/>
      <c r="I55" s="83"/>
      <c r="J55" s="84"/>
      <c r="K55" s="67"/>
      <c r="L55" s="67"/>
      <c r="M55" s="86"/>
      <c r="N55" s="86"/>
      <c r="O55" s="94"/>
      <c r="P55" s="88"/>
      <c r="Q55" s="112"/>
      <c r="R55" s="113"/>
      <c r="S55" s="112">
        <f>Q55-R55</f>
        <v>0</v>
      </c>
      <c r="T55" s="114"/>
      <c r="U55" s="114"/>
      <c r="V55" s="115"/>
      <c r="W55" s="116"/>
      <c r="X55" s="117" t="str">
        <f t="shared" ref="X55:X63" si="36">X42</f>
        <v>Huntington Beach</v>
      </c>
      <c r="Y55" s="135"/>
      <c r="Z55" s="140"/>
      <c r="AA55" s="140">
        <f>Y55-Z55</f>
        <v>0</v>
      </c>
      <c r="AB55" s="136"/>
      <c r="AC55" s="135"/>
      <c r="AD55" s="137">
        <f>AB55-AC55</f>
        <v>0</v>
      </c>
      <c r="AE55" s="136"/>
      <c r="AF55" s="138"/>
      <c r="AG55" s="138"/>
      <c r="AH55" s="154">
        <f>AF55-AG55</f>
        <v>0</v>
      </c>
    </row>
    <row r="56" spans="2:34">
      <c r="B56" s="65" t="str">
        <f t="shared" si="35"/>
        <v>Anaheim</v>
      </c>
      <c r="C56" s="66"/>
      <c r="D56" s="66"/>
      <c r="E56" s="66"/>
      <c r="F56" s="66"/>
      <c r="G56" s="67" t="e">
        <f t="shared" ref="G56:G64" si="37">F56/D56</f>
        <v>#DIV/0!</v>
      </c>
      <c r="H56" s="68"/>
      <c r="I56" s="83"/>
      <c r="J56" s="84"/>
      <c r="K56" s="91"/>
      <c r="L56" s="91"/>
      <c r="M56" s="90"/>
      <c r="N56" s="90"/>
      <c r="O56" s="91"/>
      <c r="P56" s="88"/>
      <c r="Q56" s="112"/>
      <c r="R56" s="113"/>
      <c r="S56" s="112">
        <f t="shared" ref="S56:S63" si="38">Q56-R56</f>
        <v>0</v>
      </c>
      <c r="T56" s="114"/>
      <c r="U56" s="114"/>
      <c r="V56" s="115"/>
      <c r="W56" s="116"/>
      <c r="X56" s="117" t="str">
        <f t="shared" si="36"/>
        <v>Hawthorne</v>
      </c>
      <c r="Y56" s="135"/>
      <c r="Z56" s="140"/>
      <c r="AA56" s="140">
        <f t="shared" ref="AA56:AA64" si="39">Y56-Z56</f>
        <v>0</v>
      </c>
      <c r="AB56" s="136"/>
      <c r="AC56" s="135"/>
      <c r="AD56" s="137">
        <f t="shared" ref="AD56:AD63" si="40">AB56-AC56</f>
        <v>0</v>
      </c>
      <c r="AE56" s="136"/>
      <c r="AF56" s="139"/>
      <c r="AG56" s="139"/>
      <c r="AH56" s="155">
        <f t="shared" ref="AH56:AH64" si="41">AF56-AG56</f>
        <v>0</v>
      </c>
    </row>
    <row r="57" spans="2:34">
      <c r="B57" s="65" t="str">
        <f t="shared" si="35"/>
        <v>Irvine</v>
      </c>
      <c r="C57" s="66"/>
      <c r="D57" s="66"/>
      <c r="E57" s="66"/>
      <c r="F57" s="66"/>
      <c r="G57" s="67" t="e">
        <f t="shared" si="37"/>
        <v>#DIV/0!</v>
      </c>
      <c r="H57" s="68"/>
      <c r="I57" s="83"/>
      <c r="J57" s="84"/>
      <c r="K57" s="67"/>
      <c r="L57" s="67"/>
      <c r="M57" s="86"/>
      <c r="N57" s="86"/>
      <c r="O57" s="94"/>
      <c r="P57" s="88"/>
      <c r="Q57" s="112"/>
      <c r="R57" s="113"/>
      <c r="S57" s="112">
        <f t="shared" si="38"/>
        <v>0</v>
      </c>
      <c r="T57" s="114"/>
      <c r="U57" s="114"/>
      <c r="V57" s="115"/>
      <c r="W57" s="116"/>
      <c r="X57" s="117" t="str">
        <f t="shared" si="36"/>
        <v>Irvine</v>
      </c>
      <c r="Y57" s="135"/>
      <c r="Z57" s="140"/>
      <c r="AA57" s="140">
        <f t="shared" si="39"/>
        <v>0</v>
      </c>
      <c r="AB57" s="136"/>
      <c r="AC57" s="135"/>
      <c r="AD57" s="137">
        <f t="shared" si="40"/>
        <v>0</v>
      </c>
      <c r="AE57" s="136"/>
      <c r="AF57" s="139"/>
      <c r="AG57" s="139"/>
      <c r="AH57" s="155">
        <f t="shared" si="41"/>
        <v>0</v>
      </c>
    </row>
    <row r="58" spans="2:34">
      <c r="B58" s="65" t="str">
        <f t="shared" si="35"/>
        <v>Yorba Linda</v>
      </c>
      <c r="C58" s="66"/>
      <c r="D58" s="66"/>
      <c r="E58" s="66"/>
      <c r="F58" s="66"/>
      <c r="G58" s="67" t="e">
        <f t="shared" si="37"/>
        <v>#DIV/0!</v>
      </c>
      <c r="H58" s="68"/>
      <c r="I58" s="83"/>
      <c r="J58" s="84"/>
      <c r="K58" s="91"/>
      <c r="L58" s="91"/>
      <c r="M58" s="90"/>
      <c r="N58" s="90"/>
      <c r="O58" s="91"/>
      <c r="P58" s="88"/>
      <c r="Q58" s="112"/>
      <c r="R58" s="113"/>
      <c r="S58" s="112">
        <f t="shared" si="38"/>
        <v>0</v>
      </c>
      <c r="T58" s="114"/>
      <c r="U58" s="114"/>
      <c r="V58" s="115"/>
      <c r="W58" s="116"/>
      <c r="X58" s="117" t="str">
        <f t="shared" si="36"/>
        <v>Yorba Linda</v>
      </c>
      <c r="Y58" s="135"/>
      <c r="Z58" s="140"/>
      <c r="AA58" s="140">
        <f t="shared" si="39"/>
        <v>0</v>
      </c>
      <c r="AB58" s="136"/>
      <c r="AC58" s="135"/>
      <c r="AD58" s="137">
        <f t="shared" si="40"/>
        <v>0</v>
      </c>
      <c r="AE58" s="136"/>
      <c r="AF58" s="139"/>
      <c r="AG58" s="139"/>
      <c r="AH58" s="155">
        <f t="shared" si="41"/>
        <v>0</v>
      </c>
    </row>
    <row r="59" spans="2:34">
      <c r="B59" s="65" t="str">
        <f t="shared" si="35"/>
        <v>Cypress</v>
      </c>
      <c r="C59" s="66"/>
      <c r="D59" s="66"/>
      <c r="E59" s="66"/>
      <c r="F59" s="66"/>
      <c r="G59" s="67" t="e">
        <f t="shared" si="37"/>
        <v>#DIV/0!</v>
      </c>
      <c r="H59" s="68"/>
      <c r="I59" s="83"/>
      <c r="J59" s="84"/>
      <c r="K59" s="67"/>
      <c r="L59" s="67"/>
      <c r="M59" s="86"/>
      <c r="N59" s="86"/>
      <c r="O59" s="94"/>
      <c r="P59" s="88"/>
      <c r="Q59" s="112"/>
      <c r="R59" s="113"/>
      <c r="S59" s="112">
        <f t="shared" si="38"/>
        <v>0</v>
      </c>
      <c r="T59" s="114"/>
      <c r="U59" s="114"/>
      <c r="V59" s="115"/>
      <c r="W59" s="116"/>
      <c r="X59" s="117" t="str">
        <f t="shared" si="36"/>
        <v>Cypress</v>
      </c>
      <c r="Y59" s="135"/>
      <c r="Z59" s="140"/>
      <c r="AA59" s="140">
        <f t="shared" si="39"/>
        <v>0</v>
      </c>
      <c r="AB59" s="136"/>
      <c r="AC59" s="135"/>
      <c r="AD59" s="137">
        <f t="shared" si="40"/>
        <v>0</v>
      </c>
      <c r="AE59" s="136"/>
      <c r="AF59" s="139"/>
      <c r="AG59" s="139"/>
      <c r="AH59" s="155">
        <f t="shared" si="41"/>
        <v>0</v>
      </c>
    </row>
    <row r="60" hidden="1" outlineLevel="1" spans="2:34">
      <c r="B60" s="65" t="str">
        <f t="shared" si="35"/>
        <v>Name of location</v>
      </c>
      <c r="C60" s="66"/>
      <c r="D60" s="66"/>
      <c r="E60" s="66"/>
      <c r="F60" s="66"/>
      <c r="G60" s="67" t="e">
        <f t="shared" si="37"/>
        <v>#DIV/0!</v>
      </c>
      <c r="H60" s="68"/>
      <c r="I60" s="83"/>
      <c r="J60" s="84"/>
      <c r="K60" s="91"/>
      <c r="L60" s="91"/>
      <c r="M60" s="92"/>
      <c r="N60" s="92"/>
      <c r="O60" s="91"/>
      <c r="P60" s="88"/>
      <c r="Q60" s="112"/>
      <c r="R60" s="113"/>
      <c r="S60" s="112">
        <f t="shared" si="38"/>
        <v>0</v>
      </c>
      <c r="T60" s="114"/>
      <c r="U60" s="114"/>
      <c r="V60" s="115"/>
      <c r="W60" s="116"/>
      <c r="X60" s="117" t="str">
        <f t="shared" si="36"/>
        <v>Name Locaton</v>
      </c>
      <c r="Y60" s="135"/>
      <c r="Z60" s="140"/>
      <c r="AA60" s="140">
        <f t="shared" si="39"/>
        <v>0</v>
      </c>
      <c r="AB60" s="136"/>
      <c r="AC60" s="135"/>
      <c r="AD60" s="137">
        <f t="shared" si="40"/>
        <v>0</v>
      </c>
      <c r="AE60" s="136"/>
      <c r="AF60" s="139"/>
      <c r="AG60" s="139"/>
      <c r="AH60" s="155">
        <f t="shared" si="41"/>
        <v>0</v>
      </c>
    </row>
    <row r="61" hidden="1" outlineLevel="1" spans="2:34">
      <c r="B61" s="65" t="str">
        <f t="shared" si="35"/>
        <v>Name of location</v>
      </c>
      <c r="C61" s="66"/>
      <c r="D61" s="66"/>
      <c r="E61" s="66"/>
      <c r="F61" s="66"/>
      <c r="G61" s="67" t="e">
        <f t="shared" si="37"/>
        <v>#DIV/0!</v>
      </c>
      <c r="H61" s="68"/>
      <c r="I61" s="83"/>
      <c r="J61" s="84"/>
      <c r="K61" s="67"/>
      <c r="L61" s="67"/>
      <c r="M61" s="93"/>
      <c r="N61" s="93"/>
      <c r="O61" s="94"/>
      <c r="P61" s="88"/>
      <c r="Q61" s="112"/>
      <c r="R61" s="113"/>
      <c r="S61" s="112">
        <f t="shared" si="38"/>
        <v>0</v>
      </c>
      <c r="T61" s="114"/>
      <c r="U61" s="114"/>
      <c r="V61" s="115"/>
      <c r="W61" s="116"/>
      <c r="X61" s="117" t="str">
        <f t="shared" si="36"/>
        <v>Name Locaton</v>
      </c>
      <c r="Y61" s="135"/>
      <c r="Z61" s="140"/>
      <c r="AA61" s="140">
        <f t="shared" si="39"/>
        <v>0</v>
      </c>
      <c r="AB61" s="135"/>
      <c r="AC61" s="140"/>
      <c r="AD61" s="137">
        <f t="shared" si="40"/>
        <v>0</v>
      </c>
      <c r="AE61" s="136"/>
      <c r="AF61" s="139"/>
      <c r="AG61" s="139"/>
      <c r="AH61" s="155">
        <f t="shared" si="41"/>
        <v>0</v>
      </c>
    </row>
    <row r="62" hidden="1" outlineLevel="1" spans="2:34">
      <c r="B62" s="65" t="str">
        <f t="shared" si="35"/>
        <v>Name of location</v>
      </c>
      <c r="C62" s="66"/>
      <c r="D62" s="66"/>
      <c r="E62" s="66"/>
      <c r="F62" s="66"/>
      <c r="G62" s="67" t="e">
        <f t="shared" si="37"/>
        <v>#DIV/0!</v>
      </c>
      <c r="H62" s="68"/>
      <c r="I62" s="83"/>
      <c r="J62" s="84"/>
      <c r="K62" s="91"/>
      <c r="L62" s="91"/>
      <c r="M62" s="92"/>
      <c r="N62" s="92"/>
      <c r="O62" s="91"/>
      <c r="P62" s="88"/>
      <c r="Q62" s="112"/>
      <c r="R62" s="113"/>
      <c r="S62" s="112">
        <f t="shared" si="38"/>
        <v>0</v>
      </c>
      <c r="T62" s="114"/>
      <c r="U62" s="114"/>
      <c r="V62" s="115"/>
      <c r="W62" s="116"/>
      <c r="X62" s="117" t="str">
        <f t="shared" si="36"/>
        <v>Keith</v>
      </c>
      <c r="Y62" s="135"/>
      <c r="Z62" s="140"/>
      <c r="AA62" s="140">
        <f t="shared" si="39"/>
        <v>0</v>
      </c>
      <c r="AB62" s="135"/>
      <c r="AC62" s="140"/>
      <c r="AD62" s="137">
        <f t="shared" si="40"/>
        <v>0</v>
      </c>
      <c r="AE62" s="136"/>
      <c r="AF62" s="139"/>
      <c r="AG62" s="139"/>
      <c r="AH62" s="155">
        <f t="shared" si="41"/>
        <v>0</v>
      </c>
    </row>
    <row r="63" hidden="1" outlineLevel="1" spans="2:34">
      <c r="B63" s="65" t="str">
        <f t="shared" si="35"/>
        <v>Name of location</v>
      </c>
      <c r="C63" s="66"/>
      <c r="D63" s="66"/>
      <c r="E63" s="66"/>
      <c r="F63" s="66"/>
      <c r="G63" s="70" t="e">
        <f t="shared" si="37"/>
        <v>#DIV/0!</v>
      </c>
      <c r="H63" s="68"/>
      <c r="I63" s="83"/>
      <c r="J63" s="84"/>
      <c r="K63" s="67"/>
      <c r="L63" s="67"/>
      <c r="M63" s="93"/>
      <c r="N63" s="93"/>
      <c r="O63" s="94"/>
      <c r="P63" s="88"/>
      <c r="Q63" s="112"/>
      <c r="R63" s="113"/>
      <c r="S63" s="112">
        <f t="shared" si="38"/>
        <v>0</v>
      </c>
      <c r="T63" s="114"/>
      <c r="U63" s="114"/>
      <c r="V63" s="115"/>
      <c r="W63" s="116"/>
      <c r="X63" s="117" t="str">
        <f t="shared" si="36"/>
        <v>Kyle</v>
      </c>
      <c r="Y63" s="135"/>
      <c r="Z63" s="140"/>
      <c r="AA63" s="140">
        <f t="shared" si="39"/>
        <v>0</v>
      </c>
      <c r="AB63" s="135"/>
      <c r="AC63" s="140"/>
      <c r="AD63" s="137">
        <f t="shared" si="40"/>
        <v>0</v>
      </c>
      <c r="AE63" s="136"/>
      <c r="AF63" s="139"/>
      <c r="AG63" s="139"/>
      <c r="AH63" s="155">
        <f t="shared" si="41"/>
        <v>0</v>
      </c>
    </row>
    <row r="64" ht="15.75" collapsed="1" spans="2:34">
      <c r="B64" s="82" t="s">
        <v>40</v>
      </c>
      <c r="C64" s="72">
        <f>SUM(C55:C63)</f>
        <v>0</v>
      </c>
      <c r="D64" s="72">
        <f t="shared" ref="D64:F64" si="42">SUM(D55:D63)</f>
        <v>0</v>
      </c>
      <c r="E64" s="72">
        <f t="shared" si="42"/>
        <v>0</v>
      </c>
      <c r="F64" s="72">
        <f t="shared" si="42"/>
        <v>0</v>
      </c>
      <c r="G64" s="73" t="e">
        <f t="shared" si="37"/>
        <v>#DIV/0!</v>
      </c>
      <c r="H64" s="74">
        <f>SUM(H55:H63)</f>
        <v>0</v>
      </c>
      <c r="I64" s="95" t="e">
        <f>AVERAGE(I55:I63)</f>
        <v>#DIV/0!</v>
      </c>
      <c r="J64" s="96" t="e">
        <f>AVERAGE(J55:J63)</f>
        <v>#DIV/0!</v>
      </c>
      <c r="K64" s="97" t="e">
        <f>AVERAGE(K55:K63)</f>
        <v>#DIV/0!</v>
      </c>
      <c r="L64" s="97" t="e">
        <f>AVERAGE(L55:L63)</f>
        <v>#DIV/0!</v>
      </c>
      <c r="M64" s="98"/>
      <c r="N64" s="98"/>
      <c r="O64" s="97" t="e">
        <f>AVERAGE(O55:O63)</f>
        <v>#DIV/0!</v>
      </c>
      <c r="P64" s="99">
        <f t="shared" ref="P64:V64" si="43">SUM(P55:P63)</f>
        <v>0</v>
      </c>
      <c r="Q64" s="118">
        <f t="shared" si="43"/>
        <v>0</v>
      </c>
      <c r="R64" s="119">
        <f t="shared" si="43"/>
        <v>0</v>
      </c>
      <c r="S64" s="118">
        <f t="shared" si="43"/>
        <v>0</v>
      </c>
      <c r="T64" s="120">
        <f t="shared" si="43"/>
        <v>0</v>
      </c>
      <c r="U64" s="120">
        <f t="shared" si="43"/>
        <v>0</v>
      </c>
      <c r="V64" s="121">
        <f t="shared" si="43"/>
        <v>0</v>
      </c>
      <c r="W64" s="122"/>
      <c r="X64" s="123" t="s">
        <v>40</v>
      </c>
      <c r="Y64" s="145">
        <f>SUM(Y55:Y63)</f>
        <v>0</v>
      </c>
      <c r="Z64" s="145">
        <f>SUM(Z55:Z63)</f>
        <v>0</v>
      </c>
      <c r="AA64" s="146">
        <f t="shared" si="39"/>
        <v>0</v>
      </c>
      <c r="AB64" s="147" t="e">
        <f>AVERAGE(AB55:AB63)</f>
        <v>#DIV/0!</v>
      </c>
      <c r="AC64" s="147" t="e">
        <f>AVERAGE(AC55:AC63)</f>
        <v>#DIV/0!</v>
      </c>
      <c r="AD64" s="147" t="e">
        <f>AC64-AB64</f>
        <v>#DIV/0!</v>
      </c>
      <c r="AE64" s="147" t="e">
        <f>AVERAGE(AE55:AE63)</f>
        <v>#DIV/0!</v>
      </c>
      <c r="AF64" s="148">
        <f>SUM(AF55:AF63)</f>
        <v>0</v>
      </c>
      <c r="AG64" s="148">
        <f>SUM(AG55:AG63)</f>
        <v>0</v>
      </c>
      <c r="AH64" s="156">
        <f t="shared" si="41"/>
        <v>0</v>
      </c>
    </row>
    <row r="65" spans="2:23">
      <c r="B65" s="157"/>
      <c r="C65" s="158"/>
      <c r="D65" s="158"/>
      <c r="E65" s="158"/>
      <c r="F65" s="158"/>
      <c r="G65" s="159"/>
      <c r="H65" s="160"/>
      <c r="I65" s="164"/>
      <c r="J65" s="165"/>
      <c r="K65" s="166"/>
      <c r="L65" s="166"/>
      <c r="M65" s="166"/>
      <c r="N65" s="166"/>
      <c r="O65" s="166"/>
      <c r="P65" s="167"/>
      <c r="Q65" s="171"/>
      <c r="R65" s="171"/>
      <c r="S65" s="171"/>
      <c r="T65" s="172"/>
      <c r="U65" s="172"/>
      <c r="V65" s="171"/>
      <c r="W65" s="122"/>
    </row>
    <row r="66" ht="21" spans="2:23">
      <c r="B66" s="161" t="s">
        <v>55</v>
      </c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26"/>
    </row>
    <row r="67" ht="30" spans="2:23">
      <c r="B67" s="63" t="s">
        <v>43</v>
      </c>
      <c r="C67" s="64" t="s">
        <v>2</v>
      </c>
      <c r="D67" s="64" t="s">
        <v>3</v>
      </c>
      <c r="E67" s="64" t="s">
        <v>4</v>
      </c>
      <c r="F67" s="64" t="s">
        <v>5</v>
      </c>
      <c r="G67" s="64" t="s">
        <v>6</v>
      </c>
      <c r="H67" s="64" t="s">
        <v>7</v>
      </c>
      <c r="I67" s="64" t="s">
        <v>8</v>
      </c>
      <c r="J67" s="64" t="s">
        <v>9</v>
      </c>
      <c r="K67" s="64" t="s">
        <v>10</v>
      </c>
      <c r="L67" s="64" t="s">
        <v>11</v>
      </c>
      <c r="M67" s="64" t="s">
        <v>12</v>
      </c>
      <c r="N67" s="64" t="s">
        <v>13</v>
      </c>
      <c r="O67" s="64" t="s">
        <v>56</v>
      </c>
      <c r="P67" s="64" t="s">
        <v>15</v>
      </c>
      <c r="Q67" s="108" t="s">
        <v>16</v>
      </c>
      <c r="R67" s="108" t="s">
        <v>17</v>
      </c>
      <c r="S67" s="108" t="s">
        <v>18</v>
      </c>
      <c r="T67" s="64" t="s">
        <v>19</v>
      </c>
      <c r="U67" s="64" t="s">
        <v>20</v>
      </c>
      <c r="V67" s="109" t="s">
        <v>21</v>
      </c>
      <c r="W67" s="110"/>
    </row>
    <row r="68" spans="2:23">
      <c r="B68" s="65" t="str">
        <f t="shared" ref="B68:B76" si="44">B3</f>
        <v>Huntington Beach</v>
      </c>
      <c r="C68" s="112">
        <f t="shared" ref="C68:F76" si="45">+C3+C16+C29+C42+C55</f>
        <v>0</v>
      </c>
      <c r="D68" s="112">
        <f t="shared" si="45"/>
        <v>0</v>
      </c>
      <c r="E68" s="112">
        <f t="shared" si="45"/>
        <v>0</v>
      </c>
      <c r="F68" s="112">
        <f t="shared" si="45"/>
        <v>0</v>
      </c>
      <c r="G68" s="67" t="e">
        <f>F68/D68</f>
        <v>#DIV/0!</v>
      </c>
      <c r="H68" s="163">
        <f t="shared" ref="H68:H76" si="46">+H3+H16+H29+H42+H55</f>
        <v>0</v>
      </c>
      <c r="I68" s="168" t="e">
        <f t="shared" ref="I68:O76" si="47">AVERAGE(I3,I16,I29,I42,I55)</f>
        <v>#DIV/0!</v>
      </c>
      <c r="J68" s="94" t="e">
        <f t="shared" si="47"/>
        <v>#DIV/0!</v>
      </c>
      <c r="K68" s="94" t="e">
        <f t="shared" si="47"/>
        <v>#DIV/0!</v>
      </c>
      <c r="L68" s="94" t="e">
        <f t="shared" si="47"/>
        <v>#DIV/0!</v>
      </c>
      <c r="M68" s="86"/>
      <c r="N68" s="86"/>
      <c r="O68" s="94" t="e">
        <f t="shared" si="47"/>
        <v>#DIV/0!</v>
      </c>
      <c r="P68" s="163">
        <f t="shared" ref="P68:V76" si="48">+P3+P16+P29+P42+P55</f>
        <v>0</v>
      </c>
      <c r="Q68" s="112">
        <f t="shared" si="48"/>
        <v>0</v>
      </c>
      <c r="R68" s="113">
        <f t="shared" si="48"/>
        <v>0</v>
      </c>
      <c r="S68" s="112">
        <f t="shared" si="48"/>
        <v>0</v>
      </c>
      <c r="T68" s="163">
        <f t="shared" si="48"/>
        <v>0</v>
      </c>
      <c r="U68" s="163">
        <f t="shared" si="48"/>
        <v>0</v>
      </c>
      <c r="V68" s="173">
        <f t="shared" si="48"/>
        <v>0</v>
      </c>
      <c r="W68" s="174"/>
    </row>
    <row r="69" spans="2:23">
      <c r="B69" s="65" t="str">
        <f t="shared" si="44"/>
        <v>Anaheim</v>
      </c>
      <c r="C69" s="112">
        <f t="shared" si="45"/>
        <v>0</v>
      </c>
      <c r="D69" s="112">
        <f t="shared" si="45"/>
        <v>0</v>
      </c>
      <c r="E69" s="112">
        <f t="shared" si="45"/>
        <v>0</v>
      </c>
      <c r="F69" s="112">
        <f t="shared" si="45"/>
        <v>0</v>
      </c>
      <c r="G69" s="67" t="e">
        <f t="shared" ref="G69:G77" si="49">F69/D69</f>
        <v>#DIV/0!</v>
      </c>
      <c r="H69" s="163">
        <f t="shared" si="46"/>
        <v>0</v>
      </c>
      <c r="I69" s="168" t="e">
        <f t="shared" si="47"/>
        <v>#DIV/0!</v>
      </c>
      <c r="J69" s="94" t="e">
        <f t="shared" si="47"/>
        <v>#DIV/0!</v>
      </c>
      <c r="K69" s="94" t="e">
        <f t="shared" si="47"/>
        <v>#DIV/0!</v>
      </c>
      <c r="L69" s="94" t="e">
        <f t="shared" si="47"/>
        <v>#DIV/0!</v>
      </c>
      <c r="M69" s="90"/>
      <c r="N69" s="90"/>
      <c r="O69" s="94" t="e">
        <f t="shared" si="47"/>
        <v>#DIV/0!</v>
      </c>
      <c r="P69" s="163">
        <f t="shared" si="48"/>
        <v>0</v>
      </c>
      <c r="Q69" s="112">
        <f t="shared" si="48"/>
        <v>0</v>
      </c>
      <c r="R69" s="113">
        <f t="shared" si="48"/>
        <v>0</v>
      </c>
      <c r="S69" s="112">
        <f t="shared" si="48"/>
        <v>0</v>
      </c>
      <c r="T69" s="163">
        <f t="shared" si="48"/>
        <v>0</v>
      </c>
      <c r="U69" s="163">
        <f t="shared" si="48"/>
        <v>0</v>
      </c>
      <c r="V69" s="173">
        <f t="shared" si="48"/>
        <v>0</v>
      </c>
      <c r="W69" s="174"/>
    </row>
    <row r="70" spans="2:23">
      <c r="B70" s="65" t="str">
        <f t="shared" si="44"/>
        <v>Irvine</v>
      </c>
      <c r="C70" s="112">
        <f t="shared" si="45"/>
        <v>0</v>
      </c>
      <c r="D70" s="112">
        <f t="shared" si="45"/>
        <v>0</v>
      </c>
      <c r="E70" s="112">
        <f t="shared" si="45"/>
        <v>0</v>
      </c>
      <c r="F70" s="112">
        <f t="shared" si="45"/>
        <v>0</v>
      </c>
      <c r="G70" s="67" t="e">
        <f t="shared" si="49"/>
        <v>#DIV/0!</v>
      </c>
      <c r="H70" s="163">
        <f t="shared" si="46"/>
        <v>0</v>
      </c>
      <c r="I70" s="168" t="e">
        <f t="shared" si="47"/>
        <v>#DIV/0!</v>
      </c>
      <c r="J70" s="94" t="e">
        <f t="shared" si="47"/>
        <v>#DIV/0!</v>
      </c>
      <c r="K70" s="94" t="e">
        <f t="shared" si="47"/>
        <v>#DIV/0!</v>
      </c>
      <c r="L70" s="94" t="e">
        <f t="shared" si="47"/>
        <v>#DIV/0!</v>
      </c>
      <c r="M70" s="86"/>
      <c r="N70" s="86"/>
      <c r="O70" s="94" t="e">
        <f t="shared" si="47"/>
        <v>#DIV/0!</v>
      </c>
      <c r="P70" s="163">
        <f t="shared" si="48"/>
        <v>0</v>
      </c>
      <c r="Q70" s="112">
        <f t="shared" si="48"/>
        <v>0</v>
      </c>
      <c r="R70" s="113">
        <f t="shared" si="48"/>
        <v>0</v>
      </c>
      <c r="S70" s="112">
        <f t="shared" si="48"/>
        <v>0</v>
      </c>
      <c r="T70" s="163">
        <f t="shared" si="48"/>
        <v>0</v>
      </c>
      <c r="U70" s="163">
        <f t="shared" si="48"/>
        <v>0</v>
      </c>
      <c r="V70" s="173">
        <f t="shared" si="48"/>
        <v>0</v>
      </c>
      <c r="W70" s="174"/>
    </row>
    <row r="71" spans="2:23">
      <c r="B71" s="65" t="str">
        <f t="shared" si="44"/>
        <v>Yorba Linda</v>
      </c>
      <c r="C71" s="112">
        <f t="shared" si="45"/>
        <v>0</v>
      </c>
      <c r="D71" s="112">
        <f t="shared" si="45"/>
        <v>0</v>
      </c>
      <c r="E71" s="112">
        <f t="shared" si="45"/>
        <v>0</v>
      </c>
      <c r="F71" s="112">
        <f t="shared" si="45"/>
        <v>0</v>
      </c>
      <c r="G71" s="67" t="e">
        <f t="shared" si="49"/>
        <v>#DIV/0!</v>
      </c>
      <c r="H71" s="163">
        <f t="shared" si="46"/>
        <v>0</v>
      </c>
      <c r="I71" s="168" t="e">
        <f t="shared" si="47"/>
        <v>#DIV/0!</v>
      </c>
      <c r="J71" s="94" t="e">
        <f t="shared" si="47"/>
        <v>#DIV/0!</v>
      </c>
      <c r="K71" s="94" t="e">
        <f t="shared" si="47"/>
        <v>#DIV/0!</v>
      </c>
      <c r="L71" s="94" t="e">
        <f t="shared" si="47"/>
        <v>#DIV/0!</v>
      </c>
      <c r="M71" s="90"/>
      <c r="N71" s="90"/>
      <c r="O71" s="94" t="e">
        <f t="shared" si="47"/>
        <v>#DIV/0!</v>
      </c>
      <c r="P71" s="163">
        <f t="shared" si="48"/>
        <v>0</v>
      </c>
      <c r="Q71" s="112">
        <f t="shared" si="48"/>
        <v>0</v>
      </c>
      <c r="R71" s="113">
        <f t="shared" si="48"/>
        <v>0</v>
      </c>
      <c r="S71" s="112">
        <f t="shared" si="48"/>
        <v>0</v>
      </c>
      <c r="T71" s="163">
        <f t="shared" si="48"/>
        <v>0</v>
      </c>
      <c r="U71" s="163">
        <f t="shared" si="48"/>
        <v>0</v>
      </c>
      <c r="V71" s="173">
        <f t="shared" si="48"/>
        <v>0</v>
      </c>
      <c r="W71" s="174"/>
    </row>
    <row r="72" spans="2:23">
      <c r="B72" s="65" t="str">
        <f t="shared" si="44"/>
        <v>Cypress</v>
      </c>
      <c r="C72" s="112">
        <f t="shared" si="45"/>
        <v>0</v>
      </c>
      <c r="D72" s="112">
        <f t="shared" si="45"/>
        <v>0</v>
      </c>
      <c r="E72" s="112">
        <f t="shared" si="45"/>
        <v>0</v>
      </c>
      <c r="F72" s="112">
        <f t="shared" si="45"/>
        <v>0</v>
      </c>
      <c r="G72" s="67" t="e">
        <f t="shared" si="49"/>
        <v>#DIV/0!</v>
      </c>
      <c r="H72" s="163">
        <f t="shared" si="46"/>
        <v>0</v>
      </c>
      <c r="I72" s="168" t="e">
        <f t="shared" si="47"/>
        <v>#DIV/0!</v>
      </c>
      <c r="J72" s="94" t="e">
        <f t="shared" si="47"/>
        <v>#DIV/0!</v>
      </c>
      <c r="K72" s="94" t="e">
        <f t="shared" si="47"/>
        <v>#DIV/0!</v>
      </c>
      <c r="L72" s="94" t="e">
        <f t="shared" si="47"/>
        <v>#DIV/0!</v>
      </c>
      <c r="M72" s="86"/>
      <c r="N72" s="86"/>
      <c r="O72" s="94" t="e">
        <f t="shared" si="47"/>
        <v>#DIV/0!</v>
      </c>
      <c r="P72" s="163">
        <f t="shared" si="48"/>
        <v>0</v>
      </c>
      <c r="Q72" s="112">
        <f t="shared" si="48"/>
        <v>0</v>
      </c>
      <c r="R72" s="113">
        <f t="shared" si="48"/>
        <v>0</v>
      </c>
      <c r="S72" s="112">
        <f t="shared" si="48"/>
        <v>0</v>
      </c>
      <c r="T72" s="163">
        <f t="shared" si="48"/>
        <v>0</v>
      </c>
      <c r="U72" s="163">
        <f t="shared" si="48"/>
        <v>0</v>
      </c>
      <c r="V72" s="173">
        <f t="shared" si="48"/>
        <v>0</v>
      </c>
      <c r="W72" s="174"/>
    </row>
    <row r="73" hidden="1" outlineLevel="1" spans="2:23">
      <c r="B73" s="65" t="str">
        <f t="shared" si="44"/>
        <v>Name of location</v>
      </c>
      <c r="C73" s="112">
        <f t="shared" si="45"/>
        <v>0</v>
      </c>
      <c r="D73" s="112">
        <f t="shared" si="45"/>
        <v>0</v>
      </c>
      <c r="E73" s="112">
        <f t="shared" si="45"/>
        <v>0</v>
      </c>
      <c r="F73" s="112">
        <f t="shared" si="45"/>
        <v>0</v>
      </c>
      <c r="G73" s="67" t="e">
        <f t="shared" si="49"/>
        <v>#DIV/0!</v>
      </c>
      <c r="H73" s="163">
        <f t="shared" si="46"/>
        <v>0</v>
      </c>
      <c r="I73" s="168" t="e">
        <f t="shared" si="47"/>
        <v>#DIV/0!</v>
      </c>
      <c r="J73" s="94" t="e">
        <f t="shared" si="47"/>
        <v>#DIV/0!</v>
      </c>
      <c r="K73" s="94" t="e">
        <f t="shared" si="47"/>
        <v>#DIV/0!</v>
      </c>
      <c r="L73" s="94" t="e">
        <f t="shared" si="47"/>
        <v>#DIV/0!</v>
      </c>
      <c r="M73" s="92"/>
      <c r="N73" s="92"/>
      <c r="O73" s="94" t="e">
        <f t="shared" si="47"/>
        <v>#DIV/0!</v>
      </c>
      <c r="P73" s="163">
        <f t="shared" si="48"/>
        <v>0</v>
      </c>
      <c r="Q73" s="112">
        <f t="shared" si="48"/>
        <v>0</v>
      </c>
      <c r="R73" s="113">
        <f t="shared" si="48"/>
        <v>0</v>
      </c>
      <c r="S73" s="112">
        <f t="shared" si="48"/>
        <v>0</v>
      </c>
      <c r="T73" s="163">
        <f t="shared" si="48"/>
        <v>0</v>
      </c>
      <c r="U73" s="163">
        <f t="shared" si="48"/>
        <v>0</v>
      </c>
      <c r="V73" s="173">
        <f t="shared" si="48"/>
        <v>0</v>
      </c>
      <c r="W73" s="174"/>
    </row>
    <row r="74" hidden="1" outlineLevel="1" spans="2:23">
      <c r="B74" s="65" t="str">
        <f t="shared" si="44"/>
        <v>Name of location</v>
      </c>
      <c r="C74" s="112">
        <f t="shared" si="45"/>
        <v>0</v>
      </c>
      <c r="D74" s="112">
        <f t="shared" si="45"/>
        <v>0</v>
      </c>
      <c r="E74" s="112">
        <f t="shared" si="45"/>
        <v>0</v>
      </c>
      <c r="F74" s="112">
        <f t="shared" si="45"/>
        <v>0</v>
      </c>
      <c r="G74" s="67" t="e">
        <f t="shared" si="49"/>
        <v>#DIV/0!</v>
      </c>
      <c r="H74" s="163">
        <f t="shared" si="46"/>
        <v>0</v>
      </c>
      <c r="I74" s="168" t="e">
        <f t="shared" si="47"/>
        <v>#DIV/0!</v>
      </c>
      <c r="J74" s="94" t="e">
        <f t="shared" si="47"/>
        <v>#DIV/0!</v>
      </c>
      <c r="K74" s="94" t="e">
        <f t="shared" si="47"/>
        <v>#DIV/0!</v>
      </c>
      <c r="L74" s="94" t="e">
        <f t="shared" si="47"/>
        <v>#DIV/0!</v>
      </c>
      <c r="M74" s="93"/>
      <c r="N74" s="93"/>
      <c r="O74" s="94" t="e">
        <f t="shared" si="47"/>
        <v>#DIV/0!</v>
      </c>
      <c r="P74" s="163">
        <f t="shared" si="48"/>
        <v>0</v>
      </c>
      <c r="Q74" s="112">
        <f t="shared" si="48"/>
        <v>0</v>
      </c>
      <c r="R74" s="113">
        <f t="shared" si="48"/>
        <v>0</v>
      </c>
      <c r="S74" s="112">
        <f t="shared" si="48"/>
        <v>0</v>
      </c>
      <c r="T74" s="163">
        <f t="shared" si="48"/>
        <v>0</v>
      </c>
      <c r="U74" s="163">
        <f t="shared" si="48"/>
        <v>0</v>
      </c>
      <c r="V74" s="173">
        <f t="shared" si="48"/>
        <v>0</v>
      </c>
      <c r="W74" s="174"/>
    </row>
    <row r="75" hidden="1" outlineLevel="1" spans="2:23">
      <c r="B75" s="65" t="str">
        <f t="shared" si="44"/>
        <v>Name of location</v>
      </c>
      <c r="C75" s="112">
        <f t="shared" si="45"/>
        <v>0</v>
      </c>
      <c r="D75" s="112">
        <f t="shared" si="45"/>
        <v>0</v>
      </c>
      <c r="E75" s="112">
        <f t="shared" si="45"/>
        <v>0</v>
      </c>
      <c r="F75" s="112">
        <f t="shared" si="45"/>
        <v>0</v>
      </c>
      <c r="G75" s="67" t="e">
        <f t="shared" si="49"/>
        <v>#DIV/0!</v>
      </c>
      <c r="H75" s="163">
        <f t="shared" si="46"/>
        <v>0</v>
      </c>
      <c r="I75" s="168" t="e">
        <f t="shared" si="47"/>
        <v>#DIV/0!</v>
      </c>
      <c r="J75" s="94" t="e">
        <f t="shared" si="47"/>
        <v>#DIV/0!</v>
      </c>
      <c r="K75" s="94" t="e">
        <f t="shared" si="47"/>
        <v>#DIV/0!</v>
      </c>
      <c r="L75" s="94" t="e">
        <f t="shared" si="47"/>
        <v>#DIV/0!</v>
      </c>
      <c r="M75" s="92"/>
      <c r="N75" s="92"/>
      <c r="O75" s="94" t="e">
        <f t="shared" si="47"/>
        <v>#DIV/0!</v>
      </c>
      <c r="P75" s="163">
        <f t="shared" si="48"/>
        <v>0</v>
      </c>
      <c r="Q75" s="112">
        <f t="shared" si="48"/>
        <v>0</v>
      </c>
      <c r="R75" s="113">
        <f t="shared" si="48"/>
        <v>0</v>
      </c>
      <c r="S75" s="112">
        <f t="shared" si="48"/>
        <v>0</v>
      </c>
      <c r="T75" s="163">
        <f t="shared" si="48"/>
        <v>0</v>
      </c>
      <c r="U75" s="163">
        <f t="shared" si="48"/>
        <v>0</v>
      </c>
      <c r="V75" s="173">
        <f t="shared" si="48"/>
        <v>0</v>
      </c>
      <c r="W75" s="174"/>
    </row>
    <row r="76" hidden="1" outlineLevel="1" spans="2:23">
      <c r="B76" s="65" t="str">
        <f t="shared" si="44"/>
        <v>Name of location</v>
      </c>
      <c r="C76" s="112">
        <f t="shared" si="45"/>
        <v>0</v>
      </c>
      <c r="D76" s="112">
        <f t="shared" si="45"/>
        <v>0</v>
      </c>
      <c r="E76" s="112">
        <f t="shared" si="45"/>
        <v>0</v>
      </c>
      <c r="F76" s="112">
        <f t="shared" si="45"/>
        <v>0</v>
      </c>
      <c r="G76" s="70" t="e">
        <f t="shared" si="49"/>
        <v>#DIV/0!</v>
      </c>
      <c r="H76" s="163">
        <f t="shared" si="46"/>
        <v>0</v>
      </c>
      <c r="I76" s="168" t="e">
        <f t="shared" si="47"/>
        <v>#DIV/0!</v>
      </c>
      <c r="J76" s="94" t="e">
        <f t="shared" si="47"/>
        <v>#DIV/0!</v>
      </c>
      <c r="K76" s="94" t="e">
        <f t="shared" si="47"/>
        <v>#DIV/0!</v>
      </c>
      <c r="L76" s="94" t="e">
        <f t="shared" si="47"/>
        <v>#DIV/0!</v>
      </c>
      <c r="M76" s="93"/>
      <c r="N76" s="93"/>
      <c r="O76" s="94" t="e">
        <f t="shared" si="47"/>
        <v>#DIV/0!</v>
      </c>
      <c r="P76" s="163">
        <f t="shared" si="48"/>
        <v>0</v>
      </c>
      <c r="Q76" s="112">
        <f t="shared" si="48"/>
        <v>0</v>
      </c>
      <c r="R76" s="113">
        <f t="shared" si="48"/>
        <v>0</v>
      </c>
      <c r="S76" s="112">
        <f t="shared" si="48"/>
        <v>0</v>
      </c>
      <c r="T76" s="163">
        <f t="shared" si="48"/>
        <v>0</v>
      </c>
      <c r="U76" s="163">
        <f t="shared" si="48"/>
        <v>0</v>
      </c>
      <c r="V76" s="173">
        <f t="shared" si="48"/>
        <v>0</v>
      </c>
      <c r="W76" s="174"/>
    </row>
    <row r="77" collapsed="1" spans="2:23">
      <c r="B77" s="71" t="s">
        <v>40</v>
      </c>
      <c r="C77" s="72">
        <f>SUM(C68:C76)</f>
        <v>0</v>
      </c>
      <c r="D77" s="72">
        <f t="shared" ref="D77:F77" si="50">SUM(D68:D76)</f>
        <v>0</v>
      </c>
      <c r="E77" s="72">
        <f t="shared" si="50"/>
        <v>0</v>
      </c>
      <c r="F77" s="72">
        <f t="shared" si="50"/>
        <v>0</v>
      </c>
      <c r="G77" s="73" t="e">
        <f t="shared" si="49"/>
        <v>#DIV/0!</v>
      </c>
      <c r="H77" s="99">
        <f>SUM(H68:H76)</f>
        <v>0</v>
      </c>
      <c r="I77" s="169" t="e">
        <f>AVERAGE(I68:I76)</f>
        <v>#DIV/0!</v>
      </c>
      <c r="J77" s="170" t="e">
        <f>AVERAGE(J68:J76)</f>
        <v>#DIV/0!</v>
      </c>
      <c r="K77" s="97" t="e">
        <f>AVERAGE(K68:K76)</f>
        <v>#DIV/0!</v>
      </c>
      <c r="L77" s="97" t="e">
        <f>AVERAGE(L68:L76)</f>
        <v>#DIV/0!</v>
      </c>
      <c r="M77" s="98"/>
      <c r="N77" s="98"/>
      <c r="O77" s="170" t="e">
        <f>AVERAGE(O68:O76)</f>
        <v>#DIV/0!</v>
      </c>
      <c r="P77" s="99">
        <f t="shared" ref="P77:V77" si="51">SUM(P68:P76)</f>
        <v>0</v>
      </c>
      <c r="Q77" s="118">
        <f t="shared" si="51"/>
        <v>0</v>
      </c>
      <c r="R77" s="119">
        <f t="shared" si="51"/>
        <v>0</v>
      </c>
      <c r="S77" s="118">
        <f t="shared" si="51"/>
        <v>0</v>
      </c>
      <c r="T77" s="175">
        <f t="shared" si="51"/>
        <v>0</v>
      </c>
      <c r="U77" s="175">
        <f t="shared" si="51"/>
        <v>0</v>
      </c>
      <c r="V77" s="121">
        <f t="shared" si="51"/>
        <v>0</v>
      </c>
      <c r="W77" s="122"/>
    </row>
    <row r="83" spans="8:8">
      <c r="H83" t="s">
        <v>57</v>
      </c>
    </row>
    <row r="84" spans="9:9">
      <c r="I84" t="s">
        <v>57</v>
      </c>
    </row>
    <row r="85" spans="7:7">
      <c r="G85" t="s">
        <v>57</v>
      </c>
    </row>
  </sheetData>
  <mergeCells count="11">
    <mergeCell ref="B1:V1"/>
    <mergeCell ref="X1:AH1"/>
    <mergeCell ref="B14:V14"/>
    <mergeCell ref="X14:AH14"/>
    <mergeCell ref="B27:V27"/>
    <mergeCell ref="X27:AH27"/>
    <mergeCell ref="B40:V40"/>
    <mergeCell ref="X40:AH40"/>
    <mergeCell ref="B53:V53"/>
    <mergeCell ref="X53:AH53"/>
    <mergeCell ref="B66:V66"/>
  </mergeCells>
  <conditionalFormatting sqref="O68:O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499984740745262"/>
  </sheetPr>
  <dimension ref="A1:T49"/>
  <sheetViews>
    <sheetView zoomScale="90" zoomScaleNormal="90" topLeftCell="A2" workbookViewId="0">
      <selection activeCell="B4" sqref="B4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RD</v>
      </c>
      <c r="B1" s="8">
        <f ca="1">IF(A1="RD",COUNTIF(Lookup!L:L,ASantana!A3),1)</f>
        <v>5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51" t="str">
        <f ca="1" t="array" ref="A3">MID(CELL("filename",A2),FIND("]",CELL("filename",A2))+1,255)</f>
        <v>ASantana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f>SUM('Huntington Beach'!I3,Anaheim!I3,Irvine!I3,'Yorba Linda'!I3,Cypress!I3)</f>
        <v>60</v>
      </c>
      <c r="J3" s="37">
        <f>SUM('Huntington Beach'!J3,Anaheim!J3,Irvine!J3,'Yorba Linda'!J3,Cypress!J3)</f>
        <v>64</v>
      </c>
      <c r="K3" s="37">
        <f>SUM('Huntington Beach'!K3,Anaheim!K3,Irvine!K3,'Yorba Linda'!K3,Cypress!K3)</f>
        <v>66</v>
      </c>
      <c r="L3" s="37">
        <f>SUM('Huntington Beach'!L3,Anaheim!L3,Irvine!L3,'Yorba Linda'!L3,Cypress!L3)</f>
        <v>67</v>
      </c>
      <c r="M3" s="37">
        <f>SUM('Huntington Beach'!M3,Anaheim!M3,Irvine!M3,'Yorba Linda'!M3,Cypress!M3)</f>
        <v>83</v>
      </c>
      <c r="N3" s="37">
        <f>SUM('Huntington Beach'!N3,Anaheim!N3,Irvine!N3,'Yorba Linda'!N3,Cypress!N3)</f>
        <v>98</v>
      </c>
      <c r="O3" s="37">
        <f>SUM('Huntington Beach'!O3,Anaheim!O3,Irvine!O3,'Yorba Linda'!O3,Cypress!O3)</f>
        <v>179</v>
      </c>
      <c r="P3" s="38">
        <f>SUM('Huntington Beach'!P3,Anaheim!P3,Irvine!P3,'Yorba Linda'!P3,Cypress!P3)</f>
        <v>617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92</v>
      </c>
      <c r="C4" s="16">
        <f>SUM('Huntington Beach'!C4,Anaheim!C4,Irvine!C4,'Yorba Linda'!C4,Cypress!C4)</f>
        <v>10</v>
      </c>
      <c r="D4" s="17">
        <f>SUM(P11,P15)</f>
        <v>145.348837209302</v>
      </c>
      <c r="E4" s="18">
        <f ca="1">B4-D4</f>
        <v>-53.348837209302</v>
      </c>
      <c r="F4" s="8"/>
      <c r="G4" s="19"/>
      <c r="H4" s="20" t="s">
        <v>69</v>
      </c>
      <c r="I4" s="39">
        <f>SUM('Huntington Beach'!I4,Anaheim!I4,Irvine!I4,'Yorba Linda'!I4,Cypress!I4)</f>
        <v>89</v>
      </c>
      <c r="J4" s="39">
        <f>SUM('Huntington Beach'!J4,Anaheim!J4,Irvine!J4,'Yorba Linda'!J4,Cypress!J4)</f>
        <v>164</v>
      </c>
      <c r="K4" s="39">
        <f>SUM('Huntington Beach'!K4,Anaheim!K4,Irvine!K4,'Yorba Linda'!K4,Cypress!K4)</f>
        <v>98</v>
      </c>
      <c r="L4" s="39">
        <f>SUM('Huntington Beach'!L4,Anaheim!L4,Irvine!L4,'Yorba Linda'!L4,Cypress!L4)</f>
        <v>114</v>
      </c>
      <c r="M4" s="39">
        <f>SUM('Huntington Beach'!M4,Anaheim!M4,Irvine!M4,'Yorba Linda'!M4,Cypress!M4)</f>
        <v>169</v>
      </c>
      <c r="N4" s="39">
        <f>SUM('Huntington Beach'!N4,Anaheim!N4,Irvine!N4,'Yorba Linda'!N4,Cypress!N4)</f>
        <v>169</v>
      </c>
      <c r="O4" s="39">
        <f>SUM('Huntington Beach'!O4,Anaheim!O4,Irvine!O4,'Yorba Linda'!O4,Cypress!O4)</f>
        <v>116</v>
      </c>
      <c r="P4" s="40">
        <f>SUM('Huntington Beach'!P4,Anaheim!P4,Irvine!P4,'Yorba Linda'!P4,Cypress!P4)</f>
        <v>919</v>
      </c>
    </row>
    <row r="5" spans="1:16">
      <c r="A5" s="21"/>
      <c r="B5" s="22"/>
      <c r="C5" s="22"/>
      <c r="D5" s="22"/>
      <c r="E5" s="23"/>
      <c r="F5" s="8"/>
      <c r="P5" s="41">
        <f>SUM('Huntington Beach'!P5,Anaheim!P5,Irvine!P5,'Yorba Linda'!P5,Cypress!P5)</f>
        <v>0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25</v>
      </c>
      <c r="C6" s="16">
        <f>SUM('Huntington Beach'!C6,Anaheim!C6,Irvine!C6,'Yorba Linda'!C6,Cypress!C6)</f>
        <v>2</v>
      </c>
      <c r="D6" s="17">
        <f>P23</f>
        <v>27.5</v>
      </c>
      <c r="E6" s="18">
        <f ca="1">B6-D6</f>
        <v>-2.5</v>
      </c>
      <c r="F6" s="8"/>
      <c r="P6" s="42">
        <f>SUM('Huntington Beach'!P6,Anaheim!P6,Irvine!P6,'Yorba Linda'!P6,Cypress!P6)</f>
        <v>357.209302325581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45</v>
      </c>
      <c r="C8" s="16">
        <f>SUM('Huntington Beach'!C8,Anaheim!C8,Irvine!C8,'Yorba Linda'!C8,Cypress!C8)</f>
        <v>4</v>
      </c>
      <c r="D8" s="17">
        <f>P19</f>
        <v>44.75</v>
      </c>
      <c r="E8" s="18">
        <f ca="1">B8-D8</f>
        <v>0.25</v>
      </c>
      <c r="F8" s="8"/>
      <c r="G8" s="24" t="s">
        <v>79</v>
      </c>
      <c r="H8" s="25" t="s">
        <v>67</v>
      </c>
      <c r="I8" s="44">
        <f>SUM('Huntington Beach'!I8,Anaheim!I8,Irvine!I8,'Yorba Linda'!I8,Cypress!I8)</f>
        <v>20</v>
      </c>
      <c r="J8" s="44">
        <f>SUM('Huntington Beach'!J8,Anaheim!J8,Irvine!J8,'Yorba Linda'!J8,Cypress!J8)</f>
        <v>22</v>
      </c>
      <c r="K8" s="44">
        <f>SUM('Huntington Beach'!K8,Anaheim!K8,Irvine!K8,'Yorba Linda'!K8,Cypress!K8)</f>
        <v>24</v>
      </c>
      <c r="L8" s="44">
        <f>SUM('Huntington Beach'!L8,Anaheim!L8,Irvine!L8,'Yorba Linda'!L8,Cypress!L8)</f>
        <v>25</v>
      </c>
      <c r="M8" s="44">
        <f>SUM('Huntington Beach'!M8,Anaheim!M8,Irvine!M8,'Yorba Linda'!M8,Cypress!M8)</f>
        <v>27</v>
      </c>
      <c r="N8" s="44">
        <f>SUM('Huntington Beach'!N8,Anaheim!N8,Irvine!N8,'Yorba Linda'!N8,Cypress!N8)</f>
        <v>32</v>
      </c>
      <c r="O8" s="45">
        <f>SUM('Huntington Beach'!O8,Anaheim!O8,Irvine!O8,'Yorba Linda'!O8,Cypress!O8)</f>
        <v>72</v>
      </c>
      <c r="P8" s="46">
        <f>SUM('Huntington Beach'!P8,Anaheim!P8,Irvine!P8,'Yorba Linda'!P8,Cypress!P8)</f>
        <v>222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f>SUM('Huntington Beach'!I9,Anaheim!I9,Irvine!I9,'Yorba Linda'!I9,Cypress!I9)</f>
        <v>38</v>
      </c>
      <c r="J9" s="48">
        <f>SUM('Huntington Beach'!J9,Anaheim!J9,Irvine!J9,'Yorba Linda'!J9,Cypress!J9)</f>
        <v>72</v>
      </c>
      <c r="K9" s="47">
        <f>SUM('Huntington Beach'!K9,Anaheim!K9,Irvine!K9,'Yorba Linda'!K9,Cypress!K9)</f>
        <v>40</v>
      </c>
      <c r="L9" s="47">
        <f>SUM('Huntington Beach'!L9,Anaheim!L9,Irvine!L9,'Yorba Linda'!L9,Cypress!L9)</f>
        <v>46</v>
      </c>
      <c r="M9" s="48">
        <f>SUM('Huntington Beach'!M9,Anaheim!M9,Irvine!M9,'Yorba Linda'!M9,Cypress!M9)</f>
        <v>72</v>
      </c>
      <c r="N9" s="48">
        <f>SUM('Huntington Beach'!N9,Anaheim!N9,Irvine!N9,'Yorba Linda'!N9,Cypress!N9)</f>
        <v>69</v>
      </c>
      <c r="O9" s="47">
        <f>SUM('Huntington Beach'!O9,Anaheim!O9,Irvine!O9,'Yorba Linda'!O9,Cypress!O9)</f>
        <v>45</v>
      </c>
      <c r="P9" s="49">
        <f>SUM('Huntington Beach'!P9,Anaheim!P9,Irvine!P9,'Yorba Linda'!P9,Cypress!P9)</f>
        <v>382</v>
      </c>
    </row>
    <row r="10" spans="1:16">
      <c r="A10" s="15" t="s">
        <v>80</v>
      </c>
      <c r="B10" s="16">
        <f ca="1">IF($A$1="RD",COUNTIFS(Original!M:M,$A$3,Original!O:O,A10),COUNTIFS(Original!L:L,$A$3,Original!O:O,A10))</f>
        <v>4</v>
      </c>
      <c r="C10" s="16">
        <f>SUM('Huntington Beach'!C10,Anaheim!C10,Irvine!C10,'Yorba Linda'!C10,Cypress!C10)</f>
        <v>5</v>
      </c>
      <c r="D10" s="17">
        <f>P31</f>
        <v>17.3333333333333</v>
      </c>
      <c r="E10" s="18">
        <f ca="1">B10-D10</f>
        <v>-13.3333333333333</v>
      </c>
      <c r="F10" s="8"/>
      <c r="P10" s="50">
        <f>SUM('Huntington Beach'!P10,Anaheim!P10,Irvine!P10,'Yorba Linda'!P10,Cypress!P10)</f>
        <v>0</v>
      </c>
    </row>
    <row r="11" ht="15.75" spans="1:16">
      <c r="A11" s="21"/>
      <c r="B11" s="22"/>
      <c r="C11" s="22"/>
      <c r="D11" s="22"/>
      <c r="E11" s="23"/>
      <c r="F11" s="8"/>
      <c r="P11" s="42">
        <f>SUM('Huntington Beach'!P11,Anaheim!P11,Irvine!P11,'Yorba Linda'!P11,Cypress!P11)</f>
        <v>140.46511627907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37</v>
      </c>
      <c r="C12" s="16">
        <f>SUM('Huntington Beach'!C12,Anaheim!C12,Irvine!C12,'Yorba Linda'!C12,Cypress!C12)</f>
        <v>3</v>
      </c>
      <c r="D12" s="17">
        <f>P27</f>
        <v>25.1063829787234</v>
      </c>
      <c r="E12" s="18">
        <f ca="1">B12-D12</f>
        <v>11.8936170212766</v>
      </c>
      <c r="F12" s="8"/>
      <c r="G12" s="24" t="s">
        <v>82</v>
      </c>
      <c r="H12" s="14" t="s">
        <v>67</v>
      </c>
      <c r="I12" s="37">
        <f>SUM('Huntington Beach'!I12,Anaheim!I12,Irvine!I12,'Yorba Linda'!I12,Cypress!I12)</f>
        <v>1</v>
      </c>
      <c r="J12" s="37">
        <f>SUM('Huntington Beach'!J12,Anaheim!J12,Irvine!J12,'Yorba Linda'!J12,Cypress!J12)</f>
        <v>1</v>
      </c>
      <c r="K12" s="37">
        <f>SUM('Huntington Beach'!K12,Anaheim!K12,Irvine!K12,'Yorba Linda'!K12,Cypress!K12)</f>
        <v>1</v>
      </c>
      <c r="L12" s="37">
        <f>SUM('Huntington Beach'!L12,Anaheim!L12,Irvine!L12,'Yorba Linda'!L12,Cypress!L12)</f>
        <v>1</v>
      </c>
      <c r="M12" s="37">
        <f>SUM('Huntington Beach'!M12,Anaheim!M12,Irvine!M12,'Yorba Linda'!M12,Cypress!M12)</f>
        <v>1</v>
      </c>
      <c r="N12" s="37">
        <f>SUM('Huntington Beach'!N12,Anaheim!N12,Irvine!N12,'Yorba Linda'!N12,Cypress!N12)</f>
        <v>2</v>
      </c>
      <c r="O12" s="37">
        <f>SUM('Huntington Beach'!O12,Anaheim!O12,Irvine!O12,'Yorba Linda'!O12,Cypress!O12)</f>
        <v>0</v>
      </c>
      <c r="P12" s="49">
        <f>SUM('Huntington Beach'!P12,Anaheim!P12,Irvine!P12,'Yorba Linda'!P12,Cypress!P12)</f>
        <v>7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f>SUM('Huntington Beach'!I13,Anaheim!I13,Irvine!I13,'Yorba Linda'!I13,Cypress!I13)</f>
        <v>1</v>
      </c>
      <c r="J13" s="39">
        <f>SUM('Huntington Beach'!J13,Anaheim!J13,Irvine!J13,'Yorba Linda'!J13,Cypress!J13)</f>
        <v>0</v>
      </c>
      <c r="K13" s="39">
        <f>SUM('Huntington Beach'!K13,Anaheim!K13,Irvine!K13,'Yorba Linda'!K13,Cypress!K13)</f>
        <v>3</v>
      </c>
      <c r="L13" s="39">
        <f>SUM('Huntington Beach'!L13,Anaheim!L13,Irvine!L13,'Yorba Linda'!L13,Cypress!L13)</f>
        <v>4</v>
      </c>
      <c r="M13" s="39">
        <f>SUM('Huntington Beach'!M13,Anaheim!M13,Irvine!M13,'Yorba Linda'!M13,Cypress!M13)</f>
        <v>0</v>
      </c>
      <c r="N13" s="39">
        <f>SUM('Huntington Beach'!N13,Anaheim!N13,Irvine!N13,'Yorba Linda'!N13,Cypress!N13)</f>
        <v>3</v>
      </c>
      <c r="O13" s="39">
        <f>SUM('Huntington Beach'!O13,Anaheim!O13,Irvine!O13,'Yorba Linda'!O13,Cypress!O13)</f>
        <v>3</v>
      </c>
      <c r="P13" s="49">
        <f>SUM('Huntington Beach'!P13,Anaheim!P13,Irvine!P13,'Yorba Linda'!P13,Cypress!P13)</f>
        <v>14</v>
      </c>
    </row>
    <row r="14" spans="1:20">
      <c r="A14" s="15" t="s">
        <v>83</v>
      </c>
      <c r="B14" s="16">
        <f ca="1">IF($A$1="RD",COUNTIFS(Original!M:M,$A$3,Original!O:O,A14),COUNTIFS(Original!L:L,$A$3,Original!O:O,A14))</f>
        <v>45</v>
      </c>
      <c r="C14" s="16">
        <f>SUM('Huntington Beach'!C14,Anaheim!C14,Irvine!C14,'Yorba Linda'!C14,Cypress!C14)</f>
        <v>4</v>
      </c>
      <c r="D14" s="17">
        <f>P35</f>
        <v>49.5555555555556</v>
      </c>
      <c r="E14" s="18">
        <f ca="1">B14-D14</f>
        <v>-4.5555555555556</v>
      </c>
      <c r="F14" s="8"/>
      <c r="P14" s="50">
        <f>SUM('Huntington Beach'!P14,Anaheim!P14,Irvine!P14,'Yorba Linda'!P14,Cypress!P14)</f>
        <v>0</v>
      </c>
      <c r="T14" s="7" t="s">
        <v>57</v>
      </c>
    </row>
    <row r="15" ht="15.75" spans="1:16">
      <c r="A15" s="21"/>
      <c r="B15" s="22"/>
      <c r="C15" s="22"/>
      <c r="D15" s="22"/>
      <c r="E15" s="23"/>
      <c r="F15" s="8"/>
      <c r="P15" s="42">
        <f>SUM('Huntington Beach'!P15,Anaheim!P15,Irvine!P15,'Yorba Linda'!P15,Cypress!P15)</f>
        <v>4.88372093023256</v>
      </c>
    </row>
    <row r="16" spans="1:16">
      <c r="A16" s="15" t="s">
        <v>84</v>
      </c>
      <c r="B16" s="16">
        <f ca="1">IF($A$1="RD",COUNTIFS(Original!M:M,$A$3,Original!O:O,A16),COUNTIFS(Original!L:L,$A$3,Original!O:O,A16))</f>
        <v>18</v>
      </c>
      <c r="C16" s="16">
        <f>SUM('Huntington Beach'!C16,Anaheim!C16,Irvine!C16,'Yorba Linda'!C16,Cypress!C16)</f>
        <v>0</v>
      </c>
      <c r="D16" s="17">
        <f>P39</f>
        <v>23.7777777777778</v>
      </c>
      <c r="E16" s="18">
        <f ca="1">B16-D16</f>
        <v>-5.7777777777778</v>
      </c>
      <c r="F16" s="8"/>
      <c r="G16" s="24" t="s">
        <v>78</v>
      </c>
      <c r="H16" s="14" t="s">
        <v>67</v>
      </c>
      <c r="I16" s="37">
        <f>SUM('Huntington Beach'!I16,Anaheim!I16,Irvine!I16,'Yorba Linda'!I16,Cypress!I16)</f>
        <v>6</v>
      </c>
      <c r="J16" s="37">
        <f>SUM('Huntington Beach'!J16,Anaheim!J16,Irvine!J16,'Yorba Linda'!J16,Cypress!J16)</f>
        <v>7</v>
      </c>
      <c r="K16" s="37">
        <f>SUM('Huntington Beach'!K16,Anaheim!K16,Irvine!K16,'Yorba Linda'!K16,Cypress!K16)</f>
        <v>7</v>
      </c>
      <c r="L16" s="37">
        <f>SUM('Huntington Beach'!L16,Anaheim!L16,Irvine!L16,'Yorba Linda'!L16,Cypress!L16)</f>
        <v>7</v>
      </c>
      <c r="M16" s="37">
        <f>SUM('Huntington Beach'!M16,Anaheim!M16,Irvine!M16,'Yorba Linda'!M16,Cypress!M16)</f>
        <v>9</v>
      </c>
      <c r="N16" s="37">
        <f>SUM('Huntington Beach'!N16,Anaheim!N16,Irvine!N16,'Yorba Linda'!N16,Cypress!N16)</f>
        <v>11</v>
      </c>
      <c r="O16" s="37">
        <f>SUM('Huntington Beach'!O16,Anaheim!O16,Irvine!O16,'Yorba Linda'!O16,Cypress!O16)</f>
        <v>23</v>
      </c>
      <c r="P16" s="46">
        <f>SUM('Huntington Beach'!P16,Anaheim!P16,Irvine!P16,'Yorba Linda'!P16,Cypress!P16)</f>
        <v>70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f>SUM('Huntington Beach'!I17,Anaheim!I17,Irvine!I17,'Yorba Linda'!I17,Cypress!I17)</f>
        <v>10</v>
      </c>
      <c r="J17" s="39">
        <f>SUM('Huntington Beach'!J17,Anaheim!J17,Irvine!J17,'Yorba Linda'!J17,Cypress!J17)</f>
        <v>19</v>
      </c>
      <c r="K17" s="39">
        <f>SUM('Huntington Beach'!K17,Anaheim!K17,Irvine!K17,'Yorba Linda'!K17,Cypress!K17)</f>
        <v>10</v>
      </c>
      <c r="L17" s="39">
        <f>SUM('Huntington Beach'!L17,Anaheim!L17,Irvine!L17,'Yorba Linda'!L17,Cypress!L17)</f>
        <v>13</v>
      </c>
      <c r="M17" s="39">
        <f>SUM('Huntington Beach'!M17,Anaheim!M17,Irvine!M17,'Yorba Linda'!M17,Cypress!M17)</f>
        <v>21</v>
      </c>
      <c r="N17" s="39">
        <f>SUM('Huntington Beach'!N17,Anaheim!N17,Irvine!N17,'Yorba Linda'!N17,Cypress!N17)</f>
        <v>22</v>
      </c>
      <c r="O17" s="39">
        <f>SUM('Huntington Beach'!O17,Anaheim!O17,Irvine!O17,'Yorba Linda'!O17,Cypress!O17)</f>
        <v>14</v>
      </c>
      <c r="P17" s="49">
        <f>SUM('Huntington Beach'!P17,Anaheim!P17,Irvine!P17,'Yorba Linda'!P17,Cypress!P17)</f>
        <v>109</v>
      </c>
    </row>
    <row r="18" spans="1:16">
      <c r="A18" s="26" t="s">
        <v>85</v>
      </c>
      <c r="B18" s="27">
        <f ca="1">IF($A$1="RD",COUNTIFS(Original!M:M,$A$3,Original!O:O,A18),COUNTIFS(Original!L:L,$A$3,Original!O:O,A18))</f>
        <v>27</v>
      </c>
      <c r="C18" s="27">
        <f>SUM('Huntington Beach'!C18,Anaheim!C18,Irvine!C18,'Yorba Linda'!C18,Cypress!C18)</f>
        <v>1</v>
      </c>
      <c r="D18" s="28">
        <f>P43</f>
        <v>21.3333333333333</v>
      </c>
      <c r="E18" s="29">
        <f ca="1">B18-D18</f>
        <v>5.6666666666667</v>
      </c>
      <c r="F18" s="8"/>
      <c r="P18" s="50">
        <f>SUM('Huntington Beach'!P18,Anaheim!P18,Irvine!P18,'Yorba Linda'!P18,Cypress!P18)</f>
        <v>0</v>
      </c>
    </row>
    <row r="19" ht="15.75" spans="1:16">
      <c r="A19" s="52" t="s">
        <v>86</v>
      </c>
      <c r="B19" s="53">
        <f ca="1" t="shared" ref="B19:D19" si="0">SUM(B4:B18)</f>
        <v>293</v>
      </c>
      <c r="C19" s="53">
        <f ca="1" t="shared" si="0"/>
        <v>29</v>
      </c>
      <c r="D19" s="55">
        <f ca="1" t="shared" si="0"/>
        <v>354.705220188025</v>
      </c>
      <c r="E19" s="56">
        <f ca="1">B19-D19</f>
        <v>-61.7052201880254</v>
      </c>
      <c r="P19" s="42">
        <f>SUM('Huntington Beach'!P19,Anaheim!P19,Irvine!P19,'Yorba Linda'!P19,Cypress!P19)</f>
        <v>44.75</v>
      </c>
    </row>
    <row r="20" spans="7:16">
      <c r="G20" s="24" t="s">
        <v>87</v>
      </c>
      <c r="H20" s="14" t="s">
        <v>67</v>
      </c>
      <c r="I20" s="37">
        <f>SUM('Huntington Beach'!I20,Anaheim!I20,Irvine!I20,'Yorba Linda'!I20,Cypress!I20)</f>
        <v>5</v>
      </c>
      <c r="J20" s="37">
        <f>SUM('Huntington Beach'!J20,Anaheim!J20,Irvine!J20,'Yorba Linda'!J20,Cypress!J20)</f>
        <v>5</v>
      </c>
      <c r="K20" s="37">
        <f>SUM('Huntington Beach'!K20,Anaheim!K20,Irvine!K20,'Yorba Linda'!K20,Cypress!K20)</f>
        <v>5</v>
      </c>
      <c r="L20" s="37">
        <f>SUM('Huntington Beach'!L20,Anaheim!L20,Irvine!L20,'Yorba Linda'!L20,Cypress!L20)</f>
        <v>5</v>
      </c>
      <c r="M20" s="37">
        <f>SUM('Huntington Beach'!M20,Anaheim!M20,Irvine!M20,'Yorba Linda'!M20,Cypress!M20)</f>
        <v>5</v>
      </c>
      <c r="N20" s="37">
        <f>SUM('Huntington Beach'!N20,Anaheim!N20,Irvine!N20,'Yorba Linda'!N20,Cypress!N20)</f>
        <v>6</v>
      </c>
      <c r="O20" s="37">
        <f>SUM('Huntington Beach'!O20,Anaheim!O20,Irvine!O20,'Yorba Linda'!O20,Cypress!O20)</f>
        <v>6</v>
      </c>
      <c r="P20" s="46">
        <f>SUM('Huntington Beach'!P20,Anaheim!P20,Irvine!P20,'Yorba Linda'!P20,Cypress!P20)</f>
        <v>37</v>
      </c>
    </row>
    <row r="21" ht="15.75" spans="7:16">
      <c r="G21" s="19"/>
      <c r="H21" s="20" t="s">
        <v>69</v>
      </c>
      <c r="I21" s="39">
        <f>SUM('Huntington Beach'!I21,Anaheim!I21,Irvine!I21,'Yorba Linda'!I21,Cypress!I21)</f>
        <v>8</v>
      </c>
      <c r="J21" s="39">
        <f>SUM('Huntington Beach'!J21,Anaheim!J21,Irvine!J21,'Yorba Linda'!J21,Cypress!J21)</f>
        <v>14</v>
      </c>
      <c r="K21" s="39">
        <f>SUM('Huntington Beach'!K21,Anaheim!K21,Irvine!K21,'Yorba Linda'!K21,Cypress!K21)</f>
        <v>8</v>
      </c>
      <c r="L21" s="39">
        <f>SUM('Huntington Beach'!L21,Anaheim!L21,Irvine!L21,'Yorba Linda'!L21,Cypress!L21)</f>
        <v>8</v>
      </c>
      <c r="M21" s="39">
        <f>SUM('Huntington Beach'!M21,Anaheim!M21,Irvine!M21,'Yorba Linda'!M21,Cypress!M21)</f>
        <v>14</v>
      </c>
      <c r="N21" s="39">
        <f>SUM('Huntington Beach'!N21,Anaheim!N21,Irvine!N21,'Yorba Linda'!N21,Cypress!N21)</f>
        <v>14</v>
      </c>
      <c r="O21" s="39">
        <f>SUM('Huntington Beach'!O21,Anaheim!O21,Irvine!O21,'Yorba Linda'!O21,Cypress!O21)</f>
        <v>7</v>
      </c>
      <c r="P21" s="49">
        <f>SUM('Huntington Beach'!P21,Anaheim!P21,Irvine!P21,'Yorba Linda'!P21,Cypress!P21)</f>
        <v>73</v>
      </c>
    </row>
    <row r="22" spans="16:16">
      <c r="P22" s="50">
        <f>SUM('Huntington Beach'!P22,Anaheim!P22,Irvine!P22,'Yorba Linda'!P22,Cypress!P22)</f>
        <v>0</v>
      </c>
    </row>
    <row r="23" ht="15.75" spans="1:16">
      <c r="A23" s="7" t="s">
        <v>88</v>
      </c>
      <c r="C23" s="35">
        <f>SUM('Huntington Beach'!C23,Anaheim!C23,Irvine!C23,'Yorba Linda'!C23,Cypress!C23)</f>
        <v>293</v>
      </c>
      <c r="P23" s="42">
        <f>SUM('Huntington Beach'!P23,Anaheim!P23,Irvine!P23,'Yorba Linda'!P23,Cypress!P23)</f>
        <v>27.5</v>
      </c>
    </row>
    <row r="24" spans="7:16">
      <c r="G24" s="24" t="s">
        <v>89</v>
      </c>
      <c r="H24" s="14" t="s">
        <v>67</v>
      </c>
      <c r="I24" s="37">
        <f>SUM('Huntington Beach'!I24,Anaheim!I24,Irvine!I24,'Yorba Linda'!I24,Cypress!I24)</f>
        <v>4</v>
      </c>
      <c r="J24" s="37">
        <f>SUM('Huntington Beach'!J24,Anaheim!J24,Irvine!J24,'Yorba Linda'!J24,Cypress!J24)</f>
        <v>4</v>
      </c>
      <c r="K24" s="37">
        <f>SUM('Huntington Beach'!K24,Anaheim!K24,Irvine!K24,'Yorba Linda'!K24,Cypress!K24)</f>
        <v>4</v>
      </c>
      <c r="L24" s="37">
        <f>SUM('Huntington Beach'!L24,Anaheim!L24,Irvine!L24,'Yorba Linda'!L24,Cypress!L24)</f>
        <v>4</v>
      </c>
      <c r="M24" s="37">
        <f>SUM('Huntington Beach'!M24,Anaheim!M24,Irvine!M24,'Yorba Linda'!M24,Cypress!M24)</f>
        <v>5</v>
      </c>
      <c r="N24" s="37">
        <f>SUM('Huntington Beach'!N24,Anaheim!N24,Irvine!N24,'Yorba Linda'!N24,Cypress!N24)</f>
        <v>7</v>
      </c>
      <c r="O24" s="37">
        <f>SUM('Huntington Beach'!O24,Anaheim!O24,Irvine!O24,'Yorba Linda'!O24,Cypress!O24)</f>
        <v>14</v>
      </c>
      <c r="P24" s="46">
        <f>SUM('Huntington Beach'!P24,Anaheim!P24,Irvine!P24,'Yorba Linda'!P24,Cypress!P24)</f>
        <v>42</v>
      </c>
    </row>
    <row r="25" ht="15.75" spans="1:16">
      <c r="A25" s="7" t="s">
        <v>90</v>
      </c>
      <c r="C25" s="57">
        <f>SUM('Huntington Beach'!C25,Anaheim!C25,Irvine!C25,'Yorba Linda'!C25,Cypress!C25)</f>
        <v>73.25</v>
      </c>
      <c r="G25" s="19"/>
      <c r="H25" s="20" t="s">
        <v>69</v>
      </c>
      <c r="I25" s="39">
        <f>SUM('Huntington Beach'!I25,Anaheim!I25,Irvine!I25,'Yorba Linda'!I25,Cypress!I25)</f>
        <v>5</v>
      </c>
      <c r="J25" s="39">
        <f>SUM('Huntington Beach'!J25,Anaheim!J25,Irvine!J25,'Yorba Linda'!J25,Cypress!J25)</f>
        <v>15</v>
      </c>
      <c r="K25" s="39">
        <f>SUM('Huntington Beach'!K25,Anaheim!K25,Irvine!K25,'Yorba Linda'!K25,Cypress!K25)</f>
        <v>6</v>
      </c>
      <c r="L25" s="39">
        <f>SUM('Huntington Beach'!L25,Anaheim!L25,Irvine!L25,'Yorba Linda'!L25,Cypress!L25)</f>
        <v>10</v>
      </c>
      <c r="M25" s="39">
        <f>SUM('Huntington Beach'!M25,Anaheim!M25,Irvine!M25,'Yorba Linda'!M25,Cypress!M25)</f>
        <v>16</v>
      </c>
      <c r="N25" s="39">
        <f>SUM('Huntington Beach'!N25,Anaheim!N25,Irvine!N25,'Yorba Linda'!N25,Cypress!N25)</f>
        <v>15</v>
      </c>
      <c r="O25" s="39">
        <f>SUM('Huntington Beach'!O25,Anaheim!O25,Irvine!O25,'Yorba Linda'!O25,Cypress!O25)</f>
        <v>9</v>
      </c>
      <c r="P25" s="49">
        <f>SUM('Huntington Beach'!P25,Anaheim!P25,Irvine!P25,'Yorba Linda'!P25,Cypress!P25)</f>
        <v>76</v>
      </c>
    </row>
    <row r="26" spans="16:16">
      <c r="P26" s="50">
        <f>SUM('Huntington Beach'!P26,Anaheim!P26,Irvine!P26,'Yorba Linda'!P26,Cypress!P26)</f>
        <v>0</v>
      </c>
    </row>
    <row r="27" ht="15.75" spans="16:16">
      <c r="P27" s="42">
        <f>SUM('Huntington Beach'!P27,Anaheim!P27,Irvine!P27,'Yorba Linda'!P27,Cypress!P27)</f>
        <v>25.1063829787234</v>
      </c>
    </row>
    <row r="28" spans="7:16">
      <c r="G28" s="24" t="s">
        <v>80</v>
      </c>
      <c r="H28" s="14" t="s">
        <v>67</v>
      </c>
      <c r="I28" s="37">
        <f>SUM('Huntington Beach'!I28,Anaheim!I28,Irvine!I28,'Yorba Linda'!I28,Cypress!I28)</f>
        <v>1</v>
      </c>
      <c r="J28" s="37">
        <f>SUM('Huntington Beach'!J28,Anaheim!J28,Irvine!J28,'Yorba Linda'!J28,Cypress!J28)</f>
        <v>2</v>
      </c>
      <c r="K28" s="37">
        <f>SUM('Huntington Beach'!K28,Anaheim!K28,Irvine!K28,'Yorba Linda'!K28,Cypress!K28)</f>
        <v>2</v>
      </c>
      <c r="L28" s="37">
        <f>SUM('Huntington Beach'!L28,Anaheim!L28,Irvine!L28,'Yorba Linda'!L28,Cypress!L28)</f>
        <v>2</v>
      </c>
      <c r="M28" s="37">
        <f>SUM('Huntington Beach'!M28,Anaheim!M28,Irvine!M28,'Yorba Linda'!M28,Cypress!M28)</f>
        <v>4</v>
      </c>
      <c r="N28" s="37">
        <f>SUM('Huntington Beach'!N28,Anaheim!N28,Irvine!N28,'Yorba Linda'!N28,Cypress!N28)</f>
        <v>6</v>
      </c>
      <c r="O28" s="37">
        <f>SUM('Huntington Beach'!O28,Anaheim!O28,Irvine!O28,'Yorba Linda'!O28,Cypress!O28)</f>
        <v>7</v>
      </c>
      <c r="P28" s="46">
        <f>SUM('Huntington Beach'!P28,Anaheim!P28,Irvine!P28,'Yorba Linda'!P28,Cypress!P28)</f>
        <v>24</v>
      </c>
    </row>
    <row r="29" ht="15.75" spans="7:16">
      <c r="G29" s="19"/>
      <c r="H29" s="20" t="s">
        <v>69</v>
      </c>
      <c r="I29" s="39">
        <f>SUM('Huntington Beach'!I29,Anaheim!I29,Irvine!I29,'Yorba Linda'!I29,Cypress!I29)</f>
        <v>5</v>
      </c>
      <c r="J29" s="39">
        <f>SUM('Huntington Beach'!J29,Anaheim!J29,Irvine!J29,'Yorba Linda'!J29,Cypress!J29)</f>
        <v>9</v>
      </c>
      <c r="K29" s="39">
        <f>SUM('Huntington Beach'!K29,Anaheim!K29,Irvine!K29,'Yorba Linda'!K29,Cypress!K29)</f>
        <v>6</v>
      </c>
      <c r="L29" s="39">
        <f>SUM('Huntington Beach'!L29,Anaheim!L29,Irvine!L29,'Yorba Linda'!L29,Cypress!L29)</f>
        <v>6</v>
      </c>
      <c r="M29" s="39">
        <f>SUM('Huntington Beach'!M29,Anaheim!M29,Irvine!M29,'Yorba Linda'!M29,Cypress!M29)</f>
        <v>10</v>
      </c>
      <c r="N29" s="39">
        <f>SUM('Huntington Beach'!N29,Anaheim!N29,Irvine!N29,'Yorba Linda'!N29,Cypress!N29)</f>
        <v>10</v>
      </c>
      <c r="O29" s="39">
        <f>SUM('Huntington Beach'!O29,Anaheim!O29,Irvine!O29,'Yorba Linda'!O29,Cypress!O29)</f>
        <v>8</v>
      </c>
      <c r="P29" s="49">
        <f>SUM('Huntington Beach'!P29,Anaheim!P29,Irvine!P29,'Yorba Linda'!P29,Cypress!P29)</f>
        <v>54</v>
      </c>
    </row>
    <row r="30" spans="16:16">
      <c r="P30" s="50">
        <f>SUM('Huntington Beach'!P30,Anaheim!P30,Irvine!P30,'Yorba Linda'!P30,Cypress!P30)</f>
        <v>0</v>
      </c>
    </row>
    <row r="31" ht="15.75" spans="16:16">
      <c r="P31" s="42">
        <f>SUM('Huntington Beach'!P31,Anaheim!P31,Irvine!P31,'Yorba Linda'!P31,Cypress!P31)</f>
        <v>17.3333333333333</v>
      </c>
    </row>
    <row r="32" spans="7:16">
      <c r="G32" s="24" t="s">
        <v>91</v>
      </c>
      <c r="H32" s="14" t="s">
        <v>67</v>
      </c>
      <c r="I32" s="37">
        <f>SUM('Huntington Beach'!I32,Anaheim!I32,Irvine!I32,'Yorba Linda'!I32,Cypress!I32)</f>
        <v>9</v>
      </c>
      <c r="J32" s="37">
        <f>SUM('Huntington Beach'!J32,Anaheim!J32,Irvine!J32,'Yorba Linda'!J32,Cypress!J32)</f>
        <v>9</v>
      </c>
      <c r="K32" s="37">
        <f>SUM('Huntington Beach'!K32,Anaheim!K32,Irvine!K32,'Yorba Linda'!K32,Cypress!K32)</f>
        <v>9</v>
      </c>
      <c r="L32" s="37">
        <f>SUM('Huntington Beach'!L32,Anaheim!L32,Irvine!L32,'Yorba Linda'!L32,Cypress!L32)</f>
        <v>9</v>
      </c>
      <c r="M32" s="37">
        <f>SUM('Huntington Beach'!M32,Anaheim!M32,Irvine!M32,'Yorba Linda'!M32,Cypress!M32)</f>
        <v>11</v>
      </c>
      <c r="N32" s="37">
        <f>SUM('Huntington Beach'!N32,Anaheim!N32,Irvine!N32,'Yorba Linda'!N32,Cypress!N32)</f>
        <v>14</v>
      </c>
      <c r="O32" s="37">
        <f>SUM('Huntington Beach'!O32,Anaheim!O32,Irvine!O32,'Yorba Linda'!O32,Cypress!O32)</f>
        <v>34</v>
      </c>
      <c r="P32" s="46">
        <f>SUM('Huntington Beach'!P32,Anaheim!P32,Irvine!P32,'Yorba Linda'!P32,Cypress!P32)</f>
        <v>95</v>
      </c>
    </row>
    <row r="33" ht="15.75" spans="7:16">
      <c r="G33" s="19"/>
      <c r="H33" s="20" t="s">
        <v>69</v>
      </c>
      <c r="I33" s="39">
        <f>SUM('Huntington Beach'!I33,Anaheim!I33,Irvine!I33,'Yorba Linda'!I33,Cypress!I33)</f>
        <v>14</v>
      </c>
      <c r="J33" s="39">
        <f>SUM('Huntington Beach'!J33,Anaheim!J33,Irvine!J33,'Yorba Linda'!J33,Cypress!J33)</f>
        <v>21</v>
      </c>
      <c r="K33" s="39">
        <f>SUM('Huntington Beach'!K33,Anaheim!K33,Irvine!K33,'Yorba Linda'!K33,Cypress!K33)</f>
        <v>16</v>
      </c>
      <c r="L33" s="39">
        <f>SUM('Huntington Beach'!L33,Anaheim!L33,Irvine!L33,'Yorba Linda'!L33,Cypress!L33)</f>
        <v>17</v>
      </c>
      <c r="M33" s="39">
        <f>SUM('Huntington Beach'!M33,Anaheim!M33,Irvine!M33,'Yorba Linda'!M33,Cypress!M33)</f>
        <v>21</v>
      </c>
      <c r="N33" s="39">
        <f>SUM('Huntington Beach'!N33,Anaheim!N33,Irvine!N33,'Yorba Linda'!N33,Cypress!N33)</f>
        <v>21</v>
      </c>
      <c r="O33" s="39">
        <f>SUM('Huntington Beach'!O33,Anaheim!O33,Irvine!O33,'Yorba Linda'!O33,Cypress!O33)</f>
        <v>18</v>
      </c>
      <c r="P33" s="49">
        <f>SUM('Huntington Beach'!P33,Anaheim!P33,Irvine!P33,'Yorba Linda'!P33,Cypress!P33)</f>
        <v>128</v>
      </c>
    </row>
    <row r="34" spans="16:16">
      <c r="P34" s="50">
        <f>SUM('Huntington Beach'!P34,Anaheim!P34,Irvine!P34,'Yorba Linda'!P34,Cypress!P34)</f>
        <v>0</v>
      </c>
    </row>
    <row r="35" ht="15.75" spans="16:16">
      <c r="P35" s="42">
        <f>SUM('Huntington Beach'!P35,Anaheim!P35,Irvine!P35,'Yorba Linda'!P35,Cypress!P35)</f>
        <v>49.5555555555556</v>
      </c>
    </row>
    <row r="36" spans="7:16">
      <c r="G36" s="24" t="s">
        <v>92</v>
      </c>
      <c r="H36" s="14" t="s">
        <v>67</v>
      </c>
      <c r="I36" s="37">
        <f>SUM('Huntington Beach'!I36,Anaheim!I36,Irvine!I36,'Yorba Linda'!I36,Cypress!I36)</f>
        <v>10</v>
      </c>
      <c r="J36" s="37">
        <f>SUM('Huntington Beach'!J36,Anaheim!J36,Irvine!J36,'Yorba Linda'!J36,Cypress!J36)</f>
        <v>10</v>
      </c>
      <c r="K36" s="37">
        <f>SUM('Huntington Beach'!K36,Anaheim!K36,Irvine!K36,'Yorba Linda'!K36,Cypress!K36)</f>
        <v>10</v>
      </c>
      <c r="L36" s="37">
        <f>SUM('Huntington Beach'!L36,Anaheim!L36,Irvine!L36,'Yorba Linda'!L36,Cypress!L36)</f>
        <v>10</v>
      </c>
      <c r="M36" s="37">
        <f>SUM('Huntington Beach'!M36,Anaheim!M36,Irvine!M36,'Yorba Linda'!M36,Cypress!M36)</f>
        <v>16</v>
      </c>
      <c r="N36" s="37">
        <f>SUM('Huntington Beach'!N36,Anaheim!N36,Irvine!N36,'Yorba Linda'!N36,Cypress!N36)</f>
        <v>15</v>
      </c>
      <c r="O36" s="37">
        <f>SUM('Huntington Beach'!O36,Anaheim!O36,Irvine!O36,'Yorba Linda'!O36,Cypress!O36)</f>
        <v>14</v>
      </c>
      <c r="P36" s="46">
        <f>SUM('Huntington Beach'!P36,Anaheim!P36,Irvine!P36,'Yorba Linda'!P36,Cypress!P36)</f>
        <v>85</v>
      </c>
    </row>
    <row r="37" ht="15.75" spans="7:16">
      <c r="G37" s="19"/>
      <c r="H37" s="20" t="s">
        <v>69</v>
      </c>
      <c r="I37" s="39">
        <f>SUM('Huntington Beach'!I37,Anaheim!I37,Irvine!I37,'Yorba Linda'!I37,Cypress!I37)</f>
        <v>2</v>
      </c>
      <c r="J37" s="39">
        <f>SUM('Huntington Beach'!J37,Anaheim!J37,Irvine!J37,'Yorba Linda'!J37,Cypress!J37)</f>
        <v>5</v>
      </c>
      <c r="K37" s="39">
        <f>SUM('Huntington Beach'!K37,Anaheim!K37,Irvine!K37,'Yorba Linda'!K37,Cypress!K37)</f>
        <v>2</v>
      </c>
      <c r="L37" s="39">
        <f>SUM('Huntington Beach'!L37,Anaheim!L37,Irvine!L37,'Yorba Linda'!L37,Cypress!L37)</f>
        <v>2</v>
      </c>
      <c r="M37" s="39">
        <f>SUM('Huntington Beach'!M37,Anaheim!M37,Irvine!M37,'Yorba Linda'!M37,Cypress!M37)</f>
        <v>4</v>
      </c>
      <c r="N37" s="39">
        <f>SUM('Huntington Beach'!N37,Anaheim!N37,Irvine!N37,'Yorba Linda'!N37,Cypress!N37)</f>
        <v>4</v>
      </c>
      <c r="O37" s="39">
        <f>SUM('Huntington Beach'!O37,Anaheim!O37,Irvine!O37,'Yorba Linda'!O37,Cypress!O37)</f>
        <v>3</v>
      </c>
      <c r="P37" s="49">
        <f>SUM('Huntington Beach'!P37,Anaheim!P37,Irvine!P37,'Yorba Linda'!P37,Cypress!P37)</f>
        <v>22</v>
      </c>
    </row>
    <row r="38" spans="16:16">
      <c r="P38" s="50">
        <f>SUM('Huntington Beach'!P38,Anaheim!P38,Irvine!P38,'Yorba Linda'!P38,Cypress!P38)</f>
        <v>0</v>
      </c>
    </row>
    <row r="39" ht="15.75" spans="16:16">
      <c r="P39" s="42">
        <f>SUM('Huntington Beach'!P39,Anaheim!P39,Irvine!P39,'Yorba Linda'!P39,Cypress!P39)</f>
        <v>23.7777777777778</v>
      </c>
    </row>
    <row r="40" spans="7:16">
      <c r="G40" s="24" t="s">
        <v>85</v>
      </c>
      <c r="H40" s="14" t="s">
        <v>67</v>
      </c>
      <c r="I40" s="37">
        <f>SUM('Huntington Beach'!I40,Anaheim!I40,Irvine!I40,'Yorba Linda'!I40,Cypress!I40)</f>
        <v>4</v>
      </c>
      <c r="J40" s="37">
        <f>SUM('Huntington Beach'!J40,Anaheim!J40,Irvine!J40,'Yorba Linda'!J40,Cypress!J40)</f>
        <v>4</v>
      </c>
      <c r="K40" s="37">
        <f>SUM('Huntington Beach'!K40,Anaheim!K40,Irvine!K40,'Yorba Linda'!K40,Cypress!K40)</f>
        <v>4</v>
      </c>
      <c r="L40" s="37">
        <f>SUM('Huntington Beach'!L40,Anaheim!L40,Irvine!L40,'Yorba Linda'!L40,Cypress!L40)</f>
        <v>4</v>
      </c>
      <c r="M40" s="37">
        <f>SUM('Huntington Beach'!M40,Anaheim!M40,Irvine!M40,'Yorba Linda'!M40,Cypress!M40)</f>
        <v>5</v>
      </c>
      <c r="N40" s="37">
        <f>SUM('Huntington Beach'!N40,Anaheim!N40,Irvine!N40,'Yorba Linda'!N40,Cypress!N40)</f>
        <v>5</v>
      </c>
      <c r="O40" s="37">
        <f>SUM('Huntington Beach'!O40,Anaheim!O40,Irvine!O40,'Yorba Linda'!O40,Cypress!O40)</f>
        <v>9</v>
      </c>
      <c r="P40" s="46">
        <f>SUM('Huntington Beach'!P40,Anaheim!P40,Irvine!P40,'Yorba Linda'!P40,Cypress!P40)</f>
        <v>35</v>
      </c>
    </row>
    <row r="41" ht="15.75" spans="7:16">
      <c r="G41" s="19"/>
      <c r="H41" s="20" t="s">
        <v>69</v>
      </c>
      <c r="I41" s="39">
        <f>SUM('Huntington Beach'!I41,Anaheim!I41,Irvine!I41,'Yorba Linda'!I41,Cypress!I41)</f>
        <v>6</v>
      </c>
      <c r="J41" s="39">
        <f>SUM('Huntington Beach'!J41,Anaheim!J41,Irvine!J41,'Yorba Linda'!J41,Cypress!J41)</f>
        <v>9</v>
      </c>
      <c r="K41" s="39">
        <f>SUM('Huntington Beach'!K41,Anaheim!K41,Irvine!K41,'Yorba Linda'!K41,Cypress!K41)</f>
        <v>7</v>
      </c>
      <c r="L41" s="39">
        <f>SUM('Huntington Beach'!L41,Anaheim!L41,Irvine!L41,'Yorba Linda'!L41,Cypress!L41)</f>
        <v>8</v>
      </c>
      <c r="M41" s="39">
        <f>SUM('Huntington Beach'!M41,Anaheim!M41,Irvine!M41,'Yorba Linda'!M41,Cypress!M41)</f>
        <v>11</v>
      </c>
      <c r="N41" s="39">
        <f>SUM('Huntington Beach'!N41,Anaheim!N41,Irvine!N41,'Yorba Linda'!N41,Cypress!N41)</f>
        <v>11</v>
      </c>
      <c r="O41" s="39">
        <f>SUM('Huntington Beach'!O41,Anaheim!O41,Irvine!O41,'Yorba Linda'!O41,Cypress!O41)</f>
        <v>9</v>
      </c>
      <c r="P41" s="49">
        <f>SUM('Huntington Beach'!P41,Anaheim!P41,Irvine!P41,'Yorba Linda'!P41,Cypress!P41)</f>
        <v>61</v>
      </c>
    </row>
    <row r="42" ht="21" customHeight="1" spans="16:16">
      <c r="P42" s="50">
        <f>SUM('Huntington Beach'!P42,Anaheim!P42,Irvine!P42,'Yorba Linda'!P42,Cypress!P42)</f>
        <v>0</v>
      </c>
    </row>
    <row r="43" ht="15.75" spans="16:16">
      <c r="P43" s="42">
        <f>SUM('Huntington Beach'!P43,Anaheim!P43,Irvine!P43,'Yorba Linda'!P43,Cypress!P43)</f>
        <v>21.3333333333333</v>
      </c>
    </row>
    <row r="49" spans="1:2">
      <c r="A49"/>
      <c r="B49"/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T49"/>
  <sheetViews>
    <sheetView zoomScale="145" zoomScaleNormal="145" topLeftCell="E2" workbookViewId="0">
      <selection activeCell="O9" sqref="O9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Huntington Beach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51" t="str">
        <f ca="1" t="array" ref="A3">MID(CELL("filename",A2),FIND("]",CELL("filename",A2))+1,255)</f>
        <v>Huntington Beach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12</v>
      </c>
      <c r="J3" s="37">
        <v>13</v>
      </c>
      <c r="K3" s="37">
        <v>13</v>
      </c>
      <c r="L3" s="37">
        <v>13</v>
      </c>
      <c r="M3" s="37">
        <v>19</v>
      </c>
      <c r="N3" s="37">
        <v>27</v>
      </c>
      <c r="O3" s="37">
        <v>33</v>
      </c>
      <c r="P3" s="38">
        <v>130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30</v>
      </c>
      <c r="C4" s="16">
        <v>1</v>
      </c>
      <c r="D4" s="17">
        <f ca="1">SUM(P11,P15)*$B$1</f>
        <v>23.7209302325581</v>
      </c>
      <c r="E4" s="18">
        <f ca="1">B4-D4</f>
        <v>6.2790697674419</v>
      </c>
      <c r="F4" s="8"/>
      <c r="G4" s="19"/>
      <c r="H4" s="20" t="s">
        <v>69</v>
      </c>
      <c r="I4" s="39">
        <v>22</v>
      </c>
      <c r="J4" s="39">
        <v>35</v>
      </c>
      <c r="K4" s="39">
        <v>22</v>
      </c>
      <c r="L4" s="39">
        <v>24</v>
      </c>
      <c r="M4" s="39">
        <v>37</v>
      </c>
      <c r="N4" s="39">
        <v>37</v>
      </c>
      <c r="O4" s="39">
        <v>26</v>
      </c>
      <c r="P4" s="40">
        <v>203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8</v>
      </c>
      <c r="C6" s="16">
        <v>0</v>
      </c>
      <c r="D6" s="17">
        <f ca="1">P23*$B$1</f>
        <v>6.25</v>
      </c>
      <c r="E6" s="18">
        <f ca="1">B6-D6</f>
        <v>1.75</v>
      </c>
      <c r="F6" s="8"/>
      <c r="P6" s="42">
        <v>77.4418604651163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7</v>
      </c>
      <c r="C8" s="16">
        <v>0</v>
      </c>
      <c r="D8" s="17">
        <f ca="1">P19*$B$1</f>
        <v>9</v>
      </c>
      <c r="E8" s="18">
        <f ca="1">B8-D8</f>
        <v>-2</v>
      </c>
      <c r="F8" s="8"/>
      <c r="G8" s="24" t="s">
        <v>79</v>
      </c>
      <c r="H8" s="25" t="s">
        <v>67</v>
      </c>
      <c r="I8" s="44">
        <v>3</v>
      </c>
      <c r="J8" s="44">
        <v>3</v>
      </c>
      <c r="K8" s="44">
        <v>3</v>
      </c>
      <c r="L8" s="44">
        <v>3</v>
      </c>
      <c r="M8" s="44">
        <v>5</v>
      </c>
      <c r="N8" s="44">
        <v>8</v>
      </c>
      <c r="O8" s="45">
        <v>12</v>
      </c>
      <c r="P8" s="46">
        <v>37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7</v>
      </c>
      <c r="J9" s="48">
        <v>12</v>
      </c>
      <c r="K9" s="47">
        <v>7</v>
      </c>
      <c r="L9" s="47">
        <v>7</v>
      </c>
      <c r="M9" s="48">
        <v>12</v>
      </c>
      <c r="N9" s="48">
        <v>12</v>
      </c>
      <c r="O9" s="47">
        <v>8</v>
      </c>
      <c r="P9" s="49">
        <v>65</v>
      </c>
    </row>
    <row r="10" spans="1:16">
      <c r="A10" s="15" t="s">
        <v>80</v>
      </c>
      <c r="B10" s="16">
        <f ca="1">IF($A$1="RD",COUNTIFS(Original!M:M,$A$3,Original!O:O,A10),COUNTIFS(Original!L:L,$A$3,Original!O:O,A10))</f>
        <v>0</v>
      </c>
      <c r="C10" s="16">
        <v>0</v>
      </c>
      <c r="D10" s="17">
        <f ca="1">P31*$B$1</f>
        <v>5.77777777777778</v>
      </c>
      <c r="E10" s="18">
        <f ca="1">B10-D10</f>
        <v>-5.77777777777778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23.7209302325581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15</v>
      </c>
      <c r="C12" s="16">
        <v>1</v>
      </c>
      <c r="D12" s="17">
        <f ca="1">P27*$B$1</f>
        <v>7.4468085106383</v>
      </c>
      <c r="E12" s="18">
        <f ca="1">B12-D12</f>
        <v>7.5531914893617</v>
      </c>
      <c r="F12" s="8"/>
      <c r="G12" s="24" t="s">
        <v>82</v>
      </c>
      <c r="H12" s="14" t="s">
        <v>67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49">
        <v>0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49">
        <v>0</v>
      </c>
    </row>
    <row r="14" spans="1:20">
      <c r="A14" s="15" t="s">
        <v>83</v>
      </c>
      <c r="B14" s="16">
        <f ca="1">IF($A$1="RD",COUNTIFS(Original!M:M,$A$3,Original!O:O,A14),COUNTIFS(Original!L:L,$A$3,Original!O:O,A14))</f>
        <v>10</v>
      </c>
      <c r="C14" s="16">
        <v>0</v>
      </c>
      <c r="D14" s="17">
        <f ca="1">P35*$B$1</f>
        <v>13.7777777777778</v>
      </c>
      <c r="E14" s="18">
        <f ca="1">B14-D14</f>
        <v>-3.7777777777778</v>
      </c>
      <c r="F14" s="8"/>
      <c r="P14" s="50" t="s">
        <v>95</v>
      </c>
      <c r="T14" s="7" t="s">
        <v>57</v>
      </c>
    </row>
    <row r="15" ht="15.75" spans="1:16">
      <c r="A15" s="21"/>
      <c r="B15" s="22"/>
      <c r="C15" s="22"/>
      <c r="D15" s="22"/>
      <c r="E15" s="23"/>
      <c r="F15" s="8"/>
      <c r="P15" s="42">
        <v>0</v>
      </c>
    </row>
    <row r="16" spans="1:16">
      <c r="A16" s="15" t="s">
        <v>84</v>
      </c>
      <c r="B16" s="16">
        <f ca="1">IF($A$1="RD",COUNTIFS(Original!M:M,$A$3,Original!O:O,A16),COUNTIFS(Original!L:L,$A$3,Original!O:O,A16))</f>
        <v>4</v>
      </c>
      <c r="C16" s="16">
        <v>0</v>
      </c>
      <c r="D16" s="17">
        <f ca="1">P39*$B$1</f>
        <v>4.66666666666667</v>
      </c>
      <c r="E16" s="18">
        <f ca="1">B16-D16</f>
        <v>-0.66666666666667</v>
      </c>
      <c r="F16" s="8"/>
      <c r="G16" s="24" t="s">
        <v>78</v>
      </c>
      <c r="H16" s="14" t="s">
        <v>67</v>
      </c>
      <c r="I16" s="37">
        <v>1</v>
      </c>
      <c r="J16" s="37">
        <v>1</v>
      </c>
      <c r="K16" s="37">
        <v>1</v>
      </c>
      <c r="L16" s="37">
        <v>1</v>
      </c>
      <c r="M16" s="37">
        <v>2</v>
      </c>
      <c r="N16" s="37">
        <v>3</v>
      </c>
      <c r="O16" s="37">
        <v>3</v>
      </c>
      <c r="P16" s="46">
        <v>12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2</v>
      </c>
      <c r="J17" s="39">
        <v>4</v>
      </c>
      <c r="K17" s="39">
        <v>2</v>
      </c>
      <c r="L17" s="39">
        <v>3</v>
      </c>
      <c r="M17" s="39">
        <v>5</v>
      </c>
      <c r="N17" s="39">
        <v>5</v>
      </c>
      <c r="O17" s="39">
        <v>3</v>
      </c>
      <c r="P17" s="49">
        <v>24</v>
      </c>
    </row>
    <row r="18" spans="1:16">
      <c r="A18" s="26" t="s">
        <v>85</v>
      </c>
      <c r="B18" s="27">
        <f ca="1">IF($A$1="RD",COUNTIFS(Original!M:M,$A$3,Original!O:O,A18),COUNTIFS(Original!L:L,$A$3,Original!O:O,A18))</f>
        <v>6</v>
      </c>
      <c r="C18" s="27"/>
      <c r="D18" s="28">
        <f ca="1">P43*$B$1</f>
        <v>5.77777777777778</v>
      </c>
      <c r="E18" s="29">
        <f ca="1">B18-D18</f>
        <v>0.22222222222222</v>
      </c>
      <c r="F18" s="8"/>
      <c r="P18" s="50" t="s">
        <v>96</v>
      </c>
    </row>
    <row r="19" ht="15.75" spans="1:16">
      <c r="A19" s="52" t="s">
        <v>86</v>
      </c>
      <c r="B19" s="53">
        <f ca="1" t="shared" ref="B19" si="0">SUM(B4:B18)</f>
        <v>80</v>
      </c>
      <c r="C19" s="54">
        <f t="shared" ref="C19:D19" si="1">SUM(C4:C18)</f>
        <v>2</v>
      </c>
      <c r="D19" s="55">
        <f ca="1" t="shared" si="1"/>
        <v>76.4177387431964</v>
      </c>
      <c r="E19" s="56">
        <f ca="1">B19-D19</f>
        <v>3.58226125680356</v>
      </c>
      <c r="P19" s="42">
        <v>9</v>
      </c>
    </row>
    <row r="20" spans="7:16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2</v>
      </c>
      <c r="O20" s="37">
        <v>2</v>
      </c>
      <c r="P20" s="46">
        <v>9</v>
      </c>
    </row>
    <row r="21" ht="15.75" spans="7:16">
      <c r="G21" s="19"/>
      <c r="H21" s="20" t="s">
        <v>69</v>
      </c>
      <c r="I21" s="39">
        <v>2</v>
      </c>
      <c r="J21" s="39">
        <v>3</v>
      </c>
      <c r="K21" s="39">
        <v>2</v>
      </c>
      <c r="L21" s="39">
        <v>2</v>
      </c>
      <c r="M21" s="39">
        <v>3</v>
      </c>
      <c r="N21" s="39">
        <v>3</v>
      </c>
      <c r="O21" s="39">
        <v>1</v>
      </c>
      <c r="P21" s="49">
        <v>16</v>
      </c>
    </row>
    <row r="22" spans="16:16">
      <c r="P22" s="50" t="s">
        <v>97</v>
      </c>
    </row>
    <row r="23" ht="15.75" spans="1:16">
      <c r="A23" s="7" t="s">
        <v>88</v>
      </c>
      <c r="C23" s="35">
        <v>50</v>
      </c>
      <c r="P23" s="42">
        <v>6.25</v>
      </c>
    </row>
    <row r="24" spans="7:16">
      <c r="G24" s="24" t="s">
        <v>89</v>
      </c>
      <c r="H24" s="14" t="s">
        <v>67</v>
      </c>
      <c r="I24" s="37">
        <v>1</v>
      </c>
      <c r="J24" s="37">
        <v>1</v>
      </c>
      <c r="K24" s="37">
        <v>1</v>
      </c>
      <c r="L24" s="37">
        <v>1</v>
      </c>
      <c r="M24" s="37">
        <v>2</v>
      </c>
      <c r="N24" s="37">
        <v>3</v>
      </c>
      <c r="O24" s="37">
        <v>4</v>
      </c>
      <c r="P24" s="46">
        <v>13</v>
      </c>
    </row>
    <row r="25" ht="15.75" spans="1:16">
      <c r="A25" s="7" t="s">
        <v>90</v>
      </c>
      <c r="C25" s="36">
        <f>C23/4</f>
        <v>12.5</v>
      </c>
      <c r="G25" s="19"/>
      <c r="H25" s="20" t="s">
        <v>69</v>
      </c>
      <c r="I25" s="39">
        <v>2</v>
      </c>
      <c r="J25" s="39">
        <v>4</v>
      </c>
      <c r="K25" s="39">
        <v>2</v>
      </c>
      <c r="L25" s="39">
        <v>3</v>
      </c>
      <c r="M25" s="39">
        <v>4</v>
      </c>
      <c r="N25" s="39">
        <v>4</v>
      </c>
      <c r="O25" s="39">
        <v>3</v>
      </c>
      <c r="P25" s="49">
        <v>22</v>
      </c>
    </row>
    <row r="26" spans="16:16">
      <c r="P26" s="50" t="s">
        <v>98</v>
      </c>
    </row>
    <row r="27" ht="15.75" spans="16:16">
      <c r="P27" s="42">
        <v>7.4468085106383</v>
      </c>
    </row>
    <row r="28" spans="7:16">
      <c r="G28" s="24" t="s">
        <v>80</v>
      </c>
      <c r="H28" s="14" t="s">
        <v>67</v>
      </c>
      <c r="I28" s="37">
        <v>0</v>
      </c>
      <c r="J28" s="37">
        <v>1</v>
      </c>
      <c r="K28" s="37">
        <v>1</v>
      </c>
      <c r="L28" s="37">
        <v>1</v>
      </c>
      <c r="M28" s="37">
        <v>1</v>
      </c>
      <c r="N28" s="37">
        <v>2</v>
      </c>
      <c r="O28" s="37">
        <v>3</v>
      </c>
      <c r="P28" s="46">
        <v>9</v>
      </c>
    </row>
    <row r="29" ht="15.75" spans="7:16">
      <c r="G29" s="19"/>
      <c r="H29" s="20" t="s">
        <v>69</v>
      </c>
      <c r="I29" s="39">
        <v>2</v>
      </c>
      <c r="J29" s="39">
        <v>3</v>
      </c>
      <c r="K29" s="39">
        <v>2</v>
      </c>
      <c r="L29" s="39">
        <v>2</v>
      </c>
      <c r="M29" s="39">
        <v>3</v>
      </c>
      <c r="N29" s="39">
        <v>3</v>
      </c>
      <c r="O29" s="39">
        <v>2</v>
      </c>
      <c r="P29" s="49">
        <v>17</v>
      </c>
    </row>
    <row r="30" spans="16:16">
      <c r="P30" s="50" t="s">
        <v>99</v>
      </c>
    </row>
    <row r="31" ht="15.75" spans="16:16">
      <c r="P31" s="42">
        <v>5.77777777777778</v>
      </c>
    </row>
    <row r="32" spans="7:16">
      <c r="G32" s="24" t="s">
        <v>91</v>
      </c>
      <c r="H32" s="14" t="s">
        <v>67</v>
      </c>
      <c r="I32" s="37">
        <v>3</v>
      </c>
      <c r="J32" s="37">
        <v>3</v>
      </c>
      <c r="K32" s="37">
        <v>3</v>
      </c>
      <c r="L32" s="37">
        <v>3</v>
      </c>
      <c r="M32" s="37">
        <v>3</v>
      </c>
      <c r="N32" s="37">
        <v>4</v>
      </c>
      <c r="O32" s="37">
        <v>4</v>
      </c>
      <c r="P32" s="46">
        <v>23</v>
      </c>
    </row>
    <row r="33" ht="15.75" spans="7:16">
      <c r="G33" s="19"/>
      <c r="H33" s="20" t="s">
        <v>69</v>
      </c>
      <c r="I33" s="39">
        <v>5</v>
      </c>
      <c r="J33" s="39">
        <v>6</v>
      </c>
      <c r="K33" s="39">
        <v>5</v>
      </c>
      <c r="L33" s="39">
        <v>5</v>
      </c>
      <c r="M33" s="39">
        <v>6</v>
      </c>
      <c r="N33" s="39">
        <v>6</v>
      </c>
      <c r="O33" s="39">
        <v>6</v>
      </c>
      <c r="P33" s="49">
        <v>39</v>
      </c>
    </row>
    <row r="34" spans="16:16">
      <c r="P34" s="50" t="s">
        <v>100</v>
      </c>
    </row>
    <row r="35" ht="15.75" spans="16:16">
      <c r="P35" s="42">
        <v>13.7777777777778</v>
      </c>
    </row>
    <row r="36" spans="7:16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2</v>
      </c>
      <c r="M36" s="37">
        <v>3</v>
      </c>
      <c r="N36" s="37">
        <v>3</v>
      </c>
      <c r="O36" s="37">
        <v>3</v>
      </c>
      <c r="P36" s="46">
        <v>17</v>
      </c>
    </row>
    <row r="37" ht="15.75" spans="7:16">
      <c r="G37" s="19"/>
      <c r="H37" s="20" t="s">
        <v>69</v>
      </c>
      <c r="I37" s="39">
        <v>0</v>
      </c>
      <c r="J37" s="39">
        <v>1</v>
      </c>
      <c r="K37" s="39">
        <v>0</v>
      </c>
      <c r="L37" s="39">
        <v>0</v>
      </c>
      <c r="M37" s="39">
        <v>1</v>
      </c>
      <c r="N37" s="39">
        <v>1</v>
      </c>
      <c r="O37" s="39">
        <v>1</v>
      </c>
      <c r="P37" s="49">
        <v>4</v>
      </c>
    </row>
    <row r="38" spans="16:16">
      <c r="P38" s="50" t="s">
        <v>101</v>
      </c>
    </row>
    <row r="39" ht="15.75" spans="16:16">
      <c r="P39" s="42">
        <v>4.66666666666667</v>
      </c>
    </row>
    <row r="40" spans="7:16">
      <c r="G40" s="24" t="s">
        <v>85</v>
      </c>
      <c r="H40" s="14" t="s">
        <v>67</v>
      </c>
      <c r="I40" s="37">
        <v>1</v>
      </c>
      <c r="J40" s="37">
        <v>1</v>
      </c>
      <c r="K40" s="37">
        <v>1</v>
      </c>
      <c r="L40" s="37">
        <v>1</v>
      </c>
      <c r="M40" s="37">
        <v>2</v>
      </c>
      <c r="N40" s="37">
        <v>2</v>
      </c>
      <c r="O40" s="37">
        <v>2</v>
      </c>
      <c r="P40" s="46">
        <v>10</v>
      </c>
    </row>
    <row r="41" ht="15.75" spans="7:16">
      <c r="G41" s="19"/>
      <c r="H41" s="20" t="s">
        <v>69</v>
      </c>
      <c r="I41" s="39">
        <v>2</v>
      </c>
      <c r="J41" s="39">
        <v>2</v>
      </c>
      <c r="K41" s="39">
        <v>2</v>
      </c>
      <c r="L41" s="39">
        <v>2</v>
      </c>
      <c r="M41" s="39">
        <v>3</v>
      </c>
      <c r="N41" s="39">
        <v>3</v>
      </c>
      <c r="O41" s="39">
        <v>2</v>
      </c>
      <c r="P41" s="49">
        <v>16</v>
      </c>
    </row>
    <row r="42" ht="21" customHeight="1" spans="16:16">
      <c r="P42" s="50" t="s">
        <v>99</v>
      </c>
    </row>
    <row r="43" ht="15.75" spans="16:16">
      <c r="P43" s="42">
        <v>5.77777777777778</v>
      </c>
    </row>
    <row r="49" spans="1:2">
      <c r="A49"/>
      <c r="B49"/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U67"/>
  <sheetViews>
    <sheetView zoomScale="85" zoomScaleNormal="85" topLeftCell="A2" workbookViewId="0">
      <selection activeCell="O21" sqref="O21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Anaheim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10" t="str">
        <f ca="1" t="array" ref="A3">MID(CELL("filename",A2),FIND("]",CELL("filename",A2))+1,255)</f>
        <v>Anaheim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10</v>
      </c>
      <c r="J3" s="37">
        <v>10</v>
      </c>
      <c r="K3" s="37">
        <v>12</v>
      </c>
      <c r="L3" s="37">
        <v>13</v>
      </c>
      <c r="M3" s="37">
        <v>14</v>
      </c>
      <c r="N3" s="37">
        <v>18</v>
      </c>
      <c r="O3" s="37">
        <v>37</v>
      </c>
      <c r="P3" s="38">
        <v>114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20</v>
      </c>
      <c r="C4" s="16"/>
      <c r="D4" s="17">
        <f ca="1">SUM(P11,P15)*$B$1</f>
        <v>28.8372093023256</v>
      </c>
      <c r="E4" s="18">
        <f ca="1">B4-D4</f>
        <v>-8.83720930232557</v>
      </c>
      <c r="F4" s="8"/>
      <c r="G4" s="19"/>
      <c r="H4" s="20" t="s">
        <v>69</v>
      </c>
      <c r="I4" s="39">
        <v>17</v>
      </c>
      <c r="J4" s="39">
        <v>32</v>
      </c>
      <c r="K4" s="39">
        <v>17</v>
      </c>
      <c r="L4" s="39">
        <v>22</v>
      </c>
      <c r="M4" s="39">
        <v>33</v>
      </c>
      <c r="N4" s="39">
        <v>33</v>
      </c>
      <c r="O4" s="39">
        <v>20</v>
      </c>
      <c r="P4" s="40">
        <v>174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1</v>
      </c>
      <c r="C6" s="16">
        <v>1</v>
      </c>
      <c r="D6" s="17">
        <f ca="1">P23*$B$1</f>
        <v>5</v>
      </c>
      <c r="E6" s="18">
        <f ca="1">B6-D6</f>
        <v>-4</v>
      </c>
      <c r="F6" s="8"/>
      <c r="P6" s="42">
        <v>66.9767441860465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8</v>
      </c>
      <c r="C8" s="16">
        <v>2</v>
      </c>
      <c r="D8" s="17">
        <f ca="1">P19*$B$1</f>
        <v>8.5</v>
      </c>
      <c r="E8" s="18">
        <f ca="1">B8-D8</f>
        <v>-0.5</v>
      </c>
      <c r="F8" s="8"/>
      <c r="G8" s="24" t="s">
        <v>79</v>
      </c>
      <c r="H8" s="25" t="s">
        <v>67</v>
      </c>
      <c r="I8" s="44">
        <v>2</v>
      </c>
      <c r="J8" s="44">
        <v>2</v>
      </c>
      <c r="K8" s="44">
        <v>4</v>
      </c>
      <c r="L8" s="44">
        <v>4</v>
      </c>
      <c r="M8" s="44">
        <v>4</v>
      </c>
      <c r="N8" s="44">
        <v>5</v>
      </c>
      <c r="O8" s="45">
        <v>16</v>
      </c>
      <c r="P8" s="46">
        <v>37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7</v>
      </c>
      <c r="J9" s="48">
        <v>16</v>
      </c>
      <c r="K9" s="47">
        <v>7</v>
      </c>
      <c r="L9" s="47">
        <v>7</v>
      </c>
      <c r="M9" s="48">
        <v>16</v>
      </c>
      <c r="N9" s="48">
        <v>13</v>
      </c>
      <c r="O9" s="47">
        <v>7</v>
      </c>
      <c r="P9" s="49">
        <v>73</v>
      </c>
    </row>
    <row r="10" spans="1:16">
      <c r="A10" s="15" t="s">
        <v>80</v>
      </c>
      <c r="B10" s="16">
        <f ca="1">IF($A$1="RD",COUNTIFS(Original!M:M,$A$3,Original!O:O,A10),COUNTIFS(Original!L:L,$A$3,Original!O:O,A10))</f>
        <v>1</v>
      </c>
      <c r="C10" s="16">
        <v>1</v>
      </c>
      <c r="D10" s="17">
        <f ca="1">P31*$B$1</f>
        <v>2.22222222222222</v>
      </c>
      <c r="E10" s="18">
        <f ca="1">B10-D10</f>
        <v>-1.22222222222222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25.5813953488372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7</v>
      </c>
      <c r="C12" s="16">
        <v>1</v>
      </c>
      <c r="D12" s="17">
        <f ca="1">P27*$B$1</f>
        <v>5.1063829787234</v>
      </c>
      <c r="E12" s="18">
        <f ca="1">B12-D12</f>
        <v>1.8936170212766</v>
      </c>
      <c r="F12" s="8"/>
      <c r="G12" s="24" t="s">
        <v>82</v>
      </c>
      <c r="H12" s="14" t="s">
        <v>67</v>
      </c>
      <c r="I12" s="37">
        <v>1</v>
      </c>
      <c r="J12" s="37">
        <v>1</v>
      </c>
      <c r="K12" s="37">
        <v>1</v>
      </c>
      <c r="L12" s="37">
        <v>1</v>
      </c>
      <c r="M12" s="37">
        <v>1</v>
      </c>
      <c r="N12" s="37">
        <v>1</v>
      </c>
      <c r="O12" s="37"/>
      <c r="P12" s="49">
        <v>6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v>1</v>
      </c>
      <c r="J13" s="39"/>
      <c r="K13" s="39">
        <v>1</v>
      </c>
      <c r="L13" s="39">
        <v>2</v>
      </c>
      <c r="M13" s="39"/>
      <c r="N13" s="39">
        <v>3</v>
      </c>
      <c r="O13" s="39">
        <v>1</v>
      </c>
      <c r="P13" s="49">
        <v>8</v>
      </c>
    </row>
    <row r="14" spans="1:16">
      <c r="A14" s="15" t="s">
        <v>83</v>
      </c>
      <c r="B14" s="16">
        <f ca="1">IF($A$1="RD",COUNTIFS(Original!M:M,$A$3,Original!O:O,A14),COUNTIFS(Original!L:L,$A$3,Original!O:O,A14))</f>
        <v>9</v>
      </c>
      <c r="C14" s="16">
        <v>1</v>
      </c>
      <c r="D14" s="17">
        <f ca="1">P35*$B$1</f>
        <v>8.66666666666667</v>
      </c>
      <c r="E14" s="18">
        <f ca="1">B14-D14</f>
        <v>0.33333333333333</v>
      </c>
      <c r="F14" s="8"/>
      <c r="P14" s="50" t="s">
        <v>95</v>
      </c>
    </row>
    <row r="15" ht="15.75" spans="1:16">
      <c r="A15" s="21"/>
      <c r="B15" s="22"/>
      <c r="C15" s="22"/>
      <c r="D15" s="22"/>
      <c r="E15" s="23"/>
      <c r="F15" s="8"/>
      <c r="P15" s="42">
        <v>3.25581395348837</v>
      </c>
    </row>
    <row r="16" spans="1:16">
      <c r="A16" s="15" t="s">
        <v>84</v>
      </c>
      <c r="B16" s="16">
        <f ca="1">IF($A$1="RD",COUNTIFS(Original!M:M,$A$3,Original!O:O,A16),COUNTIFS(Original!L:L,$A$3,Original!O:O,A16))</f>
        <v>4</v>
      </c>
      <c r="C16" s="16"/>
      <c r="D16" s="17">
        <f ca="1">P39*$B$1</f>
        <v>3.77777777777778</v>
      </c>
      <c r="E16" s="18">
        <f ca="1">B16-D16</f>
        <v>0.22222222222222</v>
      </c>
      <c r="F16" s="8"/>
      <c r="G16" s="24" t="s">
        <v>78</v>
      </c>
      <c r="H16" s="14" t="s">
        <v>67</v>
      </c>
      <c r="I16" s="37">
        <v>1</v>
      </c>
      <c r="J16" s="37">
        <v>1</v>
      </c>
      <c r="K16" s="37">
        <v>1</v>
      </c>
      <c r="L16" s="37">
        <v>1</v>
      </c>
      <c r="M16" s="37">
        <v>1</v>
      </c>
      <c r="N16" s="37">
        <v>2</v>
      </c>
      <c r="O16" s="37">
        <v>5</v>
      </c>
      <c r="P16" s="46">
        <v>12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2</v>
      </c>
      <c r="J17" s="39">
        <v>4</v>
      </c>
      <c r="K17" s="39">
        <v>2</v>
      </c>
      <c r="L17" s="39">
        <v>3</v>
      </c>
      <c r="M17" s="39">
        <v>4</v>
      </c>
      <c r="N17" s="39">
        <v>4</v>
      </c>
      <c r="O17" s="39">
        <v>3</v>
      </c>
      <c r="P17" s="49">
        <v>22</v>
      </c>
    </row>
    <row r="18" spans="1:16">
      <c r="A18" s="26" t="s">
        <v>85</v>
      </c>
      <c r="B18" s="27">
        <f ca="1">IF($A$1="RD",COUNTIFS(Original!M:M,$A$3,Original!O:O,A18),COUNTIFS(Original!L:L,$A$3,Original!O:O,A18))</f>
        <v>6</v>
      </c>
      <c r="C18" s="27"/>
      <c r="D18" s="28">
        <f ca="1">P43*$B$1</f>
        <v>4.44444444444444</v>
      </c>
      <c r="E18" s="29">
        <f ca="1">B18-D18</f>
        <v>1.55555555555556</v>
      </c>
      <c r="F18" s="8"/>
      <c r="P18" s="50" t="s">
        <v>96</v>
      </c>
    </row>
    <row r="19" ht="15.75" spans="1:21">
      <c r="A19" s="30" t="s">
        <v>86</v>
      </c>
      <c r="B19" s="31">
        <f ca="1" t="shared" ref="B19" si="0">SUM(B4:B18)</f>
        <v>56</v>
      </c>
      <c r="C19" s="32">
        <f t="shared" ref="C19:D19" si="1">SUM(C4:C18)</f>
        <v>6</v>
      </c>
      <c r="D19" s="33">
        <f ca="1" t="shared" si="1"/>
        <v>66.5547033921601</v>
      </c>
      <c r="E19" s="34">
        <f ca="1">B19-D19</f>
        <v>-10.5547033921601</v>
      </c>
      <c r="P19" s="42">
        <v>8.5</v>
      </c>
      <c r="U19"/>
    </row>
    <row r="20" spans="7:21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46">
        <v>7</v>
      </c>
      <c r="U20"/>
    </row>
    <row r="21" ht="15.75" spans="7:21">
      <c r="G21" s="19"/>
      <c r="H21" s="20" t="s">
        <v>69</v>
      </c>
      <c r="I21" s="39">
        <v>1</v>
      </c>
      <c r="J21" s="39">
        <v>3</v>
      </c>
      <c r="K21" s="39">
        <v>1</v>
      </c>
      <c r="L21" s="39">
        <v>1</v>
      </c>
      <c r="M21" s="39">
        <v>3</v>
      </c>
      <c r="N21" s="39">
        <v>3</v>
      </c>
      <c r="O21" s="39">
        <v>1</v>
      </c>
      <c r="P21" s="49">
        <v>13</v>
      </c>
      <c r="U21"/>
    </row>
    <row r="22" spans="16:21">
      <c r="P22" s="50" t="s">
        <v>97</v>
      </c>
      <c r="U22"/>
    </row>
    <row r="23" ht="15.75" spans="1:21">
      <c r="A23" s="7" t="s">
        <v>88</v>
      </c>
      <c r="C23" s="35">
        <v>62</v>
      </c>
      <c r="P23" s="42">
        <v>5</v>
      </c>
      <c r="U23"/>
    </row>
    <row r="24" spans="7:21">
      <c r="G24" s="24" t="s">
        <v>89</v>
      </c>
      <c r="H24" s="14" t="s">
        <v>67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2</v>
      </c>
      <c r="P24" s="46">
        <v>8</v>
      </c>
      <c r="U24"/>
    </row>
    <row r="25" ht="15.75" spans="1:21">
      <c r="A25" s="7" t="s">
        <v>90</v>
      </c>
      <c r="C25" s="36">
        <f>C23/4</f>
        <v>15.5</v>
      </c>
      <c r="G25" s="19"/>
      <c r="H25" s="20" t="s">
        <v>69</v>
      </c>
      <c r="I25" s="39">
        <v>1</v>
      </c>
      <c r="J25" s="39">
        <v>3</v>
      </c>
      <c r="K25" s="39">
        <v>1</v>
      </c>
      <c r="L25" s="39">
        <v>3</v>
      </c>
      <c r="M25" s="39">
        <v>3</v>
      </c>
      <c r="N25" s="39">
        <v>3</v>
      </c>
      <c r="O25" s="39">
        <v>2</v>
      </c>
      <c r="P25" s="49">
        <v>16</v>
      </c>
      <c r="U25"/>
    </row>
    <row r="26" spans="16:21">
      <c r="P26" s="50" t="s">
        <v>98</v>
      </c>
      <c r="U26"/>
    </row>
    <row r="27" ht="15.75" spans="16:21">
      <c r="P27" s="42">
        <v>5.1063829787234</v>
      </c>
      <c r="U27"/>
    </row>
    <row r="28" spans="7:21">
      <c r="G28" s="24" t="s">
        <v>80</v>
      </c>
      <c r="H28" s="14" t="s">
        <v>67</v>
      </c>
      <c r="I28" s="37">
        <v>0</v>
      </c>
      <c r="J28" s="37">
        <v>0</v>
      </c>
      <c r="K28" s="37">
        <v>0</v>
      </c>
      <c r="L28" s="37">
        <v>0</v>
      </c>
      <c r="M28" s="37">
        <v>1</v>
      </c>
      <c r="N28" s="37">
        <v>1</v>
      </c>
      <c r="O28" s="37">
        <v>1</v>
      </c>
      <c r="P28" s="46">
        <v>3</v>
      </c>
      <c r="U28"/>
    </row>
    <row r="29" ht="15.75" spans="7:21">
      <c r="G29" s="19"/>
      <c r="H29" s="20" t="s">
        <v>69</v>
      </c>
      <c r="I29" s="39">
        <v>1</v>
      </c>
      <c r="J29" s="39">
        <v>1</v>
      </c>
      <c r="K29" s="39">
        <v>1</v>
      </c>
      <c r="L29" s="39">
        <v>1</v>
      </c>
      <c r="M29" s="39">
        <v>1</v>
      </c>
      <c r="N29" s="39">
        <v>1</v>
      </c>
      <c r="O29" s="39">
        <v>1</v>
      </c>
      <c r="P29" s="49">
        <v>7</v>
      </c>
      <c r="U29"/>
    </row>
    <row r="30" spans="16:21">
      <c r="P30" s="50" t="s">
        <v>99</v>
      </c>
      <c r="U30"/>
    </row>
    <row r="31" ht="15.75" spans="16:21">
      <c r="P31" s="42">
        <v>2.22222222222222</v>
      </c>
      <c r="U31"/>
    </row>
    <row r="32" spans="7:21">
      <c r="G32" s="24" t="s">
        <v>91</v>
      </c>
      <c r="H32" s="14" t="s">
        <v>67</v>
      </c>
      <c r="I32" s="37">
        <v>1</v>
      </c>
      <c r="J32" s="37">
        <v>1</v>
      </c>
      <c r="K32" s="37">
        <v>1</v>
      </c>
      <c r="L32" s="37">
        <v>1</v>
      </c>
      <c r="M32" s="37">
        <v>1</v>
      </c>
      <c r="N32" s="37">
        <v>4</v>
      </c>
      <c r="O32" s="37">
        <v>9</v>
      </c>
      <c r="P32" s="46">
        <v>18</v>
      </c>
      <c r="U32"/>
    </row>
    <row r="33" ht="15.75" spans="7:21">
      <c r="G33" s="19"/>
      <c r="H33" s="20" t="s">
        <v>69</v>
      </c>
      <c r="I33" s="39">
        <v>3</v>
      </c>
      <c r="J33" s="39">
        <v>3</v>
      </c>
      <c r="K33" s="39">
        <v>3</v>
      </c>
      <c r="L33" s="39">
        <v>3</v>
      </c>
      <c r="M33" s="39">
        <v>3</v>
      </c>
      <c r="N33" s="39">
        <v>3</v>
      </c>
      <c r="O33" s="39">
        <v>3</v>
      </c>
      <c r="P33" s="49">
        <v>21</v>
      </c>
      <c r="U33"/>
    </row>
    <row r="34" spans="16:21">
      <c r="P34" s="50" t="s">
        <v>100</v>
      </c>
      <c r="U34"/>
    </row>
    <row r="35" ht="15.75" spans="16:21">
      <c r="P35" s="42">
        <v>8.66666666666667</v>
      </c>
      <c r="U35"/>
    </row>
    <row r="36" spans="7:21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3</v>
      </c>
      <c r="M36" s="37">
        <v>3</v>
      </c>
      <c r="N36" s="37">
        <v>2</v>
      </c>
      <c r="O36" s="37">
        <v>1</v>
      </c>
      <c r="P36" s="46">
        <v>15</v>
      </c>
      <c r="U36"/>
    </row>
    <row r="37" ht="15.75" spans="7:21">
      <c r="G37" s="19"/>
      <c r="H37" s="20" t="s">
        <v>69</v>
      </c>
      <c r="I37" s="39">
        <v>0</v>
      </c>
      <c r="J37" s="39">
        <v>0</v>
      </c>
      <c r="K37" s="39">
        <v>0</v>
      </c>
      <c r="L37" s="39">
        <v>0</v>
      </c>
      <c r="M37" s="39">
        <v>1</v>
      </c>
      <c r="N37" s="39">
        <v>1</v>
      </c>
      <c r="O37" s="39">
        <v>0</v>
      </c>
      <c r="P37" s="49">
        <v>2</v>
      </c>
      <c r="U37"/>
    </row>
    <row r="38" spans="16:21">
      <c r="P38" s="50" t="s">
        <v>101</v>
      </c>
      <c r="U38"/>
    </row>
    <row r="39" ht="15.75" spans="16:21">
      <c r="P39" s="42">
        <v>3.77777777777778</v>
      </c>
      <c r="U39"/>
    </row>
    <row r="40" spans="7:21">
      <c r="G40" s="24" t="s">
        <v>85</v>
      </c>
      <c r="H40" s="14" t="s">
        <v>67</v>
      </c>
      <c r="I40" s="37">
        <v>1</v>
      </c>
      <c r="J40" s="37">
        <v>1</v>
      </c>
      <c r="K40" s="37">
        <v>1</v>
      </c>
      <c r="L40" s="37">
        <v>1</v>
      </c>
      <c r="M40" s="37">
        <v>1</v>
      </c>
      <c r="N40" s="37">
        <v>1</v>
      </c>
      <c r="O40" s="37">
        <v>2</v>
      </c>
      <c r="P40" s="46">
        <v>8</v>
      </c>
      <c r="U40"/>
    </row>
    <row r="41" ht="15.75" spans="7:21">
      <c r="G41" s="19"/>
      <c r="H41" s="20" t="s">
        <v>69</v>
      </c>
      <c r="I41" s="39">
        <v>1</v>
      </c>
      <c r="J41" s="39">
        <v>2</v>
      </c>
      <c r="K41" s="39">
        <v>1</v>
      </c>
      <c r="L41" s="39">
        <v>2</v>
      </c>
      <c r="M41" s="39">
        <v>2</v>
      </c>
      <c r="N41" s="39">
        <v>2</v>
      </c>
      <c r="O41" s="39">
        <v>2</v>
      </c>
      <c r="P41" s="49">
        <v>12</v>
      </c>
      <c r="U41"/>
    </row>
    <row r="42" ht="21" customHeight="1" spans="16:21">
      <c r="P42" s="50" t="s">
        <v>99</v>
      </c>
      <c r="U42"/>
    </row>
    <row r="43" ht="15.75" spans="16:21">
      <c r="P43" s="42">
        <v>4.44444444444444</v>
      </c>
      <c r="U43"/>
    </row>
    <row r="44" spans="21:21">
      <c r="U44"/>
    </row>
    <row r="45" spans="21:21">
      <c r="U45"/>
    </row>
    <row r="46" spans="21:21">
      <c r="U46"/>
    </row>
    <row r="47" spans="21:21">
      <c r="U47"/>
    </row>
    <row r="48" spans="21:21">
      <c r="U48"/>
    </row>
    <row r="49" spans="21:21">
      <c r="U49"/>
    </row>
    <row r="50" spans="21:21">
      <c r="U50"/>
    </row>
    <row r="51" spans="21:21">
      <c r="U51"/>
    </row>
    <row r="52" spans="21:21">
      <c r="U52"/>
    </row>
    <row r="53" spans="21:21">
      <c r="U53"/>
    </row>
    <row r="54" spans="21:21">
      <c r="U54"/>
    </row>
    <row r="55" spans="21:21">
      <c r="U55"/>
    </row>
    <row r="56" spans="21:21">
      <c r="U56"/>
    </row>
    <row r="57" spans="21:21">
      <c r="U57"/>
    </row>
    <row r="58" spans="21:21">
      <c r="U58"/>
    </row>
    <row r="59" spans="21:21">
      <c r="U59"/>
    </row>
    <row r="60" spans="21:21">
      <c r="U60"/>
    </row>
    <row r="61" spans="21:21">
      <c r="U61"/>
    </row>
    <row r="62" spans="21:21">
      <c r="U62"/>
    </row>
    <row r="63" spans="21:21">
      <c r="U63"/>
    </row>
    <row r="64" spans="21:21">
      <c r="U64"/>
    </row>
    <row r="65" spans="21:21">
      <c r="U65"/>
    </row>
    <row r="66" spans="21:21">
      <c r="U66"/>
    </row>
    <row r="67" spans="21:21">
      <c r="U67"/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P43"/>
  <sheetViews>
    <sheetView zoomScale="85" zoomScaleNormal="85" topLeftCell="A2" workbookViewId="0">
      <selection activeCell="R27" sqref="R27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Irvine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10" t="str">
        <f ca="1" t="array" ref="A3">MID(CELL("filename",A2),FIND("]",CELL("filename",A2))+1,255)</f>
        <v>Irvine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15</v>
      </c>
      <c r="J3" s="37">
        <v>17</v>
      </c>
      <c r="K3" s="37">
        <v>17</v>
      </c>
      <c r="L3" s="37">
        <v>17</v>
      </c>
      <c r="M3" s="37">
        <v>18</v>
      </c>
      <c r="N3" s="37">
        <v>18</v>
      </c>
      <c r="O3" s="37">
        <v>30</v>
      </c>
      <c r="P3" s="38">
        <v>132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13</v>
      </c>
      <c r="C4" s="16">
        <v>2</v>
      </c>
      <c r="D4" s="17">
        <f ca="1">SUM(P11,P15)*$B$1</f>
        <v>29.7674418604651</v>
      </c>
      <c r="E4" s="18">
        <f ca="1">B4-D4</f>
        <v>-16.7674418604651</v>
      </c>
      <c r="F4" s="8"/>
      <c r="G4" s="19"/>
      <c r="H4" s="20" t="s">
        <v>69</v>
      </c>
      <c r="I4" s="39">
        <v>16</v>
      </c>
      <c r="J4" s="39">
        <v>33</v>
      </c>
      <c r="K4" s="39">
        <v>17</v>
      </c>
      <c r="L4" s="39">
        <v>22</v>
      </c>
      <c r="M4" s="39">
        <v>33</v>
      </c>
      <c r="N4" s="39">
        <v>33</v>
      </c>
      <c r="O4" s="39">
        <v>23</v>
      </c>
      <c r="P4" s="40">
        <v>177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5</v>
      </c>
      <c r="C6" s="16"/>
      <c r="D6" s="17">
        <f ca="1">P23*$B$1</f>
        <v>6</v>
      </c>
      <c r="E6" s="18">
        <f ca="1">B6-D6</f>
        <v>-1</v>
      </c>
      <c r="F6" s="8"/>
      <c r="P6" s="42">
        <v>71.8604651162791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8</v>
      </c>
      <c r="C8" s="16">
        <v>1</v>
      </c>
      <c r="D8" s="17">
        <f ca="1">P19*$B$1</f>
        <v>9.25</v>
      </c>
      <c r="E8" s="18">
        <f ca="1">B8-D8</f>
        <v>-1.25</v>
      </c>
      <c r="F8" s="8"/>
      <c r="G8" s="24" t="s">
        <v>79</v>
      </c>
      <c r="H8" s="25" t="s">
        <v>67</v>
      </c>
      <c r="I8" s="44">
        <v>6</v>
      </c>
      <c r="J8" s="44">
        <v>7</v>
      </c>
      <c r="K8" s="44">
        <v>7</v>
      </c>
      <c r="L8" s="44">
        <v>7</v>
      </c>
      <c r="M8" s="44">
        <v>7</v>
      </c>
      <c r="N8" s="44">
        <v>7</v>
      </c>
      <c r="O8" s="45">
        <v>14</v>
      </c>
      <c r="P8" s="46">
        <v>55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6</v>
      </c>
      <c r="J9" s="48">
        <v>14</v>
      </c>
      <c r="K9" s="47">
        <v>7</v>
      </c>
      <c r="L9" s="47">
        <v>10</v>
      </c>
      <c r="M9" s="48">
        <v>14</v>
      </c>
      <c r="N9" s="48">
        <v>14</v>
      </c>
      <c r="O9" s="47">
        <v>8</v>
      </c>
      <c r="P9" s="49">
        <v>73</v>
      </c>
    </row>
    <row r="10" spans="1:16">
      <c r="A10" s="15" t="s">
        <v>80</v>
      </c>
      <c r="B10" s="16">
        <f ca="1">IF($A$1="RD",COUNTIFS(Original!M:M,$A$3,Original!O:O,A10),COUNTIFS(Original!L:L,$A$3,Original!O:O,A10))</f>
        <v>2</v>
      </c>
      <c r="C10" s="16"/>
      <c r="D10" s="17">
        <f ca="1">P31*$B$1</f>
        <v>4</v>
      </c>
      <c r="E10" s="18">
        <f ca="1">B10-D10</f>
        <v>-2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29.7674418604651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6</v>
      </c>
      <c r="C12" s="16">
        <v>1</v>
      </c>
      <c r="D12" s="17">
        <f ca="1">P27*$B$1</f>
        <v>4.8936170212766</v>
      </c>
      <c r="E12" s="18">
        <f ca="1">B12-D12</f>
        <v>1.1063829787234</v>
      </c>
      <c r="F12" s="8"/>
      <c r="G12" s="24" t="s">
        <v>82</v>
      </c>
      <c r="H12" s="14" t="s">
        <v>67</v>
      </c>
      <c r="I12" s="37"/>
      <c r="J12" s="37"/>
      <c r="K12" s="37"/>
      <c r="L12" s="37"/>
      <c r="M12" s="37"/>
      <c r="N12" s="37"/>
      <c r="O12" s="37"/>
      <c r="P12" s="49">
        <v>0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/>
      <c r="J13" s="39"/>
      <c r="K13" s="39"/>
      <c r="L13" s="39"/>
      <c r="M13" s="39"/>
      <c r="N13" s="39"/>
      <c r="O13" s="39"/>
      <c r="P13" s="49">
        <v>0</v>
      </c>
    </row>
    <row r="14" spans="1:16">
      <c r="A14" s="15" t="s">
        <v>83</v>
      </c>
      <c r="B14" s="16">
        <f ca="1">IF($A$1="RD",COUNTIFS(Original!M:M,$A$3,Original!O:O,A14),COUNTIFS(Original!L:L,$A$3,Original!O:O,A14))</f>
        <v>9</v>
      </c>
      <c r="C14" s="16"/>
      <c r="D14" s="17">
        <f ca="1">P35*$B$1</f>
        <v>8</v>
      </c>
      <c r="E14" s="18">
        <f ca="1">B14-D14</f>
        <v>1</v>
      </c>
      <c r="F14" s="8"/>
      <c r="P14" s="50" t="s">
        <v>95</v>
      </c>
    </row>
    <row r="15" ht="15.75" spans="1:16">
      <c r="A15" s="21"/>
      <c r="B15" s="22"/>
      <c r="C15" s="22"/>
      <c r="D15" s="22"/>
      <c r="E15" s="23"/>
      <c r="F15" s="8"/>
      <c r="P15" s="42">
        <v>0</v>
      </c>
    </row>
    <row r="16" spans="1:16">
      <c r="A16" s="15" t="s">
        <v>84</v>
      </c>
      <c r="B16" s="16">
        <f ca="1">IF($A$1="RD",COUNTIFS(Original!M:M,$A$3,Original!O:O,A16),COUNTIFS(Original!L:L,$A$3,Original!O:O,A16))</f>
        <v>2</v>
      </c>
      <c r="C16" s="16"/>
      <c r="D16" s="17">
        <f ca="1">P39*$B$1</f>
        <v>5.33333333333333</v>
      </c>
      <c r="E16" s="18">
        <f ca="1">B16-D16</f>
        <v>-3.33333333333333</v>
      </c>
      <c r="F16" s="8"/>
      <c r="G16" s="24" t="s">
        <v>78</v>
      </c>
      <c r="H16" s="14" t="s">
        <v>67</v>
      </c>
      <c r="I16" s="37">
        <v>1</v>
      </c>
      <c r="J16" s="37">
        <v>2</v>
      </c>
      <c r="K16" s="37">
        <v>2</v>
      </c>
      <c r="L16" s="37">
        <v>2</v>
      </c>
      <c r="M16" s="37">
        <v>2</v>
      </c>
      <c r="N16" s="37">
        <v>2</v>
      </c>
      <c r="O16" s="37">
        <v>5</v>
      </c>
      <c r="P16" s="46">
        <v>16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2</v>
      </c>
      <c r="J17" s="39">
        <v>4</v>
      </c>
      <c r="K17" s="39">
        <v>2</v>
      </c>
      <c r="L17" s="39">
        <v>2</v>
      </c>
      <c r="M17" s="39">
        <v>4</v>
      </c>
      <c r="N17" s="39">
        <v>4</v>
      </c>
      <c r="O17" s="39">
        <v>3</v>
      </c>
      <c r="P17" s="49">
        <v>21</v>
      </c>
    </row>
    <row r="18" spans="1:16">
      <c r="A18" s="26" t="s">
        <v>85</v>
      </c>
      <c r="B18" s="27">
        <f ca="1">IF($A$1="RD",COUNTIFS(Original!M:M,$A$3,Original!O:O,A18),COUNTIFS(Original!L:L,$A$3,Original!O:O,A18))</f>
        <v>6</v>
      </c>
      <c r="C18" s="27"/>
      <c r="D18" s="28">
        <f ca="1">P43*$B$1</f>
        <v>4.22222222222222</v>
      </c>
      <c r="E18" s="29">
        <f ca="1">B18-D18</f>
        <v>1.77777777777778</v>
      </c>
      <c r="F18" s="8"/>
      <c r="P18" s="50" t="s">
        <v>96</v>
      </c>
    </row>
    <row r="19" ht="15.75" spans="1:16">
      <c r="A19" s="30" t="s">
        <v>86</v>
      </c>
      <c r="B19" s="31">
        <f ca="1" t="shared" ref="B19" si="0">SUM(B4:B18)</f>
        <v>51</v>
      </c>
      <c r="C19" s="32">
        <f t="shared" ref="C19:D19" si="1">SUM(C4:C18)</f>
        <v>4</v>
      </c>
      <c r="D19" s="33">
        <f ca="1" t="shared" si="1"/>
        <v>71.4666144372972</v>
      </c>
      <c r="E19" s="34">
        <f ca="1">B19-D19</f>
        <v>-20.4666144372972</v>
      </c>
      <c r="P19" s="42">
        <v>9.25</v>
      </c>
    </row>
    <row r="20" spans="7:16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46">
        <v>7</v>
      </c>
    </row>
    <row r="21" ht="15.75" spans="7:16">
      <c r="G21" s="19"/>
      <c r="H21" s="20" t="s">
        <v>69</v>
      </c>
      <c r="I21" s="39">
        <v>2</v>
      </c>
      <c r="J21" s="39">
        <v>3</v>
      </c>
      <c r="K21" s="39">
        <v>2</v>
      </c>
      <c r="L21" s="39">
        <v>2</v>
      </c>
      <c r="M21" s="39">
        <v>3</v>
      </c>
      <c r="N21" s="39">
        <v>3</v>
      </c>
      <c r="O21" s="39">
        <v>2</v>
      </c>
      <c r="P21" s="49">
        <v>17</v>
      </c>
    </row>
    <row r="22" spans="16:16">
      <c r="P22" s="50" t="s">
        <v>97</v>
      </c>
    </row>
    <row r="23" ht="15.75" spans="1:16">
      <c r="A23" s="7" t="s">
        <v>88</v>
      </c>
      <c r="C23" s="35">
        <v>56</v>
      </c>
      <c r="P23" s="42">
        <v>6</v>
      </c>
    </row>
    <row r="24" spans="7:16">
      <c r="G24" s="24" t="s">
        <v>89</v>
      </c>
      <c r="H24" s="14" t="s">
        <v>67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2</v>
      </c>
      <c r="P24" s="46">
        <v>8</v>
      </c>
    </row>
    <row r="25" ht="15.75" spans="1:16">
      <c r="A25" s="7" t="s">
        <v>90</v>
      </c>
      <c r="C25" s="36">
        <f>C23/4</f>
        <v>14</v>
      </c>
      <c r="G25" s="19"/>
      <c r="H25" s="20" t="s">
        <v>69</v>
      </c>
      <c r="I25" s="39">
        <v>1</v>
      </c>
      <c r="J25" s="39">
        <v>3</v>
      </c>
      <c r="K25" s="39">
        <v>1</v>
      </c>
      <c r="L25" s="39">
        <v>2</v>
      </c>
      <c r="M25" s="39">
        <v>3</v>
      </c>
      <c r="N25" s="39">
        <v>3</v>
      </c>
      <c r="O25" s="39">
        <v>2</v>
      </c>
      <c r="P25" s="49">
        <v>15</v>
      </c>
    </row>
    <row r="26" spans="16:16">
      <c r="P26" s="50" t="s">
        <v>98</v>
      </c>
    </row>
    <row r="27" ht="15.75" spans="16:16">
      <c r="P27" s="42">
        <v>4.8936170212766</v>
      </c>
    </row>
    <row r="28" spans="7:16">
      <c r="G28" s="24" t="s">
        <v>80</v>
      </c>
      <c r="H28" s="14" t="s">
        <v>67</v>
      </c>
      <c r="I28" s="37">
        <v>1</v>
      </c>
      <c r="J28" s="37">
        <v>1</v>
      </c>
      <c r="K28" s="37">
        <v>1</v>
      </c>
      <c r="L28" s="37">
        <v>1</v>
      </c>
      <c r="M28" s="37">
        <v>1</v>
      </c>
      <c r="N28" s="37">
        <v>1</v>
      </c>
      <c r="O28" s="37">
        <v>1</v>
      </c>
      <c r="P28" s="46">
        <v>7</v>
      </c>
    </row>
    <row r="29" ht="15.75" spans="7:16">
      <c r="G29" s="19"/>
      <c r="H29" s="20" t="s">
        <v>69</v>
      </c>
      <c r="I29" s="39">
        <v>1</v>
      </c>
      <c r="J29" s="39">
        <v>2</v>
      </c>
      <c r="K29" s="39">
        <v>1</v>
      </c>
      <c r="L29" s="39">
        <v>1</v>
      </c>
      <c r="M29" s="39">
        <v>2</v>
      </c>
      <c r="N29" s="39">
        <v>2</v>
      </c>
      <c r="O29" s="39">
        <v>2</v>
      </c>
      <c r="P29" s="49">
        <v>11</v>
      </c>
    </row>
    <row r="30" spans="16:16">
      <c r="P30" s="50" t="s">
        <v>99</v>
      </c>
    </row>
    <row r="31" ht="15.75" spans="16:16">
      <c r="P31" s="42">
        <v>4</v>
      </c>
    </row>
    <row r="32" spans="7:16">
      <c r="G32" s="24" t="s">
        <v>91</v>
      </c>
      <c r="H32" s="14" t="s">
        <v>67</v>
      </c>
      <c r="I32" s="37">
        <v>2</v>
      </c>
      <c r="J32" s="37">
        <v>2</v>
      </c>
      <c r="K32" s="37">
        <v>2</v>
      </c>
      <c r="L32" s="37">
        <v>2</v>
      </c>
      <c r="M32" s="37">
        <v>2</v>
      </c>
      <c r="N32" s="37">
        <v>2</v>
      </c>
      <c r="O32" s="37">
        <v>2</v>
      </c>
      <c r="P32" s="46">
        <v>14</v>
      </c>
    </row>
    <row r="33" ht="15.75" spans="7:16">
      <c r="G33" s="19"/>
      <c r="H33" s="20" t="s">
        <v>69</v>
      </c>
      <c r="I33" s="39">
        <v>2</v>
      </c>
      <c r="J33" s="39">
        <v>4</v>
      </c>
      <c r="K33" s="39">
        <v>2</v>
      </c>
      <c r="L33" s="39">
        <v>3</v>
      </c>
      <c r="M33" s="39">
        <v>4</v>
      </c>
      <c r="N33" s="39">
        <v>4</v>
      </c>
      <c r="O33" s="39">
        <v>3</v>
      </c>
      <c r="P33" s="49">
        <v>22</v>
      </c>
    </row>
    <row r="34" spans="16:16">
      <c r="P34" s="50" t="s">
        <v>100</v>
      </c>
    </row>
    <row r="35" ht="15.75" spans="16:16">
      <c r="P35" s="42">
        <v>8</v>
      </c>
    </row>
    <row r="36" spans="7:16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2</v>
      </c>
      <c r="M36" s="37">
        <v>3</v>
      </c>
      <c r="N36" s="37">
        <v>3</v>
      </c>
      <c r="O36" s="37">
        <v>3</v>
      </c>
      <c r="P36" s="46">
        <v>17</v>
      </c>
    </row>
    <row r="37" ht="15.75" spans="7:16">
      <c r="G37" s="19"/>
      <c r="H37" s="20" t="s">
        <v>69</v>
      </c>
      <c r="I37" s="39">
        <v>1</v>
      </c>
      <c r="J37" s="39">
        <v>1</v>
      </c>
      <c r="K37" s="39">
        <v>1</v>
      </c>
      <c r="L37" s="39">
        <v>1</v>
      </c>
      <c r="M37" s="39">
        <v>1</v>
      </c>
      <c r="N37" s="39">
        <v>1</v>
      </c>
      <c r="O37" s="39">
        <v>1</v>
      </c>
      <c r="P37" s="49">
        <v>7</v>
      </c>
    </row>
    <row r="38" spans="16:16">
      <c r="P38" s="50" t="s">
        <v>101</v>
      </c>
    </row>
    <row r="39" ht="15.75" spans="16:16">
      <c r="P39" s="42">
        <v>5.33333333333333</v>
      </c>
    </row>
    <row r="40" spans="7:16">
      <c r="G40" s="24" t="s">
        <v>85</v>
      </c>
      <c r="H40" s="14" t="s">
        <v>67</v>
      </c>
      <c r="I40" s="37">
        <v>1</v>
      </c>
      <c r="J40" s="37">
        <v>1</v>
      </c>
      <c r="K40" s="37">
        <v>1</v>
      </c>
      <c r="L40" s="37">
        <v>1</v>
      </c>
      <c r="M40" s="37">
        <v>1</v>
      </c>
      <c r="N40" s="37">
        <v>1</v>
      </c>
      <c r="O40" s="37">
        <v>2</v>
      </c>
      <c r="P40" s="46">
        <v>8</v>
      </c>
    </row>
    <row r="41" ht="15.75" spans="7:16">
      <c r="G41" s="19"/>
      <c r="H41" s="20" t="s">
        <v>69</v>
      </c>
      <c r="I41" s="39">
        <v>1</v>
      </c>
      <c r="J41" s="39">
        <v>2</v>
      </c>
      <c r="K41" s="39">
        <v>1</v>
      </c>
      <c r="L41" s="39">
        <v>1</v>
      </c>
      <c r="M41" s="39">
        <v>2</v>
      </c>
      <c r="N41" s="39">
        <v>2</v>
      </c>
      <c r="O41" s="39">
        <v>2</v>
      </c>
      <c r="P41" s="49">
        <v>11</v>
      </c>
    </row>
    <row r="42" ht="21" customHeight="1" spans="16:16">
      <c r="P42" s="50" t="s">
        <v>99</v>
      </c>
    </row>
    <row r="43" ht="15.75" spans="16:16">
      <c r="P43" s="42">
        <v>4.22222222222222</v>
      </c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P43"/>
  <sheetViews>
    <sheetView zoomScale="85" zoomScaleNormal="85" topLeftCell="A2" workbookViewId="0">
      <selection activeCell="T36" sqref="T36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Yorba Linda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10" t="str">
        <f ca="1" t="array" ref="A3">MID(CELL("filename",A2),FIND("]",CELL("filename",A2))+1,255)</f>
        <v>Yorba Linda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8</v>
      </c>
      <c r="J3" s="37">
        <v>8</v>
      </c>
      <c r="K3" s="37">
        <v>8</v>
      </c>
      <c r="L3" s="37">
        <v>8</v>
      </c>
      <c r="M3" s="37">
        <v>13</v>
      </c>
      <c r="N3" s="37">
        <v>17</v>
      </c>
      <c r="O3" s="37">
        <v>37</v>
      </c>
      <c r="P3" s="38">
        <v>99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14</v>
      </c>
      <c r="C4" s="16">
        <v>5</v>
      </c>
      <c r="D4" s="17">
        <f ca="1">SUM(P11,P15)*$B$1</f>
        <v>26.9767441860465</v>
      </c>
      <c r="E4" s="18">
        <f ca="1">B4-D4</f>
        <v>-12.9767441860465</v>
      </c>
      <c r="F4" s="8"/>
      <c r="G4" s="19"/>
      <c r="H4" s="20" t="s">
        <v>69</v>
      </c>
      <c r="I4" s="39">
        <v>11</v>
      </c>
      <c r="J4" s="39">
        <v>29</v>
      </c>
      <c r="K4" s="39">
        <v>16</v>
      </c>
      <c r="L4" s="39">
        <v>17</v>
      </c>
      <c r="M4" s="39">
        <v>30</v>
      </c>
      <c r="N4" s="39">
        <v>30</v>
      </c>
      <c r="O4" s="39">
        <v>17</v>
      </c>
      <c r="P4" s="40">
        <v>150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3</v>
      </c>
      <c r="C6" s="16">
        <v>0</v>
      </c>
      <c r="D6" s="17">
        <f ca="1">P23*$B$1</f>
        <v>4.25</v>
      </c>
      <c r="E6" s="18">
        <f ca="1">B6-D6</f>
        <v>-1.25</v>
      </c>
      <c r="F6" s="8"/>
      <c r="P6" s="42">
        <v>57.906976744186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12</v>
      </c>
      <c r="C8" s="16">
        <v>1</v>
      </c>
      <c r="D8" s="17">
        <f ca="1">P19*$B$1</f>
        <v>7.25</v>
      </c>
      <c r="E8" s="18">
        <f ca="1">B8-D8</f>
        <v>4.75</v>
      </c>
      <c r="F8" s="8"/>
      <c r="G8" s="24" t="s">
        <v>79</v>
      </c>
      <c r="H8" s="25" t="s">
        <v>67</v>
      </c>
      <c r="I8" s="44">
        <v>3</v>
      </c>
      <c r="J8" s="44">
        <v>3</v>
      </c>
      <c r="K8" s="44">
        <v>3</v>
      </c>
      <c r="L8" s="44">
        <v>4</v>
      </c>
      <c r="M8" s="44">
        <v>4</v>
      </c>
      <c r="N8" s="44">
        <v>5</v>
      </c>
      <c r="O8" s="45">
        <v>15</v>
      </c>
      <c r="P8" s="46">
        <v>37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6</v>
      </c>
      <c r="J9" s="48">
        <v>15</v>
      </c>
      <c r="K9" s="47">
        <v>7</v>
      </c>
      <c r="L9" s="47">
        <v>7</v>
      </c>
      <c r="M9" s="48">
        <v>15</v>
      </c>
      <c r="N9" s="48">
        <v>15</v>
      </c>
      <c r="O9" s="47">
        <v>7</v>
      </c>
      <c r="P9" s="49">
        <v>72</v>
      </c>
    </row>
    <row r="10" spans="1:16">
      <c r="A10" s="15" t="s">
        <v>80</v>
      </c>
      <c r="B10" s="16">
        <f ca="1">IF($A$1="RD",COUNTIFS(Original!M:M,$A$3,Original!O:O,A10),COUNTIFS(Original!L:L,$A$3,Original!O:O,A10))</f>
        <v>0</v>
      </c>
      <c r="C10" s="16">
        <v>1</v>
      </c>
      <c r="D10" s="17">
        <f ca="1">P31*$B$1</f>
        <v>2</v>
      </c>
      <c r="E10" s="18">
        <f ca="1">B10-D10</f>
        <v>-2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25.3488372093023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2</v>
      </c>
      <c r="C12" s="16"/>
      <c r="D12" s="17">
        <f ca="1">P27*$B$1</f>
        <v>2.97872340425532</v>
      </c>
      <c r="E12" s="18">
        <f ca="1">B12-D12</f>
        <v>-0.97872340425532</v>
      </c>
      <c r="F12" s="8"/>
      <c r="G12" s="24" t="s">
        <v>82</v>
      </c>
      <c r="H12" s="14" t="s">
        <v>67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1</v>
      </c>
      <c r="O12" s="37"/>
      <c r="P12" s="49">
        <v>1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v>0</v>
      </c>
      <c r="J13" s="39"/>
      <c r="K13" s="39">
        <v>2</v>
      </c>
      <c r="L13" s="39">
        <v>2</v>
      </c>
      <c r="M13" s="39"/>
      <c r="N13" s="39"/>
      <c r="O13" s="39">
        <v>2</v>
      </c>
      <c r="P13" s="49">
        <v>6</v>
      </c>
    </row>
    <row r="14" spans="1:16">
      <c r="A14" s="15" t="s">
        <v>83</v>
      </c>
      <c r="B14" s="16">
        <f ca="1">IF($A$1="RD",COUNTIFS(Original!M:M,$A$3,Original!O:O,A14),COUNTIFS(Original!L:L,$A$3,Original!O:O,A14))</f>
        <v>7</v>
      </c>
      <c r="C14" s="16">
        <v>1</v>
      </c>
      <c r="D14" s="17">
        <f ca="1">P35*$B$1</f>
        <v>7.11111111111111</v>
      </c>
      <c r="E14" s="18">
        <f ca="1">B14-D14</f>
        <v>-0.11111111111111</v>
      </c>
      <c r="F14" s="8"/>
      <c r="P14" s="50" t="s">
        <v>95</v>
      </c>
    </row>
    <row r="15" ht="15.75" spans="1:16">
      <c r="A15" s="21"/>
      <c r="B15" s="22"/>
      <c r="C15" s="22"/>
      <c r="D15" s="22"/>
      <c r="E15" s="23"/>
      <c r="F15" s="8"/>
      <c r="P15" s="42">
        <v>1.62790697674419</v>
      </c>
    </row>
    <row r="16" spans="1:16">
      <c r="A16" s="15" t="s">
        <v>84</v>
      </c>
      <c r="B16" s="16">
        <f ca="1">IF($A$1="RD",COUNTIFS(Original!M:M,$A$3,Original!O:O,A16),COUNTIFS(Original!L:L,$A$3,Original!O:O,A16))</f>
        <v>1</v>
      </c>
      <c r="C16" s="16">
        <v>0</v>
      </c>
      <c r="D16" s="17">
        <f ca="1">P39*$B$1</f>
        <v>4.88888888888889</v>
      </c>
      <c r="E16" s="18">
        <f ca="1">B16-D16</f>
        <v>-3.88888888888889</v>
      </c>
      <c r="F16" s="8"/>
      <c r="G16" s="24" t="s">
        <v>78</v>
      </c>
      <c r="H16" s="14" t="s">
        <v>67</v>
      </c>
      <c r="I16" s="37">
        <v>1</v>
      </c>
      <c r="J16" s="37">
        <v>1</v>
      </c>
      <c r="K16" s="37">
        <v>1</v>
      </c>
      <c r="L16" s="37">
        <v>1</v>
      </c>
      <c r="M16" s="37">
        <v>2</v>
      </c>
      <c r="N16" s="37">
        <v>2</v>
      </c>
      <c r="O16" s="37">
        <v>5</v>
      </c>
      <c r="P16" s="46">
        <v>13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1</v>
      </c>
      <c r="J17" s="39">
        <v>3</v>
      </c>
      <c r="K17" s="39">
        <v>1</v>
      </c>
      <c r="L17" s="39">
        <v>2</v>
      </c>
      <c r="M17" s="39">
        <v>3</v>
      </c>
      <c r="N17" s="39">
        <v>4</v>
      </c>
      <c r="O17" s="39">
        <v>2</v>
      </c>
      <c r="P17" s="49">
        <v>16</v>
      </c>
    </row>
    <row r="18" spans="1:16">
      <c r="A18" s="26" t="s">
        <v>85</v>
      </c>
      <c r="B18" s="27">
        <f ca="1">IF($A$1="RD",COUNTIFS(Original!M:M,$A$3,Original!O:O,A18),COUNTIFS(Original!L:L,$A$3,Original!O:O,A18))</f>
        <v>2</v>
      </c>
      <c r="C18" s="27"/>
      <c r="D18" s="28">
        <f ca="1">P43*$B$1</f>
        <v>2.22222222222222</v>
      </c>
      <c r="E18" s="29">
        <f ca="1">B18-D18</f>
        <v>-0.22222222222222</v>
      </c>
      <c r="F18" s="8"/>
      <c r="P18" s="50" t="s">
        <v>96</v>
      </c>
    </row>
    <row r="19" ht="15.75" spans="1:16">
      <c r="A19" s="30" t="s">
        <v>86</v>
      </c>
      <c r="B19" s="31">
        <f ca="1" t="shared" ref="B19" si="0">SUM(B4:B18)</f>
        <v>41</v>
      </c>
      <c r="C19" s="32">
        <f t="shared" ref="C19:D19" si="1">SUM(C4:C18)</f>
        <v>8</v>
      </c>
      <c r="D19" s="33">
        <f ca="1" t="shared" si="1"/>
        <v>57.677689812524</v>
      </c>
      <c r="E19" s="34">
        <f ca="1">B19-D19</f>
        <v>-16.677689812524</v>
      </c>
      <c r="P19" s="42">
        <v>7.25</v>
      </c>
    </row>
    <row r="20" spans="7:16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46">
        <v>7</v>
      </c>
    </row>
    <row r="21" ht="15.75" spans="7:16">
      <c r="G21" s="19"/>
      <c r="H21" s="20" t="s">
        <v>69</v>
      </c>
      <c r="I21" s="39">
        <v>1</v>
      </c>
      <c r="J21" s="39">
        <v>2</v>
      </c>
      <c r="K21" s="39">
        <v>1</v>
      </c>
      <c r="L21" s="39">
        <v>1</v>
      </c>
      <c r="M21" s="39">
        <v>2</v>
      </c>
      <c r="N21" s="39">
        <v>2</v>
      </c>
      <c r="O21" s="39">
        <v>1</v>
      </c>
      <c r="P21" s="49">
        <v>10</v>
      </c>
    </row>
    <row r="22" spans="16:16">
      <c r="P22" s="50" t="s">
        <v>97</v>
      </c>
    </row>
    <row r="23" ht="15.75" spans="1:16">
      <c r="A23" s="7" t="s">
        <v>88</v>
      </c>
      <c r="C23" s="35">
        <v>63</v>
      </c>
      <c r="P23" s="42">
        <v>4.25</v>
      </c>
    </row>
    <row r="24" spans="7:16">
      <c r="G24" s="24" t="s">
        <v>89</v>
      </c>
      <c r="H24" s="14" t="s">
        <v>67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1</v>
      </c>
      <c r="O24" s="37">
        <v>3</v>
      </c>
      <c r="P24" s="46">
        <v>4</v>
      </c>
    </row>
    <row r="25" ht="15.75" spans="1:16">
      <c r="A25" s="7" t="s">
        <v>90</v>
      </c>
      <c r="C25" s="36">
        <f>C23/4</f>
        <v>15.75</v>
      </c>
      <c r="G25" s="19"/>
      <c r="H25" s="20" t="s">
        <v>69</v>
      </c>
      <c r="I25" s="39">
        <v>0</v>
      </c>
      <c r="J25" s="39">
        <v>2</v>
      </c>
      <c r="K25" s="39">
        <v>1</v>
      </c>
      <c r="L25" s="39">
        <v>1</v>
      </c>
      <c r="M25" s="39">
        <v>3</v>
      </c>
      <c r="N25" s="39">
        <v>2</v>
      </c>
      <c r="O25" s="39">
        <v>1</v>
      </c>
      <c r="P25" s="49">
        <v>10</v>
      </c>
    </row>
    <row r="26" spans="16:16">
      <c r="P26" s="50" t="s">
        <v>98</v>
      </c>
    </row>
    <row r="27" ht="15.75" spans="16:16">
      <c r="P27" s="42">
        <v>2.97872340425532</v>
      </c>
    </row>
    <row r="28" spans="7:16">
      <c r="G28" s="24" t="s">
        <v>80</v>
      </c>
      <c r="H28" s="14" t="s">
        <v>67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1</v>
      </c>
      <c r="O28" s="37">
        <v>0</v>
      </c>
      <c r="P28" s="46">
        <v>1</v>
      </c>
    </row>
    <row r="29" ht="15.75" spans="7:16">
      <c r="G29" s="19"/>
      <c r="H29" s="20" t="s">
        <v>69</v>
      </c>
      <c r="I29" s="39">
        <v>0</v>
      </c>
      <c r="J29" s="39">
        <v>1</v>
      </c>
      <c r="K29" s="39">
        <v>1</v>
      </c>
      <c r="L29" s="39">
        <v>1</v>
      </c>
      <c r="M29" s="39">
        <v>2</v>
      </c>
      <c r="N29" s="39">
        <v>2</v>
      </c>
      <c r="O29" s="39">
        <v>1</v>
      </c>
      <c r="P29" s="49">
        <v>8</v>
      </c>
    </row>
    <row r="30" spans="16:16">
      <c r="P30" s="50" t="s">
        <v>99</v>
      </c>
    </row>
    <row r="31" ht="15.75" spans="16:16">
      <c r="P31" s="42">
        <v>2</v>
      </c>
    </row>
    <row r="32" spans="7:16">
      <c r="G32" s="24" t="s">
        <v>91</v>
      </c>
      <c r="H32" s="14" t="s">
        <v>67</v>
      </c>
      <c r="I32" s="37">
        <v>1</v>
      </c>
      <c r="J32" s="37">
        <v>1</v>
      </c>
      <c r="K32" s="37">
        <v>1</v>
      </c>
      <c r="L32" s="37">
        <v>1</v>
      </c>
      <c r="M32" s="37">
        <v>2</v>
      </c>
      <c r="N32" s="37">
        <v>2</v>
      </c>
      <c r="O32" s="37">
        <v>7</v>
      </c>
      <c r="P32" s="46">
        <v>15</v>
      </c>
    </row>
    <row r="33" ht="15.75" spans="7:16">
      <c r="G33" s="19"/>
      <c r="H33" s="20" t="s">
        <v>69</v>
      </c>
      <c r="I33" s="39">
        <v>2</v>
      </c>
      <c r="J33" s="39">
        <v>3</v>
      </c>
      <c r="K33" s="39">
        <v>2</v>
      </c>
      <c r="L33" s="39">
        <v>2</v>
      </c>
      <c r="M33" s="39">
        <v>3</v>
      </c>
      <c r="N33" s="39">
        <v>3</v>
      </c>
      <c r="O33" s="39">
        <v>2</v>
      </c>
      <c r="P33" s="49">
        <v>17</v>
      </c>
    </row>
    <row r="34" spans="16:16">
      <c r="P34" s="50" t="s">
        <v>100</v>
      </c>
    </row>
    <row r="35" ht="15.75" spans="16:16">
      <c r="P35" s="42">
        <v>7.11111111111111</v>
      </c>
    </row>
    <row r="36" spans="7:16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1</v>
      </c>
      <c r="M36" s="37">
        <v>4</v>
      </c>
      <c r="N36" s="37">
        <v>4</v>
      </c>
      <c r="O36" s="37">
        <v>5</v>
      </c>
      <c r="P36" s="46">
        <v>20</v>
      </c>
    </row>
    <row r="37" ht="15.75" spans="7:16">
      <c r="G37" s="19"/>
      <c r="H37" s="20" t="s">
        <v>69</v>
      </c>
      <c r="I37" s="39">
        <v>0</v>
      </c>
      <c r="J37" s="39">
        <v>2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49">
        <v>2</v>
      </c>
    </row>
    <row r="38" spans="16:16">
      <c r="P38" s="50" t="s">
        <v>101</v>
      </c>
    </row>
    <row r="39" ht="15.75" spans="16:16">
      <c r="P39" s="42">
        <v>4.88888888888889</v>
      </c>
    </row>
    <row r="40" spans="7:16">
      <c r="G40" s="24" t="s">
        <v>85</v>
      </c>
      <c r="H40" s="14" t="s">
        <v>67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1</v>
      </c>
      <c r="P40" s="46">
        <v>1</v>
      </c>
    </row>
    <row r="41" ht="15.75" spans="7:16">
      <c r="G41" s="19"/>
      <c r="H41" s="20" t="s">
        <v>69</v>
      </c>
      <c r="I41" s="39">
        <v>1</v>
      </c>
      <c r="J41" s="39">
        <v>1</v>
      </c>
      <c r="K41" s="39">
        <v>1</v>
      </c>
      <c r="L41" s="39">
        <v>1</v>
      </c>
      <c r="M41" s="39">
        <v>2</v>
      </c>
      <c r="N41" s="39">
        <v>2</v>
      </c>
      <c r="O41" s="39">
        <v>1</v>
      </c>
      <c r="P41" s="49">
        <v>9</v>
      </c>
    </row>
    <row r="42" ht="21" customHeight="1" spans="16:16">
      <c r="P42" s="50" t="s">
        <v>99</v>
      </c>
    </row>
    <row r="43" ht="15.75" spans="16:16">
      <c r="P43" s="42">
        <v>2.22222222222222</v>
      </c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A1:P43"/>
  <sheetViews>
    <sheetView zoomScale="85" zoomScaleNormal="85" topLeftCell="A2" workbookViewId="0">
      <selection activeCell="M20" sqref="M20"/>
    </sheetView>
  </sheetViews>
  <sheetFormatPr defaultColWidth="15.7142857142857" defaultRowHeight="15"/>
  <cols>
    <col min="1" max="1" width="20.7142857142857" style="7" customWidth="1"/>
    <col min="2" max="5" width="14.8571428571429" style="8" customWidth="1"/>
    <col min="6" max="6" width="15.7142857142857" style="7"/>
    <col min="7" max="7" width="11.5714285714286" style="7" customWidth="1"/>
    <col min="8" max="8" width="10.7142857142857" style="7" customWidth="1"/>
    <col min="9" max="16" width="10.7142857142857" style="8" customWidth="1"/>
    <col min="17" max="16384" width="15.7142857142857" style="7"/>
  </cols>
  <sheetData>
    <row r="1" hidden="1" outlineLevel="1" spans="1:2">
      <c r="A1" s="7" t="str">
        <f ca="1">IFERROR(VLOOKUP(A3,Lookup!K:K,1,0),"RD")</f>
        <v>Cypress</v>
      </c>
      <c r="B1" s="8">
        <f ca="1">IF(A1="RD",COUNTIF(Lookup!L:L,ASantana!A3),1)</f>
        <v>1</v>
      </c>
    </row>
    <row r="2" ht="15.75" collapsed="1" spans="7:16">
      <c r="G2" s="9" t="s">
        <v>61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10" t="str">
        <f ca="1" t="array" ref="A3">MID(CELL("filename",A2),FIND("]",CELL("filename",A2))+1,255)</f>
        <v>Cypress</v>
      </c>
      <c r="B3" s="11" t="s">
        <v>62</v>
      </c>
      <c r="C3" s="11" t="s">
        <v>63</v>
      </c>
      <c r="D3" s="11" t="s">
        <v>64</v>
      </c>
      <c r="E3" s="12" t="s">
        <v>65</v>
      </c>
      <c r="F3" s="8"/>
      <c r="G3" s="13" t="s">
        <v>66</v>
      </c>
      <c r="H3" s="14" t="s">
        <v>67</v>
      </c>
      <c r="I3" s="37">
        <v>15</v>
      </c>
      <c r="J3" s="37">
        <v>16</v>
      </c>
      <c r="K3" s="37">
        <v>16</v>
      </c>
      <c r="L3" s="37">
        <v>16</v>
      </c>
      <c r="M3" s="37">
        <v>19</v>
      </c>
      <c r="N3" s="37">
        <v>18</v>
      </c>
      <c r="O3" s="37">
        <v>42</v>
      </c>
      <c r="P3" s="38">
        <v>142</v>
      </c>
    </row>
    <row r="4" ht="15.75" spans="1:16">
      <c r="A4" s="15" t="s">
        <v>68</v>
      </c>
      <c r="B4" s="16">
        <f ca="1">IF($A$1="RD",COUNTIFS(Original!M:M,$A$3,Original!O:O,A4),COUNTIFS(Original!L:L,$A$3,Original!O:O,A4))</f>
        <v>15</v>
      </c>
      <c r="C4" s="16">
        <v>2</v>
      </c>
      <c r="D4" s="17">
        <f ca="1">SUM(P11,P15)*$B$1</f>
        <v>36.046511627907</v>
      </c>
      <c r="E4" s="18">
        <f ca="1">B4-D4</f>
        <v>-21.046511627907</v>
      </c>
      <c r="F4" s="8"/>
      <c r="G4" s="19"/>
      <c r="H4" s="20" t="s">
        <v>69</v>
      </c>
      <c r="I4" s="39">
        <v>23</v>
      </c>
      <c r="J4" s="39">
        <v>35</v>
      </c>
      <c r="K4" s="39">
        <v>26</v>
      </c>
      <c r="L4" s="39">
        <v>29</v>
      </c>
      <c r="M4" s="39">
        <v>36</v>
      </c>
      <c r="N4" s="39">
        <v>36</v>
      </c>
      <c r="O4" s="39">
        <v>30</v>
      </c>
      <c r="P4" s="40">
        <v>215</v>
      </c>
    </row>
    <row r="5" spans="1:16">
      <c r="A5" s="21"/>
      <c r="B5" s="22"/>
      <c r="C5" s="22"/>
      <c r="D5" s="22"/>
      <c r="E5" s="23"/>
      <c r="F5" s="8"/>
      <c r="P5" s="41" t="s">
        <v>93</v>
      </c>
    </row>
    <row r="6" ht="15.75" spans="1:16">
      <c r="A6" s="15" t="s">
        <v>70</v>
      </c>
      <c r="B6" s="16">
        <f ca="1">IF($A$1="RD",COUNTIFS(Original!M:M,$A$3,Original!O:O,A6),COUNTIFS(Original!L:L,$A$3,Original!O:O,A6))</f>
        <v>8</v>
      </c>
      <c r="C6" s="16">
        <v>1</v>
      </c>
      <c r="D6" s="17">
        <f ca="1">P23*$B$1</f>
        <v>6</v>
      </c>
      <c r="E6" s="18">
        <f ca="1">B6-D6</f>
        <v>2</v>
      </c>
      <c r="F6" s="8"/>
      <c r="P6" s="42">
        <v>83.0232558139535</v>
      </c>
    </row>
    <row r="7" ht="15.75" spans="1:15">
      <c r="A7" s="21"/>
      <c r="B7" s="22"/>
      <c r="C7" s="22"/>
      <c r="D7" s="22"/>
      <c r="E7" s="23"/>
      <c r="F7" s="8"/>
      <c r="I7" s="43" t="s">
        <v>71</v>
      </c>
      <c r="J7" s="43" t="s">
        <v>72</v>
      </c>
      <c r="K7" s="43" t="s">
        <v>73</v>
      </c>
      <c r="L7" s="43" t="s">
        <v>74</v>
      </c>
      <c r="M7" s="43" t="s">
        <v>75</v>
      </c>
      <c r="N7" s="43" t="s">
        <v>76</v>
      </c>
      <c r="O7" s="43" t="s">
        <v>77</v>
      </c>
    </row>
    <row r="8" spans="1:16">
      <c r="A8" s="15" t="s">
        <v>78</v>
      </c>
      <c r="B8" s="16">
        <f ca="1">IF($A$1="RD",COUNTIFS(Original!M:M,$A$3,Original!O:O,A8),COUNTIFS(Original!L:L,$A$3,Original!O:O,A8))</f>
        <v>10</v>
      </c>
      <c r="C8" s="16"/>
      <c r="D8" s="17">
        <f ca="1">P19*$B$1</f>
        <v>10.75</v>
      </c>
      <c r="E8" s="18">
        <f ca="1">B8-D8</f>
        <v>-0.75</v>
      </c>
      <c r="F8" s="8"/>
      <c r="G8" s="24" t="s">
        <v>79</v>
      </c>
      <c r="H8" s="25" t="s">
        <v>67</v>
      </c>
      <c r="I8" s="44">
        <v>6</v>
      </c>
      <c r="J8" s="44">
        <v>7</v>
      </c>
      <c r="K8" s="44">
        <v>7</v>
      </c>
      <c r="L8" s="44">
        <v>7</v>
      </c>
      <c r="M8" s="44">
        <v>7</v>
      </c>
      <c r="N8" s="44">
        <v>7</v>
      </c>
      <c r="O8" s="45">
        <v>15</v>
      </c>
      <c r="P8" s="46">
        <v>56</v>
      </c>
    </row>
    <row r="9" ht="15.75" spans="1:16">
      <c r="A9" s="21"/>
      <c r="B9" s="22"/>
      <c r="C9" s="22"/>
      <c r="D9" s="22"/>
      <c r="E9" s="23"/>
      <c r="F9" s="8"/>
      <c r="G9" s="19"/>
      <c r="H9" s="20" t="s">
        <v>69</v>
      </c>
      <c r="I9" s="47">
        <v>12</v>
      </c>
      <c r="J9" s="48">
        <v>15</v>
      </c>
      <c r="K9" s="47">
        <v>12</v>
      </c>
      <c r="L9" s="47">
        <v>15</v>
      </c>
      <c r="M9" s="48">
        <v>15</v>
      </c>
      <c r="N9" s="48">
        <v>15</v>
      </c>
      <c r="O9" s="47">
        <v>15</v>
      </c>
      <c r="P9" s="49">
        <v>99</v>
      </c>
    </row>
    <row r="10" spans="1:16">
      <c r="A10" s="15" t="s">
        <v>80</v>
      </c>
      <c r="B10" s="16">
        <f ca="1">IF($A$1="RD",COUNTIFS(Original!M:M,$A$3,Original!O:O,A10),COUNTIFS(Original!L:L,$A$3,Original!O:O,A10))</f>
        <v>1</v>
      </c>
      <c r="C10" s="16">
        <v>3</v>
      </c>
      <c r="D10" s="17">
        <f ca="1">P31*$B$1</f>
        <v>3.33333333333333</v>
      </c>
      <c r="E10" s="18">
        <f ca="1">B10-D10</f>
        <v>-2.33333333333333</v>
      </c>
      <c r="F10" s="8"/>
      <c r="P10" s="50" t="s">
        <v>94</v>
      </c>
    </row>
    <row r="11" ht="15.75" spans="1:16">
      <c r="A11" s="21"/>
      <c r="B11" s="22"/>
      <c r="C11" s="22"/>
      <c r="D11" s="22"/>
      <c r="E11" s="23"/>
      <c r="F11" s="8"/>
      <c r="P11" s="42">
        <v>36.046511627907</v>
      </c>
    </row>
    <row r="12" ht="15.75" spans="1:16">
      <c r="A12" s="15" t="s">
        <v>81</v>
      </c>
      <c r="B12" s="16">
        <f ca="1">IF($A$1="RD",COUNTIFS(Original!M:M,$A$3,Original!O:O,A12),COUNTIFS(Original!L:L,$A$3,Original!O:O,A12))</f>
        <v>7</v>
      </c>
      <c r="C12" s="16"/>
      <c r="D12" s="17">
        <f ca="1">P27*$B$1</f>
        <v>4.68085106382979</v>
      </c>
      <c r="E12" s="18">
        <f ca="1">B12-D12</f>
        <v>2.31914893617021</v>
      </c>
      <c r="F12" s="8"/>
      <c r="G12" s="24" t="s">
        <v>82</v>
      </c>
      <c r="H12" s="14" t="s">
        <v>67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49">
        <v>0</v>
      </c>
    </row>
    <row r="13" ht="15.75" spans="1:16">
      <c r="A13" s="21"/>
      <c r="B13" s="22"/>
      <c r="C13" s="22"/>
      <c r="D13" s="22"/>
      <c r="E13" s="23"/>
      <c r="F13" s="8"/>
      <c r="G13" s="19"/>
      <c r="H13" s="20" t="s">
        <v>69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49">
        <v>0</v>
      </c>
    </row>
    <row r="14" spans="1:16">
      <c r="A14" s="15" t="s">
        <v>83</v>
      </c>
      <c r="B14" s="16">
        <f ca="1">IF($A$1="RD",COUNTIFS(Original!M:M,$A$3,Original!O:O,A14),COUNTIFS(Original!L:L,$A$3,Original!O:O,A14))</f>
        <v>10</v>
      </c>
      <c r="C14" s="16">
        <v>2</v>
      </c>
      <c r="D14" s="17">
        <f ca="1">P35*$B$1</f>
        <v>12</v>
      </c>
      <c r="E14" s="18">
        <f ca="1">B14-D14</f>
        <v>-2</v>
      </c>
      <c r="F14" s="8"/>
      <c r="P14" s="50" t="s">
        <v>95</v>
      </c>
    </row>
    <row r="15" ht="15.75" spans="1:16">
      <c r="A15" s="21"/>
      <c r="B15" s="22"/>
      <c r="C15" s="22"/>
      <c r="D15" s="22"/>
      <c r="E15" s="23"/>
      <c r="F15" s="8"/>
      <c r="P15" s="42">
        <v>0</v>
      </c>
    </row>
    <row r="16" spans="1:16">
      <c r="A16" s="15" t="s">
        <v>84</v>
      </c>
      <c r="B16" s="16">
        <f ca="1">IF($A$1="RD",COUNTIFS(Original!M:M,$A$3,Original!O:O,A16),COUNTIFS(Original!L:L,$A$3,Original!O:O,A16))</f>
        <v>7</v>
      </c>
      <c r="C16" s="16"/>
      <c r="D16" s="17">
        <f ca="1">P39*$B$1</f>
        <v>5.11111111111111</v>
      </c>
      <c r="E16" s="18">
        <f ca="1">B16-D16</f>
        <v>1.88888888888889</v>
      </c>
      <c r="F16" s="8"/>
      <c r="G16" s="24" t="s">
        <v>78</v>
      </c>
      <c r="H16" s="14" t="s">
        <v>67</v>
      </c>
      <c r="I16" s="37">
        <v>2</v>
      </c>
      <c r="J16" s="37">
        <v>2</v>
      </c>
      <c r="K16" s="37">
        <v>2</v>
      </c>
      <c r="L16" s="37">
        <v>2</v>
      </c>
      <c r="M16" s="37">
        <v>2</v>
      </c>
      <c r="N16" s="37">
        <v>2</v>
      </c>
      <c r="O16" s="37">
        <v>5</v>
      </c>
      <c r="P16" s="46">
        <v>17</v>
      </c>
    </row>
    <row r="17" ht="15.75" spans="1:16">
      <c r="A17" s="21"/>
      <c r="B17" s="22"/>
      <c r="C17" s="22"/>
      <c r="D17" s="22"/>
      <c r="E17" s="23"/>
      <c r="F17" s="8"/>
      <c r="G17" s="19"/>
      <c r="H17" s="20" t="s">
        <v>69</v>
      </c>
      <c r="I17" s="39">
        <v>3</v>
      </c>
      <c r="J17" s="39">
        <v>4</v>
      </c>
      <c r="K17" s="39">
        <v>3</v>
      </c>
      <c r="L17" s="39">
        <v>3</v>
      </c>
      <c r="M17" s="39">
        <v>5</v>
      </c>
      <c r="N17" s="39">
        <v>5</v>
      </c>
      <c r="O17" s="39">
        <v>3</v>
      </c>
      <c r="P17" s="49">
        <v>26</v>
      </c>
    </row>
    <row r="18" spans="1:16">
      <c r="A18" s="26" t="s">
        <v>85</v>
      </c>
      <c r="B18" s="27">
        <f ca="1">IF($A$1="RD",COUNTIFS(Original!M:M,$A$3,Original!O:O,A18),COUNTIFS(Original!L:L,$A$3,Original!O:O,A18))</f>
        <v>7</v>
      </c>
      <c r="C18" s="27">
        <v>1</v>
      </c>
      <c r="D18" s="28">
        <f ca="1">P43*$B$1</f>
        <v>4.66666666666667</v>
      </c>
      <c r="E18" s="29">
        <f ca="1">B18-D18</f>
        <v>2.33333333333333</v>
      </c>
      <c r="F18" s="8"/>
      <c r="P18" s="50" t="s">
        <v>96</v>
      </c>
    </row>
    <row r="19" ht="15.75" spans="1:16">
      <c r="A19" s="30" t="s">
        <v>86</v>
      </c>
      <c r="B19" s="31">
        <f ca="1" t="shared" ref="B19" si="0">SUM(B4:B18)</f>
        <v>65</v>
      </c>
      <c r="C19" s="32">
        <f t="shared" ref="C19:D19" si="1">SUM(C4:C18)</f>
        <v>9</v>
      </c>
      <c r="D19" s="33">
        <f ca="1" t="shared" si="1"/>
        <v>82.5884738028479</v>
      </c>
      <c r="E19" s="34">
        <f ca="1">B19-D19</f>
        <v>-17.5884738028479</v>
      </c>
      <c r="P19" s="42">
        <v>10.75</v>
      </c>
    </row>
    <row r="20" spans="7:16">
      <c r="G20" s="24" t="s">
        <v>87</v>
      </c>
      <c r="H20" s="14" t="s">
        <v>67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46">
        <v>7</v>
      </c>
    </row>
    <row r="21" ht="15.75" spans="7:16">
      <c r="G21" s="19"/>
      <c r="H21" s="20" t="s">
        <v>69</v>
      </c>
      <c r="I21" s="39">
        <v>2</v>
      </c>
      <c r="J21" s="39">
        <v>3</v>
      </c>
      <c r="K21" s="39">
        <v>2</v>
      </c>
      <c r="L21" s="39">
        <v>2</v>
      </c>
      <c r="M21" s="39">
        <v>3</v>
      </c>
      <c r="N21" s="39">
        <v>3</v>
      </c>
      <c r="O21" s="39">
        <v>2</v>
      </c>
      <c r="P21" s="49">
        <v>17</v>
      </c>
    </row>
    <row r="22" spans="16:16">
      <c r="P22" s="50" t="s">
        <v>97</v>
      </c>
    </row>
    <row r="23" ht="15.75" spans="1:16">
      <c r="A23" s="7" t="s">
        <v>88</v>
      </c>
      <c r="C23" s="35">
        <v>62</v>
      </c>
      <c r="P23" s="42">
        <v>6</v>
      </c>
    </row>
    <row r="24" spans="7:16">
      <c r="G24" s="24" t="s">
        <v>89</v>
      </c>
      <c r="H24" s="14" t="s">
        <v>67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3</v>
      </c>
      <c r="P24" s="46">
        <v>9</v>
      </c>
    </row>
    <row r="25" ht="15.75" spans="1:16">
      <c r="A25" s="7" t="s">
        <v>90</v>
      </c>
      <c r="C25" s="36">
        <f>C23/4</f>
        <v>15.5</v>
      </c>
      <c r="G25" s="19"/>
      <c r="H25" s="20" t="s">
        <v>69</v>
      </c>
      <c r="I25" s="39">
        <v>1</v>
      </c>
      <c r="J25" s="39">
        <v>3</v>
      </c>
      <c r="K25" s="39">
        <v>1</v>
      </c>
      <c r="L25" s="39">
        <v>1</v>
      </c>
      <c r="M25" s="39">
        <v>3</v>
      </c>
      <c r="N25" s="39">
        <v>3</v>
      </c>
      <c r="O25" s="39">
        <v>1</v>
      </c>
      <c r="P25" s="49">
        <v>13</v>
      </c>
    </row>
    <row r="26" spans="16:16">
      <c r="P26" s="50" t="s">
        <v>98</v>
      </c>
    </row>
    <row r="27" ht="15.75" spans="16:16">
      <c r="P27" s="42">
        <v>4.68085106382979</v>
      </c>
    </row>
    <row r="28" spans="7:16">
      <c r="G28" s="24" t="s">
        <v>80</v>
      </c>
      <c r="H28" s="14" t="s">
        <v>67</v>
      </c>
      <c r="I28" s="37">
        <v>0</v>
      </c>
      <c r="J28" s="37">
        <v>0</v>
      </c>
      <c r="K28" s="37">
        <v>0</v>
      </c>
      <c r="L28" s="37">
        <v>0</v>
      </c>
      <c r="M28" s="37">
        <v>1</v>
      </c>
      <c r="N28" s="37">
        <v>1</v>
      </c>
      <c r="O28" s="37">
        <v>2</v>
      </c>
      <c r="P28" s="46">
        <v>4</v>
      </c>
    </row>
    <row r="29" ht="15.75" spans="7:16">
      <c r="G29" s="19"/>
      <c r="H29" s="20" t="s">
        <v>69</v>
      </c>
      <c r="I29" s="39">
        <v>1</v>
      </c>
      <c r="J29" s="39">
        <v>2</v>
      </c>
      <c r="K29" s="39">
        <v>1</v>
      </c>
      <c r="L29" s="39">
        <v>1</v>
      </c>
      <c r="M29" s="39">
        <v>2</v>
      </c>
      <c r="N29" s="39">
        <v>2</v>
      </c>
      <c r="O29" s="39">
        <v>2</v>
      </c>
      <c r="P29" s="49">
        <v>11</v>
      </c>
    </row>
    <row r="30" spans="16:16">
      <c r="P30" s="50" t="s">
        <v>99</v>
      </c>
    </row>
    <row r="31" ht="15.75" spans="16:16">
      <c r="P31" s="42">
        <v>3.33333333333333</v>
      </c>
    </row>
    <row r="32" spans="7:16">
      <c r="G32" s="24" t="s">
        <v>91</v>
      </c>
      <c r="H32" s="14" t="s">
        <v>67</v>
      </c>
      <c r="I32" s="37">
        <v>2</v>
      </c>
      <c r="J32" s="37">
        <v>2</v>
      </c>
      <c r="K32" s="37">
        <v>2</v>
      </c>
      <c r="L32" s="37">
        <v>2</v>
      </c>
      <c r="M32" s="37">
        <v>3</v>
      </c>
      <c r="N32" s="37">
        <v>2</v>
      </c>
      <c r="O32" s="37">
        <v>12</v>
      </c>
      <c r="P32" s="46">
        <v>25</v>
      </c>
    </row>
    <row r="33" ht="15.75" spans="7:16">
      <c r="G33" s="19"/>
      <c r="H33" s="20" t="s">
        <v>69</v>
      </c>
      <c r="I33" s="39">
        <v>2</v>
      </c>
      <c r="J33" s="39">
        <v>5</v>
      </c>
      <c r="K33" s="39">
        <v>4</v>
      </c>
      <c r="L33" s="39">
        <v>4</v>
      </c>
      <c r="M33" s="39">
        <v>5</v>
      </c>
      <c r="N33" s="39">
        <v>5</v>
      </c>
      <c r="O33" s="39">
        <v>4</v>
      </c>
      <c r="P33" s="49">
        <v>29</v>
      </c>
    </row>
    <row r="34" spans="16:16">
      <c r="P34" s="50" t="s">
        <v>100</v>
      </c>
    </row>
    <row r="35" ht="15.75" spans="16:16">
      <c r="P35" s="42">
        <v>12</v>
      </c>
    </row>
    <row r="36" spans="7:16">
      <c r="G36" s="24" t="s">
        <v>92</v>
      </c>
      <c r="H36" s="14" t="s">
        <v>67</v>
      </c>
      <c r="I36" s="37">
        <v>2</v>
      </c>
      <c r="J36" s="37">
        <v>2</v>
      </c>
      <c r="K36" s="37">
        <v>2</v>
      </c>
      <c r="L36" s="37">
        <v>2</v>
      </c>
      <c r="M36" s="37">
        <v>3</v>
      </c>
      <c r="N36" s="37">
        <v>3</v>
      </c>
      <c r="O36" s="37">
        <v>2</v>
      </c>
      <c r="P36" s="46">
        <v>16</v>
      </c>
    </row>
    <row r="37" ht="15.75" spans="7:16">
      <c r="G37" s="19"/>
      <c r="H37" s="20" t="s">
        <v>69</v>
      </c>
      <c r="I37" s="39">
        <v>1</v>
      </c>
      <c r="J37" s="39">
        <v>1</v>
      </c>
      <c r="K37" s="39">
        <v>1</v>
      </c>
      <c r="L37" s="39">
        <v>1</v>
      </c>
      <c r="M37" s="39">
        <v>1</v>
      </c>
      <c r="N37" s="39">
        <v>1</v>
      </c>
      <c r="O37" s="39">
        <v>1</v>
      </c>
      <c r="P37" s="49">
        <v>7</v>
      </c>
    </row>
    <row r="38" spans="16:16">
      <c r="P38" s="50" t="s">
        <v>101</v>
      </c>
    </row>
    <row r="39" ht="15.75" spans="16:16">
      <c r="P39" s="42">
        <v>5.11111111111111</v>
      </c>
    </row>
    <row r="40" spans="7:16">
      <c r="G40" s="24" t="s">
        <v>85</v>
      </c>
      <c r="H40" s="14" t="s">
        <v>67</v>
      </c>
      <c r="I40" s="37">
        <v>1</v>
      </c>
      <c r="J40" s="37">
        <v>1</v>
      </c>
      <c r="K40" s="37">
        <v>1</v>
      </c>
      <c r="L40" s="37">
        <v>1</v>
      </c>
      <c r="M40" s="37">
        <v>1</v>
      </c>
      <c r="N40" s="37">
        <v>1</v>
      </c>
      <c r="O40" s="37">
        <v>2</v>
      </c>
      <c r="P40" s="46">
        <v>8</v>
      </c>
    </row>
    <row r="41" ht="15.75" spans="7:16">
      <c r="G41" s="19"/>
      <c r="H41" s="20" t="s">
        <v>69</v>
      </c>
      <c r="I41" s="39">
        <v>1</v>
      </c>
      <c r="J41" s="39">
        <v>2</v>
      </c>
      <c r="K41" s="39">
        <v>2</v>
      </c>
      <c r="L41" s="39">
        <v>2</v>
      </c>
      <c r="M41" s="39">
        <v>2</v>
      </c>
      <c r="N41" s="39">
        <v>2</v>
      </c>
      <c r="O41" s="39">
        <v>2</v>
      </c>
      <c r="P41" s="49">
        <v>13</v>
      </c>
    </row>
    <row r="42" ht="21" customHeight="1" spans="16:16">
      <c r="P42" s="50" t="s">
        <v>99</v>
      </c>
    </row>
    <row r="43" ht="15.75" spans="16:16">
      <c r="P43" s="42">
        <v>4.66666666666667</v>
      </c>
    </row>
  </sheetData>
  <sheetProtection sheet="1" objects="1" scenarios="1"/>
  <mergeCells count="1">
    <mergeCell ref="G2:P2"/>
  </mergeCells>
  <pageMargins left="0.699305555555556" right="0.699305555555556" top="0.75" bottom="0.75" header="0.3" footer="0.3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R10438"/>
  <sheetViews>
    <sheetView topLeftCell="D1" workbookViewId="0">
      <pane ySplit="1" topLeftCell="A101" activePane="bottomLeft" state="frozen"/>
      <selection/>
      <selection pane="bottomLeft" activeCell="O53" sqref="O53"/>
    </sheetView>
  </sheetViews>
  <sheetFormatPr defaultColWidth="9.14285714285714" defaultRowHeight="12.75" customHeight="1"/>
  <cols>
    <col min="1" max="1" width="31.4285714285714" style="2" customWidth="1"/>
    <col min="2" max="2" width="30.1428571428571" style="2" customWidth="1"/>
    <col min="3" max="3" width="20.1428571428571" style="2" customWidth="1"/>
    <col min="4" max="4" width="15" style="2" customWidth="1"/>
    <col min="5" max="5" width="22.5714285714286" style="2" customWidth="1"/>
    <col min="6" max="6" width="10" style="2" customWidth="1"/>
    <col min="7" max="7" width="20.1428571428571" style="2" customWidth="1"/>
    <col min="8" max="8" width="23.8571428571429" style="2" customWidth="1"/>
    <col min="9" max="15" width="21.2857142857143" style="2" customWidth="1"/>
    <col min="16" max="16384" width="9.14285714285714" style="2"/>
  </cols>
  <sheetData>
    <row r="1" ht="13.5" spans="1:15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5" t="s">
        <v>112</v>
      </c>
      <c r="L1" s="5" t="s">
        <v>113</v>
      </c>
      <c r="M1" s="5" t="s">
        <v>43</v>
      </c>
      <c r="N1" s="5" t="s">
        <v>114</v>
      </c>
      <c r="O1" s="5" t="s">
        <v>115</v>
      </c>
    </row>
    <row r="2" ht="13.5" outlineLevel="2" spans="1:15">
      <c r="A2" s="4" t="s">
        <v>116</v>
      </c>
      <c r="B2" s="4" t="s">
        <v>117</v>
      </c>
      <c r="C2" s="4" t="s">
        <v>118</v>
      </c>
      <c r="D2" s="4" t="s">
        <v>119</v>
      </c>
      <c r="E2" s="4" t="s">
        <v>120</v>
      </c>
      <c r="F2" s="4" t="s">
        <v>121</v>
      </c>
      <c r="G2" s="4" t="s">
        <v>122</v>
      </c>
      <c r="H2" s="4" t="s">
        <v>123</v>
      </c>
      <c r="I2" s="4" t="s">
        <v>124</v>
      </c>
      <c r="J2" s="4" t="s">
        <v>125</v>
      </c>
      <c r="K2" s="6">
        <f>IFERROR(VLOOKUP($J2,Lookup!$I:$M,Lookup!J$2,0),"")</f>
        <v>6</v>
      </c>
      <c r="L2" s="6" t="str">
        <f>IFERROR(VLOOKUP($J2,Lookup!$I:$M,Lookup!K$2,0),"")</f>
        <v>Glendale</v>
      </c>
      <c r="M2" s="6" t="str">
        <f>IFERROR(VLOOKUP($J2,Lookup!$I:$M,Lookup!L$2,0),"")</f>
        <v>GPlascencia</v>
      </c>
      <c r="N2" s="6" t="str">
        <f>IFERROR(VLOOKUP($J2,Lookup!$I:$M,Lookup!M$2,0),"")</f>
        <v>ACA</v>
      </c>
      <c r="O2" s="6" t="str">
        <f>IFERROR(VLOOKUP(E2,Lookup!B:C,2,0),0)</f>
        <v>Server/Cocktail</v>
      </c>
    </row>
    <row r="3" ht="13.5" outlineLevel="2" spans="1:15">
      <c r="A3" s="4" t="s">
        <v>126</v>
      </c>
      <c r="B3" s="4" t="s">
        <v>117</v>
      </c>
      <c r="C3" s="4" t="s">
        <v>118</v>
      </c>
      <c r="D3" s="4" t="s">
        <v>127</v>
      </c>
      <c r="E3" s="4" t="s">
        <v>128</v>
      </c>
      <c r="F3" s="4" t="s">
        <v>121</v>
      </c>
      <c r="G3" s="4" t="s">
        <v>122</v>
      </c>
      <c r="H3" s="4" t="s">
        <v>123</v>
      </c>
      <c r="I3" s="4" t="s">
        <v>124</v>
      </c>
      <c r="J3" s="4" t="s">
        <v>125</v>
      </c>
      <c r="K3" s="6">
        <f>IFERROR(VLOOKUP($J3,Lookup!$I:$M,Lookup!J$2,0),"")</f>
        <v>6</v>
      </c>
      <c r="L3" s="6" t="str">
        <f>IFERROR(VLOOKUP($J3,Lookup!$I:$M,Lookup!K$2,0),"")</f>
        <v>Glendale</v>
      </c>
      <c r="M3" s="6" t="str">
        <f>IFERROR(VLOOKUP($J3,Lookup!$I:$M,Lookup!L$2,0),"")</f>
        <v>GPlascencia</v>
      </c>
      <c r="N3" s="6" t="str">
        <f>IFERROR(VLOOKUP($J3,Lookup!$I:$M,Lookup!M$2,0),"")</f>
        <v>ACA</v>
      </c>
      <c r="O3" s="6" t="str">
        <f>IFERROR(VLOOKUP(E3,Lookup!B:C,2,0),0)</f>
        <v>Server/Cocktail</v>
      </c>
    </row>
    <row r="4" ht="13.5" outlineLevel="2" spans="1:15">
      <c r="A4" s="4" t="s">
        <v>129</v>
      </c>
      <c r="B4" s="4" t="s">
        <v>117</v>
      </c>
      <c r="C4" s="4" t="s">
        <v>118</v>
      </c>
      <c r="D4" s="4" t="s">
        <v>130</v>
      </c>
      <c r="E4" s="4" t="s">
        <v>120</v>
      </c>
      <c r="F4" s="4" t="s">
        <v>121</v>
      </c>
      <c r="G4" s="4" t="s">
        <v>122</v>
      </c>
      <c r="H4" s="4" t="s">
        <v>123</v>
      </c>
      <c r="I4" s="4" t="s">
        <v>124</v>
      </c>
      <c r="J4" s="4" t="s">
        <v>125</v>
      </c>
      <c r="K4" s="6">
        <f>IFERROR(VLOOKUP($J4,Lookup!$I:$M,Lookup!J$2,0),"")</f>
        <v>6</v>
      </c>
      <c r="L4" s="6" t="str">
        <f>IFERROR(VLOOKUP($J4,Lookup!$I:$M,Lookup!K$2,0),"")</f>
        <v>Glendale</v>
      </c>
      <c r="M4" s="6" t="str">
        <f>IFERROR(VLOOKUP($J4,Lookup!$I:$M,Lookup!L$2,0),"")</f>
        <v>GPlascencia</v>
      </c>
      <c r="N4" s="6" t="str">
        <f>IFERROR(VLOOKUP($J4,Lookup!$I:$M,Lookup!M$2,0),"")</f>
        <v>ACA</v>
      </c>
      <c r="O4" s="6" t="str">
        <f>IFERROR(VLOOKUP(E4,Lookup!B:C,2,0),0)</f>
        <v>Server/Cocktail</v>
      </c>
    </row>
    <row r="5" ht="13.5" outlineLevel="2" spans="1:15">
      <c r="A5" s="4" t="s">
        <v>131</v>
      </c>
      <c r="B5" s="4" t="s">
        <v>132</v>
      </c>
      <c r="C5" s="4" t="s">
        <v>118</v>
      </c>
      <c r="D5" s="4" t="s">
        <v>133</v>
      </c>
      <c r="E5" s="4" t="s">
        <v>134</v>
      </c>
      <c r="F5" s="4" t="s">
        <v>121</v>
      </c>
      <c r="G5" s="4" t="s">
        <v>122</v>
      </c>
      <c r="H5" s="4" t="s">
        <v>123</v>
      </c>
      <c r="I5" s="4" t="s">
        <v>124</v>
      </c>
      <c r="J5" s="4" t="s">
        <v>125</v>
      </c>
      <c r="K5" s="6">
        <f>IFERROR(VLOOKUP($J5,Lookup!$I:$M,Lookup!J$2,0),"")</f>
        <v>6</v>
      </c>
      <c r="L5" s="6" t="str">
        <f>IFERROR(VLOOKUP($J5,Lookup!$I:$M,Lookup!K$2,0),"")</f>
        <v>Glendale</v>
      </c>
      <c r="M5" s="6" t="str">
        <f>IFERROR(VLOOKUP($J5,Lookup!$I:$M,Lookup!L$2,0),"")</f>
        <v>GPlascencia</v>
      </c>
      <c r="N5" s="6" t="str">
        <f>IFERROR(VLOOKUP($J5,Lookup!$I:$M,Lookup!M$2,0),"")</f>
        <v>ACA</v>
      </c>
      <c r="O5" s="6">
        <f>IFERROR(VLOOKUP(E5,Lookup!B:C,2,0),0)</f>
        <v>0</v>
      </c>
    </row>
    <row r="6" ht="13.5" outlineLevel="2" spans="1:15">
      <c r="A6" s="4" t="s">
        <v>135</v>
      </c>
      <c r="B6" s="4" t="s">
        <v>117</v>
      </c>
      <c r="C6" s="4" t="s">
        <v>118</v>
      </c>
      <c r="D6" s="4" t="s">
        <v>136</v>
      </c>
      <c r="E6" s="4" t="s">
        <v>83</v>
      </c>
      <c r="F6" s="4" t="s">
        <v>121</v>
      </c>
      <c r="G6" s="4" t="s">
        <v>122</v>
      </c>
      <c r="H6" s="4" t="s">
        <v>123</v>
      </c>
      <c r="I6" s="4" t="s">
        <v>124</v>
      </c>
      <c r="J6" s="4" t="s">
        <v>125</v>
      </c>
      <c r="K6" s="6">
        <f>IFERROR(VLOOKUP($J6,Lookup!$I:$M,Lookup!J$2,0),"")</f>
        <v>6</v>
      </c>
      <c r="L6" s="6" t="str">
        <f>IFERROR(VLOOKUP($J6,Lookup!$I:$M,Lookup!K$2,0),"")</f>
        <v>Glendale</v>
      </c>
      <c r="M6" s="6" t="str">
        <f>IFERROR(VLOOKUP($J6,Lookup!$I:$M,Lookup!L$2,0),"")</f>
        <v>GPlascencia</v>
      </c>
      <c r="N6" s="6" t="str">
        <f>IFERROR(VLOOKUP($J6,Lookup!$I:$M,Lookup!M$2,0),"")</f>
        <v>ACA</v>
      </c>
      <c r="O6" s="6" t="str">
        <f>IFERROR(VLOOKUP(E6,Lookup!B:C,2,0),0)</f>
        <v>Line Cook</v>
      </c>
    </row>
    <row r="7" ht="13.5" outlineLevel="2" spans="1:15">
      <c r="A7" s="4" t="s">
        <v>137</v>
      </c>
      <c r="B7" s="4" t="s">
        <v>117</v>
      </c>
      <c r="C7" s="4" t="s">
        <v>118</v>
      </c>
      <c r="D7" s="4" t="s">
        <v>138</v>
      </c>
      <c r="E7" s="4" t="s">
        <v>139</v>
      </c>
      <c r="F7" s="4" t="s">
        <v>121</v>
      </c>
      <c r="G7" s="4" t="s">
        <v>122</v>
      </c>
      <c r="H7" s="4" t="s">
        <v>123</v>
      </c>
      <c r="I7" s="4" t="s">
        <v>124</v>
      </c>
      <c r="J7" s="4" t="s">
        <v>125</v>
      </c>
      <c r="K7" s="6">
        <f>IFERROR(VLOOKUP($J7,Lookup!$I:$M,Lookup!J$2,0),"")</f>
        <v>6</v>
      </c>
      <c r="L7" s="6" t="str">
        <f>IFERROR(VLOOKUP($J7,Lookup!$I:$M,Lookup!K$2,0),"")</f>
        <v>Glendale</v>
      </c>
      <c r="M7" s="6" t="str">
        <f>IFERROR(VLOOKUP($J7,Lookup!$I:$M,Lookup!L$2,0),"")</f>
        <v>GPlascencia</v>
      </c>
      <c r="N7" s="6" t="str">
        <f>IFERROR(VLOOKUP($J7,Lookup!$I:$M,Lookup!M$2,0),"")</f>
        <v>ACA</v>
      </c>
      <c r="O7" s="6" t="str">
        <f>IFERROR(VLOOKUP(E7,Lookup!B:C,2,0),0)</f>
        <v>Busser/Runner</v>
      </c>
    </row>
    <row r="8" ht="13.5" outlineLevel="2" spans="1:15">
      <c r="A8" s="4" t="s">
        <v>140</v>
      </c>
      <c r="B8" s="4" t="s">
        <v>117</v>
      </c>
      <c r="C8" s="4" t="s">
        <v>118</v>
      </c>
      <c r="D8" s="4" t="s">
        <v>141</v>
      </c>
      <c r="E8" s="4" t="s">
        <v>142</v>
      </c>
      <c r="F8" s="4" t="s">
        <v>121</v>
      </c>
      <c r="G8" s="4" t="s">
        <v>122</v>
      </c>
      <c r="H8" s="4" t="s">
        <v>123</v>
      </c>
      <c r="I8" s="4" t="s">
        <v>124</v>
      </c>
      <c r="J8" s="4" t="s">
        <v>125</v>
      </c>
      <c r="K8" s="6">
        <f>IFERROR(VLOOKUP($J8,Lookup!$I:$M,Lookup!J$2,0),"")</f>
        <v>6</v>
      </c>
      <c r="L8" s="6" t="str">
        <f>IFERROR(VLOOKUP($J8,Lookup!$I:$M,Lookup!K$2,0),"")</f>
        <v>Glendale</v>
      </c>
      <c r="M8" s="6" t="str">
        <f>IFERROR(VLOOKUP($J8,Lookup!$I:$M,Lookup!L$2,0),"")</f>
        <v>GPlascencia</v>
      </c>
      <c r="N8" s="6" t="str">
        <f>IFERROR(VLOOKUP($J8,Lookup!$I:$M,Lookup!M$2,0),"")</f>
        <v>ACA</v>
      </c>
      <c r="O8" s="6" t="str">
        <f>IFERROR(VLOOKUP(E8,Lookup!B:C,2,0),0)</f>
        <v>Expo</v>
      </c>
    </row>
    <row r="9" ht="13.5" outlineLevel="2" spans="1:15">
      <c r="A9" s="4" t="s">
        <v>143</v>
      </c>
      <c r="B9" s="4" t="s">
        <v>117</v>
      </c>
      <c r="C9" s="4" t="s">
        <v>118</v>
      </c>
      <c r="D9" s="4" t="s">
        <v>144</v>
      </c>
      <c r="E9" s="4" t="s">
        <v>120</v>
      </c>
      <c r="F9" s="4" t="s">
        <v>121</v>
      </c>
      <c r="G9" s="4" t="s">
        <v>122</v>
      </c>
      <c r="H9" s="4" t="s">
        <v>123</v>
      </c>
      <c r="I9" s="4" t="s">
        <v>124</v>
      </c>
      <c r="J9" s="4" t="s">
        <v>125</v>
      </c>
      <c r="K9" s="6">
        <f>IFERROR(VLOOKUP($J9,Lookup!$I:$M,Lookup!J$2,0),"")</f>
        <v>6</v>
      </c>
      <c r="L9" s="6" t="str">
        <f>IFERROR(VLOOKUP($J9,Lookup!$I:$M,Lookup!K$2,0),"")</f>
        <v>Glendale</v>
      </c>
      <c r="M9" s="6" t="str">
        <f>IFERROR(VLOOKUP($J9,Lookup!$I:$M,Lookup!L$2,0),"")</f>
        <v>GPlascencia</v>
      </c>
      <c r="N9" s="6" t="str">
        <f>IFERROR(VLOOKUP($J9,Lookup!$I:$M,Lookup!M$2,0),"")</f>
        <v>ACA</v>
      </c>
      <c r="O9" s="6" t="str">
        <f>IFERROR(VLOOKUP(E9,Lookup!B:C,2,0),0)</f>
        <v>Server/Cocktail</v>
      </c>
    </row>
    <row r="10" ht="13.5" outlineLevel="2" spans="1:15">
      <c r="A10" s="4" t="s">
        <v>145</v>
      </c>
      <c r="B10" s="4" t="s">
        <v>117</v>
      </c>
      <c r="C10" s="4" t="s">
        <v>118</v>
      </c>
      <c r="D10" s="4" t="s">
        <v>146</v>
      </c>
      <c r="E10" s="4" t="s">
        <v>120</v>
      </c>
      <c r="F10" s="4" t="s">
        <v>121</v>
      </c>
      <c r="G10" s="4" t="s">
        <v>122</v>
      </c>
      <c r="H10" s="4" t="s">
        <v>123</v>
      </c>
      <c r="I10" s="4" t="s">
        <v>124</v>
      </c>
      <c r="J10" s="4" t="s">
        <v>125</v>
      </c>
      <c r="K10" s="6">
        <f>IFERROR(VLOOKUP($J10,Lookup!$I:$M,Lookup!J$2,0),"")</f>
        <v>6</v>
      </c>
      <c r="L10" s="6" t="str">
        <f>IFERROR(VLOOKUP($J10,Lookup!$I:$M,Lookup!K$2,0),"")</f>
        <v>Glendale</v>
      </c>
      <c r="M10" s="6" t="str">
        <f>IFERROR(VLOOKUP($J10,Lookup!$I:$M,Lookup!L$2,0),"")</f>
        <v>GPlascencia</v>
      </c>
      <c r="N10" s="6" t="str">
        <f>IFERROR(VLOOKUP($J10,Lookup!$I:$M,Lookup!M$2,0),"")</f>
        <v>ACA</v>
      </c>
      <c r="O10" s="6" t="str">
        <f>IFERROR(VLOOKUP(E10,Lookup!B:C,2,0),0)</f>
        <v>Server/Cocktail</v>
      </c>
    </row>
    <row r="11" ht="13.5" outlineLevel="2" spans="1:15">
      <c r="A11" s="4" t="s">
        <v>147</v>
      </c>
      <c r="B11" s="4" t="s">
        <v>117</v>
      </c>
      <c r="C11" s="4" t="s">
        <v>118</v>
      </c>
      <c r="D11" s="4" t="s">
        <v>148</v>
      </c>
      <c r="E11" s="4" t="s">
        <v>83</v>
      </c>
      <c r="F11" s="4" t="s">
        <v>121</v>
      </c>
      <c r="G11" s="4" t="s">
        <v>122</v>
      </c>
      <c r="H11" s="4" t="s">
        <v>123</v>
      </c>
      <c r="I11" s="4" t="s">
        <v>124</v>
      </c>
      <c r="J11" s="4" t="s">
        <v>125</v>
      </c>
      <c r="K11" s="6">
        <f>IFERROR(VLOOKUP($J11,Lookup!$I:$M,Lookup!J$2,0),"")</f>
        <v>6</v>
      </c>
      <c r="L11" s="6" t="str">
        <f>IFERROR(VLOOKUP($J11,Lookup!$I:$M,Lookup!K$2,0),"")</f>
        <v>Glendale</v>
      </c>
      <c r="M11" s="6" t="str">
        <f>IFERROR(VLOOKUP($J11,Lookup!$I:$M,Lookup!L$2,0),"")</f>
        <v>GPlascencia</v>
      </c>
      <c r="N11" s="6" t="str">
        <f>IFERROR(VLOOKUP($J11,Lookup!$I:$M,Lookup!M$2,0),"")</f>
        <v>ACA</v>
      </c>
      <c r="O11" s="6" t="str">
        <f>IFERROR(VLOOKUP(E11,Lookup!B:C,2,0),0)</f>
        <v>Line Cook</v>
      </c>
    </row>
    <row r="12" ht="13.5" outlineLevel="2" spans="1:15">
      <c r="A12" s="4" t="s">
        <v>149</v>
      </c>
      <c r="B12" s="4" t="s">
        <v>117</v>
      </c>
      <c r="C12" s="4" t="s">
        <v>118</v>
      </c>
      <c r="D12" s="4" t="s">
        <v>150</v>
      </c>
      <c r="E12" s="4" t="s">
        <v>120</v>
      </c>
      <c r="F12" s="4" t="s">
        <v>121</v>
      </c>
      <c r="G12" s="4" t="s">
        <v>122</v>
      </c>
      <c r="H12" s="4" t="s">
        <v>123</v>
      </c>
      <c r="I12" s="4" t="s">
        <v>124</v>
      </c>
      <c r="J12" s="4" t="s">
        <v>125</v>
      </c>
      <c r="K12" s="6">
        <f>IFERROR(VLOOKUP($J12,Lookup!$I:$M,Lookup!J$2,0),"")</f>
        <v>6</v>
      </c>
      <c r="L12" s="6" t="str">
        <f>IFERROR(VLOOKUP($J12,Lookup!$I:$M,Lookup!K$2,0),"")</f>
        <v>Glendale</v>
      </c>
      <c r="M12" s="6" t="str">
        <f>IFERROR(VLOOKUP($J12,Lookup!$I:$M,Lookup!L$2,0),"")</f>
        <v>GPlascencia</v>
      </c>
      <c r="N12" s="6" t="str">
        <f>IFERROR(VLOOKUP($J12,Lookup!$I:$M,Lookup!M$2,0),"")</f>
        <v>ACA</v>
      </c>
      <c r="O12" s="6" t="str">
        <f>IFERROR(VLOOKUP(E12,Lookup!B:C,2,0),0)</f>
        <v>Server/Cocktail</v>
      </c>
    </row>
    <row r="13" ht="13.5" outlineLevel="2" spans="1:15">
      <c r="A13" s="4" t="s">
        <v>151</v>
      </c>
      <c r="B13" s="4" t="s">
        <v>117</v>
      </c>
      <c r="C13" s="4" t="s">
        <v>118</v>
      </c>
      <c r="D13" s="4" t="s">
        <v>152</v>
      </c>
      <c r="E13" s="4" t="s">
        <v>70</v>
      </c>
      <c r="F13" s="4" t="s">
        <v>121</v>
      </c>
      <c r="G13" s="4" t="s">
        <v>122</v>
      </c>
      <c r="H13" s="4" t="s">
        <v>123</v>
      </c>
      <c r="I13" s="4" t="s">
        <v>124</v>
      </c>
      <c r="J13" s="4" t="s">
        <v>125</v>
      </c>
      <c r="K13" s="6">
        <f>IFERROR(VLOOKUP($J13,Lookup!$I:$M,Lookup!J$2,0),"")</f>
        <v>6</v>
      </c>
      <c r="L13" s="6" t="str">
        <f>IFERROR(VLOOKUP($J13,Lookup!$I:$M,Lookup!K$2,0),"")</f>
        <v>Glendale</v>
      </c>
      <c r="M13" s="6" t="str">
        <f>IFERROR(VLOOKUP($J13,Lookup!$I:$M,Lookup!L$2,0),"")</f>
        <v>GPlascencia</v>
      </c>
      <c r="N13" s="6" t="str">
        <f>IFERROR(VLOOKUP($J13,Lookup!$I:$M,Lookup!M$2,0),"")</f>
        <v>ACA</v>
      </c>
      <c r="O13" s="6" t="str">
        <f>IFERROR(VLOOKUP(E13,Lookup!B:C,2,0),0)</f>
        <v>Bartender</v>
      </c>
    </row>
    <row r="14" ht="13.5" outlineLevel="2" spans="1:15">
      <c r="A14" s="4" t="s">
        <v>153</v>
      </c>
      <c r="B14" s="4" t="s">
        <v>117</v>
      </c>
      <c r="C14" s="4" t="s">
        <v>118</v>
      </c>
      <c r="D14" s="4" t="s">
        <v>154</v>
      </c>
      <c r="E14" s="4" t="s">
        <v>120</v>
      </c>
      <c r="F14" s="4" t="s">
        <v>121</v>
      </c>
      <c r="G14" s="4" t="s">
        <v>122</v>
      </c>
      <c r="H14" s="4" t="s">
        <v>123</v>
      </c>
      <c r="I14" s="4" t="s">
        <v>124</v>
      </c>
      <c r="J14" s="4" t="s">
        <v>125</v>
      </c>
      <c r="K14" s="6">
        <f>IFERROR(VLOOKUP($J14,Lookup!$I:$M,Lookup!J$2,0),"")</f>
        <v>6</v>
      </c>
      <c r="L14" s="6" t="str">
        <f>IFERROR(VLOOKUP($J14,Lookup!$I:$M,Lookup!K$2,0),"")</f>
        <v>Glendale</v>
      </c>
      <c r="M14" s="6" t="str">
        <f>IFERROR(VLOOKUP($J14,Lookup!$I:$M,Lookup!L$2,0),"")</f>
        <v>GPlascencia</v>
      </c>
      <c r="N14" s="6" t="str">
        <f>IFERROR(VLOOKUP($J14,Lookup!$I:$M,Lookup!M$2,0),"")</f>
        <v>ACA</v>
      </c>
      <c r="O14" s="6" t="str">
        <f>IFERROR(VLOOKUP(E14,Lookup!B:C,2,0),0)</f>
        <v>Server/Cocktail</v>
      </c>
    </row>
    <row r="15" ht="13.5" outlineLevel="2" spans="1:15">
      <c r="A15" s="4" t="s">
        <v>155</v>
      </c>
      <c r="B15" s="4" t="s">
        <v>117</v>
      </c>
      <c r="C15" s="4" t="s">
        <v>118</v>
      </c>
      <c r="D15" s="4" t="s">
        <v>156</v>
      </c>
      <c r="E15" s="4" t="s">
        <v>120</v>
      </c>
      <c r="F15" s="4" t="s">
        <v>121</v>
      </c>
      <c r="G15" s="4" t="s">
        <v>122</v>
      </c>
      <c r="H15" s="4" t="s">
        <v>123</v>
      </c>
      <c r="I15" s="4" t="s">
        <v>124</v>
      </c>
      <c r="J15" s="4" t="s">
        <v>125</v>
      </c>
      <c r="K15" s="6">
        <f>IFERROR(VLOOKUP($J15,Lookup!$I:$M,Lookup!J$2,0),"")</f>
        <v>6</v>
      </c>
      <c r="L15" s="6" t="str">
        <f>IFERROR(VLOOKUP($J15,Lookup!$I:$M,Lookup!K$2,0),"")</f>
        <v>Glendale</v>
      </c>
      <c r="M15" s="6" t="str">
        <f>IFERROR(VLOOKUP($J15,Lookup!$I:$M,Lookup!L$2,0),"")</f>
        <v>GPlascencia</v>
      </c>
      <c r="N15" s="6" t="str">
        <f>IFERROR(VLOOKUP($J15,Lookup!$I:$M,Lookup!M$2,0),"")</f>
        <v>ACA</v>
      </c>
      <c r="O15" s="6" t="str">
        <f>IFERROR(VLOOKUP(E15,Lookup!B:C,2,0),0)</f>
        <v>Server/Cocktail</v>
      </c>
    </row>
    <row r="16" ht="13.5" outlineLevel="2" spans="1:15">
      <c r="A16" s="4" t="s">
        <v>157</v>
      </c>
      <c r="B16" s="4" t="s">
        <v>117</v>
      </c>
      <c r="C16" s="4" t="s">
        <v>118</v>
      </c>
      <c r="D16" s="4" t="s">
        <v>158</v>
      </c>
      <c r="E16" s="4" t="s">
        <v>120</v>
      </c>
      <c r="F16" s="4" t="s">
        <v>121</v>
      </c>
      <c r="G16" s="4" t="s">
        <v>122</v>
      </c>
      <c r="H16" s="4" t="s">
        <v>123</v>
      </c>
      <c r="I16" s="4" t="s">
        <v>124</v>
      </c>
      <c r="J16" s="4" t="s">
        <v>125</v>
      </c>
      <c r="K16" s="6">
        <f>IFERROR(VLOOKUP($J16,Lookup!$I:$M,Lookup!J$2,0),"")</f>
        <v>6</v>
      </c>
      <c r="L16" s="6" t="str">
        <f>IFERROR(VLOOKUP($J16,Lookup!$I:$M,Lookup!K$2,0),"")</f>
        <v>Glendale</v>
      </c>
      <c r="M16" s="6" t="str">
        <f>IFERROR(VLOOKUP($J16,Lookup!$I:$M,Lookup!L$2,0),"")</f>
        <v>GPlascencia</v>
      </c>
      <c r="N16" s="6" t="str">
        <f>IFERROR(VLOOKUP($J16,Lookup!$I:$M,Lookup!M$2,0),"")</f>
        <v>ACA</v>
      </c>
      <c r="O16" s="6" t="str">
        <f>IFERROR(VLOOKUP(E16,Lookup!B:C,2,0),0)</f>
        <v>Server/Cocktail</v>
      </c>
    </row>
    <row r="17" ht="13.5" outlineLevel="2" spans="1:15">
      <c r="A17" s="4" t="s">
        <v>159</v>
      </c>
      <c r="B17" s="4" t="s">
        <v>117</v>
      </c>
      <c r="C17" s="4" t="s">
        <v>118</v>
      </c>
      <c r="D17" s="4" t="s">
        <v>160</v>
      </c>
      <c r="E17" s="4" t="s">
        <v>83</v>
      </c>
      <c r="F17" s="4" t="s">
        <v>121</v>
      </c>
      <c r="G17" s="4" t="s">
        <v>122</v>
      </c>
      <c r="H17" s="4" t="s">
        <v>123</v>
      </c>
      <c r="I17" s="4" t="s">
        <v>124</v>
      </c>
      <c r="J17" s="4" t="s">
        <v>125</v>
      </c>
      <c r="K17" s="6">
        <f>IFERROR(VLOOKUP($J17,Lookup!$I:$M,Lookup!J$2,0),"")</f>
        <v>6</v>
      </c>
      <c r="L17" s="6" t="str">
        <f>IFERROR(VLOOKUP($J17,Lookup!$I:$M,Lookup!K$2,0),"")</f>
        <v>Glendale</v>
      </c>
      <c r="M17" s="6" t="str">
        <f>IFERROR(VLOOKUP($J17,Lookup!$I:$M,Lookup!L$2,0),"")</f>
        <v>GPlascencia</v>
      </c>
      <c r="N17" s="6" t="str">
        <f>IFERROR(VLOOKUP($J17,Lookup!$I:$M,Lookup!M$2,0),"")</f>
        <v>ACA</v>
      </c>
      <c r="O17" s="6" t="str">
        <f>IFERROR(VLOOKUP(E17,Lookup!B:C,2,0),0)</f>
        <v>Line Cook</v>
      </c>
    </row>
    <row r="18" ht="13.5" outlineLevel="2" spans="1:15">
      <c r="A18" s="4" t="s">
        <v>161</v>
      </c>
      <c r="B18" s="4" t="s">
        <v>117</v>
      </c>
      <c r="C18" s="4" t="s">
        <v>118</v>
      </c>
      <c r="D18" s="4" t="s">
        <v>162</v>
      </c>
      <c r="E18" s="4" t="s">
        <v>128</v>
      </c>
      <c r="F18" s="4" t="s">
        <v>121</v>
      </c>
      <c r="G18" s="4" t="s">
        <v>122</v>
      </c>
      <c r="H18" s="4" t="s">
        <v>123</v>
      </c>
      <c r="I18" s="4" t="s">
        <v>124</v>
      </c>
      <c r="J18" s="4" t="s">
        <v>125</v>
      </c>
      <c r="K18" s="6">
        <f>IFERROR(VLOOKUP($J18,Lookup!$I:$M,Lookup!J$2,0),"")</f>
        <v>6</v>
      </c>
      <c r="L18" s="6" t="str">
        <f>IFERROR(VLOOKUP($J18,Lookup!$I:$M,Lookup!K$2,0),"")</f>
        <v>Glendale</v>
      </c>
      <c r="M18" s="6" t="str">
        <f>IFERROR(VLOOKUP($J18,Lookup!$I:$M,Lookup!L$2,0),"")</f>
        <v>GPlascencia</v>
      </c>
      <c r="N18" s="6" t="str">
        <f>IFERROR(VLOOKUP($J18,Lookup!$I:$M,Lookup!M$2,0),"")</f>
        <v>ACA</v>
      </c>
      <c r="O18" s="6" t="str">
        <f>IFERROR(VLOOKUP(E18,Lookup!B:C,2,0),0)</f>
        <v>Server/Cocktail</v>
      </c>
    </row>
    <row r="19" ht="13.5" outlineLevel="2" spans="1:15">
      <c r="A19" s="4" t="s">
        <v>163</v>
      </c>
      <c r="B19" s="4" t="s">
        <v>117</v>
      </c>
      <c r="C19" s="4" t="s">
        <v>118</v>
      </c>
      <c r="D19" s="4" t="s">
        <v>164</v>
      </c>
      <c r="E19" s="4" t="s">
        <v>120</v>
      </c>
      <c r="F19" s="4" t="s">
        <v>121</v>
      </c>
      <c r="G19" s="4" t="s">
        <v>122</v>
      </c>
      <c r="H19" s="4" t="s">
        <v>123</v>
      </c>
      <c r="I19" s="4" t="s">
        <v>124</v>
      </c>
      <c r="J19" s="4" t="s">
        <v>125</v>
      </c>
      <c r="K19" s="6">
        <f>IFERROR(VLOOKUP($J19,Lookup!$I:$M,Lookup!J$2,0),"")</f>
        <v>6</v>
      </c>
      <c r="L19" s="6" t="str">
        <f>IFERROR(VLOOKUP($J19,Lookup!$I:$M,Lookup!K$2,0),"")</f>
        <v>Glendale</v>
      </c>
      <c r="M19" s="6" t="str">
        <f>IFERROR(VLOOKUP($J19,Lookup!$I:$M,Lookup!L$2,0),"")</f>
        <v>GPlascencia</v>
      </c>
      <c r="N19" s="6" t="str">
        <f>IFERROR(VLOOKUP($J19,Lookup!$I:$M,Lookup!M$2,0),"")</f>
        <v>ACA</v>
      </c>
      <c r="O19" s="6" t="str">
        <f>IFERROR(VLOOKUP(E19,Lookup!B:C,2,0),0)</f>
        <v>Server/Cocktail</v>
      </c>
    </row>
    <row r="20" ht="13.5" outlineLevel="2" spans="1:15">
      <c r="A20" s="4" t="s">
        <v>165</v>
      </c>
      <c r="B20" s="4" t="s">
        <v>117</v>
      </c>
      <c r="C20" s="4" t="s">
        <v>118</v>
      </c>
      <c r="D20" s="4" t="s">
        <v>166</v>
      </c>
      <c r="E20" s="4" t="s">
        <v>120</v>
      </c>
      <c r="F20" s="4" t="s">
        <v>121</v>
      </c>
      <c r="G20" s="4" t="s">
        <v>122</v>
      </c>
      <c r="H20" s="4" t="s">
        <v>123</v>
      </c>
      <c r="I20" s="4" t="s">
        <v>124</v>
      </c>
      <c r="J20" s="4" t="s">
        <v>125</v>
      </c>
      <c r="K20" s="6">
        <f>IFERROR(VLOOKUP($J20,Lookup!$I:$M,Lookup!J$2,0),"")</f>
        <v>6</v>
      </c>
      <c r="L20" s="6" t="str">
        <f>IFERROR(VLOOKUP($J20,Lookup!$I:$M,Lookup!K$2,0),"")</f>
        <v>Glendale</v>
      </c>
      <c r="M20" s="6" t="str">
        <f>IFERROR(VLOOKUP($J20,Lookup!$I:$M,Lookup!L$2,0),"")</f>
        <v>GPlascencia</v>
      </c>
      <c r="N20" s="6" t="str">
        <f>IFERROR(VLOOKUP($J20,Lookup!$I:$M,Lookup!M$2,0),"")</f>
        <v>ACA</v>
      </c>
      <c r="O20" s="6" t="str">
        <f>IFERROR(VLOOKUP(E20,Lookup!B:C,2,0),0)</f>
        <v>Server/Cocktail</v>
      </c>
    </row>
    <row r="21" ht="13.5" outlineLevel="2" spans="1:15">
      <c r="A21" s="4" t="s">
        <v>167</v>
      </c>
      <c r="B21" s="4" t="s">
        <v>117</v>
      </c>
      <c r="C21" s="4" t="s">
        <v>118</v>
      </c>
      <c r="D21" s="4" t="s">
        <v>168</v>
      </c>
      <c r="E21" s="4" t="s">
        <v>83</v>
      </c>
      <c r="F21" s="4" t="s">
        <v>121</v>
      </c>
      <c r="G21" s="4" t="s">
        <v>122</v>
      </c>
      <c r="H21" s="4" t="s">
        <v>123</v>
      </c>
      <c r="I21" s="4" t="s">
        <v>124</v>
      </c>
      <c r="J21" s="4" t="s">
        <v>125</v>
      </c>
      <c r="K21" s="6">
        <f>IFERROR(VLOOKUP($J21,Lookup!$I:$M,Lookup!J$2,0),"")</f>
        <v>6</v>
      </c>
      <c r="L21" s="6" t="str">
        <f>IFERROR(VLOOKUP($J21,Lookup!$I:$M,Lookup!K$2,0),"")</f>
        <v>Glendale</v>
      </c>
      <c r="M21" s="6" t="str">
        <f>IFERROR(VLOOKUP($J21,Lookup!$I:$M,Lookup!L$2,0),"")</f>
        <v>GPlascencia</v>
      </c>
      <c r="N21" s="6" t="str">
        <f>IFERROR(VLOOKUP($J21,Lookup!$I:$M,Lookup!M$2,0),"")</f>
        <v>ACA</v>
      </c>
      <c r="O21" s="6" t="str">
        <f>IFERROR(VLOOKUP(E21,Lookup!B:C,2,0),0)</f>
        <v>Line Cook</v>
      </c>
    </row>
    <row r="22" ht="13.5" outlineLevel="2" spans="1:15">
      <c r="A22" s="4" t="s">
        <v>169</v>
      </c>
      <c r="B22" s="4" t="s">
        <v>117</v>
      </c>
      <c r="C22" s="4" t="s">
        <v>118</v>
      </c>
      <c r="D22" s="4" t="s">
        <v>170</v>
      </c>
      <c r="E22" s="4" t="s">
        <v>139</v>
      </c>
      <c r="F22" s="4" t="s">
        <v>121</v>
      </c>
      <c r="G22" s="4" t="s">
        <v>122</v>
      </c>
      <c r="H22" s="4" t="s">
        <v>123</v>
      </c>
      <c r="I22" s="4" t="s">
        <v>124</v>
      </c>
      <c r="J22" s="4" t="s">
        <v>125</v>
      </c>
      <c r="K22" s="6">
        <f>IFERROR(VLOOKUP($J22,Lookup!$I:$M,Lookup!J$2,0),"")</f>
        <v>6</v>
      </c>
      <c r="L22" s="6" t="str">
        <f>IFERROR(VLOOKUP($J22,Lookup!$I:$M,Lookup!K$2,0),"")</f>
        <v>Glendale</v>
      </c>
      <c r="M22" s="6" t="str">
        <f>IFERROR(VLOOKUP($J22,Lookup!$I:$M,Lookup!L$2,0),"")</f>
        <v>GPlascencia</v>
      </c>
      <c r="N22" s="6" t="str">
        <f>IFERROR(VLOOKUP($J22,Lookup!$I:$M,Lookup!M$2,0),"")</f>
        <v>ACA</v>
      </c>
      <c r="O22" s="6" t="str">
        <f>IFERROR(VLOOKUP(E22,Lookup!B:C,2,0),0)</f>
        <v>Busser/Runner</v>
      </c>
    </row>
    <row r="23" ht="13.5" outlineLevel="2" spans="1:15">
      <c r="A23" s="4" t="s">
        <v>171</v>
      </c>
      <c r="B23" s="4" t="s">
        <v>117</v>
      </c>
      <c r="C23" s="4" t="s">
        <v>118</v>
      </c>
      <c r="D23" s="4" t="s">
        <v>172</v>
      </c>
      <c r="E23" s="4" t="s">
        <v>78</v>
      </c>
      <c r="F23" s="4" t="s">
        <v>121</v>
      </c>
      <c r="G23" s="4" t="s">
        <v>122</v>
      </c>
      <c r="H23" s="4" t="s">
        <v>123</v>
      </c>
      <c r="I23" s="4" t="s">
        <v>124</v>
      </c>
      <c r="J23" s="4" t="s">
        <v>125</v>
      </c>
      <c r="K23" s="6">
        <f>IFERROR(VLOOKUP($J23,Lookup!$I:$M,Lookup!J$2,0),"")</f>
        <v>6</v>
      </c>
      <c r="L23" s="6" t="str">
        <f>IFERROR(VLOOKUP($J23,Lookup!$I:$M,Lookup!K$2,0),"")</f>
        <v>Glendale</v>
      </c>
      <c r="M23" s="6" t="str">
        <f>IFERROR(VLOOKUP($J23,Lookup!$I:$M,Lookup!L$2,0),"")</f>
        <v>GPlascencia</v>
      </c>
      <c r="N23" s="6" t="str">
        <f>IFERROR(VLOOKUP($J23,Lookup!$I:$M,Lookup!M$2,0),"")</f>
        <v>ACA</v>
      </c>
      <c r="O23" s="6" t="str">
        <f>IFERROR(VLOOKUP(E23,Lookup!B:C,2,0),0)</f>
        <v>Host</v>
      </c>
    </row>
    <row r="24" ht="13.5" outlineLevel="2" spans="1:15">
      <c r="A24" s="4" t="s">
        <v>173</v>
      </c>
      <c r="B24" s="4" t="s">
        <v>117</v>
      </c>
      <c r="C24" s="4" t="s">
        <v>118</v>
      </c>
      <c r="D24" s="4" t="s">
        <v>174</v>
      </c>
      <c r="E24" s="4" t="s">
        <v>175</v>
      </c>
      <c r="F24" s="4" t="s">
        <v>121</v>
      </c>
      <c r="G24" s="4" t="s">
        <v>122</v>
      </c>
      <c r="H24" s="4" t="s">
        <v>123</v>
      </c>
      <c r="I24" s="4" t="s">
        <v>124</v>
      </c>
      <c r="J24" s="4" t="s">
        <v>125</v>
      </c>
      <c r="K24" s="6">
        <f>IFERROR(VLOOKUP($J24,Lookup!$I:$M,Lookup!J$2,0),"")</f>
        <v>6</v>
      </c>
      <c r="L24" s="6" t="str">
        <f>IFERROR(VLOOKUP($J24,Lookup!$I:$M,Lookup!K$2,0),"")</f>
        <v>Glendale</v>
      </c>
      <c r="M24" s="6" t="str">
        <f>IFERROR(VLOOKUP($J24,Lookup!$I:$M,Lookup!L$2,0),"")</f>
        <v>GPlascencia</v>
      </c>
      <c r="N24" s="6" t="str">
        <f>IFERROR(VLOOKUP($J24,Lookup!$I:$M,Lookup!M$2,0),"")</f>
        <v>ACA</v>
      </c>
      <c r="O24" s="6" t="str">
        <f>IFERROR(VLOOKUP(E24,Lookup!B:C,2,0),0)</f>
        <v/>
      </c>
    </row>
    <row r="25" ht="13.5" outlineLevel="2" spans="1:15">
      <c r="A25" s="4" t="s">
        <v>176</v>
      </c>
      <c r="B25" s="4" t="s">
        <v>117</v>
      </c>
      <c r="C25" s="4" t="s">
        <v>118</v>
      </c>
      <c r="D25" s="4" t="s">
        <v>177</v>
      </c>
      <c r="E25" s="4" t="s">
        <v>84</v>
      </c>
      <c r="F25" s="4" t="s">
        <v>121</v>
      </c>
      <c r="G25" s="4" t="s">
        <v>122</v>
      </c>
      <c r="H25" s="4" t="s">
        <v>123</v>
      </c>
      <c r="I25" s="4" t="s">
        <v>124</v>
      </c>
      <c r="J25" s="4" t="s">
        <v>125</v>
      </c>
      <c r="K25" s="6">
        <f>IFERROR(VLOOKUP($J25,Lookup!$I:$M,Lookup!J$2,0),"")</f>
        <v>6</v>
      </c>
      <c r="L25" s="6" t="str">
        <f>IFERROR(VLOOKUP($J25,Lookup!$I:$M,Lookup!K$2,0),"")</f>
        <v>Glendale</v>
      </c>
      <c r="M25" s="6" t="str">
        <f>IFERROR(VLOOKUP($J25,Lookup!$I:$M,Lookup!L$2,0),"")</f>
        <v>GPlascencia</v>
      </c>
      <c r="N25" s="6" t="str">
        <f>IFERROR(VLOOKUP($J25,Lookup!$I:$M,Lookup!M$2,0),"")</f>
        <v>ACA</v>
      </c>
      <c r="O25" s="6" t="str">
        <f>IFERROR(VLOOKUP(E25,Lookup!B:C,2,0),0)</f>
        <v>Prep Cook</v>
      </c>
    </row>
    <row r="26" ht="13.5" outlineLevel="2" spans="1:15">
      <c r="A26" s="4" t="s">
        <v>178</v>
      </c>
      <c r="B26" s="4" t="s">
        <v>117</v>
      </c>
      <c r="C26" s="4" t="s">
        <v>118</v>
      </c>
      <c r="D26" s="4" t="s">
        <v>179</v>
      </c>
      <c r="E26" s="4" t="s">
        <v>84</v>
      </c>
      <c r="F26" s="4" t="s">
        <v>121</v>
      </c>
      <c r="G26" s="4" t="s">
        <v>122</v>
      </c>
      <c r="H26" s="4" t="s">
        <v>123</v>
      </c>
      <c r="I26" s="4" t="s">
        <v>124</v>
      </c>
      <c r="J26" s="4" t="s">
        <v>125</v>
      </c>
      <c r="K26" s="6">
        <f>IFERROR(VLOOKUP($J26,Lookup!$I:$M,Lookup!J$2,0),"")</f>
        <v>6</v>
      </c>
      <c r="L26" s="6" t="str">
        <f>IFERROR(VLOOKUP($J26,Lookup!$I:$M,Lookup!K$2,0),"")</f>
        <v>Glendale</v>
      </c>
      <c r="M26" s="6" t="str">
        <f>IFERROR(VLOOKUP($J26,Lookup!$I:$M,Lookup!L$2,0),"")</f>
        <v>GPlascencia</v>
      </c>
      <c r="N26" s="6" t="str">
        <f>IFERROR(VLOOKUP($J26,Lookup!$I:$M,Lookup!M$2,0),"")</f>
        <v>ACA</v>
      </c>
      <c r="O26" s="6" t="str">
        <f>IFERROR(VLOOKUP(E26,Lookup!B:C,2,0),0)</f>
        <v>Prep Cook</v>
      </c>
    </row>
    <row r="27" ht="13.5" outlineLevel="2" spans="1:15">
      <c r="A27" s="4" t="s">
        <v>180</v>
      </c>
      <c r="B27" s="4" t="s">
        <v>117</v>
      </c>
      <c r="C27" s="4" t="s">
        <v>118</v>
      </c>
      <c r="D27" s="4" t="s">
        <v>181</v>
      </c>
      <c r="E27" s="4" t="s">
        <v>83</v>
      </c>
      <c r="F27" s="4" t="s">
        <v>121</v>
      </c>
      <c r="G27" s="4" t="s">
        <v>122</v>
      </c>
      <c r="H27" s="4" t="s">
        <v>123</v>
      </c>
      <c r="I27" s="4" t="s">
        <v>124</v>
      </c>
      <c r="J27" s="4" t="s">
        <v>125</v>
      </c>
      <c r="K27" s="6">
        <f>IFERROR(VLOOKUP($J27,Lookup!$I:$M,Lookup!J$2,0),"")</f>
        <v>6</v>
      </c>
      <c r="L27" s="6" t="str">
        <f>IFERROR(VLOOKUP($J27,Lookup!$I:$M,Lookup!K$2,0),"")</f>
        <v>Glendale</v>
      </c>
      <c r="M27" s="6" t="str">
        <f>IFERROR(VLOOKUP($J27,Lookup!$I:$M,Lookup!L$2,0),"")</f>
        <v>GPlascencia</v>
      </c>
      <c r="N27" s="6" t="str">
        <f>IFERROR(VLOOKUP($J27,Lookup!$I:$M,Lookup!M$2,0),"")</f>
        <v>ACA</v>
      </c>
      <c r="O27" s="6" t="str">
        <f>IFERROR(VLOOKUP(E27,Lookup!B:C,2,0),0)</f>
        <v>Line Cook</v>
      </c>
    </row>
    <row r="28" ht="13.5" outlineLevel="2" spans="1:15">
      <c r="A28" s="4" t="s">
        <v>182</v>
      </c>
      <c r="B28" s="4" t="s">
        <v>117</v>
      </c>
      <c r="C28" s="4" t="s">
        <v>118</v>
      </c>
      <c r="D28" s="4" t="s">
        <v>183</v>
      </c>
      <c r="E28" s="4" t="s">
        <v>139</v>
      </c>
      <c r="F28" s="4" t="s">
        <v>121</v>
      </c>
      <c r="G28" s="4" t="s">
        <v>122</v>
      </c>
      <c r="H28" s="4" t="s">
        <v>123</v>
      </c>
      <c r="I28" s="4" t="s">
        <v>124</v>
      </c>
      <c r="J28" s="4" t="s">
        <v>125</v>
      </c>
      <c r="K28" s="6">
        <f>IFERROR(VLOOKUP($J28,Lookup!$I:$M,Lookup!J$2,0),"")</f>
        <v>6</v>
      </c>
      <c r="L28" s="6" t="str">
        <f>IFERROR(VLOOKUP($J28,Lookup!$I:$M,Lookup!K$2,0),"")</f>
        <v>Glendale</v>
      </c>
      <c r="M28" s="6" t="str">
        <f>IFERROR(VLOOKUP($J28,Lookup!$I:$M,Lookup!L$2,0),"")</f>
        <v>GPlascencia</v>
      </c>
      <c r="N28" s="6" t="str">
        <f>IFERROR(VLOOKUP($J28,Lookup!$I:$M,Lookup!M$2,0),"")</f>
        <v>ACA</v>
      </c>
      <c r="O28" s="6" t="str">
        <f>IFERROR(VLOOKUP(E28,Lookup!B:C,2,0),0)</f>
        <v>Busser/Runner</v>
      </c>
    </row>
    <row r="29" ht="13.5" outlineLevel="2" spans="1:15">
      <c r="A29" s="4" t="s">
        <v>184</v>
      </c>
      <c r="B29" s="4" t="s">
        <v>117</v>
      </c>
      <c r="C29" s="4" t="s">
        <v>118</v>
      </c>
      <c r="D29" s="4" t="s">
        <v>185</v>
      </c>
      <c r="E29" s="4" t="s">
        <v>83</v>
      </c>
      <c r="F29" s="4" t="s">
        <v>121</v>
      </c>
      <c r="G29" s="4" t="s">
        <v>122</v>
      </c>
      <c r="H29" s="4" t="s">
        <v>123</v>
      </c>
      <c r="I29" s="4" t="s">
        <v>124</v>
      </c>
      <c r="J29" s="4" t="s">
        <v>125</v>
      </c>
      <c r="K29" s="6">
        <f>IFERROR(VLOOKUP($J29,Lookup!$I:$M,Lookup!J$2,0),"")</f>
        <v>6</v>
      </c>
      <c r="L29" s="6" t="str">
        <f>IFERROR(VLOOKUP($J29,Lookup!$I:$M,Lookup!K$2,0),"")</f>
        <v>Glendale</v>
      </c>
      <c r="M29" s="6" t="str">
        <f>IFERROR(VLOOKUP($J29,Lookup!$I:$M,Lookup!L$2,0),"")</f>
        <v>GPlascencia</v>
      </c>
      <c r="N29" s="6" t="str">
        <f>IFERROR(VLOOKUP($J29,Lookup!$I:$M,Lookup!M$2,0),"")</f>
        <v>ACA</v>
      </c>
      <c r="O29" s="6" t="str">
        <f>IFERROR(VLOOKUP(E29,Lookup!B:C,2,0),0)</f>
        <v>Line Cook</v>
      </c>
    </row>
    <row r="30" ht="13.5" outlineLevel="2" spans="1:15">
      <c r="A30" s="4" t="s">
        <v>186</v>
      </c>
      <c r="B30" s="4" t="s">
        <v>117</v>
      </c>
      <c r="C30" s="4" t="s">
        <v>118</v>
      </c>
      <c r="D30" s="4" t="s">
        <v>187</v>
      </c>
      <c r="E30" s="4" t="s">
        <v>188</v>
      </c>
      <c r="F30" s="4" t="s">
        <v>121</v>
      </c>
      <c r="G30" s="4" t="s">
        <v>122</v>
      </c>
      <c r="H30" s="4" t="s">
        <v>123</v>
      </c>
      <c r="I30" s="4" t="s">
        <v>124</v>
      </c>
      <c r="J30" s="4" t="s">
        <v>125</v>
      </c>
      <c r="K30" s="6">
        <f>IFERROR(VLOOKUP($J30,Lookup!$I:$M,Lookup!J$2,0),"")</f>
        <v>6</v>
      </c>
      <c r="L30" s="6" t="str">
        <f>IFERROR(VLOOKUP($J30,Lookup!$I:$M,Lookup!K$2,0),"")</f>
        <v>Glendale</v>
      </c>
      <c r="M30" s="6" t="str">
        <f>IFERROR(VLOOKUP($J30,Lookup!$I:$M,Lookup!L$2,0),"")</f>
        <v>GPlascencia</v>
      </c>
      <c r="N30" s="6" t="str">
        <f>IFERROR(VLOOKUP($J30,Lookup!$I:$M,Lookup!M$2,0),"")</f>
        <v>ACA</v>
      </c>
      <c r="O30" s="6" t="str">
        <f>IFERROR(VLOOKUP(E30,Lookup!B:C,2,0),0)</f>
        <v>Dish</v>
      </c>
    </row>
    <row r="31" ht="13.5" outlineLevel="2" spans="1:15">
      <c r="A31" s="4" t="s">
        <v>189</v>
      </c>
      <c r="B31" s="4" t="s">
        <v>117</v>
      </c>
      <c r="C31" s="4" t="s">
        <v>118</v>
      </c>
      <c r="D31" s="4" t="s">
        <v>190</v>
      </c>
      <c r="E31" s="4" t="s">
        <v>191</v>
      </c>
      <c r="F31" s="4" t="s">
        <v>121</v>
      </c>
      <c r="G31" s="4" t="s">
        <v>122</v>
      </c>
      <c r="H31" s="4" t="s">
        <v>123</v>
      </c>
      <c r="I31" s="4" t="s">
        <v>124</v>
      </c>
      <c r="J31" s="4" t="s">
        <v>125</v>
      </c>
      <c r="K31" s="6">
        <f>IFERROR(VLOOKUP($J31,Lookup!$I:$M,Lookup!J$2,0),"")</f>
        <v>6</v>
      </c>
      <c r="L31" s="6" t="str">
        <f>IFERROR(VLOOKUP($J31,Lookup!$I:$M,Lookup!K$2,0),"")</f>
        <v>Glendale</v>
      </c>
      <c r="M31" s="6" t="str">
        <f>IFERROR(VLOOKUP($J31,Lookup!$I:$M,Lookup!L$2,0),"")</f>
        <v>GPlascencia</v>
      </c>
      <c r="N31" s="6" t="str">
        <f>IFERROR(VLOOKUP($J31,Lookup!$I:$M,Lookup!M$2,0),"")</f>
        <v>ACA</v>
      </c>
      <c r="O31" s="6" t="str">
        <f>IFERROR(VLOOKUP(E31,Lookup!B:C,2,0),0)</f>
        <v>Busser/Runner</v>
      </c>
    </row>
    <row r="32" ht="13.5" outlineLevel="2" spans="1:15">
      <c r="A32" s="4" t="s">
        <v>192</v>
      </c>
      <c r="B32" s="4" t="s">
        <v>117</v>
      </c>
      <c r="C32" s="4" t="s">
        <v>118</v>
      </c>
      <c r="D32" s="4" t="s">
        <v>193</v>
      </c>
      <c r="E32" s="4" t="s">
        <v>139</v>
      </c>
      <c r="F32" s="4" t="s">
        <v>121</v>
      </c>
      <c r="G32" s="4" t="s">
        <v>122</v>
      </c>
      <c r="H32" s="4" t="s">
        <v>123</v>
      </c>
      <c r="I32" s="4" t="s">
        <v>124</v>
      </c>
      <c r="J32" s="4" t="s">
        <v>125</v>
      </c>
      <c r="K32" s="6">
        <f>IFERROR(VLOOKUP($J32,Lookup!$I:$M,Lookup!J$2,0),"")</f>
        <v>6</v>
      </c>
      <c r="L32" s="6" t="str">
        <f>IFERROR(VLOOKUP($J32,Lookup!$I:$M,Lookup!K$2,0),"")</f>
        <v>Glendale</v>
      </c>
      <c r="M32" s="6" t="str">
        <f>IFERROR(VLOOKUP($J32,Lookup!$I:$M,Lookup!L$2,0),"")</f>
        <v>GPlascencia</v>
      </c>
      <c r="N32" s="6" t="str">
        <f>IFERROR(VLOOKUP($J32,Lookup!$I:$M,Lookup!M$2,0),"")</f>
        <v>ACA</v>
      </c>
      <c r="O32" s="6" t="str">
        <f>IFERROR(VLOOKUP(E32,Lookup!B:C,2,0),0)</f>
        <v>Busser/Runner</v>
      </c>
    </row>
    <row r="33" ht="13.5" outlineLevel="2" spans="1:15">
      <c r="A33" s="4" t="s">
        <v>194</v>
      </c>
      <c r="B33" s="4" t="s">
        <v>117</v>
      </c>
      <c r="C33" s="4" t="s">
        <v>118</v>
      </c>
      <c r="D33" s="4" t="s">
        <v>195</v>
      </c>
      <c r="E33" s="4" t="s">
        <v>83</v>
      </c>
      <c r="F33" s="4" t="s">
        <v>121</v>
      </c>
      <c r="G33" s="4" t="s">
        <v>122</v>
      </c>
      <c r="H33" s="4" t="s">
        <v>123</v>
      </c>
      <c r="I33" s="4" t="s">
        <v>124</v>
      </c>
      <c r="J33" s="4" t="s">
        <v>125</v>
      </c>
      <c r="K33" s="6">
        <f>IFERROR(VLOOKUP($J33,Lookup!$I:$M,Lookup!J$2,0),"")</f>
        <v>6</v>
      </c>
      <c r="L33" s="6" t="str">
        <f>IFERROR(VLOOKUP($J33,Lookup!$I:$M,Lookup!K$2,0),"")</f>
        <v>Glendale</v>
      </c>
      <c r="M33" s="6" t="str">
        <f>IFERROR(VLOOKUP($J33,Lookup!$I:$M,Lookup!L$2,0),"")</f>
        <v>GPlascencia</v>
      </c>
      <c r="N33" s="6" t="str">
        <f>IFERROR(VLOOKUP($J33,Lookup!$I:$M,Lookup!M$2,0),"")</f>
        <v>ACA</v>
      </c>
      <c r="O33" s="6" t="str">
        <f>IFERROR(VLOOKUP(E33,Lookup!B:C,2,0),0)</f>
        <v>Line Cook</v>
      </c>
    </row>
    <row r="34" ht="13.5" outlineLevel="2" spans="1:15">
      <c r="A34" s="4" t="s">
        <v>196</v>
      </c>
      <c r="B34" s="4" t="s">
        <v>117</v>
      </c>
      <c r="C34" s="4" t="s">
        <v>118</v>
      </c>
      <c r="D34" s="4" t="s">
        <v>197</v>
      </c>
      <c r="E34" s="4" t="s">
        <v>78</v>
      </c>
      <c r="F34" s="4" t="s">
        <v>121</v>
      </c>
      <c r="G34" s="4" t="s">
        <v>122</v>
      </c>
      <c r="H34" s="4" t="s">
        <v>123</v>
      </c>
      <c r="I34" s="4" t="s">
        <v>124</v>
      </c>
      <c r="J34" s="4" t="s">
        <v>125</v>
      </c>
      <c r="K34" s="6">
        <f>IFERROR(VLOOKUP($J34,Lookup!$I:$M,Lookup!J$2,0),"")</f>
        <v>6</v>
      </c>
      <c r="L34" s="6" t="str">
        <f>IFERROR(VLOOKUP($J34,Lookup!$I:$M,Lookup!K$2,0),"")</f>
        <v>Glendale</v>
      </c>
      <c r="M34" s="6" t="str">
        <f>IFERROR(VLOOKUP($J34,Lookup!$I:$M,Lookup!L$2,0),"")</f>
        <v>GPlascencia</v>
      </c>
      <c r="N34" s="6" t="str">
        <f>IFERROR(VLOOKUP($J34,Lookup!$I:$M,Lookup!M$2,0),"")</f>
        <v>ACA</v>
      </c>
      <c r="O34" s="6" t="str">
        <f>IFERROR(VLOOKUP(E34,Lookup!B:C,2,0),0)</f>
        <v>Host</v>
      </c>
    </row>
    <row r="35" ht="13.5" outlineLevel="2" spans="1:15">
      <c r="A35" s="4" t="s">
        <v>198</v>
      </c>
      <c r="B35" s="4" t="s">
        <v>117</v>
      </c>
      <c r="C35" s="4" t="s">
        <v>118</v>
      </c>
      <c r="D35" s="4" t="s">
        <v>199</v>
      </c>
      <c r="E35" s="4" t="s">
        <v>139</v>
      </c>
      <c r="F35" s="4" t="s">
        <v>121</v>
      </c>
      <c r="G35" s="4" t="s">
        <v>122</v>
      </c>
      <c r="H35" s="4" t="s">
        <v>123</v>
      </c>
      <c r="I35" s="4" t="s">
        <v>124</v>
      </c>
      <c r="J35" s="4" t="s">
        <v>125</v>
      </c>
      <c r="K35" s="6">
        <f>IFERROR(VLOOKUP($J35,Lookup!$I:$M,Lookup!J$2,0),"")</f>
        <v>6</v>
      </c>
      <c r="L35" s="6" t="str">
        <f>IFERROR(VLOOKUP($J35,Lookup!$I:$M,Lookup!K$2,0),"")</f>
        <v>Glendale</v>
      </c>
      <c r="M35" s="6" t="str">
        <f>IFERROR(VLOOKUP($J35,Lookup!$I:$M,Lookup!L$2,0),"")</f>
        <v>GPlascencia</v>
      </c>
      <c r="N35" s="6" t="str">
        <f>IFERROR(VLOOKUP($J35,Lookup!$I:$M,Lookup!M$2,0),"")</f>
        <v>ACA</v>
      </c>
      <c r="O35" s="6" t="str">
        <f>IFERROR(VLOOKUP(E35,Lookup!B:C,2,0),0)</f>
        <v>Busser/Runner</v>
      </c>
    </row>
    <row r="36" ht="13.5" outlineLevel="2" spans="1:15">
      <c r="A36" s="4" t="s">
        <v>200</v>
      </c>
      <c r="B36" s="4" t="s">
        <v>117</v>
      </c>
      <c r="C36" s="4" t="s">
        <v>118</v>
      </c>
      <c r="D36" s="4" t="s">
        <v>201</v>
      </c>
      <c r="E36" s="4" t="s">
        <v>83</v>
      </c>
      <c r="F36" s="4" t="s">
        <v>121</v>
      </c>
      <c r="G36" s="4" t="s">
        <v>122</v>
      </c>
      <c r="H36" s="4" t="s">
        <v>123</v>
      </c>
      <c r="I36" s="4" t="s">
        <v>124</v>
      </c>
      <c r="J36" s="4" t="s">
        <v>125</v>
      </c>
      <c r="K36" s="6">
        <f>IFERROR(VLOOKUP($J36,Lookup!$I:$M,Lookup!J$2,0),"")</f>
        <v>6</v>
      </c>
      <c r="L36" s="6" t="str">
        <f>IFERROR(VLOOKUP($J36,Lookup!$I:$M,Lookup!K$2,0),"")</f>
        <v>Glendale</v>
      </c>
      <c r="M36" s="6" t="str">
        <f>IFERROR(VLOOKUP($J36,Lookup!$I:$M,Lookup!L$2,0),"")</f>
        <v>GPlascencia</v>
      </c>
      <c r="N36" s="6" t="str">
        <f>IFERROR(VLOOKUP($J36,Lookup!$I:$M,Lookup!M$2,0),"")</f>
        <v>ACA</v>
      </c>
      <c r="O36" s="6" t="str">
        <f>IFERROR(VLOOKUP(E36,Lookup!B:C,2,0),0)</f>
        <v>Line Cook</v>
      </c>
    </row>
    <row r="37" ht="13.5" outlineLevel="2" spans="1:15">
      <c r="A37" s="4" t="s">
        <v>202</v>
      </c>
      <c r="B37" s="4" t="s">
        <v>117</v>
      </c>
      <c r="C37" s="4" t="s">
        <v>118</v>
      </c>
      <c r="D37" s="4" t="s">
        <v>203</v>
      </c>
      <c r="E37" s="4" t="s">
        <v>175</v>
      </c>
      <c r="F37" s="4" t="s">
        <v>121</v>
      </c>
      <c r="G37" s="4" t="s">
        <v>122</v>
      </c>
      <c r="H37" s="4" t="s">
        <v>123</v>
      </c>
      <c r="I37" s="4" t="s">
        <v>124</v>
      </c>
      <c r="J37" s="4" t="s">
        <v>125</v>
      </c>
      <c r="K37" s="6">
        <f>IFERROR(VLOOKUP($J37,Lookup!$I:$M,Lookup!J$2,0),"")</f>
        <v>6</v>
      </c>
      <c r="L37" s="6" t="str">
        <f>IFERROR(VLOOKUP($J37,Lookup!$I:$M,Lookup!K$2,0),"")</f>
        <v>Glendale</v>
      </c>
      <c r="M37" s="6" t="str">
        <f>IFERROR(VLOOKUP($J37,Lookup!$I:$M,Lookup!L$2,0),"")</f>
        <v>GPlascencia</v>
      </c>
      <c r="N37" s="6" t="str">
        <f>IFERROR(VLOOKUP($J37,Lookup!$I:$M,Lookup!M$2,0),"")</f>
        <v>ACA</v>
      </c>
      <c r="O37" s="6" t="str">
        <f>IFERROR(VLOOKUP(E37,Lookup!B:C,2,0),0)</f>
        <v/>
      </c>
    </row>
    <row r="38" ht="13.5" outlineLevel="2" spans="1:15">
      <c r="A38" s="4" t="s">
        <v>204</v>
      </c>
      <c r="B38" s="4" t="s">
        <v>117</v>
      </c>
      <c r="C38" s="4" t="s">
        <v>118</v>
      </c>
      <c r="D38" s="4" t="s">
        <v>205</v>
      </c>
      <c r="E38" s="4" t="s">
        <v>78</v>
      </c>
      <c r="F38" s="4" t="s">
        <v>121</v>
      </c>
      <c r="G38" s="4" t="s">
        <v>122</v>
      </c>
      <c r="H38" s="4" t="s">
        <v>123</v>
      </c>
      <c r="I38" s="4" t="s">
        <v>124</v>
      </c>
      <c r="J38" s="4" t="s">
        <v>125</v>
      </c>
      <c r="K38" s="6">
        <f>IFERROR(VLOOKUP($J38,Lookup!$I:$M,Lookup!J$2,0),"")</f>
        <v>6</v>
      </c>
      <c r="L38" s="6" t="str">
        <f>IFERROR(VLOOKUP($J38,Lookup!$I:$M,Lookup!K$2,0),"")</f>
        <v>Glendale</v>
      </c>
      <c r="M38" s="6" t="str">
        <f>IFERROR(VLOOKUP($J38,Lookup!$I:$M,Lookup!L$2,0),"")</f>
        <v>GPlascencia</v>
      </c>
      <c r="N38" s="6" t="str">
        <f>IFERROR(VLOOKUP($J38,Lookup!$I:$M,Lookup!M$2,0),"")</f>
        <v>ACA</v>
      </c>
      <c r="O38" s="6" t="str">
        <f>IFERROR(VLOOKUP(E38,Lookup!B:C,2,0),0)</f>
        <v>Host</v>
      </c>
    </row>
    <row r="39" ht="13.5" outlineLevel="2" spans="1:15">
      <c r="A39" s="4" t="s">
        <v>206</v>
      </c>
      <c r="B39" s="4" t="s">
        <v>132</v>
      </c>
      <c r="C39" s="4" t="s">
        <v>118</v>
      </c>
      <c r="D39" s="4" t="s">
        <v>207</v>
      </c>
      <c r="E39" s="4" t="s">
        <v>208</v>
      </c>
      <c r="F39" s="4" t="s">
        <v>121</v>
      </c>
      <c r="G39" s="4" t="s">
        <v>122</v>
      </c>
      <c r="H39" s="4" t="s">
        <v>123</v>
      </c>
      <c r="I39" s="4" t="s">
        <v>124</v>
      </c>
      <c r="J39" s="4" t="s">
        <v>125</v>
      </c>
      <c r="K39" s="6">
        <f>IFERROR(VLOOKUP($J39,Lookup!$I:$M,Lookup!J$2,0),"")</f>
        <v>6</v>
      </c>
      <c r="L39" s="6" t="str">
        <f>IFERROR(VLOOKUP($J39,Lookup!$I:$M,Lookup!K$2,0),"")</f>
        <v>Glendale</v>
      </c>
      <c r="M39" s="6" t="str">
        <f>IFERROR(VLOOKUP($J39,Lookup!$I:$M,Lookup!L$2,0),"")</f>
        <v>GPlascencia</v>
      </c>
      <c r="N39" s="6" t="str">
        <f>IFERROR(VLOOKUP($J39,Lookup!$I:$M,Lookup!M$2,0),"")</f>
        <v>ACA</v>
      </c>
      <c r="O39" s="6" t="str">
        <f>IFERROR(VLOOKUP(E39,Lookup!B:C,2,0),0)</f>
        <v/>
      </c>
    </row>
    <row r="40" ht="13.5" outlineLevel="2" spans="1:15">
      <c r="A40" s="4" t="s">
        <v>209</v>
      </c>
      <c r="B40" s="4" t="s">
        <v>117</v>
      </c>
      <c r="C40" s="4" t="s">
        <v>118</v>
      </c>
      <c r="D40" s="4" t="s">
        <v>210</v>
      </c>
      <c r="E40" s="4" t="s">
        <v>120</v>
      </c>
      <c r="F40" s="4" t="s">
        <v>121</v>
      </c>
      <c r="G40" s="4" t="s">
        <v>122</v>
      </c>
      <c r="H40" s="4" t="s">
        <v>123</v>
      </c>
      <c r="I40" s="4" t="s">
        <v>124</v>
      </c>
      <c r="J40" s="4" t="s">
        <v>125</v>
      </c>
      <c r="K40" s="6">
        <f>IFERROR(VLOOKUP($J40,Lookup!$I:$M,Lookup!J$2,0),"")</f>
        <v>6</v>
      </c>
      <c r="L40" s="6" t="str">
        <f>IFERROR(VLOOKUP($J40,Lookup!$I:$M,Lookup!K$2,0),"")</f>
        <v>Glendale</v>
      </c>
      <c r="M40" s="6" t="str">
        <f>IFERROR(VLOOKUP($J40,Lookup!$I:$M,Lookup!L$2,0),"")</f>
        <v>GPlascencia</v>
      </c>
      <c r="N40" s="6" t="str">
        <f>IFERROR(VLOOKUP($J40,Lookup!$I:$M,Lookup!M$2,0),"")</f>
        <v>ACA</v>
      </c>
      <c r="O40" s="6" t="str">
        <f>IFERROR(VLOOKUP(E40,Lookup!B:C,2,0),0)</f>
        <v>Server/Cocktail</v>
      </c>
    </row>
    <row r="41" ht="13.5" outlineLevel="2" spans="1:15">
      <c r="A41" s="4" t="s">
        <v>211</v>
      </c>
      <c r="B41" s="4" t="s">
        <v>117</v>
      </c>
      <c r="C41" s="4" t="s">
        <v>118</v>
      </c>
      <c r="D41" s="4" t="s">
        <v>212</v>
      </c>
      <c r="E41" s="4" t="s">
        <v>120</v>
      </c>
      <c r="F41" s="4" t="s">
        <v>121</v>
      </c>
      <c r="G41" s="4" t="s">
        <v>122</v>
      </c>
      <c r="H41" s="4" t="s">
        <v>123</v>
      </c>
      <c r="I41" s="4" t="s">
        <v>124</v>
      </c>
      <c r="J41" s="4" t="s">
        <v>125</v>
      </c>
      <c r="K41" s="6">
        <f>IFERROR(VLOOKUP($J41,Lookup!$I:$M,Lookup!J$2,0),"")</f>
        <v>6</v>
      </c>
      <c r="L41" s="6" t="str">
        <f>IFERROR(VLOOKUP($J41,Lookup!$I:$M,Lookup!K$2,0),"")</f>
        <v>Glendale</v>
      </c>
      <c r="M41" s="6" t="str">
        <f>IFERROR(VLOOKUP($J41,Lookup!$I:$M,Lookup!L$2,0),"")</f>
        <v>GPlascencia</v>
      </c>
      <c r="N41" s="6" t="str">
        <f>IFERROR(VLOOKUP($J41,Lookup!$I:$M,Lookup!M$2,0),"")</f>
        <v>ACA</v>
      </c>
      <c r="O41" s="6" t="str">
        <f>IFERROR(VLOOKUP(E41,Lookup!B:C,2,0),0)</f>
        <v>Server/Cocktail</v>
      </c>
    </row>
    <row r="42" ht="13.5" outlineLevel="2" spans="1:15">
      <c r="A42" s="4" t="s">
        <v>213</v>
      </c>
      <c r="B42" s="4" t="s">
        <v>117</v>
      </c>
      <c r="C42" s="4" t="s">
        <v>118</v>
      </c>
      <c r="D42" s="4" t="s">
        <v>214</v>
      </c>
      <c r="E42" s="4" t="s">
        <v>120</v>
      </c>
      <c r="F42" s="4" t="s">
        <v>121</v>
      </c>
      <c r="G42" s="4" t="s">
        <v>122</v>
      </c>
      <c r="H42" s="4" t="s">
        <v>123</v>
      </c>
      <c r="I42" s="4" t="s">
        <v>124</v>
      </c>
      <c r="J42" s="4" t="s">
        <v>125</v>
      </c>
      <c r="K42" s="6">
        <f>IFERROR(VLOOKUP($J42,Lookup!$I:$M,Lookup!J$2,0),"")</f>
        <v>6</v>
      </c>
      <c r="L42" s="6" t="str">
        <f>IFERROR(VLOOKUP($J42,Lookup!$I:$M,Lookup!K$2,0),"")</f>
        <v>Glendale</v>
      </c>
      <c r="M42" s="6" t="str">
        <f>IFERROR(VLOOKUP($J42,Lookup!$I:$M,Lookup!L$2,0),"")</f>
        <v>GPlascencia</v>
      </c>
      <c r="N42" s="6" t="str">
        <f>IFERROR(VLOOKUP($J42,Lookup!$I:$M,Lookup!M$2,0),"")</f>
        <v>ACA</v>
      </c>
      <c r="O42" s="6" t="str">
        <f>IFERROR(VLOOKUP(E42,Lookup!B:C,2,0),0)</f>
        <v>Server/Cocktail</v>
      </c>
    </row>
    <row r="43" ht="13.5" outlineLevel="2" spans="1:15">
      <c r="A43" s="4" t="s">
        <v>215</v>
      </c>
      <c r="B43" s="4" t="s">
        <v>117</v>
      </c>
      <c r="C43" s="4" t="s">
        <v>118</v>
      </c>
      <c r="D43" s="4" t="s">
        <v>216</v>
      </c>
      <c r="E43" s="4" t="s">
        <v>120</v>
      </c>
      <c r="F43" s="4" t="s">
        <v>121</v>
      </c>
      <c r="G43" s="4" t="s">
        <v>122</v>
      </c>
      <c r="H43" s="4" t="s">
        <v>123</v>
      </c>
      <c r="I43" s="4" t="s">
        <v>124</v>
      </c>
      <c r="J43" s="4" t="s">
        <v>125</v>
      </c>
      <c r="K43" s="6">
        <f>IFERROR(VLOOKUP($J43,Lookup!$I:$M,Lookup!J$2,0),"")</f>
        <v>6</v>
      </c>
      <c r="L43" s="6" t="str">
        <f>IFERROR(VLOOKUP($J43,Lookup!$I:$M,Lookup!K$2,0),"")</f>
        <v>Glendale</v>
      </c>
      <c r="M43" s="6" t="str">
        <f>IFERROR(VLOOKUP($J43,Lookup!$I:$M,Lookup!L$2,0),"")</f>
        <v>GPlascencia</v>
      </c>
      <c r="N43" s="6" t="str">
        <f>IFERROR(VLOOKUP($J43,Lookup!$I:$M,Lookup!M$2,0),"")</f>
        <v>ACA</v>
      </c>
      <c r="O43" s="6" t="str">
        <f>IFERROR(VLOOKUP(E43,Lookup!B:C,2,0),0)</f>
        <v>Server/Cocktail</v>
      </c>
    </row>
    <row r="44" ht="13.5" outlineLevel="2" spans="1:15">
      <c r="A44" s="4" t="s">
        <v>217</v>
      </c>
      <c r="B44" s="4" t="s">
        <v>117</v>
      </c>
      <c r="C44" s="4" t="s">
        <v>118</v>
      </c>
      <c r="D44" s="4" t="s">
        <v>218</v>
      </c>
      <c r="E44" s="4" t="s">
        <v>120</v>
      </c>
      <c r="F44" s="4" t="s">
        <v>121</v>
      </c>
      <c r="G44" s="4" t="s">
        <v>122</v>
      </c>
      <c r="H44" s="4" t="s">
        <v>123</v>
      </c>
      <c r="I44" s="4" t="s">
        <v>124</v>
      </c>
      <c r="J44" s="4" t="s">
        <v>125</v>
      </c>
      <c r="K44" s="6">
        <f>IFERROR(VLOOKUP($J44,Lookup!$I:$M,Lookup!J$2,0),"")</f>
        <v>6</v>
      </c>
      <c r="L44" s="6" t="str">
        <f>IFERROR(VLOOKUP($J44,Lookup!$I:$M,Lookup!K$2,0),"")</f>
        <v>Glendale</v>
      </c>
      <c r="M44" s="6" t="str">
        <f>IFERROR(VLOOKUP($J44,Lookup!$I:$M,Lookup!L$2,0),"")</f>
        <v>GPlascencia</v>
      </c>
      <c r="N44" s="6" t="str">
        <f>IFERROR(VLOOKUP($J44,Lookup!$I:$M,Lookup!M$2,0),"")</f>
        <v>ACA</v>
      </c>
      <c r="O44" s="6" t="str">
        <f>IFERROR(VLOOKUP(E44,Lookup!B:C,2,0),0)</f>
        <v>Server/Cocktail</v>
      </c>
    </row>
    <row r="45" ht="13.5" outlineLevel="2" spans="1:15">
      <c r="A45" s="4" t="s">
        <v>219</v>
      </c>
      <c r="B45" s="4" t="s">
        <v>117</v>
      </c>
      <c r="C45" s="4" t="s">
        <v>118</v>
      </c>
      <c r="D45" s="4" t="s">
        <v>220</v>
      </c>
      <c r="E45" s="4" t="s">
        <v>120</v>
      </c>
      <c r="F45" s="4" t="s">
        <v>121</v>
      </c>
      <c r="G45" s="4" t="s">
        <v>122</v>
      </c>
      <c r="H45" s="4" t="s">
        <v>123</v>
      </c>
      <c r="I45" s="4" t="s">
        <v>124</v>
      </c>
      <c r="J45" s="4" t="s">
        <v>125</v>
      </c>
      <c r="K45" s="6">
        <f>IFERROR(VLOOKUP($J45,Lookup!$I:$M,Lookup!J$2,0),"")</f>
        <v>6</v>
      </c>
      <c r="L45" s="6" t="str">
        <f>IFERROR(VLOOKUP($J45,Lookup!$I:$M,Lookup!K$2,0),"")</f>
        <v>Glendale</v>
      </c>
      <c r="M45" s="6" t="str">
        <f>IFERROR(VLOOKUP($J45,Lookup!$I:$M,Lookup!L$2,0),"")</f>
        <v>GPlascencia</v>
      </c>
      <c r="N45" s="6" t="str">
        <f>IFERROR(VLOOKUP($J45,Lookup!$I:$M,Lookup!M$2,0),"")</f>
        <v>ACA</v>
      </c>
      <c r="O45" s="6" t="str">
        <f>IFERROR(VLOOKUP(E45,Lookup!B:C,2,0),0)</f>
        <v>Server/Cocktail</v>
      </c>
    </row>
    <row r="46" ht="13.5" outlineLevel="2" spans="1:15">
      <c r="A46" s="4" t="s">
        <v>221</v>
      </c>
      <c r="B46" s="4" t="s">
        <v>117</v>
      </c>
      <c r="C46" s="4" t="s">
        <v>118</v>
      </c>
      <c r="D46" s="4" t="s">
        <v>222</v>
      </c>
      <c r="E46" s="4" t="s">
        <v>84</v>
      </c>
      <c r="F46" s="4" t="s">
        <v>121</v>
      </c>
      <c r="G46" s="4" t="s">
        <v>122</v>
      </c>
      <c r="H46" s="4" t="s">
        <v>123</v>
      </c>
      <c r="I46" s="4" t="s">
        <v>124</v>
      </c>
      <c r="J46" s="4" t="s">
        <v>125</v>
      </c>
      <c r="K46" s="6">
        <f>IFERROR(VLOOKUP($J46,Lookup!$I:$M,Lookup!J$2,0),"")</f>
        <v>6</v>
      </c>
      <c r="L46" s="6" t="str">
        <f>IFERROR(VLOOKUP($J46,Lookup!$I:$M,Lookup!K$2,0),"")</f>
        <v>Glendale</v>
      </c>
      <c r="M46" s="6" t="str">
        <f>IFERROR(VLOOKUP($J46,Lookup!$I:$M,Lookup!L$2,0),"")</f>
        <v>GPlascencia</v>
      </c>
      <c r="N46" s="6" t="str">
        <f>IFERROR(VLOOKUP($J46,Lookup!$I:$M,Lookup!M$2,0),"")</f>
        <v>ACA</v>
      </c>
      <c r="O46" s="6" t="str">
        <f>IFERROR(VLOOKUP(E46,Lookup!B:C,2,0),0)</f>
        <v>Prep Cook</v>
      </c>
    </row>
    <row r="47" ht="13.5" outlineLevel="2" spans="1:15">
      <c r="A47" s="4" t="s">
        <v>223</v>
      </c>
      <c r="B47" s="4" t="s">
        <v>117</v>
      </c>
      <c r="C47" s="4" t="s">
        <v>118</v>
      </c>
      <c r="D47" s="4" t="s">
        <v>224</v>
      </c>
      <c r="E47" s="4" t="s">
        <v>78</v>
      </c>
      <c r="F47" s="4" t="s">
        <v>121</v>
      </c>
      <c r="G47" s="4" t="s">
        <v>122</v>
      </c>
      <c r="H47" s="4" t="s">
        <v>123</v>
      </c>
      <c r="I47" s="4" t="s">
        <v>124</v>
      </c>
      <c r="J47" s="4" t="s">
        <v>125</v>
      </c>
      <c r="K47" s="6">
        <f>IFERROR(VLOOKUP($J47,Lookup!$I:$M,Lookup!J$2,0),"")</f>
        <v>6</v>
      </c>
      <c r="L47" s="6" t="str">
        <f>IFERROR(VLOOKUP($J47,Lookup!$I:$M,Lookup!K$2,0),"")</f>
        <v>Glendale</v>
      </c>
      <c r="M47" s="6" t="str">
        <f>IFERROR(VLOOKUP($J47,Lookup!$I:$M,Lookup!L$2,0),"")</f>
        <v>GPlascencia</v>
      </c>
      <c r="N47" s="6" t="str">
        <f>IFERROR(VLOOKUP($J47,Lookup!$I:$M,Lookup!M$2,0),"")</f>
        <v>ACA</v>
      </c>
      <c r="O47" s="6" t="str">
        <f>IFERROR(VLOOKUP(E47,Lookup!B:C,2,0),0)</f>
        <v>Host</v>
      </c>
    </row>
    <row r="48" ht="13.5" outlineLevel="2" spans="1:15">
      <c r="A48" s="4" t="s">
        <v>225</v>
      </c>
      <c r="B48" s="4" t="s">
        <v>117</v>
      </c>
      <c r="C48" s="4" t="s">
        <v>118</v>
      </c>
      <c r="D48" s="4" t="s">
        <v>226</v>
      </c>
      <c r="E48" s="4" t="s">
        <v>120</v>
      </c>
      <c r="F48" s="4" t="s">
        <v>121</v>
      </c>
      <c r="G48" s="4" t="s">
        <v>122</v>
      </c>
      <c r="H48" s="4" t="s">
        <v>123</v>
      </c>
      <c r="I48" s="4" t="s">
        <v>124</v>
      </c>
      <c r="J48" s="4" t="s">
        <v>125</v>
      </c>
      <c r="K48" s="6">
        <f>IFERROR(VLOOKUP($J48,Lookup!$I:$M,Lookup!J$2,0),"")</f>
        <v>6</v>
      </c>
      <c r="L48" s="6" t="str">
        <f>IFERROR(VLOOKUP($J48,Lookup!$I:$M,Lookup!K$2,0),"")</f>
        <v>Glendale</v>
      </c>
      <c r="M48" s="6" t="str">
        <f>IFERROR(VLOOKUP($J48,Lookup!$I:$M,Lookup!L$2,0),"")</f>
        <v>GPlascencia</v>
      </c>
      <c r="N48" s="6" t="str">
        <f>IFERROR(VLOOKUP($J48,Lookup!$I:$M,Lookup!M$2,0),"")</f>
        <v>ACA</v>
      </c>
      <c r="O48" s="6" t="str">
        <f>IFERROR(VLOOKUP(E48,Lookup!B:C,2,0),0)</f>
        <v>Server/Cocktail</v>
      </c>
    </row>
    <row r="49" ht="13.5" outlineLevel="2" spans="1:15">
      <c r="A49" s="4" t="s">
        <v>227</v>
      </c>
      <c r="B49" s="4" t="s">
        <v>117</v>
      </c>
      <c r="C49" s="4" t="s">
        <v>118</v>
      </c>
      <c r="D49" s="4" t="s">
        <v>228</v>
      </c>
      <c r="E49" s="4" t="s">
        <v>188</v>
      </c>
      <c r="F49" s="4" t="s">
        <v>121</v>
      </c>
      <c r="G49" s="4" t="s">
        <v>122</v>
      </c>
      <c r="H49" s="4" t="s">
        <v>123</v>
      </c>
      <c r="I49" s="4" t="s">
        <v>124</v>
      </c>
      <c r="J49" s="4" t="s">
        <v>125</v>
      </c>
      <c r="K49" s="6">
        <f>IFERROR(VLOOKUP($J49,Lookup!$I:$M,Lookup!J$2,0),"")</f>
        <v>6</v>
      </c>
      <c r="L49" s="6" t="str">
        <f>IFERROR(VLOOKUP($J49,Lookup!$I:$M,Lookup!K$2,0),"")</f>
        <v>Glendale</v>
      </c>
      <c r="M49" s="6" t="str">
        <f>IFERROR(VLOOKUP($J49,Lookup!$I:$M,Lookup!L$2,0),"")</f>
        <v>GPlascencia</v>
      </c>
      <c r="N49" s="6" t="str">
        <f>IFERROR(VLOOKUP($J49,Lookup!$I:$M,Lookup!M$2,0),"")</f>
        <v>ACA</v>
      </c>
      <c r="O49" s="6" t="str">
        <f>IFERROR(VLOOKUP(E49,Lookup!B:C,2,0),0)</f>
        <v>Dish</v>
      </c>
    </row>
    <row r="50" ht="13.5" outlineLevel="2" spans="1:15">
      <c r="A50" s="4" t="s">
        <v>229</v>
      </c>
      <c r="B50" s="4" t="s">
        <v>117</v>
      </c>
      <c r="C50" s="4" t="s">
        <v>118</v>
      </c>
      <c r="D50" s="4" t="s">
        <v>230</v>
      </c>
      <c r="E50" s="4" t="s">
        <v>191</v>
      </c>
      <c r="F50" s="4" t="s">
        <v>121</v>
      </c>
      <c r="G50" s="4" t="s">
        <v>122</v>
      </c>
      <c r="H50" s="4" t="s">
        <v>123</v>
      </c>
      <c r="I50" s="4" t="s">
        <v>124</v>
      </c>
      <c r="J50" s="4" t="s">
        <v>125</v>
      </c>
      <c r="K50" s="6">
        <f>IFERROR(VLOOKUP($J50,Lookup!$I:$M,Lookup!J$2,0),"")</f>
        <v>6</v>
      </c>
      <c r="L50" s="6" t="str">
        <f>IFERROR(VLOOKUP($J50,Lookup!$I:$M,Lookup!K$2,0),"")</f>
        <v>Glendale</v>
      </c>
      <c r="M50" s="6" t="str">
        <f>IFERROR(VLOOKUP($J50,Lookup!$I:$M,Lookup!L$2,0),"")</f>
        <v>GPlascencia</v>
      </c>
      <c r="N50" s="6" t="str">
        <f>IFERROR(VLOOKUP($J50,Lookup!$I:$M,Lookup!M$2,0),"")</f>
        <v>ACA</v>
      </c>
      <c r="O50" s="6" t="str">
        <f>IFERROR(VLOOKUP(E50,Lookup!B:C,2,0),0)</f>
        <v>Busser/Runner</v>
      </c>
    </row>
    <row r="51" ht="13.5" outlineLevel="2" spans="1:15">
      <c r="A51" s="4" t="s">
        <v>231</v>
      </c>
      <c r="B51" s="4" t="s">
        <v>117</v>
      </c>
      <c r="C51" s="4" t="s">
        <v>118</v>
      </c>
      <c r="D51" s="4" t="s">
        <v>232</v>
      </c>
      <c r="E51" s="4" t="s">
        <v>233</v>
      </c>
      <c r="F51" s="4" t="s">
        <v>121</v>
      </c>
      <c r="G51" s="4" t="s">
        <v>122</v>
      </c>
      <c r="H51" s="4" t="s">
        <v>123</v>
      </c>
      <c r="I51" s="4" t="s">
        <v>124</v>
      </c>
      <c r="J51" s="4" t="s">
        <v>125</v>
      </c>
      <c r="K51" s="6">
        <f>IFERROR(VLOOKUP($J51,Lookup!$I:$M,Lookup!J$2,0),"")</f>
        <v>6</v>
      </c>
      <c r="L51" s="6" t="str">
        <f>IFERROR(VLOOKUP($J51,Lookup!$I:$M,Lookup!K$2,0),"")</f>
        <v>Glendale</v>
      </c>
      <c r="M51" s="6" t="str">
        <f>IFERROR(VLOOKUP($J51,Lookup!$I:$M,Lookup!L$2,0),"")</f>
        <v>GPlascencia</v>
      </c>
      <c r="N51" s="6" t="str">
        <f>IFERROR(VLOOKUP($J51,Lookup!$I:$M,Lookup!M$2,0),"")</f>
        <v>ACA</v>
      </c>
      <c r="O51" s="6" t="str">
        <f>IFERROR(VLOOKUP(E51,Lookup!B:C,2,0),0)</f>
        <v>Bartender</v>
      </c>
    </row>
    <row r="52" ht="13.5" outlineLevel="2" spans="1:15">
      <c r="A52" s="4" t="s">
        <v>234</v>
      </c>
      <c r="B52" s="4" t="s">
        <v>117</v>
      </c>
      <c r="C52" s="4" t="s">
        <v>118</v>
      </c>
      <c r="D52" s="4" t="s">
        <v>235</v>
      </c>
      <c r="E52" s="4" t="s">
        <v>78</v>
      </c>
      <c r="F52" s="4" t="s">
        <v>121</v>
      </c>
      <c r="G52" s="4" t="s">
        <v>122</v>
      </c>
      <c r="H52" s="4" t="s">
        <v>123</v>
      </c>
      <c r="I52" s="4" t="s">
        <v>124</v>
      </c>
      <c r="J52" s="4" t="s">
        <v>125</v>
      </c>
      <c r="K52" s="6">
        <f>IFERROR(VLOOKUP($J52,Lookup!$I:$M,Lookup!J$2,0),"")</f>
        <v>6</v>
      </c>
      <c r="L52" s="6" t="str">
        <f>IFERROR(VLOOKUP($J52,Lookup!$I:$M,Lookup!K$2,0),"")</f>
        <v>Glendale</v>
      </c>
      <c r="M52" s="6" t="str">
        <f>IFERROR(VLOOKUP($J52,Lookup!$I:$M,Lookup!L$2,0),"")</f>
        <v>GPlascencia</v>
      </c>
      <c r="N52" s="6" t="str">
        <f>IFERROR(VLOOKUP($J52,Lookup!$I:$M,Lookup!M$2,0),"")</f>
        <v>ACA</v>
      </c>
      <c r="O52" s="6" t="str">
        <f>IFERROR(VLOOKUP(E52,Lookup!B:C,2,0),0)</f>
        <v>Host</v>
      </c>
    </row>
    <row r="53" ht="13.5" outlineLevel="2" spans="1:15">
      <c r="A53" s="4" t="s">
        <v>236</v>
      </c>
      <c r="B53" s="4" t="s">
        <v>117</v>
      </c>
      <c r="C53" s="4" t="s">
        <v>118</v>
      </c>
      <c r="D53" s="4" t="s">
        <v>237</v>
      </c>
      <c r="E53" s="4" t="s">
        <v>238</v>
      </c>
      <c r="F53" s="4" t="s">
        <v>121</v>
      </c>
      <c r="G53" s="4" t="s">
        <v>122</v>
      </c>
      <c r="H53" s="4" t="s">
        <v>123</v>
      </c>
      <c r="I53" s="4" t="s">
        <v>124</v>
      </c>
      <c r="J53" s="4" t="s">
        <v>125</v>
      </c>
      <c r="K53" s="6">
        <f>IFERROR(VLOOKUP($J53,Lookup!$I:$M,Lookup!J$2,0),"")</f>
        <v>6</v>
      </c>
      <c r="L53" s="6" t="str">
        <f>IFERROR(VLOOKUP($J53,Lookup!$I:$M,Lookup!K$2,0),"")</f>
        <v>Glendale</v>
      </c>
      <c r="M53" s="6" t="str">
        <f>IFERROR(VLOOKUP($J53,Lookup!$I:$M,Lookup!L$2,0),"")</f>
        <v>GPlascencia</v>
      </c>
      <c r="N53" s="6" t="str">
        <f>IFERROR(VLOOKUP($J53,Lookup!$I:$M,Lookup!M$2,0),"")</f>
        <v>ACA</v>
      </c>
      <c r="O53" s="6">
        <f>IFERROR(VLOOKUP(E53,Lookup!B:C,2,0),0)</f>
        <v>0</v>
      </c>
    </row>
    <row r="54" ht="13.5" outlineLevel="2" spans="1:15">
      <c r="A54" s="4" t="s">
        <v>239</v>
      </c>
      <c r="B54" s="4" t="s">
        <v>117</v>
      </c>
      <c r="C54" s="4" t="s">
        <v>118</v>
      </c>
      <c r="D54" s="4" t="s">
        <v>240</v>
      </c>
      <c r="E54" s="4" t="s">
        <v>120</v>
      </c>
      <c r="F54" s="4" t="s">
        <v>121</v>
      </c>
      <c r="G54" s="4" t="s">
        <v>122</v>
      </c>
      <c r="H54" s="4" t="s">
        <v>123</v>
      </c>
      <c r="I54" s="4" t="s">
        <v>124</v>
      </c>
      <c r="J54" s="4" t="s">
        <v>125</v>
      </c>
      <c r="K54" s="6">
        <f>IFERROR(VLOOKUP($J54,Lookup!$I:$M,Lookup!J$2,0),"")</f>
        <v>6</v>
      </c>
      <c r="L54" s="6" t="str">
        <f>IFERROR(VLOOKUP($J54,Lookup!$I:$M,Lookup!K$2,0),"")</f>
        <v>Glendale</v>
      </c>
      <c r="M54" s="6" t="str">
        <f>IFERROR(VLOOKUP($J54,Lookup!$I:$M,Lookup!L$2,0),"")</f>
        <v>GPlascencia</v>
      </c>
      <c r="N54" s="6" t="str">
        <f>IFERROR(VLOOKUP($J54,Lookup!$I:$M,Lookup!M$2,0),"")</f>
        <v>ACA</v>
      </c>
      <c r="O54" s="6" t="str">
        <f>IFERROR(VLOOKUP(E54,Lookup!B:C,2,0),0)</f>
        <v>Server/Cocktail</v>
      </c>
    </row>
    <row r="55" ht="13.5" outlineLevel="2" spans="1:15">
      <c r="A55" s="4" t="s">
        <v>241</v>
      </c>
      <c r="B55" s="4" t="s">
        <v>117</v>
      </c>
      <c r="C55" s="4" t="s">
        <v>118</v>
      </c>
      <c r="D55" s="4" t="s">
        <v>242</v>
      </c>
      <c r="E55" s="4" t="s">
        <v>78</v>
      </c>
      <c r="F55" s="4" t="s">
        <v>121</v>
      </c>
      <c r="G55" s="4" t="s">
        <v>122</v>
      </c>
      <c r="H55" s="4" t="s">
        <v>123</v>
      </c>
      <c r="I55" s="4" t="s">
        <v>124</v>
      </c>
      <c r="J55" s="4" t="s">
        <v>125</v>
      </c>
      <c r="K55" s="6">
        <f>IFERROR(VLOOKUP($J55,Lookup!$I:$M,Lookup!J$2,0),"")</f>
        <v>6</v>
      </c>
      <c r="L55" s="6" t="str">
        <f>IFERROR(VLOOKUP($J55,Lookup!$I:$M,Lookup!K$2,0),"")</f>
        <v>Glendale</v>
      </c>
      <c r="M55" s="6" t="str">
        <f>IFERROR(VLOOKUP($J55,Lookup!$I:$M,Lookup!L$2,0),"")</f>
        <v>GPlascencia</v>
      </c>
      <c r="N55" s="6" t="str">
        <f>IFERROR(VLOOKUP($J55,Lookup!$I:$M,Lookup!M$2,0),"")</f>
        <v>ACA</v>
      </c>
      <c r="O55" s="6" t="str">
        <f>IFERROR(VLOOKUP(E55,Lookup!B:C,2,0),0)</f>
        <v>Host</v>
      </c>
    </row>
    <row r="56" ht="13.5" outlineLevel="2" spans="1:15">
      <c r="A56" s="4" t="s">
        <v>243</v>
      </c>
      <c r="B56" s="4" t="s">
        <v>244</v>
      </c>
      <c r="C56" s="4" t="s">
        <v>118</v>
      </c>
      <c r="D56" s="4" t="s">
        <v>245</v>
      </c>
      <c r="E56" s="4" t="s">
        <v>83</v>
      </c>
      <c r="F56" s="4" t="s">
        <v>121</v>
      </c>
      <c r="G56" s="4" t="s">
        <v>122</v>
      </c>
      <c r="H56" s="4" t="s">
        <v>123</v>
      </c>
      <c r="I56" s="4" t="s">
        <v>246</v>
      </c>
      <c r="J56" s="4" t="s">
        <v>247</v>
      </c>
      <c r="K56" s="6">
        <f>IFERROR(VLOOKUP($J56,Lookup!$I:$M,Lookup!J$2,0),"")</f>
        <v>16</v>
      </c>
      <c r="L56" s="6" t="str">
        <f>IFERROR(VLOOKUP($J56,Lookup!$I:$M,Lookup!K$2,0),"")</f>
        <v>Costa Mesa</v>
      </c>
      <c r="M56" s="6" t="str">
        <f>IFERROR(VLOOKUP($J56,Lookup!$I:$M,Lookup!L$2,0),"")</f>
        <v>GPlascencia</v>
      </c>
      <c r="N56" s="6" t="str">
        <f>IFERROR(VLOOKUP($J56,Lookup!$I:$M,Lookup!M$2,0),"")</f>
        <v>ACA</v>
      </c>
      <c r="O56" s="6" t="str">
        <f>IFERROR(VLOOKUP(E56,Lookup!B:C,2,0),0)</f>
        <v>Line Cook</v>
      </c>
    </row>
    <row r="57" ht="13.5" outlineLevel="2" spans="1:15">
      <c r="A57" s="4" t="s">
        <v>248</v>
      </c>
      <c r="B57" s="4" t="s">
        <v>244</v>
      </c>
      <c r="C57" s="4" t="s">
        <v>118</v>
      </c>
      <c r="D57" s="4" t="s">
        <v>249</v>
      </c>
      <c r="E57" s="4" t="s">
        <v>83</v>
      </c>
      <c r="F57" s="4" t="s">
        <v>121</v>
      </c>
      <c r="G57" s="4" t="s">
        <v>122</v>
      </c>
      <c r="H57" s="4" t="s">
        <v>123</v>
      </c>
      <c r="I57" s="4" t="s">
        <v>246</v>
      </c>
      <c r="J57" s="4" t="s">
        <v>247</v>
      </c>
      <c r="K57" s="6">
        <f>IFERROR(VLOOKUP($J57,Lookup!$I:$M,Lookup!J$2,0),"")</f>
        <v>16</v>
      </c>
      <c r="L57" s="6" t="str">
        <f>IFERROR(VLOOKUP($J57,Lookup!$I:$M,Lookup!K$2,0),"")</f>
        <v>Costa Mesa</v>
      </c>
      <c r="M57" s="6" t="str">
        <f>IFERROR(VLOOKUP($J57,Lookup!$I:$M,Lookup!L$2,0),"")</f>
        <v>GPlascencia</v>
      </c>
      <c r="N57" s="6" t="str">
        <f>IFERROR(VLOOKUP($J57,Lookup!$I:$M,Lookup!M$2,0),"")</f>
        <v>ACA</v>
      </c>
      <c r="O57" s="6" t="str">
        <f>IFERROR(VLOOKUP(E57,Lookup!B:C,2,0),0)</f>
        <v>Line Cook</v>
      </c>
    </row>
    <row r="58" ht="13.5" outlineLevel="2" spans="1:15">
      <c r="A58" s="4" t="s">
        <v>250</v>
      </c>
      <c r="B58" s="4" t="s">
        <v>244</v>
      </c>
      <c r="C58" s="4" t="s">
        <v>118</v>
      </c>
      <c r="D58" s="4" t="s">
        <v>251</v>
      </c>
      <c r="E58" s="4" t="s">
        <v>83</v>
      </c>
      <c r="F58" s="4" t="s">
        <v>121</v>
      </c>
      <c r="G58" s="4" t="s">
        <v>122</v>
      </c>
      <c r="H58" s="4" t="s">
        <v>123</v>
      </c>
      <c r="I58" s="4" t="s">
        <v>246</v>
      </c>
      <c r="J58" s="4" t="s">
        <v>247</v>
      </c>
      <c r="K58" s="6">
        <f>IFERROR(VLOOKUP($J58,Lookup!$I:$M,Lookup!J$2,0),"")</f>
        <v>16</v>
      </c>
      <c r="L58" s="6" t="str">
        <f>IFERROR(VLOOKUP($J58,Lookup!$I:$M,Lookup!K$2,0),"")</f>
        <v>Costa Mesa</v>
      </c>
      <c r="M58" s="6" t="str">
        <f>IFERROR(VLOOKUP($J58,Lookup!$I:$M,Lookup!L$2,0),"")</f>
        <v>GPlascencia</v>
      </c>
      <c r="N58" s="6" t="str">
        <f>IFERROR(VLOOKUP($J58,Lookup!$I:$M,Lookup!M$2,0),"")</f>
        <v>ACA</v>
      </c>
      <c r="O58" s="6" t="str">
        <f>IFERROR(VLOOKUP(E58,Lookup!B:C,2,0),0)</f>
        <v>Line Cook</v>
      </c>
    </row>
    <row r="59" ht="13.5" outlineLevel="2" spans="1:15">
      <c r="A59" s="4" t="s">
        <v>252</v>
      </c>
      <c r="B59" s="4" t="s">
        <v>244</v>
      </c>
      <c r="C59" s="4" t="s">
        <v>118</v>
      </c>
      <c r="D59" s="4" t="s">
        <v>253</v>
      </c>
      <c r="E59" s="4" t="s">
        <v>84</v>
      </c>
      <c r="F59" s="4" t="s">
        <v>121</v>
      </c>
      <c r="G59" s="4" t="s">
        <v>122</v>
      </c>
      <c r="H59" s="4" t="s">
        <v>123</v>
      </c>
      <c r="I59" s="4" t="s">
        <v>246</v>
      </c>
      <c r="J59" s="4" t="s">
        <v>247</v>
      </c>
      <c r="K59" s="6">
        <f>IFERROR(VLOOKUP($J59,Lookup!$I:$M,Lookup!J$2,0),"")</f>
        <v>16</v>
      </c>
      <c r="L59" s="6" t="str">
        <f>IFERROR(VLOOKUP($J59,Lookup!$I:$M,Lookup!K$2,0),"")</f>
        <v>Costa Mesa</v>
      </c>
      <c r="M59" s="6" t="str">
        <f>IFERROR(VLOOKUP($J59,Lookup!$I:$M,Lookup!L$2,0),"")</f>
        <v>GPlascencia</v>
      </c>
      <c r="N59" s="6" t="str">
        <f>IFERROR(VLOOKUP($J59,Lookup!$I:$M,Lookup!M$2,0),"")</f>
        <v>ACA</v>
      </c>
      <c r="O59" s="6" t="str">
        <f>IFERROR(VLOOKUP(E59,Lookup!B:C,2,0),0)</f>
        <v>Prep Cook</v>
      </c>
    </row>
    <row r="60" ht="13.5" outlineLevel="2" spans="1:15">
      <c r="A60" s="4" t="s">
        <v>254</v>
      </c>
      <c r="B60" s="4" t="s">
        <v>244</v>
      </c>
      <c r="C60" s="4" t="s">
        <v>118</v>
      </c>
      <c r="D60" s="4" t="s">
        <v>255</v>
      </c>
      <c r="E60" s="4" t="s">
        <v>256</v>
      </c>
      <c r="F60" s="4" t="s">
        <v>121</v>
      </c>
      <c r="G60" s="4" t="s">
        <v>122</v>
      </c>
      <c r="H60" s="4" t="s">
        <v>123</v>
      </c>
      <c r="I60" s="4" t="s">
        <v>246</v>
      </c>
      <c r="J60" s="4" t="s">
        <v>247</v>
      </c>
      <c r="K60" s="6">
        <f>IFERROR(VLOOKUP($J60,Lookup!$I:$M,Lookup!J$2,0),"")</f>
        <v>16</v>
      </c>
      <c r="L60" s="6" t="str">
        <f>IFERROR(VLOOKUP($J60,Lookup!$I:$M,Lookup!K$2,0),"")</f>
        <v>Costa Mesa</v>
      </c>
      <c r="M60" s="6" t="str">
        <f>IFERROR(VLOOKUP($J60,Lookup!$I:$M,Lookup!L$2,0),"")</f>
        <v>GPlascencia</v>
      </c>
      <c r="N60" s="6" t="str">
        <f>IFERROR(VLOOKUP($J60,Lookup!$I:$M,Lookup!M$2,0),"")</f>
        <v>ACA</v>
      </c>
      <c r="O60" s="6" t="str">
        <f>IFERROR(VLOOKUP(E60,Lookup!B:C,2,0),0)</f>
        <v/>
      </c>
    </row>
    <row r="61" ht="13.5" outlineLevel="2" spans="1:15">
      <c r="A61" s="4" t="s">
        <v>257</v>
      </c>
      <c r="B61" s="4" t="s">
        <v>244</v>
      </c>
      <c r="C61" s="4" t="s">
        <v>118</v>
      </c>
      <c r="D61" s="4" t="s">
        <v>258</v>
      </c>
      <c r="E61" s="4" t="s">
        <v>70</v>
      </c>
      <c r="F61" s="4" t="s">
        <v>121</v>
      </c>
      <c r="G61" s="4" t="s">
        <v>122</v>
      </c>
      <c r="H61" s="4" t="s">
        <v>123</v>
      </c>
      <c r="I61" s="4" t="s">
        <v>246</v>
      </c>
      <c r="J61" s="4" t="s">
        <v>247</v>
      </c>
      <c r="K61" s="6">
        <f>IFERROR(VLOOKUP($J61,Lookup!$I:$M,Lookup!J$2,0),"")</f>
        <v>16</v>
      </c>
      <c r="L61" s="6" t="str">
        <f>IFERROR(VLOOKUP($J61,Lookup!$I:$M,Lookup!K$2,0),"")</f>
        <v>Costa Mesa</v>
      </c>
      <c r="M61" s="6" t="str">
        <f>IFERROR(VLOOKUP($J61,Lookup!$I:$M,Lookup!L$2,0),"")</f>
        <v>GPlascencia</v>
      </c>
      <c r="N61" s="6" t="str">
        <f>IFERROR(VLOOKUP($J61,Lookup!$I:$M,Lookup!M$2,0),"")</f>
        <v>ACA</v>
      </c>
      <c r="O61" s="6" t="str">
        <f>IFERROR(VLOOKUP(E61,Lookup!B:C,2,0),0)</f>
        <v>Bartender</v>
      </c>
    </row>
    <row r="62" ht="13.5" outlineLevel="2" spans="1:15">
      <c r="A62" s="4" t="s">
        <v>259</v>
      </c>
      <c r="B62" s="4" t="s">
        <v>244</v>
      </c>
      <c r="C62" s="4" t="s">
        <v>118</v>
      </c>
      <c r="D62" s="4" t="s">
        <v>260</v>
      </c>
      <c r="E62" s="4" t="s">
        <v>120</v>
      </c>
      <c r="F62" s="4" t="s">
        <v>121</v>
      </c>
      <c r="G62" s="4" t="s">
        <v>122</v>
      </c>
      <c r="H62" s="4" t="s">
        <v>123</v>
      </c>
      <c r="I62" s="4" t="s">
        <v>246</v>
      </c>
      <c r="J62" s="4" t="s">
        <v>247</v>
      </c>
      <c r="K62" s="6">
        <f>IFERROR(VLOOKUP($J62,Lookup!$I:$M,Lookup!J$2,0),"")</f>
        <v>16</v>
      </c>
      <c r="L62" s="6" t="str">
        <f>IFERROR(VLOOKUP($J62,Lookup!$I:$M,Lookup!K$2,0),"")</f>
        <v>Costa Mesa</v>
      </c>
      <c r="M62" s="6" t="str">
        <f>IFERROR(VLOOKUP($J62,Lookup!$I:$M,Lookup!L$2,0),"")</f>
        <v>GPlascencia</v>
      </c>
      <c r="N62" s="6" t="str">
        <f>IFERROR(VLOOKUP($J62,Lookup!$I:$M,Lookup!M$2,0),"")</f>
        <v>ACA</v>
      </c>
      <c r="O62" s="6" t="str">
        <f>IFERROR(VLOOKUP(E62,Lookup!B:C,2,0),0)</f>
        <v>Server/Cocktail</v>
      </c>
    </row>
    <row r="63" ht="13.5" outlineLevel="2" spans="1:15">
      <c r="A63" s="4" t="s">
        <v>261</v>
      </c>
      <c r="B63" s="4" t="s">
        <v>244</v>
      </c>
      <c r="C63" s="4" t="s">
        <v>118</v>
      </c>
      <c r="D63" s="4" t="s">
        <v>262</v>
      </c>
      <c r="E63" s="4" t="s">
        <v>139</v>
      </c>
      <c r="F63" s="4" t="s">
        <v>121</v>
      </c>
      <c r="G63" s="4" t="s">
        <v>122</v>
      </c>
      <c r="H63" s="4" t="s">
        <v>123</v>
      </c>
      <c r="I63" s="4" t="s">
        <v>246</v>
      </c>
      <c r="J63" s="4" t="s">
        <v>247</v>
      </c>
      <c r="K63" s="6">
        <f>IFERROR(VLOOKUP($J63,Lookup!$I:$M,Lookup!J$2,0),"")</f>
        <v>16</v>
      </c>
      <c r="L63" s="6" t="str">
        <f>IFERROR(VLOOKUP($J63,Lookup!$I:$M,Lookup!K$2,0),"")</f>
        <v>Costa Mesa</v>
      </c>
      <c r="M63" s="6" t="str">
        <f>IFERROR(VLOOKUP($J63,Lookup!$I:$M,Lookup!L$2,0),"")</f>
        <v>GPlascencia</v>
      </c>
      <c r="N63" s="6" t="str">
        <f>IFERROR(VLOOKUP($J63,Lookup!$I:$M,Lookup!M$2,0),"")</f>
        <v>ACA</v>
      </c>
      <c r="O63" s="6" t="str">
        <f>IFERROR(VLOOKUP(E63,Lookup!B:C,2,0),0)</f>
        <v>Busser/Runner</v>
      </c>
    </row>
    <row r="64" ht="13.5" outlineLevel="2" spans="1:15">
      <c r="A64" s="4" t="s">
        <v>263</v>
      </c>
      <c r="B64" s="4" t="s">
        <v>244</v>
      </c>
      <c r="C64" s="4" t="s">
        <v>118</v>
      </c>
      <c r="D64" s="4" t="s">
        <v>264</v>
      </c>
      <c r="E64" s="4" t="s">
        <v>188</v>
      </c>
      <c r="F64" s="4" t="s">
        <v>121</v>
      </c>
      <c r="G64" s="4" t="s">
        <v>122</v>
      </c>
      <c r="H64" s="4" t="s">
        <v>123</v>
      </c>
      <c r="I64" s="4" t="s">
        <v>246</v>
      </c>
      <c r="J64" s="4" t="s">
        <v>247</v>
      </c>
      <c r="K64" s="6">
        <f>IFERROR(VLOOKUP($J64,Lookup!$I:$M,Lookup!J$2,0),"")</f>
        <v>16</v>
      </c>
      <c r="L64" s="6" t="str">
        <f>IFERROR(VLOOKUP($J64,Lookup!$I:$M,Lookup!K$2,0),"")</f>
        <v>Costa Mesa</v>
      </c>
      <c r="M64" s="6" t="str">
        <f>IFERROR(VLOOKUP($J64,Lookup!$I:$M,Lookup!L$2,0),"")</f>
        <v>GPlascencia</v>
      </c>
      <c r="N64" s="6" t="str">
        <f>IFERROR(VLOOKUP($J64,Lookup!$I:$M,Lookup!M$2,0),"")</f>
        <v>ACA</v>
      </c>
      <c r="O64" s="6" t="str">
        <f>IFERROR(VLOOKUP(E64,Lookup!B:C,2,0),0)</f>
        <v>Dish</v>
      </c>
    </row>
    <row r="65" ht="13.5" outlineLevel="2" spans="1:15">
      <c r="A65" s="4" t="s">
        <v>265</v>
      </c>
      <c r="B65" s="4" t="s">
        <v>244</v>
      </c>
      <c r="C65" s="4" t="s">
        <v>118</v>
      </c>
      <c r="D65" s="4" t="s">
        <v>266</v>
      </c>
      <c r="E65" s="4" t="s">
        <v>78</v>
      </c>
      <c r="F65" s="4" t="s">
        <v>121</v>
      </c>
      <c r="G65" s="4" t="s">
        <v>122</v>
      </c>
      <c r="H65" s="4" t="s">
        <v>123</v>
      </c>
      <c r="I65" s="4" t="s">
        <v>246</v>
      </c>
      <c r="J65" s="4" t="s">
        <v>247</v>
      </c>
      <c r="K65" s="6">
        <f>IFERROR(VLOOKUP($J65,Lookup!$I:$M,Lookup!J$2,0),"")</f>
        <v>16</v>
      </c>
      <c r="L65" s="6" t="str">
        <f>IFERROR(VLOOKUP($J65,Lookup!$I:$M,Lookup!K$2,0),"")</f>
        <v>Costa Mesa</v>
      </c>
      <c r="M65" s="6" t="str">
        <f>IFERROR(VLOOKUP($J65,Lookup!$I:$M,Lookup!L$2,0),"")</f>
        <v>GPlascencia</v>
      </c>
      <c r="N65" s="6" t="str">
        <f>IFERROR(VLOOKUP($J65,Lookup!$I:$M,Lookup!M$2,0),"")</f>
        <v>ACA</v>
      </c>
      <c r="O65" s="6" t="str">
        <f>IFERROR(VLOOKUP(E65,Lookup!B:C,2,0),0)</f>
        <v>Host</v>
      </c>
    </row>
    <row r="66" ht="13.5" outlineLevel="1" spans="1:15">
      <c r="A66" s="4" t="s">
        <v>267</v>
      </c>
      <c r="B66" s="4" t="s">
        <v>244</v>
      </c>
      <c r="C66" s="4" t="s">
        <v>118</v>
      </c>
      <c r="D66" s="4" t="s">
        <v>268</v>
      </c>
      <c r="E66" s="4" t="s">
        <v>120</v>
      </c>
      <c r="F66" s="4" t="s">
        <v>121</v>
      </c>
      <c r="G66" s="4" t="s">
        <v>122</v>
      </c>
      <c r="H66" s="4" t="s">
        <v>123</v>
      </c>
      <c r="I66" s="4" t="s">
        <v>246</v>
      </c>
      <c r="J66" s="4" t="s">
        <v>247</v>
      </c>
      <c r="K66" s="6">
        <f>IFERROR(VLOOKUP($J66,Lookup!$I:$M,Lookup!J$2,0),"")</f>
        <v>16</v>
      </c>
      <c r="L66" s="6" t="str">
        <f>IFERROR(VLOOKUP($J66,Lookup!$I:$M,Lookup!K$2,0),"")</f>
        <v>Costa Mesa</v>
      </c>
      <c r="M66" s="6" t="str">
        <f>IFERROR(VLOOKUP($J66,Lookup!$I:$M,Lookup!L$2,0),"")</f>
        <v>GPlascencia</v>
      </c>
      <c r="N66" s="6" t="str">
        <f>IFERROR(VLOOKUP($J66,Lookup!$I:$M,Lookup!M$2,0),"")</f>
        <v>ACA</v>
      </c>
      <c r="O66" s="6" t="str">
        <f>IFERROR(VLOOKUP(E66,Lookup!B:C,2,0),0)</f>
        <v>Server/Cocktail</v>
      </c>
    </row>
    <row r="67" ht="13.5" outlineLevel="2" spans="1:15">
      <c r="A67" s="4" t="s">
        <v>269</v>
      </c>
      <c r="B67" s="4" t="s">
        <v>244</v>
      </c>
      <c r="C67" s="4" t="s">
        <v>118</v>
      </c>
      <c r="D67" s="4" t="s">
        <v>270</v>
      </c>
      <c r="E67" s="4" t="s">
        <v>84</v>
      </c>
      <c r="F67" s="4" t="s">
        <v>121</v>
      </c>
      <c r="G67" s="4" t="s">
        <v>122</v>
      </c>
      <c r="H67" s="4" t="s">
        <v>123</v>
      </c>
      <c r="I67" s="4" t="s">
        <v>246</v>
      </c>
      <c r="J67" s="4" t="s">
        <v>247</v>
      </c>
      <c r="K67" s="6">
        <f>IFERROR(VLOOKUP($J67,Lookup!$I:$M,Lookup!J$2,0),"")</f>
        <v>16</v>
      </c>
      <c r="L67" s="6" t="str">
        <f>IFERROR(VLOOKUP($J67,Lookup!$I:$M,Lookup!K$2,0),"")</f>
        <v>Costa Mesa</v>
      </c>
      <c r="M67" s="6" t="str">
        <f>IFERROR(VLOOKUP($J67,Lookup!$I:$M,Lookup!L$2,0),"")</f>
        <v>GPlascencia</v>
      </c>
      <c r="N67" s="6" t="str">
        <f>IFERROR(VLOOKUP($J67,Lookup!$I:$M,Lookup!M$2,0),"")</f>
        <v>ACA</v>
      </c>
      <c r="O67" s="6" t="str">
        <f>IFERROR(VLOOKUP(E67,Lookup!B:C,2,0),0)</f>
        <v>Prep Cook</v>
      </c>
    </row>
    <row r="68" ht="13.5" outlineLevel="2" spans="1:15">
      <c r="A68" s="4" t="s">
        <v>271</v>
      </c>
      <c r="B68" s="4" t="s">
        <v>244</v>
      </c>
      <c r="C68" s="4" t="s">
        <v>118</v>
      </c>
      <c r="D68" s="4" t="s">
        <v>272</v>
      </c>
      <c r="E68" s="4" t="s">
        <v>120</v>
      </c>
      <c r="F68" s="4" t="s">
        <v>121</v>
      </c>
      <c r="G68" s="4" t="s">
        <v>122</v>
      </c>
      <c r="H68" s="4" t="s">
        <v>123</v>
      </c>
      <c r="I68" s="4" t="s">
        <v>246</v>
      </c>
      <c r="J68" s="4" t="s">
        <v>247</v>
      </c>
      <c r="K68" s="6">
        <f>IFERROR(VLOOKUP($J68,Lookup!$I:$M,Lookup!J$2,0),"")</f>
        <v>16</v>
      </c>
      <c r="L68" s="6" t="str">
        <f>IFERROR(VLOOKUP($J68,Lookup!$I:$M,Lookup!K$2,0),"")</f>
        <v>Costa Mesa</v>
      </c>
      <c r="M68" s="6" t="str">
        <f>IFERROR(VLOOKUP($J68,Lookup!$I:$M,Lookup!L$2,0),"")</f>
        <v>GPlascencia</v>
      </c>
      <c r="N68" s="6" t="str">
        <f>IFERROR(VLOOKUP($J68,Lookup!$I:$M,Lookup!M$2,0),"")</f>
        <v>ACA</v>
      </c>
      <c r="O68" s="6" t="str">
        <f>IFERROR(VLOOKUP(E68,Lookup!B:C,2,0),0)</f>
        <v>Server/Cocktail</v>
      </c>
    </row>
    <row r="69" ht="13.5" outlineLevel="2" spans="1:15">
      <c r="A69" s="4" t="s">
        <v>273</v>
      </c>
      <c r="B69" s="4" t="s">
        <v>244</v>
      </c>
      <c r="C69" s="4" t="s">
        <v>118</v>
      </c>
      <c r="D69" s="4" t="s">
        <v>274</v>
      </c>
      <c r="E69" s="4" t="s">
        <v>139</v>
      </c>
      <c r="F69" s="4" t="s">
        <v>121</v>
      </c>
      <c r="G69" s="4" t="s">
        <v>122</v>
      </c>
      <c r="H69" s="4" t="s">
        <v>123</v>
      </c>
      <c r="I69" s="4" t="s">
        <v>246</v>
      </c>
      <c r="J69" s="4" t="s">
        <v>247</v>
      </c>
      <c r="K69" s="6">
        <f>IFERROR(VLOOKUP($J69,Lookup!$I:$M,Lookup!J$2,0),"")</f>
        <v>16</v>
      </c>
      <c r="L69" s="6" t="str">
        <f>IFERROR(VLOOKUP($J69,Lookup!$I:$M,Lookup!K$2,0),"")</f>
        <v>Costa Mesa</v>
      </c>
      <c r="M69" s="6" t="str">
        <f>IFERROR(VLOOKUP($J69,Lookup!$I:$M,Lookup!L$2,0),"")</f>
        <v>GPlascencia</v>
      </c>
      <c r="N69" s="6" t="str">
        <f>IFERROR(VLOOKUP($J69,Lookup!$I:$M,Lookup!M$2,0),"")</f>
        <v>ACA</v>
      </c>
      <c r="O69" s="6" t="str">
        <f>IFERROR(VLOOKUP(E69,Lookup!B:C,2,0),0)</f>
        <v>Busser/Runner</v>
      </c>
    </row>
    <row r="70" ht="13.5" outlineLevel="2" spans="1:15">
      <c r="A70" s="4" t="s">
        <v>275</v>
      </c>
      <c r="B70" s="4" t="s">
        <v>244</v>
      </c>
      <c r="C70" s="4" t="s">
        <v>118</v>
      </c>
      <c r="D70" s="4" t="s">
        <v>276</v>
      </c>
      <c r="E70" s="4" t="s">
        <v>83</v>
      </c>
      <c r="F70" s="4" t="s">
        <v>121</v>
      </c>
      <c r="G70" s="4" t="s">
        <v>122</v>
      </c>
      <c r="H70" s="4" t="s">
        <v>123</v>
      </c>
      <c r="I70" s="4" t="s">
        <v>246</v>
      </c>
      <c r="J70" s="4" t="s">
        <v>247</v>
      </c>
      <c r="K70" s="6">
        <f>IFERROR(VLOOKUP($J70,Lookup!$I:$M,Lookup!J$2,0),"")</f>
        <v>16</v>
      </c>
      <c r="L70" s="6" t="str">
        <f>IFERROR(VLOOKUP($J70,Lookup!$I:$M,Lookup!K$2,0),"")</f>
        <v>Costa Mesa</v>
      </c>
      <c r="M70" s="6" t="str">
        <f>IFERROR(VLOOKUP($J70,Lookup!$I:$M,Lookup!L$2,0),"")</f>
        <v>GPlascencia</v>
      </c>
      <c r="N70" s="6" t="str">
        <f>IFERROR(VLOOKUP($J70,Lookup!$I:$M,Lookup!M$2,0),"")</f>
        <v>ACA</v>
      </c>
      <c r="O70" s="6" t="str">
        <f>IFERROR(VLOOKUP(E70,Lookup!B:C,2,0),0)</f>
        <v>Line Cook</v>
      </c>
    </row>
    <row r="71" ht="13.5" outlineLevel="2" spans="1:15">
      <c r="A71" s="4" t="s">
        <v>277</v>
      </c>
      <c r="B71" s="4" t="s">
        <v>132</v>
      </c>
      <c r="C71" s="4" t="s">
        <v>118</v>
      </c>
      <c r="D71" s="4" t="s">
        <v>278</v>
      </c>
      <c r="E71" s="4" t="s">
        <v>238</v>
      </c>
      <c r="F71" s="4" t="s">
        <v>121</v>
      </c>
      <c r="G71" s="4" t="s">
        <v>122</v>
      </c>
      <c r="H71" s="4" t="s">
        <v>123</v>
      </c>
      <c r="I71" s="4" t="s">
        <v>246</v>
      </c>
      <c r="J71" s="4" t="s">
        <v>247</v>
      </c>
      <c r="K71" s="6">
        <f>IFERROR(VLOOKUP($J71,Lookup!$I:$M,Lookup!J$2,0),"")</f>
        <v>16</v>
      </c>
      <c r="L71" s="6" t="str">
        <f>IFERROR(VLOOKUP($J71,Lookup!$I:$M,Lookup!K$2,0),"")</f>
        <v>Costa Mesa</v>
      </c>
      <c r="M71" s="6" t="str">
        <f>IFERROR(VLOOKUP($J71,Lookup!$I:$M,Lookup!L$2,0),"")</f>
        <v>GPlascencia</v>
      </c>
      <c r="N71" s="6" t="str">
        <f>IFERROR(VLOOKUP($J71,Lookup!$I:$M,Lookup!M$2,0),"")</f>
        <v>ACA</v>
      </c>
      <c r="O71" s="6">
        <f>IFERROR(VLOOKUP(E71,Lookup!B:C,2,0),0)</f>
        <v>0</v>
      </c>
    </row>
    <row r="72" ht="13.5" outlineLevel="2" spans="1:15">
      <c r="A72" s="4" t="s">
        <v>279</v>
      </c>
      <c r="B72" s="4" t="s">
        <v>244</v>
      </c>
      <c r="C72" s="4" t="s">
        <v>118</v>
      </c>
      <c r="D72" s="4" t="s">
        <v>280</v>
      </c>
      <c r="E72" s="4" t="s">
        <v>120</v>
      </c>
      <c r="F72" s="4" t="s">
        <v>121</v>
      </c>
      <c r="G72" s="4" t="s">
        <v>122</v>
      </c>
      <c r="H72" s="4" t="s">
        <v>123</v>
      </c>
      <c r="I72" s="4" t="s">
        <v>246</v>
      </c>
      <c r="J72" s="4" t="s">
        <v>247</v>
      </c>
      <c r="K72" s="6">
        <f>IFERROR(VLOOKUP($J72,Lookup!$I:$M,Lookup!J$2,0),"")</f>
        <v>16</v>
      </c>
      <c r="L72" s="6" t="str">
        <f>IFERROR(VLOOKUP($J72,Lookup!$I:$M,Lookup!K$2,0),"")</f>
        <v>Costa Mesa</v>
      </c>
      <c r="M72" s="6" t="str">
        <f>IFERROR(VLOOKUP($J72,Lookup!$I:$M,Lookup!L$2,0),"")</f>
        <v>GPlascencia</v>
      </c>
      <c r="N72" s="6" t="str">
        <f>IFERROR(VLOOKUP($J72,Lookup!$I:$M,Lookup!M$2,0),"")</f>
        <v>ACA</v>
      </c>
      <c r="O72" s="6" t="str">
        <f>IFERROR(VLOOKUP(E72,Lookup!B:C,2,0),0)</f>
        <v>Server/Cocktail</v>
      </c>
    </row>
    <row r="73" ht="13.5" outlineLevel="2" spans="1:15">
      <c r="A73" s="4" t="s">
        <v>281</v>
      </c>
      <c r="B73" s="4" t="s">
        <v>244</v>
      </c>
      <c r="C73" s="4" t="s">
        <v>118</v>
      </c>
      <c r="D73" s="4" t="s">
        <v>282</v>
      </c>
      <c r="E73" s="4" t="s">
        <v>70</v>
      </c>
      <c r="F73" s="4" t="s">
        <v>121</v>
      </c>
      <c r="G73" s="4" t="s">
        <v>122</v>
      </c>
      <c r="H73" s="4" t="s">
        <v>123</v>
      </c>
      <c r="I73" s="4" t="s">
        <v>246</v>
      </c>
      <c r="J73" s="4" t="s">
        <v>247</v>
      </c>
      <c r="K73" s="6">
        <f>IFERROR(VLOOKUP($J73,Lookup!$I:$M,Lookup!J$2,0),"")</f>
        <v>16</v>
      </c>
      <c r="L73" s="6" t="str">
        <f>IFERROR(VLOOKUP($J73,Lookup!$I:$M,Lookup!K$2,0),"")</f>
        <v>Costa Mesa</v>
      </c>
      <c r="M73" s="6" t="str">
        <f>IFERROR(VLOOKUP($J73,Lookup!$I:$M,Lookup!L$2,0),"")</f>
        <v>GPlascencia</v>
      </c>
      <c r="N73" s="6" t="str">
        <f>IFERROR(VLOOKUP($J73,Lookup!$I:$M,Lookup!M$2,0),"")</f>
        <v>ACA</v>
      </c>
      <c r="O73" s="6" t="str">
        <f>IFERROR(VLOOKUP(E73,Lookup!B:C,2,0),0)</f>
        <v>Bartender</v>
      </c>
    </row>
    <row r="74" ht="13.5" outlineLevel="2" spans="1:15">
      <c r="A74" s="4" t="s">
        <v>283</v>
      </c>
      <c r="B74" s="4" t="s">
        <v>244</v>
      </c>
      <c r="C74" s="4" t="s">
        <v>118</v>
      </c>
      <c r="D74" s="4" t="s">
        <v>284</v>
      </c>
      <c r="E74" s="4" t="s">
        <v>84</v>
      </c>
      <c r="F74" s="4" t="s">
        <v>121</v>
      </c>
      <c r="G74" s="4" t="s">
        <v>122</v>
      </c>
      <c r="H74" s="4" t="s">
        <v>123</v>
      </c>
      <c r="I74" s="4" t="s">
        <v>246</v>
      </c>
      <c r="J74" s="4" t="s">
        <v>247</v>
      </c>
      <c r="K74" s="6">
        <f>IFERROR(VLOOKUP($J74,Lookup!$I:$M,Lookup!J$2,0),"")</f>
        <v>16</v>
      </c>
      <c r="L74" s="6" t="str">
        <f>IFERROR(VLOOKUP($J74,Lookup!$I:$M,Lookup!K$2,0),"")</f>
        <v>Costa Mesa</v>
      </c>
      <c r="M74" s="6" t="str">
        <f>IFERROR(VLOOKUP($J74,Lookup!$I:$M,Lookup!L$2,0),"")</f>
        <v>GPlascencia</v>
      </c>
      <c r="N74" s="6" t="str">
        <f>IFERROR(VLOOKUP($J74,Lookup!$I:$M,Lookup!M$2,0),"")</f>
        <v>ACA</v>
      </c>
      <c r="O74" s="6" t="str">
        <f>IFERROR(VLOOKUP(E74,Lookup!B:C,2,0),0)</f>
        <v>Prep Cook</v>
      </c>
    </row>
    <row r="75" ht="13.5" outlineLevel="2" spans="1:15">
      <c r="A75" s="4" t="s">
        <v>285</v>
      </c>
      <c r="B75" s="4" t="s">
        <v>244</v>
      </c>
      <c r="C75" s="4" t="s">
        <v>118</v>
      </c>
      <c r="D75" s="4" t="s">
        <v>286</v>
      </c>
      <c r="E75" s="4" t="s">
        <v>120</v>
      </c>
      <c r="F75" s="4" t="s">
        <v>121</v>
      </c>
      <c r="G75" s="4" t="s">
        <v>122</v>
      </c>
      <c r="H75" s="4" t="s">
        <v>123</v>
      </c>
      <c r="I75" s="4" t="s">
        <v>246</v>
      </c>
      <c r="J75" s="4" t="s">
        <v>247</v>
      </c>
      <c r="K75" s="6">
        <f>IFERROR(VLOOKUP($J75,Lookup!$I:$M,Lookup!J$2,0),"")</f>
        <v>16</v>
      </c>
      <c r="L75" s="6" t="str">
        <f>IFERROR(VLOOKUP($J75,Lookup!$I:$M,Lookup!K$2,0),"")</f>
        <v>Costa Mesa</v>
      </c>
      <c r="M75" s="6" t="str">
        <f>IFERROR(VLOOKUP($J75,Lookup!$I:$M,Lookup!L$2,0),"")</f>
        <v>GPlascencia</v>
      </c>
      <c r="N75" s="6" t="str">
        <f>IFERROR(VLOOKUP($J75,Lookup!$I:$M,Lookup!M$2,0),"")</f>
        <v>ACA</v>
      </c>
      <c r="O75" s="6" t="str">
        <f>IFERROR(VLOOKUP(E75,Lookup!B:C,2,0),0)</f>
        <v>Server/Cocktail</v>
      </c>
    </row>
    <row r="76" ht="13.5" outlineLevel="2" spans="1:15">
      <c r="A76" s="4" t="s">
        <v>176</v>
      </c>
      <c r="B76" s="4" t="s">
        <v>244</v>
      </c>
      <c r="C76" s="4" t="s">
        <v>118</v>
      </c>
      <c r="D76" s="4" t="s">
        <v>287</v>
      </c>
      <c r="E76" s="4" t="s">
        <v>83</v>
      </c>
      <c r="F76" s="4" t="s">
        <v>121</v>
      </c>
      <c r="G76" s="4" t="s">
        <v>122</v>
      </c>
      <c r="H76" s="4" t="s">
        <v>123</v>
      </c>
      <c r="I76" s="4" t="s">
        <v>246</v>
      </c>
      <c r="J76" s="4" t="s">
        <v>247</v>
      </c>
      <c r="K76" s="6">
        <f>IFERROR(VLOOKUP($J76,Lookup!$I:$M,Lookup!J$2,0),"")</f>
        <v>16</v>
      </c>
      <c r="L76" s="6" t="str">
        <f>IFERROR(VLOOKUP($J76,Lookup!$I:$M,Lookup!K$2,0),"")</f>
        <v>Costa Mesa</v>
      </c>
      <c r="M76" s="6" t="str">
        <f>IFERROR(VLOOKUP($J76,Lookup!$I:$M,Lookup!L$2,0),"")</f>
        <v>GPlascencia</v>
      </c>
      <c r="N76" s="6" t="str">
        <f>IFERROR(VLOOKUP($J76,Lookup!$I:$M,Lookup!M$2,0),"")</f>
        <v>ACA</v>
      </c>
      <c r="O76" s="6" t="str">
        <f>IFERROR(VLOOKUP(E76,Lookup!B:C,2,0),0)</f>
        <v>Line Cook</v>
      </c>
    </row>
    <row r="77" ht="13.5" outlineLevel="2" spans="1:15">
      <c r="A77" s="4" t="s">
        <v>288</v>
      </c>
      <c r="B77" s="4" t="s">
        <v>244</v>
      </c>
      <c r="C77" s="4" t="s">
        <v>118</v>
      </c>
      <c r="D77" s="4" t="s">
        <v>289</v>
      </c>
      <c r="E77" s="4" t="s">
        <v>120</v>
      </c>
      <c r="F77" s="4" t="s">
        <v>121</v>
      </c>
      <c r="G77" s="4" t="s">
        <v>122</v>
      </c>
      <c r="H77" s="4" t="s">
        <v>123</v>
      </c>
      <c r="I77" s="4" t="s">
        <v>246</v>
      </c>
      <c r="J77" s="4" t="s">
        <v>247</v>
      </c>
      <c r="K77" s="6">
        <f>IFERROR(VLOOKUP($J77,Lookup!$I:$M,Lookup!J$2,0),"")</f>
        <v>16</v>
      </c>
      <c r="L77" s="6" t="str">
        <f>IFERROR(VLOOKUP($J77,Lookup!$I:$M,Lookup!K$2,0),"")</f>
        <v>Costa Mesa</v>
      </c>
      <c r="M77" s="6" t="str">
        <f>IFERROR(VLOOKUP($J77,Lookup!$I:$M,Lookup!L$2,0),"")</f>
        <v>GPlascencia</v>
      </c>
      <c r="N77" s="6" t="str">
        <f>IFERROR(VLOOKUP($J77,Lookup!$I:$M,Lookup!M$2,0),"")</f>
        <v>ACA</v>
      </c>
      <c r="O77" s="6" t="str">
        <f>IFERROR(VLOOKUP(E77,Lookup!B:C,2,0),0)</f>
        <v>Server/Cocktail</v>
      </c>
    </row>
    <row r="78" ht="13.5" outlineLevel="2" spans="1:15">
      <c r="A78" s="4" t="s">
        <v>290</v>
      </c>
      <c r="B78" s="4" t="s">
        <v>244</v>
      </c>
      <c r="C78" s="4" t="s">
        <v>118</v>
      </c>
      <c r="D78" s="4" t="s">
        <v>291</v>
      </c>
      <c r="E78" s="4" t="s">
        <v>191</v>
      </c>
      <c r="F78" s="4" t="s">
        <v>121</v>
      </c>
      <c r="G78" s="4" t="s">
        <v>122</v>
      </c>
      <c r="H78" s="4" t="s">
        <v>123</v>
      </c>
      <c r="I78" s="4" t="s">
        <v>246</v>
      </c>
      <c r="J78" s="4" t="s">
        <v>247</v>
      </c>
      <c r="K78" s="6">
        <f>IFERROR(VLOOKUP($J78,Lookup!$I:$M,Lookup!J$2,0),"")</f>
        <v>16</v>
      </c>
      <c r="L78" s="6" t="str">
        <f>IFERROR(VLOOKUP($J78,Lookup!$I:$M,Lookup!K$2,0),"")</f>
        <v>Costa Mesa</v>
      </c>
      <c r="M78" s="6" t="str">
        <f>IFERROR(VLOOKUP($J78,Lookup!$I:$M,Lookup!L$2,0),"")</f>
        <v>GPlascencia</v>
      </c>
      <c r="N78" s="6" t="str">
        <f>IFERROR(VLOOKUP($J78,Lookup!$I:$M,Lookup!M$2,0),"")</f>
        <v>ACA</v>
      </c>
      <c r="O78" s="6" t="str">
        <f>IFERROR(VLOOKUP(E78,Lookup!B:C,2,0),0)</f>
        <v>Busser/Runner</v>
      </c>
    </row>
    <row r="79" ht="13.5" outlineLevel="2" spans="1:15">
      <c r="A79" s="4" t="s">
        <v>292</v>
      </c>
      <c r="B79" s="4" t="s">
        <v>244</v>
      </c>
      <c r="C79" s="4" t="s">
        <v>118</v>
      </c>
      <c r="D79" s="4" t="s">
        <v>293</v>
      </c>
      <c r="E79" s="4" t="s">
        <v>78</v>
      </c>
      <c r="F79" s="4" t="s">
        <v>121</v>
      </c>
      <c r="G79" s="4" t="s">
        <v>122</v>
      </c>
      <c r="H79" s="4" t="s">
        <v>123</v>
      </c>
      <c r="I79" s="4" t="s">
        <v>246</v>
      </c>
      <c r="J79" s="4" t="s">
        <v>247</v>
      </c>
      <c r="K79" s="6">
        <f>IFERROR(VLOOKUP($J79,Lookup!$I:$M,Lookup!J$2,0),"")</f>
        <v>16</v>
      </c>
      <c r="L79" s="6" t="str">
        <f>IFERROR(VLOOKUP($J79,Lookup!$I:$M,Lookup!K$2,0),"")</f>
        <v>Costa Mesa</v>
      </c>
      <c r="M79" s="6" t="str">
        <f>IFERROR(VLOOKUP($J79,Lookup!$I:$M,Lookup!L$2,0),"")</f>
        <v>GPlascencia</v>
      </c>
      <c r="N79" s="6" t="str">
        <f>IFERROR(VLOOKUP($J79,Lookup!$I:$M,Lookup!M$2,0),"")</f>
        <v>ACA</v>
      </c>
      <c r="O79" s="6" t="str">
        <f>IFERROR(VLOOKUP(E79,Lookup!B:C,2,0),0)</f>
        <v>Host</v>
      </c>
    </row>
    <row r="80" ht="13.5" outlineLevel="2" spans="1:15">
      <c r="A80" s="4" t="s">
        <v>294</v>
      </c>
      <c r="B80" s="4" t="s">
        <v>244</v>
      </c>
      <c r="C80" s="4" t="s">
        <v>118</v>
      </c>
      <c r="D80" s="4" t="s">
        <v>295</v>
      </c>
      <c r="E80" s="4" t="s">
        <v>139</v>
      </c>
      <c r="F80" s="4" t="s">
        <v>121</v>
      </c>
      <c r="G80" s="4" t="s">
        <v>122</v>
      </c>
      <c r="H80" s="4" t="s">
        <v>123</v>
      </c>
      <c r="I80" s="4" t="s">
        <v>246</v>
      </c>
      <c r="J80" s="4" t="s">
        <v>247</v>
      </c>
      <c r="K80" s="6">
        <f>IFERROR(VLOOKUP($J80,Lookup!$I:$M,Lookup!J$2,0),"")</f>
        <v>16</v>
      </c>
      <c r="L80" s="6" t="str">
        <f>IFERROR(VLOOKUP($J80,Lookup!$I:$M,Lookup!K$2,0),"")</f>
        <v>Costa Mesa</v>
      </c>
      <c r="M80" s="6" t="str">
        <f>IFERROR(VLOOKUP($J80,Lookup!$I:$M,Lookup!L$2,0),"")</f>
        <v>GPlascencia</v>
      </c>
      <c r="N80" s="6" t="str">
        <f>IFERROR(VLOOKUP($J80,Lookup!$I:$M,Lookup!M$2,0),"")</f>
        <v>ACA</v>
      </c>
      <c r="O80" s="6" t="str">
        <f>IFERROR(VLOOKUP(E80,Lookup!B:C,2,0),0)</f>
        <v>Busser/Runner</v>
      </c>
    </row>
    <row r="81" ht="13.5" outlineLevel="2" spans="1:15">
      <c r="A81" s="4" t="s">
        <v>296</v>
      </c>
      <c r="B81" s="4" t="s">
        <v>244</v>
      </c>
      <c r="C81" s="4" t="s">
        <v>118</v>
      </c>
      <c r="D81" s="4" t="s">
        <v>297</v>
      </c>
      <c r="E81" s="4" t="s">
        <v>188</v>
      </c>
      <c r="F81" s="4" t="s">
        <v>121</v>
      </c>
      <c r="G81" s="4" t="s">
        <v>122</v>
      </c>
      <c r="H81" s="4" t="s">
        <v>123</v>
      </c>
      <c r="I81" s="4" t="s">
        <v>246</v>
      </c>
      <c r="J81" s="4" t="s">
        <v>247</v>
      </c>
      <c r="K81" s="6">
        <f>IFERROR(VLOOKUP($J81,Lookup!$I:$M,Lookup!J$2,0),"")</f>
        <v>16</v>
      </c>
      <c r="L81" s="6" t="str">
        <f>IFERROR(VLOOKUP($J81,Lookup!$I:$M,Lookup!K$2,0),"")</f>
        <v>Costa Mesa</v>
      </c>
      <c r="M81" s="6" t="str">
        <f>IFERROR(VLOOKUP($J81,Lookup!$I:$M,Lookup!L$2,0),"")</f>
        <v>GPlascencia</v>
      </c>
      <c r="N81" s="6" t="str">
        <f>IFERROR(VLOOKUP($J81,Lookup!$I:$M,Lookup!M$2,0),"")</f>
        <v>ACA</v>
      </c>
      <c r="O81" s="6" t="str">
        <f>IFERROR(VLOOKUP(E81,Lookup!B:C,2,0),0)</f>
        <v>Dish</v>
      </c>
    </row>
    <row r="82" ht="13.5" outlineLevel="2" spans="1:15">
      <c r="A82" s="4" t="s">
        <v>298</v>
      </c>
      <c r="B82" s="4" t="s">
        <v>244</v>
      </c>
      <c r="C82" s="4" t="s">
        <v>118</v>
      </c>
      <c r="D82" s="4" t="s">
        <v>299</v>
      </c>
      <c r="E82" s="4" t="s">
        <v>78</v>
      </c>
      <c r="F82" s="4" t="s">
        <v>121</v>
      </c>
      <c r="G82" s="4" t="s">
        <v>122</v>
      </c>
      <c r="H82" s="4" t="s">
        <v>123</v>
      </c>
      <c r="I82" s="4" t="s">
        <v>246</v>
      </c>
      <c r="J82" s="4" t="s">
        <v>247</v>
      </c>
      <c r="K82" s="6">
        <f>IFERROR(VLOOKUP($J82,Lookup!$I:$M,Lookup!J$2,0),"")</f>
        <v>16</v>
      </c>
      <c r="L82" s="6" t="str">
        <f>IFERROR(VLOOKUP($J82,Lookup!$I:$M,Lookup!K$2,0),"")</f>
        <v>Costa Mesa</v>
      </c>
      <c r="M82" s="6" t="str">
        <f>IFERROR(VLOOKUP($J82,Lookup!$I:$M,Lookup!L$2,0),"")</f>
        <v>GPlascencia</v>
      </c>
      <c r="N82" s="6" t="str">
        <f>IFERROR(VLOOKUP($J82,Lookup!$I:$M,Lookup!M$2,0),"")</f>
        <v>ACA</v>
      </c>
      <c r="O82" s="6" t="str">
        <f>IFERROR(VLOOKUP(E82,Lookup!B:C,2,0),0)</f>
        <v>Host</v>
      </c>
    </row>
    <row r="83" ht="13.5" outlineLevel="2" spans="1:15">
      <c r="A83" s="4" t="s">
        <v>300</v>
      </c>
      <c r="B83" s="4" t="s">
        <v>244</v>
      </c>
      <c r="C83" s="4" t="s">
        <v>118</v>
      </c>
      <c r="D83" s="4" t="s">
        <v>301</v>
      </c>
      <c r="E83" s="4" t="s">
        <v>128</v>
      </c>
      <c r="F83" s="4" t="s">
        <v>121</v>
      </c>
      <c r="G83" s="4" t="s">
        <v>122</v>
      </c>
      <c r="H83" s="4" t="s">
        <v>123</v>
      </c>
      <c r="I83" s="4" t="s">
        <v>246</v>
      </c>
      <c r="J83" s="4" t="s">
        <v>247</v>
      </c>
      <c r="K83" s="6">
        <f>IFERROR(VLOOKUP($J83,Lookup!$I:$M,Lookup!J$2,0),"")</f>
        <v>16</v>
      </c>
      <c r="L83" s="6" t="str">
        <f>IFERROR(VLOOKUP($J83,Lookup!$I:$M,Lookup!K$2,0),"")</f>
        <v>Costa Mesa</v>
      </c>
      <c r="M83" s="6" t="str">
        <f>IFERROR(VLOOKUP($J83,Lookup!$I:$M,Lookup!L$2,0),"")</f>
        <v>GPlascencia</v>
      </c>
      <c r="N83" s="6" t="str">
        <f>IFERROR(VLOOKUP($J83,Lookup!$I:$M,Lookup!M$2,0),"")</f>
        <v>ACA</v>
      </c>
      <c r="O83" s="6" t="str">
        <f>IFERROR(VLOOKUP(E83,Lookup!B:C,2,0),0)</f>
        <v>Server/Cocktail</v>
      </c>
    </row>
    <row r="84" ht="13.5" outlineLevel="2" spans="1:15">
      <c r="A84" s="4" t="s">
        <v>302</v>
      </c>
      <c r="B84" s="4" t="s">
        <v>244</v>
      </c>
      <c r="C84" s="4" t="s">
        <v>118</v>
      </c>
      <c r="D84" s="4" t="s">
        <v>303</v>
      </c>
      <c r="E84" s="4" t="s">
        <v>78</v>
      </c>
      <c r="F84" s="4" t="s">
        <v>121</v>
      </c>
      <c r="G84" s="4" t="s">
        <v>122</v>
      </c>
      <c r="H84" s="4" t="s">
        <v>123</v>
      </c>
      <c r="I84" s="4" t="s">
        <v>246</v>
      </c>
      <c r="J84" s="4" t="s">
        <v>247</v>
      </c>
      <c r="K84" s="6">
        <f>IFERROR(VLOOKUP($J84,Lookup!$I:$M,Lookup!J$2,0),"")</f>
        <v>16</v>
      </c>
      <c r="L84" s="6" t="str">
        <f>IFERROR(VLOOKUP($J84,Lookup!$I:$M,Lookup!K$2,0),"")</f>
        <v>Costa Mesa</v>
      </c>
      <c r="M84" s="6" t="str">
        <f>IFERROR(VLOOKUP($J84,Lookup!$I:$M,Lookup!L$2,0),"")</f>
        <v>GPlascencia</v>
      </c>
      <c r="N84" s="6" t="str">
        <f>IFERROR(VLOOKUP($J84,Lookup!$I:$M,Lookup!M$2,0),"")</f>
        <v>ACA</v>
      </c>
      <c r="O84" s="6" t="str">
        <f>IFERROR(VLOOKUP(E84,Lookup!B:C,2,0),0)</f>
        <v>Host</v>
      </c>
    </row>
    <row r="85" ht="13.5" outlineLevel="2" spans="1:15">
      <c r="A85" s="4" t="s">
        <v>304</v>
      </c>
      <c r="B85" s="4" t="s">
        <v>244</v>
      </c>
      <c r="C85" s="4" t="s">
        <v>118</v>
      </c>
      <c r="D85" s="4" t="s">
        <v>305</v>
      </c>
      <c r="E85" s="4" t="s">
        <v>120</v>
      </c>
      <c r="F85" s="4" t="s">
        <v>121</v>
      </c>
      <c r="G85" s="4" t="s">
        <v>122</v>
      </c>
      <c r="H85" s="4" t="s">
        <v>123</v>
      </c>
      <c r="I85" s="4" t="s">
        <v>246</v>
      </c>
      <c r="J85" s="4" t="s">
        <v>247</v>
      </c>
      <c r="K85" s="6">
        <f>IFERROR(VLOOKUP($J85,Lookup!$I:$M,Lookup!J$2,0),"")</f>
        <v>16</v>
      </c>
      <c r="L85" s="6" t="str">
        <f>IFERROR(VLOOKUP($J85,Lookup!$I:$M,Lookup!K$2,0),"")</f>
        <v>Costa Mesa</v>
      </c>
      <c r="M85" s="6" t="str">
        <f>IFERROR(VLOOKUP($J85,Lookup!$I:$M,Lookup!L$2,0),"")</f>
        <v>GPlascencia</v>
      </c>
      <c r="N85" s="6" t="str">
        <f>IFERROR(VLOOKUP($J85,Lookup!$I:$M,Lookup!M$2,0),"")</f>
        <v>ACA</v>
      </c>
      <c r="O85" s="6" t="str">
        <f>IFERROR(VLOOKUP(E85,Lookup!B:C,2,0),0)</f>
        <v>Server/Cocktail</v>
      </c>
    </row>
    <row r="86" ht="13.5" outlineLevel="2" spans="1:15">
      <c r="A86" s="4" t="s">
        <v>306</v>
      </c>
      <c r="B86" s="4" t="s">
        <v>307</v>
      </c>
      <c r="C86" s="4" t="s">
        <v>118</v>
      </c>
      <c r="D86" s="4" t="s">
        <v>308</v>
      </c>
      <c r="E86" s="4" t="s">
        <v>83</v>
      </c>
      <c r="F86" s="4" t="s">
        <v>121</v>
      </c>
      <c r="G86" s="4" t="s">
        <v>122</v>
      </c>
      <c r="H86" s="4" t="s">
        <v>123</v>
      </c>
      <c r="I86" s="4" t="s">
        <v>246</v>
      </c>
      <c r="J86" s="4" t="s">
        <v>247</v>
      </c>
      <c r="K86" s="6">
        <f>IFERROR(VLOOKUP($J86,Lookup!$I:$M,Lookup!J$2,0),"")</f>
        <v>16</v>
      </c>
      <c r="L86" s="6" t="str">
        <f>IFERROR(VLOOKUP($J86,Lookup!$I:$M,Lookup!K$2,0),"")</f>
        <v>Costa Mesa</v>
      </c>
      <c r="M86" s="6" t="str">
        <f>IFERROR(VLOOKUP($J86,Lookup!$I:$M,Lookup!L$2,0),"")</f>
        <v>GPlascencia</v>
      </c>
      <c r="N86" s="6" t="str">
        <f>IFERROR(VLOOKUP($J86,Lookup!$I:$M,Lookup!M$2,0),"")</f>
        <v>ACA</v>
      </c>
      <c r="O86" s="6" t="str">
        <f>IFERROR(VLOOKUP(E86,Lookup!B:C,2,0),0)</f>
        <v>Line Cook</v>
      </c>
    </row>
    <row r="87" ht="13.5" outlineLevel="2" spans="1:15">
      <c r="A87" s="4" t="s">
        <v>309</v>
      </c>
      <c r="B87" s="4" t="s">
        <v>244</v>
      </c>
      <c r="C87" s="4" t="s">
        <v>118</v>
      </c>
      <c r="D87" s="4" t="s">
        <v>310</v>
      </c>
      <c r="E87" s="4" t="s">
        <v>120</v>
      </c>
      <c r="F87" s="4" t="s">
        <v>121</v>
      </c>
      <c r="G87" s="4" t="s">
        <v>122</v>
      </c>
      <c r="H87" s="4" t="s">
        <v>123</v>
      </c>
      <c r="I87" s="4" t="s">
        <v>246</v>
      </c>
      <c r="J87" s="4" t="s">
        <v>247</v>
      </c>
      <c r="K87" s="6">
        <f>IFERROR(VLOOKUP($J87,Lookup!$I:$M,Lookup!J$2,0),"")</f>
        <v>16</v>
      </c>
      <c r="L87" s="6" t="str">
        <f>IFERROR(VLOOKUP($J87,Lookup!$I:$M,Lookup!K$2,0),"")</f>
        <v>Costa Mesa</v>
      </c>
      <c r="M87" s="6" t="str">
        <f>IFERROR(VLOOKUP($J87,Lookup!$I:$M,Lookup!L$2,0),"")</f>
        <v>GPlascencia</v>
      </c>
      <c r="N87" s="6" t="str">
        <f>IFERROR(VLOOKUP($J87,Lookup!$I:$M,Lookup!M$2,0),"")</f>
        <v>ACA</v>
      </c>
      <c r="O87" s="6" t="str">
        <f>IFERROR(VLOOKUP(E87,Lookup!B:C,2,0),0)</f>
        <v>Server/Cocktail</v>
      </c>
    </row>
    <row r="88" ht="13.5" outlineLevel="2" spans="1:15">
      <c r="A88" s="4" t="s">
        <v>311</v>
      </c>
      <c r="B88" s="4" t="s">
        <v>132</v>
      </c>
      <c r="C88" s="4" t="s">
        <v>118</v>
      </c>
      <c r="D88" s="4" t="s">
        <v>312</v>
      </c>
      <c r="E88" s="4" t="s">
        <v>208</v>
      </c>
      <c r="F88" s="4" t="s">
        <v>121</v>
      </c>
      <c r="G88" s="4" t="s">
        <v>122</v>
      </c>
      <c r="H88" s="4" t="s">
        <v>123</v>
      </c>
      <c r="I88" s="4" t="s">
        <v>246</v>
      </c>
      <c r="J88" s="4" t="s">
        <v>247</v>
      </c>
      <c r="K88" s="6">
        <f>IFERROR(VLOOKUP($J88,Lookup!$I:$M,Lookup!J$2,0),"")</f>
        <v>16</v>
      </c>
      <c r="L88" s="6" t="str">
        <f>IFERROR(VLOOKUP($J88,Lookup!$I:$M,Lookup!K$2,0),"")</f>
        <v>Costa Mesa</v>
      </c>
      <c r="M88" s="6" t="str">
        <f>IFERROR(VLOOKUP($J88,Lookup!$I:$M,Lookup!L$2,0),"")</f>
        <v>GPlascencia</v>
      </c>
      <c r="N88" s="6" t="str">
        <f>IFERROR(VLOOKUP($J88,Lookup!$I:$M,Lookup!M$2,0),"")</f>
        <v>ACA</v>
      </c>
      <c r="O88" s="6" t="str">
        <f>IFERROR(VLOOKUP(E88,Lookup!B:C,2,0),0)</f>
        <v/>
      </c>
    </row>
    <row r="89" ht="13.5" outlineLevel="2" spans="1:15">
      <c r="A89" s="4" t="s">
        <v>313</v>
      </c>
      <c r="B89" s="4" t="s">
        <v>244</v>
      </c>
      <c r="C89" s="4" t="s">
        <v>118</v>
      </c>
      <c r="D89" s="4" t="s">
        <v>314</v>
      </c>
      <c r="E89" s="4" t="s">
        <v>70</v>
      </c>
      <c r="F89" s="4" t="s">
        <v>121</v>
      </c>
      <c r="G89" s="4" t="s">
        <v>122</v>
      </c>
      <c r="H89" s="4" t="s">
        <v>123</v>
      </c>
      <c r="I89" s="4" t="s">
        <v>246</v>
      </c>
      <c r="J89" s="4" t="s">
        <v>247</v>
      </c>
      <c r="K89" s="6">
        <f>IFERROR(VLOOKUP($J89,Lookup!$I:$M,Lookup!J$2,0),"")</f>
        <v>16</v>
      </c>
      <c r="L89" s="6" t="str">
        <f>IFERROR(VLOOKUP($J89,Lookup!$I:$M,Lookup!K$2,0),"")</f>
        <v>Costa Mesa</v>
      </c>
      <c r="M89" s="6" t="str">
        <f>IFERROR(VLOOKUP($J89,Lookup!$I:$M,Lookup!L$2,0),"")</f>
        <v>GPlascencia</v>
      </c>
      <c r="N89" s="6" t="str">
        <f>IFERROR(VLOOKUP($J89,Lookup!$I:$M,Lookup!M$2,0),"")</f>
        <v>ACA</v>
      </c>
      <c r="O89" s="6" t="str">
        <f>IFERROR(VLOOKUP(E89,Lookup!B:C,2,0),0)</f>
        <v>Bartender</v>
      </c>
    </row>
    <row r="90" ht="13.5" outlineLevel="2" spans="1:15">
      <c r="A90" s="4" t="s">
        <v>315</v>
      </c>
      <c r="B90" s="4" t="s">
        <v>244</v>
      </c>
      <c r="C90" s="4" t="s">
        <v>118</v>
      </c>
      <c r="D90" s="4" t="s">
        <v>316</v>
      </c>
      <c r="E90" s="4" t="s">
        <v>139</v>
      </c>
      <c r="F90" s="4" t="s">
        <v>121</v>
      </c>
      <c r="G90" s="4" t="s">
        <v>122</v>
      </c>
      <c r="H90" s="4" t="s">
        <v>123</v>
      </c>
      <c r="I90" s="4" t="s">
        <v>246</v>
      </c>
      <c r="J90" s="4" t="s">
        <v>247</v>
      </c>
      <c r="K90" s="6">
        <f>IFERROR(VLOOKUP($J90,Lookup!$I:$M,Lookup!J$2,0),"")</f>
        <v>16</v>
      </c>
      <c r="L90" s="6" t="str">
        <f>IFERROR(VLOOKUP($J90,Lookup!$I:$M,Lookup!K$2,0),"")</f>
        <v>Costa Mesa</v>
      </c>
      <c r="M90" s="6" t="str">
        <f>IFERROR(VLOOKUP($J90,Lookup!$I:$M,Lookup!L$2,0),"")</f>
        <v>GPlascencia</v>
      </c>
      <c r="N90" s="6" t="str">
        <f>IFERROR(VLOOKUP($J90,Lookup!$I:$M,Lookup!M$2,0),"")</f>
        <v>ACA</v>
      </c>
      <c r="O90" s="6" t="str">
        <f>IFERROR(VLOOKUP(E90,Lookup!B:C,2,0),0)</f>
        <v>Busser/Runner</v>
      </c>
    </row>
    <row r="91" ht="13.5" outlineLevel="2" spans="1:15">
      <c r="A91" s="4" t="s">
        <v>317</v>
      </c>
      <c r="B91" s="4" t="s">
        <v>244</v>
      </c>
      <c r="C91" s="4" t="s">
        <v>118</v>
      </c>
      <c r="D91" s="4" t="s">
        <v>318</v>
      </c>
      <c r="E91" s="4" t="s">
        <v>120</v>
      </c>
      <c r="F91" s="4" t="s">
        <v>121</v>
      </c>
      <c r="G91" s="4" t="s">
        <v>122</v>
      </c>
      <c r="H91" s="4" t="s">
        <v>123</v>
      </c>
      <c r="I91" s="4" t="s">
        <v>246</v>
      </c>
      <c r="J91" s="4" t="s">
        <v>247</v>
      </c>
      <c r="K91" s="6">
        <f>IFERROR(VLOOKUP($J91,Lookup!$I:$M,Lookup!J$2,0),"")</f>
        <v>16</v>
      </c>
      <c r="L91" s="6" t="str">
        <f>IFERROR(VLOOKUP($J91,Lookup!$I:$M,Lookup!K$2,0),"")</f>
        <v>Costa Mesa</v>
      </c>
      <c r="M91" s="6" t="str">
        <f>IFERROR(VLOOKUP($J91,Lookup!$I:$M,Lookup!L$2,0),"")</f>
        <v>GPlascencia</v>
      </c>
      <c r="N91" s="6" t="str">
        <f>IFERROR(VLOOKUP($J91,Lookup!$I:$M,Lookup!M$2,0),"")</f>
        <v>ACA</v>
      </c>
      <c r="O91" s="6" t="str">
        <f>IFERROR(VLOOKUP(E91,Lookup!B:C,2,0),0)</f>
        <v>Server/Cocktail</v>
      </c>
    </row>
    <row r="92" ht="13.5" outlineLevel="2" spans="1:15">
      <c r="A92" s="4" t="s">
        <v>319</v>
      </c>
      <c r="B92" s="4" t="s">
        <v>244</v>
      </c>
      <c r="C92" s="4" t="s">
        <v>118</v>
      </c>
      <c r="D92" s="4" t="s">
        <v>320</v>
      </c>
      <c r="E92" s="4" t="s">
        <v>139</v>
      </c>
      <c r="F92" s="4" t="s">
        <v>121</v>
      </c>
      <c r="G92" s="4" t="s">
        <v>122</v>
      </c>
      <c r="H92" s="4" t="s">
        <v>123</v>
      </c>
      <c r="I92" s="4" t="s">
        <v>246</v>
      </c>
      <c r="J92" s="4" t="s">
        <v>247</v>
      </c>
      <c r="K92" s="6">
        <f>IFERROR(VLOOKUP($J92,Lookup!$I:$M,Lookup!J$2,0),"")</f>
        <v>16</v>
      </c>
      <c r="L92" s="6" t="str">
        <f>IFERROR(VLOOKUP($J92,Lookup!$I:$M,Lookup!K$2,0),"")</f>
        <v>Costa Mesa</v>
      </c>
      <c r="M92" s="6" t="str">
        <f>IFERROR(VLOOKUP($J92,Lookup!$I:$M,Lookup!L$2,0),"")</f>
        <v>GPlascencia</v>
      </c>
      <c r="N92" s="6" t="str">
        <f>IFERROR(VLOOKUP($J92,Lookup!$I:$M,Lookup!M$2,0),"")</f>
        <v>ACA</v>
      </c>
      <c r="O92" s="6" t="str">
        <f>IFERROR(VLOOKUP(E92,Lookup!B:C,2,0),0)</f>
        <v>Busser/Runner</v>
      </c>
    </row>
    <row r="93" ht="13.5" outlineLevel="2" spans="1:15">
      <c r="A93" s="4" t="s">
        <v>321</v>
      </c>
      <c r="B93" s="4" t="s">
        <v>244</v>
      </c>
      <c r="C93" s="4" t="s">
        <v>118</v>
      </c>
      <c r="D93" s="4" t="s">
        <v>322</v>
      </c>
      <c r="E93" s="4" t="s">
        <v>120</v>
      </c>
      <c r="F93" s="4" t="s">
        <v>121</v>
      </c>
      <c r="G93" s="4" t="s">
        <v>122</v>
      </c>
      <c r="H93" s="4" t="s">
        <v>123</v>
      </c>
      <c r="I93" s="4" t="s">
        <v>246</v>
      </c>
      <c r="J93" s="4" t="s">
        <v>247</v>
      </c>
      <c r="K93" s="6">
        <f>IFERROR(VLOOKUP($J93,Lookup!$I:$M,Lookup!J$2,0),"")</f>
        <v>16</v>
      </c>
      <c r="L93" s="6" t="str">
        <f>IFERROR(VLOOKUP($J93,Lookup!$I:$M,Lookup!K$2,0),"")</f>
        <v>Costa Mesa</v>
      </c>
      <c r="M93" s="6" t="str">
        <f>IFERROR(VLOOKUP($J93,Lookup!$I:$M,Lookup!L$2,0),"")</f>
        <v>GPlascencia</v>
      </c>
      <c r="N93" s="6" t="str">
        <f>IFERROR(VLOOKUP($J93,Lookup!$I:$M,Lookup!M$2,0),"")</f>
        <v>ACA</v>
      </c>
      <c r="O93" s="6" t="str">
        <f>IFERROR(VLOOKUP(E93,Lookup!B:C,2,0),0)</f>
        <v>Server/Cocktail</v>
      </c>
    </row>
    <row r="94" ht="13.5" outlineLevel="2" spans="1:15">
      <c r="A94" s="4" t="s">
        <v>323</v>
      </c>
      <c r="B94" s="4" t="s">
        <v>244</v>
      </c>
      <c r="C94" s="4" t="s">
        <v>118</v>
      </c>
      <c r="D94" s="4" t="s">
        <v>324</v>
      </c>
      <c r="E94" s="4" t="s">
        <v>83</v>
      </c>
      <c r="F94" s="4" t="s">
        <v>121</v>
      </c>
      <c r="G94" s="4" t="s">
        <v>122</v>
      </c>
      <c r="H94" s="4" t="s">
        <v>123</v>
      </c>
      <c r="I94" s="4" t="s">
        <v>246</v>
      </c>
      <c r="J94" s="4" t="s">
        <v>247</v>
      </c>
      <c r="K94" s="6">
        <f>IFERROR(VLOOKUP($J94,Lookup!$I:$M,Lookup!J$2,0),"")</f>
        <v>16</v>
      </c>
      <c r="L94" s="6" t="str">
        <f>IFERROR(VLOOKUP($J94,Lookup!$I:$M,Lookup!K$2,0),"")</f>
        <v>Costa Mesa</v>
      </c>
      <c r="M94" s="6" t="str">
        <f>IFERROR(VLOOKUP($J94,Lookup!$I:$M,Lookup!L$2,0),"")</f>
        <v>GPlascencia</v>
      </c>
      <c r="N94" s="6" t="str">
        <f>IFERROR(VLOOKUP($J94,Lookup!$I:$M,Lookup!M$2,0),"")</f>
        <v>ACA</v>
      </c>
      <c r="O94" s="6" t="str">
        <f>IFERROR(VLOOKUP(E94,Lookup!B:C,2,0),0)</f>
        <v>Line Cook</v>
      </c>
    </row>
    <row r="95" ht="13.5" outlineLevel="2" spans="1:15">
      <c r="A95" s="4" t="s">
        <v>325</v>
      </c>
      <c r="B95" s="4" t="s">
        <v>244</v>
      </c>
      <c r="C95" s="4" t="s">
        <v>118</v>
      </c>
      <c r="D95" s="4" t="s">
        <v>326</v>
      </c>
      <c r="E95" s="4" t="s">
        <v>70</v>
      </c>
      <c r="F95" s="4" t="s">
        <v>121</v>
      </c>
      <c r="G95" s="4" t="s">
        <v>122</v>
      </c>
      <c r="H95" s="4" t="s">
        <v>123</v>
      </c>
      <c r="I95" s="4" t="s">
        <v>246</v>
      </c>
      <c r="J95" s="4" t="s">
        <v>247</v>
      </c>
      <c r="K95" s="6">
        <f>IFERROR(VLOOKUP($J95,Lookup!$I:$M,Lookup!J$2,0),"")</f>
        <v>16</v>
      </c>
      <c r="L95" s="6" t="str">
        <f>IFERROR(VLOOKUP($J95,Lookup!$I:$M,Lookup!K$2,0),"")</f>
        <v>Costa Mesa</v>
      </c>
      <c r="M95" s="6" t="str">
        <f>IFERROR(VLOOKUP($J95,Lookup!$I:$M,Lookup!L$2,0),"")</f>
        <v>GPlascencia</v>
      </c>
      <c r="N95" s="6" t="str">
        <f>IFERROR(VLOOKUP($J95,Lookup!$I:$M,Lookup!M$2,0),"")</f>
        <v>ACA</v>
      </c>
      <c r="O95" s="6" t="str">
        <f>IFERROR(VLOOKUP(E95,Lookup!B:C,2,0),0)</f>
        <v>Bartender</v>
      </c>
    </row>
    <row r="96" ht="13.5" outlineLevel="2" spans="1:15">
      <c r="A96" s="4" t="s">
        <v>327</v>
      </c>
      <c r="B96" s="4" t="s">
        <v>244</v>
      </c>
      <c r="C96" s="4" t="s">
        <v>118</v>
      </c>
      <c r="D96" s="4" t="s">
        <v>328</v>
      </c>
      <c r="E96" s="4" t="s">
        <v>120</v>
      </c>
      <c r="F96" s="4" t="s">
        <v>121</v>
      </c>
      <c r="G96" s="4" t="s">
        <v>122</v>
      </c>
      <c r="H96" s="4" t="s">
        <v>123</v>
      </c>
      <c r="I96" s="4" t="s">
        <v>246</v>
      </c>
      <c r="J96" s="4" t="s">
        <v>247</v>
      </c>
      <c r="K96" s="6">
        <f>IFERROR(VLOOKUP($J96,Lookup!$I:$M,Lookup!J$2,0),"")</f>
        <v>16</v>
      </c>
      <c r="L96" s="6" t="str">
        <f>IFERROR(VLOOKUP($J96,Lookup!$I:$M,Lookup!K$2,0),"")</f>
        <v>Costa Mesa</v>
      </c>
      <c r="M96" s="6" t="str">
        <f>IFERROR(VLOOKUP($J96,Lookup!$I:$M,Lookup!L$2,0),"")</f>
        <v>GPlascencia</v>
      </c>
      <c r="N96" s="6" t="str">
        <f>IFERROR(VLOOKUP($J96,Lookup!$I:$M,Lookup!M$2,0),"")</f>
        <v>ACA</v>
      </c>
      <c r="O96" s="6" t="str">
        <f>IFERROR(VLOOKUP(E96,Lookup!B:C,2,0),0)</f>
        <v>Server/Cocktail</v>
      </c>
    </row>
    <row r="97" ht="13.5" outlineLevel="2" spans="1:15">
      <c r="A97" s="4" t="s">
        <v>329</v>
      </c>
      <c r="B97" s="4" t="s">
        <v>244</v>
      </c>
      <c r="C97" s="4" t="s">
        <v>118</v>
      </c>
      <c r="D97" s="4" t="s">
        <v>330</v>
      </c>
      <c r="E97" s="4" t="s">
        <v>120</v>
      </c>
      <c r="F97" s="4" t="s">
        <v>121</v>
      </c>
      <c r="G97" s="4" t="s">
        <v>122</v>
      </c>
      <c r="H97" s="4" t="s">
        <v>123</v>
      </c>
      <c r="I97" s="4" t="s">
        <v>246</v>
      </c>
      <c r="J97" s="4" t="s">
        <v>247</v>
      </c>
      <c r="K97" s="6">
        <f>IFERROR(VLOOKUP($J97,Lookup!$I:$M,Lookup!J$2,0),"")</f>
        <v>16</v>
      </c>
      <c r="L97" s="6" t="str">
        <f>IFERROR(VLOOKUP($J97,Lookup!$I:$M,Lookup!K$2,0),"")</f>
        <v>Costa Mesa</v>
      </c>
      <c r="M97" s="6" t="str">
        <f>IFERROR(VLOOKUP($J97,Lookup!$I:$M,Lookup!L$2,0),"")</f>
        <v>GPlascencia</v>
      </c>
      <c r="N97" s="6" t="str">
        <f>IFERROR(VLOOKUP($J97,Lookup!$I:$M,Lookup!M$2,0),"")</f>
        <v>ACA</v>
      </c>
      <c r="O97" s="6" t="str">
        <f>IFERROR(VLOOKUP(E97,Lookup!B:C,2,0),0)</f>
        <v>Server/Cocktail</v>
      </c>
    </row>
    <row r="98" ht="13.5" outlineLevel="2" spans="1:15">
      <c r="A98" s="4" t="s">
        <v>331</v>
      </c>
      <c r="B98" s="4" t="s">
        <v>244</v>
      </c>
      <c r="C98" s="4" t="s">
        <v>118</v>
      </c>
      <c r="D98" s="4" t="s">
        <v>332</v>
      </c>
      <c r="E98" s="4" t="s">
        <v>188</v>
      </c>
      <c r="F98" s="4" t="s">
        <v>121</v>
      </c>
      <c r="G98" s="4" t="s">
        <v>122</v>
      </c>
      <c r="H98" s="4" t="s">
        <v>123</v>
      </c>
      <c r="I98" s="4" t="s">
        <v>246</v>
      </c>
      <c r="J98" s="4" t="s">
        <v>247</v>
      </c>
      <c r="K98" s="6">
        <f>IFERROR(VLOOKUP($J98,Lookup!$I:$M,Lookup!J$2,0),"")</f>
        <v>16</v>
      </c>
      <c r="L98" s="6" t="str">
        <f>IFERROR(VLOOKUP($J98,Lookup!$I:$M,Lookup!K$2,0),"")</f>
        <v>Costa Mesa</v>
      </c>
      <c r="M98" s="6" t="str">
        <f>IFERROR(VLOOKUP($J98,Lookup!$I:$M,Lookup!L$2,0),"")</f>
        <v>GPlascencia</v>
      </c>
      <c r="N98" s="6" t="str">
        <f>IFERROR(VLOOKUP($J98,Lookup!$I:$M,Lookup!M$2,0),"")</f>
        <v>ACA</v>
      </c>
      <c r="O98" s="6" t="str">
        <f>IFERROR(VLOOKUP(E98,Lookup!B:C,2,0),0)</f>
        <v>Dish</v>
      </c>
    </row>
    <row r="99" ht="13.5" outlineLevel="2" spans="1:15">
      <c r="A99" s="4" t="s">
        <v>333</v>
      </c>
      <c r="B99" s="4" t="s">
        <v>244</v>
      </c>
      <c r="C99" s="4" t="s">
        <v>118</v>
      </c>
      <c r="D99" s="4" t="s">
        <v>334</v>
      </c>
      <c r="E99" s="4" t="s">
        <v>78</v>
      </c>
      <c r="F99" s="4" t="s">
        <v>121</v>
      </c>
      <c r="G99" s="4" t="s">
        <v>122</v>
      </c>
      <c r="H99" s="4" t="s">
        <v>123</v>
      </c>
      <c r="I99" s="4" t="s">
        <v>246</v>
      </c>
      <c r="J99" s="4" t="s">
        <v>247</v>
      </c>
      <c r="K99" s="6">
        <f>IFERROR(VLOOKUP($J99,Lookup!$I:$M,Lookup!J$2,0),"")</f>
        <v>16</v>
      </c>
      <c r="L99" s="6" t="str">
        <f>IFERROR(VLOOKUP($J99,Lookup!$I:$M,Lookup!K$2,0),"")</f>
        <v>Costa Mesa</v>
      </c>
      <c r="M99" s="6" t="str">
        <f>IFERROR(VLOOKUP($J99,Lookup!$I:$M,Lookup!L$2,0),"")</f>
        <v>GPlascencia</v>
      </c>
      <c r="N99" s="6" t="str">
        <f>IFERROR(VLOOKUP($J99,Lookup!$I:$M,Lookup!M$2,0),"")</f>
        <v>ACA</v>
      </c>
      <c r="O99" s="6" t="str">
        <f>IFERROR(VLOOKUP(E99,Lookup!B:C,2,0),0)</f>
        <v>Host</v>
      </c>
    </row>
    <row r="100" ht="13.5" outlineLevel="2" spans="1:15">
      <c r="A100" s="4" t="s">
        <v>335</v>
      </c>
      <c r="B100" s="4" t="s">
        <v>244</v>
      </c>
      <c r="C100" s="4" t="s">
        <v>118</v>
      </c>
      <c r="D100" s="4" t="s">
        <v>336</v>
      </c>
      <c r="E100" s="4" t="s">
        <v>70</v>
      </c>
      <c r="F100" s="4" t="s">
        <v>121</v>
      </c>
      <c r="G100" s="4" t="s">
        <v>122</v>
      </c>
      <c r="H100" s="4" t="s">
        <v>123</v>
      </c>
      <c r="I100" s="4" t="s">
        <v>246</v>
      </c>
      <c r="J100" s="4" t="s">
        <v>247</v>
      </c>
      <c r="K100" s="6">
        <f>IFERROR(VLOOKUP($J100,Lookup!$I:$M,Lookup!J$2,0),"")</f>
        <v>16</v>
      </c>
      <c r="L100" s="6" t="str">
        <f>IFERROR(VLOOKUP($J100,Lookup!$I:$M,Lookup!K$2,0),"")</f>
        <v>Costa Mesa</v>
      </c>
      <c r="M100" s="6" t="str">
        <f>IFERROR(VLOOKUP($J100,Lookup!$I:$M,Lookup!L$2,0),"")</f>
        <v>GPlascencia</v>
      </c>
      <c r="N100" s="6" t="str">
        <f>IFERROR(VLOOKUP($J100,Lookup!$I:$M,Lookup!M$2,0),"")</f>
        <v>ACA</v>
      </c>
      <c r="O100" s="6" t="str">
        <f>IFERROR(VLOOKUP(E100,Lookup!B:C,2,0),0)</f>
        <v>Bartender</v>
      </c>
    </row>
    <row r="101" ht="13.5" outlineLevel="2" spans="1:15">
      <c r="A101" s="4" t="s">
        <v>337</v>
      </c>
      <c r="B101" s="4" t="s">
        <v>244</v>
      </c>
      <c r="C101" s="4" t="s">
        <v>118</v>
      </c>
      <c r="D101" s="4" t="s">
        <v>338</v>
      </c>
      <c r="E101" s="4" t="s">
        <v>78</v>
      </c>
      <c r="F101" s="4" t="s">
        <v>121</v>
      </c>
      <c r="G101" s="4" t="s">
        <v>122</v>
      </c>
      <c r="H101" s="4" t="s">
        <v>123</v>
      </c>
      <c r="I101" s="4" t="s">
        <v>246</v>
      </c>
      <c r="J101" s="4" t="s">
        <v>247</v>
      </c>
      <c r="K101" s="6">
        <f>IFERROR(VLOOKUP($J101,Lookup!$I:$M,Lookup!J$2,0),"")</f>
        <v>16</v>
      </c>
      <c r="L101" s="6" t="str">
        <f>IFERROR(VLOOKUP($J101,Lookup!$I:$M,Lookup!K$2,0),"")</f>
        <v>Costa Mesa</v>
      </c>
      <c r="M101" s="6" t="str">
        <f>IFERROR(VLOOKUP($J101,Lookup!$I:$M,Lookup!L$2,0),"")</f>
        <v>GPlascencia</v>
      </c>
      <c r="N101" s="6" t="str">
        <f>IFERROR(VLOOKUP($J101,Lookup!$I:$M,Lookup!M$2,0),"")</f>
        <v>ACA</v>
      </c>
      <c r="O101" s="6" t="str">
        <f>IFERROR(VLOOKUP(E101,Lookup!B:C,2,0),0)</f>
        <v>Host</v>
      </c>
    </row>
    <row r="102" ht="13.5" outlineLevel="2" spans="1:15">
      <c r="A102" s="4" t="s">
        <v>339</v>
      </c>
      <c r="B102" s="4" t="s">
        <v>244</v>
      </c>
      <c r="C102" s="4" t="s">
        <v>118</v>
      </c>
      <c r="D102" s="4" t="s">
        <v>340</v>
      </c>
      <c r="E102" s="4" t="s">
        <v>139</v>
      </c>
      <c r="F102" s="4" t="s">
        <v>121</v>
      </c>
      <c r="G102" s="4" t="s">
        <v>122</v>
      </c>
      <c r="H102" s="4" t="s">
        <v>123</v>
      </c>
      <c r="I102" s="4" t="s">
        <v>246</v>
      </c>
      <c r="J102" s="4" t="s">
        <v>247</v>
      </c>
      <c r="K102" s="6">
        <f>IFERROR(VLOOKUP($J102,Lookup!$I:$M,Lookup!J$2,0),"")</f>
        <v>16</v>
      </c>
      <c r="L102" s="6" t="str">
        <f>IFERROR(VLOOKUP($J102,Lookup!$I:$M,Lookup!K$2,0),"")</f>
        <v>Costa Mesa</v>
      </c>
      <c r="M102" s="6" t="str">
        <f>IFERROR(VLOOKUP($J102,Lookup!$I:$M,Lookup!L$2,0),"")</f>
        <v>GPlascencia</v>
      </c>
      <c r="N102" s="6" t="str">
        <f>IFERROR(VLOOKUP($J102,Lookup!$I:$M,Lookup!M$2,0),"")</f>
        <v>ACA</v>
      </c>
      <c r="O102" s="6" t="str">
        <f>IFERROR(VLOOKUP(E102,Lookup!B:C,2,0),0)</f>
        <v>Busser/Runner</v>
      </c>
    </row>
    <row r="103" ht="13.5" outlineLevel="2" spans="1:15">
      <c r="A103" s="4" t="s">
        <v>341</v>
      </c>
      <c r="B103" s="4" t="s">
        <v>244</v>
      </c>
      <c r="C103" s="4" t="s">
        <v>118</v>
      </c>
      <c r="D103" s="4" t="s">
        <v>342</v>
      </c>
      <c r="E103" s="4" t="s">
        <v>128</v>
      </c>
      <c r="F103" s="4" t="s">
        <v>121</v>
      </c>
      <c r="G103" s="4" t="s">
        <v>122</v>
      </c>
      <c r="H103" s="4" t="s">
        <v>123</v>
      </c>
      <c r="I103" s="4" t="s">
        <v>246</v>
      </c>
      <c r="J103" s="4" t="s">
        <v>247</v>
      </c>
      <c r="K103" s="6">
        <f>IFERROR(VLOOKUP($J103,Lookup!$I:$M,Lookup!J$2,0),"")</f>
        <v>16</v>
      </c>
      <c r="L103" s="6" t="str">
        <f>IFERROR(VLOOKUP($J103,Lookup!$I:$M,Lookup!K$2,0),"")</f>
        <v>Costa Mesa</v>
      </c>
      <c r="M103" s="6" t="str">
        <f>IFERROR(VLOOKUP($J103,Lookup!$I:$M,Lookup!L$2,0),"")</f>
        <v>GPlascencia</v>
      </c>
      <c r="N103" s="6" t="str">
        <f>IFERROR(VLOOKUP($J103,Lookup!$I:$M,Lookup!M$2,0),"")</f>
        <v>ACA</v>
      </c>
      <c r="O103" s="6" t="str">
        <f>IFERROR(VLOOKUP(E103,Lookup!B:C,2,0),0)</f>
        <v>Server/Cocktail</v>
      </c>
    </row>
    <row r="104" ht="13.5" outlineLevel="2" spans="1:15">
      <c r="A104" s="4" t="s">
        <v>343</v>
      </c>
      <c r="B104" s="4" t="s">
        <v>244</v>
      </c>
      <c r="C104" s="4" t="s">
        <v>118</v>
      </c>
      <c r="D104" s="4" t="s">
        <v>344</v>
      </c>
      <c r="E104" s="4" t="s">
        <v>120</v>
      </c>
      <c r="F104" s="4" t="s">
        <v>121</v>
      </c>
      <c r="G104" s="4" t="s">
        <v>122</v>
      </c>
      <c r="H104" s="4" t="s">
        <v>123</v>
      </c>
      <c r="I104" s="4" t="s">
        <v>246</v>
      </c>
      <c r="J104" s="4" t="s">
        <v>247</v>
      </c>
      <c r="K104" s="6">
        <f>IFERROR(VLOOKUP($J104,Lookup!$I:$M,Lookup!J$2,0),"")</f>
        <v>16</v>
      </c>
      <c r="L104" s="6" t="str">
        <f>IFERROR(VLOOKUP($J104,Lookup!$I:$M,Lookup!K$2,0),"")</f>
        <v>Costa Mesa</v>
      </c>
      <c r="M104" s="6" t="str">
        <f>IFERROR(VLOOKUP($J104,Lookup!$I:$M,Lookup!L$2,0),"")</f>
        <v>GPlascencia</v>
      </c>
      <c r="N104" s="6" t="str">
        <f>IFERROR(VLOOKUP($J104,Lookup!$I:$M,Lookup!M$2,0),"")</f>
        <v>ACA</v>
      </c>
      <c r="O104" s="6" t="str">
        <f>IFERROR(VLOOKUP(E104,Lookup!B:C,2,0),0)</f>
        <v>Server/Cocktail</v>
      </c>
    </row>
    <row r="105" ht="13.5" outlineLevel="2" spans="1:15">
      <c r="A105" s="4" t="s">
        <v>345</v>
      </c>
      <c r="B105" s="4" t="s">
        <v>132</v>
      </c>
      <c r="C105" s="4" t="s">
        <v>118</v>
      </c>
      <c r="D105" s="4" t="s">
        <v>346</v>
      </c>
      <c r="E105" s="4" t="s">
        <v>175</v>
      </c>
      <c r="F105" s="4" t="s">
        <v>121</v>
      </c>
      <c r="G105" s="4" t="s">
        <v>122</v>
      </c>
      <c r="H105" s="4" t="s">
        <v>123</v>
      </c>
      <c r="I105" s="4" t="s">
        <v>246</v>
      </c>
      <c r="J105" s="4" t="s">
        <v>247</v>
      </c>
      <c r="K105" s="6">
        <f>IFERROR(VLOOKUP($J105,Lookup!$I:$M,Lookup!J$2,0),"")</f>
        <v>16</v>
      </c>
      <c r="L105" s="6" t="str">
        <f>IFERROR(VLOOKUP($J105,Lookup!$I:$M,Lookup!K$2,0),"")</f>
        <v>Costa Mesa</v>
      </c>
      <c r="M105" s="6" t="str">
        <f>IFERROR(VLOOKUP($J105,Lookup!$I:$M,Lookup!L$2,0),"")</f>
        <v>GPlascencia</v>
      </c>
      <c r="N105" s="6" t="str">
        <f>IFERROR(VLOOKUP($J105,Lookup!$I:$M,Lookup!M$2,0),"")</f>
        <v>ACA</v>
      </c>
      <c r="O105" s="6" t="str">
        <f>IFERROR(VLOOKUP(E105,Lookup!B:C,2,0),0)</f>
        <v/>
      </c>
    </row>
    <row r="106" ht="13.5" outlineLevel="2" spans="1:15">
      <c r="A106" s="4" t="s">
        <v>347</v>
      </c>
      <c r="B106" s="4" t="s">
        <v>132</v>
      </c>
      <c r="C106" s="4" t="s">
        <v>348</v>
      </c>
      <c r="D106" s="4" t="s">
        <v>349</v>
      </c>
      <c r="E106" s="4" t="s">
        <v>134</v>
      </c>
      <c r="F106" s="4" t="s">
        <v>121</v>
      </c>
      <c r="G106" s="4" t="s">
        <v>122</v>
      </c>
      <c r="H106" s="4" t="s">
        <v>123</v>
      </c>
      <c r="I106" s="4" t="s">
        <v>246</v>
      </c>
      <c r="J106" s="4" t="s">
        <v>247</v>
      </c>
      <c r="K106" s="6">
        <f>IFERROR(VLOOKUP($J106,Lookup!$I:$M,Lookup!J$2,0),"")</f>
        <v>16</v>
      </c>
      <c r="L106" s="6" t="str">
        <f>IFERROR(VLOOKUP($J106,Lookup!$I:$M,Lookup!K$2,0),"")</f>
        <v>Costa Mesa</v>
      </c>
      <c r="M106" s="6" t="str">
        <f>IFERROR(VLOOKUP($J106,Lookup!$I:$M,Lookup!L$2,0),"")</f>
        <v>GPlascencia</v>
      </c>
      <c r="N106" s="6" t="str">
        <f>IFERROR(VLOOKUP($J106,Lookup!$I:$M,Lookup!M$2,0),"")</f>
        <v>ACA</v>
      </c>
      <c r="O106" s="6">
        <f>IFERROR(VLOOKUP(E106,Lookup!B:C,2,0),0)</f>
        <v>0</v>
      </c>
    </row>
    <row r="107" ht="13.5" outlineLevel="2" spans="1:15">
      <c r="A107" s="4" t="s">
        <v>350</v>
      </c>
      <c r="B107" s="4" t="s">
        <v>244</v>
      </c>
      <c r="C107" s="4" t="s">
        <v>118</v>
      </c>
      <c r="D107" s="4" t="s">
        <v>351</v>
      </c>
      <c r="E107" s="4" t="s">
        <v>142</v>
      </c>
      <c r="F107" s="4" t="s">
        <v>121</v>
      </c>
      <c r="G107" s="4" t="s">
        <v>122</v>
      </c>
      <c r="H107" s="4" t="s">
        <v>123</v>
      </c>
      <c r="I107" s="4" t="s">
        <v>246</v>
      </c>
      <c r="J107" s="4" t="s">
        <v>247</v>
      </c>
      <c r="K107" s="6">
        <f>IFERROR(VLOOKUP($J107,Lookup!$I:$M,Lookup!J$2,0),"")</f>
        <v>16</v>
      </c>
      <c r="L107" s="6" t="str">
        <f>IFERROR(VLOOKUP($J107,Lookup!$I:$M,Lookup!K$2,0),"")</f>
        <v>Costa Mesa</v>
      </c>
      <c r="M107" s="6" t="str">
        <f>IFERROR(VLOOKUP($J107,Lookup!$I:$M,Lookup!L$2,0),"")</f>
        <v>GPlascencia</v>
      </c>
      <c r="N107" s="6" t="str">
        <f>IFERROR(VLOOKUP($J107,Lookup!$I:$M,Lookup!M$2,0),"")</f>
        <v>ACA</v>
      </c>
      <c r="O107" s="6" t="str">
        <f>IFERROR(VLOOKUP(E107,Lookup!B:C,2,0),0)</f>
        <v>Expo</v>
      </c>
    </row>
    <row r="108" ht="13.5" outlineLevel="2" spans="1:15">
      <c r="A108" s="4" t="s">
        <v>352</v>
      </c>
      <c r="B108" s="4" t="s">
        <v>244</v>
      </c>
      <c r="C108" s="4" t="s">
        <v>118</v>
      </c>
      <c r="D108" s="4" t="s">
        <v>353</v>
      </c>
      <c r="E108" s="4" t="s">
        <v>84</v>
      </c>
      <c r="F108" s="4" t="s">
        <v>121</v>
      </c>
      <c r="G108" s="4" t="s">
        <v>122</v>
      </c>
      <c r="H108" s="4" t="s">
        <v>123</v>
      </c>
      <c r="I108" s="4" t="s">
        <v>246</v>
      </c>
      <c r="J108" s="4" t="s">
        <v>247</v>
      </c>
      <c r="K108" s="6">
        <f>IFERROR(VLOOKUP($J108,Lookup!$I:$M,Lookup!J$2,0),"")</f>
        <v>16</v>
      </c>
      <c r="L108" s="6" t="str">
        <f>IFERROR(VLOOKUP($J108,Lookup!$I:$M,Lookup!K$2,0),"")</f>
        <v>Costa Mesa</v>
      </c>
      <c r="M108" s="6" t="str">
        <f>IFERROR(VLOOKUP($J108,Lookup!$I:$M,Lookup!L$2,0),"")</f>
        <v>GPlascencia</v>
      </c>
      <c r="N108" s="6" t="str">
        <f>IFERROR(VLOOKUP($J108,Lookup!$I:$M,Lookup!M$2,0),"")</f>
        <v>ACA</v>
      </c>
      <c r="O108" s="6" t="str">
        <f>IFERROR(VLOOKUP(E108,Lookup!B:C,2,0),0)</f>
        <v>Prep Cook</v>
      </c>
    </row>
    <row r="109" ht="13.5" outlineLevel="2" spans="1:15">
      <c r="A109" s="4" t="s">
        <v>354</v>
      </c>
      <c r="B109" s="4" t="s">
        <v>244</v>
      </c>
      <c r="C109" s="4" t="s">
        <v>118</v>
      </c>
      <c r="D109" s="4" t="s">
        <v>355</v>
      </c>
      <c r="E109" s="4" t="s">
        <v>120</v>
      </c>
      <c r="F109" s="4" t="s">
        <v>121</v>
      </c>
      <c r="G109" s="4" t="s">
        <v>122</v>
      </c>
      <c r="H109" s="4" t="s">
        <v>123</v>
      </c>
      <c r="I109" s="4" t="s">
        <v>246</v>
      </c>
      <c r="J109" s="4" t="s">
        <v>247</v>
      </c>
      <c r="K109" s="6">
        <f>IFERROR(VLOOKUP($J109,Lookup!$I:$M,Lookup!J$2,0),"")</f>
        <v>16</v>
      </c>
      <c r="L109" s="6" t="str">
        <f>IFERROR(VLOOKUP($J109,Lookup!$I:$M,Lookup!K$2,0),"")</f>
        <v>Costa Mesa</v>
      </c>
      <c r="M109" s="6" t="str">
        <f>IFERROR(VLOOKUP($J109,Lookup!$I:$M,Lookup!L$2,0),"")</f>
        <v>GPlascencia</v>
      </c>
      <c r="N109" s="6" t="str">
        <f>IFERROR(VLOOKUP($J109,Lookup!$I:$M,Lookup!M$2,0),"")</f>
        <v>ACA</v>
      </c>
      <c r="O109" s="6" t="str">
        <f>IFERROR(VLOOKUP(E109,Lookup!B:C,2,0),0)</f>
        <v>Server/Cocktail</v>
      </c>
    </row>
    <row r="110" ht="13.5" outlineLevel="2" spans="1:15">
      <c r="A110" s="4" t="s">
        <v>356</v>
      </c>
      <c r="B110" s="4" t="s">
        <v>244</v>
      </c>
      <c r="C110" s="4" t="s">
        <v>118</v>
      </c>
      <c r="D110" s="4" t="s">
        <v>357</v>
      </c>
      <c r="E110" s="4" t="s">
        <v>120</v>
      </c>
      <c r="F110" s="4" t="s">
        <v>121</v>
      </c>
      <c r="G110" s="4" t="s">
        <v>122</v>
      </c>
      <c r="H110" s="4" t="s">
        <v>123</v>
      </c>
      <c r="I110" s="4" t="s">
        <v>246</v>
      </c>
      <c r="J110" s="4" t="s">
        <v>247</v>
      </c>
      <c r="K110" s="6">
        <f>IFERROR(VLOOKUP($J110,Lookup!$I:$M,Lookup!J$2,0),"")</f>
        <v>16</v>
      </c>
      <c r="L110" s="6" t="str">
        <f>IFERROR(VLOOKUP($J110,Lookup!$I:$M,Lookup!K$2,0),"")</f>
        <v>Costa Mesa</v>
      </c>
      <c r="M110" s="6" t="str">
        <f>IFERROR(VLOOKUP($J110,Lookup!$I:$M,Lookup!L$2,0),"")</f>
        <v>GPlascencia</v>
      </c>
      <c r="N110" s="6" t="str">
        <f>IFERROR(VLOOKUP($J110,Lookup!$I:$M,Lookup!M$2,0),"")</f>
        <v>ACA</v>
      </c>
      <c r="O110" s="6" t="str">
        <f>IFERROR(VLOOKUP(E110,Lookup!B:C,2,0),0)</f>
        <v>Server/Cocktail</v>
      </c>
    </row>
    <row r="111" ht="13.5" outlineLevel="2" spans="1:15">
      <c r="A111" s="4" t="s">
        <v>358</v>
      </c>
      <c r="B111" s="4" t="s">
        <v>244</v>
      </c>
      <c r="C111" s="4" t="s">
        <v>118</v>
      </c>
      <c r="D111" s="4" t="s">
        <v>359</v>
      </c>
      <c r="E111" s="4" t="s">
        <v>120</v>
      </c>
      <c r="F111" s="4" t="s">
        <v>121</v>
      </c>
      <c r="G111" s="4" t="s">
        <v>122</v>
      </c>
      <c r="H111" s="4" t="s">
        <v>123</v>
      </c>
      <c r="I111" s="4" t="s">
        <v>246</v>
      </c>
      <c r="J111" s="4" t="s">
        <v>247</v>
      </c>
      <c r="K111" s="6">
        <f>IFERROR(VLOOKUP($J111,Lookup!$I:$M,Lookup!J$2,0),"")</f>
        <v>16</v>
      </c>
      <c r="L111" s="6" t="str">
        <f>IFERROR(VLOOKUP($J111,Lookup!$I:$M,Lookup!K$2,0),"")</f>
        <v>Costa Mesa</v>
      </c>
      <c r="M111" s="6" t="str">
        <f>IFERROR(VLOOKUP($J111,Lookup!$I:$M,Lookup!L$2,0),"")</f>
        <v>GPlascencia</v>
      </c>
      <c r="N111" s="6" t="str">
        <f>IFERROR(VLOOKUP($J111,Lookup!$I:$M,Lookup!M$2,0),"")</f>
        <v>ACA</v>
      </c>
      <c r="O111" s="6" t="str">
        <f>IFERROR(VLOOKUP(E111,Lookup!B:C,2,0),0)</f>
        <v>Server/Cocktail</v>
      </c>
    </row>
    <row r="112" ht="13.5" outlineLevel="2" spans="1:15">
      <c r="A112" s="4" t="s">
        <v>360</v>
      </c>
      <c r="B112" s="4" t="s">
        <v>244</v>
      </c>
      <c r="C112" s="4" t="s">
        <v>118</v>
      </c>
      <c r="D112" s="4" t="s">
        <v>361</v>
      </c>
      <c r="E112" s="4" t="s">
        <v>84</v>
      </c>
      <c r="F112" s="4" t="s">
        <v>121</v>
      </c>
      <c r="G112" s="4" t="s">
        <v>122</v>
      </c>
      <c r="H112" s="4" t="s">
        <v>123</v>
      </c>
      <c r="I112" s="4" t="s">
        <v>246</v>
      </c>
      <c r="J112" s="4" t="s">
        <v>247</v>
      </c>
      <c r="K112" s="6">
        <f>IFERROR(VLOOKUP($J112,Lookup!$I:$M,Lookup!J$2,0),"")</f>
        <v>16</v>
      </c>
      <c r="L112" s="6" t="str">
        <f>IFERROR(VLOOKUP($J112,Lookup!$I:$M,Lookup!K$2,0),"")</f>
        <v>Costa Mesa</v>
      </c>
      <c r="M112" s="6" t="str">
        <f>IFERROR(VLOOKUP($J112,Lookup!$I:$M,Lookup!L$2,0),"")</f>
        <v>GPlascencia</v>
      </c>
      <c r="N112" s="6" t="str">
        <f>IFERROR(VLOOKUP($J112,Lookup!$I:$M,Lookup!M$2,0),"")</f>
        <v>ACA</v>
      </c>
      <c r="O112" s="6" t="str">
        <f>IFERROR(VLOOKUP(E112,Lookup!B:C,2,0),0)</f>
        <v>Prep Cook</v>
      </c>
    </row>
    <row r="113" ht="13.5" outlineLevel="2" spans="1:15">
      <c r="A113" s="4" t="s">
        <v>362</v>
      </c>
      <c r="B113" s="4" t="s">
        <v>244</v>
      </c>
      <c r="C113" s="4" t="s">
        <v>118</v>
      </c>
      <c r="D113" s="4" t="s">
        <v>363</v>
      </c>
      <c r="E113" s="4" t="s">
        <v>120</v>
      </c>
      <c r="F113" s="4" t="s">
        <v>121</v>
      </c>
      <c r="G113" s="4" t="s">
        <v>122</v>
      </c>
      <c r="H113" s="4" t="s">
        <v>123</v>
      </c>
      <c r="I113" s="4" t="s">
        <v>246</v>
      </c>
      <c r="J113" s="4" t="s">
        <v>247</v>
      </c>
      <c r="K113" s="6">
        <f>IFERROR(VLOOKUP($J113,Lookup!$I:$M,Lookup!J$2,0),"")</f>
        <v>16</v>
      </c>
      <c r="L113" s="6" t="str">
        <f>IFERROR(VLOOKUP($J113,Lookup!$I:$M,Lookup!K$2,0),"")</f>
        <v>Costa Mesa</v>
      </c>
      <c r="M113" s="6" t="str">
        <f>IFERROR(VLOOKUP($J113,Lookup!$I:$M,Lookup!L$2,0),"")</f>
        <v>GPlascencia</v>
      </c>
      <c r="N113" s="6" t="str">
        <f>IFERROR(VLOOKUP($J113,Lookup!$I:$M,Lookup!M$2,0),"")</f>
        <v>ACA</v>
      </c>
      <c r="O113" s="6" t="str">
        <f>IFERROR(VLOOKUP(E113,Lookup!B:C,2,0),0)</f>
        <v>Server/Cocktail</v>
      </c>
    </row>
    <row r="114" ht="13.5" outlineLevel="1" spans="1:15">
      <c r="A114" s="4" t="s">
        <v>364</v>
      </c>
      <c r="B114" s="4" t="s">
        <v>244</v>
      </c>
      <c r="C114" s="4" t="s">
        <v>118</v>
      </c>
      <c r="D114" s="4" t="s">
        <v>365</v>
      </c>
      <c r="E114" s="4" t="s">
        <v>128</v>
      </c>
      <c r="F114" s="4" t="s">
        <v>121</v>
      </c>
      <c r="G114" s="4" t="s">
        <v>122</v>
      </c>
      <c r="H114" s="4" t="s">
        <v>123</v>
      </c>
      <c r="I114" s="4" t="s">
        <v>246</v>
      </c>
      <c r="J114" s="4" t="s">
        <v>247</v>
      </c>
      <c r="K114" s="6">
        <f>IFERROR(VLOOKUP($J114,Lookup!$I:$M,Lookup!J$2,0),"")</f>
        <v>16</v>
      </c>
      <c r="L114" s="6" t="str">
        <f>IFERROR(VLOOKUP($J114,Lookup!$I:$M,Lookup!K$2,0),"")</f>
        <v>Costa Mesa</v>
      </c>
      <c r="M114" s="6" t="str">
        <f>IFERROR(VLOOKUP($J114,Lookup!$I:$M,Lookup!L$2,0),"")</f>
        <v>GPlascencia</v>
      </c>
      <c r="N114" s="6" t="str">
        <f>IFERROR(VLOOKUP($J114,Lookup!$I:$M,Lookup!M$2,0),"")</f>
        <v>ACA</v>
      </c>
      <c r="O114" s="6" t="str">
        <f>IFERROR(VLOOKUP(E114,Lookup!B:C,2,0),0)</f>
        <v>Server/Cocktail</v>
      </c>
    </row>
    <row r="115" ht="13.5" outlineLevel="2" spans="1:15">
      <c r="A115" s="4" t="s">
        <v>366</v>
      </c>
      <c r="B115" s="4" t="s">
        <v>244</v>
      </c>
      <c r="C115" s="4" t="s">
        <v>118</v>
      </c>
      <c r="D115" s="4" t="s">
        <v>367</v>
      </c>
      <c r="E115" s="4" t="s">
        <v>83</v>
      </c>
      <c r="F115" s="4" t="s">
        <v>121</v>
      </c>
      <c r="G115" s="4" t="s">
        <v>122</v>
      </c>
      <c r="H115" s="4" t="s">
        <v>123</v>
      </c>
      <c r="I115" s="4" t="s">
        <v>246</v>
      </c>
      <c r="J115" s="4" t="s">
        <v>247</v>
      </c>
      <c r="K115" s="6">
        <f>IFERROR(VLOOKUP($J115,Lookup!$I:$M,Lookup!J$2,0),"")</f>
        <v>16</v>
      </c>
      <c r="L115" s="6" t="str">
        <f>IFERROR(VLOOKUP($J115,Lookup!$I:$M,Lookup!K$2,0),"")</f>
        <v>Costa Mesa</v>
      </c>
      <c r="M115" s="6" t="str">
        <f>IFERROR(VLOOKUP($J115,Lookup!$I:$M,Lookup!L$2,0),"")</f>
        <v>GPlascencia</v>
      </c>
      <c r="N115" s="6" t="str">
        <f>IFERROR(VLOOKUP($J115,Lookup!$I:$M,Lookup!M$2,0),"")</f>
        <v>ACA</v>
      </c>
      <c r="O115" s="6" t="str">
        <f>IFERROR(VLOOKUP(E115,Lookup!B:C,2,0),0)</f>
        <v>Line Cook</v>
      </c>
    </row>
    <row r="116" ht="13.5" outlineLevel="2" spans="1:15">
      <c r="A116" s="4" t="s">
        <v>368</v>
      </c>
      <c r="B116" s="4" t="s">
        <v>244</v>
      </c>
      <c r="C116" s="4" t="s">
        <v>118</v>
      </c>
      <c r="D116" s="4" t="s">
        <v>369</v>
      </c>
      <c r="E116" s="4" t="s">
        <v>83</v>
      </c>
      <c r="F116" s="4" t="s">
        <v>121</v>
      </c>
      <c r="G116" s="4" t="s">
        <v>122</v>
      </c>
      <c r="H116" s="4" t="s">
        <v>123</v>
      </c>
      <c r="I116" s="4" t="s">
        <v>246</v>
      </c>
      <c r="J116" s="4" t="s">
        <v>247</v>
      </c>
      <c r="K116" s="6">
        <f>IFERROR(VLOOKUP($J116,Lookup!$I:$M,Lookup!J$2,0),"")</f>
        <v>16</v>
      </c>
      <c r="L116" s="6" t="str">
        <f>IFERROR(VLOOKUP($J116,Lookup!$I:$M,Lookup!K$2,0),"")</f>
        <v>Costa Mesa</v>
      </c>
      <c r="M116" s="6" t="str">
        <f>IFERROR(VLOOKUP($J116,Lookup!$I:$M,Lookup!L$2,0),"")</f>
        <v>GPlascencia</v>
      </c>
      <c r="N116" s="6" t="str">
        <f>IFERROR(VLOOKUP($J116,Lookup!$I:$M,Lookup!M$2,0),"")</f>
        <v>ACA</v>
      </c>
      <c r="O116" s="6" t="str">
        <f>IFERROR(VLOOKUP(E116,Lookup!B:C,2,0),0)</f>
        <v>Line Cook</v>
      </c>
    </row>
    <row r="117" ht="13.5" outlineLevel="2" spans="1:15">
      <c r="A117" s="4" t="s">
        <v>370</v>
      </c>
      <c r="B117" s="4" t="s">
        <v>371</v>
      </c>
      <c r="C117" s="4" t="s">
        <v>118</v>
      </c>
      <c r="D117" s="4" t="s">
        <v>372</v>
      </c>
      <c r="E117" s="4" t="s">
        <v>83</v>
      </c>
      <c r="F117" s="4" t="s">
        <v>121</v>
      </c>
      <c r="G117" s="4" t="s">
        <v>373</v>
      </c>
      <c r="H117" s="4" t="s">
        <v>374</v>
      </c>
      <c r="I117" s="4" t="s">
        <v>375</v>
      </c>
      <c r="J117" s="4" t="s">
        <v>376</v>
      </c>
      <c r="K117" s="6">
        <f>IFERROR(VLOOKUP($J117,Lookup!$I:$M,Lookup!J$2,0),"")</f>
        <v>45</v>
      </c>
      <c r="L117" s="6" t="str">
        <f>IFERROR(VLOOKUP($J117,Lookup!$I:$M,Lookup!K$2,0),"")</f>
        <v>Santa Monica</v>
      </c>
      <c r="M117" s="6" t="str">
        <f>IFERROR(VLOOKUP($J117,Lookup!$I:$M,Lookup!L$2,0),"")</f>
        <v>MGamboa</v>
      </c>
      <c r="N117" s="6" t="str">
        <f>IFERROR(VLOOKUP($J117,Lookup!$I:$M,Lookup!M$2,0),"")</f>
        <v>ET</v>
      </c>
      <c r="O117" s="6" t="str">
        <f>IFERROR(VLOOKUP(E117,Lookup!B:C,2,0),0)</f>
        <v>Line Cook</v>
      </c>
    </row>
    <row r="118" ht="13.5" outlineLevel="2" spans="1:15">
      <c r="A118" s="4" t="s">
        <v>377</v>
      </c>
      <c r="B118" s="4" t="s">
        <v>371</v>
      </c>
      <c r="C118" s="4" t="s">
        <v>118</v>
      </c>
      <c r="D118" s="4" t="s">
        <v>378</v>
      </c>
      <c r="E118" s="4" t="s">
        <v>128</v>
      </c>
      <c r="F118" s="4" t="s">
        <v>121</v>
      </c>
      <c r="G118" s="4" t="s">
        <v>373</v>
      </c>
      <c r="H118" s="4" t="s">
        <v>374</v>
      </c>
      <c r="I118" s="4" t="s">
        <v>375</v>
      </c>
      <c r="J118" s="4" t="s">
        <v>376</v>
      </c>
      <c r="K118" s="6">
        <f>IFERROR(VLOOKUP($J118,Lookup!$I:$M,Lookup!J$2,0),"")</f>
        <v>45</v>
      </c>
      <c r="L118" s="6" t="str">
        <f>IFERROR(VLOOKUP($J118,Lookup!$I:$M,Lookup!K$2,0),"")</f>
        <v>Santa Monica</v>
      </c>
      <c r="M118" s="6" t="str">
        <f>IFERROR(VLOOKUP($J118,Lookup!$I:$M,Lookup!L$2,0),"")</f>
        <v>MGamboa</v>
      </c>
      <c r="N118" s="6" t="str">
        <f>IFERROR(VLOOKUP($J118,Lookup!$I:$M,Lookup!M$2,0),"")</f>
        <v>ET</v>
      </c>
      <c r="O118" s="6" t="str">
        <f>IFERROR(VLOOKUP(E118,Lookup!B:C,2,0),0)</f>
        <v>Server/Cocktail</v>
      </c>
    </row>
    <row r="119" ht="13.5" outlineLevel="2" spans="1:15">
      <c r="A119" s="4" t="s">
        <v>379</v>
      </c>
      <c r="B119" s="4" t="s">
        <v>371</v>
      </c>
      <c r="C119" s="4" t="s">
        <v>118</v>
      </c>
      <c r="D119" s="4" t="s">
        <v>380</v>
      </c>
      <c r="E119" s="4" t="s">
        <v>83</v>
      </c>
      <c r="F119" s="4" t="s">
        <v>121</v>
      </c>
      <c r="G119" s="4" t="s">
        <v>373</v>
      </c>
      <c r="H119" s="4" t="s">
        <v>374</v>
      </c>
      <c r="I119" s="4" t="s">
        <v>375</v>
      </c>
      <c r="J119" s="4" t="s">
        <v>376</v>
      </c>
      <c r="K119" s="6">
        <f>IFERROR(VLOOKUP($J119,Lookup!$I:$M,Lookup!J$2,0),"")</f>
        <v>45</v>
      </c>
      <c r="L119" s="6" t="str">
        <f>IFERROR(VLOOKUP($J119,Lookup!$I:$M,Lookup!K$2,0),"")</f>
        <v>Santa Monica</v>
      </c>
      <c r="M119" s="6" t="str">
        <f>IFERROR(VLOOKUP($J119,Lookup!$I:$M,Lookup!L$2,0),"")</f>
        <v>MGamboa</v>
      </c>
      <c r="N119" s="6" t="str">
        <f>IFERROR(VLOOKUP($J119,Lookup!$I:$M,Lookup!M$2,0),"")</f>
        <v>ET</v>
      </c>
      <c r="O119" s="6" t="str">
        <f>IFERROR(VLOOKUP(E119,Lookup!B:C,2,0),0)</f>
        <v>Line Cook</v>
      </c>
    </row>
    <row r="120" ht="13.5" outlineLevel="2" spans="1:15">
      <c r="A120" s="4" t="s">
        <v>381</v>
      </c>
      <c r="B120" s="4" t="s">
        <v>371</v>
      </c>
      <c r="C120" s="4" t="s">
        <v>118</v>
      </c>
      <c r="D120" s="4" t="s">
        <v>382</v>
      </c>
      <c r="E120" s="4" t="s">
        <v>188</v>
      </c>
      <c r="F120" s="4" t="s">
        <v>121</v>
      </c>
      <c r="G120" s="4" t="s">
        <v>373</v>
      </c>
      <c r="H120" s="4" t="s">
        <v>374</v>
      </c>
      <c r="I120" s="4" t="s">
        <v>375</v>
      </c>
      <c r="J120" s="4" t="s">
        <v>376</v>
      </c>
      <c r="K120" s="6">
        <f>IFERROR(VLOOKUP($J120,Lookup!$I:$M,Lookup!J$2,0),"")</f>
        <v>45</v>
      </c>
      <c r="L120" s="6" t="str">
        <f>IFERROR(VLOOKUP($J120,Lookup!$I:$M,Lookup!K$2,0),"")</f>
        <v>Santa Monica</v>
      </c>
      <c r="M120" s="6" t="str">
        <f>IFERROR(VLOOKUP($J120,Lookup!$I:$M,Lookup!L$2,0),"")</f>
        <v>MGamboa</v>
      </c>
      <c r="N120" s="6" t="str">
        <f>IFERROR(VLOOKUP($J120,Lookup!$I:$M,Lookup!M$2,0),"")</f>
        <v>ET</v>
      </c>
      <c r="O120" s="6" t="str">
        <f>IFERROR(VLOOKUP(E120,Lookup!B:C,2,0),0)</f>
        <v>Dish</v>
      </c>
    </row>
    <row r="121" ht="13.5" outlineLevel="2" spans="1:15">
      <c r="A121" s="4" t="s">
        <v>383</v>
      </c>
      <c r="B121" s="4" t="s">
        <v>371</v>
      </c>
      <c r="C121" s="4" t="s">
        <v>118</v>
      </c>
      <c r="D121" s="4" t="s">
        <v>384</v>
      </c>
      <c r="E121" s="4" t="s">
        <v>120</v>
      </c>
      <c r="F121" s="4" t="s">
        <v>121</v>
      </c>
      <c r="G121" s="4" t="s">
        <v>373</v>
      </c>
      <c r="H121" s="4" t="s">
        <v>374</v>
      </c>
      <c r="I121" s="4" t="s">
        <v>375</v>
      </c>
      <c r="J121" s="4" t="s">
        <v>376</v>
      </c>
      <c r="K121" s="6">
        <f>IFERROR(VLOOKUP($J121,Lookup!$I:$M,Lookup!J$2,0),"")</f>
        <v>45</v>
      </c>
      <c r="L121" s="6" t="str">
        <f>IFERROR(VLOOKUP($J121,Lookup!$I:$M,Lookup!K$2,0),"")</f>
        <v>Santa Monica</v>
      </c>
      <c r="M121" s="6" t="str">
        <f>IFERROR(VLOOKUP($J121,Lookup!$I:$M,Lookup!L$2,0),"")</f>
        <v>MGamboa</v>
      </c>
      <c r="N121" s="6" t="str">
        <f>IFERROR(VLOOKUP($J121,Lookup!$I:$M,Lookup!M$2,0),"")</f>
        <v>ET</v>
      </c>
      <c r="O121" s="6" t="str">
        <f>IFERROR(VLOOKUP(E121,Lookup!B:C,2,0),0)</f>
        <v>Server/Cocktail</v>
      </c>
    </row>
    <row r="122" ht="13.5" outlineLevel="2" spans="1:15">
      <c r="A122" s="4" t="s">
        <v>385</v>
      </c>
      <c r="B122" s="4" t="s">
        <v>371</v>
      </c>
      <c r="C122" s="4" t="s">
        <v>118</v>
      </c>
      <c r="D122" s="4" t="s">
        <v>386</v>
      </c>
      <c r="E122" s="4" t="s">
        <v>83</v>
      </c>
      <c r="F122" s="4" t="s">
        <v>121</v>
      </c>
      <c r="G122" s="4" t="s">
        <v>373</v>
      </c>
      <c r="H122" s="4" t="s">
        <v>374</v>
      </c>
      <c r="I122" s="4" t="s">
        <v>375</v>
      </c>
      <c r="J122" s="4" t="s">
        <v>376</v>
      </c>
      <c r="K122" s="6">
        <f>IFERROR(VLOOKUP($J122,Lookup!$I:$M,Lookup!J$2,0),"")</f>
        <v>45</v>
      </c>
      <c r="L122" s="6" t="str">
        <f>IFERROR(VLOOKUP($J122,Lookup!$I:$M,Lookup!K$2,0),"")</f>
        <v>Santa Monica</v>
      </c>
      <c r="M122" s="6" t="str">
        <f>IFERROR(VLOOKUP($J122,Lookup!$I:$M,Lookup!L$2,0),"")</f>
        <v>MGamboa</v>
      </c>
      <c r="N122" s="6" t="str">
        <f>IFERROR(VLOOKUP($J122,Lookup!$I:$M,Lookup!M$2,0),"")</f>
        <v>ET</v>
      </c>
      <c r="O122" s="6" t="str">
        <f>IFERROR(VLOOKUP(E122,Lookup!B:C,2,0),0)</f>
        <v>Line Cook</v>
      </c>
    </row>
    <row r="123" ht="13.5" outlineLevel="2" spans="1:15">
      <c r="A123" s="4" t="s">
        <v>387</v>
      </c>
      <c r="B123" s="4" t="s">
        <v>388</v>
      </c>
      <c r="C123" s="4" t="s">
        <v>118</v>
      </c>
      <c r="D123" s="4" t="s">
        <v>389</v>
      </c>
      <c r="E123" s="4" t="s">
        <v>134</v>
      </c>
      <c r="F123" s="4" t="s">
        <v>121</v>
      </c>
      <c r="G123" s="4" t="s">
        <v>373</v>
      </c>
      <c r="H123" s="4" t="s">
        <v>374</v>
      </c>
      <c r="I123" s="4" t="s">
        <v>375</v>
      </c>
      <c r="J123" s="4" t="s">
        <v>376</v>
      </c>
      <c r="K123" s="6">
        <f>IFERROR(VLOOKUP($J123,Lookup!$I:$M,Lookup!J$2,0),"")</f>
        <v>45</v>
      </c>
      <c r="L123" s="6" t="str">
        <f>IFERROR(VLOOKUP($J123,Lookup!$I:$M,Lookup!K$2,0),"")</f>
        <v>Santa Monica</v>
      </c>
      <c r="M123" s="6" t="str">
        <f>IFERROR(VLOOKUP($J123,Lookup!$I:$M,Lookup!L$2,0),"")</f>
        <v>MGamboa</v>
      </c>
      <c r="N123" s="6" t="str">
        <f>IFERROR(VLOOKUP($J123,Lookup!$I:$M,Lookup!M$2,0),"")</f>
        <v>ET</v>
      </c>
      <c r="O123" s="6">
        <f>IFERROR(VLOOKUP(E123,Lookup!B:C,2,0),0)</f>
        <v>0</v>
      </c>
    </row>
    <row r="124" ht="13.5" outlineLevel="2" spans="1:15">
      <c r="A124" s="4" t="s">
        <v>390</v>
      </c>
      <c r="B124" s="4" t="s">
        <v>371</v>
      </c>
      <c r="C124" s="4" t="s">
        <v>118</v>
      </c>
      <c r="D124" s="4" t="s">
        <v>391</v>
      </c>
      <c r="E124" s="4" t="s">
        <v>83</v>
      </c>
      <c r="F124" s="4" t="s">
        <v>121</v>
      </c>
      <c r="G124" s="4" t="s">
        <v>373</v>
      </c>
      <c r="H124" s="4" t="s">
        <v>374</v>
      </c>
      <c r="I124" s="4" t="s">
        <v>375</v>
      </c>
      <c r="J124" s="4" t="s">
        <v>376</v>
      </c>
      <c r="K124" s="6">
        <f>IFERROR(VLOOKUP($J124,Lookup!$I:$M,Lookup!J$2,0),"")</f>
        <v>45</v>
      </c>
      <c r="L124" s="6" t="str">
        <f>IFERROR(VLOOKUP($J124,Lookup!$I:$M,Lookup!K$2,0),"")</f>
        <v>Santa Monica</v>
      </c>
      <c r="M124" s="6" t="str">
        <f>IFERROR(VLOOKUP($J124,Lookup!$I:$M,Lookup!L$2,0),"")</f>
        <v>MGamboa</v>
      </c>
      <c r="N124" s="6" t="str">
        <f>IFERROR(VLOOKUP($J124,Lookup!$I:$M,Lookup!M$2,0),"")</f>
        <v>ET</v>
      </c>
      <c r="O124" s="6" t="str">
        <f>IFERROR(VLOOKUP(E124,Lookup!B:C,2,0),0)</f>
        <v>Line Cook</v>
      </c>
    </row>
    <row r="125" ht="13.5" outlineLevel="2" spans="1:15">
      <c r="A125" s="4" t="s">
        <v>392</v>
      </c>
      <c r="B125" s="4" t="s">
        <v>371</v>
      </c>
      <c r="C125" s="4" t="s">
        <v>118</v>
      </c>
      <c r="D125" s="4" t="s">
        <v>393</v>
      </c>
      <c r="E125" s="4" t="s">
        <v>238</v>
      </c>
      <c r="F125" s="4" t="s">
        <v>121</v>
      </c>
      <c r="G125" s="4" t="s">
        <v>373</v>
      </c>
      <c r="H125" s="4" t="s">
        <v>374</v>
      </c>
      <c r="I125" s="4" t="s">
        <v>375</v>
      </c>
      <c r="J125" s="4" t="s">
        <v>376</v>
      </c>
      <c r="K125" s="6">
        <f>IFERROR(VLOOKUP($J125,Lookup!$I:$M,Lookup!J$2,0),"")</f>
        <v>45</v>
      </c>
      <c r="L125" s="6" t="str">
        <f>IFERROR(VLOOKUP($J125,Lookup!$I:$M,Lookup!K$2,0),"")</f>
        <v>Santa Monica</v>
      </c>
      <c r="M125" s="6" t="str">
        <f>IFERROR(VLOOKUP($J125,Lookup!$I:$M,Lookup!L$2,0),"")</f>
        <v>MGamboa</v>
      </c>
      <c r="N125" s="6" t="str">
        <f>IFERROR(VLOOKUP($J125,Lookup!$I:$M,Lookup!M$2,0),"")</f>
        <v>ET</v>
      </c>
      <c r="O125" s="6">
        <f>IFERROR(VLOOKUP(E125,Lookup!B:C,2,0),0)</f>
        <v>0</v>
      </c>
    </row>
    <row r="126" ht="13.5" outlineLevel="2" spans="1:15">
      <c r="A126" s="4" t="s">
        <v>394</v>
      </c>
      <c r="B126" s="4" t="s">
        <v>371</v>
      </c>
      <c r="C126" s="4" t="s">
        <v>118</v>
      </c>
      <c r="D126" s="4" t="s">
        <v>395</v>
      </c>
      <c r="E126" s="4" t="s">
        <v>128</v>
      </c>
      <c r="F126" s="4" t="s">
        <v>121</v>
      </c>
      <c r="G126" s="4" t="s">
        <v>373</v>
      </c>
      <c r="H126" s="4" t="s">
        <v>374</v>
      </c>
      <c r="I126" s="4" t="s">
        <v>375</v>
      </c>
      <c r="J126" s="4" t="s">
        <v>376</v>
      </c>
      <c r="K126" s="6">
        <f>IFERROR(VLOOKUP($J126,Lookup!$I:$M,Lookup!J$2,0),"")</f>
        <v>45</v>
      </c>
      <c r="L126" s="6" t="str">
        <f>IFERROR(VLOOKUP($J126,Lookup!$I:$M,Lookup!K$2,0),"")</f>
        <v>Santa Monica</v>
      </c>
      <c r="M126" s="6" t="str">
        <f>IFERROR(VLOOKUP($J126,Lookup!$I:$M,Lookup!L$2,0),"")</f>
        <v>MGamboa</v>
      </c>
      <c r="N126" s="6" t="str">
        <f>IFERROR(VLOOKUP($J126,Lookup!$I:$M,Lookup!M$2,0),"")</f>
        <v>ET</v>
      </c>
      <c r="O126" s="6" t="str">
        <f>IFERROR(VLOOKUP(E126,Lookup!B:C,2,0),0)</f>
        <v>Server/Cocktail</v>
      </c>
    </row>
    <row r="127" ht="13.5" outlineLevel="2" spans="1:15">
      <c r="A127" s="4" t="s">
        <v>396</v>
      </c>
      <c r="B127" s="4" t="s">
        <v>371</v>
      </c>
      <c r="C127" s="4" t="s">
        <v>118</v>
      </c>
      <c r="D127" s="4" t="s">
        <v>397</v>
      </c>
      <c r="E127" s="4" t="s">
        <v>70</v>
      </c>
      <c r="F127" s="4" t="s">
        <v>121</v>
      </c>
      <c r="G127" s="4" t="s">
        <v>373</v>
      </c>
      <c r="H127" s="4" t="s">
        <v>374</v>
      </c>
      <c r="I127" s="4" t="s">
        <v>375</v>
      </c>
      <c r="J127" s="4" t="s">
        <v>376</v>
      </c>
      <c r="K127" s="6">
        <f>IFERROR(VLOOKUP($J127,Lookup!$I:$M,Lookup!J$2,0),"")</f>
        <v>45</v>
      </c>
      <c r="L127" s="6" t="str">
        <f>IFERROR(VLOOKUP($J127,Lookup!$I:$M,Lookup!K$2,0),"")</f>
        <v>Santa Monica</v>
      </c>
      <c r="M127" s="6" t="str">
        <f>IFERROR(VLOOKUP($J127,Lookup!$I:$M,Lookup!L$2,0),"")</f>
        <v>MGamboa</v>
      </c>
      <c r="N127" s="6" t="str">
        <f>IFERROR(VLOOKUP($J127,Lookup!$I:$M,Lookup!M$2,0),"")</f>
        <v>ET</v>
      </c>
      <c r="O127" s="6" t="str">
        <f>IFERROR(VLOOKUP(E127,Lookup!B:C,2,0),0)</f>
        <v>Bartender</v>
      </c>
    </row>
    <row r="128" ht="13.5" outlineLevel="2" spans="1:15">
      <c r="A128" s="4" t="s">
        <v>398</v>
      </c>
      <c r="B128" s="4" t="s">
        <v>371</v>
      </c>
      <c r="C128" s="4" t="s">
        <v>118</v>
      </c>
      <c r="D128" s="4" t="s">
        <v>399</v>
      </c>
      <c r="E128" s="4" t="s">
        <v>120</v>
      </c>
      <c r="F128" s="4" t="s">
        <v>121</v>
      </c>
      <c r="G128" s="4" t="s">
        <v>373</v>
      </c>
      <c r="H128" s="4" t="s">
        <v>374</v>
      </c>
      <c r="I128" s="4" t="s">
        <v>375</v>
      </c>
      <c r="J128" s="4" t="s">
        <v>376</v>
      </c>
      <c r="K128" s="6">
        <f>IFERROR(VLOOKUP($J128,Lookup!$I:$M,Lookup!J$2,0),"")</f>
        <v>45</v>
      </c>
      <c r="L128" s="6" t="str">
        <f>IFERROR(VLOOKUP($J128,Lookup!$I:$M,Lookup!K$2,0),"")</f>
        <v>Santa Monica</v>
      </c>
      <c r="M128" s="6" t="str">
        <f>IFERROR(VLOOKUP($J128,Lookup!$I:$M,Lookup!L$2,0),"")</f>
        <v>MGamboa</v>
      </c>
      <c r="N128" s="6" t="str">
        <f>IFERROR(VLOOKUP($J128,Lookup!$I:$M,Lookup!M$2,0),"")</f>
        <v>ET</v>
      </c>
      <c r="O128" s="6" t="str">
        <f>IFERROR(VLOOKUP(E128,Lookup!B:C,2,0),0)</f>
        <v>Server/Cocktail</v>
      </c>
    </row>
    <row r="129" ht="13.5" outlineLevel="2" spans="1:15">
      <c r="A129" s="4" t="s">
        <v>400</v>
      </c>
      <c r="B129" s="4" t="s">
        <v>371</v>
      </c>
      <c r="C129" s="4" t="s">
        <v>118</v>
      </c>
      <c r="D129" s="4" t="s">
        <v>401</v>
      </c>
      <c r="E129" s="4" t="s">
        <v>120</v>
      </c>
      <c r="F129" s="4" t="s">
        <v>121</v>
      </c>
      <c r="G129" s="4" t="s">
        <v>373</v>
      </c>
      <c r="H129" s="4" t="s">
        <v>374</v>
      </c>
      <c r="I129" s="4" t="s">
        <v>375</v>
      </c>
      <c r="J129" s="4" t="s">
        <v>376</v>
      </c>
      <c r="K129" s="6">
        <f>IFERROR(VLOOKUP($J129,Lookup!$I:$M,Lookup!J$2,0),"")</f>
        <v>45</v>
      </c>
      <c r="L129" s="6" t="str">
        <f>IFERROR(VLOOKUP($J129,Lookup!$I:$M,Lookup!K$2,0),"")</f>
        <v>Santa Monica</v>
      </c>
      <c r="M129" s="6" t="str">
        <f>IFERROR(VLOOKUP($J129,Lookup!$I:$M,Lookup!L$2,0),"")</f>
        <v>MGamboa</v>
      </c>
      <c r="N129" s="6" t="str">
        <f>IFERROR(VLOOKUP($J129,Lookup!$I:$M,Lookup!M$2,0),"")</f>
        <v>ET</v>
      </c>
      <c r="O129" s="6" t="str">
        <f>IFERROR(VLOOKUP(E129,Lookup!B:C,2,0),0)</f>
        <v>Server/Cocktail</v>
      </c>
    </row>
    <row r="130" ht="13.5" outlineLevel="2" spans="1:15">
      <c r="A130" s="4" t="s">
        <v>402</v>
      </c>
      <c r="B130" s="4" t="s">
        <v>371</v>
      </c>
      <c r="C130" s="4" t="s">
        <v>118</v>
      </c>
      <c r="D130" s="4" t="s">
        <v>403</v>
      </c>
      <c r="E130" s="4" t="s">
        <v>84</v>
      </c>
      <c r="F130" s="4" t="s">
        <v>121</v>
      </c>
      <c r="G130" s="4" t="s">
        <v>373</v>
      </c>
      <c r="H130" s="4" t="s">
        <v>374</v>
      </c>
      <c r="I130" s="4" t="s">
        <v>375</v>
      </c>
      <c r="J130" s="4" t="s">
        <v>376</v>
      </c>
      <c r="K130" s="6">
        <f>IFERROR(VLOOKUP($J130,Lookup!$I:$M,Lookup!J$2,0),"")</f>
        <v>45</v>
      </c>
      <c r="L130" s="6" t="str">
        <f>IFERROR(VLOOKUP($J130,Lookup!$I:$M,Lookup!K$2,0),"")</f>
        <v>Santa Monica</v>
      </c>
      <c r="M130" s="6" t="str">
        <f>IFERROR(VLOOKUP($J130,Lookup!$I:$M,Lookup!L$2,0),"")</f>
        <v>MGamboa</v>
      </c>
      <c r="N130" s="6" t="str">
        <f>IFERROR(VLOOKUP($J130,Lookup!$I:$M,Lookup!M$2,0),"")</f>
        <v>ET</v>
      </c>
      <c r="O130" s="6" t="str">
        <f>IFERROR(VLOOKUP(E130,Lookup!B:C,2,0),0)</f>
        <v>Prep Cook</v>
      </c>
    </row>
    <row r="131" ht="13.5" outlineLevel="2" spans="1:15">
      <c r="A131" s="4" t="s">
        <v>404</v>
      </c>
      <c r="B131" s="4" t="s">
        <v>371</v>
      </c>
      <c r="C131" s="4" t="s">
        <v>118</v>
      </c>
      <c r="D131" s="4" t="s">
        <v>405</v>
      </c>
      <c r="E131" s="4" t="s">
        <v>142</v>
      </c>
      <c r="F131" s="4" t="s">
        <v>121</v>
      </c>
      <c r="G131" s="4" t="s">
        <v>373</v>
      </c>
      <c r="H131" s="4" t="s">
        <v>374</v>
      </c>
      <c r="I131" s="4" t="s">
        <v>375</v>
      </c>
      <c r="J131" s="4" t="s">
        <v>376</v>
      </c>
      <c r="K131" s="6">
        <f>IFERROR(VLOOKUP($J131,Lookup!$I:$M,Lookup!J$2,0),"")</f>
        <v>45</v>
      </c>
      <c r="L131" s="6" t="str">
        <f>IFERROR(VLOOKUP($J131,Lookup!$I:$M,Lookup!K$2,0),"")</f>
        <v>Santa Monica</v>
      </c>
      <c r="M131" s="6" t="str">
        <f>IFERROR(VLOOKUP($J131,Lookup!$I:$M,Lookup!L$2,0),"")</f>
        <v>MGamboa</v>
      </c>
      <c r="N131" s="6" t="str">
        <f>IFERROR(VLOOKUP($J131,Lookup!$I:$M,Lookup!M$2,0),"")</f>
        <v>ET</v>
      </c>
      <c r="O131" s="6" t="str">
        <f>IFERROR(VLOOKUP(E131,Lookup!B:C,2,0),0)</f>
        <v>Expo</v>
      </c>
    </row>
    <row r="132" ht="13.5" outlineLevel="2" spans="1:15">
      <c r="A132" s="4" t="s">
        <v>406</v>
      </c>
      <c r="B132" s="4" t="s">
        <v>371</v>
      </c>
      <c r="C132" s="4" t="s">
        <v>118</v>
      </c>
      <c r="D132" s="4" t="s">
        <v>407</v>
      </c>
      <c r="E132" s="4" t="s">
        <v>78</v>
      </c>
      <c r="F132" s="4" t="s">
        <v>121</v>
      </c>
      <c r="G132" s="4" t="s">
        <v>373</v>
      </c>
      <c r="H132" s="4" t="s">
        <v>374</v>
      </c>
      <c r="I132" s="4" t="s">
        <v>375</v>
      </c>
      <c r="J132" s="4" t="s">
        <v>376</v>
      </c>
      <c r="K132" s="6">
        <f>IFERROR(VLOOKUP($J132,Lookup!$I:$M,Lookup!J$2,0),"")</f>
        <v>45</v>
      </c>
      <c r="L132" s="6" t="str">
        <f>IFERROR(VLOOKUP($J132,Lookup!$I:$M,Lookup!K$2,0),"")</f>
        <v>Santa Monica</v>
      </c>
      <c r="M132" s="6" t="str">
        <f>IFERROR(VLOOKUP($J132,Lookup!$I:$M,Lookup!L$2,0),"")</f>
        <v>MGamboa</v>
      </c>
      <c r="N132" s="6" t="str">
        <f>IFERROR(VLOOKUP($J132,Lookup!$I:$M,Lookup!M$2,0),"")</f>
        <v>ET</v>
      </c>
      <c r="O132" s="6" t="str">
        <f>IFERROR(VLOOKUP(E132,Lookup!B:C,2,0),0)</f>
        <v>Host</v>
      </c>
    </row>
    <row r="133" ht="13.5" outlineLevel="2" spans="1:15">
      <c r="A133" s="4" t="s">
        <v>408</v>
      </c>
      <c r="B133" s="4" t="s">
        <v>371</v>
      </c>
      <c r="C133" s="4" t="s">
        <v>118</v>
      </c>
      <c r="D133" s="4" t="s">
        <v>409</v>
      </c>
      <c r="E133" s="4" t="s">
        <v>120</v>
      </c>
      <c r="F133" s="4" t="s">
        <v>121</v>
      </c>
      <c r="G133" s="4" t="s">
        <v>373</v>
      </c>
      <c r="H133" s="4" t="s">
        <v>374</v>
      </c>
      <c r="I133" s="4" t="s">
        <v>375</v>
      </c>
      <c r="J133" s="4" t="s">
        <v>376</v>
      </c>
      <c r="K133" s="6">
        <f>IFERROR(VLOOKUP($J133,Lookup!$I:$M,Lookup!J$2,0),"")</f>
        <v>45</v>
      </c>
      <c r="L133" s="6" t="str">
        <f>IFERROR(VLOOKUP($J133,Lookup!$I:$M,Lookup!K$2,0),"")</f>
        <v>Santa Monica</v>
      </c>
      <c r="M133" s="6" t="str">
        <f>IFERROR(VLOOKUP($J133,Lookup!$I:$M,Lookup!L$2,0),"")</f>
        <v>MGamboa</v>
      </c>
      <c r="N133" s="6" t="str">
        <f>IFERROR(VLOOKUP($J133,Lookup!$I:$M,Lookup!M$2,0),"")</f>
        <v>ET</v>
      </c>
      <c r="O133" s="6" t="str">
        <f>IFERROR(VLOOKUP(E133,Lookup!B:C,2,0),0)</f>
        <v>Server/Cocktail</v>
      </c>
    </row>
    <row r="134" ht="13.5" outlineLevel="2" spans="1:15">
      <c r="A134" s="4" t="s">
        <v>410</v>
      </c>
      <c r="B134" s="4" t="s">
        <v>371</v>
      </c>
      <c r="C134" s="4" t="s">
        <v>118</v>
      </c>
      <c r="D134" s="4" t="s">
        <v>411</v>
      </c>
      <c r="E134" s="4" t="s">
        <v>208</v>
      </c>
      <c r="F134" s="4" t="s">
        <v>121</v>
      </c>
      <c r="G134" s="4" t="s">
        <v>373</v>
      </c>
      <c r="H134" s="4" t="s">
        <v>374</v>
      </c>
      <c r="I134" s="4" t="s">
        <v>375</v>
      </c>
      <c r="J134" s="4" t="s">
        <v>376</v>
      </c>
      <c r="K134" s="6">
        <f>IFERROR(VLOOKUP($J134,Lookup!$I:$M,Lookup!J$2,0),"")</f>
        <v>45</v>
      </c>
      <c r="L134" s="6" t="str">
        <f>IFERROR(VLOOKUP($J134,Lookup!$I:$M,Lookup!K$2,0),"")</f>
        <v>Santa Monica</v>
      </c>
      <c r="M134" s="6" t="str">
        <f>IFERROR(VLOOKUP($J134,Lookup!$I:$M,Lookup!L$2,0),"")</f>
        <v>MGamboa</v>
      </c>
      <c r="N134" s="6" t="str">
        <f>IFERROR(VLOOKUP($J134,Lookup!$I:$M,Lookup!M$2,0),"")</f>
        <v>ET</v>
      </c>
      <c r="O134" s="6" t="str">
        <f>IFERROR(VLOOKUP(E134,Lookup!B:C,2,0),0)</f>
        <v/>
      </c>
    </row>
    <row r="135" ht="13.5" outlineLevel="2" spans="1:15">
      <c r="A135" s="4" t="s">
        <v>412</v>
      </c>
      <c r="B135" s="4" t="s">
        <v>371</v>
      </c>
      <c r="C135" s="4" t="s">
        <v>118</v>
      </c>
      <c r="D135" s="4" t="s">
        <v>413</v>
      </c>
      <c r="E135" s="4" t="s">
        <v>188</v>
      </c>
      <c r="F135" s="4" t="s">
        <v>121</v>
      </c>
      <c r="G135" s="4" t="s">
        <v>373</v>
      </c>
      <c r="H135" s="4" t="s">
        <v>374</v>
      </c>
      <c r="I135" s="4" t="s">
        <v>375</v>
      </c>
      <c r="J135" s="4" t="s">
        <v>376</v>
      </c>
      <c r="K135" s="6">
        <f>IFERROR(VLOOKUP($J135,Lookup!$I:$M,Lookup!J$2,0),"")</f>
        <v>45</v>
      </c>
      <c r="L135" s="6" t="str">
        <f>IFERROR(VLOOKUP($J135,Lookup!$I:$M,Lookup!K$2,0),"")</f>
        <v>Santa Monica</v>
      </c>
      <c r="M135" s="6" t="str">
        <f>IFERROR(VLOOKUP($J135,Lookup!$I:$M,Lookup!L$2,0),"")</f>
        <v>MGamboa</v>
      </c>
      <c r="N135" s="6" t="str">
        <f>IFERROR(VLOOKUP($J135,Lookup!$I:$M,Lookup!M$2,0),"")</f>
        <v>ET</v>
      </c>
      <c r="O135" s="6" t="str">
        <f>IFERROR(VLOOKUP(E135,Lookup!B:C,2,0),0)</f>
        <v>Dish</v>
      </c>
    </row>
    <row r="136" ht="13.5" outlineLevel="2" spans="1:15">
      <c r="A136" s="4" t="s">
        <v>414</v>
      </c>
      <c r="B136" s="4" t="s">
        <v>371</v>
      </c>
      <c r="C136" s="4" t="s">
        <v>118</v>
      </c>
      <c r="D136" s="4" t="s">
        <v>415</v>
      </c>
      <c r="E136" s="4" t="s">
        <v>78</v>
      </c>
      <c r="F136" s="4" t="s">
        <v>121</v>
      </c>
      <c r="G136" s="4" t="s">
        <v>373</v>
      </c>
      <c r="H136" s="4" t="s">
        <v>374</v>
      </c>
      <c r="I136" s="4" t="s">
        <v>375</v>
      </c>
      <c r="J136" s="4" t="s">
        <v>376</v>
      </c>
      <c r="K136" s="6">
        <f>IFERROR(VLOOKUP($J136,Lookup!$I:$M,Lookup!J$2,0),"")</f>
        <v>45</v>
      </c>
      <c r="L136" s="6" t="str">
        <f>IFERROR(VLOOKUP($J136,Lookup!$I:$M,Lookup!K$2,0),"")</f>
        <v>Santa Monica</v>
      </c>
      <c r="M136" s="6" t="str">
        <f>IFERROR(VLOOKUP($J136,Lookup!$I:$M,Lookup!L$2,0),"")</f>
        <v>MGamboa</v>
      </c>
      <c r="N136" s="6" t="str">
        <f>IFERROR(VLOOKUP($J136,Lookup!$I:$M,Lookup!M$2,0),"")</f>
        <v>ET</v>
      </c>
      <c r="O136" s="6" t="str">
        <f>IFERROR(VLOOKUP(E136,Lookup!B:C,2,0),0)</f>
        <v>Host</v>
      </c>
    </row>
    <row r="137" ht="13.5" outlineLevel="2" spans="1:15">
      <c r="A137" s="4" t="s">
        <v>416</v>
      </c>
      <c r="B137" s="4" t="s">
        <v>371</v>
      </c>
      <c r="C137" s="4" t="s">
        <v>118</v>
      </c>
      <c r="D137" s="4" t="s">
        <v>417</v>
      </c>
      <c r="E137" s="4" t="s">
        <v>120</v>
      </c>
      <c r="F137" s="4" t="s">
        <v>121</v>
      </c>
      <c r="G137" s="4" t="s">
        <v>373</v>
      </c>
      <c r="H137" s="4" t="s">
        <v>374</v>
      </c>
      <c r="I137" s="4" t="s">
        <v>375</v>
      </c>
      <c r="J137" s="4" t="s">
        <v>376</v>
      </c>
      <c r="K137" s="6">
        <f>IFERROR(VLOOKUP($J137,Lookup!$I:$M,Lookup!J$2,0),"")</f>
        <v>45</v>
      </c>
      <c r="L137" s="6" t="str">
        <f>IFERROR(VLOOKUP($J137,Lookup!$I:$M,Lookup!K$2,0),"")</f>
        <v>Santa Monica</v>
      </c>
      <c r="M137" s="6" t="str">
        <f>IFERROR(VLOOKUP($J137,Lookup!$I:$M,Lookup!L$2,0),"")</f>
        <v>MGamboa</v>
      </c>
      <c r="N137" s="6" t="str">
        <f>IFERROR(VLOOKUP($J137,Lookup!$I:$M,Lookup!M$2,0),"")</f>
        <v>ET</v>
      </c>
      <c r="O137" s="6" t="str">
        <f>IFERROR(VLOOKUP(E137,Lookup!B:C,2,0),0)</f>
        <v>Server/Cocktail</v>
      </c>
    </row>
    <row r="138" ht="13.5" outlineLevel="2" spans="1:15">
      <c r="A138" s="4" t="s">
        <v>418</v>
      </c>
      <c r="B138" s="4" t="s">
        <v>371</v>
      </c>
      <c r="C138" s="4" t="s">
        <v>118</v>
      </c>
      <c r="D138" s="4" t="s">
        <v>419</v>
      </c>
      <c r="E138" s="4" t="s">
        <v>188</v>
      </c>
      <c r="F138" s="4" t="s">
        <v>121</v>
      </c>
      <c r="G138" s="4" t="s">
        <v>373</v>
      </c>
      <c r="H138" s="4" t="s">
        <v>374</v>
      </c>
      <c r="I138" s="4" t="s">
        <v>375</v>
      </c>
      <c r="J138" s="4" t="s">
        <v>376</v>
      </c>
      <c r="K138" s="6">
        <f>IFERROR(VLOOKUP($J138,Lookup!$I:$M,Lookup!J$2,0),"")</f>
        <v>45</v>
      </c>
      <c r="L138" s="6" t="str">
        <f>IFERROR(VLOOKUP($J138,Lookup!$I:$M,Lookup!K$2,0),"")</f>
        <v>Santa Monica</v>
      </c>
      <c r="M138" s="6" t="str">
        <f>IFERROR(VLOOKUP($J138,Lookup!$I:$M,Lookup!L$2,0),"")</f>
        <v>MGamboa</v>
      </c>
      <c r="N138" s="6" t="str">
        <f>IFERROR(VLOOKUP($J138,Lookup!$I:$M,Lookup!M$2,0),"")</f>
        <v>ET</v>
      </c>
      <c r="O138" s="6" t="str">
        <f>IFERROR(VLOOKUP(E138,Lookup!B:C,2,0),0)</f>
        <v>Dish</v>
      </c>
    </row>
    <row r="139" ht="13.5" outlineLevel="2" spans="1:15">
      <c r="A139" s="4" t="s">
        <v>420</v>
      </c>
      <c r="B139" s="4" t="s">
        <v>371</v>
      </c>
      <c r="C139" s="4" t="s">
        <v>118</v>
      </c>
      <c r="D139" s="4" t="s">
        <v>421</v>
      </c>
      <c r="E139" s="4" t="s">
        <v>83</v>
      </c>
      <c r="F139" s="4" t="s">
        <v>121</v>
      </c>
      <c r="G139" s="4" t="s">
        <v>373</v>
      </c>
      <c r="H139" s="4" t="s">
        <v>374</v>
      </c>
      <c r="I139" s="4" t="s">
        <v>375</v>
      </c>
      <c r="J139" s="4" t="s">
        <v>376</v>
      </c>
      <c r="K139" s="6">
        <f>IFERROR(VLOOKUP($J139,Lookup!$I:$M,Lookup!J$2,0),"")</f>
        <v>45</v>
      </c>
      <c r="L139" s="6" t="str">
        <f>IFERROR(VLOOKUP($J139,Lookup!$I:$M,Lookup!K$2,0),"")</f>
        <v>Santa Monica</v>
      </c>
      <c r="M139" s="6" t="str">
        <f>IFERROR(VLOOKUP($J139,Lookup!$I:$M,Lookup!L$2,0),"")</f>
        <v>MGamboa</v>
      </c>
      <c r="N139" s="6" t="str">
        <f>IFERROR(VLOOKUP($J139,Lookup!$I:$M,Lookup!M$2,0),"")</f>
        <v>ET</v>
      </c>
      <c r="O139" s="6" t="str">
        <f>IFERROR(VLOOKUP(E139,Lookup!B:C,2,0),0)</f>
        <v>Line Cook</v>
      </c>
    </row>
    <row r="140" ht="13.5" outlineLevel="2" spans="1:15">
      <c r="A140" s="4" t="s">
        <v>422</v>
      </c>
      <c r="B140" s="4" t="s">
        <v>371</v>
      </c>
      <c r="C140" s="4" t="s">
        <v>118</v>
      </c>
      <c r="D140" s="4" t="s">
        <v>423</v>
      </c>
      <c r="E140" s="4" t="s">
        <v>83</v>
      </c>
      <c r="F140" s="4" t="s">
        <v>121</v>
      </c>
      <c r="G140" s="4" t="s">
        <v>373</v>
      </c>
      <c r="H140" s="4" t="s">
        <v>374</v>
      </c>
      <c r="I140" s="4" t="s">
        <v>375</v>
      </c>
      <c r="J140" s="4" t="s">
        <v>376</v>
      </c>
      <c r="K140" s="6">
        <f>IFERROR(VLOOKUP($J140,Lookup!$I:$M,Lookup!J$2,0),"")</f>
        <v>45</v>
      </c>
      <c r="L140" s="6" t="str">
        <f>IFERROR(VLOOKUP($J140,Lookup!$I:$M,Lookup!K$2,0),"")</f>
        <v>Santa Monica</v>
      </c>
      <c r="M140" s="6" t="str">
        <f>IFERROR(VLOOKUP($J140,Lookup!$I:$M,Lookup!L$2,0),"")</f>
        <v>MGamboa</v>
      </c>
      <c r="N140" s="6" t="str">
        <f>IFERROR(VLOOKUP($J140,Lookup!$I:$M,Lookup!M$2,0),"")</f>
        <v>ET</v>
      </c>
      <c r="O140" s="6" t="str">
        <f>IFERROR(VLOOKUP(E140,Lookup!B:C,2,0),0)</f>
        <v>Line Cook</v>
      </c>
    </row>
    <row r="141" ht="13.5" outlineLevel="2" spans="1:15">
      <c r="A141" s="4" t="s">
        <v>424</v>
      </c>
      <c r="B141" s="4" t="s">
        <v>371</v>
      </c>
      <c r="C141" s="4" t="s">
        <v>118</v>
      </c>
      <c r="D141" s="4" t="s">
        <v>425</v>
      </c>
      <c r="E141" s="4" t="s">
        <v>83</v>
      </c>
      <c r="F141" s="4" t="s">
        <v>121</v>
      </c>
      <c r="G141" s="4" t="s">
        <v>373</v>
      </c>
      <c r="H141" s="4" t="s">
        <v>374</v>
      </c>
      <c r="I141" s="4" t="s">
        <v>375</v>
      </c>
      <c r="J141" s="4" t="s">
        <v>376</v>
      </c>
      <c r="K141" s="6">
        <f>IFERROR(VLOOKUP($J141,Lookup!$I:$M,Lookup!J$2,0),"")</f>
        <v>45</v>
      </c>
      <c r="L141" s="6" t="str">
        <f>IFERROR(VLOOKUP($J141,Lookup!$I:$M,Lookup!K$2,0),"")</f>
        <v>Santa Monica</v>
      </c>
      <c r="M141" s="6" t="str">
        <f>IFERROR(VLOOKUP($J141,Lookup!$I:$M,Lookup!L$2,0),"")</f>
        <v>MGamboa</v>
      </c>
      <c r="N141" s="6" t="str">
        <f>IFERROR(VLOOKUP($J141,Lookup!$I:$M,Lookup!M$2,0),"")</f>
        <v>ET</v>
      </c>
      <c r="O141" s="6" t="str">
        <f>IFERROR(VLOOKUP(E141,Lookup!B:C,2,0),0)</f>
        <v>Line Cook</v>
      </c>
    </row>
    <row r="142" ht="13.5" outlineLevel="2" spans="1:15">
      <c r="A142" s="4" t="s">
        <v>426</v>
      </c>
      <c r="B142" s="4" t="s">
        <v>371</v>
      </c>
      <c r="C142" s="4" t="s">
        <v>118</v>
      </c>
      <c r="D142" s="4" t="s">
        <v>427</v>
      </c>
      <c r="E142" s="4" t="s">
        <v>84</v>
      </c>
      <c r="F142" s="4" t="s">
        <v>121</v>
      </c>
      <c r="G142" s="4" t="s">
        <v>373</v>
      </c>
      <c r="H142" s="4" t="s">
        <v>374</v>
      </c>
      <c r="I142" s="4" t="s">
        <v>375</v>
      </c>
      <c r="J142" s="4" t="s">
        <v>376</v>
      </c>
      <c r="K142" s="6">
        <f>IFERROR(VLOOKUP($J142,Lookup!$I:$M,Lookup!J$2,0),"")</f>
        <v>45</v>
      </c>
      <c r="L142" s="6" t="str">
        <f>IFERROR(VLOOKUP($J142,Lookup!$I:$M,Lookup!K$2,0),"")</f>
        <v>Santa Monica</v>
      </c>
      <c r="M142" s="6" t="str">
        <f>IFERROR(VLOOKUP($J142,Lookup!$I:$M,Lookup!L$2,0),"")</f>
        <v>MGamboa</v>
      </c>
      <c r="N142" s="6" t="str">
        <f>IFERROR(VLOOKUP($J142,Lookup!$I:$M,Lookup!M$2,0),"")</f>
        <v>ET</v>
      </c>
      <c r="O142" s="6" t="str">
        <f>IFERROR(VLOOKUP(E142,Lookup!B:C,2,0),0)</f>
        <v>Prep Cook</v>
      </c>
    </row>
    <row r="143" ht="13.5" outlineLevel="2" spans="1:15">
      <c r="A143" s="4" t="s">
        <v>428</v>
      </c>
      <c r="B143" s="4" t="s">
        <v>371</v>
      </c>
      <c r="C143" s="4" t="s">
        <v>118</v>
      </c>
      <c r="D143" s="4" t="s">
        <v>429</v>
      </c>
      <c r="E143" s="4" t="s">
        <v>78</v>
      </c>
      <c r="F143" s="4" t="s">
        <v>121</v>
      </c>
      <c r="G143" s="4" t="s">
        <v>373</v>
      </c>
      <c r="H143" s="4" t="s">
        <v>374</v>
      </c>
      <c r="I143" s="4" t="s">
        <v>375</v>
      </c>
      <c r="J143" s="4" t="s">
        <v>376</v>
      </c>
      <c r="K143" s="6">
        <f>IFERROR(VLOOKUP($J143,Lookup!$I:$M,Lookup!J$2,0),"")</f>
        <v>45</v>
      </c>
      <c r="L143" s="6" t="str">
        <f>IFERROR(VLOOKUP($J143,Lookup!$I:$M,Lookup!K$2,0),"")</f>
        <v>Santa Monica</v>
      </c>
      <c r="M143" s="6" t="str">
        <f>IFERROR(VLOOKUP($J143,Lookup!$I:$M,Lookup!L$2,0),"")</f>
        <v>MGamboa</v>
      </c>
      <c r="N143" s="6" t="str">
        <f>IFERROR(VLOOKUP($J143,Lookup!$I:$M,Lookup!M$2,0),"")</f>
        <v>ET</v>
      </c>
      <c r="O143" s="6" t="str">
        <f>IFERROR(VLOOKUP(E143,Lookup!B:C,2,0),0)</f>
        <v>Host</v>
      </c>
    </row>
    <row r="144" ht="13.5" outlineLevel="2" spans="1:15">
      <c r="A144" s="4" t="s">
        <v>430</v>
      </c>
      <c r="B144" s="4" t="s">
        <v>371</v>
      </c>
      <c r="C144" s="4" t="s">
        <v>118</v>
      </c>
      <c r="D144" s="4" t="s">
        <v>431</v>
      </c>
      <c r="E144" s="4" t="s">
        <v>120</v>
      </c>
      <c r="F144" s="4" t="s">
        <v>121</v>
      </c>
      <c r="G144" s="4" t="s">
        <v>373</v>
      </c>
      <c r="H144" s="4" t="s">
        <v>374</v>
      </c>
      <c r="I144" s="4" t="s">
        <v>375</v>
      </c>
      <c r="J144" s="4" t="s">
        <v>376</v>
      </c>
      <c r="K144" s="6">
        <f>IFERROR(VLOOKUP($J144,Lookup!$I:$M,Lookup!J$2,0),"")</f>
        <v>45</v>
      </c>
      <c r="L144" s="6" t="str">
        <f>IFERROR(VLOOKUP($J144,Lookup!$I:$M,Lookup!K$2,0),"")</f>
        <v>Santa Monica</v>
      </c>
      <c r="M144" s="6" t="str">
        <f>IFERROR(VLOOKUP($J144,Lookup!$I:$M,Lookup!L$2,0),"")</f>
        <v>MGamboa</v>
      </c>
      <c r="N144" s="6" t="str">
        <f>IFERROR(VLOOKUP($J144,Lookup!$I:$M,Lookup!M$2,0),"")</f>
        <v>ET</v>
      </c>
      <c r="O144" s="6" t="str">
        <f>IFERROR(VLOOKUP(E144,Lookup!B:C,2,0),0)</f>
        <v>Server/Cocktail</v>
      </c>
    </row>
    <row r="145" ht="13.5" outlineLevel="2" spans="1:15">
      <c r="A145" s="4" t="s">
        <v>432</v>
      </c>
      <c r="B145" s="4" t="s">
        <v>371</v>
      </c>
      <c r="C145" s="4" t="s">
        <v>118</v>
      </c>
      <c r="D145" s="4" t="s">
        <v>433</v>
      </c>
      <c r="E145" s="4" t="s">
        <v>83</v>
      </c>
      <c r="F145" s="4" t="s">
        <v>121</v>
      </c>
      <c r="G145" s="4" t="s">
        <v>373</v>
      </c>
      <c r="H145" s="4" t="s">
        <v>374</v>
      </c>
      <c r="I145" s="4" t="s">
        <v>375</v>
      </c>
      <c r="J145" s="4" t="s">
        <v>376</v>
      </c>
      <c r="K145" s="6">
        <f>IFERROR(VLOOKUP($J145,Lookup!$I:$M,Lookup!J$2,0),"")</f>
        <v>45</v>
      </c>
      <c r="L145" s="6" t="str">
        <f>IFERROR(VLOOKUP($J145,Lookup!$I:$M,Lookup!K$2,0),"")</f>
        <v>Santa Monica</v>
      </c>
      <c r="M145" s="6" t="str">
        <f>IFERROR(VLOOKUP($J145,Lookup!$I:$M,Lookup!L$2,0),"")</f>
        <v>MGamboa</v>
      </c>
      <c r="N145" s="6" t="str">
        <f>IFERROR(VLOOKUP($J145,Lookup!$I:$M,Lookup!M$2,0),"")</f>
        <v>ET</v>
      </c>
      <c r="O145" s="6" t="str">
        <f>IFERROR(VLOOKUP(E145,Lookup!B:C,2,0),0)</f>
        <v>Line Cook</v>
      </c>
    </row>
    <row r="146" ht="13.5" outlineLevel="2" spans="1:15">
      <c r="A146" s="4" t="s">
        <v>434</v>
      </c>
      <c r="B146" s="4" t="s">
        <v>371</v>
      </c>
      <c r="C146" s="4" t="s">
        <v>118</v>
      </c>
      <c r="D146" s="4" t="s">
        <v>435</v>
      </c>
      <c r="E146" s="4" t="s">
        <v>78</v>
      </c>
      <c r="F146" s="4" t="s">
        <v>121</v>
      </c>
      <c r="G146" s="4" t="s">
        <v>373</v>
      </c>
      <c r="H146" s="4" t="s">
        <v>374</v>
      </c>
      <c r="I146" s="4" t="s">
        <v>375</v>
      </c>
      <c r="J146" s="4" t="s">
        <v>376</v>
      </c>
      <c r="K146" s="6">
        <f>IFERROR(VLOOKUP($J146,Lookup!$I:$M,Lookup!J$2,0),"")</f>
        <v>45</v>
      </c>
      <c r="L146" s="6" t="str">
        <f>IFERROR(VLOOKUP($J146,Lookup!$I:$M,Lookup!K$2,0),"")</f>
        <v>Santa Monica</v>
      </c>
      <c r="M146" s="6" t="str">
        <f>IFERROR(VLOOKUP($J146,Lookup!$I:$M,Lookup!L$2,0),"")</f>
        <v>MGamboa</v>
      </c>
      <c r="N146" s="6" t="str">
        <f>IFERROR(VLOOKUP($J146,Lookup!$I:$M,Lookup!M$2,0),"")</f>
        <v>ET</v>
      </c>
      <c r="O146" s="6" t="str">
        <f>IFERROR(VLOOKUP(E146,Lookup!B:C,2,0),0)</f>
        <v>Host</v>
      </c>
    </row>
    <row r="147" ht="13.5" outlineLevel="2" spans="1:15">
      <c r="A147" s="4" t="s">
        <v>436</v>
      </c>
      <c r="B147" s="4" t="s">
        <v>371</v>
      </c>
      <c r="C147" s="4" t="s">
        <v>118</v>
      </c>
      <c r="D147" s="4" t="s">
        <v>437</v>
      </c>
      <c r="E147" s="4" t="s">
        <v>139</v>
      </c>
      <c r="F147" s="4" t="s">
        <v>121</v>
      </c>
      <c r="G147" s="4" t="s">
        <v>373</v>
      </c>
      <c r="H147" s="4" t="s">
        <v>374</v>
      </c>
      <c r="I147" s="4" t="s">
        <v>375</v>
      </c>
      <c r="J147" s="4" t="s">
        <v>376</v>
      </c>
      <c r="K147" s="6">
        <f>IFERROR(VLOOKUP($J147,Lookup!$I:$M,Lookup!J$2,0),"")</f>
        <v>45</v>
      </c>
      <c r="L147" s="6" t="str">
        <f>IFERROR(VLOOKUP($J147,Lookup!$I:$M,Lookup!K$2,0),"")</f>
        <v>Santa Monica</v>
      </c>
      <c r="M147" s="6" t="str">
        <f>IFERROR(VLOOKUP($J147,Lookup!$I:$M,Lookup!L$2,0),"")</f>
        <v>MGamboa</v>
      </c>
      <c r="N147" s="6" t="str">
        <f>IFERROR(VLOOKUP($J147,Lookup!$I:$M,Lookup!M$2,0),"")</f>
        <v>ET</v>
      </c>
      <c r="O147" s="6" t="str">
        <f>IFERROR(VLOOKUP(E147,Lookup!B:C,2,0),0)</f>
        <v>Busser/Runner</v>
      </c>
    </row>
    <row r="148" ht="13.5" outlineLevel="2" spans="1:15">
      <c r="A148" s="4" t="s">
        <v>438</v>
      </c>
      <c r="B148" s="4" t="s">
        <v>371</v>
      </c>
      <c r="C148" s="4" t="s">
        <v>118</v>
      </c>
      <c r="D148" s="4" t="s">
        <v>439</v>
      </c>
      <c r="E148" s="4" t="s">
        <v>78</v>
      </c>
      <c r="F148" s="4" t="s">
        <v>121</v>
      </c>
      <c r="G148" s="4" t="s">
        <v>373</v>
      </c>
      <c r="H148" s="4" t="s">
        <v>374</v>
      </c>
      <c r="I148" s="4" t="s">
        <v>375</v>
      </c>
      <c r="J148" s="4" t="s">
        <v>376</v>
      </c>
      <c r="K148" s="6">
        <f>IFERROR(VLOOKUP($J148,Lookup!$I:$M,Lookup!J$2,0),"")</f>
        <v>45</v>
      </c>
      <c r="L148" s="6" t="str">
        <f>IFERROR(VLOOKUP($J148,Lookup!$I:$M,Lookup!K$2,0),"")</f>
        <v>Santa Monica</v>
      </c>
      <c r="M148" s="6" t="str">
        <f>IFERROR(VLOOKUP($J148,Lookup!$I:$M,Lookup!L$2,0),"")</f>
        <v>MGamboa</v>
      </c>
      <c r="N148" s="6" t="str">
        <f>IFERROR(VLOOKUP($J148,Lookup!$I:$M,Lookup!M$2,0),"")</f>
        <v>ET</v>
      </c>
      <c r="O148" s="6" t="str">
        <f>IFERROR(VLOOKUP(E148,Lookup!B:C,2,0),0)</f>
        <v>Host</v>
      </c>
    </row>
    <row r="149" ht="13.5" outlineLevel="2" spans="1:15">
      <c r="A149" s="4" t="s">
        <v>440</v>
      </c>
      <c r="B149" s="4" t="s">
        <v>371</v>
      </c>
      <c r="C149" s="4" t="s">
        <v>118</v>
      </c>
      <c r="D149" s="4" t="s">
        <v>441</v>
      </c>
      <c r="E149" s="4" t="s">
        <v>78</v>
      </c>
      <c r="F149" s="4" t="s">
        <v>121</v>
      </c>
      <c r="G149" s="4" t="s">
        <v>373</v>
      </c>
      <c r="H149" s="4" t="s">
        <v>374</v>
      </c>
      <c r="I149" s="4" t="s">
        <v>375</v>
      </c>
      <c r="J149" s="4" t="s">
        <v>376</v>
      </c>
      <c r="K149" s="6">
        <f>IFERROR(VLOOKUP($J149,Lookup!$I:$M,Lookup!J$2,0),"")</f>
        <v>45</v>
      </c>
      <c r="L149" s="6" t="str">
        <f>IFERROR(VLOOKUP($J149,Lookup!$I:$M,Lookup!K$2,0),"")</f>
        <v>Santa Monica</v>
      </c>
      <c r="M149" s="6" t="str">
        <f>IFERROR(VLOOKUP($J149,Lookup!$I:$M,Lookup!L$2,0),"")</f>
        <v>MGamboa</v>
      </c>
      <c r="N149" s="6" t="str">
        <f>IFERROR(VLOOKUP($J149,Lookup!$I:$M,Lookup!M$2,0),"")</f>
        <v>ET</v>
      </c>
      <c r="O149" s="6" t="str">
        <f>IFERROR(VLOOKUP(E149,Lookup!B:C,2,0),0)</f>
        <v>Host</v>
      </c>
    </row>
    <row r="150" ht="13.5" outlineLevel="2" spans="1:15">
      <c r="A150" s="4" t="s">
        <v>442</v>
      </c>
      <c r="B150" s="4" t="s">
        <v>371</v>
      </c>
      <c r="C150" s="4" t="s">
        <v>118</v>
      </c>
      <c r="D150" s="4" t="s">
        <v>443</v>
      </c>
      <c r="E150" s="4" t="s">
        <v>78</v>
      </c>
      <c r="F150" s="4" t="s">
        <v>121</v>
      </c>
      <c r="G150" s="4" t="s">
        <v>373</v>
      </c>
      <c r="H150" s="4" t="s">
        <v>374</v>
      </c>
      <c r="I150" s="4" t="s">
        <v>375</v>
      </c>
      <c r="J150" s="4" t="s">
        <v>376</v>
      </c>
      <c r="K150" s="6">
        <f>IFERROR(VLOOKUP($J150,Lookup!$I:$M,Lookup!J$2,0),"")</f>
        <v>45</v>
      </c>
      <c r="L150" s="6" t="str">
        <f>IFERROR(VLOOKUP($J150,Lookup!$I:$M,Lookup!K$2,0),"")</f>
        <v>Santa Monica</v>
      </c>
      <c r="M150" s="6" t="str">
        <f>IFERROR(VLOOKUP($J150,Lookup!$I:$M,Lookup!L$2,0),"")</f>
        <v>MGamboa</v>
      </c>
      <c r="N150" s="6" t="str">
        <f>IFERROR(VLOOKUP($J150,Lookup!$I:$M,Lookup!M$2,0),"")</f>
        <v>ET</v>
      </c>
      <c r="O150" s="6" t="str">
        <f>IFERROR(VLOOKUP(E150,Lookup!B:C,2,0),0)</f>
        <v>Host</v>
      </c>
    </row>
    <row r="151" ht="13.5" outlineLevel="2" spans="1:15">
      <c r="A151" s="4" t="s">
        <v>444</v>
      </c>
      <c r="B151" s="4" t="s">
        <v>371</v>
      </c>
      <c r="C151" s="4" t="s">
        <v>118</v>
      </c>
      <c r="D151" s="4" t="s">
        <v>445</v>
      </c>
      <c r="E151" s="4" t="s">
        <v>120</v>
      </c>
      <c r="F151" s="4" t="s">
        <v>121</v>
      </c>
      <c r="G151" s="4" t="s">
        <v>373</v>
      </c>
      <c r="H151" s="4" t="s">
        <v>374</v>
      </c>
      <c r="I151" s="4" t="s">
        <v>375</v>
      </c>
      <c r="J151" s="4" t="s">
        <v>376</v>
      </c>
      <c r="K151" s="6">
        <f>IFERROR(VLOOKUP($J151,Lookup!$I:$M,Lookup!J$2,0),"")</f>
        <v>45</v>
      </c>
      <c r="L151" s="6" t="str">
        <f>IFERROR(VLOOKUP($J151,Lookup!$I:$M,Lookup!K$2,0),"")</f>
        <v>Santa Monica</v>
      </c>
      <c r="M151" s="6" t="str">
        <f>IFERROR(VLOOKUP($J151,Lookup!$I:$M,Lookup!L$2,0),"")</f>
        <v>MGamboa</v>
      </c>
      <c r="N151" s="6" t="str">
        <f>IFERROR(VLOOKUP($J151,Lookup!$I:$M,Lookup!M$2,0),"")</f>
        <v>ET</v>
      </c>
      <c r="O151" s="6" t="str">
        <f>IFERROR(VLOOKUP(E151,Lookup!B:C,2,0),0)</f>
        <v>Server/Cocktail</v>
      </c>
    </row>
    <row r="152" ht="13.5" outlineLevel="2" spans="1:15">
      <c r="A152" s="4" t="s">
        <v>446</v>
      </c>
      <c r="B152" s="4" t="s">
        <v>371</v>
      </c>
      <c r="C152" s="4" t="s">
        <v>118</v>
      </c>
      <c r="D152" s="4" t="s">
        <v>447</v>
      </c>
      <c r="E152" s="4" t="s">
        <v>120</v>
      </c>
      <c r="F152" s="4" t="s">
        <v>121</v>
      </c>
      <c r="G152" s="4" t="s">
        <v>373</v>
      </c>
      <c r="H152" s="4" t="s">
        <v>374</v>
      </c>
      <c r="I152" s="4" t="s">
        <v>375</v>
      </c>
      <c r="J152" s="4" t="s">
        <v>376</v>
      </c>
      <c r="K152" s="6">
        <f>IFERROR(VLOOKUP($J152,Lookup!$I:$M,Lookup!J$2,0),"")</f>
        <v>45</v>
      </c>
      <c r="L152" s="6" t="str">
        <f>IFERROR(VLOOKUP($J152,Lookup!$I:$M,Lookup!K$2,0),"")</f>
        <v>Santa Monica</v>
      </c>
      <c r="M152" s="6" t="str">
        <f>IFERROR(VLOOKUP($J152,Lookup!$I:$M,Lookup!L$2,0),"")</f>
        <v>MGamboa</v>
      </c>
      <c r="N152" s="6" t="str">
        <f>IFERROR(VLOOKUP($J152,Lookup!$I:$M,Lookup!M$2,0),"")</f>
        <v>ET</v>
      </c>
      <c r="O152" s="6" t="str">
        <f>IFERROR(VLOOKUP(E152,Lookup!B:C,2,0),0)</f>
        <v>Server/Cocktail</v>
      </c>
    </row>
    <row r="153" ht="13.5" outlineLevel="2" spans="1:15">
      <c r="A153" s="4" t="s">
        <v>448</v>
      </c>
      <c r="B153" s="4" t="s">
        <v>371</v>
      </c>
      <c r="C153" s="4" t="s">
        <v>118</v>
      </c>
      <c r="D153" s="4" t="s">
        <v>449</v>
      </c>
      <c r="E153" s="4" t="s">
        <v>120</v>
      </c>
      <c r="F153" s="4" t="s">
        <v>121</v>
      </c>
      <c r="G153" s="4" t="s">
        <v>373</v>
      </c>
      <c r="H153" s="4" t="s">
        <v>374</v>
      </c>
      <c r="I153" s="4" t="s">
        <v>375</v>
      </c>
      <c r="J153" s="4" t="s">
        <v>376</v>
      </c>
      <c r="K153" s="6">
        <f>IFERROR(VLOOKUP($J153,Lookup!$I:$M,Lookup!J$2,0),"")</f>
        <v>45</v>
      </c>
      <c r="L153" s="6" t="str">
        <f>IFERROR(VLOOKUP($J153,Lookup!$I:$M,Lookup!K$2,0),"")</f>
        <v>Santa Monica</v>
      </c>
      <c r="M153" s="6" t="str">
        <f>IFERROR(VLOOKUP($J153,Lookup!$I:$M,Lookup!L$2,0),"")</f>
        <v>MGamboa</v>
      </c>
      <c r="N153" s="6" t="str">
        <f>IFERROR(VLOOKUP($J153,Lookup!$I:$M,Lookup!M$2,0),"")</f>
        <v>ET</v>
      </c>
      <c r="O153" s="6" t="str">
        <f>IFERROR(VLOOKUP(E153,Lookup!B:C,2,0),0)</f>
        <v>Server/Cocktail</v>
      </c>
    </row>
    <row r="154" ht="13.5" outlineLevel="2" spans="1:15">
      <c r="A154" s="4" t="s">
        <v>450</v>
      </c>
      <c r="B154" s="4" t="s">
        <v>371</v>
      </c>
      <c r="C154" s="4" t="s">
        <v>118</v>
      </c>
      <c r="D154" s="4" t="s">
        <v>451</v>
      </c>
      <c r="E154" s="4" t="s">
        <v>120</v>
      </c>
      <c r="F154" s="4" t="s">
        <v>121</v>
      </c>
      <c r="G154" s="4" t="s">
        <v>373</v>
      </c>
      <c r="H154" s="4" t="s">
        <v>374</v>
      </c>
      <c r="I154" s="4" t="s">
        <v>375</v>
      </c>
      <c r="J154" s="4" t="s">
        <v>376</v>
      </c>
      <c r="K154" s="6">
        <f>IFERROR(VLOOKUP($J154,Lookup!$I:$M,Lookup!J$2,0),"")</f>
        <v>45</v>
      </c>
      <c r="L154" s="6" t="str">
        <f>IFERROR(VLOOKUP($J154,Lookup!$I:$M,Lookup!K$2,0),"")</f>
        <v>Santa Monica</v>
      </c>
      <c r="M154" s="6" t="str">
        <f>IFERROR(VLOOKUP($J154,Lookup!$I:$M,Lookup!L$2,0),"")</f>
        <v>MGamboa</v>
      </c>
      <c r="N154" s="6" t="str">
        <f>IFERROR(VLOOKUP($J154,Lookup!$I:$M,Lookup!M$2,0),"")</f>
        <v>ET</v>
      </c>
      <c r="O154" s="6" t="str">
        <f>IFERROR(VLOOKUP(E154,Lookup!B:C,2,0),0)</f>
        <v>Server/Cocktail</v>
      </c>
    </row>
    <row r="155" ht="13.5" outlineLevel="2" spans="1:15">
      <c r="A155" s="4" t="s">
        <v>452</v>
      </c>
      <c r="B155" s="4" t="s">
        <v>371</v>
      </c>
      <c r="C155" s="4" t="s">
        <v>118</v>
      </c>
      <c r="D155" s="4" t="s">
        <v>453</v>
      </c>
      <c r="E155" s="4" t="s">
        <v>83</v>
      </c>
      <c r="F155" s="4" t="s">
        <v>121</v>
      </c>
      <c r="G155" s="4" t="s">
        <v>373</v>
      </c>
      <c r="H155" s="4" t="s">
        <v>374</v>
      </c>
      <c r="I155" s="4" t="s">
        <v>375</v>
      </c>
      <c r="J155" s="4" t="s">
        <v>376</v>
      </c>
      <c r="K155" s="6">
        <f>IFERROR(VLOOKUP($J155,Lookup!$I:$M,Lookup!J$2,0),"")</f>
        <v>45</v>
      </c>
      <c r="L155" s="6" t="str">
        <f>IFERROR(VLOOKUP($J155,Lookup!$I:$M,Lookup!K$2,0),"")</f>
        <v>Santa Monica</v>
      </c>
      <c r="M155" s="6" t="str">
        <f>IFERROR(VLOOKUP($J155,Lookup!$I:$M,Lookup!L$2,0),"")</f>
        <v>MGamboa</v>
      </c>
      <c r="N155" s="6" t="str">
        <f>IFERROR(VLOOKUP($J155,Lookup!$I:$M,Lookup!M$2,0),"")</f>
        <v>ET</v>
      </c>
      <c r="O155" s="6" t="str">
        <f>IFERROR(VLOOKUP(E155,Lookup!B:C,2,0),0)</f>
        <v>Line Cook</v>
      </c>
    </row>
    <row r="156" ht="13.5" outlineLevel="2" spans="1:15">
      <c r="A156" s="4" t="s">
        <v>454</v>
      </c>
      <c r="B156" s="4" t="s">
        <v>371</v>
      </c>
      <c r="C156" s="4" t="s">
        <v>118</v>
      </c>
      <c r="D156" s="4" t="s">
        <v>455</v>
      </c>
      <c r="E156" s="4" t="s">
        <v>83</v>
      </c>
      <c r="F156" s="4" t="s">
        <v>121</v>
      </c>
      <c r="G156" s="4" t="s">
        <v>373</v>
      </c>
      <c r="H156" s="4" t="s">
        <v>374</v>
      </c>
      <c r="I156" s="4" t="s">
        <v>375</v>
      </c>
      <c r="J156" s="4" t="s">
        <v>376</v>
      </c>
      <c r="K156" s="6">
        <f>IFERROR(VLOOKUP($J156,Lookup!$I:$M,Lookup!J$2,0),"")</f>
        <v>45</v>
      </c>
      <c r="L156" s="6" t="str">
        <f>IFERROR(VLOOKUP($J156,Lookup!$I:$M,Lookup!K$2,0),"")</f>
        <v>Santa Monica</v>
      </c>
      <c r="M156" s="6" t="str">
        <f>IFERROR(VLOOKUP($J156,Lookup!$I:$M,Lookup!L$2,0),"")</f>
        <v>MGamboa</v>
      </c>
      <c r="N156" s="6" t="str">
        <f>IFERROR(VLOOKUP($J156,Lookup!$I:$M,Lookup!M$2,0),"")</f>
        <v>ET</v>
      </c>
      <c r="O156" s="6" t="str">
        <f>IFERROR(VLOOKUP(E156,Lookup!B:C,2,0),0)</f>
        <v>Line Cook</v>
      </c>
    </row>
    <row r="157" ht="13.5" outlineLevel="2" spans="1:15">
      <c r="A157" s="4" t="s">
        <v>456</v>
      </c>
      <c r="B157" s="4" t="s">
        <v>371</v>
      </c>
      <c r="C157" s="4" t="s">
        <v>118</v>
      </c>
      <c r="D157" s="4" t="s">
        <v>457</v>
      </c>
      <c r="E157" s="4" t="s">
        <v>83</v>
      </c>
      <c r="F157" s="4" t="s">
        <v>121</v>
      </c>
      <c r="G157" s="4" t="s">
        <v>373</v>
      </c>
      <c r="H157" s="4" t="s">
        <v>374</v>
      </c>
      <c r="I157" s="4" t="s">
        <v>375</v>
      </c>
      <c r="J157" s="4" t="s">
        <v>376</v>
      </c>
      <c r="K157" s="6">
        <f>IFERROR(VLOOKUP($J157,Lookup!$I:$M,Lookup!J$2,0),"")</f>
        <v>45</v>
      </c>
      <c r="L157" s="6" t="str">
        <f>IFERROR(VLOOKUP($J157,Lookup!$I:$M,Lookup!K$2,0),"")</f>
        <v>Santa Monica</v>
      </c>
      <c r="M157" s="6" t="str">
        <f>IFERROR(VLOOKUP($J157,Lookup!$I:$M,Lookup!L$2,0),"")</f>
        <v>MGamboa</v>
      </c>
      <c r="N157" s="6" t="str">
        <f>IFERROR(VLOOKUP($J157,Lookup!$I:$M,Lookup!M$2,0),"")</f>
        <v>ET</v>
      </c>
      <c r="O157" s="6" t="str">
        <f>IFERROR(VLOOKUP(E157,Lookup!B:C,2,0),0)</f>
        <v>Line Cook</v>
      </c>
    </row>
    <row r="158" ht="13.5" outlineLevel="2" spans="1:15">
      <c r="A158" s="4" t="s">
        <v>458</v>
      </c>
      <c r="B158" s="4" t="s">
        <v>371</v>
      </c>
      <c r="C158" s="4" t="s">
        <v>118</v>
      </c>
      <c r="D158" s="4" t="s">
        <v>459</v>
      </c>
      <c r="E158" s="4" t="s">
        <v>78</v>
      </c>
      <c r="F158" s="4" t="s">
        <v>121</v>
      </c>
      <c r="G158" s="4" t="s">
        <v>373</v>
      </c>
      <c r="H158" s="4" t="s">
        <v>374</v>
      </c>
      <c r="I158" s="4" t="s">
        <v>375</v>
      </c>
      <c r="J158" s="4" t="s">
        <v>376</v>
      </c>
      <c r="K158" s="6">
        <f>IFERROR(VLOOKUP($J158,Lookup!$I:$M,Lookup!J$2,0),"")</f>
        <v>45</v>
      </c>
      <c r="L158" s="6" t="str">
        <f>IFERROR(VLOOKUP($J158,Lookup!$I:$M,Lookup!K$2,0),"")</f>
        <v>Santa Monica</v>
      </c>
      <c r="M158" s="6" t="str">
        <f>IFERROR(VLOOKUP($J158,Lookup!$I:$M,Lookup!L$2,0),"")</f>
        <v>MGamboa</v>
      </c>
      <c r="N158" s="6" t="str">
        <f>IFERROR(VLOOKUP($J158,Lookup!$I:$M,Lookup!M$2,0),"")</f>
        <v>ET</v>
      </c>
      <c r="O158" s="6" t="str">
        <f>IFERROR(VLOOKUP(E158,Lookup!B:C,2,0),0)</f>
        <v>Host</v>
      </c>
    </row>
    <row r="159" ht="13.5" outlineLevel="2" spans="1:15">
      <c r="A159" s="4" t="s">
        <v>460</v>
      </c>
      <c r="B159" s="4" t="s">
        <v>371</v>
      </c>
      <c r="C159" s="4" t="s">
        <v>118</v>
      </c>
      <c r="D159" s="4" t="s">
        <v>461</v>
      </c>
      <c r="E159" s="4" t="s">
        <v>78</v>
      </c>
      <c r="F159" s="4" t="s">
        <v>121</v>
      </c>
      <c r="G159" s="4" t="s">
        <v>373</v>
      </c>
      <c r="H159" s="4" t="s">
        <v>374</v>
      </c>
      <c r="I159" s="4" t="s">
        <v>375</v>
      </c>
      <c r="J159" s="4" t="s">
        <v>376</v>
      </c>
      <c r="K159" s="6">
        <f>IFERROR(VLOOKUP($J159,Lookup!$I:$M,Lookup!J$2,0),"")</f>
        <v>45</v>
      </c>
      <c r="L159" s="6" t="str">
        <f>IFERROR(VLOOKUP($J159,Lookup!$I:$M,Lookup!K$2,0),"")</f>
        <v>Santa Monica</v>
      </c>
      <c r="M159" s="6" t="str">
        <f>IFERROR(VLOOKUP($J159,Lookup!$I:$M,Lookup!L$2,0),"")</f>
        <v>MGamboa</v>
      </c>
      <c r="N159" s="6" t="str">
        <f>IFERROR(VLOOKUP($J159,Lookup!$I:$M,Lookup!M$2,0),"")</f>
        <v>ET</v>
      </c>
      <c r="O159" s="6" t="str">
        <f>IFERROR(VLOOKUP(E159,Lookup!B:C,2,0),0)</f>
        <v>Host</v>
      </c>
    </row>
    <row r="160" ht="13.5" outlineLevel="2" spans="1:15">
      <c r="A160" s="4" t="s">
        <v>462</v>
      </c>
      <c r="B160" s="4" t="s">
        <v>371</v>
      </c>
      <c r="C160" s="4" t="s">
        <v>118</v>
      </c>
      <c r="D160" s="4" t="s">
        <v>463</v>
      </c>
      <c r="E160" s="4" t="s">
        <v>70</v>
      </c>
      <c r="F160" s="4" t="s">
        <v>121</v>
      </c>
      <c r="G160" s="4" t="s">
        <v>373</v>
      </c>
      <c r="H160" s="4" t="s">
        <v>374</v>
      </c>
      <c r="I160" s="4" t="s">
        <v>375</v>
      </c>
      <c r="J160" s="4" t="s">
        <v>376</v>
      </c>
      <c r="K160" s="6">
        <f>IFERROR(VLOOKUP($J160,Lookup!$I:$M,Lookup!J$2,0),"")</f>
        <v>45</v>
      </c>
      <c r="L160" s="6" t="str">
        <f>IFERROR(VLOOKUP($J160,Lookup!$I:$M,Lookup!K$2,0),"")</f>
        <v>Santa Monica</v>
      </c>
      <c r="M160" s="6" t="str">
        <f>IFERROR(VLOOKUP($J160,Lookup!$I:$M,Lookup!L$2,0),"")</f>
        <v>MGamboa</v>
      </c>
      <c r="N160" s="6" t="str">
        <f>IFERROR(VLOOKUP($J160,Lookup!$I:$M,Lookup!M$2,0),"")</f>
        <v>ET</v>
      </c>
      <c r="O160" s="6" t="str">
        <f>IFERROR(VLOOKUP(E160,Lookup!B:C,2,0),0)</f>
        <v>Bartender</v>
      </c>
    </row>
    <row r="161" ht="13.5" outlineLevel="2" spans="1:15">
      <c r="A161" s="4" t="s">
        <v>464</v>
      </c>
      <c r="B161" s="4" t="s">
        <v>371</v>
      </c>
      <c r="C161" s="4" t="s">
        <v>118</v>
      </c>
      <c r="D161" s="4" t="s">
        <v>465</v>
      </c>
      <c r="E161" s="4" t="s">
        <v>120</v>
      </c>
      <c r="F161" s="4" t="s">
        <v>121</v>
      </c>
      <c r="G161" s="4" t="s">
        <v>373</v>
      </c>
      <c r="H161" s="4" t="s">
        <v>374</v>
      </c>
      <c r="I161" s="4" t="s">
        <v>375</v>
      </c>
      <c r="J161" s="4" t="s">
        <v>376</v>
      </c>
      <c r="K161" s="6">
        <f>IFERROR(VLOOKUP($J161,Lookup!$I:$M,Lookup!J$2,0),"")</f>
        <v>45</v>
      </c>
      <c r="L161" s="6" t="str">
        <f>IFERROR(VLOOKUP($J161,Lookup!$I:$M,Lookup!K$2,0),"")</f>
        <v>Santa Monica</v>
      </c>
      <c r="M161" s="6" t="str">
        <f>IFERROR(VLOOKUP($J161,Lookup!$I:$M,Lookup!L$2,0),"")</f>
        <v>MGamboa</v>
      </c>
      <c r="N161" s="6" t="str">
        <f>IFERROR(VLOOKUP($J161,Lookup!$I:$M,Lookup!M$2,0),"")</f>
        <v>ET</v>
      </c>
      <c r="O161" s="6" t="str">
        <f>IFERROR(VLOOKUP(E161,Lookup!B:C,2,0),0)</f>
        <v>Server/Cocktail</v>
      </c>
    </row>
    <row r="162" ht="13.5" outlineLevel="2" spans="1:15">
      <c r="A162" s="4" t="s">
        <v>466</v>
      </c>
      <c r="B162" s="4" t="s">
        <v>371</v>
      </c>
      <c r="C162" s="4" t="s">
        <v>118</v>
      </c>
      <c r="D162" s="4" t="s">
        <v>467</v>
      </c>
      <c r="E162" s="4" t="s">
        <v>188</v>
      </c>
      <c r="F162" s="4" t="s">
        <v>121</v>
      </c>
      <c r="G162" s="4" t="s">
        <v>373</v>
      </c>
      <c r="H162" s="4" t="s">
        <v>374</v>
      </c>
      <c r="I162" s="4" t="s">
        <v>375</v>
      </c>
      <c r="J162" s="4" t="s">
        <v>376</v>
      </c>
      <c r="K162" s="6">
        <f>IFERROR(VLOOKUP($J162,Lookup!$I:$M,Lookup!J$2,0),"")</f>
        <v>45</v>
      </c>
      <c r="L162" s="6" t="str">
        <f>IFERROR(VLOOKUP($J162,Lookup!$I:$M,Lookup!K$2,0),"")</f>
        <v>Santa Monica</v>
      </c>
      <c r="M162" s="6" t="str">
        <f>IFERROR(VLOOKUP($J162,Lookup!$I:$M,Lookup!L$2,0),"")</f>
        <v>MGamboa</v>
      </c>
      <c r="N162" s="6" t="str">
        <f>IFERROR(VLOOKUP($J162,Lookup!$I:$M,Lookup!M$2,0),"")</f>
        <v>ET</v>
      </c>
      <c r="O162" s="6" t="str">
        <f>IFERROR(VLOOKUP(E162,Lookup!B:C,2,0),0)</f>
        <v>Dish</v>
      </c>
    </row>
    <row r="163" ht="13.5" outlineLevel="2" spans="1:15">
      <c r="A163" s="4" t="s">
        <v>468</v>
      </c>
      <c r="B163" s="4" t="s">
        <v>371</v>
      </c>
      <c r="C163" s="4" t="s">
        <v>118</v>
      </c>
      <c r="D163" s="4" t="s">
        <v>469</v>
      </c>
      <c r="E163" s="4" t="s">
        <v>83</v>
      </c>
      <c r="F163" s="4" t="s">
        <v>121</v>
      </c>
      <c r="G163" s="4" t="s">
        <v>373</v>
      </c>
      <c r="H163" s="4" t="s">
        <v>374</v>
      </c>
      <c r="I163" s="4" t="s">
        <v>375</v>
      </c>
      <c r="J163" s="4" t="s">
        <v>376</v>
      </c>
      <c r="K163" s="6">
        <f>IFERROR(VLOOKUP($J163,Lookup!$I:$M,Lookup!J$2,0),"")</f>
        <v>45</v>
      </c>
      <c r="L163" s="6" t="str">
        <f>IFERROR(VLOOKUP($J163,Lookup!$I:$M,Lookup!K$2,0),"")</f>
        <v>Santa Monica</v>
      </c>
      <c r="M163" s="6" t="str">
        <f>IFERROR(VLOOKUP($J163,Lookup!$I:$M,Lookup!L$2,0),"")</f>
        <v>MGamboa</v>
      </c>
      <c r="N163" s="6" t="str">
        <f>IFERROR(VLOOKUP($J163,Lookup!$I:$M,Lookup!M$2,0),"")</f>
        <v>ET</v>
      </c>
      <c r="O163" s="6" t="str">
        <f>IFERROR(VLOOKUP(E163,Lookup!B:C,2,0),0)</f>
        <v>Line Cook</v>
      </c>
    </row>
    <row r="164" ht="13.5" outlineLevel="2" spans="1:15">
      <c r="A164" s="4" t="s">
        <v>470</v>
      </c>
      <c r="B164" s="4" t="s">
        <v>371</v>
      </c>
      <c r="C164" s="4" t="s">
        <v>118</v>
      </c>
      <c r="D164" s="4" t="s">
        <v>471</v>
      </c>
      <c r="E164" s="4" t="s">
        <v>78</v>
      </c>
      <c r="F164" s="4" t="s">
        <v>121</v>
      </c>
      <c r="G164" s="4" t="s">
        <v>373</v>
      </c>
      <c r="H164" s="4" t="s">
        <v>374</v>
      </c>
      <c r="I164" s="4" t="s">
        <v>375</v>
      </c>
      <c r="J164" s="4" t="s">
        <v>376</v>
      </c>
      <c r="K164" s="6">
        <f>IFERROR(VLOOKUP($J164,Lookup!$I:$M,Lookup!J$2,0),"")</f>
        <v>45</v>
      </c>
      <c r="L164" s="6" t="str">
        <f>IFERROR(VLOOKUP($J164,Lookup!$I:$M,Lookup!K$2,0),"")</f>
        <v>Santa Monica</v>
      </c>
      <c r="M164" s="6" t="str">
        <f>IFERROR(VLOOKUP($J164,Lookup!$I:$M,Lookup!L$2,0),"")</f>
        <v>MGamboa</v>
      </c>
      <c r="N164" s="6" t="str">
        <f>IFERROR(VLOOKUP($J164,Lookup!$I:$M,Lookup!M$2,0),"")</f>
        <v>ET</v>
      </c>
      <c r="O164" s="6" t="str">
        <f>IFERROR(VLOOKUP(E164,Lookup!B:C,2,0),0)</f>
        <v>Host</v>
      </c>
    </row>
    <row r="165" ht="13.5" outlineLevel="2" spans="1:15">
      <c r="A165" s="4" t="s">
        <v>472</v>
      </c>
      <c r="B165" s="4" t="s">
        <v>371</v>
      </c>
      <c r="C165" s="4" t="s">
        <v>118</v>
      </c>
      <c r="D165" s="4" t="s">
        <v>473</v>
      </c>
      <c r="E165" s="4" t="s">
        <v>128</v>
      </c>
      <c r="F165" s="4" t="s">
        <v>121</v>
      </c>
      <c r="G165" s="4" t="s">
        <v>373</v>
      </c>
      <c r="H165" s="4" t="s">
        <v>374</v>
      </c>
      <c r="I165" s="4" t="s">
        <v>375</v>
      </c>
      <c r="J165" s="4" t="s">
        <v>376</v>
      </c>
      <c r="K165" s="6">
        <f>IFERROR(VLOOKUP($J165,Lookup!$I:$M,Lookup!J$2,0),"")</f>
        <v>45</v>
      </c>
      <c r="L165" s="6" t="str">
        <f>IFERROR(VLOOKUP($J165,Lookup!$I:$M,Lookup!K$2,0),"")</f>
        <v>Santa Monica</v>
      </c>
      <c r="M165" s="6" t="str">
        <f>IFERROR(VLOOKUP($J165,Lookup!$I:$M,Lookup!L$2,0),"")</f>
        <v>MGamboa</v>
      </c>
      <c r="N165" s="6" t="str">
        <f>IFERROR(VLOOKUP($J165,Lookup!$I:$M,Lookup!M$2,0),"")</f>
        <v>ET</v>
      </c>
      <c r="O165" s="6" t="str">
        <f>IFERROR(VLOOKUP(E165,Lookup!B:C,2,0),0)</f>
        <v>Server/Cocktail</v>
      </c>
    </row>
    <row r="166" ht="13.5" outlineLevel="2" spans="1:15">
      <c r="A166" s="4" t="s">
        <v>474</v>
      </c>
      <c r="B166" s="4" t="s">
        <v>371</v>
      </c>
      <c r="C166" s="4" t="s">
        <v>118</v>
      </c>
      <c r="D166" s="4" t="s">
        <v>475</v>
      </c>
      <c r="E166" s="4" t="s">
        <v>139</v>
      </c>
      <c r="F166" s="4" t="s">
        <v>121</v>
      </c>
      <c r="G166" s="4" t="s">
        <v>373</v>
      </c>
      <c r="H166" s="4" t="s">
        <v>374</v>
      </c>
      <c r="I166" s="4" t="s">
        <v>375</v>
      </c>
      <c r="J166" s="4" t="s">
        <v>376</v>
      </c>
      <c r="K166" s="6">
        <f>IFERROR(VLOOKUP($J166,Lookup!$I:$M,Lookup!J$2,0),"")</f>
        <v>45</v>
      </c>
      <c r="L166" s="6" t="str">
        <f>IFERROR(VLOOKUP($J166,Lookup!$I:$M,Lookup!K$2,0),"")</f>
        <v>Santa Monica</v>
      </c>
      <c r="M166" s="6" t="str">
        <f>IFERROR(VLOOKUP($J166,Lookup!$I:$M,Lookup!L$2,0),"")</f>
        <v>MGamboa</v>
      </c>
      <c r="N166" s="6" t="str">
        <f>IFERROR(VLOOKUP($J166,Lookup!$I:$M,Lookup!M$2,0),"")</f>
        <v>ET</v>
      </c>
      <c r="O166" s="6" t="str">
        <f>IFERROR(VLOOKUP(E166,Lookup!B:C,2,0),0)</f>
        <v>Busser/Runner</v>
      </c>
    </row>
    <row r="167" ht="13.5" outlineLevel="2" spans="1:15">
      <c r="A167" s="4" t="s">
        <v>476</v>
      </c>
      <c r="B167" s="4" t="s">
        <v>371</v>
      </c>
      <c r="C167" s="4" t="s">
        <v>118</v>
      </c>
      <c r="D167" s="4" t="s">
        <v>477</v>
      </c>
      <c r="E167" s="4" t="s">
        <v>139</v>
      </c>
      <c r="F167" s="4" t="s">
        <v>121</v>
      </c>
      <c r="G167" s="4" t="s">
        <v>373</v>
      </c>
      <c r="H167" s="4" t="s">
        <v>374</v>
      </c>
      <c r="I167" s="4" t="s">
        <v>375</v>
      </c>
      <c r="J167" s="4" t="s">
        <v>376</v>
      </c>
      <c r="K167" s="6">
        <f>IFERROR(VLOOKUP($J167,Lookup!$I:$M,Lookup!J$2,0),"")</f>
        <v>45</v>
      </c>
      <c r="L167" s="6" t="str">
        <f>IFERROR(VLOOKUP($J167,Lookup!$I:$M,Lookup!K$2,0),"")</f>
        <v>Santa Monica</v>
      </c>
      <c r="M167" s="6" t="str">
        <f>IFERROR(VLOOKUP($J167,Lookup!$I:$M,Lookup!L$2,0),"")</f>
        <v>MGamboa</v>
      </c>
      <c r="N167" s="6" t="str">
        <f>IFERROR(VLOOKUP($J167,Lookup!$I:$M,Lookup!M$2,0),"")</f>
        <v>ET</v>
      </c>
      <c r="O167" s="6" t="str">
        <f>IFERROR(VLOOKUP(E167,Lookup!B:C,2,0),0)</f>
        <v>Busser/Runner</v>
      </c>
    </row>
    <row r="168" ht="13.5" outlineLevel="2" spans="1:15">
      <c r="A168" s="4" t="s">
        <v>478</v>
      </c>
      <c r="B168" s="4" t="s">
        <v>479</v>
      </c>
      <c r="C168" s="4" t="s">
        <v>118</v>
      </c>
      <c r="D168" s="4" t="s">
        <v>480</v>
      </c>
      <c r="E168" s="4" t="s">
        <v>188</v>
      </c>
      <c r="F168" s="4" t="s">
        <v>121</v>
      </c>
      <c r="G168" s="4" t="s">
        <v>122</v>
      </c>
      <c r="H168" s="4" t="s">
        <v>123</v>
      </c>
      <c r="I168" s="4" t="s">
        <v>481</v>
      </c>
      <c r="J168" s="4" t="s">
        <v>482</v>
      </c>
      <c r="K168" s="6">
        <f>IFERROR(VLOOKUP($J168,Lookup!$I:$M,Lookup!J$2,0),"")</f>
        <v>51</v>
      </c>
      <c r="L168" s="6" t="str">
        <f>IFERROR(VLOOKUP($J168,Lookup!$I:$M,Lookup!K$2,0),"")</f>
        <v>Downey</v>
      </c>
      <c r="M168" s="6" t="str">
        <f>IFERROR(VLOOKUP($J168,Lookup!$I:$M,Lookup!L$2,0),"")</f>
        <v>GPlascencia</v>
      </c>
      <c r="N168" s="6" t="str">
        <f>IFERROR(VLOOKUP($J168,Lookup!$I:$M,Lookup!M$2,0),"")</f>
        <v>ACA</v>
      </c>
      <c r="O168" s="6" t="str">
        <f>IFERROR(VLOOKUP(E168,Lookup!B:C,2,0),0)</f>
        <v>Dish</v>
      </c>
    </row>
    <row r="169" ht="13.5" outlineLevel="2" spans="1:15">
      <c r="A169" s="4" t="s">
        <v>483</v>
      </c>
      <c r="B169" s="4" t="s">
        <v>479</v>
      </c>
      <c r="C169" s="4" t="s">
        <v>118</v>
      </c>
      <c r="D169" s="4" t="s">
        <v>484</v>
      </c>
      <c r="E169" s="4" t="s">
        <v>139</v>
      </c>
      <c r="F169" s="4" t="s">
        <v>121</v>
      </c>
      <c r="G169" s="4" t="s">
        <v>122</v>
      </c>
      <c r="H169" s="4" t="s">
        <v>123</v>
      </c>
      <c r="I169" s="4" t="s">
        <v>481</v>
      </c>
      <c r="J169" s="4" t="s">
        <v>482</v>
      </c>
      <c r="K169" s="6">
        <f>IFERROR(VLOOKUP($J169,Lookup!$I:$M,Lookup!J$2,0),"")</f>
        <v>51</v>
      </c>
      <c r="L169" s="6" t="str">
        <f>IFERROR(VLOOKUP($J169,Lookup!$I:$M,Lookup!K$2,0),"")</f>
        <v>Downey</v>
      </c>
      <c r="M169" s="6" t="str">
        <f>IFERROR(VLOOKUP($J169,Lookup!$I:$M,Lookup!L$2,0),"")</f>
        <v>GPlascencia</v>
      </c>
      <c r="N169" s="6" t="str">
        <f>IFERROR(VLOOKUP($J169,Lookup!$I:$M,Lookup!M$2,0),"")</f>
        <v>ACA</v>
      </c>
      <c r="O169" s="6" t="str">
        <f>IFERROR(VLOOKUP(E169,Lookup!B:C,2,0),0)</f>
        <v>Busser/Runner</v>
      </c>
    </row>
    <row r="170" ht="13.5" outlineLevel="2" spans="1:15">
      <c r="A170" s="4" t="s">
        <v>485</v>
      </c>
      <c r="B170" s="4" t="s">
        <v>479</v>
      </c>
      <c r="C170" s="4" t="s">
        <v>118</v>
      </c>
      <c r="D170" s="4" t="s">
        <v>486</v>
      </c>
      <c r="E170" s="4" t="s">
        <v>120</v>
      </c>
      <c r="F170" s="4" t="s">
        <v>121</v>
      </c>
      <c r="G170" s="4" t="s">
        <v>122</v>
      </c>
      <c r="H170" s="4" t="s">
        <v>123</v>
      </c>
      <c r="I170" s="4" t="s">
        <v>481</v>
      </c>
      <c r="J170" s="4" t="s">
        <v>482</v>
      </c>
      <c r="K170" s="6">
        <f>IFERROR(VLOOKUP($J170,Lookup!$I:$M,Lookup!J$2,0),"")</f>
        <v>51</v>
      </c>
      <c r="L170" s="6" t="str">
        <f>IFERROR(VLOOKUP($J170,Lookup!$I:$M,Lookup!K$2,0),"")</f>
        <v>Downey</v>
      </c>
      <c r="M170" s="6" t="str">
        <f>IFERROR(VLOOKUP($J170,Lookup!$I:$M,Lookup!L$2,0),"")</f>
        <v>GPlascencia</v>
      </c>
      <c r="N170" s="6" t="str">
        <f>IFERROR(VLOOKUP($J170,Lookup!$I:$M,Lookup!M$2,0),"")</f>
        <v>ACA</v>
      </c>
      <c r="O170" s="6" t="str">
        <f>IFERROR(VLOOKUP(E170,Lookup!B:C,2,0),0)</f>
        <v>Server/Cocktail</v>
      </c>
    </row>
    <row r="171" ht="13.5" outlineLevel="2" spans="1:15">
      <c r="A171" s="4" t="s">
        <v>487</v>
      </c>
      <c r="B171" s="4" t="s">
        <v>479</v>
      </c>
      <c r="C171" s="4" t="s">
        <v>118</v>
      </c>
      <c r="D171" s="4" t="s">
        <v>488</v>
      </c>
      <c r="E171" s="4" t="s">
        <v>78</v>
      </c>
      <c r="F171" s="4" t="s">
        <v>121</v>
      </c>
      <c r="G171" s="4" t="s">
        <v>122</v>
      </c>
      <c r="H171" s="4" t="s">
        <v>123</v>
      </c>
      <c r="I171" s="4" t="s">
        <v>481</v>
      </c>
      <c r="J171" s="4" t="s">
        <v>482</v>
      </c>
      <c r="K171" s="6">
        <f>IFERROR(VLOOKUP($J171,Lookup!$I:$M,Lookup!J$2,0),"")</f>
        <v>51</v>
      </c>
      <c r="L171" s="6" t="str">
        <f>IFERROR(VLOOKUP($J171,Lookup!$I:$M,Lookup!K$2,0),"")</f>
        <v>Downey</v>
      </c>
      <c r="M171" s="6" t="str">
        <f>IFERROR(VLOOKUP($J171,Lookup!$I:$M,Lookup!L$2,0),"")</f>
        <v>GPlascencia</v>
      </c>
      <c r="N171" s="6" t="str">
        <f>IFERROR(VLOOKUP($J171,Lookup!$I:$M,Lookup!M$2,0),"")</f>
        <v>ACA</v>
      </c>
      <c r="O171" s="6" t="str">
        <f>IFERROR(VLOOKUP(E171,Lookup!B:C,2,0),0)</f>
        <v>Host</v>
      </c>
    </row>
    <row r="172" ht="13.5" outlineLevel="2" spans="1:15">
      <c r="A172" s="4" t="s">
        <v>489</v>
      </c>
      <c r="B172" s="4" t="s">
        <v>479</v>
      </c>
      <c r="C172" s="4" t="s">
        <v>118</v>
      </c>
      <c r="D172" s="4" t="s">
        <v>490</v>
      </c>
      <c r="E172" s="4" t="s">
        <v>120</v>
      </c>
      <c r="F172" s="4" t="s">
        <v>121</v>
      </c>
      <c r="G172" s="4" t="s">
        <v>122</v>
      </c>
      <c r="H172" s="4" t="s">
        <v>123</v>
      </c>
      <c r="I172" s="4" t="s">
        <v>481</v>
      </c>
      <c r="J172" s="4" t="s">
        <v>482</v>
      </c>
      <c r="K172" s="6">
        <f>IFERROR(VLOOKUP($J172,Lookup!$I:$M,Lookup!J$2,0),"")</f>
        <v>51</v>
      </c>
      <c r="L172" s="6" t="str">
        <f>IFERROR(VLOOKUP($J172,Lookup!$I:$M,Lookup!K$2,0),"")</f>
        <v>Downey</v>
      </c>
      <c r="M172" s="6" t="str">
        <f>IFERROR(VLOOKUP($J172,Lookup!$I:$M,Lookup!L$2,0),"")</f>
        <v>GPlascencia</v>
      </c>
      <c r="N172" s="6" t="str">
        <f>IFERROR(VLOOKUP($J172,Lookup!$I:$M,Lookup!M$2,0),"")</f>
        <v>ACA</v>
      </c>
      <c r="O172" s="6" t="str">
        <f>IFERROR(VLOOKUP(E172,Lookup!B:C,2,0),0)</f>
        <v>Server/Cocktail</v>
      </c>
    </row>
    <row r="173" ht="13.5" outlineLevel="2" spans="1:15">
      <c r="A173" s="4" t="s">
        <v>491</v>
      </c>
      <c r="B173" s="4" t="s">
        <v>479</v>
      </c>
      <c r="C173" s="4" t="s">
        <v>118</v>
      </c>
      <c r="D173" s="4" t="s">
        <v>492</v>
      </c>
      <c r="E173" s="4" t="s">
        <v>128</v>
      </c>
      <c r="F173" s="4" t="s">
        <v>121</v>
      </c>
      <c r="G173" s="4" t="s">
        <v>122</v>
      </c>
      <c r="H173" s="4" t="s">
        <v>123</v>
      </c>
      <c r="I173" s="4" t="s">
        <v>481</v>
      </c>
      <c r="J173" s="4" t="s">
        <v>482</v>
      </c>
      <c r="K173" s="6">
        <f>IFERROR(VLOOKUP($J173,Lookup!$I:$M,Lookup!J$2,0),"")</f>
        <v>51</v>
      </c>
      <c r="L173" s="6" t="str">
        <f>IFERROR(VLOOKUP($J173,Lookup!$I:$M,Lookup!K$2,0),"")</f>
        <v>Downey</v>
      </c>
      <c r="M173" s="6" t="str">
        <f>IFERROR(VLOOKUP($J173,Lookup!$I:$M,Lookup!L$2,0),"")</f>
        <v>GPlascencia</v>
      </c>
      <c r="N173" s="6" t="str">
        <f>IFERROR(VLOOKUP($J173,Lookup!$I:$M,Lookup!M$2,0),"")</f>
        <v>ACA</v>
      </c>
      <c r="O173" s="6" t="str">
        <f>IFERROR(VLOOKUP(E173,Lookup!B:C,2,0),0)</f>
        <v>Server/Cocktail</v>
      </c>
    </row>
    <row r="174" ht="13.5" outlineLevel="2" spans="1:15">
      <c r="A174" s="4" t="s">
        <v>493</v>
      </c>
      <c r="B174" s="4" t="s">
        <v>479</v>
      </c>
      <c r="C174" s="4" t="s">
        <v>118</v>
      </c>
      <c r="D174" s="4" t="s">
        <v>494</v>
      </c>
      <c r="E174" s="4" t="s">
        <v>188</v>
      </c>
      <c r="F174" s="4" t="s">
        <v>121</v>
      </c>
      <c r="G174" s="4" t="s">
        <v>122</v>
      </c>
      <c r="H174" s="4" t="s">
        <v>123</v>
      </c>
      <c r="I174" s="4" t="s">
        <v>481</v>
      </c>
      <c r="J174" s="4" t="s">
        <v>482</v>
      </c>
      <c r="K174" s="6">
        <f>IFERROR(VLOOKUP($J174,Lookup!$I:$M,Lookup!J$2,0),"")</f>
        <v>51</v>
      </c>
      <c r="L174" s="6" t="str">
        <f>IFERROR(VLOOKUP($J174,Lookup!$I:$M,Lookup!K$2,0),"")</f>
        <v>Downey</v>
      </c>
      <c r="M174" s="6" t="str">
        <f>IFERROR(VLOOKUP($J174,Lookup!$I:$M,Lookup!L$2,0),"")</f>
        <v>GPlascencia</v>
      </c>
      <c r="N174" s="6" t="str">
        <f>IFERROR(VLOOKUP($J174,Lookup!$I:$M,Lookup!M$2,0),"")</f>
        <v>ACA</v>
      </c>
      <c r="O174" s="6" t="str">
        <f>IFERROR(VLOOKUP(E174,Lookup!B:C,2,0),0)</f>
        <v>Dish</v>
      </c>
    </row>
    <row r="175" ht="13.5" outlineLevel="2" spans="1:15">
      <c r="A175" s="4" t="s">
        <v>495</v>
      </c>
      <c r="B175" s="4" t="s">
        <v>479</v>
      </c>
      <c r="C175" s="4" t="s">
        <v>118</v>
      </c>
      <c r="D175" s="4" t="s">
        <v>496</v>
      </c>
      <c r="E175" s="4" t="s">
        <v>70</v>
      </c>
      <c r="F175" s="4" t="s">
        <v>121</v>
      </c>
      <c r="G175" s="4" t="s">
        <v>122</v>
      </c>
      <c r="H175" s="4" t="s">
        <v>123</v>
      </c>
      <c r="I175" s="4" t="s">
        <v>481</v>
      </c>
      <c r="J175" s="4" t="s">
        <v>482</v>
      </c>
      <c r="K175" s="6">
        <f>IFERROR(VLOOKUP($J175,Lookup!$I:$M,Lookup!J$2,0),"")</f>
        <v>51</v>
      </c>
      <c r="L175" s="6" t="str">
        <f>IFERROR(VLOOKUP($J175,Lookup!$I:$M,Lookup!K$2,0),"")</f>
        <v>Downey</v>
      </c>
      <c r="M175" s="6" t="str">
        <f>IFERROR(VLOOKUP($J175,Lookup!$I:$M,Lookup!L$2,0),"")</f>
        <v>GPlascencia</v>
      </c>
      <c r="N175" s="6" t="str">
        <f>IFERROR(VLOOKUP($J175,Lookup!$I:$M,Lookup!M$2,0),"")</f>
        <v>ACA</v>
      </c>
      <c r="O175" s="6" t="str">
        <f>IFERROR(VLOOKUP(E175,Lookup!B:C,2,0),0)</f>
        <v>Bartender</v>
      </c>
    </row>
    <row r="176" ht="13.5" outlineLevel="2" spans="1:15">
      <c r="A176" s="4" t="s">
        <v>497</v>
      </c>
      <c r="B176" s="4" t="s">
        <v>479</v>
      </c>
      <c r="C176" s="4" t="s">
        <v>118</v>
      </c>
      <c r="D176" s="4" t="s">
        <v>498</v>
      </c>
      <c r="E176" s="4" t="s">
        <v>83</v>
      </c>
      <c r="F176" s="4" t="s">
        <v>121</v>
      </c>
      <c r="G176" s="4" t="s">
        <v>122</v>
      </c>
      <c r="H176" s="4" t="s">
        <v>123</v>
      </c>
      <c r="I176" s="4" t="s">
        <v>481</v>
      </c>
      <c r="J176" s="4" t="s">
        <v>482</v>
      </c>
      <c r="K176" s="6">
        <f>IFERROR(VLOOKUP($J176,Lookup!$I:$M,Lookup!J$2,0),"")</f>
        <v>51</v>
      </c>
      <c r="L176" s="6" t="str">
        <f>IFERROR(VLOOKUP($J176,Lookup!$I:$M,Lookup!K$2,0),"")</f>
        <v>Downey</v>
      </c>
      <c r="M176" s="6" t="str">
        <f>IFERROR(VLOOKUP($J176,Lookup!$I:$M,Lookup!L$2,0),"")</f>
        <v>GPlascencia</v>
      </c>
      <c r="N176" s="6" t="str">
        <f>IFERROR(VLOOKUP($J176,Lookup!$I:$M,Lookup!M$2,0),"")</f>
        <v>ACA</v>
      </c>
      <c r="O176" s="6" t="str">
        <f>IFERROR(VLOOKUP(E176,Lookup!B:C,2,0),0)</f>
        <v>Line Cook</v>
      </c>
    </row>
    <row r="177" ht="13.5" outlineLevel="2" spans="1:15">
      <c r="A177" s="4" t="s">
        <v>499</v>
      </c>
      <c r="B177" s="4" t="s">
        <v>479</v>
      </c>
      <c r="C177" s="4" t="s">
        <v>118</v>
      </c>
      <c r="D177" s="4" t="s">
        <v>500</v>
      </c>
      <c r="E177" s="4" t="s">
        <v>83</v>
      </c>
      <c r="F177" s="4" t="s">
        <v>121</v>
      </c>
      <c r="G177" s="4" t="s">
        <v>122</v>
      </c>
      <c r="H177" s="4" t="s">
        <v>123</v>
      </c>
      <c r="I177" s="4" t="s">
        <v>481</v>
      </c>
      <c r="J177" s="4" t="s">
        <v>482</v>
      </c>
      <c r="K177" s="6">
        <f>IFERROR(VLOOKUP($J177,Lookup!$I:$M,Lookup!J$2,0),"")</f>
        <v>51</v>
      </c>
      <c r="L177" s="6" t="str">
        <f>IFERROR(VLOOKUP($J177,Lookup!$I:$M,Lookup!K$2,0),"")</f>
        <v>Downey</v>
      </c>
      <c r="M177" s="6" t="str">
        <f>IFERROR(VLOOKUP($J177,Lookup!$I:$M,Lookup!L$2,0),"")</f>
        <v>GPlascencia</v>
      </c>
      <c r="N177" s="6" t="str">
        <f>IFERROR(VLOOKUP($J177,Lookup!$I:$M,Lookup!M$2,0),"")</f>
        <v>ACA</v>
      </c>
      <c r="O177" s="6" t="str">
        <f>IFERROR(VLOOKUP(E177,Lookup!B:C,2,0),0)</f>
        <v>Line Cook</v>
      </c>
    </row>
    <row r="178" ht="13.5" outlineLevel="2" spans="1:15">
      <c r="A178" s="4" t="s">
        <v>501</v>
      </c>
      <c r="B178" s="4" t="s">
        <v>479</v>
      </c>
      <c r="C178" s="4" t="s">
        <v>118</v>
      </c>
      <c r="D178" s="4" t="s">
        <v>502</v>
      </c>
      <c r="E178" s="4" t="s">
        <v>120</v>
      </c>
      <c r="F178" s="4" t="s">
        <v>121</v>
      </c>
      <c r="G178" s="4" t="s">
        <v>122</v>
      </c>
      <c r="H178" s="4" t="s">
        <v>123</v>
      </c>
      <c r="I178" s="4" t="s">
        <v>481</v>
      </c>
      <c r="J178" s="4" t="s">
        <v>482</v>
      </c>
      <c r="K178" s="6">
        <f>IFERROR(VLOOKUP($J178,Lookup!$I:$M,Lookup!J$2,0),"")</f>
        <v>51</v>
      </c>
      <c r="L178" s="6" t="str">
        <f>IFERROR(VLOOKUP($J178,Lookup!$I:$M,Lookup!K$2,0),"")</f>
        <v>Downey</v>
      </c>
      <c r="M178" s="6" t="str">
        <f>IFERROR(VLOOKUP($J178,Lookup!$I:$M,Lookup!L$2,0),"")</f>
        <v>GPlascencia</v>
      </c>
      <c r="N178" s="6" t="str">
        <f>IFERROR(VLOOKUP($J178,Lookup!$I:$M,Lookup!M$2,0),"")</f>
        <v>ACA</v>
      </c>
      <c r="O178" s="6" t="str">
        <f>IFERROR(VLOOKUP(E178,Lookup!B:C,2,0),0)</f>
        <v>Server/Cocktail</v>
      </c>
    </row>
    <row r="179" ht="13.5" outlineLevel="2" spans="1:15">
      <c r="A179" s="4" t="s">
        <v>503</v>
      </c>
      <c r="B179" s="4" t="s">
        <v>479</v>
      </c>
      <c r="C179" s="4" t="s">
        <v>118</v>
      </c>
      <c r="D179" s="4" t="s">
        <v>504</v>
      </c>
      <c r="E179" s="4" t="s">
        <v>188</v>
      </c>
      <c r="F179" s="4" t="s">
        <v>121</v>
      </c>
      <c r="G179" s="4" t="s">
        <v>122</v>
      </c>
      <c r="H179" s="4" t="s">
        <v>123</v>
      </c>
      <c r="I179" s="4" t="s">
        <v>481</v>
      </c>
      <c r="J179" s="4" t="s">
        <v>482</v>
      </c>
      <c r="K179" s="6">
        <f>IFERROR(VLOOKUP($J179,Lookup!$I:$M,Lookup!J$2,0),"")</f>
        <v>51</v>
      </c>
      <c r="L179" s="6" t="str">
        <f>IFERROR(VLOOKUP($J179,Lookup!$I:$M,Lookup!K$2,0),"")</f>
        <v>Downey</v>
      </c>
      <c r="M179" s="6" t="str">
        <f>IFERROR(VLOOKUP($J179,Lookup!$I:$M,Lookup!L$2,0),"")</f>
        <v>GPlascencia</v>
      </c>
      <c r="N179" s="6" t="str">
        <f>IFERROR(VLOOKUP($J179,Lookup!$I:$M,Lookup!M$2,0),"")</f>
        <v>ACA</v>
      </c>
      <c r="O179" s="6" t="str">
        <f>IFERROR(VLOOKUP(E179,Lookup!B:C,2,0),0)</f>
        <v>Dish</v>
      </c>
    </row>
    <row r="180" ht="13.5" outlineLevel="1" spans="1:15">
      <c r="A180" s="4" t="s">
        <v>505</v>
      </c>
      <c r="B180" s="4" t="s">
        <v>479</v>
      </c>
      <c r="C180" s="4" t="s">
        <v>118</v>
      </c>
      <c r="D180" s="4" t="s">
        <v>506</v>
      </c>
      <c r="E180" s="4" t="s">
        <v>83</v>
      </c>
      <c r="F180" s="4" t="s">
        <v>121</v>
      </c>
      <c r="G180" s="4" t="s">
        <v>122</v>
      </c>
      <c r="H180" s="4" t="s">
        <v>123</v>
      </c>
      <c r="I180" s="4" t="s">
        <v>481</v>
      </c>
      <c r="J180" s="4" t="s">
        <v>482</v>
      </c>
      <c r="K180" s="6">
        <f>IFERROR(VLOOKUP($J180,Lookup!$I:$M,Lookup!J$2,0),"")</f>
        <v>51</v>
      </c>
      <c r="L180" s="6" t="str">
        <f>IFERROR(VLOOKUP($J180,Lookup!$I:$M,Lookup!K$2,0),"")</f>
        <v>Downey</v>
      </c>
      <c r="M180" s="6" t="str">
        <f>IFERROR(VLOOKUP($J180,Lookup!$I:$M,Lookup!L$2,0),"")</f>
        <v>GPlascencia</v>
      </c>
      <c r="N180" s="6" t="str">
        <f>IFERROR(VLOOKUP($J180,Lookup!$I:$M,Lookup!M$2,0),"")</f>
        <v>ACA</v>
      </c>
      <c r="O180" s="6" t="str">
        <f>IFERROR(VLOOKUP(E180,Lookup!B:C,2,0),0)</f>
        <v>Line Cook</v>
      </c>
    </row>
    <row r="181" ht="13.5" outlineLevel="2" spans="1:15">
      <c r="A181" s="4" t="s">
        <v>507</v>
      </c>
      <c r="B181" s="4" t="s">
        <v>479</v>
      </c>
      <c r="C181" s="4" t="s">
        <v>118</v>
      </c>
      <c r="D181" s="4" t="s">
        <v>508</v>
      </c>
      <c r="E181" s="4" t="s">
        <v>120</v>
      </c>
      <c r="F181" s="4" t="s">
        <v>121</v>
      </c>
      <c r="G181" s="4" t="s">
        <v>122</v>
      </c>
      <c r="H181" s="4" t="s">
        <v>123</v>
      </c>
      <c r="I181" s="4" t="s">
        <v>481</v>
      </c>
      <c r="J181" s="4" t="s">
        <v>482</v>
      </c>
      <c r="K181" s="6">
        <f>IFERROR(VLOOKUP($J181,Lookup!$I:$M,Lookup!J$2,0),"")</f>
        <v>51</v>
      </c>
      <c r="L181" s="6" t="str">
        <f>IFERROR(VLOOKUP($J181,Lookup!$I:$M,Lookup!K$2,0),"")</f>
        <v>Downey</v>
      </c>
      <c r="M181" s="6" t="str">
        <f>IFERROR(VLOOKUP($J181,Lookup!$I:$M,Lookup!L$2,0),"")</f>
        <v>GPlascencia</v>
      </c>
      <c r="N181" s="6" t="str">
        <f>IFERROR(VLOOKUP($J181,Lookup!$I:$M,Lookup!M$2,0),"")</f>
        <v>ACA</v>
      </c>
      <c r="O181" s="6" t="str">
        <f>IFERROR(VLOOKUP(E181,Lookup!B:C,2,0),0)</f>
        <v>Server/Cocktail</v>
      </c>
    </row>
    <row r="182" ht="13.5" outlineLevel="2" spans="1:15">
      <c r="A182" s="4" t="s">
        <v>509</v>
      </c>
      <c r="B182" s="4" t="s">
        <v>479</v>
      </c>
      <c r="C182" s="4" t="s">
        <v>118</v>
      </c>
      <c r="D182" s="4" t="s">
        <v>510</v>
      </c>
      <c r="E182" s="4" t="s">
        <v>120</v>
      </c>
      <c r="F182" s="4" t="s">
        <v>121</v>
      </c>
      <c r="G182" s="4" t="s">
        <v>122</v>
      </c>
      <c r="H182" s="4" t="s">
        <v>123</v>
      </c>
      <c r="I182" s="4" t="s">
        <v>481</v>
      </c>
      <c r="J182" s="4" t="s">
        <v>482</v>
      </c>
      <c r="K182" s="6">
        <f>IFERROR(VLOOKUP($J182,Lookup!$I:$M,Lookup!J$2,0),"")</f>
        <v>51</v>
      </c>
      <c r="L182" s="6" t="str">
        <f>IFERROR(VLOOKUP($J182,Lookup!$I:$M,Lookup!K$2,0),"")</f>
        <v>Downey</v>
      </c>
      <c r="M182" s="6" t="str">
        <f>IFERROR(VLOOKUP($J182,Lookup!$I:$M,Lookup!L$2,0),"")</f>
        <v>GPlascencia</v>
      </c>
      <c r="N182" s="6" t="str">
        <f>IFERROR(VLOOKUP($J182,Lookup!$I:$M,Lookup!M$2,0),"")</f>
        <v>ACA</v>
      </c>
      <c r="O182" s="6" t="str">
        <f>IFERROR(VLOOKUP(E182,Lookup!B:C,2,0),0)</f>
        <v>Server/Cocktail</v>
      </c>
    </row>
    <row r="183" ht="13.5" outlineLevel="2" spans="1:15">
      <c r="A183" s="4" t="s">
        <v>511</v>
      </c>
      <c r="B183" s="4" t="s">
        <v>479</v>
      </c>
      <c r="C183" s="4" t="s">
        <v>118</v>
      </c>
      <c r="D183" s="4" t="s">
        <v>512</v>
      </c>
      <c r="E183" s="4" t="s">
        <v>120</v>
      </c>
      <c r="F183" s="4" t="s">
        <v>121</v>
      </c>
      <c r="G183" s="4" t="s">
        <v>122</v>
      </c>
      <c r="H183" s="4" t="s">
        <v>123</v>
      </c>
      <c r="I183" s="4" t="s">
        <v>481</v>
      </c>
      <c r="J183" s="4" t="s">
        <v>482</v>
      </c>
      <c r="K183" s="6">
        <f>IFERROR(VLOOKUP($J183,Lookup!$I:$M,Lookup!J$2,0),"")</f>
        <v>51</v>
      </c>
      <c r="L183" s="6" t="str">
        <f>IFERROR(VLOOKUP($J183,Lookup!$I:$M,Lookup!K$2,0),"")</f>
        <v>Downey</v>
      </c>
      <c r="M183" s="6" t="str">
        <f>IFERROR(VLOOKUP($J183,Lookup!$I:$M,Lookup!L$2,0),"")</f>
        <v>GPlascencia</v>
      </c>
      <c r="N183" s="6" t="str">
        <f>IFERROR(VLOOKUP($J183,Lookup!$I:$M,Lookup!M$2,0),"")</f>
        <v>ACA</v>
      </c>
      <c r="O183" s="6" t="str">
        <f>IFERROR(VLOOKUP(E183,Lookup!B:C,2,0),0)</f>
        <v>Server/Cocktail</v>
      </c>
    </row>
    <row r="184" ht="13.5" outlineLevel="2" spans="1:15">
      <c r="A184" s="4" t="s">
        <v>513</v>
      </c>
      <c r="B184" s="4" t="s">
        <v>132</v>
      </c>
      <c r="C184" s="4" t="s">
        <v>118</v>
      </c>
      <c r="D184" s="4" t="s">
        <v>514</v>
      </c>
      <c r="E184" s="4" t="s">
        <v>515</v>
      </c>
      <c r="F184" s="4" t="s">
        <v>121</v>
      </c>
      <c r="G184" s="4" t="s">
        <v>122</v>
      </c>
      <c r="H184" s="4" t="s">
        <v>123</v>
      </c>
      <c r="I184" s="4" t="s">
        <v>516</v>
      </c>
      <c r="J184" s="4" t="s">
        <v>482</v>
      </c>
      <c r="K184" s="6">
        <f>IFERROR(VLOOKUP($J184,Lookup!$I:$M,Lookup!J$2,0),"")</f>
        <v>51</v>
      </c>
      <c r="L184" s="6" t="str">
        <f>IFERROR(VLOOKUP($J184,Lookup!$I:$M,Lookup!K$2,0),"")</f>
        <v>Downey</v>
      </c>
      <c r="M184" s="6" t="str">
        <f>IFERROR(VLOOKUP($J184,Lookup!$I:$M,Lookup!L$2,0),"")</f>
        <v>GPlascencia</v>
      </c>
      <c r="N184" s="6" t="str">
        <f>IFERROR(VLOOKUP($J184,Lookup!$I:$M,Lookup!M$2,0),"")</f>
        <v>ACA</v>
      </c>
      <c r="O184" s="6" t="str">
        <f>IFERROR(VLOOKUP(E184,Lookup!B:C,2,0),0)</f>
        <v/>
      </c>
    </row>
    <row r="185" ht="13.5" outlineLevel="2" spans="1:15">
      <c r="A185" s="4" t="s">
        <v>517</v>
      </c>
      <c r="B185" s="4" t="s">
        <v>479</v>
      </c>
      <c r="C185" s="4" t="s">
        <v>118</v>
      </c>
      <c r="D185" s="4" t="s">
        <v>518</v>
      </c>
      <c r="E185" s="4" t="s">
        <v>188</v>
      </c>
      <c r="F185" s="4" t="s">
        <v>121</v>
      </c>
      <c r="G185" s="4" t="s">
        <v>122</v>
      </c>
      <c r="H185" s="4" t="s">
        <v>123</v>
      </c>
      <c r="I185" s="4" t="s">
        <v>481</v>
      </c>
      <c r="J185" s="4" t="s">
        <v>482</v>
      </c>
      <c r="K185" s="6">
        <f>IFERROR(VLOOKUP($J185,Lookup!$I:$M,Lookup!J$2,0),"")</f>
        <v>51</v>
      </c>
      <c r="L185" s="6" t="str">
        <f>IFERROR(VLOOKUP($J185,Lookup!$I:$M,Lookup!K$2,0),"")</f>
        <v>Downey</v>
      </c>
      <c r="M185" s="6" t="str">
        <f>IFERROR(VLOOKUP($J185,Lookup!$I:$M,Lookup!L$2,0),"")</f>
        <v>GPlascencia</v>
      </c>
      <c r="N185" s="6" t="str">
        <f>IFERROR(VLOOKUP($J185,Lookup!$I:$M,Lookup!M$2,0),"")</f>
        <v>ACA</v>
      </c>
      <c r="O185" s="6" t="str">
        <f>IFERROR(VLOOKUP(E185,Lookup!B:C,2,0),0)</f>
        <v>Dish</v>
      </c>
    </row>
    <row r="186" ht="13.5" outlineLevel="2" spans="1:15">
      <c r="A186" s="4" t="s">
        <v>519</v>
      </c>
      <c r="B186" s="4" t="s">
        <v>479</v>
      </c>
      <c r="C186" s="4" t="s">
        <v>118</v>
      </c>
      <c r="D186" s="4" t="s">
        <v>520</v>
      </c>
      <c r="E186" s="4" t="s">
        <v>120</v>
      </c>
      <c r="F186" s="4" t="s">
        <v>121</v>
      </c>
      <c r="G186" s="4" t="s">
        <v>122</v>
      </c>
      <c r="H186" s="4" t="s">
        <v>123</v>
      </c>
      <c r="I186" s="4" t="s">
        <v>481</v>
      </c>
      <c r="J186" s="4" t="s">
        <v>482</v>
      </c>
      <c r="K186" s="6">
        <f>IFERROR(VLOOKUP($J186,Lookup!$I:$M,Lookup!J$2,0),"")</f>
        <v>51</v>
      </c>
      <c r="L186" s="6" t="str">
        <f>IFERROR(VLOOKUP($J186,Lookup!$I:$M,Lookup!K$2,0),"")</f>
        <v>Downey</v>
      </c>
      <c r="M186" s="6" t="str">
        <f>IFERROR(VLOOKUP($J186,Lookup!$I:$M,Lookup!L$2,0),"")</f>
        <v>GPlascencia</v>
      </c>
      <c r="N186" s="6" t="str">
        <f>IFERROR(VLOOKUP($J186,Lookup!$I:$M,Lookup!M$2,0),"")</f>
        <v>ACA</v>
      </c>
      <c r="O186" s="6" t="str">
        <f>IFERROR(VLOOKUP(E186,Lookup!B:C,2,0),0)</f>
        <v>Server/Cocktail</v>
      </c>
    </row>
    <row r="187" ht="13.5" outlineLevel="2" spans="1:15">
      <c r="A187" s="4" t="s">
        <v>521</v>
      </c>
      <c r="B187" s="4" t="s">
        <v>479</v>
      </c>
      <c r="C187" s="4" t="s">
        <v>118</v>
      </c>
      <c r="D187" s="4" t="s">
        <v>522</v>
      </c>
      <c r="E187" s="4" t="s">
        <v>139</v>
      </c>
      <c r="F187" s="4" t="s">
        <v>121</v>
      </c>
      <c r="G187" s="4" t="s">
        <v>122</v>
      </c>
      <c r="H187" s="4" t="s">
        <v>123</v>
      </c>
      <c r="I187" s="4" t="s">
        <v>481</v>
      </c>
      <c r="J187" s="4" t="s">
        <v>482</v>
      </c>
      <c r="K187" s="6">
        <f>IFERROR(VLOOKUP($J187,Lookup!$I:$M,Lookup!J$2,0),"")</f>
        <v>51</v>
      </c>
      <c r="L187" s="6" t="str">
        <f>IFERROR(VLOOKUP($J187,Lookup!$I:$M,Lookup!K$2,0),"")</f>
        <v>Downey</v>
      </c>
      <c r="M187" s="6" t="str">
        <f>IFERROR(VLOOKUP($J187,Lookup!$I:$M,Lookup!L$2,0),"")</f>
        <v>GPlascencia</v>
      </c>
      <c r="N187" s="6" t="str">
        <f>IFERROR(VLOOKUP($J187,Lookup!$I:$M,Lookup!M$2,0),"")</f>
        <v>ACA</v>
      </c>
      <c r="O187" s="6" t="str">
        <f>IFERROR(VLOOKUP(E187,Lookup!B:C,2,0),0)</f>
        <v>Busser/Runner</v>
      </c>
    </row>
    <row r="188" ht="13.5" outlineLevel="2" spans="1:15">
      <c r="A188" s="4" t="s">
        <v>523</v>
      </c>
      <c r="B188" s="4" t="s">
        <v>479</v>
      </c>
      <c r="C188" s="4" t="s">
        <v>118</v>
      </c>
      <c r="D188" s="4" t="s">
        <v>524</v>
      </c>
      <c r="E188" s="4" t="s">
        <v>208</v>
      </c>
      <c r="F188" s="4" t="s">
        <v>121</v>
      </c>
      <c r="G188" s="4" t="s">
        <v>122</v>
      </c>
      <c r="H188" s="4" t="s">
        <v>123</v>
      </c>
      <c r="I188" s="4" t="s">
        <v>481</v>
      </c>
      <c r="J188" s="4" t="s">
        <v>482</v>
      </c>
      <c r="K188" s="6">
        <f>IFERROR(VLOOKUP($J188,Lookup!$I:$M,Lookup!J$2,0),"")</f>
        <v>51</v>
      </c>
      <c r="L188" s="6" t="str">
        <f>IFERROR(VLOOKUP($J188,Lookup!$I:$M,Lookup!K$2,0),"")</f>
        <v>Downey</v>
      </c>
      <c r="M188" s="6" t="str">
        <f>IFERROR(VLOOKUP($J188,Lookup!$I:$M,Lookup!L$2,0),"")</f>
        <v>GPlascencia</v>
      </c>
      <c r="N188" s="6" t="str">
        <f>IFERROR(VLOOKUP($J188,Lookup!$I:$M,Lookup!M$2,0),"")</f>
        <v>ACA</v>
      </c>
      <c r="O188" s="6" t="str">
        <f>IFERROR(VLOOKUP(E188,Lookup!B:C,2,0),0)</f>
        <v/>
      </c>
    </row>
    <row r="189" ht="13.5" outlineLevel="2" spans="1:15">
      <c r="A189" s="4" t="s">
        <v>525</v>
      </c>
      <c r="B189" s="4" t="s">
        <v>479</v>
      </c>
      <c r="C189" s="4" t="s">
        <v>118</v>
      </c>
      <c r="D189" s="4" t="s">
        <v>526</v>
      </c>
      <c r="E189" s="4" t="s">
        <v>84</v>
      </c>
      <c r="F189" s="4" t="s">
        <v>121</v>
      </c>
      <c r="G189" s="4" t="s">
        <v>122</v>
      </c>
      <c r="H189" s="4" t="s">
        <v>123</v>
      </c>
      <c r="I189" s="4" t="s">
        <v>481</v>
      </c>
      <c r="J189" s="4" t="s">
        <v>482</v>
      </c>
      <c r="K189" s="6">
        <f>IFERROR(VLOOKUP($J189,Lookup!$I:$M,Lookup!J$2,0),"")</f>
        <v>51</v>
      </c>
      <c r="L189" s="6" t="str">
        <f>IFERROR(VLOOKUP($J189,Lookup!$I:$M,Lookup!K$2,0),"")</f>
        <v>Downey</v>
      </c>
      <c r="M189" s="6" t="str">
        <f>IFERROR(VLOOKUP($J189,Lookup!$I:$M,Lookup!L$2,0),"")</f>
        <v>GPlascencia</v>
      </c>
      <c r="N189" s="6" t="str">
        <f>IFERROR(VLOOKUP($J189,Lookup!$I:$M,Lookup!M$2,0),"")</f>
        <v>ACA</v>
      </c>
      <c r="O189" s="6" t="str">
        <f>IFERROR(VLOOKUP(E189,Lookup!B:C,2,0),0)</f>
        <v>Prep Cook</v>
      </c>
    </row>
    <row r="190" ht="13.5" outlineLevel="2" spans="1:15">
      <c r="A190" s="4" t="s">
        <v>527</v>
      </c>
      <c r="B190" s="4" t="s">
        <v>479</v>
      </c>
      <c r="C190" s="4" t="s">
        <v>118</v>
      </c>
      <c r="D190" s="4" t="s">
        <v>528</v>
      </c>
      <c r="E190" s="4" t="s">
        <v>83</v>
      </c>
      <c r="F190" s="4" t="s">
        <v>121</v>
      </c>
      <c r="G190" s="4" t="s">
        <v>122</v>
      </c>
      <c r="H190" s="4" t="s">
        <v>123</v>
      </c>
      <c r="I190" s="4" t="s">
        <v>481</v>
      </c>
      <c r="J190" s="4" t="s">
        <v>482</v>
      </c>
      <c r="K190" s="6">
        <f>IFERROR(VLOOKUP($J190,Lookup!$I:$M,Lookup!J$2,0),"")</f>
        <v>51</v>
      </c>
      <c r="L190" s="6" t="str">
        <f>IFERROR(VLOOKUP($J190,Lookup!$I:$M,Lookup!K$2,0),"")</f>
        <v>Downey</v>
      </c>
      <c r="M190" s="6" t="str">
        <f>IFERROR(VLOOKUP($J190,Lookup!$I:$M,Lookup!L$2,0),"")</f>
        <v>GPlascencia</v>
      </c>
      <c r="N190" s="6" t="str">
        <f>IFERROR(VLOOKUP($J190,Lookup!$I:$M,Lookup!M$2,0),"")</f>
        <v>ACA</v>
      </c>
      <c r="O190" s="6" t="str">
        <f>IFERROR(VLOOKUP(E190,Lookup!B:C,2,0),0)</f>
        <v>Line Cook</v>
      </c>
    </row>
    <row r="191" ht="13.5" outlineLevel="2" spans="1:15">
      <c r="A191" s="4" t="s">
        <v>529</v>
      </c>
      <c r="B191" s="4" t="s">
        <v>479</v>
      </c>
      <c r="C191" s="4" t="s">
        <v>118</v>
      </c>
      <c r="D191" s="4" t="s">
        <v>530</v>
      </c>
      <c r="E191" s="4" t="s">
        <v>120</v>
      </c>
      <c r="F191" s="4" t="s">
        <v>121</v>
      </c>
      <c r="G191" s="4" t="s">
        <v>122</v>
      </c>
      <c r="H191" s="4" t="s">
        <v>123</v>
      </c>
      <c r="I191" s="4" t="s">
        <v>481</v>
      </c>
      <c r="J191" s="4" t="s">
        <v>482</v>
      </c>
      <c r="K191" s="6">
        <f>IFERROR(VLOOKUP($J191,Lookup!$I:$M,Lookup!J$2,0),"")</f>
        <v>51</v>
      </c>
      <c r="L191" s="6" t="str">
        <f>IFERROR(VLOOKUP($J191,Lookup!$I:$M,Lookup!K$2,0),"")</f>
        <v>Downey</v>
      </c>
      <c r="M191" s="6" t="str">
        <f>IFERROR(VLOOKUP($J191,Lookup!$I:$M,Lookup!L$2,0),"")</f>
        <v>GPlascencia</v>
      </c>
      <c r="N191" s="6" t="str">
        <f>IFERROR(VLOOKUP($J191,Lookup!$I:$M,Lookup!M$2,0),"")</f>
        <v>ACA</v>
      </c>
      <c r="O191" s="6" t="str">
        <f>IFERROR(VLOOKUP(E191,Lookup!B:C,2,0),0)</f>
        <v>Server/Cocktail</v>
      </c>
    </row>
    <row r="192" ht="13.5" outlineLevel="2" spans="1:15">
      <c r="A192" s="4" t="s">
        <v>531</v>
      </c>
      <c r="B192" s="4" t="s">
        <v>479</v>
      </c>
      <c r="C192" s="4" t="s">
        <v>118</v>
      </c>
      <c r="D192" s="4" t="s">
        <v>532</v>
      </c>
      <c r="E192" s="4" t="s">
        <v>139</v>
      </c>
      <c r="F192" s="4" t="s">
        <v>121</v>
      </c>
      <c r="G192" s="4" t="s">
        <v>122</v>
      </c>
      <c r="H192" s="4" t="s">
        <v>123</v>
      </c>
      <c r="I192" s="4" t="s">
        <v>481</v>
      </c>
      <c r="J192" s="4" t="s">
        <v>482</v>
      </c>
      <c r="K192" s="6">
        <f>IFERROR(VLOOKUP($J192,Lookup!$I:$M,Lookup!J$2,0),"")</f>
        <v>51</v>
      </c>
      <c r="L192" s="6" t="str">
        <f>IFERROR(VLOOKUP($J192,Lookup!$I:$M,Lookup!K$2,0),"")</f>
        <v>Downey</v>
      </c>
      <c r="M192" s="6" t="str">
        <f>IFERROR(VLOOKUP($J192,Lookup!$I:$M,Lookup!L$2,0),"")</f>
        <v>GPlascencia</v>
      </c>
      <c r="N192" s="6" t="str">
        <f>IFERROR(VLOOKUP($J192,Lookup!$I:$M,Lookup!M$2,0),"")</f>
        <v>ACA</v>
      </c>
      <c r="O192" s="6" t="str">
        <f>IFERROR(VLOOKUP(E192,Lookup!B:C,2,0),0)</f>
        <v>Busser/Runner</v>
      </c>
    </row>
    <row r="193" ht="13.5" outlineLevel="2" spans="1:15">
      <c r="A193" s="4" t="s">
        <v>533</v>
      </c>
      <c r="B193" s="4" t="s">
        <v>479</v>
      </c>
      <c r="C193" s="4" t="s">
        <v>118</v>
      </c>
      <c r="D193" s="4" t="s">
        <v>534</v>
      </c>
      <c r="E193" s="4" t="s">
        <v>83</v>
      </c>
      <c r="F193" s="4" t="s">
        <v>121</v>
      </c>
      <c r="G193" s="4" t="s">
        <v>122</v>
      </c>
      <c r="H193" s="4" t="s">
        <v>123</v>
      </c>
      <c r="I193" s="4" t="s">
        <v>481</v>
      </c>
      <c r="J193" s="4" t="s">
        <v>482</v>
      </c>
      <c r="K193" s="6">
        <f>IFERROR(VLOOKUP($J193,Lookup!$I:$M,Lookup!J$2,0),"")</f>
        <v>51</v>
      </c>
      <c r="L193" s="6" t="str">
        <f>IFERROR(VLOOKUP($J193,Lookup!$I:$M,Lookup!K$2,0),"")</f>
        <v>Downey</v>
      </c>
      <c r="M193" s="6" t="str">
        <f>IFERROR(VLOOKUP($J193,Lookup!$I:$M,Lookup!L$2,0),"")</f>
        <v>GPlascencia</v>
      </c>
      <c r="N193" s="6" t="str">
        <f>IFERROR(VLOOKUP($J193,Lookup!$I:$M,Lookup!M$2,0),"")</f>
        <v>ACA</v>
      </c>
      <c r="O193" s="6" t="str">
        <f>IFERROR(VLOOKUP(E193,Lookup!B:C,2,0),0)</f>
        <v>Line Cook</v>
      </c>
    </row>
    <row r="194" ht="13.5" outlineLevel="2" spans="1:15">
      <c r="A194" s="4" t="s">
        <v>535</v>
      </c>
      <c r="B194" s="4" t="s">
        <v>479</v>
      </c>
      <c r="C194" s="4" t="s">
        <v>118</v>
      </c>
      <c r="D194" s="4" t="s">
        <v>536</v>
      </c>
      <c r="E194" s="4" t="s">
        <v>128</v>
      </c>
      <c r="F194" s="4" t="s">
        <v>121</v>
      </c>
      <c r="G194" s="4" t="s">
        <v>122</v>
      </c>
      <c r="H194" s="4" t="s">
        <v>123</v>
      </c>
      <c r="I194" s="4" t="s">
        <v>481</v>
      </c>
      <c r="J194" s="4" t="s">
        <v>482</v>
      </c>
      <c r="K194" s="6">
        <f>IFERROR(VLOOKUP($J194,Lookup!$I:$M,Lookup!J$2,0),"")</f>
        <v>51</v>
      </c>
      <c r="L194" s="6" t="str">
        <f>IFERROR(VLOOKUP($J194,Lookup!$I:$M,Lookup!K$2,0),"")</f>
        <v>Downey</v>
      </c>
      <c r="M194" s="6" t="str">
        <f>IFERROR(VLOOKUP($J194,Lookup!$I:$M,Lookup!L$2,0),"")</f>
        <v>GPlascencia</v>
      </c>
      <c r="N194" s="6" t="str">
        <f>IFERROR(VLOOKUP($J194,Lookup!$I:$M,Lookup!M$2,0),"")</f>
        <v>ACA</v>
      </c>
      <c r="O194" s="6" t="str">
        <f>IFERROR(VLOOKUP(E194,Lookup!B:C,2,0),0)</f>
        <v>Server/Cocktail</v>
      </c>
    </row>
    <row r="195" ht="13.5" outlineLevel="2" spans="1:15">
      <c r="A195" s="4" t="s">
        <v>537</v>
      </c>
      <c r="B195" s="4" t="s">
        <v>479</v>
      </c>
      <c r="C195" s="4" t="s">
        <v>118</v>
      </c>
      <c r="D195" s="4" t="s">
        <v>538</v>
      </c>
      <c r="E195" s="4" t="s">
        <v>120</v>
      </c>
      <c r="F195" s="4" t="s">
        <v>121</v>
      </c>
      <c r="G195" s="4" t="s">
        <v>122</v>
      </c>
      <c r="H195" s="4" t="s">
        <v>123</v>
      </c>
      <c r="I195" s="4" t="s">
        <v>481</v>
      </c>
      <c r="J195" s="4" t="s">
        <v>482</v>
      </c>
      <c r="K195" s="6">
        <f>IFERROR(VLOOKUP($J195,Lookup!$I:$M,Lookup!J$2,0),"")</f>
        <v>51</v>
      </c>
      <c r="L195" s="6" t="str">
        <f>IFERROR(VLOOKUP($J195,Lookup!$I:$M,Lookup!K$2,0),"")</f>
        <v>Downey</v>
      </c>
      <c r="M195" s="6" t="str">
        <f>IFERROR(VLOOKUP($J195,Lookup!$I:$M,Lookup!L$2,0),"")</f>
        <v>GPlascencia</v>
      </c>
      <c r="N195" s="6" t="str">
        <f>IFERROR(VLOOKUP($J195,Lookup!$I:$M,Lookup!M$2,0),"")</f>
        <v>ACA</v>
      </c>
      <c r="O195" s="6" t="str">
        <f>IFERROR(VLOOKUP(E195,Lookup!B:C,2,0),0)</f>
        <v>Server/Cocktail</v>
      </c>
    </row>
    <row r="196" ht="13.5" outlineLevel="2" spans="1:15">
      <c r="A196" s="4" t="s">
        <v>539</v>
      </c>
      <c r="B196" s="4" t="s">
        <v>479</v>
      </c>
      <c r="C196" s="4" t="s">
        <v>118</v>
      </c>
      <c r="D196" s="4" t="s">
        <v>540</v>
      </c>
      <c r="E196" s="4" t="s">
        <v>78</v>
      </c>
      <c r="F196" s="4" t="s">
        <v>121</v>
      </c>
      <c r="G196" s="4" t="s">
        <v>122</v>
      </c>
      <c r="H196" s="4" t="s">
        <v>123</v>
      </c>
      <c r="I196" s="4" t="s">
        <v>481</v>
      </c>
      <c r="J196" s="4" t="s">
        <v>482</v>
      </c>
      <c r="K196" s="6">
        <f>IFERROR(VLOOKUP($J196,Lookup!$I:$M,Lookup!J$2,0),"")</f>
        <v>51</v>
      </c>
      <c r="L196" s="6" t="str">
        <f>IFERROR(VLOOKUP($J196,Lookup!$I:$M,Lookup!K$2,0),"")</f>
        <v>Downey</v>
      </c>
      <c r="M196" s="6" t="str">
        <f>IFERROR(VLOOKUP($J196,Lookup!$I:$M,Lookup!L$2,0),"")</f>
        <v>GPlascencia</v>
      </c>
      <c r="N196" s="6" t="str">
        <f>IFERROR(VLOOKUP($J196,Lookup!$I:$M,Lookup!M$2,0),"")</f>
        <v>ACA</v>
      </c>
      <c r="O196" s="6" t="str">
        <f>IFERROR(VLOOKUP(E196,Lookup!B:C,2,0),0)</f>
        <v>Host</v>
      </c>
    </row>
    <row r="197" ht="13.5" outlineLevel="2" spans="1:15">
      <c r="A197" s="4" t="s">
        <v>541</v>
      </c>
      <c r="B197" s="4" t="s">
        <v>479</v>
      </c>
      <c r="C197" s="4" t="s">
        <v>118</v>
      </c>
      <c r="D197" s="4" t="s">
        <v>542</v>
      </c>
      <c r="E197" s="4" t="s">
        <v>128</v>
      </c>
      <c r="F197" s="4" t="s">
        <v>121</v>
      </c>
      <c r="G197" s="4" t="s">
        <v>122</v>
      </c>
      <c r="H197" s="4" t="s">
        <v>123</v>
      </c>
      <c r="I197" s="4" t="s">
        <v>481</v>
      </c>
      <c r="J197" s="4" t="s">
        <v>482</v>
      </c>
      <c r="K197" s="6">
        <f>IFERROR(VLOOKUP($J197,Lookup!$I:$M,Lookup!J$2,0),"")</f>
        <v>51</v>
      </c>
      <c r="L197" s="6" t="str">
        <f>IFERROR(VLOOKUP($J197,Lookup!$I:$M,Lookup!K$2,0),"")</f>
        <v>Downey</v>
      </c>
      <c r="M197" s="6" t="str">
        <f>IFERROR(VLOOKUP($J197,Lookup!$I:$M,Lookup!L$2,0),"")</f>
        <v>GPlascencia</v>
      </c>
      <c r="N197" s="6" t="str">
        <f>IFERROR(VLOOKUP($J197,Lookup!$I:$M,Lookup!M$2,0),"")</f>
        <v>ACA</v>
      </c>
      <c r="O197" s="6" t="str">
        <f>IFERROR(VLOOKUP(E197,Lookup!B:C,2,0),0)</f>
        <v>Server/Cocktail</v>
      </c>
    </row>
    <row r="198" ht="13.5" outlineLevel="2" spans="1:15">
      <c r="A198" s="4" t="s">
        <v>543</v>
      </c>
      <c r="B198" s="4" t="s">
        <v>479</v>
      </c>
      <c r="C198" s="4" t="s">
        <v>118</v>
      </c>
      <c r="D198" s="4" t="s">
        <v>544</v>
      </c>
      <c r="E198" s="4" t="s">
        <v>120</v>
      </c>
      <c r="F198" s="4" t="s">
        <v>121</v>
      </c>
      <c r="G198" s="4" t="s">
        <v>122</v>
      </c>
      <c r="H198" s="4" t="s">
        <v>123</v>
      </c>
      <c r="I198" s="4" t="s">
        <v>481</v>
      </c>
      <c r="J198" s="4" t="s">
        <v>482</v>
      </c>
      <c r="K198" s="6">
        <f>IFERROR(VLOOKUP($J198,Lookup!$I:$M,Lookup!J$2,0),"")</f>
        <v>51</v>
      </c>
      <c r="L198" s="6" t="str">
        <f>IFERROR(VLOOKUP($J198,Lookup!$I:$M,Lookup!K$2,0),"")</f>
        <v>Downey</v>
      </c>
      <c r="M198" s="6" t="str">
        <f>IFERROR(VLOOKUP($J198,Lookup!$I:$M,Lookup!L$2,0),"")</f>
        <v>GPlascencia</v>
      </c>
      <c r="N198" s="6" t="str">
        <f>IFERROR(VLOOKUP($J198,Lookup!$I:$M,Lookup!M$2,0),"")</f>
        <v>ACA</v>
      </c>
      <c r="O198" s="6" t="str">
        <f>IFERROR(VLOOKUP(E198,Lookup!B:C,2,0),0)</f>
        <v>Server/Cocktail</v>
      </c>
    </row>
    <row r="199" ht="13.5" outlineLevel="2" spans="1:15">
      <c r="A199" s="4" t="s">
        <v>545</v>
      </c>
      <c r="B199" s="4" t="s">
        <v>479</v>
      </c>
      <c r="C199" s="4" t="s">
        <v>118</v>
      </c>
      <c r="D199" s="4" t="s">
        <v>546</v>
      </c>
      <c r="E199" s="4" t="s">
        <v>70</v>
      </c>
      <c r="F199" s="4" t="s">
        <v>121</v>
      </c>
      <c r="G199" s="4" t="s">
        <v>122</v>
      </c>
      <c r="H199" s="4" t="s">
        <v>123</v>
      </c>
      <c r="I199" s="4" t="s">
        <v>481</v>
      </c>
      <c r="J199" s="4" t="s">
        <v>482</v>
      </c>
      <c r="K199" s="6">
        <f>IFERROR(VLOOKUP($J199,Lookup!$I:$M,Lookup!J$2,0),"")</f>
        <v>51</v>
      </c>
      <c r="L199" s="6" t="str">
        <f>IFERROR(VLOOKUP($J199,Lookup!$I:$M,Lookup!K$2,0),"")</f>
        <v>Downey</v>
      </c>
      <c r="M199" s="6" t="str">
        <f>IFERROR(VLOOKUP($J199,Lookup!$I:$M,Lookup!L$2,0),"")</f>
        <v>GPlascencia</v>
      </c>
      <c r="N199" s="6" t="str">
        <f>IFERROR(VLOOKUP($J199,Lookup!$I:$M,Lookup!M$2,0),"")</f>
        <v>ACA</v>
      </c>
      <c r="O199" s="6" t="str">
        <f>IFERROR(VLOOKUP(E199,Lookup!B:C,2,0),0)</f>
        <v>Bartender</v>
      </c>
    </row>
    <row r="200" ht="13.5" outlineLevel="2" spans="1:15">
      <c r="A200" s="4" t="s">
        <v>547</v>
      </c>
      <c r="B200" s="4" t="s">
        <v>132</v>
      </c>
      <c r="C200" s="4" t="s">
        <v>118</v>
      </c>
      <c r="D200" s="4" t="s">
        <v>548</v>
      </c>
      <c r="E200" s="4" t="s">
        <v>134</v>
      </c>
      <c r="F200" s="4" t="s">
        <v>121</v>
      </c>
      <c r="G200" s="4" t="s">
        <v>122</v>
      </c>
      <c r="H200" s="4" t="s">
        <v>123</v>
      </c>
      <c r="I200" s="4" t="s">
        <v>481</v>
      </c>
      <c r="J200" s="4" t="s">
        <v>482</v>
      </c>
      <c r="K200" s="6">
        <f>IFERROR(VLOOKUP($J200,Lookup!$I:$M,Lookup!J$2,0),"")</f>
        <v>51</v>
      </c>
      <c r="L200" s="6" t="str">
        <f>IFERROR(VLOOKUP($J200,Lookup!$I:$M,Lookup!K$2,0),"")</f>
        <v>Downey</v>
      </c>
      <c r="M200" s="6" t="str">
        <f>IFERROR(VLOOKUP($J200,Lookup!$I:$M,Lookup!L$2,0),"")</f>
        <v>GPlascencia</v>
      </c>
      <c r="N200" s="6" t="str">
        <f>IFERROR(VLOOKUP($J200,Lookup!$I:$M,Lookup!M$2,0),"")</f>
        <v>ACA</v>
      </c>
      <c r="O200" s="6">
        <f>IFERROR(VLOOKUP(E200,Lookup!B:C,2,0),0)</f>
        <v>0</v>
      </c>
    </row>
    <row r="201" ht="13.5" outlineLevel="2" spans="1:15">
      <c r="A201" s="4" t="s">
        <v>549</v>
      </c>
      <c r="B201" s="4" t="s">
        <v>479</v>
      </c>
      <c r="C201" s="4" t="s">
        <v>118</v>
      </c>
      <c r="D201" s="4" t="s">
        <v>550</v>
      </c>
      <c r="E201" s="4" t="s">
        <v>120</v>
      </c>
      <c r="F201" s="4" t="s">
        <v>121</v>
      </c>
      <c r="G201" s="4" t="s">
        <v>122</v>
      </c>
      <c r="H201" s="4" t="s">
        <v>123</v>
      </c>
      <c r="I201" s="4" t="s">
        <v>481</v>
      </c>
      <c r="J201" s="4" t="s">
        <v>482</v>
      </c>
      <c r="K201" s="6">
        <f>IFERROR(VLOOKUP($J201,Lookup!$I:$M,Lookup!J$2,0),"")</f>
        <v>51</v>
      </c>
      <c r="L201" s="6" t="str">
        <f>IFERROR(VLOOKUP($J201,Lookup!$I:$M,Lookup!K$2,0),"")</f>
        <v>Downey</v>
      </c>
      <c r="M201" s="6" t="str">
        <f>IFERROR(VLOOKUP($J201,Lookup!$I:$M,Lookup!L$2,0),"")</f>
        <v>GPlascencia</v>
      </c>
      <c r="N201" s="6" t="str">
        <f>IFERROR(VLOOKUP($J201,Lookup!$I:$M,Lookup!M$2,0),"")</f>
        <v>ACA</v>
      </c>
      <c r="O201" s="6" t="str">
        <f>IFERROR(VLOOKUP(E201,Lookup!B:C,2,0),0)</f>
        <v>Server/Cocktail</v>
      </c>
    </row>
    <row r="202" ht="13.5" outlineLevel="2" spans="1:15">
      <c r="A202" s="4" t="s">
        <v>551</v>
      </c>
      <c r="B202" s="4" t="s">
        <v>479</v>
      </c>
      <c r="C202" s="4" t="s">
        <v>118</v>
      </c>
      <c r="D202" s="4" t="s">
        <v>552</v>
      </c>
      <c r="E202" s="4" t="s">
        <v>84</v>
      </c>
      <c r="F202" s="4" t="s">
        <v>121</v>
      </c>
      <c r="G202" s="4" t="s">
        <v>122</v>
      </c>
      <c r="H202" s="4" t="s">
        <v>123</v>
      </c>
      <c r="I202" s="4" t="s">
        <v>481</v>
      </c>
      <c r="J202" s="4" t="s">
        <v>482</v>
      </c>
      <c r="K202" s="6">
        <f>IFERROR(VLOOKUP($J202,Lookup!$I:$M,Lookup!J$2,0),"")</f>
        <v>51</v>
      </c>
      <c r="L202" s="6" t="str">
        <f>IFERROR(VLOOKUP($J202,Lookup!$I:$M,Lookup!K$2,0),"")</f>
        <v>Downey</v>
      </c>
      <c r="M202" s="6" t="str">
        <f>IFERROR(VLOOKUP($J202,Lookup!$I:$M,Lookup!L$2,0),"")</f>
        <v>GPlascencia</v>
      </c>
      <c r="N202" s="6" t="str">
        <f>IFERROR(VLOOKUP($J202,Lookup!$I:$M,Lookup!M$2,0),"")</f>
        <v>ACA</v>
      </c>
      <c r="O202" s="6" t="str">
        <f>IFERROR(VLOOKUP(E202,Lookup!B:C,2,0),0)</f>
        <v>Prep Cook</v>
      </c>
    </row>
    <row r="203" ht="13.5" outlineLevel="2" spans="1:15">
      <c r="A203" s="4" t="s">
        <v>553</v>
      </c>
      <c r="B203" s="4" t="s">
        <v>479</v>
      </c>
      <c r="C203" s="4" t="s">
        <v>118</v>
      </c>
      <c r="D203" s="4" t="s">
        <v>554</v>
      </c>
      <c r="E203" s="4" t="s">
        <v>83</v>
      </c>
      <c r="F203" s="4" t="s">
        <v>121</v>
      </c>
      <c r="G203" s="4" t="s">
        <v>122</v>
      </c>
      <c r="H203" s="4" t="s">
        <v>123</v>
      </c>
      <c r="I203" s="4" t="s">
        <v>481</v>
      </c>
      <c r="J203" s="4" t="s">
        <v>482</v>
      </c>
      <c r="K203" s="6">
        <f>IFERROR(VLOOKUP($J203,Lookup!$I:$M,Lookup!J$2,0),"")</f>
        <v>51</v>
      </c>
      <c r="L203" s="6" t="str">
        <f>IFERROR(VLOOKUP($J203,Lookup!$I:$M,Lookup!K$2,0),"")</f>
        <v>Downey</v>
      </c>
      <c r="M203" s="6" t="str">
        <f>IFERROR(VLOOKUP($J203,Lookup!$I:$M,Lookup!L$2,0),"")</f>
        <v>GPlascencia</v>
      </c>
      <c r="N203" s="6" t="str">
        <f>IFERROR(VLOOKUP($J203,Lookup!$I:$M,Lookup!M$2,0),"")</f>
        <v>ACA</v>
      </c>
      <c r="O203" s="6" t="str">
        <f>IFERROR(VLOOKUP(E203,Lookup!B:C,2,0),0)</f>
        <v>Line Cook</v>
      </c>
    </row>
    <row r="204" ht="13.5" outlineLevel="2" spans="1:15">
      <c r="A204" s="4" t="s">
        <v>555</v>
      </c>
      <c r="B204" s="4" t="s">
        <v>479</v>
      </c>
      <c r="C204" s="4" t="s">
        <v>118</v>
      </c>
      <c r="D204" s="4" t="s">
        <v>556</v>
      </c>
      <c r="E204" s="4" t="s">
        <v>120</v>
      </c>
      <c r="F204" s="4" t="s">
        <v>121</v>
      </c>
      <c r="G204" s="4" t="s">
        <v>122</v>
      </c>
      <c r="H204" s="4" t="s">
        <v>123</v>
      </c>
      <c r="I204" s="4" t="s">
        <v>481</v>
      </c>
      <c r="J204" s="4" t="s">
        <v>482</v>
      </c>
      <c r="K204" s="6">
        <f>IFERROR(VLOOKUP($J204,Lookup!$I:$M,Lookup!J$2,0),"")</f>
        <v>51</v>
      </c>
      <c r="L204" s="6" t="str">
        <f>IFERROR(VLOOKUP($J204,Lookup!$I:$M,Lookup!K$2,0),"")</f>
        <v>Downey</v>
      </c>
      <c r="M204" s="6" t="str">
        <f>IFERROR(VLOOKUP($J204,Lookup!$I:$M,Lookup!L$2,0),"")</f>
        <v>GPlascencia</v>
      </c>
      <c r="N204" s="6" t="str">
        <f>IFERROR(VLOOKUP($J204,Lookup!$I:$M,Lookup!M$2,0),"")</f>
        <v>ACA</v>
      </c>
      <c r="O204" s="6" t="str">
        <f>IFERROR(VLOOKUP(E204,Lookup!B:C,2,0),0)</f>
        <v>Server/Cocktail</v>
      </c>
    </row>
    <row r="205" ht="13.5" outlineLevel="2" spans="1:15">
      <c r="A205" s="4" t="s">
        <v>557</v>
      </c>
      <c r="B205" s="4" t="s">
        <v>479</v>
      </c>
      <c r="C205" s="4" t="s">
        <v>118</v>
      </c>
      <c r="D205" s="4" t="s">
        <v>558</v>
      </c>
      <c r="E205" s="4" t="s">
        <v>208</v>
      </c>
      <c r="F205" s="4" t="s">
        <v>121</v>
      </c>
      <c r="G205" s="4" t="s">
        <v>122</v>
      </c>
      <c r="H205" s="4" t="s">
        <v>123</v>
      </c>
      <c r="I205" s="4" t="s">
        <v>481</v>
      </c>
      <c r="J205" s="4" t="s">
        <v>482</v>
      </c>
      <c r="K205" s="6">
        <f>IFERROR(VLOOKUP($J205,Lookup!$I:$M,Lookup!J$2,0),"")</f>
        <v>51</v>
      </c>
      <c r="L205" s="6" t="str">
        <f>IFERROR(VLOOKUP($J205,Lookup!$I:$M,Lookup!K$2,0),"")</f>
        <v>Downey</v>
      </c>
      <c r="M205" s="6" t="str">
        <f>IFERROR(VLOOKUP($J205,Lookup!$I:$M,Lookup!L$2,0),"")</f>
        <v>GPlascencia</v>
      </c>
      <c r="N205" s="6" t="str">
        <f>IFERROR(VLOOKUP($J205,Lookup!$I:$M,Lookup!M$2,0),"")</f>
        <v>ACA</v>
      </c>
      <c r="O205" s="6" t="str">
        <f>IFERROR(VLOOKUP(E205,Lookup!B:C,2,0),0)</f>
        <v/>
      </c>
    </row>
    <row r="206" ht="13.5" outlineLevel="2" spans="1:15">
      <c r="A206" s="4" t="s">
        <v>559</v>
      </c>
      <c r="B206" s="4" t="s">
        <v>479</v>
      </c>
      <c r="C206" s="4" t="s">
        <v>118</v>
      </c>
      <c r="D206" s="4" t="s">
        <v>560</v>
      </c>
      <c r="E206" s="4" t="s">
        <v>78</v>
      </c>
      <c r="F206" s="4" t="s">
        <v>121</v>
      </c>
      <c r="G206" s="4" t="s">
        <v>122</v>
      </c>
      <c r="H206" s="4" t="s">
        <v>123</v>
      </c>
      <c r="I206" s="4" t="s">
        <v>481</v>
      </c>
      <c r="J206" s="4" t="s">
        <v>482</v>
      </c>
      <c r="K206" s="6">
        <f>IFERROR(VLOOKUP($J206,Lookup!$I:$M,Lookup!J$2,0),"")</f>
        <v>51</v>
      </c>
      <c r="L206" s="6" t="str">
        <f>IFERROR(VLOOKUP($J206,Lookup!$I:$M,Lookup!K$2,0),"")</f>
        <v>Downey</v>
      </c>
      <c r="M206" s="6" t="str">
        <f>IFERROR(VLOOKUP($J206,Lookup!$I:$M,Lookup!L$2,0),"")</f>
        <v>GPlascencia</v>
      </c>
      <c r="N206" s="6" t="str">
        <f>IFERROR(VLOOKUP($J206,Lookup!$I:$M,Lookup!M$2,0),"")</f>
        <v>ACA</v>
      </c>
      <c r="O206" s="6" t="str">
        <f>IFERROR(VLOOKUP(E206,Lookup!B:C,2,0),0)</f>
        <v>Host</v>
      </c>
    </row>
    <row r="207" ht="13.5" outlineLevel="2" spans="1:15">
      <c r="A207" s="4" t="s">
        <v>561</v>
      </c>
      <c r="B207" s="4" t="s">
        <v>479</v>
      </c>
      <c r="C207" s="4" t="s">
        <v>118</v>
      </c>
      <c r="D207" s="4" t="s">
        <v>562</v>
      </c>
      <c r="E207" s="4" t="s">
        <v>139</v>
      </c>
      <c r="F207" s="4" t="s">
        <v>121</v>
      </c>
      <c r="G207" s="4" t="s">
        <v>122</v>
      </c>
      <c r="H207" s="4" t="s">
        <v>123</v>
      </c>
      <c r="I207" s="4" t="s">
        <v>481</v>
      </c>
      <c r="J207" s="4" t="s">
        <v>482</v>
      </c>
      <c r="K207" s="6">
        <f>IFERROR(VLOOKUP($J207,Lookup!$I:$M,Lookup!J$2,0),"")</f>
        <v>51</v>
      </c>
      <c r="L207" s="6" t="str">
        <f>IFERROR(VLOOKUP($J207,Lookup!$I:$M,Lookup!K$2,0),"")</f>
        <v>Downey</v>
      </c>
      <c r="M207" s="6" t="str">
        <f>IFERROR(VLOOKUP($J207,Lookup!$I:$M,Lookup!L$2,0),"")</f>
        <v>GPlascencia</v>
      </c>
      <c r="N207" s="6" t="str">
        <f>IFERROR(VLOOKUP($J207,Lookup!$I:$M,Lookup!M$2,0),"")</f>
        <v>ACA</v>
      </c>
      <c r="O207" s="6" t="str">
        <f>IFERROR(VLOOKUP(E207,Lookup!B:C,2,0),0)</f>
        <v>Busser/Runner</v>
      </c>
    </row>
    <row r="208" ht="13.5" outlineLevel="2" spans="1:15">
      <c r="A208" s="4" t="s">
        <v>563</v>
      </c>
      <c r="B208" s="4" t="s">
        <v>479</v>
      </c>
      <c r="C208" s="4" t="s">
        <v>118</v>
      </c>
      <c r="D208" s="4" t="s">
        <v>564</v>
      </c>
      <c r="E208" s="4" t="s">
        <v>120</v>
      </c>
      <c r="F208" s="4" t="s">
        <v>121</v>
      </c>
      <c r="G208" s="4" t="s">
        <v>122</v>
      </c>
      <c r="H208" s="4" t="s">
        <v>123</v>
      </c>
      <c r="I208" s="4" t="s">
        <v>481</v>
      </c>
      <c r="J208" s="4" t="s">
        <v>482</v>
      </c>
      <c r="K208" s="6">
        <f>IFERROR(VLOOKUP($J208,Lookup!$I:$M,Lookup!J$2,0),"")</f>
        <v>51</v>
      </c>
      <c r="L208" s="6" t="str">
        <f>IFERROR(VLOOKUP($J208,Lookup!$I:$M,Lookup!K$2,0),"")</f>
        <v>Downey</v>
      </c>
      <c r="M208" s="6" t="str">
        <f>IFERROR(VLOOKUP($J208,Lookup!$I:$M,Lookup!L$2,0),"")</f>
        <v>GPlascencia</v>
      </c>
      <c r="N208" s="6" t="str">
        <f>IFERROR(VLOOKUP($J208,Lookup!$I:$M,Lookup!M$2,0),"")</f>
        <v>ACA</v>
      </c>
      <c r="O208" s="6" t="str">
        <f>IFERROR(VLOOKUP(E208,Lookup!B:C,2,0),0)</f>
        <v>Server/Cocktail</v>
      </c>
    </row>
    <row r="209" ht="13.5" outlineLevel="2" spans="1:15">
      <c r="A209" s="4" t="s">
        <v>565</v>
      </c>
      <c r="B209" s="4" t="s">
        <v>479</v>
      </c>
      <c r="C209" s="4" t="s">
        <v>118</v>
      </c>
      <c r="D209" s="4" t="s">
        <v>566</v>
      </c>
      <c r="E209" s="4" t="s">
        <v>120</v>
      </c>
      <c r="F209" s="4" t="s">
        <v>121</v>
      </c>
      <c r="G209" s="4" t="s">
        <v>122</v>
      </c>
      <c r="H209" s="4" t="s">
        <v>123</v>
      </c>
      <c r="I209" s="4" t="s">
        <v>481</v>
      </c>
      <c r="J209" s="4" t="s">
        <v>482</v>
      </c>
      <c r="K209" s="6">
        <f>IFERROR(VLOOKUP($J209,Lookup!$I:$M,Lookup!J$2,0),"")</f>
        <v>51</v>
      </c>
      <c r="L209" s="6" t="str">
        <f>IFERROR(VLOOKUP($J209,Lookup!$I:$M,Lookup!K$2,0),"")</f>
        <v>Downey</v>
      </c>
      <c r="M209" s="6" t="str">
        <f>IFERROR(VLOOKUP($J209,Lookup!$I:$M,Lookup!L$2,0),"")</f>
        <v>GPlascencia</v>
      </c>
      <c r="N209" s="6" t="str">
        <f>IFERROR(VLOOKUP($J209,Lookup!$I:$M,Lookup!M$2,0),"")</f>
        <v>ACA</v>
      </c>
      <c r="O209" s="6" t="str">
        <f>IFERROR(VLOOKUP(E209,Lookup!B:C,2,0),0)</f>
        <v>Server/Cocktail</v>
      </c>
    </row>
    <row r="210" ht="13.5" outlineLevel="2" spans="1:15">
      <c r="A210" s="4" t="s">
        <v>567</v>
      </c>
      <c r="B210" s="4" t="s">
        <v>479</v>
      </c>
      <c r="C210" s="4" t="s">
        <v>118</v>
      </c>
      <c r="D210" s="4" t="s">
        <v>568</v>
      </c>
      <c r="E210" s="4" t="s">
        <v>128</v>
      </c>
      <c r="F210" s="4" t="s">
        <v>121</v>
      </c>
      <c r="G210" s="4" t="s">
        <v>122</v>
      </c>
      <c r="H210" s="4" t="s">
        <v>123</v>
      </c>
      <c r="I210" s="4" t="s">
        <v>481</v>
      </c>
      <c r="J210" s="4" t="s">
        <v>482</v>
      </c>
      <c r="K210" s="6">
        <f>IFERROR(VLOOKUP($J210,Lookup!$I:$M,Lookup!J$2,0),"")</f>
        <v>51</v>
      </c>
      <c r="L210" s="6" t="str">
        <f>IFERROR(VLOOKUP($J210,Lookup!$I:$M,Lookup!K$2,0),"")</f>
        <v>Downey</v>
      </c>
      <c r="M210" s="6" t="str">
        <f>IFERROR(VLOOKUP($J210,Lookup!$I:$M,Lookup!L$2,0),"")</f>
        <v>GPlascencia</v>
      </c>
      <c r="N210" s="6" t="str">
        <f>IFERROR(VLOOKUP($J210,Lookup!$I:$M,Lookup!M$2,0),"")</f>
        <v>ACA</v>
      </c>
      <c r="O210" s="6" t="str">
        <f>IFERROR(VLOOKUP(E210,Lookup!B:C,2,0),0)</f>
        <v>Server/Cocktail</v>
      </c>
    </row>
    <row r="211" ht="13.5" outlineLevel="2" spans="1:15">
      <c r="A211" s="4" t="s">
        <v>569</v>
      </c>
      <c r="B211" s="4" t="s">
        <v>479</v>
      </c>
      <c r="C211" s="4" t="s">
        <v>118</v>
      </c>
      <c r="D211" s="4" t="s">
        <v>570</v>
      </c>
      <c r="E211" s="4" t="s">
        <v>120</v>
      </c>
      <c r="F211" s="4" t="s">
        <v>121</v>
      </c>
      <c r="G211" s="4" t="s">
        <v>122</v>
      </c>
      <c r="H211" s="4" t="s">
        <v>123</v>
      </c>
      <c r="I211" s="4" t="s">
        <v>481</v>
      </c>
      <c r="J211" s="4" t="s">
        <v>482</v>
      </c>
      <c r="K211" s="6">
        <f>IFERROR(VLOOKUP($J211,Lookup!$I:$M,Lookup!J$2,0),"")</f>
        <v>51</v>
      </c>
      <c r="L211" s="6" t="str">
        <f>IFERROR(VLOOKUP($J211,Lookup!$I:$M,Lookup!K$2,0),"")</f>
        <v>Downey</v>
      </c>
      <c r="M211" s="6" t="str">
        <f>IFERROR(VLOOKUP($J211,Lookup!$I:$M,Lookup!L$2,0),"")</f>
        <v>GPlascencia</v>
      </c>
      <c r="N211" s="6" t="str">
        <f>IFERROR(VLOOKUP($J211,Lookup!$I:$M,Lookup!M$2,0),"")</f>
        <v>ACA</v>
      </c>
      <c r="O211" s="6" t="str">
        <f>IFERROR(VLOOKUP(E211,Lookup!B:C,2,0),0)</f>
        <v>Server/Cocktail</v>
      </c>
    </row>
    <row r="212" ht="13.5" outlineLevel="2" spans="1:15">
      <c r="A212" s="4" t="s">
        <v>571</v>
      </c>
      <c r="B212" s="4" t="s">
        <v>479</v>
      </c>
      <c r="C212" s="4" t="s">
        <v>118</v>
      </c>
      <c r="D212" s="4" t="s">
        <v>572</v>
      </c>
      <c r="E212" s="4" t="s">
        <v>78</v>
      </c>
      <c r="F212" s="4" t="s">
        <v>121</v>
      </c>
      <c r="G212" s="4" t="s">
        <v>122</v>
      </c>
      <c r="H212" s="4" t="s">
        <v>123</v>
      </c>
      <c r="I212" s="4" t="s">
        <v>481</v>
      </c>
      <c r="J212" s="4" t="s">
        <v>482</v>
      </c>
      <c r="K212" s="6">
        <f>IFERROR(VLOOKUP($J212,Lookup!$I:$M,Lookup!J$2,0),"")</f>
        <v>51</v>
      </c>
      <c r="L212" s="6" t="str">
        <f>IFERROR(VLOOKUP($J212,Lookup!$I:$M,Lookup!K$2,0),"")</f>
        <v>Downey</v>
      </c>
      <c r="M212" s="6" t="str">
        <f>IFERROR(VLOOKUP($J212,Lookup!$I:$M,Lookup!L$2,0),"")</f>
        <v>GPlascencia</v>
      </c>
      <c r="N212" s="6" t="str">
        <f>IFERROR(VLOOKUP($J212,Lookup!$I:$M,Lookup!M$2,0),"")</f>
        <v>ACA</v>
      </c>
      <c r="O212" s="6" t="str">
        <f>IFERROR(VLOOKUP(E212,Lookup!B:C,2,0),0)</f>
        <v>Host</v>
      </c>
    </row>
    <row r="213" ht="13.5" outlineLevel="2" spans="1:15">
      <c r="A213" s="4" t="s">
        <v>573</v>
      </c>
      <c r="B213" s="4" t="s">
        <v>479</v>
      </c>
      <c r="C213" s="4" t="s">
        <v>118</v>
      </c>
      <c r="D213" s="4" t="s">
        <v>574</v>
      </c>
      <c r="E213" s="4" t="s">
        <v>175</v>
      </c>
      <c r="F213" s="4" t="s">
        <v>121</v>
      </c>
      <c r="G213" s="4" t="s">
        <v>122</v>
      </c>
      <c r="H213" s="4" t="s">
        <v>123</v>
      </c>
      <c r="I213" s="4" t="s">
        <v>481</v>
      </c>
      <c r="J213" s="4" t="s">
        <v>482</v>
      </c>
      <c r="K213" s="6">
        <f>IFERROR(VLOOKUP($J213,Lookup!$I:$M,Lookup!J$2,0),"")</f>
        <v>51</v>
      </c>
      <c r="L213" s="6" t="str">
        <f>IFERROR(VLOOKUP($J213,Lookup!$I:$M,Lookup!K$2,0),"")</f>
        <v>Downey</v>
      </c>
      <c r="M213" s="6" t="str">
        <f>IFERROR(VLOOKUP($J213,Lookup!$I:$M,Lookup!L$2,0),"")</f>
        <v>GPlascencia</v>
      </c>
      <c r="N213" s="6" t="str">
        <f>IFERROR(VLOOKUP($J213,Lookup!$I:$M,Lookup!M$2,0),"")</f>
        <v>ACA</v>
      </c>
      <c r="O213" s="6" t="str">
        <f>IFERROR(VLOOKUP(E213,Lookup!B:C,2,0),0)</f>
        <v/>
      </c>
    </row>
    <row r="214" ht="13.5" outlineLevel="2" spans="1:15">
      <c r="A214" s="4" t="s">
        <v>575</v>
      </c>
      <c r="B214" s="4" t="s">
        <v>479</v>
      </c>
      <c r="C214" s="4" t="s">
        <v>118</v>
      </c>
      <c r="D214" s="4" t="s">
        <v>576</v>
      </c>
      <c r="E214" s="4" t="s">
        <v>128</v>
      </c>
      <c r="F214" s="4" t="s">
        <v>121</v>
      </c>
      <c r="G214" s="4" t="s">
        <v>122</v>
      </c>
      <c r="H214" s="4" t="s">
        <v>123</v>
      </c>
      <c r="I214" s="4" t="s">
        <v>481</v>
      </c>
      <c r="J214" s="4" t="s">
        <v>482</v>
      </c>
      <c r="K214" s="6">
        <f>IFERROR(VLOOKUP($J214,Lookup!$I:$M,Lookup!J$2,0),"")</f>
        <v>51</v>
      </c>
      <c r="L214" s="6" t="str">
        <f>IFERROR(VLOOKUP($J214,Lookup!$I:$M,Lookup!K$2,0),"")</f>
        <v>Downey</v>
      </c>
      <c r="M214" s="6" t="str">
        <f>IFERROR(VLOOKUP($J214,Lookup!$I:$M,Lookup!L$2,0),"")</f>
        <v>GPlascencia</v>
      </c>
      <c r="N214" s="6" t="str">
        <f>IFERROR(VLOOKUP($J214,Lookup!$I:$M,Lookup!M$2,0),"")</f>
        <v>ACA</v>
      </c>
      <c r="O214" s="6" t="str">
        <f>IFERROR(VLOOKUP(E214,Lookup!B:C,2,0),0)</f>
        <v>Server/Cocktail</v>
      </c>
    </row>
    <row r="215" ht="13.5" outlineLevel="2" spans="1:15">
      <c r="A215" s="4" t="s">
        <v>577</v>
      </c>
      <c r="B215" s="4" t="s">
        <v>479</v>
      </c>
      <c r="C215" s="4" t="s">
        <v>118</v>
      </c>
      <c r="D215" s="4" t="s">
        <v>578</v>
      </c>
      <c r="E215" s="4" t="s">
        <v>78</v>
      </c>
      <c r="F215" s="4" t="s">
        <v>121</v>
      </c>
      <c r="G215" s="4" t="s">
        <v>122</v>
      </c>
      <c r="H215" s="4" t="s">
        <v>123</v>
      </c>
      <c r="I215" s="4" t="s">
        <v>481</v>
      </c>
      <c r="J215" s="4" t="s">
        <v>482</v>
      </c>
      <c r="K215" s="6">
        <f>IFERROR(VLOOKUP($J215,Lookup!$I:$M,Lookup!J$2,0),"")</f>
        <v>51</v>
      </c>
      <c r="L215" s="6" t="str">
        <f>IFERROR(VLOOKUP($J215,Lookup!$I:$M,Lookup!K$2,0),"")</f>
        <v>Downey</v>
      </c>
      <c r="M215" s="6" t="str">
        <f>IFERROR(VLOOKUP($J215,Lookup!$I:$M,Lookup!L$2,0),"")</f>
        <v>GPlascencia</v>
      </c>
      <c r="N215" s="6" t="str">
        <f>IFERROR(VLOOKUP($J215,Lookup!$I:$M,Lookup!M$2,0),"")</f>
        <v>ACA</v>
      </c>
      <c r="O215" s="6" t="str">
        <f>IFERROR(VLOOKUP(E215,Lookup!B:C,2,0),0)</f>
        <v>Host</v>
      </c>
    </row>
    <row r="216" ht="13.5" outlineLevel="2" spans="1:15">
      <c r="A216" s="4" t="s">
        <v>579</v>
      </c>
      <c r="B216" s="4" t="s">
        <v>479</v>
      </c>
      <c r="C216" s="4" t="s">
        <v>118</v>
      </c>
      <c r="D216" s="4" t="s">
        <v>580</v>
      </c>
      <c r="E216" s="4" t="s">
        <v>83</v>
      </c>
      <c r="F216" s="4" t="s">
        <v>121</v>
      </c>
      <c r="G216" s="4" t="s">
        <v>122</v>
      </c>
      <c r="H216" s="4" t="s">
        <v>123</v>
      </c>
      <c r="I216" s="4" t="s">
        <v>481</v>
      </c>
      <c r="J216" s="4" t="s">
        <v>482</v>
      </c>
      <c r="K216" s="6">
        <f>IFERROR(VLOOKUP($J216,Lookup!$I:$M,Lookup!J$2,0),"")</f>
        <v>51</v>
      </c>
      <c r="L216" s="6" t="str">
        <f>IFERROR(VLOOKUP($J216,Lookup!$I:$M,Lookup!K$2,0),"")</f>
        <v>Downey</v>
      </c>
      <c r="M216" s="6" t="str">
        <f>IFERROR(VLOOKUP($J216,Lookup!$I:$M,Lookup!L$2,0),"")</f>
        <v>GPlascencia</v>
      </c>
      <c r="N216" s="6" t="str">
        <f>IFERROR(VLOOKUP($J216,Lookup!$I:$M,Lookup!M$2,0),"")</f>
        <v>ACA</v>
      </c>
      <c r="O216" s="6" t="str">
        <f>IFERROR(VLOOKUP(E216,Lookup!B:C,2,0),0)</f>
        <v>Line Cook</v>
      </c>
    </row>
    <row r="217" ht="13.5" outlineLevel="2" spans="1:15">
      <c r="A217" s="4" t="s">
        <v>581</v>
      </c>
      <c r="B217" s="4" t="s">
        <v>479</v>
      </c>
      <c r="C217" s="4" t="s">
        <v>118</v>
      </c>
      <c r="D217" s="4" t="s">
        <v>582</v>
      </c>
      <c r="E217" s="4" t="s">
        <v>78</v>
      </c>
      <c r="F217" s="4" t="s">
        <v>121</v>
      </c>
      <c r="G217" s="4" t="s">
        <v>122</v>
      </c>
      <c r="H217" s="4" t="s">
        <v>123</v>
      </c>
      <c r="I217" s="4" t="s">
        <v>481</v>
      </c>
      <c r="J217" s="4" t="s">
        <v>482</v>
      </c>
      <c r="K217" s="6">
        <f>IFERROR(VLOOKUP($J217,Lookup!$I:$M,Lookup!J$2,0),"")</f>
        <v>51</v>
      </c>
      <c r="L217" s="6" t="str">
        <f>IFERROR(VLOOKUP($J217,Lookup!$I:$M,Lookup!K$2,0),"")</f>
        <v>Downey</v>
      </c>
      <c r="M217" s="6" t="str">
        <f>IFERROR(VLOOKUP($J217,Lookup!$I:$M,Lookup!L$2,0),"")</f>
        <v>GPlascencia</v>
      </c>
      <c r="N217" s="6" t="str">
        <f>IFERROR(VLOOKUP($J217,Lookup!$I:$M,Lookup!M$2,0),"")</f>
        <v>ACA</v>
      </c>
      <c r="O217" s="6" t="str">
        <f>IFERROR(VLOOKUP(E217,Lookup!B:C,2,0),0)</f>
        <v>Host</v>
      </c>
    </row>
    <row r="218" ht="13.5" outlineLevel="2" spans="1:15">
      <c r="A218" s="4" t="s">
        <v>583</v>
      </c>
      <c r="B218" s="4" t="s">
        <v>479</v>
      </c>
      <c r="C218" s="4" t="s">
        <v>118</v>
      </c>
      <c r="D218" s="4" t="s">
        <v>584</v>
      </c>
      <c r="E218" s="4" t="s">
        <v>120</v>
      </c>
      <c r="F218" s="4" t="s">
        <v>121</v>
      </c>
      <c r="G218" s="4" t="s">
        <v>122</v>
      </c>
      <c r="H218" s="4" t="s">
        <v>123</v>
      </c>
      <c r="I218" s="4" t="s">
        <v>481</v>
      </c>
      <c r="J218" s="4" t="s">
        <v>482</v>
      </c>
      <c r="K218" s="6">
        <f>IFERROR(VLOOKUP($J218,Lookup!$I:$M,Lookup!J$2,0),"")</f>
        <v>51</v>
      </c>
      <c r="L218" s="6" t="str">
        <f>IFERROR(VLOOKUP($J218,Lookup!$I:$M,Lookup!K$2,0),"")</f>
        <v>Downey</v>
      </c>
      <c r="M218" s="6" t="str">
        <f>IFERROR(VLOOKUP($J218,Lookup!$I:$M,Lookup!L$2,0),"")</f>
        <v>GPlascencia</v>
      </c>
      <c r="N218" s="6" t="str">
        <f>IFERROR(VLOOKUP($J218,Lookup!$I:$M,Lookup!M$2,0),"")</f>
        <v>ACA</v>
      </c>
      <c r="O218" s="6" t="str">
        <f>IFERROR(VLOOKUP(E218,Lookup!B:C,2,0),0)</f>
        <v>Server/Cocktail</v>
      </c>
    </row>
    <row r="219" ht="13.5" outlineLevel="2" spans="1:15">
      <c r="A219" s="4" t="s">
        <v>585</v>
      </c>
      <c r="B219" s="4" t="s">
        <v>479</v>
      </c>
      <c r="C219" s="4" t="s">
        <v>118</v>
      </c>
      <c r="D219" s="4" t="s">
        <v>586</v>
      </c>
      <c r="E219" s="4" t="s">
        <v>120</v>
      </c>
      <c r="F219" s="4" t="s">
        <v>121</v>
      </c>
      <c r="G219" s="4" t="s">
        <v>122</v>
      </c>
      <c r="H219" s="4" t="s">
        <v>123</v>
      </c>
      <c r="I219" s="4" t="s">
        <v>481</v>
      </c>
      <c r="J219" s="4" t="s">
        <v>482</v>
      </c>
      <c r="K219" s="6">
        <f>IFERROR(VLOOKUP($J219,Lookup!$I:$M,Lookup!J$2,0),"")</f>
        <v>51</v>
      </c>
      <c r="L219" s="6" t="str">
        <f>IFERROR(VLOOKUP($J219,Lookup!$I:$M,Lookup!K$2,0),"")</f>
        <v>Downey</v>
      </c>
      <c r="M219" s="6" t="str">
        <f>IFERROR(VLOOKUP($J219,Lookup!$I:$M,Lookup!L$2,0),"")</f>
        <v>GPlascencia</v>
      </c>
      <c r="N219" s="6" t="str">
        <f>IFERROR(VLOOKUP($J219,Lookup!$I:$M,Lookup!M$2,0),"")</f>
        <v>ACA</v>
      </c>
      <c r="O219" s="6" t="str">
        <f>IFERROR(VLOOKUP(E219,Lookup!B:C,2,0),0)</f>
        <v>Server/Cocktail</v>
      </c>
    </row>
    <row r="220" ht="13.5" outlineLevel="2" spans="1:15">
      <c r="A220" s="4" t="s">
        <v>587</v>
      </c>
      <c r="B220" s="4" t="s">
        <v>479</v>
      </c>
      <c r="C220" s="4" t="s">
        <v>118</v>
      </c>
      <c r="D220" s="4" t="s">
        <v>588</v>
      </c>
      <c r="E220" s="4" t="s">
        <v>139</v>
      </c>
      <c r="F220" s="4" t="s">
        <v>121</v>
      </c>
      <c r="G220" s="4" t="s">
        <v>122</v>
      </c>
      <c r="H220" s="4" t="s">
        <v>123</v>
      </c>
      <c r="I220" s="4" t="s">
        <v>481</v>
      </c>
      <c r="J220" s="4" t="s">
        <v>482</v>
      </c>
      <c r="K220" s="6">
        <f>IFERROR(VLOOKUP($J220,Lookup!$I:$M,Lookup!J$2,0),"")</f>
        <v>51</v>
      </c>
      <c r="L220" s="6" t="str">
        <f>IFERROR(VLOOKUP($J220,Lookup!$I:$M,Lookup!K$2,0),"")</f>
        <v>Downey</v>
      </c>
      <c r="M220" s="6" t="str">
        <f>IFERROR(VLOOKUP($J220,Lookup!$I:$M,Lookup!L$2,0),"")</f>
        <v>GPlascencia</v>
      </c>
      <c r="N220" s="6" t="str">
        <f>IFERROR(VLOOKUP($J220,Lookup!$I:$M,Lookup!M$2,0),"")</f>
        <v>ACA</v>
      </c>
      <c r="O220" s="6" t="str">
        <f>IFERROR(VLOOKUP(E220,Lookup!B:C,2,0),0)</f>
        <v>Busser/Runner</v>
      </c>
    </row>
    <row r="221" ht="13.5" outlineLevel="2" spans="1:15">
      <c r="A221" s="4" t="s">
        <v>589</v>
      </c>
      <c r="B221" s="4" t="s">
        <v>479</v>
      </c>
      <c r="C221" s="4" t="s">
        <v>118</v>
      </c>
      <c r="D221" s="4" t="s">
        <v>590</v>
      </c>
      <c r="E221" s="4" t="s">
        <v>83</v>
      </c>
      <c r="F221" s="4" t="s">
        <v>121</v>
      </c>
      <c r="G221" s="4" t="s">
        <v>122</v>
      </c>
      <c r="H221" s="4" t="s">
        <v>123</v>
      </c>
      <c r="I221" s="4" t="s">
        <v>481</v>
      </c>
      <c r="J221" s="4" t="s">
        <v>482</v>
      </c>
      <c r="K221" s="6">
        <f>IFERROR(VLOOKUP($J221,Lookup!$I:$M,Lookup!J$2,0),"")</f>
        <v>51</v>
      </c>
      <c r="L221" s="6" t="str">
        <f>IFERROR(VLOOKUP($J221,Lookup!$I:$M,Lookup!K$2,0),"")</f>
        <v>Downey</v>
      </c>
      <c r="M221" s="6" t="str">
        <f>IFERROR(VLOOKUP($J221,Lookup!$I:$M,Lookup!L$2,0),"")</f>
        <v>GPlascencia</v>
      </c>
      <c r="N221" s="6" t="str">
        <f>IFERROR(VLOOKUP($J221,Lookup!$I:$M,Lookup!M$2,0),"")</f>
        <v>ACA</v>
      </c>
      <c r="O221" s="6" t="str">
        <f>IFERROR(VLOOKUP(E221,Lookup!B:C,2,0),0)</f>
        <v>Line Cook</v>
      </c>
    </row>
    <row r="222" ht="13.5" outlineLevel="2" spans="1:15">
      <c r="A222" s="4" t="s">
        <v>591</v>
      </c>
      <c r="B222" s="4" t="s">
        <v>479</v>
      </c>
      <c r="C222" s="4" t="s">
        <v>118</v>
      </c>
      <c r="D222" s="4" t="s">
        <v>592</v>
      </c>
      <c r="E222" s="4" t="s">
        <v>139</v>
      </c>
      <c r="F222" s="4" t="s">
        <v>121</v>
      </c>
      <c r="G222" s="4" t="s">
        <v>122</v>
      </c>
      <c r="H222" s="4" t="s">
        <v>123</v>
      </c>
      <c r="I222" s="4" t="s">
        <v>481</v>
      </c>
      <c r="J222" s="4" t="s">
        <v>482</v>
      </c>
      <c r="K222" s="6">
        <f>IFERROR(VLOOKUP($J222,Lookup!$I:$M,Lookup!J$2,0),"")</f>
        <v>51</v>
      </c>
      <c r="L222" s="6" t="str">
        <f>IFERROR(VLOOKUP($J222,Lookup!$I:$M,Lookup!K$2,0),"")</f>
        <v>Downey</v>
      </c>
      <c r="M222" s="6" t="str">
        <f>IFERROR(VLOOKUP($J222,Lookup!$I:$M,Lookup!L$2,0),"")</f>
        <v>GPlascencia</v>
      </c>
      <c r="N222" s="6" t="str">
        <f>IFERROR(VLOOKUP($J222,Lookup!$I:$M,Lookup!M$2,0),"")</f>
        <v>ACA</v>
      </c>
      <c r="O222" s="6" t="str">
        <f>IFERROR(VLOOKUP(E222,Lookup!B:C,2,0),0)</f>
        <v>Busser/Runner</v>
      </c>
    </row>
    <row r="223" ht="13.5" outlineLevel="2" spans="1:15">
      <c r="A223" s="4" t="s">
        <v>593</v>
      </c>
      <c r="B223" s="4" t="s">
        <v>479</v>
      </c>
      <c r="C223" s="4" t="s">
        <v>118</v>
      </c>
      <c r="D223" s="4" t="s">
        <v>594</v>
      </c>
      <c r="E223" s="4" t="s">
        <v>238</v>
      </c>
      <c r="F223" s="4" t="s">
        <v>121</v>
      </c>
      <c r="G223" s="4" t="s">
        <v>122</v>
      </c>
      <c r="H223" s="4" t="s">
        <v>123</v>
      </c>
      <c r="I223" s="4" t="s">
        <v>481</v>
      </c>
      <c r="J223" s="4" t="s">
        <v>482</v>
      </c>
      <c r="K223" s="6">
        <f>IFERROR(VLOOKUP($J223,Lookup!$I:$M,Lookup!J$2,0),"")</f>
        <v>51</v>
      </c>
      <c r="L223" s="6" t="str">
        <f>IFERROR(VLOOKUP($J223,Lookup!$I:$M,Lookup!K$2,0),"")</f>
        <v>Downey</v>
      </c>
      <c r="M223" s="6" t="str">
        <f>IFERROR(VLOOKUP($J223,Lookup!$I:$M,Lookup!L$2,0),"")</f>
        <v>GPlascencia</v>
      </c>
      <c r="N223" s="6" t="str">
        <f>IFERROR(VLOOKUP($J223,Lookup!$I:$M,Lookup!M$2,0),"")</f>
        <v>ACA</v>
      </c>
      <c r="O223" s="6">
        <f>IFERROR(VLOOKUP(E223,Lookup!B:C,2,0),0)</f>
        <v>0</v>
      </c>
    </row>
    <row r="224" ht="13.5" outlineLevel="2" spans="1:15">
      <c r="A224" s="4" t="s">
        <v>595</v>
      </c>
      <c r="B224" s="4" t="s">
        <v>479</v>
      </c>
      <c r="C224" s="4" t="s">
        <v>118</v>
      </c>
      <c r="D224" s="4" t="s">
        <v>596</v>
      </c>
      <c r="E224" s="4" t="s">
        <v>120</v>
      </c>
      <c r="F224" s="4" t="s">
        <v>121</v>
      </c>
      <c r="G224" s="4" t="s">
        <v>122</v>
      </c>
      <c r="H224" s="4" t="s">
        <v>123</v>
      </c>
      <c r="I224" s="4" t="s">
        <v>481</v>
      </c>
      <c r="J224" s="4" t="s">
        <v>482</v>
      </c>
      <c r="K224" s="6">
        <f>IFERROR(VLOOKUP($J224,Lookup!$I:$M,Lookup!J$2,0),"")</f>
        <v>51</v>
      </c>
      <c r="L224" s="6" t="str">
        <f>IFERROR(VLOOKUP($J224,Lookup!$I:$M,Lookup!K$2,0),"")</f>
        <v>Downey</v>
      </c>
      <c r="M224" s="6" t="str">
        <f>IFERROR(VLOOKUP($J224,Lookup!$I:$M,Lookup!L$2,0),"")</f>
        <v>GPlascencia</v>
      </c>
      <c r="N224" s="6" t="str">
        <f>IFERROR(VLOOKUP($J224,Lookup!$I:$M,Lookup!M$2,0),"")</f>
        <v>ACA</v>
      </c>
      <c r="O224" s="6" t="str">
        <f>IFERROR(VLOOKUP(E224,Lookup!B:C,2,0),0)</f>
        <v>Server/Cocktail</v>
      </c>
    </row>
    <row r="225" ht="13.5" outlineLevel="2" spans="1:15">
      <c r="A225" s="4" t="s">
        <v>597</v>
      </c>
      <c r="B225" s="4" t="s">
        <v>479</v>
      </c>
      <c r="C225" s="4" t="s">
        <v>118</v>
      </c>
      <c r="D225" s="4" t="s">
        <v>598</v>
      </c>
      <c r="E225" s="4" t="s">
        <v>120</v>
      </c>
      <c r="F225" s="4" t="s">
        <v>121</v>
      </c>
      <c r="G225" s="4" t="s">
        <v>122</v>
      </c>
      <c r="H225" s="4" t="s">
        <v>123</v>
      </c>
      <c r="I225" s="4" t="s">
        <v>481</v>
      </c>
      <c r="J225" s="4" t="s">
        <v>482</v>
      </c>
      <c r="K225" s="6">
        <f>IFERROR(VLOOKUP($J225,Lookup!$I:$M,Lookup!J$2,0),"")</f>
        <v>51</v>
      </c>
      <c r="L225" s="6" t="str">
        <f>IFERROR(VLOOKUP($J225,Lookup!$I:$M,Lookup!K$2,0),"")</f>
        <v>Downey</v>
      </c>
      <c r="M225" s="6" t="str">
        <f>IFERROR(VLOOKUP($J225,Lookup!$I:$M,Lookup!L$2,0),"")</f>
        <v>GPlascencia</v>
      </c>
      <c r="N225" s="6" t="str">
        <f>IFERROR(VLOOKUP($J225,Lookup!$I:$M,Lookup!M$2,0),"")</f>
        <v>ACA</v>
      </c>
      <c r="O225" s="6" t="str">
        <f>IFERROR(VLOOKUP(E225,Lookup!B:C,2,0),0)</f>
        <v>Server/Cocktail</v>
      </c>
    </row>
    <row r="226" ht="13.5" outlineLevel="2" spans="1:15">
      <c r="A226" s="4" t="s">
        <v>599</v>
      </c>
      <c r="B226" s="4" t="s">
        <v>479</v>
      </c>
      <c r="C226" s="4" t="s">
        <v>118</v>
      </c>
      <c r="D226" s="4" t="s">
        <v>600</v>
      </c>
      <c r="E226" s="4" t="s">
        <v>70</v>
      </c>
      <c r="F226" s="4" t="s">
        <v>121</v>
      </c>
      <c r="G226" s="4" t="s">
        <v>122</v>
      </c>
      <c r="H226" s="4" t="s">
        <v>123</v>
      </c>
      <c r="I226" s="4" t="s">
        <v>481</v>
      </c>
      <c r="J226" s="4" t="s">
        <v>482</v>
      </c>
      <c r="K226" s="6">
        <f>IFERROR(VLOOKUP($J226,Lookup!$I:$M,Lookup!J$2,0),"")</f>
        <v>51</v>
      </c>
      <c r="L226" s="6" t="str">
        <f>IFERROR(VLOOKUP($J226,Lookup!$I:$M,Lookup!K$2,0),"")</f>
        <v>Downey</v>
      </c>
      <c r="M226" s="6" t="str">
        <f>IFERROR(VLOOKUP($J226,Lookup!$I:$M,Lookup!L$2,0),"")</f>
        <v>GPlascencia</v>
      </c>
      <c r="N226" s="6" t="str">
        <f>IFERROR(VLOOKUP($J226,Lookup!$I:$M,Lookup!M$2,0),"")</f>
        <v>ACA</v>
      </c>
      <c r="O226" s="6" t="str">
        <f>IFERROR(VLOOKUP(E226,Lookup!B:C,2,0),0)</f>
        <v>Bartender</v>
      </c>
    </row>
    <row r="227" ht="13.5" outlineLevel="2" spans="1:15">
      <c r="A227" s="4" t="s">
        <v>601</v>
      </c>
      <c r="B227" s="4" t="s">
        <v>479</v>
      </c>
      <c r="C227" s="4" t="s">
        <v>118</v>
      </c>
      <c r="D227" s="4" t="s">
        <v>602</v>
      </c>
      <c r="E227" s="4" t="s">
        <v>120</v>
      </c>
      <c r="F227" s="4" t="s">
        <v>121</v>
      </c>
      <c r="G227" s="4" t="s">
        <v>122</v>
      </c>
      <c r="H227" s="4" t="s">
        <v>123</v>
      </c>
      <c r="I227" s="4" t="s">
        <v>481</v>
      </c>
      <c r="J227" s="4" t="s">
        <v>482</v>
      </c>
      <c r="K227" s="6">
        <f>IFERROR(VLOOKUP($J227,Lookup!$I:$M,Lookup!J$2,0),"")</f>
        <v>51</v>
      </c>
      <c r="L227" s="6" t="str">
        <f>IFERROR(VLOOKUP($J227,Lookup!$I:$M,Lookup!K$2,0),"")</f>
        <v>Downey</v>
      </c>
      <c r="M227" s="6" t="str">
        <f>IFERROR(VLOOKUP($J227,Lookup!$I:$M,Lookup!L$2,0),"")</f>
        <v>GPlascencia</v>
      </c>
      <c r="N227" s="6" t="str">
        <f>IFERROR(VLOOKUP($J227,Lookup!$I:$M,Lookup!M$2,0),"")</f>
        <v>ACA</v>
      </c>
      <c r="O227" s="6" t="str">
        <f>IFERROR(VLOOKUP(E227,Lookup!B:C,2,0),0)</f>
        <v>Server/Cocktail</v>
      </c>
    </row>
    <row r="228" ht="13.5" outlineLevel="2" spans="1:15">
      <c r="A228" s="4" t="s">
        <v>603</v>
      </c>
      <c r="B228" s="4" t="s">
        <v>479</v>
      </c>
      <c r="C228" s="4" t="s">
        <v>118</v>
      </c>
      <c r="D228" s="4" t="s">
        <v>604</v>
      </c>
      <c r="E228" s="4" t="s">
        <v>70</v>
      </c>
      <c r="F228" s="4" t="s">
        <v>121</v>
      </c>
      <c r="G228" s="4" t="s">
        <v>122</v>
      </c>
      <c r="H228" s="4" t="s">
        <v>123</v>
      </c>
      <c r="I228" s="4" t="s">
        <v>481</v>
      </c>
      <c r="J228" s="4" t="s">
        <v>482</v>
      </c>
      <c r="K228" s="6">
        <f>IFERROR(VLOOKUP($J228,Lookup!$I:$M,Lookup!J$2,0),"")</f>
        <v>51</v>
      </c>
      <c r="L228" s="6" t="str">
        <f>IFERROR(VLOOKUP($J228,Lookup!$I:$M,Lookup!K$2,0),"")</f>
        <v>Downey</v>
      </c>
      <c r="M228" s="6" t="str">
        <f>IFERROR(VLOOKUP($J228,Lookup!$I:$M,Lookup!L$2,0),"")</f>
        <v>GPlascencia</v>
      </c>
      <c r="N228" s="6" t="str">
        <f>IFERROR(VLOOKUP($J228,Lookup!$I:$M,Lookup!M$2,0),"")</f>
        <v>ACA</v>
      </c>
      <c r="O228" s="6" t="str">
        <f>IFERROR(VLOOKUP(E228,Lookup!B:C,2,0),0)</f>
        <v>Bartender</v>
      </c>
    </row>
    <row r="229" ht="13.5" outlineLevel="2" spans="1:15">
      <c r="A229" s="4" t="s">
        <v>605</v>
      </c>
      <c r="B229" s="4" t="s">
        <v>479</v>
      </c>
      <c r="C229" s="4" t="s">
        <v>118</v>
      </c>
      <c r="D229" s="4" t="s">
        <v>606</v>
      </c>
      <c r="E229" s="4" t="s">
        <v>128</v>
      </c>
      <c r="F229" s="4" t="s">
        <v>121</v>
      </c>
      <c r="G229" s="4" t="s">
        <v>122</v>
      </c>
      <c r="H229" s="4" t="s">
        <v>123</v>
      </c>
      <c r="I229" s="4" t="s">
        <v>481</v>
      </c>
      <c r="J229" s="4" t="s">
        <v>482</v>
      </c>
      <c r="K229" s="6">
        <f>IFERROR(VLOOKUP($J229,Lookup!$I:$M,Lookup!J$2,0),"")</f>
        <v>51</v>
      </c>
      <c r="L229" s="6" t="str">
        <f>IFERROR(VLOOKUP($J229,Lookup!$I:$M,Lookup!K$2,0),"")</f>
        <v>Downey</v>
      </c>
      <c r="M229" s="6" t="str">
        <f>IFERROR(VLOOKUP($J229,Lookup!$I:$M,Lookup!L$2,0),"")</f>
        <v>GPlascencia</v>
      </c>
      <c r="N229" s="6" t="str">
        <f>IFERROR(VLOOKUP($J229,Lookup!$I:$M,Lookup!M$2,0),"")</f>
        <v>ACA</v>
      </c>
      <c r="O229" s="6" t="str">
        <f>IFERROR(VLOOKUP(E229,Lookup!B:C,2,0),0)</f>
        <v>Server/Cocktail</v>
      </c>
    </row>
    <row r="230" ht="13.5" outlineLevel="2" spans="1:15">
      <c r="A230" s="4" t="s">
        <v>607</v>
      </c>
      <c r="B230" s="4" t="s">
        <v>479</v>
      </c>
      <c r="C230" s="4" t="s">
        <v>118</v>
      </c>
      <c r="D230" s="4" t="s">
        <v>608</v>
      </c>
      <c r="E230" s="4" t="s">
        <v>233</v>
      </c>
      <c r="F230" s="4" t="s">
        <v>121</v>
      </c>
      <c r="G230" s="4" t="s">
        <v>122</v>
      </c>
      <c r="H230" s="4" t="s">
        <v>123</v>
      </c>
      <c r="I230" s="4" t="s">
        <v>481</v>
      </c>
      <c r="J230" s="4" t="s">
        <v>482</v>
      </c>
      <c r="K230" s="6">
        <f>IFERROR(VLOOKUP($J230,Lookup!$I:$M,Lookup!J$2,0),"")</f>
        <v>51</v>
      </c>
      <c r="L230" s="6" t="str">
        <f>IFERROR(VLOOKUP($J230,Lookup!$I:$M,Lookup!K$2,0),"")</f>
        <v>Downey</v>
      </c>
      <c r="M230" s="6" t="str">
        <f>IFERROR(VLOOKUP($J230,Lookup!$I:$M,Lookup!L$2,0),"")</f>
        <v>GPlascencia</v>
      </c>
      <c r="N230" s="6" t="str">
        <f>IFERROR(VLOOKUP($J230,Lookup!$I:$M,Lookup!M$2,0),"")</f>
        <v>ACA</v>
      </c>
      <c r="O230" s="6" t="str">
        <f>IFERROR(VLOOKUP(E230,Lookup!B:C,2,0),0)</f>
        <v>Bartender</v>
      </c>
    </row>
    <row r="231" ht="13.5" outlineLevel="2" spans="1:15">
      <c r="A231" s="4" t="s">
        <v>609</v>
      </c>
      <c r="B231" s="4" t="s">
        <v>479</v>
      </c>
      <c r="C231" s="4" t="s">
        <v>118</v>
      </c>
      <c r="D231" s="4" t="s">
        <v>610</v>
      </c>
      <c r="E231" s="4" t="s">
        <v>84</v>
      </c>
      <c r="F231" s="4" t="s">
        <v>121</v>
      </c>
      <c r="G231" s="4" t="s">
        <v>122</v>
      </c>
      <c r="H231" s="4" t="s">
        <v>123</v>
      </c>
      <c r="I231" s="4" t="s">
        <v>481</v>
      </c>
      <c r="J231" s="4" t="s">
        <v>482</v>
      </c>
      <c r="K231" s="6">
        <f>IFERROR(VLOOKUP($J231,Lookup!$I:$M,Lookup!J$2,0),"")</f>
        <v>51</v>
      </c>
      <c r="L231" s="6" t="str">
        <f>IFERROR(VLOOKUP($J231,Lookup!$I:$M,Lookup!K$2,0),"")</f>
        <v>Downey</v>
      </c>
      <c r="M231" s="6" t="str">
        <f>IFERROR(VLOOKUP($J231,Lookup!$I:$M,Lookup!L$2,0),"")</f>
        <v>GPlascencia</v>
      </c>
      <c r="N231" s="6" t="str">
        <f>IFERROR(VLOOKUP($J231,Lookup!$I:$M,Lookup!M$2,0),"")</f>
        <v>ACA</v>
      </c>
      <c r="O231" s="6" t="str">
        <f>IFERROR(VLOOKUP(E231,Lookup!B:C,2,0),0)</f>
        <v>Prep Cook</v>
      </c>
    </row>
    <row r="232" ht="13.5" outlineLevel="2" spans="1:15">
      <c r="A232" s="4" t="s">
        <v>611</v>
      </c>
      <c r="B232" s="4" t="s">
        <v>479</v>
      </c>
      <c r="C232" s="4" t="s">
        <v>118</v>
      </c>
      <c r="D232" s="4" t="s">
        <v>612</v>
      </c>
      <c r="E232" s="4" t="s">
        <v>139</v>
      </c>
      <c r="F232" s="4" t="s">
        <v>121</v>
      </c>
      <c r="G232" s="4" t="s">
        <v>122</v>
      </c>
      <c r="H232" s="4" t="s">
        <v>123</v>
      </c>
      <c r="I232" s="4" t="s">
        <v>481</v>
      </c>
      <c r="J232" s="4" t="s">
        <v>482</v>
      </c>
      <c r="K232" s="6">
        <f>IFERROR(VLOOKUP($J232,Lookup!$I:$M,Lookup!J$2,0),"")</f>
        <v>51</v>
      </c>
      <c r="L232" s="6" t="str">
        <f>IFERROR(VLOOKUP($J232,Lookup!$I:$M,Lookup!K$2,0),"")</f>
        <v>Downey</v>
      </c>
      <c r="M232" s="6" t="str">
        <f>IFERROR(VLOOKUP($J232,Lookup!$I:$M,Lookup!L$2,0),"")</f>
        <v>GPlascencia</v>
      </c>
      <c r="N232" s="6" t="str">
        <f>IFERROR(VLOOKUP($J232,Lookup!$I:$M,Lookup!M$2,0),"")</f>
        <v>ACA</v>
      </c>
      <c r="O232" s="6" t="str">
        <f>IFERROR(VLOOKUP(E232,Lookup!B:C,2,0),0)</f>
        <v>Busser/Runner</v>
      </c>
    </row>
    <row r="233" ht="13.5" outlineLevel="2" spans="1:15">
      <c r="A233" s="4" t="s">
        <v>613</v>
      </c>
      <c r="B233" s="4" t="s">
        <v>479</v>
      </c>
      <c r="C233" s="4" t="s">
        <v>118</v>
      </c>
      <c r="D233" s="4" t="s">
        <v>614</v>
      </c>
      <c r="E233" s="4" t="s">
        <v>120</v>
      </c>
      <c r="F233" s="4" t="s">
        <v>121</v>
      </c>
      <c r="G233" s="4" t="s">
        <v>122</v>
      </c>
      <c r="H233" s="4" t="s">
        <v>123</v>
      </c>
      <c r="I233" s="4" t="s">
        <v>481</v>
      </c>
      <c r="J233" s="4" t="s">
        <v>482</v>
      </c>
      <c r="K233" s="6">
        <f>IFERROR(VLOOKUP($J233,Lookup!$I:$M,Lookup!J$2,0),"")</f>
        <v>51</v>
      </c>
      <c r="L233" s="6" t="str">
        <f>IFERROR(VLOOKUP($J233,Lookup!$I:$M,Lookup!K$2,0),"")</f>
        <v>Downey</v>
      </c>
      <c r="M233" s="6" t="str">
        <f>IFERROR(VLOOKUP($J233,Lookup!$I:$M,Lookup!L$2,0),"")</f>
        <v>GPlascencia</v>
      </c>
      <c r="N233" s="6" t="str">
        <f>IFERROR(VLOOKUP($J233,Lookup!$I:$M,Lookup!M$2,0),"")</f>
        <v>ACA</v>
      </c>
      <c r="O233" s="6" t="str">
        <f>IFERROR(VLOOKUP(E233,Lookup!B:C,2,0),0)</f>
        <v>Server/Cocktail</v>
      </c>
    </row>
    <row r="234" ht="13.5" outlineLevel="2" spans="1:15">
      <c r="A234" s="4" t="s">
        <v>615</v>
      </c>
      <c r="B234" s="4" t="s">
        <v>479</v>
      </c>
      <c r="C234" s="4" t="s">
        <v>118</v>
      </c>
      <c r="D234" s="4" t="s">
        <v>616</v>
      </c>
      <c r="E234" s="4" t="s">
        <v>139</v>
      </c>
      <c r="F234" s="4" t="s">
        <v>121</v>
      </c>
      <c r="G234" s="4" t="s">
        <v>122</v>
      </c>
      <c r="H234" s="4" t="s">
        <v>123</v>
      </c>
      <c r="I234" s="4" t="s">
        <v>481</v>
      </c>
      <c r="J234" s="4" t="s">
        <v>482</v>
      </c>
      <c r="K234" s="6">
        <f>IFERROR(VLOOKUP($J234,Lookup!$I:$M,Lookup!J$2,0),"")</f>
        <v>51</v>
      </c>
      <c r="L234" s="6" t="str">
        <f>IFERROR(VLOOKUP($J234,Lookup!$I:$M,Lookup!K$2,0),"")</f>
        <v>Downey</v>
      </c>
      <c r="M234" s="6" t="str">
        <f>IFERROR(VLOOKUP($J234,Lookup!$I:$M,Lookup!L$2,0),"")</f>
        <v>GPlascencia</v>
      </c>
      <c r="N234" s="6" t="str">
        <f>IFERROR(VLOOKUP($J234,Lookup!$I:$M,Lookup!M$2,0),"")</f>
        <v>ACA</v>
      </c>
      <c r="O234" s="6" t="str">
        <f>IFERROR(VLOOKUP(E234,Lookup!B:C,2,0),0)</f>
        <v>Busser/Runner</v>
      </c>
    </row>
    <row r="235" ht="13.5" outlineLevel="1" spans="1:15">
      <c r="A235" s="4" t="s">
        <v>617</v>
      </c>
      <c r="B235" s="4" t="s">
        <v>479</v>
      </c>
      <c r="C235" s="4" t="s">
        <v>118</v>
      </c>
      <c r="D235" s="4" t="s">
        <v>618</v>
      </c>
      <c r="E235" s="4" t="s">
        <v>78</v>
      </c>
      <c r="F235" s="4" t="s">
        <v>121</v>
      </c>
      <c r="G235" s="4" t="s">
        <v>122</v>
      </c>
      <c r="H235" s="4" t="s">
        <v>123</v>
      </c>
      <c r="I235" s="4" t="s">
        <v>481</v>
      </c>
      <c r="J235" s="4" t="s">
        <v>482</v>
      </c>
      <c r="K235" s="6">
        <f>IFERROR(VLOOKUP($J235,Lookup!$I:$M,Lookup!J$2,0),"")</f>
        <v>51</v>
      </c>
      <c r="L235" s="6" t="str">
        <f>IFERROR(VLOOKUP($J235,Lookup!$I:$M,Lookup!K$2,0),"")</f>
        <v>Downey</v>
      </c>
      <c r="M235" s="6" t="str">
        <f>IFERROR(VLOOKUP($J235,Lookup!$I:$M,Lookup!L$2,0),"")</f>
        <v>GPlascencia</v>
      </c>
      <c r="N235" s="6" t="str">
        <f>IFERROR(VLOOKUP($J235,Lookup!$I:$M,Lookup!M$2,0),"")</f>
        <v>ACA</v>
      </c>
      <c r="O235" s="6" t="str">
        <f>IFERROR(VLOOKUP(E235,Lookup!B:C,2,0),0)</f>
        <v>Host</v>
      </c>
    </row>
    <row r="236" ht="13.5" outlineLevel="2" spans="1:15">
      <c r="A236" s="4" t="s">
        <v>619</v>
      </c>
      <c r="B236" s="4" t="s">
        <v>132</v>
      </c>
      <c r="C236" s="4" t="s">
        <v>118</v>
      </c>
      <c r="D236" s="4" t="s">
        <v>620</v>
      </c>
      <c r="E236" s="4" t="s">
        <v>621</v>
      </c>
      <c r="F236" s="4" t="s">
        <v>121</v>
      </c>
      <c r="G236" s="4" t="s">
        <v>122</v>
      </c>
      <c r="H236" s="4" t="s">
        <v>123</v>
      </c>
      <c r="I236" s="4" t="s">
        <v>516</v>
      </c>
      <c r="J236" s="4" t="s">
        <v>482</v>
      </c>
      <c r="K236" s="6">
        <f>IFERROR(VLOOKUP($J236,Lookup!$I:$M,Lookup!J$2,0),"")</f>
        <v>51</v>
      </c>
      <c r="L236" s="6" t="str">
        <f>IFERROR(VLOOKUP($J236,Lookup!$I:$M,Lookup!K$2,0),"")</f>
        <v>Downey</v>
      </c>
      <c r="M236" s="6" t="str">
        <f>IFERROR(VLOOKUP($J236,Lookup!$I:$M,Lookup!L$2,0),"")</f>
        <v>GPlascencia</v>
      </c>
      <c r="N236" s="6" t="str">
        <f>IFERROR(VLOOKUP($J236,Lookup!$I:$M,Lookup!M$2,0),"")</f>
        <v>ACA</v>
      </c>
      <c r="O236" s="6" t="str">
        <f>IFERROR(VLOOKUP(E236,Lookup!B:C,2,0),0)</f>
        <v/>
      </c>
    </row>
    <row r="237" ht="13.5" outlineLevel="2" spans="1:15">
      <c r="A237" s="4" t="s">
        <v>622</v>
      </c>
      <c r="B237" s="4" t="s">
        <v>479</v>
      </c>
      <c r="C237" s="4" t="s">
        <v>118</v>
      </c>
      <c r="D237" s="4" t="s">
        <v>623</v>
      </c>
      <c r="E237" s="4" t="s">
        <v>83</v>
      </c>
      <c r="F237" s="4" t="s">
        <v>121</v>
      </c>
      <c r="G237" s="4" t="s">
        <v>122</v>
      </c>
      <c r="H237" s="4" t="s">
        <v>123</v>
      </c>
      <c r="I237" s="4" t="s">
        <v>481</v>
      </c>
      <c r="J237" s="4" t="s">
        <v>482</v>
      </c>
      <c r="K237" s="6">
        <f>IFERROR(VLOOKUP($J237,Lookup!$I:$M,Lookup!J$2,0),"")</f>
        <v>51</v>
      </c>
      <c r="L237" s="6" t="str">
        <f>IFERROR(VLOOKUP($J237,Lookup!$I:$M,Lookup!K$2,0),"")</f>
        <v>Downey</v>
      </c>
      <c r="M237" s="6" t="str">
        <f>IFERROR(VLOOKUP($J237,Lookup!$I:$M,Lookup!L$2,0),"")</f>
        <v>GPlascencia</v>
      </c>
      <c r="N237" s="6" t="str">
        <f>IFERROR(VLOOKUP($J237,Lookup!$I:$M,Lookup!M$2,0),"")</f>
        <v>ACA</v>
      </c>
      <c r="O237" s="6" t="str">
        <f>IFERROR(VLOOKUP(E237,Lookup!B:C,2,0),0)</f>
        <v>Line Cook</v>
      </c>
    </row>
    <row r="238" ht="13.5" outlineLevel="2" spans="1:15">
      <c r="A238" s="4" t="s">
        <v>624</v>
      </c>
      <c r="B238" s="4" t="s">
        <v>479</v>
      </c>
      <c r="C238" s="4" t="s">
        <v>118</v>
      </c>
      <c r="D238" s="4" t="s">
        <v>625</v>
      </c>
      <c r="E238" s="4" t="s">
        <v>120</v>
      </c>
      <c r="F238" s="4" t="s">
        <v>121</v>
      </c>
      <c r="G238" s="4" t="s">
        <v>122</v>
      </c>
      <c r="H238" s="4" t="s">
        <v>123</v>
      </c>
      <c r="I238" s="4" t="s">
        <v>481</v>
      </c>
      <c r="J238" s="4" t="s">
        <v>482</v>
      </c>
      <c r="K238" s="6">
        <f>IFERROR(VLOOKUP($J238,Lookup!$I:$M,Lookup!J$2,0),"")</f>
        <v>51</v>
      </c>
      <c r="L238" s="6" t="str">
        <f>IFERROR(VLOOKUP($J238,Lookup!$I:$M,Lookup!K$2,0),"")</f>
        <v>Downey</v>
      </c>
      <c r="M238" s="6" t="str">
        <f>IFERROR(VLOOKUP($J238,Lookup!$I:$M,Lookup!L$2,0),"")</f>
        <v>GPlascencia</v>
      </c>
      <c r="N238" s="6" t="str">
        <f>IFERROR(VLOOKUP($J238,Lookup!$I:$M,Lookup!M$2,0),"")</f>
        <v>ACA</v>
      </c>
      <c r="O238" s="6" t="str">
        <f>IFERROR(VLOOKUP(E238,Lookup!B:C,2,0),0)</f>
        <v>Server/Cocktail</v>
      </c>
    </row>
    <row r="239" ht="13.5" outlineLevel="2" spans="1:15">
      <c r="A239" s="4" t="s">
        <v>626</v>
      </c>
      <c r="B239" s="4" t="s">
        <v>627</v>
      </c>
      <c r="C239" s="4" t="s">
        <v>118</v>
      </c>
      <c r="D239" s="4" t="s">
        <v>628</v>
      </c>
      <c r="E239" s="4" t="s">
        <v>83</v>
      </c>
      <c r="F239" s="4" t="s">
        <v>121</v>
      </c>
      <c r="G239" s="4" t="s">
        <v>122</v>
      </c>
      <c r="H239" s="4" t="s">
        <v>123</v>
      </c>
      <c r="I239" s="4" t="s">
        <v>516</v>
      </c>
      <c r="J239" s="4" t="s">
        <v>629</v>
      </c>
      <c r="K239" s="6">
        <f>IFERROR(VLOOKUP($J239,Lookup!$I:$M,Lookup!J$2,0),"")</f>
        <v>52</v>
      </c>
      <c r="L239" s="6" t="str">
        <f>IFERROR(VLOOKUP($J239,Lookup!$I:$M,Lookup!K$2,0),"")</f>
        <v>Marina Pacific</v>
      </c>
      <c r="M239" s="6" t="str">
        <f>IFERROR(VLOOKUP($J239,Lookup!$I:$M,Lookup!L$2,0),"")</f>
        <v>GPlascencia</v>
      </c>
      <c r="N239" s="6" t="str">
        <f>IFERROR(VLOOKUP($J239,Lookup!$I:$M,Lookup!M$2,0),"")</f>
        <v>ACA</v>
      </c>
      <c r="O239" s="6" t="str">
        <f>IFERROR(VLOOKUP(E239,Lookup!B:C,2,0),0)</f>
        <v>Line Cook</v>
      </c>
    </row>
    <row r="240" ht="13.5" outlineLevel="2" spans="1:15">
      <c r="A240" s="4" t="s">
        <v>630</v>
      </c>
      <c r="B240" s="4" t="s">
        <v>627</v>
      </c>
      <c r="C240" s="4" t="s">
        <v>118</v>
      </c>
      <c r="D240" s="4" t="s">
        <v>631</v>
      </c>
      <c r="E240" s="4" t="s">
        <v>120</v>
      </c>
      <c r="F240" s="4" t="s">
        <v>121</v>
      </c>
      <c r="G240" s="4" t="s">
        <v>122</v>
      </c>
      <c r="H240" s="4" t="s">
        <v>123</v>
      </c>
      <c r="I240" s="4" t="s">
        <v>516</v>
      </c>
      <c r="J240" s="4" t="s">
        <v>629</v>
      </c>
      <c r="K240" s="6">
        <f>IFERROR(VLOOKUP($J240,Lookup!$I:$M,Lookup!J$2,0),"")</f>
        <v>52</v>
      </c>
      <c r="L240" s="6" t="str">
        <f>IFERROR(VLOOKUP($J240,Lookup!$I:$M,Lookup!K$2,0),"")</f>
        <v>Marina Pacific</v>
      </c>
      <c r="M240" s="6" t="str">
        <f>IFERROR(VLOOKUP($J240,Lookup!$I:$M,Lookup!L$2,0),"")</f>
        <v>GPlascencia</v>
      </c>
      <c r="N240" s="6" t="str">
        <f>IFERROR(VLOOKUP($J240,Lookup!$I:$M,Lookup!M$2,0),"")</f>
        <v>ACA</v>
      </c>
      <c r="O240" s="6" t="str">
        <f>IFERROR(VLOOKUP(E240,Lookup!B:C,2,0),0)</f>
        <v>Server/Cocktail</v>
      </c>
    </row>
    <row r="241" ht="13.5" outlineLevel="2" spans="1:15">
      <c r="A241" s="4" t="s">
        <v>632</v>
      </c>
      <c r="B241" s="4" t="s">
        <v>627</v>
      </c>
      <c r="C241" s="4" t="s">
        <v>118</v>
      </c>
      <c r="D241" s="4" t="s">
        <v>633</v>
      </c>
      <c r="E241" s="4" t="s">
        <v>84</v>
      </c>
      <c r="F241" s="4" t="s">
        <v>121</v>
      </c>
      <c r="G241" s="4" t="s">
        <v>122</v>
      </c>
      <c r="H241" s="4" t="s">
        <v>123</v>
      </c>
      <c r="I241" s="4" t="s">
        <v>516</v>
      </c>
      <c r="J241" s="4" t="s">
        <v>629</v>
      </c>
      <c r="K241" s="6">
        <f>IFERROR(VLOOKUP($J241,Lookup!$I:$M,Lookup!J$2,0),"")</f>
        <v>52</v>
      </c>
      <c r="L241" s="6" t="str">
        <f>IFERROR(VLOOKUP($J241,Lookup!$I:$M,Lookup!K$2,0),"")</f>
        <v>Marina Pacific</v>
      </c>
      <c r="M241" s="6" t="str">
        <f>IFERROR(VLOOKUP($J241,Lookup!$I:$M,Lookup!L$2,0),"")</f>
        <v>GPlascencia</v>
      </c>
      <c r="N241" s="6" t="str">
        <f>IFERROR(VLOOKUP($J241,Lookup!$I:$M,Lookup!M$2,0),"")</f>
        <v>ACA</v>
      </c>
      <c r="O241" s="6" t="str">
        <f>IFERROR(VLOOKUP(E241,Lookup!B:C,2,0),0)</f>
        <v>Prep Cook</v>
      </c>
    </row>
    <row r="242" ht="13.5" outlineLevel="2" spans="1:15">
      <c r="A242" s="4" t="s">
        <v>634</v>
      </c>
      <c r="B242" s="4" t="s">
        <v>627</v>
      </c>
      <c r="C242" s="4" t="s">
        <v>118</v>
      </c>
      <c r="D242" s="4" t="s">
        <v>635</v>
      </c>
      <c r="E242" s="4" t="s">
        <v>188</v>
      </c>
      <c r="F242" s="4" t="s">
        <v>121</v>
      </c>
      <c r="G242" s="4" t="s">
        <v>122</v>
      </c>
      <c r="H242" s="4" t="s">
        <v>123</v>
      </c>
      <c r="I242" s="4" t="s">
        <v>516</v>
      </c>
      <c r="J242" s="4" t="s">
        <v>629</v>
      </c>
      <c r="K242" s="6">
        <f>IFERROR(VLOOKUP($J242,Lookup!$I:$M,Lookup!J$2,0),"")</f>
        <v>52</v>
      </c>
      <c r="L242" s="6" t="str">
        <f>IFERROR(VLOOKUP($J242,Lookup!$I:$M,Lookup!K$2,0),"")</f>
        <v>Marina Pacific</v>
      </c>
      <c r="M242" s="6" t="str">
        <f>IFERROR(VLOOKUP($J242,Lookup!$I:$M,Lookup!L$2,0),"")</f>
        <v>GPlascencia</v>
      </c>
      <c r="N242" s="6" t="str">
        <f>IFERROR(VLOOKUP($J242,Lookup!$I:$M,Lookup!M$2,0),"")</f>
        <v>ACA</v>
      </c>
      <c r="O242" s="6" t="str">
        <f>IFERROR(VLOOKUP(E242,Lookup!B:C,2,0),0)</f>
        <v>Dish</v>
      </c>
    </row>
    <row r="243" ht="13.5" outlineLevel="2" spans="1:15">
      <c r="A243" s="4" t="s">
        <v>636</v>
      </c>
      <c r="B243" s="4" t="s">
        <v>627</v>
      </c>
      <c r="C243" s="4" t="s">
        <v>118</v>
      </c>
      <c r="D243" s="4" t="s">
        <v>637</v>
      </c>
      <c r="E243" s="4" t="s">
        <v>139</v>
      </c>
      <c r="F243" s="4" t="s">
        <v>121</v>
      </c>
      <c r="G243" s="4" t="s">
        <v>122</v>
      </c>
      <c r="H243" s="4" t="s">
        <v>123</v>
      </c>
      <c r="I243" s="4" t="s">
        <v>516</v>
      </c>
      <c r="J243" s="4" t="s">
        <v>629</v>
      </c>
      <c r="K243" s="6">
        <f>IFERROR(VLOOKUP($J243,Lookup!$I:$M,Lookup!J$2,0),"")</f>
        <v>52</v>
      </c>
      <c r="L243" s="6" t="str">
        <f>IFERROR(VLOOKUP($J243,Lookup!$I:$M,Lookup!K$2,0),"")</f>
        <v>Marina Pacific</v>
      </c>
      <c r="M243" s="6" t="str">
        <f>IFERROR(VLOOKUP($J243,Lookup!$I:$M,Lookup!L$2,0),"")</f>
        <v>GPlascencia</v>
      </c>
      <c r="N243" s="6" t="str">
        <f>IFERROR(VLOOKUP($J243,Lookup!$I:$M,Lookup!M$2,0),"")</f>
        <v>ACA</v>
      </c>
      <c r="O243" s="6" t="str">
        <f>IFERROR(VLOOKUP(E243,Lookup!B:C,2,0),0)</f>
        <v>Busser/Runner</v>
      </c>
    </row>
    <row r="244" ht="13.5" outlineLevel="2" spans="1:15">
      <c r="A244" s="4" t="s">
        <v>638</v>
      </c>
      <c r="B244" s="4" t="s">
        <v>627</v>
      </c>
      <c r="C244" s="4" t="s">
        <v>118</v>
      </c>
      <c r="D244" s="4" t="s">
        <v>639</v>
      </c>
      <c r="E244" s="4" t="s">
        <v>640</v>
      </c>
      <c r="F244" s="4" t="s">
        <v>121</v>
      </c>
      <c r="G244" s="4" t="s">
        <v>122</v>
      </c>
      <c r="H244" s="4" t="s">
        <v>123</v>
      </c>
      <c r="I244" s="4" t="s">
        <v>516</v>
      </c>
      <c r="J244" s="4" t="s">
        <v>629</v>
      </c>
      <c r="K244" s="6">
        <f>IFERROR(VLOOKUP($J244,Lookup!$I:$M,Lookup!J$2,0),"")</f>
        <v>52</v>
      </c>
      <c r="L244" s="6" t="str">
        <f>IFERROR(VLOOKUP($J244,Lookup!$I:$M,Lookup!K$2,0),"")</f>
        <v>Marina Pacific</v>
      </c>
      <c r="M244" s="6" t="str">
        <f>IFERROR(VLOOKUP($J244,Lookup!$I:$M,Lookup!L$2,0),"")</f>
        <v>GPlascencia</v>
      </c>
      <c r="N244" s="6" t="str">
        <f>IFERROR(VLOOKUP($J244,Lookup!$I:$M,Lookup!M$2,0),"")</f>
        <v>ACA</v>
      </c>
      <c r="O244" s="6" t="str">
        <f>IFERROR(VLOOKUP(E244,Lookup!B:C,2,0),0)</f>
        <v/>
      </c>
    </row>
    <row r="245" ht="13.5" outlineLevel="2" spans="1:15">
      <c r="A245" s="4" t="s">
        <v>641</v>
      </c>
      <c r="B245" s="4" t="s">
        <v>627</v>
      </c>
      <c r="C245" s="4" t="s">
        <v>118</v>
      </c>
      <c r="D245" s="4" t="s">
        <v>642</v>
      </c>
      <c r="E245" s="4" t="s">
        <v>256</v>
      </c>
      <c r="F245" s="4" t="s">
        <v>121</v>
      </c>
      <c r="G245" s="4" t="s">
        <v>122</v>
      </c>
      <c r="H245" s="4" t="s">
        <v>123</v>
      </c>
      <c r="I245" s="4" t="s">
        <v>516</v>
      </c>
      <c r="J245" s="4" t="s">
        <v>629</v>
      </c>
      <c r="K245" s="6">
        <f>IFERROR(VLOOKUP($J245,Lookup!$I:$M,Lookup!J$2,0),"")</f>
        <v>52</v>
      </c>
      <c r="L245" s="6" t="str">
        <f>IFERROR(VLOOKUP($J245,Lookup!$I:$M,Lookup!K$2,0),"")</f>
        <v>Marina Pacific</v>
      </c>
      <c r="M245" s="6" t="str">
        <f>IFERROR(VLOOKUP($J245,Lookup!$I:$M,Lookup!L$2,0),"")</f>
        <v>GPlascencia</v>
      </c>
      <c r="N245" s="6" t="str">
        <f>IFERROR(VLOOKUP($J245,Lookup!$I:$M,Lookup!M$2,0),"")</f>
        <v>ACA</v>
      </c>
      <c r="O245" s="6" t="str">
        <f>IFERROR(VLOOKUP(E245,Lookup!B:C,2,0),0)</f>
        <v/>
      </c>
    </row>
    <row r="246" ht="13.5" outlineLevel="2" spans="1:15">
      <c r="A246" s="4" t="s">
        <v>643</v>
      </c>
      <c r="B246" s="4" t="s">
        <v>627</v>
      </c>
      <c r="C246" s="4" t="s">
        <v>118</v>
      </c>
      <c r="D246" s="4" t="s">
        <v>644</v>
      </c>
      <c r="E246" s="4" t="s">
        <v>128</v>
      </c>
      <c r="F246" s="4" t="s">
        <v>121</v>
      </c>
      <c r="G246" s="4" t="s">
        <v>122</v>
      </c>
      <c r="H246" s="4" t="s">
        <v>123</v>
      </c>
      <c r="I246" s="4" t="s">
        <v>516</v>
      </c>
      <c r="J246" s="4" t="s">
        <v>629</v>
      </c>
      <c r="K246" s="6">
        <f>IFERROR(VLOOKUP($J246,Lookup!$I:$M,Lookup!J$2,0),"")</f>
        <v>52</v>
      </c>
      <c r="L246" s="6" t="str">
        <f>IFERROR(VLOOKUP($J246,Lookup!$I:$M,Lookup!K$2,0),"")</f>
        <v>Marina Pacific</v>
      </c>
      <c r="M246" s="6" t="str">
        <f>IFERROR(VLOOKUP($J246,Lookup!$I:$M,Lookup!L$2,0),"")</f>
        <v>GPlascencia</v>
      </c>
      <c r="N246" s="6" t="str">
        <f>IFERROR(VLOOKUP($J246,Lookup!$I:$M,Lookup!M$2,0),"")</f>
        <v>ACA</v>
      </c>
      <c r="O246" s="6" t="str">
        <f>IFERROR(VLOOKUP(E246,Lookup!B:C,2,0),0)</f>
        <v>Server/Cocktail</v>
      </c>
    </row>
    <row r="247" ht="13.5" outlineLevel="2" spans="1:15">
      <c r="A247" s="4" t="s">
        <v>645</v>
      </c>
      <c r="B247" s="4" t="s">
        <v>627</v>
      </c>
      <c r="C247" s="4" t="s">
        <v>118</v>
      </c>
      <c r="D247" s="4" t="s">
        <v>646</v>
      </c>
      <c r="E247" s="4" t="s">
        <v>120</v>
      </c>
      <c r="F247" s="4" t="s">
        <v>121</v>
      </c>
      <c r="G247" s="4" t="s">
        <v>122</v>
      </c>
      <c r="H247" s="4" t="s">
        <v>123</v>
      </c>
      <c r="I247" s="4" t="s">
        <v>516</v>
      </c>
      <c r="J247" s="4" t="s">
        <v>629</v>
      </c>
      <c r="K247" s="6">
        <f>IFERROR(VLOOKUP($J247,Lookup!$I:$M,Lookup!J$2,0),"")</f>
        <v>52</v>
      </c>
      <c r="L247" s="6" t="str">
        <f>IFERROR(VLOOKUP($J247,Lookup!$I:$M,Lookup!K$2,0),"")</f>
        <v>Marina Pacific</v>
      </c>
      <c r="M247" s="6" t="str">
        <f>IFERROR(VLOOKUP($J247,Lookup!$I:$M,Lookup!L$2,0),"")</f>
        <v>GPlascencia</v>
      </c>
      <c r="N247" s="6" t="str">
        <f>IFERROR(VLOOKUP($J247,Lookup!$I:$M,Lookup!M$2,0),"")</f>
        <v>ACA</v>
      </c>
      <c r="O247" s="6" t="str">
        <f>IFERROR(VLOOKUP(E247,Lookup!B:C,2,0),0)</f>
        <v>Server/Cocktail</v>
      </c>
    </row>
    <row r="248" ht="13.5" outlineLevel="2" spans="1:15">
      <c r="A248" s="4" t="s">
        <v>647</v>
      </c>
      <c r="B248" s="4" t="s">
        <v>627</v>
      </c>
      <c r="C248" s="4" t="s">
        <v>118</v>
      </c>
      <c r="D248" s="4" t="s">
        <v>648</v>
      </c>
      <c r="E248" s="4" t="s">
        <v>70</v>
      </c>
      <c r="F248" s="4" t="s">
        <v>121</v>
      </c>
      <c r="G248" s="4" t="s">
        <v>122</v>
      </c>
      <c r="H248" s="4" t="s">
        <v>123</v>
      </c>
      <c r="I248" s="4" t="s">
        <v>516</v>
      </c>
      <c r="J248" s="4" t="s">
        <v>629</v>
      </c>
      <c r="K248" s="6">
        <f>IFERROR(VLOOKUP($J248,Lookup!$I:$M,Lookup!J$2,0),"")</f>
        <v>52</v>
      </c>
      <c r="L248" s="6" t="str">
        <f>IFERROR(VLOOKUP($J248,Lookup!$I:$M,Lookup!K$2,0),"")</f>
        <v>Marina Pacific</v>
      </c>
      <c r="M248" s="6" t="str">
        <f>IFERROR(VLOOKUP($J248,Lookup!$I:$M,Lookup!L$2,0),"")</f>
        <v>GPlascencia</v>
      </c>
      <c r="N248" s="6" t="str">
        <f>IFERROR(VLOOKUP($J248,Lookup!$I:$M,Lookup!M$2,0),"")</f>
        <v>ACA</v>
      </c>
      <c r="O248" s="6" t="str">
        <f>IFERROR(VLOOKUP(E248,Lookup!B:C,2,0),0)</f>
        <v>Bartender</v>
      </c>
    </row>
    <row r="249" ht="13.5" outlineLevel="2" spans="1:15">
      <c r="A249" s="4" t="s">
        <v>649</v>
      </c>
      <c r="B249" s="4" t="s">
        <v>132</v>
      </c>
      <c r="C249" s="4" t="s">
        <v>118</v>
      </c>
      <c r="D249" s="4" t="s">
        <v>650</v>
      </c>
      <c r="E249" s="4" t="s">
        <v>175</v>
      </c>
      <c r="F249" s="4" t="s">
        <v>121</v>
      </c>
      <c r="G249" s="4" t="s">
        <v>122</v>
      </c>
      <c r="H249" s="4" t="s">
        <v>123</v>
      </c>
      <c r="I249" s="4" t="s">
        <v>516</v>
      </c>
      <c r="J249" s="4" t="s">
        <v>629</v>
      </c>
      <c r="K249" s="6">
        <f>IFERROR(VLOOKUP($J249,Lookup!$I:$M,Lookup!J$2,0),"")</f>
        <v>52</v>
      </c>
      <c r="L249" s="6" t="str">
        <f>IFERROR(VLOOKUP($J249,Lookup!$I:$M,Lookup!K$2,0),"")</f>
        <v>Marina Pacific</v>
      </c>
      <c r="M249" s="6" t="str">
        <f>IFERROR(VLOOKUP($J249,Lookup!$I:$M,Lookup!L$2,0),"")</f>
        <v>GPlascencia</v>
      </c>
      <c r="N249" s="6" t="str">
        <f>IFERROR(VLOOKUP($J249,Lookup!$I:$M,Lookup!M$2,0),"")</f>
        <v>ACA</v>
      </c>
      <c r="O249" s="6" t="str">
        <f>IFERROR(VLOOKUP(E249,Lookup!B:C,2,0),0)</f>
        <v/>
      </c>
    </row>
    <row r="250" ht="13.5" outlineLevel="2" spans="1:15">
      <c r="A250" s="4" t="s">
        <v>651</v>
      </c>
      <c r="B250" s="4" t="s">
        <v>627</v>
      </c>
      <c r="C250" s="4" t="s">
        <v>118</v>
      </c>
      <c r="D250" s="4" t="s">
        <v>652</v>
      </c>
      <c r="E250" s="4" t="s">
        <v>70</v>
      </c>
      <c r="F250" s="4" t="s">
        <v>121</v>
      </c>
      <c r="G250" s="4" t="s">
        <v>122</v>
      </c>
      <c r="H250" s="4" t="s">
        <v>123</v>
      </c>
      <c r="I250" s="4" t="s">
        <v>516</v>
      </c>
      <c r="J250" s="4" t="s">
        <v>629</v>
      </c>
      <c r="K250" s="6">
        <f>IFERROR(VLOOKUP($J250,Lookup!$I:$M,Lookup!J$2,0),"")</f>
        <v>52</v>
      </c>
      <c r="L250" s="6" t="str">
        <f>IFERROR(VLOOKUP($J250,Lookup!$I:$M,Lookup!K$2,0),"")</f>
        <v>Marina Pacific</v>
      </c>
      <c r="M250" s="6" t="str">
        <f>IFERROR(VLOOKUP($J250,Lookup!$I:$M,Lookup!L$2,0),"")</f>
        <v>GPlascencia</v>
      </c>
      <c r="N250" s="6" t="str">
        <f>IFERROR(VLOOKUP($J250,Lookup!$I:$M,Lookup!M$2,0),"")</f>
        <v>ACA</v>
      </c>
      <c r="O250" s="6" t="str">
        <f>IFERROR(VLOOKUP(E250,Lookup!B:C,2,0),0)</f>
        <v>Bartender</v>
      </c>
    </row>
    <row r="251" ht="13.5" outlineLevel="2" spans="1:15">
      <c r="A251" s="4" t="s">
        <v>653</v>
      </c>
      <c r="B251" s="4" t="s">
        <v>627</v>
      </c>
      <c r="C251" s="4" t="s">
        <v>118</v>
      </c>
      <c r="D251" s="4" t="s">
        <v>654</v>
      </c>
      <c r="E251" s="4" t="s">
        <v>78</v>
      </c>
      <c r="F251" s="4" t="s">
        <v>121</v>
      </c>
      <c r="G251" s="4" t="s">
        <v>122</v>
      </c>
      <c r="H251" s="4" t="s">
        <v>123</v>
      </c>
      <c r="I251" s="4" t="s">
        <v>516</v>
      </c>
      <c r="J251" s="4" t="s">
        <v>629</v>
      </c>
      <c r="K251" s="6">
        <f>IFERROR(VLOOKUP($J251,Lookup!$I:$M,Lookup!J$2,0),"")</f>
        <v>52</v>
      </c>
      <c r="L251" s="6" t="str">
        <f>IFERROR(VLOOKUP($J251,Lookup!$I:$M,Lookup!K$2,0),"")</f>
        <v>Marina Pacific</v>
      </c>
      <c r="M251" s="6" t="str">
        <f>IFERROR(VLOOKUP($J251,Lookup!$I:$M,Lookup!L$2,0),"")</f>
        <v>GPlascencia</v>
      </c>
      <c r="N251" s="6" t="str">
        <f>IFERROR(VLOOKUP($J251,Lookup!$I:$M,Lookup!M$2,0),"")</f>
        <v>ACA</v>
      </c>
      <c r="O251" s="6" t="str">
        <f>IFERROR(VLOOKUP(E251,Lookup!B:C,2,0),0)</f>
        <v>Host</v>
      </c>
    </row>
    <row r="252" ht="13.5" outlineLevel="2" spans="1:15">
      <c r="A252" s="4" t="s">
        <v>655</v>
      </c>
      <c r="B252" s="4" t="s">
        <v>132</v>
      </c>
      <c r="C252" s="4" t="s">
        <v>118</v>
      </c>
      <c r="D252" s="4" t="s">
        <v>656</v>
      </c>
      <c r="E252" s="4" t="s">
        <v>175</v>
      </c>
      <c r="F252" s="4" t="s">
        <v>121</v>
      </c>
      <c r="G252" s="4" t="s">
        <v>122</v>
      </c>
      <c r="H252" s="4" t="s">
        <v>123</v>
      </c>
      <c r="I252" s="4" t="s">
        <v>516</v>
      </c>
      <c r="J252" s="4" t="s">
        <v>629</v>
      </c>
      <c r="K252" s="6">
        <f>IFERROR(VLOOKUP($J252,Lookup!$I:$M,Lookup!J$2,0),"")</f>
        <v>52</v>
      </c>
      <c r="L252" s="6" t="str">
        <f>IFERROR(VLOOKUP($J252,Lookup!$I:$M,Lookup!K$2,0),"")</f>
        <v>Marina Pacific</v>
      </c>
      <c r="M252" s="6" t="str">
        <f>IFERROR(VLOOKUP($J252,Lookup!$I:$M,Lookup!L$2,0),"")</f>
        <v>GPlascencia</v>
      </c>
      <c r="N252" s="6" t="str">
        <f>IFERROR(VLOOKUP($J252,Lookup!$I:$M,Lookup!M$2,0),"")</f>
        <v>ACA</v>
      </c>
      <c r="O252" s="6" t="str">
        <f>IFERROR(VLOOKUP(E252,Lookup!B:C,2,0),0)</f>
        <v/>
      </c>
    </row>
    <row r="253" ht="13.5" outlineLevel="2" spans="1:15">
      <c r="A253" s="4" t="s">
        <v>657</v>
      </c>
      <c r="B253" s="4" t="s">
        <v>627</v>
      </c>
      <c r="C253" s="4" t="s">
        <v>118</v>
      </c>
      <c r="D253" s="4" t="s">
        <v>658</v>
      </c>
      <c r="E253" s="4" t="s">
        <v>83</v>
      </c>
      <c r="F253" s="4" t="s">
        <v>121</v>
      </c>
      <c r="G253" s="4" t="s">
        <v>122</v>
      </c>
      <c r="H253" s="4" t="s">
        <v>123</v>
      </c>
      <c r="I253" s="4" t="s">
        <v>516</v>
      </c>
      <c r="J253" s="4" t="s">
        <v>629</v>
      </c>
      <c r="K253" s="6">
        <f>IFERROR(VLOOKUP($J253,Lookup!$I:$M,Lookup!J$2,0),"")</f>
        <v>52</v>
      </c>
      <c r="L253" s="6" t="str">
        <f>IFERROR(VLOOKUP($J253,Lookup!$I:$M,Lookup!K$2,0),"")</f>
        <v>Marina Pacific</v>
      </c>
      <c r="M253" s="6" t="str">
        <f>IFERROR(VLOOKUP($J253,Lookup!$I:$M,Lookup!L$2,0),"")</f>
        <v>GPlascencia</v>
      </c>
      <c r="N253" s="6" t="str">
        <f>IFERROR(VLOOKUP($J253,Lookup!$I:$M,Lookup!M$2,0),"")</f>
        <v>ACA</v>
      </c>
      <c r="O253" s="6" t="str">
        <f>IFERROR(VLOOKUP(E253,Lookup!B:C,2,0),0)</f>
        <v>Line Cook</v>
      </c>
    </row>
    <row r="254" ht="13.5" outlineLevel="2" spans="1:15">
      <c r="A254" s="4" t="s">
        <v>659</v>
      </c>
      <c r="B254" s="4" t="s">
        <v>627</v>
      </c>
      <c r="C254" s="4" t="s">
        <v>118</v>
      </c>
      <c r="D254" s="4" t="s">
        <v>660</v>
      </c>
      <c r="E254" s="4" t="s">
        <v>139</v>
      </c>
      <c r="F254" s="4" t="s">
        <v>121</v>
      </c>
      <c r="G254" s="4" t="s">
        <v>122</v>
      </c>
      <c r="H254" s="4" t="s">
        <v>123</v>
      </c>
      <c r="I254" s="4" t="s">
        <v>516</v>
      </c>
      <c r="J254" s="4" t="s">
        <v>629</v>
      </c>
      <c r="K254" s="6">
        <f>IFERROR(VLOOKUP($J254,Lookup!$I:$M,Lookup!J$2,0),"")</f>
        <v>52</v>
      </c>
      <c r="L254" s="6" t="str">
        <f>IFERROR(VLOOKUP($J254,Lookup!$I:$M,Lookup!K$2,0),"")</f>
        <v>Marina Pacific</v>
      </c>
      <c r="M254" s="6" t="str">
        <f>IFERROR(VLOOKUP($J254,Lookup!$I:$M,Lookup!L$2,0),"")</f>
        <v>GPlascencia</v>
      </c>
      <c r="N254" s="6" t="str">
        <f>IFERROR(VLOOKUP($J254,Lookup!$I:$M,Lookup!M$2,0),"")</f>
        <v>ACA</v>
      </c>
      <c r="O254" s="6" t="str">
        <f>IFERROR(VLOOKUP(E254,Lookup!B:C,2,0),0)</f>
        <v>Busser/Runner</v>
      </c>
    </row>
    <row r="255" ht="13.5" outlineLevel="2" spans="1:15">
      <c r="A255" s="4" t="s">
        <v>661</v>
      </c>
      <c r="B255" s="4" t="s">
        <v>627</v>
      </c>
      <c r="C255" s="4" t="s">
        <v>118</v>
      </c>
      <c r="D255" s="4" t="s">
        <v>662</v>
      </c>
      <c r="E255" s="4" t="s">
        <v>139</v>
      </c>
      <c r="F255" s="4" t="s">
        <v>121</v>
      </c>
      <c r="G255" s="4" t="s">
        <v>122</v>
      </c>
      <c r="H255" s="4" t="s">
        <v>123</v>
      </c>
      <c r="I255" s="4" t="s">
        <v>516</v>
      </c>
      <c r="J255" s="4" t="s">
        <v>629</v>
      </c>
      <c r="K255" s="6">
        <f>IFERROR(VLOOKUP($J255,Lookup!$I:$M,Lookup!J$2,0),"")</f>
        <v>52</v>
      </c>
      <c r="L255" s="6" t="str">
        <f>IFERROR(VLOOKUP($J255,Lookup!$I:$M,Lookup!K$2,0),"")</f>
        <v>Marina Pacific</v>
      </c>
      <c r="M255" s="6" t="str">
        <f>IFERROR(VLOOKUP($J255,Lookup!$I:$M,Lookup!L$2,0),"")</f>
        <v>GPlascencia</v>
      </c>
      <c r="N255" s="6" t="str">
        <f>IFERROR(VLOOKUP($J255,Lookup!$I:$M,Lookup!M$2,0),"")</f>
        <v>ACA</v>
      </c>
      <c r="O255" s="6" t="str">
        <f>IFERROR(VLOOKUP(E255,Lookup!B:C,2,0),0)</f>
        <v>Busser/Runner</v>
      </c>
    </row>
    <row r="256" ht="13.5" outlineLevel="2" spans="1:15">
      <c r="A256" s="4" t="s">
        <v>663</v>
      </c>
      <c r="B256" s="4" t="s">
        <v>627</v>
      </c>
      <c r="C256" s="4" t="s">
        <v>118</v>
      </c>
      <c r="D256" s="4" t="s">
        <v>664</v>
      </c>
      <c r="E256" s="4" t="s">
        <v>84</v>
      </c>
      <c r="F256" s="4" t="s">
        <v>121</v>
      </c>
      <c r="G256" s="4" t="s">
        <v>122</v>
      </c>
      <c r="H256" s="4" t="s">
        <v>123</v>
      </c>
      <c r="I256" s="4" t="s">
        <v>516</v>
      </c>
      <c r="J256" s="4" t="s">
        <v>629</v>
      </c>
      <c r="K256" s="6">
        <f>IFERROR(VLOOKUP($J256,Lookup!$I:$M,Lookup!J$2,0),"")</f>
        <v>52</v>
      </c>
      <c r="L256" s="6" t="str">
        <f>IFERROR(VLOOKUP($J256,Lookup!$I:$M,Lookup!K$2,0),"")</f>
        <v>Marina Pacific</v>
      </c>
      <c r="M256" s="6" t="str">
        <f>IFERROR(VLOOKUP($J256,Lookup!$I:$M,Lookup!L$2,0),"")</f>
        <v>GPlascencia</v>
      </c>
      <c r="N256" s="6" t="str">
        <f>IFERROR(VLOOKUP($J256,Lookup!$I:$M,Lookup!M$2,0),"")</f>
        <v>ACA</v>
      </c>
      <c r="O256" s="6" t="str">
        <f>IFERROR(VLOOKUP(E256,Lookup!B:C,2,0),0)</f>
        <v>Prep Cook</v>
      </c>
    </row>
    <row r="257" ht="13.5" outlineLevel="2" spans="1:15">
      <c r="A257" s="4" t="s">
        <v>665</v>
      </c>
      <c r="B257" s="4" t="s">
        <v>627</v>
      </c>
      <c r="C257" s="4" t="s">
        <v>118</v>
      </c>
      <c r="D257" s="4" t="s">
        <v>666</v>
      </c>
      <c r="E257" s="4" t="s">
        <v>70</v>
      </c>
      <c r="F257" s="4" t="s">
        <v>121</v>
      </c>
      <c r="G257" s="4" t="s">
        <v>122</v>
      </c>
      <c r="H257" s="4" t="s">
        <v>123</v>
      </c>
      <c r="I257" s="4" t="s">
        <v>516</v>
      </c>
      <c r="J257" s="4" t="s">
        <v>629</v>
      </c>
      <c r="K257" s="6">
        <f>IFERROR(VLOOKUP($J257,Lookup!$I:$M,Lookup!J$2,0),"")</f>
        <v>52</v>
      </c>
      <c r="L257" s="6" t="str">
        <f>IFERROR(VLOOKUP($J257,Lookup!$I:$M,Lookup!K$2,0),"")</f>
        <v>Marina Pacific</v>
      </c>
      <c r="M257" s="6" t="str">
        <f>IFERROR(VLOOKUP($J257,Lookup!$I:$M,Lookup!L$2,0),"")</f>
        <v>GPlascencia</v>
      </c>
      <c r="N257" s="6" t="str">
        <f>IFERROR(VLOOKUP($J257,Lookup!$I:$M,Lookup!M$2,0),"")</f>
        <v>ACA</v>
      </c>
      <c r="O257" s="6" t="str">
        <f>IFERROR(VLOOKUP(E257,Lookup!B:C,2,0),0)</f>
        <v>Bartender</v>
      </c>
    </row>
    <row r="258" ht="13.5" outlineLevel="2" spans="1:15">
      <c r="A258" s="4" t="s">
        <v>667</v>
      </c>
      <c r="B258" s="4" t="s">
        <v>627</v>
      </c>
      <c r="C258" s="4" t="s">
        <v>118</v>
      </c>
      <c r="D258" s="4" t="s">
        <v>668</v>
      </c>
      <c r="E258" s="4" t="s">
        <v>188</v>
      </c>
      <c r="F258" s="4" t="s">
        <v>121</v>
      </c>
      <c r="G258" s="4" t="s">
        <v>122</v>
      </c>
      <c r="H258" s="4" t="s">
        <v>123</v>
      </c>
      <c r="I258" s="4" t="s">
        <v>516</v>
      </c>
      <c r="J258" s="4" t="s">
        <v>629</v>
      </c>
      <c r="K258" s="6">
        <f>IFERROR(VLOOKUP($J258,Lookup!$I:$M,Lookup!J$2,0),"")</f>
        <v>52</v>
      </c>
      <c r="L258" s="6" t="str">
        <f>IFERROR(VLOOKUP($J258,Lookup!$I:$M,Lookup!K$2,0),"")</f>
        <v>Marina Pacific</v>
      </c>
      <c r="M258" s="6" t="str">
        <f>IFERROR(VLOOKUP($J258,Lookup!$I:$M,Lookup!L$2,0),"")</f>
        <v>GPlascencia</v>
      </c>
      <c r="N258" s="6" t="str">
        <f>IFERROR(VLOOKUP($J258,Lookup!$I:$M,Lookup!M$2,0),"")</f>
        <v>ACA</v>
      </c>
      <c r="O258" s="6" t="str">
        <f>IFERROR(VLOOKUP(E258,Lookup!B:C,2,0),0)</f>
        <v>Dish</v>
      </c>
    </row>
    <row r="259" ht="13.5" outlineLevel="2" spans="1:15">
      <c r="A259" s="4" t="s">
        <v>669</v>
      </c>
      <c r="B259" s="4" t="s">
        <v>627</v>
      </c>
      <c r="C259" s="4" t="s">
        <v>118</v>
      </c>
      <c r="D259" s="4" t="s">
        <v>670</v>
      </c>
      <c r="E259" s="4" t="s">
        <v>120</v>
      </c>
      <c r="F259" s="4" t="s">
        <v>121</v>
      </c>
      <c r="G259" s="4" t="s">
        <v>122</v>
      </c>
      <c r="H259" s="4" t="s">
        <v>123</v>
      </c>
      <c r="I259" s="4" t="s">
        <v>516</v>
      </c>
      <c r="J259" s="4" t="s">
        <v>629</v>
      </c>
      <c r="K259" s="6">
        <f>IFERROR(VLOOKUP($J259,Lookup!$I:$M,Lookup!J$2,0),"")</f>
        <v>52</v>
      </c>
      <c r="L259" s="6" t="str">
        <f>IFERROR(VLOOKUP($J259,Lookup!$I:$M,Lookup!K$2,0),"")</f>
        <v>Marina Pacific</v>
      </c>
      <c r="M259" s="6" t="str">
        <f>IFERROR(VLOOKUP($J259,Lookup!$I:$M,Lookup!L$2,0),"")</f>
        <v>GPlascencia</v>
      </c>
      <c r="N259" s="6" t="str">
        <f>IFERROR(VLOOKUP($J259,Lookup!$I:$M,Lookup!M$2,0),"")</f>
        <v>ACA</v>
      </c>
      <c r="O259" s="6" t="str">
        <f>IFERROR(VLOOKUP(E259,Lookup!B:C,2,0),0)</f>
        <v>Server/Cocktail</v>
      </c>
    </row>
    <row r="260" ht="13.5" outlineLevel="2" spans="1:15">
      <c r="A260" s="4" t="s">
        <v>671</v>
      </c>
      <c r="B260" s="4" t="s">
        <v>627</v>
      </c>
      <c r="C260" s="4" t="s">
        <v>118</v>
      </c>
      <c r="D260" s="4" t="s">
        <v>672</v>
      </c>
      <c r="E260" s="4" t="s">
        <v>139</v>
      </c>
      <c r="F260" s="4" t="s">
        <v>121</v>
      </c>
      <c r="G260" s="4" t="s">
        <v>122</v>
      </c>
      <c r="H260" s="4" t="s">
        <v>123</v>
      </c>
      <c r="I260" s="4" t="s">
        <v>516</v>
      </c>
      <c r="J260" s="4" t="s">
        <v>629</v>
      </c>
      <c r="K260" s="6">
        <f>IFERROR(VLOOKUP($J260,Lookup!$I:$M,Lookup!J$2,0),"")</f>
        <v>52</v>
      </c>
      <c r="L260" s="6" t="str">
        <f>IFERROR(VLOOKUP($J260,Lookup!$I:$M,Lookup!K$2,0),"")</f>
        <v>Marina Pacific</v>
      </c>
      <c r="M260" s="6" t="str">
        <f>IFERROR(VLOOKUP($J260,Lookup!$I:$M,Lookup!L$2,0),"")</f>
        <v>GPlascencia</v>
      </c>
      <c r="N260" s="6" t="str">
        <f>IFERROR(VLOOKUP($J260,Lookup!$I:$M,Lookup!M$2,0),"")</f>
        <v>ACA</v>
      </c>
      <c r="O260" s="6" t="str">
        <f>IFERROR(VLOOKUP(E260,Lookup!B:C,2,0),0)</f>
        <v>Busser/Runner</v>
      </c>
    </row>
    <row r="261" ht="13.5" outlineLevel="2" spans="1:15">
      <c r="A261" s="4" t="s">
        <v>673</v>
      </c>
      <c r="B261" s="4" t="s">
        <v>627</v>
      </c>
      <c r="C261" s="4" t="s">
        <v>118</v>
      </c>
      <c r="D261" s="4" t="s">
        <v>674</v>
      </c>
      <c r="E261" s="4" t="s">
        <v>120</v>
      </c>
      <c r="F261" s="4" t="s">
        <v>121</v>
      </c>
      <c r="G261" s="4" t="s">
        <v>122</v>
      </c>
      <c r="H261" s="4" t="s">
        <v>123</v>
      </c>
      <c r="I261" s="4" t="s">
        <v>516</v>
      </c>
      <c r="J261" s="4" t="s">
        <v>629</v>
      </c>
      <c r="K261" s="6">
        <f>IFERROR(VLOOKUP($J261,Lookup!$I:$M,Lookup!J$2,0),"")</f>
        <v>52</v>
      </c>
      <c r="L261" s="6" t="str">
        <f>IFERROR(VLOOKUP($J261,Lookup!$I:$M,Lookup!K$2,0),"")</f>
        <v>Marina Pacific</v>
      </c>
      <c r="M261" s="6" t="str">
        <f>IFERROR(VLOOKUP($J261,Lookup!$I:$M,Lookup!L$2,0),"")</f>
        <v>GPlascencia</v>
      </c>
      <c r="N261" s="6" t="str">
        <f>IFERROR(VLOOKUP($J261,Lookup!$I:$M,Lookup!M$2,0),"")</f>
        <v>ACA</v>
      </c>
      <c r="O261" s="6" t="str">
        <f>IFERROR(VLOOKUP(E261,Lookup!B:C,2,0),0)</f>
        <v>Server/Cocktail</v>
      </c>
    </row>
    <row r="262" ht="13.5" outlineLevel="2" spans="1:15">
      <c r="A262" s="4" t="s">
        <v>675</v>
      </c>
      <c r="B262" s="4" t="s">
        <v>627</v>
      </c>
      <c r="C262" s="4" t="s">
        <v>118</v>
      </c>
      <c r="D262" s="4" t="s">
        <v>676</v>
      </c>
      <c r="E262" s="4" t="s">
        <v>78</v>
      </c>
      <c r="F262" s="4" t="s">
        <v>121</v>
      </c>
      <c r="G262" s="4" t="s">
        <v>122</v>
      </c>
      <c r="H262" s="4" t="s">
        <v>123</v>
      </c>
      <c r="I262" s="4" t="s">
        <v>516</v>
      </c>
      <c r="J262" s="4" t="s">
        <v>629</v>
      </c>
      <c r="K262" s="6">
        <f>IFERROR(VLOOKUP($J262,Lookup!$I:$M,Lookup!J$2,0),"")</f>
        <v>52</v>
      </c>
      <c r="L262" s="6" t="str">
        <f>IFERROR(VLOOKUP($J262,Lookup!$I:$M,Lookup!K$2,0),"")</f>
        <v>Marina Pacific</v>
      </c>
      <c r="M262" s="6" t="str">
        <f>IFERROR(VLOOKUP($J262,Lookup!$I:$M,Lookup!L$2,0),"")</f>
        <v>GPlascencia</v>
      </c>
      <c r="N262" s="6" t="str">
        <f>IFERROR(VLOOKUP($J262,Lookup!$I:$M,Lookup!M$2,0),"")</f>
        <v>ACA</v>
      </c>
      <c r="O262" s="6" t="str">
        <f>IFERROR(VLOOKUP(E262,Lookup!B:C,2,0),0)</f>
        <v>Host</v>
      </c>
    </row>
    <row r="263" ht="13.5" outlineLevel="2" spans="1:15">
      <c r="A263" s="4" t="s">
        <v>677</v>
      </c>
      <c r="B263" s="4" t="s">
        <v>627</v>
      </c>
      <c r="C263" s="4" t="s">
        <v>118</v>
      </c>
      <c r="D263" s="4" t="s">
        <v>678</v>
      </c>
      <c r="E263" s="4" t="s">
        <v>120</v>
      </c>
      <c r="F263" s="4" t="s">
        <v>121</v>
      </c>
      <c r="G263" s="4" t="s">
        <v>122</v>
      </c>
      <c r="H263" s="4" t="s">
        <v>123</v>
      </c>
      <c r="I263" s="4" t="s">
        <v>516</v>
      </c>
      <c r="J263" s="4" t="s">
        <v>629</v>
      </c>
      <c r="K263" s="6">
        <f>IFERROR(VLOOKUP($J263,Lookup!$I:$M,Lookup!J$2,0),"")</f>
        <v>52</v>
      </c>
      <c r="L263" s="6" t="str">
        <f>IFERROR(VLOOKUP($J263,Lookup!$I:$M,Lookup!K$2,0),"")</f>
        <v>Marina Pacific</v>
      </c>
      <c r="M263" s="6" t="str">
        <f>IFERROR(VLOOKUP($J263,Lookup!$I:$M,Lookup!L$2,0),"")</f>
        <v>GPlascencia</v>
      </c>
      <c r="N263" s="6" t="str">
        <f>IFERROR(VLOOKUP($J263,Lookup!$I:$M,Lookup!M$2,0),"")</f>
        <v>ACA</v>
      </c>
      <c r="O263" s="6" t="str">
        <f>IFERROR(VLOOKUP(E263,Lookup!B:C,2,0),0)</f>
        <v>Server/Cocktail</v>
      </c>
    </row>
    <row r="264" ht="13.5" outlineLevel="2" spans="1:15">
      <c r="A264" s="4" t="s">
        <v>679</v>
      </c>
      <c r="B264" s="4" t="s">
        <v>132</v>
      </c>
      <c r="C264" s="4" t="s">
        <v>118</v>
      </c>
      <c r="D264" s="4" t="s">
        <v>680</v>
      </c>
      <c r="E264" s="4" t="s">
        <v>208</v>
      </c>
      <c r="F264" s="4" t="s">
        <v>121</v>
      </c>
      <c r="G264" s="4" t="s">
        <v>122</v>
      </c>
      <c r="H264" s="4" t="s">
        <v>123</v>
      </c>
      <c r="I264" s="4" t="s">
        <v>516</v>
      </c>
      <c r="J264" s="4" t="s">
        <v>629</v>
      </c>
      <c r="K264" s="6">
        <f>IFERROR(VLOOKUP($J264,Lookup!$I:$M,Lookup!J$2,0),"")</f>
        <v>52</v>
      </c>
      <c r="L264" s="6" t="str">
        <f>IFERROR(VLOOKUP($J264,Lookup!$I:$M,Lookup!K$2,0),"")</f>
        <v>Marina Pacific</v>
      </c>
      <c r="M264" s="6" t="str">
        <f>IFERROR(VLOOKUP($J264,Lookup!$I:$M,Lookup!L$2,0),"")</f>
        <v>GPlascencia</v>
      </c>
      <c r="N264" s="6" t="str">
        <f>IFERROR(VLOOKUP($J264,Lookup!$I:$M,Lookup!M$2,0),"")</f>
        <v>ACA</v>
      </c>
      <c r="O264" s="6" t="str">
        <f>IFERROR(VLOOKUP(E264,Lookup!B:C,2,0),0)</f>
        <v/>
      </c>
    </row>
    <row r="265" ht="13.5" outlineLevel="2" spans="1:15">
      <c r="A265" s="4" t="s">
        <v>681</v>
      </c>
      <c r="B265" s="4" t="s">
        <v>627</v>
      </c>
      <c r="C265" s="4" t="s">
        <v>118</v>
      </c>
      <c r="D265" s="4" t="s">
        <v>682</v>
      </c>
      <c r="E265" s="4" t="s">
        <v>83</v>
      </c>
      <c r="F265" s="4" t="s">
        <v>121</v>
      </c>
      <c r="G265" s="4" t="s">
        <v>122</v>
      </c>
      <c r="H265" s="4" t="s">
        <v>123</v>
      </c>
      <c r="I265" s="4" t="s">
        <v>516</v>
      </c>
      <c r="J265" s="4" t="s">
        <v>629</v>
      </c>
      <c r="K265" s="6">
        <f>IFERROR(VLOOKUP($J265,Lookup!$I:$M,Lookup!J$2,0),"")</f>
        <v>52</v>
      </c>
      <c r="L265" s="6" t="str">
        <f>IFERROR(VLOOKUP($J265,Lookup!$I:$M,Lookup!K$2,0),"")</f>
        <v>Marina Pacific</v>
      </c>
      <c r="M265" s="6" t="str">
        <f>IFERROR(VLOOKUP($J265,Lookup!$I:$M,Lookup!L$2,0),"")</f>
        <v>GPlascencia</v>
      </c>
      <c r="N265" s="6" t="str">
        <f>IFERROR(VLOOKUP($J265,Lookup!$I:$M,Lookup!M$2,0),"")</f>
        <v>ACA</v>
      </c>
      <c r="O265" s="6" t="str">
        <f>IFERROR(VLOOKUP(E265,Lookup!B:C,2,0),0)</f>
        <v>Line Cook</v>
      </c>
    </row>
    <row r="266" ht="13.5" outlineLevel="2" spans="1:15">
      <c r="A266" s="4" t="s">
        <v>683</v>
      </c>
      <c r="B266" s="4" t="s">
        <v>627</v>
      </c>
      <c r="C266" s="4" t="s">
        <v>118</v>
      </c>
      <c r="D266" s="4" t="s">
        <v>684</v>
      </c>
      <c r="E266" s="4" t="s">
        <v>78</v>
      </c>
      <c r="F266" s="4" t="s">
        <v>121</v>
      </c>
      <c r="G266" s="4" t="s">
        <v>122</v>
      </c>
      <c r="H266" s="4" t="s">
        <v>123</v>
      </c>
      <c r="I266" s="4" t="s">
        <v>516</v>
      </c>
      <c r="J266" s="4" t="s">
        <v>629</v>
      </c>
      <c r="K266" s="6">
        <f>IFERROR(VLOOKUP($J266,Lookup!$I:$M,Lookup!J$2,0),"")</f>
        <v>52</v>
      </c>
      <c r="L266" s="6" t="str">
        <f>IFERROR(VLOOKUP($J266,Lookup!$I:$M,Lookup!K$2,0),"")</f>
        <v>Marina Pacific</v>
      </c>
      <c r="M266" s="6" t="str">
        <f>IFERROR(VLOOKUP($J266,Lookup!$I:$M,Lookup!L$2,0),"")</f>
        <v>GPlascencia</v>
      </c>
      <c r="N266" s="6" t="str">
        <f>IFERROR(VLOOKUP($J266,Lookup!$I:$M,Lookup!M$2,0),"")</f>
        <v>ACA</v>
      </c>
      <c r="O266" s="6" t="str">
        <f>IFERROR(VLOOKUP(E266,Lookup!B:C,2,0),0)</f>
        <v>Host</v>
      </c>
    </row>
    <row r="267" ht="13.5" outlineLevel="2" spans="1:15">
      <c r="A267" s="4" t="s">
        <v>685</v>
      </c>
      <c r="B267" s="4" t="s">
        <v>627</v>
      </c>
      <c r="C267" s="4" t="s">
        <v>118</v>
      </c>
      <c r="D267" s="4" t="s">
        <v>686</v>
      </c>
      <c r="E267" s="4" t="s">
        <v>139</v>
      </c>
      <c r="F267" s="4" t="s">
        <v>121</v>
      </c>
      <c r="G267" s="4" t="s">
        <v>122</v>
      </c>
      <c r="H267" s="4" t="s">
        <v>123</v>
      </c>
      <c r="I267" s="4" t="s">
        <v>516</v>
      </c>
      <c r="J267" s="4" t="s">
        <v>629</v>
      </c>
      <c r="K267" s="6">
        <f>IFERROR(VLOOKUP($J267,Lookup!$I:$M,Lookup!J$2,0),"")</f>
        <v>52</v>
      </c>
      <c r="L267" s="6" t="str">
        <f>IFERROR(VLOOKUP($J267,Lookup!$I:$M,Lookup!K$2,0),"")</f>
        <v>Marina Pacific</v>
      </c>
      <c r="M267" s="6" t="str">
        <f>IFERROR(VLOOKUP($J267,Lookup!$I:$M,Lookup!L$2,0),"")</f>
        <v>GPlascencia</v>
      </c>
      <c r="N267" s="6" t="str">
        <f>IFERROR(VLOOKUP($J267,Lookup!$I:$M,Lookup!M$2,0),"")</f>
        <v>ACA</v>
      </c>
      <c r="O267" s="6" t="str">
        <f>IFERROR(VLOOKUP(E267,Lookup!B:C,2,0),0)</f>
        <v>Busser/Runner</v>
      </c>
    </row>
    <row r="268" ht="13.5" outlineLevel="2" spans="1:15">
      <c r="A268" s="4" t="s">
        <v>687</v>
      </c>
      <c r="B268" s="4" t="s">
        <v>627</v>
      </c>
      <c r="C268" s="4" t="s">
        <v>118</v>
      </c>
      <c r="D268" s="4" t="s">
        <v>688</v>
      </c>
      <c r="E268" s="4" t="s">
        <v>142</v>
      </c>
      <c r="F268" s="4" t="s">
        <v>121</v>
      </c>
      <c r="G268" s="4" t="s">
        <v>122</v>
      </c>
      <c r="H268" s="4" t="s">
        <v>123</v>
      </c>
      <c r="I268" s="4" t="s">
        <v>516</v>
      </c>
      <c r="J268" s="4" t="s">
        <v>629</v>
      </c>
      <c r="K268" s="6">
        <f>IFERROR(VLOOKUP($J268,Lookup!$I:$M,Lookup!J$2,0),"")</f>
        <v>52</v>
      </c>
      <c r="L268" s="6" t="str">
        <f>IFERROR(VLOOKUP($J268,Lookup!$I:$M,Lookup!K$2,0),"")</f>
        <v>Marina Pacific</v>
      </c>
      <c r="M268" s="6" t="str">
        <f>IFERROR(VLOOKUP($J268,Lookup!$I:$M,Lookup!L$2,0),"")</f>
        <v>GPlascencia</v>
      </c>
      <c r="N268" s="6" t="str">
        <f>IFERROR(VLOOKUP($J268,Lookup!$I:$M,Lookup!M$2,0),"")</f>
        <v>ACA</v>
      </c>
      <c r="O268" s="6" t="str">
        <f>IFERROR(VLOOKUP(E268,Lookup!B:C,2,0),0)</f>
        <v>Expo</v>
      </c>
    </row>
    <row r="269" ht="13.5" outlineLevel="2" spans="1:15">
      <c r="A269" s="4" t="s">
        <v>689</v>
      </c>
      <c r="B269" s="4" t="s">
        <v>627</v>
      </c>
      <c r="C269" s="4" t="s">
        <v>118</v>
      </c>
      <c r="D269" s="4" t="s">
        <v>690</v>
      </c>
      <c r="E269" s="4" t="s">
        <v>83</v>
      </c>
      <c r="F269" s="4" t="s">
        <v>121</v>
      </c>
      <c r="G269" s="4" t="s">
        <v>122</v>
      </c>
      <c r="H269" s="4" t="s">
        <v>123</v>
      </c>
      <c r="I269" s="4" t="s">
        <v>516</v>
      </c>
      <c r="J269" s="4" t="s">
        <v>629</v>
      </c>
      <c r="K269" s="6">
        <f>IFERROR(VLOOKUP($J269,Lookup!$I:$M,Lookup!J$2,0),"")</f>
        <v>52</v>
      </c>
      <c r="L269" s="6" t="str">
        <f>IFERROR(VLOOKUP($J269,Lookup!$I:$M,Lookup!K$2,0),"")</f>
        <v>Marina Pacific</v>
      </c>
      <c r="M269" s="6" t="str">
        <f>IFERROR(VLOOKUP($J269,Lookup!$I:$M,Lookup!L$2,0),"")</f>
        <v>GPlascencia</v>
      </c>
      <c r="N269" s="6" t="str">
        <f>IFERROR(VLOOKUP($J269,Lookup!$I:$M,Lookup!M$2,0),"")</f>
        <v>ACA</v>
      </c>
      <c r="O269" s="6" t="str">
        <f>IFERROR(VLOOKUP(E269,Lookup!B:C,2,0),0)</f>
        <v>Line Cook</v>
      </c>
    </row>
    <row r="270" ht="13.5" outlineLevel="2" spans="1:15">
      <c r="A270" s="4" t="s">
        <v>691</v>
      </c>
      <c r="B270" s="4" t="s">
        <v>627</v>
      </c>
      <c r="C270" s="4" t="s">
        <v>118</v>
      </c>
      <c r="D270" s="4" t="s">
        <v>692</v>
      </c>
      <c r="E270" s="4" t="s">
        <v>78</v>
      </c>
      <c r="F270" s="4" t="s">
        <v>121</v>
      </c>
      <c r="G270" s="4" t="s">
        <v>122</v>
      </c>
      <c r="H270" s="4" t="s">
        <v>123</v>
      </c>
      <c r="I270" s="4" t="s">
        <v>516</v>
      </c>
      <c r="J270" s="4" t="s">
        <v>629</v>
      </c>
      <c r="K270" s="6">
        <f>IFERROR(VLOOKUP($J270,Lookup!$I:$M,Lookup!J$2,0),"")</f>
        <v>52</v>
      </c>
      <c r="L270" s="6" t="str">
        <f>IFERROR(VLOOKUP($J270,Lookup!$I:$M,Lookup!K$2,0),"")</f>
        <v>Marina Pacific</v>
      </c>
      <c r="M270" s="6" t="str">
        <f>IFERROR(VLOOKUP($J270,Lookup!$I:$M,Lookup!L$2,0),"")</f>
        <v>GPlascencia</v>
      </c>
      <c r="N270" s="6" t="str">
        <f>IFERROR(VLOOKUP($J270,Lookup!$I:$M,Lookup!M$2,0),"")</f>
        <v>ACA</v>
      </c>
      <c r="O270" s="6" t="str">
        <f>IFERROR(VLOOKUP(E270,Lookup!B:C,2,0),0)</f>
        <v>Host</v>
      </c>
    </row>
    <row r="271" ht="13.5" outlineLevel="2" spans="1:15">
      <c r="A271" s="4" t="s">
        <v>693</v>
      </c>
      <c r="B271" s="4" t="s">
        <v>627</v>
      </c>
      <c r="C271" s="4" t="s">
        <v>118</v>
      </c>
      <c r="D271" s="4" t="s">
        <v>694</v>
      </c>
      <c r="E271" s="4" t="s">
        <v>139</v>
      </c>
      <c r="F271" s="4" t="s">
        <v>121</v>
      </c>
      <c r="G271" s="4" t="s">
        <v>122</v>
      </c>
      <c r="H271" s="4" t="s">
        <v>123</v>
      </c>
      <c r="I271" s="4" t="s">
        <v>516</v>
      </c>
      <c r="J271" s="4" t="s">
        <v>629</v>
      </c>
      <c r="K271" s="6">
        <f>IFERROR(VLOOKUP($J271,Lookup!$I:$M,Lookup!J$2,0),"")</f>
        <v>52</v>
      </c>
      <c r="L271" s="6" t="str">
        <f>IFERROR(VLOOKUP($J271,Lookup!$I:$M,Lookup!K$2,0),"")</f>
        <v>Marina Pacific</v>
      </c>
      <c r="M271" s="6" t="str">
        <f>IFERROR(VLOOKUP($J271,Lookup!$I:$M,Lookup!L$2,0),"")</f>
        <v>GPlascencia</v>
      </c>
      <c r="N271" s="6" t="str">
        <f>IFERROR(VLOOKUP($J271,Lookup!$I:$M,Lookup!M$2,0),"")</f>
        <v>ACA</v>
      </c>
      <c r="O271" s="6" t="str">
        <f>IFERROR(VLOOKUP(E271,Lookup!B:C,2,0),0)</f>
        <v>Busser/Runner</v>
      </c>
    </row>
    <row r="272" ht="13.5" outlineLevel="2" spans="1:15">
      <c r="A272" s="4" t="s">
        <v>695</v>
      </c>
      <c r="B272" s="4" t="s">
        <v>132</v>
      </c>
      <c r="C272" s="4" t="s">
        <v>118</v>
      </c>
      <c r="D272" s="4" t="s">
        <v>696</v>
      </c>
      <c r="E272" s="4" t="s">
        <v>238</v>
      </c>
      <c r="F272" s="4" t="s">
        <v>121</v>
      </c>
      <c r="G272" s="4" t="s">
        <v>122</v>
      </c>
      <c r="H272" s="4" t="s">
        <v>123</v>
      </c>
      <c r="I272" s="4" t="s">
        <v>516</v>
      </c>
      <c r="J272" s="4" t="s">
        <v>629</v>
      </c>
      <c r="K272" s="6">
        <f>IFERROR(VLOOKUP($J272,Lookup!$I:$M,Lookup!J$2,0),"")</f>
        <v>52</v>
      </c>
      <c r="L272" s="6" t="str">
        <f>IFERROR(VLOOKUP($J272,Lookup!$I:$M,Lookup!K$2,0),"")</f>
        <v>Marina Pacific</v>
      </c>
      <c r="M272" s="6" t="str">
        <f>IFERROR(VLOOKUP($J272,Lookup!$I:$M,Lookup!L$2,0),"")</f>
        <v>GPlascencia</v>
      </c>
      <c r="N272" s="6" t="str">
        <f>IFERROR(VLOOKUP($J272,Lookup!$I:$M,Lookup!M$2,0),"")</f>
        <v>ACA</v>
      </c>
      <c r="O272" s="6">
        <f>IFERROR(VLOOKUP(E272,Lookup!B:C,2,0),0)</f>
        <v>0</v>
      </c>
    </row>
    <row r="273" ht="13.5" outlineLevel="2" spans="1:15">
      <c r="A273" s="4" t="s">
        <v>697</v>
      </c>
      <c r="B273" s="4" t="s">
        <v>627</v>
      </c>
      <c r="C273" s="4" t="s">
        <v>118</v>
      </c>
      <c r="D273" s="4" t="s">
        <v>698</v>
      </c>
      <c r="E273" s="4" t="s">
        <v>120</v>
      </c>
      <c r="F273" s="4" t="s">
        <v>121</v>
      </c>
      <c r="G273" s="4" t="s">
        <v>122</v>
      </c>
      <c r="H273" s="4" t="s">
        <v>123</v>
      </c>
      <c r="I273" s="4" t="s">
        <v>516</v>
      </c>
      <c r="J273" s="4" t="s">
        <v>629</v>
      </c>
      <c r="K273" s="6">
        <f>IFERROR(VLOOKUP($J273,Lookup!$I:$M,Lookup!J$2,0),"")</f>
        <v>52</v>
      </c>
      <c r="L273" s="6" t="str">
        <f>IFERROR(VLOOKUP($J273,Lookup!$I:$M,Lookup!K$2,0),"")</f>
        <v>Marina Pacific</v>
      </c>
      <c r="M273" s="6" t="str">
        <f>IFERROR(VLOOKUP($J273,Lookup!$I:$M,Lookup!L$2,0),"")</f>
        <v>GPlascencia</v>
      </c>
      <c r="N273" s="6" t="str">
        <f>IFERROR(VLOOKUP($J273,Lookup!$I:$M,Lookup!M$2,0),"")</f>
        <v>ACA</v>
      </c>
      <c r="O273" s="6" t="str">
        <f>IFERROR(VLOOKUP(E273,Lookup!B:C,2,0),0)</f>
        <v>Server/Cocktail</v>
      </c>
    </row>
    <row r="274" ht="13.5" outlineLevel="2" spans="1:15">
      <c r="A274" s="4" t="s">
        <v>699</v>
      </c>
      <c r="B274" s="4" t="s">
        <v>627</v>
      </c>
      <c r="C274" s="4" t="s">
        <v>118</v>
      </c>
      <c r="D274" s="4" t="s">
        <v>700</v>
      </c>
      <c r="E274" s="4" t="s">
        <v>120</v>
      </c>
      <c r="F274" s="4" t="s">
        <v>121</v>
      </c>
      <c r="G274" s="4" t="s">
        <v>122</v>
      </c>
      <c r="H274" s="4" t="s">
        <v>123</v>
      </c>
      <c r="I274" s="4" t="s">
        <v>516</v>
      </c>
      <c r="J274" s="4" t="s">
        <v>629</v>
      </c>
      <c r="K274" s="6">
        <f>IFERROR(VLOOKUP($J274,Lookup!$I:$M,Lookup!J$2,0),"")</f>
        <v>52</v>
      </c>
      <c r="L274" s="6" t="str">
        <f>IFERROR(VLOOKUP($J274,Lookup!$I:$M,Lookup!K$2,0),"")</f>
        <v>Marina Pacific</v>
      </c>
      <c r="M274" s="6" t="str">
        <f>IFERROR(VLOOKUP($J274,Lookup!$I:$M,Lookup!L$2,0),"")</f>
        <v>GPlascencia</v>
      </c>
      <c r="N274" s="6" t="str">
        <f>IFERROR(VLOOKUP($J274,Lookup!$I:$M,Lookup!M$2,0),"")</f>
        <v>ACA</v>
      </c>
      <c r="O274" s="6" t="str">
        <f>IFERROR(VLOOKUP(E274,Lookup!B:C,2,0),0)</f>
        <v>Server/Cocktail</v>
      </c>
    </row>
    <row r="275" ht="13.5" outlineLevel="2" spans="1:15">
      <c r="A275" s="4" t="s">
        <v>701</v>
      </c>
      <c r="B275" s="4" t="s">
        <v>627</v>
      </c>
      <c r="C275" s="4" t="s">
        <v>118</v>
      </c>
      <c r="D275" s="4" t="s">
        <v>702</v>
      </c>
      <c r="E275" s="4" t="s">
        <v>78</v>
      </c>
      <c r="F275" s="4" t="s">
        <v>121</v>
      </c>
      <c r="G275" s="4" t="s">
        <v>122</v>
      </c>
      <c r="H275" s="4" t="s">
        <v>123</v>
      </c>
      <c r="I275" s="4" t="s">
        <v>516</v>
      </c>
      <c r="J275" s="4" t="s">
        <v>629</v>
      </c>
      <c r="K275" s="6">
        <f>IFERROR(VLOOKUP($J275,Lookup!$I:$M,Lookup!J$2,0),"")</f>
        <v>52</v>
      </c>
      <c r="L275" s="6" t="str">
        <f>IFERROR(VLOOKUP($J275,Lookup!$I:$M,Lookup!K$2,0),"")</f>
        <v>Marina Pacific</v>
      </c>
      <c r="M275" s="6" t="str">
        <f>IFERROR(VLOOKUP($J275,Lookup!$I:$M,Lookup!L$2,0),"")</f>
        <v>GPlascencia</v>
      </c>
      <c r="N275" s="6" t="str">
        <f>IFERROR(VLOOKUP($J275,Lookup!$I:$M,Lookup!M$2,0),"")</f>
        <v>ACA</v>
      </c>
      <c r="O275" s="6" t="str">
        <f>IFERROR(VLOOKUP(E275,Lookup!B:C,2,0),0)</f>
        <v>Host</v>
      </c>
    </row>
    <row r="276" ht="13.5" outlineLevel="2" spans="1:15">
      <c r="A276" s="4" t="s">
        <v>703</v>
      </c>
      <c r="B276" s="4" t="s">
        <v>627</v>
      </c>
      <c r="C276" s="4" t="s">
        <v>118</v>
      </c>
      <c r="D276" s="4" t="s">
        <v>704</v>
      </c>
      <c r="E276" s="4" t="s">
        <v>83</v>
      </c>
      <c r="F276" s="4" t="s">
        <v>121</v>
      </c>
      <c r="G276" s="4" t="s">
        <v>122</v>
      </c>
      <c r="H276" s="4" t="s">
        <v>123</v>
      </c>
      <c r="I276" s="4" t="s">
        <v>516</v>
      </c>
      <c r="J276" s="4" t="s">
        <v>629</v>
      </c>
      <c r="K276" s="6">
        <f>IFERROR(VLOOKUP($J276,Lookup!$I:$M,Lookup!J$2,0),"")</f>
        <v>52</v>
      </c>
      <c r="L276" s="6" t="str">
        <f>IFERROR(VLOOKUP($J276,Lookup!$I:$M,Lookup!K$2,0),"")</f>
        <v>Marina Pacific</v>
      </c>
      <c r="M276" s="6" t="str">
        <f>IFERROR(VLOOKUP($J276,Lookup!$I:$M,Lookup!L$2,0),"")</f>
        <v>GPlascencia</v>
      </c>
      <c r="N276" s="6" t="str">
        <f>IFERROR(VLOOKUP($J276,Lookup!$I:$M,Lookup!M$2,0),"")</f>
        <v>ACA</v>
      </c>
      <c r="O276" s="6" t="str">
        <f>IFERROR(VLOOKUP(E276,Lookup!B:C,2,0),0)</f>
        <v>Line Cook</v>
      </c>
    </row>
    <row r="277" ht="13.5" outlineLevel="2" spans="1:15">
      <c r="A277" s="4" t="s">
        <v>705</v>
      </c>
      <c r="B277" s="4" t="s">
        <v>627</v>
      </c>
      <c r="C277" s="4" t="s">
        <v>118</v>
      </c>
      <c r="D277" s="4" t="s">
        <v>706</v>
      </c>
      <c r="E277" s="4" t="s">
        <v>139</v>
      </c>
      <c r="F277" s="4" t="s">
        <v>121</v>
      </c>
      <c r="G277" s="4" t="s">
        <v>122</v>
      </c>
      <c r="H277" s="4" t="s">
        <v>123</v>
      </c>
      <c r="I277" s="4" t="s">
        <v>516</v>
      </c>
      <c r="J277" s="4" t="s">
        <v>629</v>
      </c>
      <c r="K277" s="6">
        <f>IFERROR(VLOOKUP($J277,Lookup!$I:$M,Lookup!J$2,0),"")</f>
        <v>52</v>
      </c>
      <c r="L277" s="6" t="str">
        <f>IFERROR(VLOOKUP($J277,Lookup!$I:$M,Lookup!K$2,0),"")</f>
        <v>Marina Pacific</v>
      </c>
      <c r="M277" s="6" t="str">
        <f>IFERROR(VLOOKUP($J277,Lookup!$I:$M,Lookup!L$2,0),"")</f>
        <v>GPlascencia</v>
      </c>
      <c r="N277" s="6" t="str">
        <f>IFERROR(VLOOKUP($J277,Lookup!$I:$M,Lookup!M$2,0),"")</f>
        <v>ACA</v>
      </c>
      <c r="O277" s="6" t="str">
        <f>IFERROR(VLOOKUP(E277,Lookup!B:C,2,0),0)</f>
        <v>Busser/Runner</v>
      </c>
    </row>
    <row r="278" ht="13.5" outlineLevel="2" spans="1:15">
      <c r="A278" s="4" t="s">
        <v>707</v>
      </c>
      <c r="B278" s="4" t="s">
        <v>627</v>
      </c>
      <c r="C278" s="4" t="s">
        <v>118</v>
      </c>
      <c r="D278" s="4" t="s">
        <v>708</v>
      </c>
      <c r="E278" s="4" t="s">
        <v>120</v>
      </c>
      <c r="F278" s="4" t="s">
        <v>121</v>
      </c>
      <c r="G278" s="4" t="s">
        <v>122</v>
      </c>
      <c r="H278" s="4" t="s">
        <v>123</v>
      </c>
      <c r="I278" s="4" t="s">
        <v>516</v>
      </c>
      <c r="J278" s="4" t="s">
        <v>629</v>
      </c>
      <c r="K278" s="6">
        <f>IFERROR(VLOOKUP($J278,Lookup!$I:$M,Lookup!J$2,0),"")</f>
        <v>52</v>
      </c>
      <c r="L278" s="6" t="str">
        <f>IFERROR(VLOOKUP($J278,Lookup!$I:$M,Lookup!K$2,0),"")</f>
        <v>Marina Pacific</v>
      </c>
      <c r="M278" s="6" t="str">
        <f>IFERROR(VLOOKUP($J278,Lookup!$I:$M,Lookup!L$2,0),"")</f>
        <v>GPlascencia</v>
      </c>
      <c r="N278" s="6" t="str">
        <f>IFERROR(VLOOKUP($J278,Lookup!$I:$M,Lookup!M$2,0),"")</f>
        <v>ACA</v>
      </c>
      <c r="O278" s="6" t="str">
        <f>IFERROR(VLOOKUP(E278,Lookup!B:C,2,0),0)</f>
        <v>Server/Cocktail</v>
      </c>
    </row>
    <row r="279" ht="13.5" outlineLevel="2" spans="1:15">
      <c r="A279" s="4" t="s">
        <v>709</v>
      </c>
      <c r="B279" s="4" t="s">
        <v>627</v>
      </c>
      <c r="C279" s="4" t="s">
        <v>118</v>
      </c>
      <c r="D279" s="4" t="s">
        <v>710</v>
      </c>
      <c r="E279" s="4" t="s">
        <v>84</v>
      </c>
      <c r="F279" s="4" t="s">
        <v>121</v>
      </c>
      <c r="G279" s="4" t="s">
        <v>122</v>
      </c>
      <c r="H279" s="4" t="s">
        <v>123</v>
      </c>
      <c r="I279" s="4" t="s">
        <v>516</v>
      </c>
      <c r="J279" s="4" t="s">
        <v>629</v>
      </c>
      <c r="K279" s="6">
        <f>IFERROR(VLOOKUP($J279,Lookup!$I:$M,Lookup!J$2,0),"")</f>
        <v>52</v>
      </c>
      <c r="L279" s="6" t="str">
        <f>IFERROR(VLOOKUP($J279,Lookup!$I:$M,Lookup!K$2,0),"")</f>
        <v>Marina Pacific</v>
      </c>
      <c r="M279" s="6" t="str">
        <f>IFERROR(VLOOKUP($J279,Lookup!$I:$M,Lookup!L$2,0),"")</f>
        <v>GPlascencia</v>
      </c>
      <c r="N279" s="6" t="str">
        <f>IFERROR(VLOOKUP($J279,Lookup!$I:$M,Lookup!M$2,0),"")</f>
        <v>ACA</v>
      </c>
      <c r="O279" s="6" t="str">
        <f>IFERROR(VLOOKUP(E279,Lookup!B:C,2,0),0)</f>
        <v>Prep Cook</v>
      </c>
    </row>
    <row r="280" ht="13.5" outlineLevel="2" spans="1:15">
      <c r="A280" s="4" t="s">
        <v>711</v>
      </c>
      <c r="B280" s="4" t="s">
        <v>627</v>
      </c>
      <c r="C280" s="4" t="s">
        <v>118</v>
      </c>
      <c r="D280" s="4" t="s">
        <v>712</v>
      </c>
      <c r="E280" s="4" t="s">
        <v>120</v>
      </c>
      <c r="F280" s="4" t="s">
        <v>121</v>
      </c>
      <c r="G280" s="4" t="s">
        <v>122</v>
      </c>
      <c r="H280" s="4" t="s">
        <v>123</v>
      </c>
      <c r="I280" s="4" t="s">
        <v>516</v>
      </c>
      <c r="J280" s="4" t="s">
        <v>629</v>
      </c>
      <c r="K280" s="6">
        <f>IFERROR(VLOOKUP($J280,Lookup!$I:$M,Lookup!J$2,0),"")</f>
        <v>52</v>
      </c>
      <c r="L280" s="6" t="str">
        <f>IFERROR(VLOOKUP($J280,Lookup!$I:$M,Lookup!K$2,0),"")</f>
        <v>Marina Pacific</v>
      </c>
      <c r="M280" s="6" t="str">
        <f>IFERROR(VLOOKUP($J280,Lookup!$I:$M,Lookup!L$2,0),"")</f>
        <v>GPlascencia</v>
      </c>
      <c r="N280" s="6" t="str">
        <f>IFERROR(VLOOKUP($J280,Lookup!$I:$M,Lookup!M$2,0),"")</f>
        <v>ACA</v>
      </c>
      <c r="O280" s="6" t="str">
        <f>IFERROR(VLOOKUP(E280,Lookup!B:C,2,0),0)</f>
        <v>Server/Cocktail</v>
      </c>
    </row>
    <row r="281" ht="13.5" outlineLevel="2" spans="1:15">
      <c r="A281" s="4" t="s">
        <v>713</v>
      </c>
      <c r="B281" s="4" t="s">
        <v>627</v>
      </c>
      <c r="C281" s="4" t="s">
        <v>118</v>
      </c>
      <c r="D281" s="4" t="s">
        <v>714</v>
      </c>
      <c r="E281" s="4" t="s">
        <v>70</v>
      </c>
      <c r="F281" s="4" t="s">
        <v>121</v>
      </c>
      <c r="G281" s="4" t="s">
        <v>122</v>
      </c>
      <c r="H281" s="4" t="s">
        <v>123</v>
      </c>
      <c r="I281" s="4" t="s">
        <v>516</v>
      </c>
      <c r="J281" s="4" t="s">
        <v>629</v>
      </c>
      <c r="K281" s="6">
        <f>IFERROR(VLOOKUP($J281,Lookup!$I:$M,Lookup!J$2,0),"")</f>
        <v>52</v>
      </c>
      <c r="L281" s="6" t="str">
        <f>IFERROR(VLOOKUP($J281,Lookup!$I:$M,Lookup!K$2,0),"")</f>
        <v>Marina Pacific</v>
      </c>
      <c r="M281" s="6" t="str">
        <f>IFERROR(VLOOKUP($J281,Lookup!$I:$M,Lookup!L$2,0),"")</f>
        <v>GPlascencia</v>
      </c>
      <c r="N281" s="6" t="str">
        <f>IFERROR(VLOOKUP($J281,Lookup!$I:$M,Lookup!M$2,0),"")</f>
        <v>ACA</v>
      </c>
      <c r="O281" s="6" t="str">
        <f>IFERROR(VLOOKUP(E281,Lookup!B:C,2,0),0)</f>
        <v>Bartender</v>
      </c>
    </row>
    <row r="282" ht="13.5" outlineLevel="2" spans="1:15">
      <c r="A282" s="4" t="s">
        <v>715</v>
      </c>
      <c r="B282" s="4" t="s">
        <v>627</v>
      </c>
      <c r="C282" s="4" t="s">
        <v>118</v>
      </c>
      <c r="D282" s="4" t="s">
        <v>716</v>
      </c>
      <c r="E282" s="4" t="s">
        <v>78</v>
      </c>
      <c r="F282" s="4" t="s">
        <v>121</v>
      </c>
      <c r="G282" s="4" t="s">
        <v>122</v>
      </c>
      <c r="H282" s="4" t="s">
        <v>123</v>
      </c>
      <c r="I282" s="4" t="s">
        <v>516</v>
      </c>
      <c r="J282" s="4" t="s">
        <v>629</v>
      </c>
      <c r="K282" s="6">
        <f>IFERROR(VLOOKUP($J282,Lookup!$I:$M,Lookup!J$2,0),"")</f>
        <v>52</v>
      </c>
      <c r="L282" s="6" t="str">
        <f>IFERROR(VLOOKUP($J282,Lookup!$I:$M,Lookup!K$2,0),"")</f>
        <v>Marina Pacific</v>
      </c>
      <c r="M282" s="6" t="str">
        <f>IFERROR(VLOOKUP($J282,Lookup!$I:$M,Lookup!L$2,0),"")</f>
        <v>GPlascencia</v>
      </c>
      <c r="N282" s="6" t="str">
        <f>IFERROR(VLOOKUP($J282,Lookup!$I:$M,Lookup!M$2,0),"")</f>
        <v>ACA</v>
      </c>
      <c r="O282" s="6" t="str">
        <f>IFERROR(VLOOKUP(E282,Lookup!B:C,2,0),0)</f>
        <v>Host</v>
      </c>
    </row>
    <row r="283" ht="13.5" outlineLevel="2" spans="1:15">
      <c r="A283" s="4" t="s">
        <v>717</v>
      </c>
      <c r="B283" s="4" t="s">
        <v>627</v>
      </c>
      <c r="C283" s="4" t="s">
        <v>118</v>
      </c>
      <c r="D283" s="4" t="s">
        <v>718</v>
      </c>
      <c r="E283" s="4" t="s">
        <v>83</v>
      </c>
      <c r="F283" s="4" t="s">
        <v>121</v>
      </c>
      <c r="G283" s="4" t="s">
        <v>122</v>
      </c>
      <c r="H283" s="4" t="s">
        <v>123</v>
      </c>
      <c r="I283" s="4" t="s">
        <v>516</v>
      </c>
      <c r="J283" s="4" t="s">
        <v>629</v>
      </c>
      <c r="K283" s="6">
        <f>IFERROR(VLOOKUP($J283,Lookup!$I:$M,Lookup!J$2,0),"")</f>
        <v>52</v>
      </c>
      <c r="L283" s="6" t="str">
        <f>IFERROR(VLOOKUP($J283,Lookup!$I:$M,Lookup!K$2,0),"")</f>
        <v>Marina Pacific</v>
      </c>
      <c r="M283" s="6" t="str">
        <f>IFERROR(VLOOKUP($J283,Lookup!$I:$M,Lookup!L$2,0),"")</f>
        <v>GPlascencia</v>
      </c>
      <c r="N283" s="6" t="str">
        <f>IFERROR(VLOOKUP($J283,Lookup!$I:$M,Lookup!M$2,0),"")</f>
        <v>ACA</v>
      </c>
      <c r="O283" s="6" t="str">
        <f>IFERROR(VLOOKUP(E283,Lookup!B:C,2,0),0)</f>
        <v>Line Cook</v>
      </c>
    </row>
    <row r="284" ht="13.5" outlineLevel="2" spans="1:15">
      <c r="A284" s="4" t="s">
        <v>719</v>
      </c>
      <c r="B284" s="4" t="s">
        <v>627</v>
      </c>
      <c r="C284" s="4" t="s">
        <v>118</v>
      </c>
      <c r="D284" s="4" t="s">
        <v>720</v>
      </c>
      <c r="E284" s="4" t="s">
        <v>70</v>
      </c>
      <c r="F284" s="4" t="s">
        <v>121</v>
      </c>
      <c r="G284" s="4" t="s">
        <v>122</v>
      </c>
      <c r="H284" s="4" t="s">
        <v>123</v>
      </c>
      <c r="I284" s="4" t="s">
        <v>516</v>
      </c>
      <c r="J284" s="4" t="s">
        <v>629</v>
      </c>
      <c r="K284" s="6">
        <f>IFERROR(VLOOKUP($J284,Lookup!$I:$M,Lookup!J$2,0),"")</f>
        <v>52</v>
      </c>
      <c r="L284" s="6" t="str">
        <f>IFERROR(VLOOKUP($J284,Lookup!$I:$M,Lookup!K$2,0),"")</f>
        <v>Marina Pacific</v>
      </c>
      <c r="M284" s="6" t="str">
        <f>IFERROR(VLOOKUP($J284,Lookup!$I:$M,Lookup!L$2,0),"")</f>
        <v>GPlascencia</v>
      </c>
      <c r="N284" s="6" t="str">
        <f>IFERROR(VLOOKUP($J284,Lookup!$I:$M,Lookup!M$2,0),"")</f>
        <v>ACA</v>
      </c>
      <c r="O284" s="6" t="str">
        <f>IFERROR(VLOOKUP(E284,Lookup!B:C,2,0),0)</f>
        <v>Bartender</v>
      </c>
    </row>
    <row r="285" ht="13.5" outlineLevel="2" spans="1:15">
      <c r="A285" s="4" t="s">
        <v>721</v>
      </c>
      <c r="B285" s="4" t="s">
        <v>627</v>
      </c>
      <c r="C285" s="4" t="s">
        <v>118</v>
      </c>
      <c r="D285" s="4" t="s">
        <v>722</v>
      </c>
      <c r="E285" s="4" t="s">
        <v>120</v>
      </c>
      <c r="F285" s="4" t="s">
        <v>121</v>
      </c>
      <c r="G285" s="4" t="s">
        <v>122</v>
      </c>
      <c r="H285" s="4" t="s">
        <v>123</v>
      </c>
      <c r="I285" s="4" t="s">
        <v>516</v>
      </c>
      <c r="J285" s="4" t="s">
        <v>629</v>
      </c>
      <c r="K285" s="6">
        <f>IFERROR(VLOOKUP($J285,Lookup!$I:$M,Lookup!J$2,0),"")</f>
        <v>52</v>
      </c>
      <c r="L285" s="6" t="str">
        <f>IFERROR(VLOOKUP($J285,Lookup!$I:$M,Lookup!K$2,0),"")</f>
        <v>Marina Pacific</v>
      </c>
      <c r="M285" s="6" t="str">
        <f>IFERROR(VLOOKUP($J285,Lookup!$I:$M,Lookup!L$2,0),"")</f>
        <v>GPlascencia</v>
      </c>
      <c r="N285" s="6" t="str">
        <f>IFERROR(VLOOKUP($J285,Lookup!$I:$M,Lookup!M$2,0),"")</f>
        <v>ACA</v>
      </c>
      <c r="O285" s="6" t="str">
        <f>IFERROR(VLOOKUP(E285,Lookup!B:C,2,0),0)</f>
        <v>Server/Cocktail</v>
      </c>
    </row>
    <row r="286" ht="13.5" outlineLevel="2" spans="1:15">
      <c r="A286" s="4" t="s">
        <v>723</v>
      </c>
      <c r="B286" s="4" t="s">
        <v>627</v>
      </c>
      <c r="C286" s="4" t="s">
        <v>118</v>
      </c>
      <c r="D286" s="4" t="s">
        <v>724</v>
      </c>
      <c r="E286" s="4" t="s">
        <v>120</v>
      </c>
      <c r="F286" s="4" t="s">
        <v>121</v>
      </c>
      <c r="G286" s="4" t="s">
        <v>122</v>
      </c>
      <c r="H286" s="4" t="s">
        <v>123</v>
      </c>
      <c r="I286" s="4" t="s">
        <v>516</v>
      </c>
      <c r="J286" s="4" t="s">
        <v>629</v>
      </c>
      <c r="K286" s="6">
        <f>IFERROR(VLOOKUP($J286,Lookup!$I:$M,Lookup!J$2,0),"")</f>
        <v>52</v>
      </c>
      <c r="L286" s="6" t="str">
        <f>IFERROR(VLOOKUP($J286,Lookup!$I:$M,Lookup!K$2,0),"")</f>
        <v>Marina Pacific</v>
      </c>
      <c r="M286" s="6" t="str">
        <f>IFERROR(VLOOKUP($J286,Lookup!$I:$M,Lookup!L$2,0),"")</f>
        <v>GPlascencia</v>
      </c>
      <c r="N286" s="6" t="str">
        <f>IFERROR(VLOOKUP($J286,Lookup!$I:$M,Lookup!M$2,0),"")</f>
        <v>ACA</v>
      </c>
      <c r="O286" s="6" t="str">
        <f>IFERROR(VLOOKUP(E286,Lookup!B:C,2,0),0)</f>
        <v>Server/Cocktail</v>
      </c>
    </row>
    <row r="287" ht="13.5" outlineLevel="2" spans="1:15">
      <c r="A287" s="4" t="s">
        <v>725</v>
      </c>
      <c r="B287" s="4" t="s">
        <v>627</v>
      </c>
      <c r="C287" s="4" t="s">
        <v>118</v>
      </c>
      <c r="D287" s="4" t="s">
        <v>726</v>
      </c>
      <c r="E287" s="4" t="s">
        <v>188</v>
      </c>
      <c r="F287" s="4" t="s">
        <v>121</v>
      </c>
      <c r="G287" s="4" t="s">
        <v>122</v>
      </c>
      <c r="H287" s="4" t="s">
        <v>123</v>
      </c>
      <c r="I287" s="4" t="s">
        <v>516</v>
      </c>
      <c r="J287" s="4" t="s">
        <v>629</v>
      </c>
      <c r="K287" s="6">
        <f>IFERROR(VLOOKUP($J287,Lookup!$I:$M,Lookup!J$2,0),"")</f>
        <v>52</v>
      </c>
      <c r="L287" s="6" t="str">
        <f>IFERROR(VLOOKUP($J287,Lookup!$I:$M,Lookup!K$2,0),"")</f>
        <v>Marina Pacific</v>
      </c>
      <c r="M287" s="6" t="str">
        <f>IFERROR(VLOOKUP($J287,Lookup!$I:$M,Lookup!L$2,0),"")</f>
        <v>GPlascencia</v>
      </c>
      <c r="N287" s="6" t="str">
        <f>IFERROR(VLOOKUP($J287,Lookup!$I:$M,Lookup!M$2,0),"")</f>
        <v>ACA</v>
      </c>
      <c r="O287" s="6" t="str">
        <f>IFERROR(VLOOKUP(E287,Lookup!B:C,2,0),0)</f>
        <v>Dish</v>
      </c>
    </row>
    <row r="288" ht="13.5" outlineLevel="2" spans="1:15">
      <c r="A288" s="4" t="s">
        <v>727</v>
      </c>
      <c r="B288" s="4" t="s">
        <v>627</v>
      </c>
      <c r="C288" s="4" t="s">
        <v>118</v>
      </c>
      <c r="D288" s="4" t="s">
        <v>728</v>
      </c>
      <c r="E288" s="4" t="s">
        <v>78</v>
      </c>
      <c r="F288" s="4" t="s">
        <v>121</v>
      </c>
      <c r="G288" s="4" t="s">
        <v>122</v>
      </c>
      <c r="H288" s="4" t="s">
        <v>123</v>
      </c>
      <c r="I288" s="4" t="s">
        <v>516</v>
      </c>
      <c r="J288" s="4" t="s">
        <v>629</v>
      </c>
      <c r="K288" s="6">
        <f>IFERROR(VLOOKUP($J288,Lookup!$I:$M,Lookup!J$2,0),"")</f>
        <v>52</v>
      </c>
      <c r="L288" s="6" t="str">
        <f>IFERROR(VLOOKUP($J288,Lookup!$I:$M,Lookup!K$2,0),"")</f>
        <v>Marina Pacific</v>
      </c>
      <c r="M288" s="6" t="str">
        <f>IFERROR(VLOOKUP($J288,Lookup!$I:$M,Lookup!L$2,0),"")</f>
        <v>GPlascencia</v>
      </c>
      <c r="N288" s="6" t="str">
        <f>IFERROR(VLOOKUP($J288,Lookup!$I:$M,Lookup!M$2,0),"")</f>
        <v>ACA</v>
      </c>
      <c r="O288" s="6" t="str">
        <f>IFERROR(VLOOKUP(E288,Lookup!B:C,2,0),0)</f>
        <v>Host</v>
      </c>
    </row>
    <row r="289" ht="13.5" outlineLevel="2" spans="1:15">
      <c r="A289" s="4" t="s">
        <v>729</v>
      </c>
      <c r="B289" s="4" t="s">
        <v>627</v>
      </c>
      <c r="C289" s="4" t="s">
        <v>118</v>
      </c>
      <c r="D289" s="4" t="s">
        <v>730</v>
      </c>
      <c r="E289" s="4" t="s">
        <v>120</v>
      </c>
      <c r="F289" s="4" t="s">
        <v>121</v>
      </c>
      <c r="G289" s="4" t="s">
        <v>122</v>
      </c>
      <c r="H289" s="4" t="s">
        <v>123</v>
      </c>
      <c r="I289" s="4" t="s">
        <v>516</v>
      </c>
      <c r="J289" s="4" t="s">
        <v>629</v>
      </c>
      <c r="K289" s="6">
        <f>IFERROR(VLOOKUP($J289,Lookup!$I:$M,Lookup!J$2,0),"")</f>
        <v>52</v>
      </c>
      <c r="L289" s="6" t="str">
        <f>IFERROR(VLOOKUP($J289,Lookup!$I:$M,Lookup!K$2,0),"")</f>
        <v>Marina Pacific</v>
      </c>
      <c r="M289" s="6" t="str">
        <f>IFERROR(VLOOKUP($J289,Lookup!$I:$M,Lookup!L$2,0),"")</f>
        <v>GPlascencia</v>
      </c>
      <c r="N289" s="6" t="str">
        <f>IFERROR(VLOOKUP($J289,Lookup!$I:$M,Lookup!M$2,0),"")</f>
        <v>ACA</v>
      </c>
      <c r="O289" s="6" t="str">
        <f>IFERROR(VLOOKUP(E289,Lookup!B:C,2,0),0)</f>
        <v>Server/Cocktail</v>
      </c>
    </row>
    <row r="290" ht="13.5" outlineLevel="2" spans="1:15">
      <c r="A290" s="4" t="s">
        <v>731</v>
      </c>
      <c r="B290" s="4" t="s">
        <v>627</v>
      </c>
      <c r="C290" s="4" t="s">
        <v>118</v>
      </c>
      <c r="D290" s="4" t="s">
        <v>732</v>
      </c>
      <c r="E290" s="4" t="s">
        <v>120</v>
      </c>
      <c r="F290" s="4" t="s">
        <v>121</v>
      </c>
      <c r="G290" s="4" t="s">
        <v>122</v>
      </c>
      <c r="H290" s="4" t="s">
        <v>123</v>
      </c>
      <c r="I290" s="4" t="s">
        <v>516</v>
      </c>
      <c r="J290" s="4" t="s">
        <v>629</v>
      </c>
      <c r="K290" s="6">
        <f>IFERROR(VLOOKUP($J290,Lookup!$I:$M,Lookup!J$2,0),"")</f>
        <v>52</v>
      </c>
      <c r="L290" s="6" t="str">
        <f>IFERROR(VLOOKUP($J290,Lookup!$I:$M,Lookup!K$2,0),"")</f>
        <v>Marina Pacific</v>
      </c>
      <c r="M290" s="6" t="str">
        <f>IFERROR(VLOOKUP($J290,Lookup!$I:$M,Lookup!L$2,0),"")</f>
        <v>GPlascencia</v>
      </c>
      <c r="N290" s="6" t="str">
        <f>IFERROR(VLOOKUP($J290,Lookup!$I:$M,Lookup!M$2,0),"")</f>
        <v>ACA</v>
      </c>
      <c r="O290" s="6" t="str">
        <f>IFERROR(VLOOKUP(E290,Lookup!B:C,2,0),0)</f>
        <v>Server/Cocktail</v>
      </c>
    </row>
    <row r="291" ht="13.5" outlineLevel="2" spans="1:15">
      <c r="A291" s="4" t="s">
        <v>733</v>
      </c>
      <c r="B291" s="4" t="s">
        <v>627</v>
      </c>
      <c r="C291" s="4" t="s">
        <v>118</v>
      </c>
      <c r="D291" s="4" t="s">
        <v>734</v>
      </c>
      <c r="E291" s="4" t="s">
        <v>83</v>
      </c>
      <c r="F291" s="4" t="s">
        <v>121</v>
      </c>
      <c r="G291" s="4" t="s">
        <v>122</v>
      </c>
      <c r="H291" s="4" t="s">
        <v>123</v>
      </c>
      <c r="I291" s="4" t="s">
        <v>516</v>
      </c>
      <c r="J291" s="4" t="s">
        <v>629</v>
      </c>
      <c r="K291" s="6">
        <f>IFERROR(VLOOKUP($J291,Lookup!$I:$M,Lookup!J$2,0),"")</f>
        <v>52</v>
      </c>
      <c r="L291" s="6" t="str">
        <f>IFERROR(VLOOKUP($J291,Lookup!$I:$M,Lookup!K$2,0),"")</f>
        <v>Marina Pacific</v>
      </c>
      <c r="M291" s="6" t="str">
        <f>IFERROR(VLOOKUP($J291,Lookup!$I:$M,Lookup!L$2,0),"")</f>
        <v>GPlascencia</v>
      </c>
      <c r="N291" s="6" t="str">
        <f>IFERROR(VLOOKUP($J291,Lookup!$I:$M,Lookup!M$2,0),"")</f>
        <v>ACA</v>
      </c>
      <c r="O291" s="6" t="str">
        <f>IFERROR(VLOOKUP(E291,Lookup!B:C,2,0),0)</f>
        <v>Line Cook</v>
      </c>
    </row>
    <row r="292" ht="13.5" outlineLevel="2" spans="1:15">
      <c r="A292" s="4" t="s">
        <v>735</v>
      </c>
      <c r="B292" s="4" t="s">
        <v>627</v>
      </c>
      <c r="C292" s="4" t="s">
        <v>118</v>
      </c>
      <c r="D292" s="4" t="s">
        <v>736</v>
      </c>
      <c r="E292" s="4" t="s">
        <v>84</v>
      </c>
      <c r="F292" s="4" t="s">
        <v>121</v>
      </c>
      <c r="G292" s="4" t="s">
        <v>122</v>
      </c>
      <c r="H292" s="4" t="s">
        <v>123</v>
      </c>
      <c r="I292" s="4" t="s">
        <v>516</v>
      </c>
      <c r="J292" s="4" t="s">
        <v>629</v>
      </c>
      <c r="K292" s="6">
        <f>IFERROR(VLOOKUP($J292,Lookup!$I:$M,Lookup!J$2,0),"")</f>
        <v>52</v>
      </c>
      <c r="L292" s="6" t="str">
        <f>IFERROR(VLOOKUP($J292,Lookup!$I:$M,Lookup!K$2,0),"")</f>
        <v>Marina Pacific</v>
      </c>
      <c r="M292" s="6" t="str">
        <f>IFERROR(VLOOKUP($J292,Lookup!$I:$M,Lookup!L$2,0),"")</f>
        <v>GPlascencia</v>
      </c>
      <c r="N292" s="6" t="str">
        <f>IFERROR(VLOOKUP($J292,Lookup!$I:$M,Lookup!M$2,0),"")</f>
        <v>ACA</v>
      </c>
      <c r="O292" s="6" t="str">
        <f>IFERROR(VLOOKUP(E292,Lookup!B:C,2,0),0)</f>
        <v>Prep Cook</v>
      </c>
    </row>
    <row r="293" ht="13.5" outlineLevel="2" spans="1:15">
      <c r="A293" s="4" t="s">
        <v>737</v>
      </c>
      <c r="B293" s="4" t="s">
        <v>132</v>
      </c>
      <c r="C293" s="4" t="s">
        <v>118</v>
      </c>
      <c r="D293" s="4" t="s">
        <v>738</v>
      </c>
      <c r="E293" s="4" t="s">
        <v>208</v>
      </c>
      <c r="F293" s="4" t="s">
        <v>121</v>
      </c>
      <c r="G293" s="4" t="s">
        <v>122</v>
      </c>
      <c r="H293" s="4" t="s">
        <v>123</v>
      </c>
      <c r="I293" s="4" t="s">
        <v>516</v>
      </c>
      <c r="J293" s="4" t="s">
        <v>629</v>
      </c>
      <c r="K293" s="6">
        <f>IFERROR(VLOOKUP($J293,Lookup!$I:$M,Lookup!J$2,0),"")</f>
        <v>52</v>
      </c>
      <c r="L293" s="6" t="str">
        <f>IFERROR(VLOOKUP($J293,Lookup!$I:$M,Lookup!K$2,0),"")</f>
        <v>Marina Pacific</v>
      </c>
      <c r="M293" s="6" t="str">
        <f>IFERROR(VLOOKUP($J293,Lookup!$I:$M,Lookup!L$2,0),"")</f>
        <v>GPlascencia</v>
      </c>
      <c r="N293" s="6" t="str">
        <f>IFERROR(VLOOKUP($J293,Lookup!$I:$M,Lookup!M$2,0),"")</f>
        <v>ACA</v>
      </c>
      <c r="O293" s="6" t="str">
        <f>IFERROR(VLOOKUP(E293,Lookup!B:C,2,0),0)</f>
        <v/>
      </c>
    </row>
    <row r="294" ht="13.5" outlineLevel="2" spans="1:15">
      <c r="A294" s="4" t="s">
        <v>739</v>
      </c>
      <c r="B294" s="4" t="s">
        <v>627</v>
      </c>
      <c r="C294" s="4" t="s">
        <v>118</v>
      </c>
      <c r="D294" s="4" t="s">
        <v>740</v>
      </c>
      <c r="E294" s="4" t="s">
        <v>128</v>
      </c>
      <c r="F294" s="4" t="s">
        <v>121</v>
      </c>
      <c r="G294" s="4" t="s">
        <v>122</v>
      </c>
      <c r="H294" s="4" t="s">
        <v>123</v>
      </c>
      <c r="I294" s="4" t="s">
        <v>516</v>
      </c>
      <c r="J294" s="4" t="s">
        <v>629</v>
      </c>
      <c r="K294" s="6">
        <f>IFERROR(VLOOKUP($J294,Lookup!$I:$M,Lookup!J$2,0),"")</f>
        <v>52</v>
      </c>
      <c r="L294" s="6" t="str">
        <f>IFERROR(VLOOKUP($J294,Lookup!$I:$M,Lookup!K$2,0),"")</f>
        <v>Marina Pacific</v>
      </c>
      <c r="M294" s="6" t="str">
        <f>IFERROR(VLOOKUP($J294,Lookup!$I:$M,Lookup!L$2,0),"")</f>
        <v>GPlascencia</v>
      </c>
      <c r="N294" s="6" t="str">
        <f>IFERROR(VLOOKUP($J294,Lookup!$I:$M,Lookup!M$2,0),"")</f>
        <v>ACA</v>
      </c>
      <c r="O294" s="6" t="str">
        <f>IFERROR(VLOOKUP(E294,Lookup!B:C,2,0),0)</f>
        <v>Server/Cocktail</v>
      </c>
    </row>
    <row r="295" ht="13.5" outlineLevel="2" spans="1:15">
      <c r="A295" s="4" t="s">
        <v>741</v>
      </c>
      <c r="B295" s="4" t="s">
        <v>627</v>
      </c>
      <c r="C295" s="4" t="s">
        <v>118</v>
      </c>
      <c r="D295" s="4" t="s">
        <v>742</v>
      </c>
      <c r="E295" s="4" t="s">
        <v>78</v>
      </c>
      <c r="F295" s="4" t="s">
        <v>121</v>
      </c>
      <c r="G295" s="4" t="s">
        <v>122</v>
      </c>
      <c r="H295" s="4" t="s">
        <v>123</v>
      </c>
      <c r="I295" s="4" t="s">
        <v>516</v>
      </c>
      <c r="J295" s="4" t="s">
        <v>629</v>
      </c>
      <c r="K295" s="6">
        <f>IFERROR(VLOOKUP($J295,Lookup!$I:$M,Lookup!J$2,0),"")</f>
        <v>52</v>
      </c>
      <c r="L295" s="6" t="str">
        <f>IFERROR(VLOOKUP($J295,Lookup!$I:$M,Lookup!K$2,0),"")</f>
        <v>Marina Pacific</v>
      </c>
      <c r="M295" s="6" t="str">
        <f>IFERROR(VLOOKUP($J295,Lookup!$I:$M,Lookup!L$2,0),"")</f>
        <v>GPlascencia</v>
      </c>
      <c r="N295" s="6" t="str">
        <f>IFERROR(VLOOKUP($J295,Lookup!$I:$M,Lookup!M$2,0),"")</f>
        <v>ACA</v>
      </c>
      <c r="O295" s="6" t="str">
        <f>IFERROR(VLOOKUP(E295,Lookup!B:C,2,0),0)</f>
        <v>Host</v>
      </c>
    </row>
    <row r="296" ht="13.5" outlineLevel="2" spans="1:15">
      <c r="A296" s="4" t="s">
        <v>743</v>
      </c>
      <c r="B296" s="4" t="s">
        <v>627</v>
      </c>
      <c r="C296" s="4" t="s">
        <v>118</v>
      </c>
      <c r="D296" s="4" t="s">
        <v>744</v>
      </c>
      <c r="E296" s="4" t="s">
        <v>128</v>
      </c>
      <c r="F296" s="4" t="s">
        <v>121</v>
      </c>
      <c r="G296" s="4" t="s">
        <v>122</v>
      </c>
      <c r="H296" s="4" t="s">
        <v>123</v>
      </c>
      <c r="I296" s="4" t="s">
        <v>516</v>
      </c>
      <c r="J296" s="4" t="s">
        <v>629</v>
      </c>
      <c r="K296" s="6">
        <f>IFERROR(VLOOKUP($J296,Lookup!$I:$M,Lookup!J$2,0),"")</f>
        <v>52</v>
      </c>
      <c r="L296" s="6" t="str">
        <f>IFERROR(VLOOKUP($J296,Lookup!$I:$M,Lookup!K$2,0),"")</f>
        <v>Marina Pacific</v>
      </c>
      <c r="M296" s="6" t="str">
        <f>IFERROR(VLOOKUP($J296,Lookup!$I:$M,Lookup!L$2,0),"")</f>
        <v>GPlascencia</v>
      </c>
      <c r="N296" s="6" t="str">
        <f>IFERROR(VLOOKUP($J296,Lookup!$I:$M,Lookup!M$2,0),"")</f>
        <v>ACA</v>
      </c>
      <c r="O296" s="6" t="str">
        <f>IFERROR(VLOOKUP(E296,Lookup!B:C,2,0),0)</f>
        <v>Server/Cocktail</v>
      </c>
    </row>
    <row r="297" ht="13.5" outlineLevel="2" spans="1:15">
      <c r="A297" s="4" t="s">
        <v>745</v>
      </c>
      <c r="B297" s="4" t="s">
        <v>746</v>
      </c>
      <c r="C297" s="4" t="s">
        <v>118</v>
      </c>
      <c r="D297" s="4" t="s">
        <v>747</v>
      </c>
      <c r="E297" s="4" t="s">
        <v>640</v>
      </c>
      <c r="F297" s="4" t="s">
        <v>121</v>
      </c>
      <c r="G297" s="4" t="s">
        <v>748</v>
      </c>
      <c r="H297" s="4" t="s">
        <v>749</v>
      </c>
      <c r="I297" s="4" t="s">
        <v>750</v>
      </c>
      <c r="J297" s="4" t="s">
        <v>751</v>
      </c>
      <c r="K297" s="6">
        <f>IFERROR(VLOOKUP($J297,Lookup!$I:$M,Lookup!J$2,0),"")</f>
        <v>2007</v>
      </c>
      <c r="L297" s="6" t="str">
        <f>IFERROR(VLOOKUP($J297,Lookup!$I:$M,Lookup!K$2,0),"")</f>
        <v>Riverfront</v>
      </c>
      <c r="M297" s="6" t="str">
        <f>IFERROR(VLOOKUP($J297,Lookup!$I:$M,Lookup!L$2,0),"")</f>
        <v>JSegovia</v>
      </c>
      <c r="N297" s="6" t="str">
        <f>IFERROR(VLOOKUP($J297,Lookup!$I:$M,Lookup!M$2,0),"")</f>
        <v>CH</v>
      </c>
      <c r="O297" s="6" t="str">
        <f>IFERROR(VLOOKUP(E297,Lookup!B:C,2,0),0)</f>
        <v/>
      </c>
    </row>
    <row r="298" ht="13.5" outlineLevel="2" spans="1:15">
      <c r="A298" s="4" t="s">
        <v>752</v>
      </c>
      <c r="B298" s="4" t="s">
        <v>746</v>
      </c>
      <c r="C298" s="4" t="s">
        <v>118</v>
      </c>
      <c r="D298" s="4" t="s">
        <v>753</v>
      </c>
      <c r="E298" s="4" t="s">
        <v>83</v>
      </c>
      <c r="F298" s="4" t="s">
        <v>121</v>
      </c>
      <c r="G298" s="4" t="s">
        <v>748</v>
      </c>
      <c r="H298" s="4" t="s">
        <v>749</v>
      </c>
      <c r="I298" s="4" t="s">
        <v>750</v>
      </c>
      <c r="J298" s="4" t="s">
        <v>751</v>
      </c>
      <c r="K298" s="6">
        <f>IFERROR(VLOOKUP($J298,Lookup!$I:$M,Lookup!J$2,0),"")</f>
        <v>2007</v>
      </c>
      <c r="L298" s="6" t="str">
        <f>IFERROR(VLOOKUP($J298,Lookup!$I:$M,Lookup!K$2,0),"")</f>
        <v>Riverfront</v>
      </c>
      <c r="M298" s="6" t="str">
        <f>IFERROR(VLOOKUP($J298,Lookup!$I:$M,Lookup!L$2,0),"")</f>
        <v>JSegovia</v>
      </c>
      <c r="N298" s="6" t="str">
        <f>IFERROR(VLOOKUP($J298,Lookup!$I:$M,Lookup!M$2,0),"")</f>
        <v>CH</v>
      </c>
      <c r="O298" s="6" t="str">
        <f>IFERROR(VLOOKUP(E298,Lookup!B:C,2,0),0)</f>
        <v>Line Cook</v>
      </c>
    </row>
    <row r="299" ht="13.5" outlineLevel="2" spans="1:15">
      <c r="A299" s="4" t="s">
        <v>754</v>
      </c>
      <c r="B299" s="4" t="s">
        <v>746</v>
      </c>
      <c r="C299" s="4" t="s">
        <v>118</v>
      </c>
      <c r="D299" s="4" t="s">
        <v>755</v>
      </c>
      <c r="E299" s="4" t="s">
        <v>120</v>
      </c>
      <c r="F299" s="4" t="s">
        <v>121</v>
      </c>
      <c r="G299" s="4" t="s">
        <v>748</v>
      </c>
      <c r="H299" s="4" t="s">
        <v>749</v>
      </c>
      <c r="I299" s="4" t="s">
        <v>750</v>
      </c>
      <c r="J299" s="4" t="s">
        <v>751</v>
      </c>
      <c r="K299" s="6">
        <f>IFERROR(VLOOKUP($J299,Lookup!$I:$M,Lookup!J$2,0),"")</f>
        <v>2007</v>
      </c>
      <c r="L299" s="6" t="str">
        <f>IFERROR(VLOOKUP($J299,Lookup!$I:$M,Lookup!K$2,0),"")</f>
        <v>Riverfront</v>
      </c>
      <c r="M299" s="6" t="str">
        <f>IFERROR(VLOOKUP($J299,Lookup!$I:$M,Lookup!L$2,0),"")</f>
        <v>JSegovia</v>
      </c>
      <c r="N299" s="6" t="str">
        <f>IFERROR(VLOOKUP($J299,Lookup!$I:$M,Lookup!M$2,0),"")</f>
        <v>CH</v>
      </c>
      <c r="O299" s="6" t="str">
        <f>IFERROR(VLOOKUP(E299,Lookup!B:C,2,0),0)</f>
        <v>Server/Cocktail</v>
      </c>
    </row>
    <row r="300" ht="13.5" outlineLevel="2" spans="1:15">
      <c r="A300" s="4" t="s">
        <v>756</v>
      </c>
      <c r="B300" s="4" t="s">
        <v>746</v>
      </c>
      <c r="C300" s="4" t="s">
        <v>118</v>
      </c>
      <c r="D300" s="4" t="s">
        <v>757</v>
      </c>
      <c r="E300" s="4" t="s">
        <v>128</v>
      </c>
      <c r="F300" s="4" t="s">
        <v>121</v>
      </c>
      <c r="G300" s="4" t="s">
        <v>748</v>
      </c>
      <c r="H300" s="4" t="s">
        <v>749</v>
      </c>
      <c r="I300" s="4" t="s">
        <v>750</v>
      </c>
      <c r="J300" s="4" t="s">
        <v>751</v>
      </c>
      <c r="K300" s="6">
        <f>IFERROR(VLOOKUP($J300,Lookup!$I:$M,Lookup!J$2,0),"")</f>
        <v>2007</v>
      </c>
      <c r="L300" s="6" t="str">
        <f>IFERROR(VLOOKUP($J300,Lookup!$I:$M,Lookup!K$2,0),"")</f>
        <v>Riverfront</v>
      </c>
      <c r="M300" s="6" t="str">
        <f>IFERROR(VLOOKUP($J300,Lookup!$I:$M,Lookup!L$2,0),"")</f>
        <v>JSegovia</v>
      </c>
      <c r="N300" s="6" t="str">
        <f>IFERROR(VLOOKUP($J300,Lookup!$I:$M,Lookup!M$2,0),"")</f>
        <v>CH</v>
      </c>
      <c r="O300" s="6" t="str">
        <f>IFERROR(VLOOKUP(E300,Lookup!B:C,2,0),0)</f>
        <v>Server/Cocktail</v>
      </c>
    </row>
    <row r="301" ht="13.5" outlineLevel="1" spans="1:15">
      <c r="A301" s="4" t="s">
        <v>758</v>
      </c>
      <c r="B301" s="4" t="s">
        <v>746</v>
      </c>
      <c r="C301" s="4" t="s">
        <v>118</v>
      </c>
      <c r="D301" s="4" t="s">
        <v>759</v>
      </c>
      <c r="E301" s="4" t="s">
        <v>120</v>
      </c>
      <c r="F301" s="4" t="s">
        <v>121</v>
      </c>
      <c r="G301" s="4" t="s">
        <v>748</v>
      </c>
      <c r="H301" s="4" t="s">
        <v>749</v>
      </c>
      <c r="I301" s="4" t="s">
        <v>750</v>
      </c>
      <c r="J301" s="4" t="s">
        <v>751</v>
      </c>
      <c r="K301" s="6">
        <f>IFERROR(VLOOKUP($J301,Lookup!$I:$M,Lookup!J$2,0),"")</f>
        <v>2007</v>
      </c>
      <c r="L301" s="6" t="str">
        <f>IFERROR(VLOOKUP($J301,Lookup!$I:$M,Lookup!K$2,0),"")</f>
        <v>Riverfront</v>
      </c>
      <c r="M301" s="6" t="str">
        <f>IFERROR(VLOOKUP($J301,Lookup!$I:$M,Lookup!L$2,0),"")</f>
        <v>JSegovia</v>
      </c>
      <c r="N301" s="6" t="str">
        <f>IFERROR(VLOOKUP($J301,Lookup!$I:$M,Lookup!M$2,0),"")</f>
        <v>CH</v>
      </c>
      <c r="O301" s="6" t="str">
        <f>IFERROR(VLOOKUP(E301,Lookup!B:C,2,0),0)</f>
        <v>Server/Cocktail</v>
      </c>
    </row>
    <row r="302" ht="13.5" outlineLevel="2" spans="1:15">
      <c r="A302" s="4" t="s">
        <v>760</v>
      </c>
      <c r="B302" s="4" t="s">
        <v>746</v>
      </c>
      <c r="C302" s="4" t="s">
        <v>118</v>
      </c>
      <c r="D302" s="4" t="s">
        <v>761</v>
      </c>
      <c r="E302" s="4" t="s">
        <v>83</v>
      </c>
      <c r="F302" s="4" t="s">
        <v>121</v>
      </c>
      <c r="G302" s="4" t="s">
        <v>748</v>
      </c>
      <c r="H302" s="4" t="s">
        <v>749</v>
      </c>
      <c r="I302" s="4" t="s">
        <v>750</v>
      </c>
      <c r="J302" s="4" t="s">
        <v>751</v>
      </c>
      <c r="K302" s="6">
        <f>IFERROR(VLOOKUP($J302,Lookup!$I:$M,Lookup!J$2,0),"")</f>
        <v>2007</v>
      </c>
      <c r="L302" s="6" t="str">
        <f>IFERROR(VLOOKUP($J302,Lookup!$I:$M,Lookup!K$2,0),"")</f>
        <v>Riverfront</v>
      </c>
      <c r="M302" s="6" t="str">
        <f>IFERROR(VLOOKUP($J302,Lookup!$I:$M,Lookup!L$2,0),"")</f>
        <v>JSegovia</v>
      </c>
      <c r="N302" s="6" t="str">
        <f>IFERROR(VLOOKUP($J302,Lookup!$I:$M,Lookup!M$2,0),"")</f>
        <v>CH</v>
      </c>
      <c r="O302" s="6" t="str">
        <f>IFERROR(VLOOKUP(E302,Lookup!B:C,2,0),0)</f>
        <v>Line Cook</v>
      </c>
    </row>
    <row r="303" ht="13.5" outlineLevel="2" spans="1:15">
      <c r="A303" s="4" t="s">
        <v>762</v>
      </c>
      <c r="B303" s="4" t="s">
        <v>746</v>
      </c>
      <c r="C303" s="4" t="s">
        <v>118</v>
      </c>
      <c r="D303" s="4" t="s">
        <v>763</v>
      </c>
      <c r="E303" s="4" t="s">
        <v>128</v>
      </c>
      <c r="F303" s="4" t="s">
        <v>121</v>
      </c>
      <c r="G303" s="4" t="s">
        <v>748</v>
      </c>
      <c r="H303" s="4" t="s">
        <v>749</v>
      </c>
      <c r="I303" s="4" t="s">
        <v>750</v>
      </c>
      <c r="J303" s="4" t="s">
        <v>751</v>
      </c>
      <c r="K303" s="6">
        <f>IFERROR(VLOOKUP($J303,Lookup!$I:$M,Lookup!J$2,0),"")</f>
        <v>2007</v>
      </c>
      <c r="L303" s="6" t="str">
        <f>IFERROR(VLOOKUP($J303,Lookup!$I:$M,Lookup!K$2,0),"")</f>
        <v>Riverfront</v>
      </c>
      <c r="M303" s="6" t="str">
        <f>IFERROR(VLOOKUP($J303,Lookup!$I:$M,Lookup!L$2,0),"")</f>
        <v>JSegovia</v>
      </c>
      <c r="N303" s="6" t="str">
        <f>IFERROR(VLOOKUP($J303,Lookup!$I:$M,Lookup!M$2,0),"")</f>
        <v>CH</v>
      </c>
      <c r="O303" s="6" t="str">
        <f>IFERROR(VLOOKUP(E303,Lookup!B:C,2,0),0)</f>
        <v>Server/Cocktail</v>
      </c>
    </row>
    <row r="304" ht="13.5" outlineLevel="2" spans="1:15">
      <c r="A304" s="4" t="s">
        <v>764</v>
      </c>
      <c r="B304" s="4" t="s">
        <v>746</v>
      </c>
      <c r="C304" s="4" t="s">
        <v>118</v>
      </c>
      <c r="D304" s="4" t="s">
        <v>765</v>
      </c>
      <c r="E304" s="4" t="s">
        <v>78</v>
      </c>
      <c r="F304" s="4" t="s">
        <v>121</v>
      </c>
      <c r="G304" s="4" t="s">
        <v>748</v>
      </c>
      <c r="H304" s="4" t="s">
        <v>749</v>
      </c>
      <c r="I304" s="4" t="s">
        <v>750</v>
      </c>
      <c r="J304" s="4" t="s">
        <v>751</v>
      </c>
      <c r="K304" s="6">
        <f>IFERROR(VLOOKUP($J304,Lookup!$I:$M,Lookup!J$2,0),"")</f>
        <v>2007</v>
      </c>
      <c r="L304" s="6" t="str">
        <f>IFERROR(VLOOKUP($J304,Lookup!$I:$M,Lookup!K$2,0),"")</f>
        <v>Riverfront</v>
      </c>
      <c r="M304" s="6" t="str">
        <f>IFERROR(VLOOKUP($J304,Lookup!$I:$M,Lookup!L$2,0),"")</f>
        <v>JSegovia</v>
      </c>
      <c r="N304" s="6" t="str">
        <f>IFERROR(VLOOKUP($J304,Lookup!$I:$M,Lookup!M$2,0),"")</f>
        <v>CH</v>
      </c>
      <c r="O304" s="6" t="str">
        <f>IFERROR(VLOOKUP(E304,Lookup!B:C,2,0),0)</f>
        <v>Host</v>
      </c>
    </row>
    <row r="305" ht="13.5" outlineLevel="2" spans="1:15">
      <c r="A305" s="4" t="s">
        <v>766</v>
      </c>
      <c r="B305" s="4" t="s">
        <v>746</v>
      </c>
      <c r="C305" s="4" t="s">
        <v>118</v>
      </c>
      <c r="D305" s="4" t="s">
        <v>767</v>
      </c>
      <c r="E305" s="4" t="s">
        <v>78</v>
      </c>
      <c r="F305" s="4" t="s">
        <v>121</v>
      </c>
      <c r="G305" s="4" t="s">
        <v>748</v>
      </c>
      <c r="H305" s="4" t="s">
        <v>749</v>
      </c>
      <c r="I305" s="4" t="s">
        <v>750</v>
      </c>
      <c r="J305" s="4" t="s">
        <v>751</v>
      </c>
      <c r="K305" s="6">
        <f>IFERROR(VLOOKUP($J305,Lookup!$I:$M,Lookup!J$2,0),"")</f>
        <v>2007</v>
      </c>
      <c r="L305" s="6" t="str">
        <f>IFERROR(VLOOKUP($J305,Lookup!$I:$M,Lookup!K$2,0),"")</f>
        <v>Riverfront</v>
      </c>
      <c r="M305" s="6" t="str">
        <f>IFERROR(VLOOKUP($J305,Lookup!$I:$M,Lookup!L$2,0),"")</f>
        <v>JSegovia</v>
      </c>
      <c r="N305" s="6" t="str">
        <f>IFERROR(VLOOKUP($J305,Lookup!$I:$M,Lookup!M$2,0),"")</f>
        <v>CH</v>
      </c>
      <c r="O305" s="6" t="str">
        <f>IFERROR(VLOOKUP(E305,Lookup!B:C,2,0),0)</f>
        <v>Host</v>
      </c>
    </row>
    <row r="306" ht="13.5" outlineLevel="2" spans="1:15">
      <c r="A306" s="4" t="s">
        <v>768</v>
      </c>
      <c r="B306" s="4" t="s">
        <v>746</v>
      </c>
      <c r="C306" s="4" t="s">
        <v>118</v>
      </c>
      <c r="D306" s="4" t="s">
        <v>769</v>
      </c>
      <c r="E306" s="4" t="s">
        <v>120</v>
      </c>
      <c r="F306" s="4" t="s">
        <v>121</v>
      </c>
      <c r="G306" s="4" t="s">
        <v>748</v>
      </c>
      <c r="H306" s="4" t="s">
        <v>749</v>
      </c>
      <c r="I306" s="4" t="s">
        <v>750</v>
      </c>
      <c r="J306" s="4" t="s">
        <v>751</v>
      </c>
      <c r="K306" s="6">
        <f>IFERROR(VLOOKUP($J306,Lookup!$I:$M,Lookup!J$2,0),"")</f>
        <v>2007</v>
      </c>
      <c r="L306" s="6" t="str">
        <f>IFERROR(VLOOKUP($J306,Lookup!$I:$M,Lookup!K$2,0),"")</f>
        <v>Riverfront</v>
      </c>
      <c r="M306" s="6" t="str">
        <f>IFERROR(VLOOKUP($J306,Lookup!$I:$M,Lookup!L$2,0),"")</f>
        <v>JSegovia</v>
      </c>
      <c r="N306" s="6" t="str">
        <f>IFERROR(VLOOKUP($J306,Lookup!$I:$M,Lookup!M$2,0),"")</f>
        <v>CH</v>
      </c>
      <c r="O306" s="6" t="str">
        <f>IFERROR(VLOOKUP(E306,Lookup!B:C,2,0),0)</f>
        <v>Server/Cocktail</v>
      </c>
    </row>
    <row r="307" ht="13.5" outlineLevel="2" spans="1:15">
      <c r="A307" s="4" t="s">
        <v>770</v>
      </c>
      <c r="B307" s="4" t="s">
        <v>746</v>
      </c>
      <c r="C307" s="4" t="s">
        <v>118</v>
      </c>
      <c r="D307" s="4" t="s">
        <v>771</v>
      </c>
      <c r="E307" s="4" t="s">
        <v>83</v>
      </c>
      <c r="F307" s="4" t="s">
        <v>121</v>
      </c>
      <c r="G307" s="4" t="s">
        <v>748</v>
      </c>
      <c r="H307" s="4" t="s">
        <v>749</v>
      </c>
      <c r="I307" s="4" t="s">
        <v>750</v>
      </c>
      <c r="J307" s="4" t="s">
        <v>751</v>
      </c>
      <c r="K307" s="6">
        <f>IFERROR(VLOOKUP($J307,Lookup!$I:$M,Lookup!J$2,0),"")</f>
        <v>2007</v>
      </c>
      <c r="L307" s="6" t="str">
        <f>IFERROR(VLOOKUP($J307,Lookup!$I:$M,Lookup!K$2,0),"")</f>
        <v>Riverfront</v>
      </c>
      <c r="M307" s="6" t="str">
        <f>IFERROR(VLOOKUP($J307,Lookup!$I:$M,Lookup!L$2,0),"")</f>
        <v>JSegovia</v>
      </c>
      <c r="N307" s="6" t="str">
        <f>IFERROR(VLOOKUP($J307,Lookup!$I:$M,Lookup!M$2,0),"")</f>
        <v>CH</v>
      </c>
      <c r="O307" s="6" t="str">
        <f>IFERROR(VLOOKUP(E307,Lookup!B:C,2,0),0)</f>
        <v>Line Cook</v>
      </c>
    </row>
    <row r="308" ht="13.5" outlineLevel="2" spans="1:15">
      <c r="A308" s="4" t="s">
        <v>772</v>
      </c>
      <c r="B308" s="4" t="s">
        <v>746</v>
      </c>
      <c r="C308" s="4" t="s">
        <v>118</v>
      </c>
      <c r="D308" s="4" t="s">
        <v>773</v>
      </c>
      <c r="E308" s="4" t="s">
        <v>120</v>
      </c>
      <c r="F308" s="4" t="s">
        <v>121</v>
      </c>
      <c r="G308" s="4" t="s">
        <v>748</v>
      </c>
      <c r="H308" s="4" t="s">
        <v>749</v>
      </c>
      <c r="I308" s="4" t="s">
        <v>750</v>
      </c>
      <c r="J308" s="4" t="s">
        <v>751</v>
      </c>
      <c r="K308" s="6">
        <f>IFERROR(VLOOKUP($J308,Lookup!$I:$M,Lookup!J$2,0),"")</f>
        <v>2007</v>
      </c>
      <c r="L308" s="6" t="str">
        <f>IFERROR(VLOOKUP($J308,Lookup!$I:$M,Lookup!K$2,0),"")</f>
        <v>Riverfront</v>
      </c>
      <c r="M308" s="6" t="str">
        <f>IFERROR(VLOOKUP($J308,Lookup!$I:$M,Lookup!L$2,0),"")</f>
        <v>JSegovia</v>
      </c>
      <c r="N308" s="6" t="str">
        <f>IFERROR(VLOOKUP($J308,Lookup!$I:$M,Lookup!M$2,0),"")</f>
        <v>CH</v>
      </c>
      <c r="O308" s="6" t="str">
        <f>IFERROR(VLOOKUP(E308,Lookup!B:C,2,0),0)</f>
        <v>Server/Cocktail</v>
      </c>
    </row>
    <row r="309" ht="13.5" outlineLevel="2" spans="1:15">
      <c r="A309" s="4" t="s">
        <v>774</v>
      </c>
      <c r="B309" s="4" t="s">
        <v>746</v>
      </c>
      <c r="C309" s="4" t="s">
        <v>118</v>
      </c>
      <c r="D309" s="4" t="s">
        <v>775</v>
      </c>
      <c r="E309" s="4" t="s">
        <v>120</v>
      </c>
      <c r="F309" s="4" t="s">
        <v>121</v>
      </c>
      <c r="G309" s="4" t="s">
        <v>748</v>
      </c>
      <c r="H309" s="4" t="s">
        <v>749</v>
      </c>
      <c r="I309" s="4" t="s">
        <v>750</v>
      </c>
      <c r="J309" s="4" t="s">
        <v>751</v>
      </c>
      <c r="K309" s="6">
        <f>IFERROR(VLOOKUP($J309,Lookup!$I:$M,Lookup!J$2,0),"")</f>
        <v>2007</v>
      </c>
      <c r="L309" s="6" t="str">
        <f>IFERROR(VLOOKUP($J309,Lookup!$I:$M,Lookup!K$2,0),"")</f>
        <v>Riverfront</v>
      </c>
      <c r="M309" s="6" t="str">
        <f>IFERROR(VLOOKUP($J309,Lookup!$I:$M,Lookup!L$2,0),"")</f>
        <v>JSegovia</v>
      </c>
      <c r="N309" s="6" t="str">
        <f>IFERROR(VLOOKUP($J309,Lookup!$I:$M,Lookup!M$2,0),"")</f>
        <v>CH</v>
      </c>
      <c r="O309" s="6" t="str">
        <f>IFERROR(VLOOKUP(E309,Lookup!B:C,2,0),0)</f>
        <v>Server/Cocktail</v>
      </c>
    </row>
    <row r="310" ht="13.5" outlineLevel="2" spans="1:15">
      <c r="A310" s="4" t="s">
        <v>776</v>
      </c>
      <c r="B310" s="4" t="s">
        <v>746</v>
      </c>
      <c r="C310" s="4" t="s">
        <v>118</v>
      </c>
      <c r="D310" s="4" t="s">
        <v>777</v>
      </c>
      <c r="E310" s="4" t="s">
        <v>120</v>
      </c>
      <c r="F310" s="4" t="s">
        <v>121</v>
      </c>
      <c r="G310" s="4" t="s">
        <v>748</v>
      </c>
      <c r="H310" s="4" t="s">
        <v>749</v>
      </c>
      <c r="I310" s="4" t="s">
        <v>750</v>
      </c>
      <c r="J310" s="4" t="s">
        <v>751</v>
      </c>
      <c r="K310" s="6">
        <f>IFERROR(VLOOKUP($J310,Lookup!$I:$M,Lookup!J$2,0),"")</f>
        <v>2007</v>
      </c>
      <c r="L310" s="6" t="str">
        <f>IFERROR(VLOOKUP($J310,Lookup!$I:$M,Lookup!K$2,0),"")</f>
        <v>Riverfront</v>
      </c>
      <c r="M310" s="6" t="str">
        <f>IFERROR(VLOOKUP($J310,Lookup!$I:$M,Lookup!L$2,0),"")</f>
        <v>JSegovia</v>
      </c>
      <c r="N310" s="6" t="str">
        <f>IFERROR(VLOOKUP($J310,Lookup!$I:$M,Lookup!M$2,0),"")</f>
        <v>CH</v>
      </c>
      <c r="O310" s="6" t="str">
        <f>IFERROR(VLOOKUP(E310,Lookup!B:C,2,0),0)</f>
        <v>Server/Cocktail</v>
      </c>
    </row>
    <row r="311" ht="13.5" outlineLevel="2" spans="1:15">
      <c r="A311" s="4" t="s">
        <v>778</v>
      </c>
      <c r="B311" s="4" t="s">
        <v>746</v>
      </c>
      <c r="C311" s="4" t="s">
        <v>118</v>
      </c>
      <c r="D311" s="4" t="s">
        <v>779</v>
      </c>
      <c r="E311" s="4" t="s">
        <v>120</v>
      </c>
      <c r="F311" s="4" t="s">
        <v>121</v>
      </c>
      <c r="G311" s="4" t="s">
        <v>748</v>
      </c>
      <c r="H311" s="4" t="s">
        <v>749</v>
      </c>
      <c r="I311" s="4" t="s">
        <v>750</v>
      </c>
      <c r="J311" s="4" t="s">
        <v>751</v>
      </c>
      <c r="K311" s="6">
        <f>IFERROR(VLOOKUP($J311,Lookup!$I:$M,Lookup!J$2,0),"")</f>
        <v>2007</v>
      </c>
      <c r="L311" s="6" t="str">
        <f>IFERROR(VLOOKUP($J311,Lookup!$I:$M,Lookup!K$2,0),"")</f>
        <v>Riverfront</v>
      </c>
      <c r="M311" s="6" t="str">
        <f>IFERROR(VLOOKUP($J311,Lookup!$I:$M,Lookup!L$2,0),"")</f>
        <v>JSegovia</v>
      </c>
      <c r="N311" s="6" t="str">
        <f>IFERROR(VLOOKUP($J311,Lookup!$I:$M,Lookup!M$2,0),"")</f>
        <v>CH</v>
      </c>
      <c r="O311" s="6" t="str">
        <f>IFERROR(VLOOKUP(E311,Lookup!B:C,2,0),0)</f>
        <v>Server/Cocktail</v>
      </c>
    </row>
    <row r="312" ht="13.5" outlineLevel="2" spans="1:15">
      <c r="A312" s="4" t="s">
        <v>780</v>
      </c>
      <c r="B312" s="4" t="s">
        <v>746</v>
      </c>
      <c r="C312" s="4" t="s">
        <v>118</v>
      </c>
      <c r="D312" s="4" t="s">
        <v>781</v>
      </c>
      <c r="E312" s="4" t="s">
        <v>120</v>
      </c>
      <c r="F312" s="4" t="s">
        <v>121</v>
      </c>
      <c r="G312" s="4" t="s">
        <v>748</v>
      </c>
      <c r="H312" s="4" t="s">
        <v>749</v>
      </c>
      <c r="I312" s="4" t="s">
        <v>750</v>
      </c>
      <c r="J312" s="4" t="s">
        <v>751</v>
      </c>
      <c r="K312" s="6">
        <f>IFERROR(VLOOKUP($J312,Lookup!$I:$M,Lookup!J$2,0),"")</f>
        <v>2007</v>
      </c>
      <c r="L312" s="6" t="str">
        <f>IFERROR(VLOOKUP($J312,Lookup!$I:$M,Lookup!K$2,0),"")</f>
        <v>Riverfront</v>
      </c>
      <c r="M312" s="6" t="str">
        <f>IFERROR(VLOOKUP($J312,Lookup!$I:$M,Lookup!L$2,0),"")</f>
        <v>JSegovia</v>
      </c>
      <c r="N312" s="6" t="str">
        <f>IFERROR(VLOOKUP($J312,Lookup!$I:$M,Lookup!M$2,0),"")</f>
        <v>CH</v>
      </c>
      <c r="O312" s="6" t="str">
        <f>IFERROR(VLOOKUP(E312,Lookup!B:C,2,0),0)</f>
        <v>Server/Cocktail</v>
      </c>
    </row>
    <row r="313" ht="13.5" outlineLevel="2" spans="1:15">
      <c r="A313" s="4" t="s">
        <v>782</v>
      </c>
      <c r="B313" s="4" t="s">
        <v>746</v>
      </c>
      <c r="C313" s="4" t="s">
        <v>118</v>
      </c>
      <c r="D313" s="4" t="s">
        <v>783</v>
      </c>
      <c r="E313" s="4" t="s">
        <v>78</v>
      </c>
      <c r="F313" s="4" t="s">
        <v>121</v>
      </c>
      <c r="G313" s="4" t="s">
        <v>748</v>
      </c>
      <c r="H313" s="4" t="s">
        <v>749</v>
      </c>
      <c r="I313" s="4" t="s">
        <v>750</v>
      </c>
      <c r="J313" s="4" t="s">
        <v>751</v>
      </c>
      <c r="K313" s="6">
        <f>IFERROR(VLOOKUP($J313,Lookup!$I:$M,Lookup!J$2,0),"")</f>
        <v>2007</v>
      </c>
      <c r="L313" s="6" t="str">
        <f>IFERROR(VLOOKUP($J313,Lookup!$I:$M,Lookup!K$2,0),"")</f>
        <v>Riverfront</v>
      </c>
      <c r="M313" s="6" t="str">
        <f>IFERROR(VLOOKUP($J313,Lookup!$I:$M,Lookup!L$2,0),"")</f>
        <v>JSegovia</v>
      </c>
      <c r="N313" s="6" t="str">
        <f>IFERROR(VLOOKUP($J313,Lookup!$I:$M,Lookup!M$2,0),"")</f>
        <v>CH</v>
      </c>
      <c r="O313" s="6" t="str">
        <f>IFERROR(VLOOKUP(E313,Lookup!B:C,2,0),0)</f>
        <v>Host</v>
      </c>
    </row>
    <row r="314" ht="13.5" outlineLevel="2" spans="1:15">
      <c r="A314" s="4" t="s">
        <v>784</v>
      </c>
      <c r="B314" s="4" t="s">
        <v>746</v>
      </c>
      <c r="C314" s="4" t="s">
        <v>118</v>
      </c>
      <c r="D314" s="4" t="s">
        <v>785</v>
      </c>
      <c r="E314" s="4" t="s">
        <v>78</v>
      </c>
      <c r="F314" s="4" t="s">
        <v>121</v>
      </c>
      <c r="G314" s="4" t="s">
        <v>748</v>
      </c>
      <c r="H314" s="4" t="s">
        <v>749</v>
      </c>
      <c r="I314" s="4" t="s">
        <v>750</v>
      </c>
      <c r="J314" s="4" t="s">
        <v>751</v>
      </c>
      <c r="K314" s="6">
        <f>IFERROR(VLOOKUP($J314,Lookup!$I:$M,Lookup!J$2,0),"")</f>
        <v>2007</v>
      </c>
      <c r="L314" s="6" t="str">
        <f>IFERROR(VLOOKUP($J314,Lookup!$I:$M,Lookup!K$2,0),"")</f>
        <v>Riverfront</v>
      </c>
      <c r="M314" s="6" t="str">
        <f>IFERROR(VLOOKUP($J314,Lookup!$I:$M,Lookup!L$2,0),"")</f>
        <v>JSegovia</v>
      </c>
      <c r="N314" s="6" t="str">
        <f>IFERROR(VLOOKUP($J314,Lookup!$I:$M,Lookup!M$2,0),"")</f>
        <v>CH</v>
      </c>
      <c r="O314" s="6" t="str">
        <f>IFERROR(VLOOKUP(E314,Lookup!B:C,2,0),0)</f>
        <v>Host</v>
      </c>
    </row>
    <row r="315" ht="13.5" outlineLevel="2" spans="1:15">
      <c r="A315" s="4" t="s">
        <v>786</v>
      </c>
      <c r="B315" s="4" t="s">
        <v>746</v>
      </c>
      <c r="C315" s="4" t="s">
        <v>118</v>
      </c>
      <c r="D315" s="4" t="s">
        <v>787</v>
      </c>
      <c r="E315" s="4" t="s">
        <v>120</v>
      </c>
      <c r="F315" s="4" t="s">
        <v>121</v>
      </c>
      <c r="G315" s="4" t="s">
        <v>748</v>
      </c>
      <c r="H315" s="4" t="s">
        <v>749</v>
      </c>
      <c r="I315" s="4" t="s">
        <v>750</v>
      </c>
      <c r="J315" s="4" t="s">
        <v>751</v>
      </c>
      <c r="K315" s="6">
        <f>IFERROR(VLOOKUP($J315,Lookup!$I:$M,Lookup!J$2,0),"")</f>
        <v>2007</v>
      </c>
      <c r="L315" s="6" t="str">
        <f>IFERROR(VLOOKUP($J315,Lookup!$I:$M,Lookup!K$2,0),"")</f>
        <v>Riverfront</v>
      </c>
      <c r="M315" s="6" t="str">
        <f>IFERROR(VLOOKUP($J315,Lookup!$I:$M,Lookup!L$2,0),"")</f>
        <v>JSegovia</v>
      </c>
      <c r="N315" s="6" t="str">
        <f>IFERROR(VLOOKUP($J315,Lookup!$I:$M,Lookup!M$2,0),"")</f>
        <v>CH</v>
      </c>
      <c r="O315" s="6" t="str">
        <f>IFERROR(VLOOKUP(E315,Lookup!B:C,2,0),0)</f>
        <v>Server/Cocktail</v>
      </c>
    </row>
    <row r="316" ht="13.5" outlineLevel="2" spans="1:15">
      <c r="A316" s="4" t="s">
        <v>788</v>
      </c>
      <c r="B316" s="4" t="s">
        <v>746</v>
      </c>
      <c r="C316" s="4" t="s">
        <v>118</v>
      </c>
      <c r="D316" s="4" t="s">
        <v>789</v>
      </c>
      <c r="E316" s="4" t="s">
        <v>139</v>
      </c>
      <c r="F316" s="4" t="s">
        <v>121</v>
      </c>
      <c r="G316" s="4" t="s">
        <v>748</v>
      </c>
      <c r="H316" s="4" t="s">
        <v>749</v>
      </c>
      <c r="I316" s="4" t="s">
        <v>750</v>
      </c>
      <c r="J316" s="4" t="s">
        <v>751</v>
      </c>
      <c r="K316" s="6">
        <f>IFERROR(VLOOKUP($J316,Lookup!$I:$M,Lookup!J$2,0),"")</f>
        <v>2007</v>
      </c>
      <c r="L316" s="6" t="str">
        <f>IFERROR(VLOOKUP($J316,Lookup!$I:$M,Lookup!K$2,0),"")</f>
        <v>Riverfront</v>
      </c>
      <c r="M316" s="6" t="str">
        <f>IFERROR(VLOOKUP($J316,Lookup!$I:$M,Lookup!L$2,0),"")</f>
        <v>JSegovia</v>
      </c>
      <c r="N316" s="6" t="str">
        <f>IFERROR(VLOOKUP($J316,Lookup!$I:$M,Lookup!M$2,0),"")</f>
        <v>CH</v>
      </c>
      <c r="O316" s="6" t="str">
        <f>IFERROR(VLOOKUP(E316,Lookup!B:C,2,0),0)</f>
        <v>Busser/Runner</v>
      </c>
    </row>
    <row r="317" ht="13.5" outlineLevel="2" spans="1:15">
      <c r="A317" s="4" t="s">
        <v>790</v>
      </c>
      <c r="B317" s="4" t="s">
        <v>746</v>
      </c>
      <c r="C317" s="4" t="s">
        <v>118</v>
      </c>
      <c r="D317" s="4" t="s">
        <v>791</v>
      </c>
      <c r="E317" s="4" t="s">
        <v>120</v>
      </c>
      <c r="F317" s="4" t="s">
        <v>121</v>
      </c>
      <c r="G317" s="4" t="s">
        <v>748</v>
      </c>
      <c r="H317" s="4" t="s">
        <v>749</v>
      </c>
      <c r="I317" s="4" t="s">
        <v>750</v>
      </c>
      <c r="J317" s="4" t="s">
        <v>751</v>
      </c>
      <c r="K317" s="6">
        <f>IFERROR(VLOOKUP($J317,Lookup!$I:$M,Lookup!J$2,0),"")</f>
        <v>2007</v>
      </c>
      <c r="L317" s="6" t="str">
        <f>IFERROR(VLOOKUP($J317,Lookup!$I:$M,Lookup!K$2,0),"")</f>
        <v>Riverfront</v>
      </c>
      <c r="M317" s="6" t="str">
        <f>IFERROR(VLOOKUP($J317,Lookup!$I:$M,Lookup!L$2,0),"")</f>
        <v>JSegovia</v>
      </c>
      <c r="N317" s="6" t="str">
        <f>IFERROR(VLOOKUP($J317,Lookup!$I:$M,Lookup!M$2,0),"")</f>
        <v>CH</v>
      </c>
      <c r="O317" s="6" t="str">
        <f>IFERROR(VLOOKUP(E317,Lookup!B:C,2,0),0)</f>
        <v>Server/Cocktail</v>
      </c>
    </row>
    <row r="318" ht="13.5" outlineLevel="2" spans="1:15">
      <c r="A318" s="4" t="s">
        <v>792</v>
      </c>
      <c r="B318" s="4" t="s">
        <v>746</v>
      </c>
      <c r="C318" s="4" t="s">
        <v>118</v>
      </c>
      <c r="D318" s="4" t="s">
        <v>793</v>
      </c>
      <c r="E318" s="4" t="s">
        <v>188</v>
      </c>
      <c r="F318" s="4" t="s">
        <v>121</v>
      </c>
      <c r="G318" s="4" t="s">
        <v>748</v>
      </c>
      <c r="H318" s="4" t="s">
        <v>749</v>
      </c>
      <c r="I318" s="4" t="s">
        <v>750</v>
      </c>
      <c r="J318" s="4" t="s">
        <v>751</v>
      </c>
      <c r="K318" s="6">
        <f>IFERROR(VLOOKUP($J318,Lookup!$I:$M,Lookup!J$2,0),"")</f>
        <v>2007</v>
      </c>
      <c r="L318" s="6" t="str">
        <f>IFERROR(VLOOKUP($J318,Lookup!$I:$M,Lookup!K$2,0),"")</f>
        <v>Riverfront</v>
      </c>
      <c r="M318" s="6" t="str">
        <f>IFERROR(VLOOKUP($J318,Lookup!$I:$M,Lookup!L$2,0),"")</f>
        <v>JSegovia</v>
      </c>
      <c r="N318" s="6" t="str">
        <f>IFERROR(VLOOKUP($J318,Lookup!$I:$M,Lookup!M$2,0),"")</f>
        <v>CH</v>
      </c>
      <c r="O318" s="6" t="str">
        <f>IFERROR(VLOOKUP(E318,Lookup!B:C,2,0),0)</f>
        <v>Dish</v>
      </c>
    </row>
    <row r="319" ht="13.5" outlineLevel="2" spans="1:15">
      <c r="A319" s="4" t="s">
        <v>794</v>
      </c>
      <c r="B319" s="4" t="s">
        <v>746</v>
      </c>
      <c r="C319" s="4" t="s">
        <v>118</v>
      </c>
      <c r="D319" s="4" t="s">
        <v>795</v>
      </c>
      <c r="E319" s="4" t="s">
        <v>120</v>
      </c>
      <c r="F319" s="4" t="s">
        <v>121</v>
      </c>
      <c r="G319" s="4" t="s">
        <v>748</v>
      </c>
      <c r="H319" s="4" t="s">
        <v>749</v>
      </c>
      <c r="I319" s="4" t="s">
        <v>750</v>
      </c>
      <c r="J319" s="4" t="s">
        <v>751</v>
      </c>
      <c r="K319" s="6">
        <f>IFERROR(VLOOKUP($J319,Lookup!$I:$M,Lookup!J$2,0),"")</f>
        <v>2007</v>
      </c>
      <c r="L319" s="6" t="str">
        <f>IFERROR(VLOOKUP($J319,Lookup!$I:$M,Lookup!K$2,0),"")</f>
        <v>Riverfront</v>
      </c>
      <c r="M319" s="6" t="str">
        <f>IFERROR(VLOOKUP($J319,Lookup!$I:$M,Lookup!L$2,0),"")</f>
        <v>JSegovia</v>
      </c>
      <c r="N319" s="6" t="str">
        <f>IFERROR(VLOOKUP($J319,Lookup!$I:$M,Lookup!M$2,0),"")</f>
        <v>CH</v>
      </c>
      <c r="O319" s="6" t="str">
        <f>IFERROR(VLOOKUP(E319,Lookup!B:C,2,0),0)</f>
        <v>Server/Cocktail</v>
      </c>
    </row>
    <row r="320" ht="13.5" outlineLevel="2" spans="1:15">
      <c r="A320" s="4" t="s">
        <v>796</v>
      </c>
      <c r="B320" s="4" t="s">
        <v>746</v>
      </c>
      <c r="C320" s="4" t="s">
        <v>118</v>
      </c>
      <c r="D320" s="4" t="s">
        <v>797</v>
      </c>
      <c r="E320" s="4" t="s">
        <v>188</v>
      </c>
      <c r="F320" s="4" t="s">
        <v>121</v>
      </c>
      <c r="G320" s="4" t="s">
        <v>748</v>
      </c>
      <c r="H320" s="4" t="s">
        <v>749</v>
      </c>
      <c r="I320" s="4" t="s">
        <v>750</v>
      </c>
      <c r="J320" s="4" t="s">
        <v>751</v>
      </c>
      <c r="K320" s="6">
        <f>IFERROR(VLOOKUP($J320,Lookup!$I:$M,Lookup!J$2,0),"")</f>
        <v>2007</v>
      </c>
      <c r="L320" s="6" t="str">
        <f>IFERROR(VLOOKUP($J320,Lookup!$I:$M,Lookup!K$2,0),"")</f>
        <v>Riverfront</v>
      </c>
      <c r="M320" s="6" t="str">
        <f>IFERROR(VLOOKUP($J320,Lookup!$I:$M,Lookup!L$2,0),"")</f>
        <v>JSegovia</v>
      </c>
      <c r="N320" s="6" t="str">
        <f>IFERROR(VLOOKUP($J320,Lookup!$I:$M,Lookup!M$2,0),"")</f>
        <v>CH</v>
      </c>
      <c r="O320" s="6" t="str">
        <f>IFERROR(VLOOKUP(E320,Lookup!B:C,2,0),0)</f>
        <v>Dish</v>
      </c>
    </row>
    <row r="321" ht="13.5" outlineLevel="2" spans="1:15">
      <c r="A321" s="4" t="s">
        <v>798</v>
      </c>
      <c r="B321" s="4" t="s">
        <v>746</v>
      </c>
      <c r="C321" s="4" t="s">
        <v>118</v>
      </c>
      <c r="D321" s="4" t="s">
        <v>799</v>
      </c>
      <c r="E321" s="4" t="s">
        <v>640</v>
      </c>
      <c r="F321" s="4" t="s">
        <v>121</v>
      </c>
      <c r="G321" s="4" t="s">
        <v>748</v>
      </c>
      <c r="H321" s="4" t="s">
        <v>749</v>
      </c>
      <c r="I321" s="4" t="s">
        <v>750</v>
      </c>
      <c r="J321" s="4" t="s">
        <v>751</v>
      </c>
      <c r="K321" s="6">
        <f>IFERROR(VLOOKUP($J321,Lookup!$I:$M,Lookup!J$2,0),"")</f>
        <v>2007</v>
      </c>
      <c r="L321" s="6" t="str">
        <f>IFERROR(VLOOKUP($J321,Lookup!$I:$M,Lookup!K$2,0),"")</f>
        <v>Riverfront</v>
      </c>
      <c r="M321" s="6" t="str">
        <f>IFERROR(VLOOKUP($J321,Lookup!$I:$M,Lookup!L$2,0),"")</f>
        <v>JSegovia</v>
      </c>
      <c r="N321" s="6" t="str">
        <f>IFERROR(VLOOKUP($J321,Lookup!$I:$M,Lookup!M$2,0),"")</f>
        <v>CH</v>
      </c>
      <c r="O321" s="6" t="str">
        <f>IFERROR(VLOOKUP(E321,Lookup!B:C,2,0),0)</f>
        <v/>
      </c>
    </row>
    <row r="322" ht="13.5" outlineLevel="2" spans="1:15">
      <c r="A322" s="4" t="s">
        <v>800</v>
      </c>
      <c r="B322" s="4" t="s">
        <v>746</v>
      </c>
      <c r="C322" s="4" t="s">
        <v>118</v>
      </c>
      <c r="D322" s="4" t="s">
        <v>801</v>
      </c>
      <c r="E322" s="4" t="s">
        <v>78</v>
      </c>
      <c r="F322" s="4" t="s">
        <v>121</v>
      </c>
      <c r="G322" s="4" t="s">
        <v>748</v>
      </c>
      <c r="H322" s="4" t="s">
        <v>749</v>
      </c>
      <c r="I322" s="4" t="s">
        <v>750</v>
      </c>
      <c r="J322" s="4" t="s">
        <v>751</v>
      </c>
      <c r="K322" s="6">
        <f>IFERROR(VLOOKUP($J322,Lookup!$I:$M,Lookup!J$2,0),"")</f>
        <v>2007</v>
      </c>
      <c r="L322" s="6" t="str">
        <f>IFERROR(VLOOKUP($J322,Lookup!$I:$M,Lookup!K$2,0),"")</f>
        <v>Riverfront</v>
      </c>
      <c r="M322" s="6" t="str">
        <f>IFERROR(VLOOKUP($J322,Lookup!$I:$M,Lookup!L$2,0),"")</f>
        <v>JSegovia</v>
      </c>
      <c r="N322" s="6" t="str">
        <f>IFERROR(VLOOKUP($J322,Lookup!$I:$M,Lookup!M$2,0),"")</f>
        <v>CH</v>
      </c>
      <c r="O322" s="6" t="str">
        <f>IFERROR(VLOOKUP(E322,Lookup!B:C,2,0),0)</f>
        <v>Host</v>
      </c>
    </row>
    <row r="323" ht="13.5" outlineLevel="2" spans="1:15">
      <c r="A323" s="4" t="s">
        <v>802</v>
      </c>
      <c r="B323" s="4" t="s">
        <v>746</v>
      </c>
      <c r="C323" s="4" t="s">
        <v>118</v>
      </c>
      <c r="D323" s="4" t="s">
        <v>803</v>
      </c>
      <c r="E323" s="4" t="s">
        <v>120</v>
      </c>
      <c r="F323" s="4" t="s">
        <v>121</v>
      </c>
      <c r="G323" s="4" t="s">
        <v>748</v>
      </c>
      <c r="H323" s="4" t="s">
        <v>749</v>
      </c>
      <c r="I323" s="4" t="s">
        <v>750</v>
      </c>
      <c r="J323" s="4" t="s">
        <v>751</v>
      </c>
      <c r="K323" s="6">
        <f>IFERROR(VLOOKUP($J323,Lookup!$I:$M,Lookup!J$2,0),"")</f>
        <v>2007</v>
      </c>
      <c r="L323" s="6" t="str">
        <f>IFERROR(VLOOKUP($J323,Lookup!$I:$M,Lookup!K$2,0),"")</f>
        <v>Riverfront</v>
      </c>
      <c r="M323" s="6" t="str">
        <f>IFERROR(VLOOKUP($J323,Lookup!$I:$M,Lookup!L$2,0),"")</f>
        <v>JSegovia</v>
      </c>
      <c r="N323" s="6" t="str">
        <f>IFERROR(VLOOKUP($J323,Lookup!$I:$M,Lookup!M$2,0),"")</f>
        <v>CH</v>
      </c>
      <c r="O323" s="6" t="str">
        <f>IFERROR(VLOOKUP(E323,Lookup!B:C,2,0),0)</f>
        <v>Server/Cocktail</v>
      </c>
    </row>
    <row r="324" ht="13.5" outlineLevel="2" spans="1:15">
      <c r="A324" s="4" t="s">
        <v>804</v>
      </c>
      <c r="B324" s="4" t="s">
        <v>746</v>
      </c>
      <c r="C324" s="4" t="s">
        <v>118</v>
      </c>
      <c r="D324" s="4" t="s">
        <v>805</v>
      </c>
      <c r="E324" s="4" t="s">
        <v>120</v>
      </c>
      <c r="F324" s="4" t="s">
        <v>121</v>
      </c>
      <c r="G324" s="4" t="s">
        <v>748</v>
      </c>
      <c r="H324" s="4" t="s">
        <v>749</v>
      </c>
      <c r="I324" s="4" t="s">
        <v>750</v>
      </c>
      <c r="J324" s="4" t="s">
        <v>751</v>
      </c>
      <c r="K324" s="6">
        <f>IFERROR(VLOOKUP($J324,Lookup!$I:$M,Lookup!J$2,0),"")</f>
        <v>2007</v>
      </c>
      <c r="L324" s="6" t="str">
        <f>IFERROR(VLOOKUP($J324,Lookup!$I:$M,Lookup!K$2,0),"")</f>
        <v>Riverfront</v>
      </c>
      <c r="M324" s="6" t="str">
        <f>IFERROR(VLOOKUP($J324,Lookup!$I:$M,Lookup!L$2,0),"")</f>
        <v>JSegovia</v>
      </c>
      <c r="N324" s="6" t="str">
        <f>IFERROR(VLOOKUP($J324,Lookup!$I:$M,Lookup!M$2,0),"")</f>
        <v>CH</v>
      </c>
      <c r="O324" s="6" t="str">
        <f>IFERROR(VLOOKUP(E324,Lookup!B:C,2,0),0)</f>
        <v>Server/Cocktail</v>
      </c>
    </row>
    <row r="325" ht="13.5" outlineLevel="2" spans="1:15">
      <c r="A325" s="4" t="s">
        <v>806</v>
      </c>
      <c r="B325" s="4" t="s">
        <v>746</v>
      </c>
      <c r="C325" s="4" t="s">
        <v>118</v>
      </c>
      <c r="D325" s="4" t="s">
        <v>807</v>
      </c>
      <c r="E325" s="4" t="s">
        <v>78</v>
      </c>
      <c r="F325" s="4" t="s">
        <v>121</v>
      </c>
      <c r="G325" s="4" t="s">
        <v>748</v>
      </c>
      <c r="H325" s="4" t="s">
        <v>749</v>
      </c>
      <c r="I325" s="4" t="s">
        <v>750</v>
      </c>
      <c r="J325" s="4" t="s">
        <v>751</v>
      </c>
      <c r="K325" s="6">
        <f>IFERROR(VLOOKUP($J325,Lookup!$I:$M,Lookup!J$2,0),"")</f>
        <v>2007</v>
      </c>
      <c r="L325" s="6" t="str">
        <f>IFERROR(VLOOKUP($J325,Lookup!$I:$M,Lookup!K$2,0),"")</f>
        <v>Riverfront</v>
      </c>
      <c r="M325" s="6" t="str">
        <f>IFERROR(VLOOKUP($J325,Lookup!$I:$M,Lookup!L$2,0),"")</f>
        <v>JSegovia</v>
      </c>
      <c r="N325" s="6" t="str">
        <f>IFERROR(VLOOKUP($J325,Lookup!$I:$M,Lookup!M$2,0),"")</f>
        <v>CH</v>
      </c>
      <c r="O325" s="6" t="str">
        <f>IFERROR(VLOOKUP(E325,Lookup!B:C,2,0),0)</f>
        <v>Host</v>
      </c>
    </row>
    <row r="326" ht="13.5" outlineLevel="2" spans="1:15">
      <c r="A326" s="4" t="s">
        <v>808</v>
      </c>
      <c r="B326" s="4" t="s">
        <v>746</v>
      </c>
      <c r="C326" s="4" t="s">
        <v>118</v>
      </c>
      <c r="D326" s="4" t="s">
        <v>809</v>
      </c>
      <c r="E326" s="4" t="s">
        <v>84</v>
      </c>
      <c r="F326" s="4" t="s">
        <v>121</v>
      </c>
      <c r="G326" s="4" t="s">
        <v>748</v>
      </c>
      <c r="H326" s="4" t="s">
        <v>749</v>
      </c>
      <c r="I326" s="4" t="s">
        <v>750</v>
      </c>
      <c r="J326" s="4" t="s">
        <v>751</v>
      </c>
      <c r="K326" s="6">
        <f>IFERROR(VLOOKUP($J326,Lookup!$I:$M,Lookup!J$2,0),"")</f>
        <v>2007</v>
      </c>
      <c r="L326" s="6" t="str">
        <f>IFERROR(VLOOKUP($J326,Lookup!$I:$M,Lookup!K$2,0),"")</f>
        <v>Riverfront</v>
      </c>
      <c r="M326" s="6" t="str">
        <f>IFERROR(VLOOKUP($J326,Lookup!$I:$M,Lookup!L$2,0),"")</f>
        <v>JSegovia</v>
      </c>
      <c r="N326" s="6" t="str">
        <f>IFERROR(VLOOKUP($J326,Lookup!$I:$M,Lookup!M$2,0),"")</f>
        <v>CH</v>
      </c>
      <c r="O326" s="6" t="str">
        <f>IFERROR(VLOOKUP(E326,Lookup!B:C,2,0),0)</f>
        <v>Prep Cook</v>
      </c>
    </row>
    <row r="327" ht="13.5" outlineLevel="2" spans="1:15">
      <c r="A327" s="4" t="s">
        <v>810</v>
      </c>
      <c r="B327" s="4" t="s">
        <v>746</v>
      </c>
      <c r="C327" s="4" t="s">
        <v>118</v>
      </c>
      <c r="D327" s="4" t="s">
        <v>811</v>
      </c>
      <c r="E327" s="4" t="s">
        <v>70</v>
      </c>
      <c r="F327" s="4" t="s">
        <v>121</v>
      </c>
      <c r="G327" s="4" t="s">
        <v>748</v>
      </c>
      <c r="H327" s="4" t="s">
        <v>749</v>
      </c>
      <c r="I327" s="4" t="s">
        <v>750</v>
      </c>
      <c r="J327" s="4" t="s">
        <v>751</v>
      </c>
      <c r="K327" s="6">
        <f>IFERROR(VLOOKUP($J327,Lookup!$I:$M,Lookup!J$2,0),"")</f>
        <v>2007</v>
      </c>
      <c r="L327" s="6" t="str">
        <f>IFERROR(VLOOKUP($J327,Lookup!$I:$M,Lookup!K$2,0),"")</f>
        <v>Riverfront</v>
      </c>
      <c r="M327" s="6" t="str">
        <f>IFERROR(VLOOKUP($J327,Lookup!$I:$M,Lookup!L$2,0),"")</f>
        <v>JSegovia</v>
      </c>
      <c r="N327" s="6" t="str">
        <f>IFERROR(VLOOKUP($J327,Lookup!$I:$M,Lookup!M$2,0),"")</f>
        <v>CH</v>
      </c>
      <c r="O327" s="6" t="str">
        <f>IFERROR(VLOOKUP(E327,Lookup!B:C,2,0),0)</f>
        <v>Bartender</v>
      </c>
    </row>
    <row r="328" ht="13.5" outlineLevel="2" spans="1:15">
      <c r="A328" s="4" t="s">
        <v>812</v>
      </c>
      <c r="B328" s="4" t="s">
        <v>746</v>
      </c>
      <c r="C328" s="4" t="s">
        <v>118</v>
      </c>
      <c r="D328" s="4" t="s">
        <v>813</v>
      </c>
      <c r="E328" s="4" t="s">
        <v>84</v>
      </c>
      <c r="F328" s="4" t="s">
        <v>121</v>
      </c>
      <c r="G328" s="4" t="s">
        <v>748</v>
      </c>
      <c r="H328" s="4" t="s">
        <v>749</v>
      </c>
      <c r="I328" s="4" t="s">
        <v>750</v>
      </c>
      <c r="J328" s="4" t="s">
        <v>751</v>
      </c>
      <c r="K328" s="6">
        <f>IFERROR(VLOOKUP($J328,Lookup!$I:$M,Lookup!J$2,0),"")</f>
        <v>2007</v>
      </c>
      <c r="L328" s="6" t="str">
        <f>IFERROR(VLOOKUP($J328,Lookup!$I:$M,Lookup!K$2,0),"")</f>
        <v>Riverfront</v>
      </c>
      <c r="M328" s="6" t="str">
        <f>IFERROR(VLOOKUP($J328,Lookup!$I:$M,Lookup!L$2,0),"")</f>
        <v>JSegovia</v>
      </c>
      <c r="N328" s="6" t="str">
        <f>IFERROR(VLOOKUP($J328,Lookup!$I:$M,Lookup!M$2,0),"")</f>
        <v>CH</v>
      </c>
      <c r="O328" s="6" t="str">
        <f>IFERROR(VLOOKUP(E328,Lookup!B:C,2,0),0)</f>
        <v>Prep Cook</v>
      </c>
    </row>
    <row r="329" ht="13.5" outlineLevel="2" spans="1:15">
      <c r="A329" s="4" t="s">
        <v>814</v>
      </c>
      <c r="B329" s="4" t="s">
        <v>746</v>
      </c>
      <c r="C329" s="4" t="s">
        <v>118</v>
      </c>
      <c r="D329" s="4" t="s">
        <v>815</v>
      </c>
      <c r="E329" s="4" t="s">
        <v>128</v>
      </c>
      <c r="F329" s="4" t="s">
        <v>121</v>
      </c>
      <c r="G329" s="4" t="s">
        <v>748</v>
      </c>
      <c r="H329" s="4" t="s">
        <v>749</v>
      </c>
      <c r="I329" s="4" t="s">
        <v>750</v>
      </c>
      <c r="J329" s="4" t="s">
        <v>751</v>
      </c>
      <c r="K329" s="6">
        <f>IFERROR(VLOOKUP($J329,Lookup!$I:$M,Lookup!J$2,0),"")</f>
        <v>2007</v>
      </c>
      <c r="L329" s="6" t="str">
        <f>IFERROR(VLOOKUP($J329,Lookup!$I:$M,Lookup!K$2,0),"")</f>
        <v>Riverfront</v>
      </c>
      <c r="M329" s="6" t="str">
        <f>IFERROR(VLOOKUP($J329,Lookup!$I:$M,Lookup!L$2,0),"")</f>
        <v>JSegovia</v>
      </c>
      <c r="N329" s="6" t="str">
        <f>IFERROR(VLOOKUP($J329,Lookup!$I:$M,Lookup!M$2,0),"")</f>
        <v>CH</v>
      </c>
      <c r="O329" s="6" t="str">
        <f>IFERROR(VLOOKUP(E329,Lookup!B:C,2,0),0)</f>
        <v>Server/Cocktail</v>
      </c>
    </row>
    <row r="330" ht="13.5" outlineLevel="2" spans="1:15">
      <c r="A330" s="4" t="s">
        <v>816</v>
      </c>
      <c r="B330" s="4" t="s">
        <v>746</v>
      </c>
      <c r="C330" s="4" t="s">
        <v>118</v>
      </c>
      <c r="D330" s="4" t="s">
        <v>817</v>
      </c>
      <c r="E330" s="4" t="s">
        <v>139</v>
      </c>
      <c r="F330" s="4" t="s">
        <v>121</v>
      </c>
      <c r="G330" s="4" t="s">
        <v>748</v>
      </c>
      <c r="H330" s="4" t="s">
        <v>749</v>
      </c>
      <c r="I330" s="4" t="s">
        <v>750</v>
      </c>
      <c r="J330" s="4" t="s">
        <v>751</v>
      </c>
      <c r="K330" s="6">
        <f>IFERROR(VLOOKUP($J330,Lookup!$I:$M,Lookup!J$2,0),"")</f>
        <v>2007</v>
      </c>
      <c r="L330" s="6" t="str">
        <f>IFERROR(VLOOKUP($J330,Lookup!$I:$M,Lookup!K$2,0),"")</f>
        <v>Riverfront</v>
      </c>
      <c r="M330" s="6" t="str">
        <f>IFERROR(VLOOKUP($J330,Lookup!$I:$M,Lookup!L$2,0),"")</f>
        <v>JSegovia</v>
      </c>
      <c r="N330" s="6" t="str">
        <f>IFERROR(VLOOKUP($J330,Lookup!$I:$M,Lookup!M$2,0),"")</f>
        <v>CH</v>
      </c>
      <c r="O330" s="6" t="str">
        <f>IFERROR(VLOOKUP(E330,Lookup!B:C,2,0),0)</f>
        <v>Busser/Runner</v>
      </c>
    </row>
    <row r="331" ht="13.5" outlineLevel="2" spans="1:15">
      <c r="A331" s="4" t="s">
        <v>818</v>
      </c>
      <c r="B331" s="4" t="s">
        <v>746</v>
      </c>
      <c r="C331" s="4" t="s">
        <v>118</v>
      </c>
      <c r="D331" s="4" t="s">
        <v>819</v>
      </c>
      <c r="E331" s="4" t="s">
        <v>238</v>
      </c>
      <c r="F331" s="4" t="s">
        <v>121</v>
      </c>
      <c r="G331" s="4" t="s">
        <v>748</v>
      </c>
      <c r="H331" s="4" t="s">
        <v>749</v>
      </c>
      <c r="I331" s="4" t="s">
        <v>750</v>
      </c>
      <c r="J331" s="4" t="s">
        <v>751</v>
      </c>
      <c r="K331" s="6">
        <f>IFERROR(VLOOKUP($J331,Lookup!$I:$M,Lookup!J$2,0),"")</f>
        <v>2007</v>
      </c>
      <c r="L331" s="6" t="str">
        <f>IFERROR(VLOOKUP($J331,Lookup!$I:$M,Lookup!K$2,0),"")</f>
        <v>Riverfront</v>
      </c>
      <c r="M331" s="6" t="str">
        <f>IFERROR(VLOOKUP($J331,Lookup!$I:$M,Lookup!L$2,0),"")</f>
        <v>JSegovia</v>
      </c>
      <c r="N331" s="6" t="str">
        <f>IFERROR(VLOOKUP($J331,Lookup!$I:$M,Lookup!M$2,0),"")</f>
        <v>CH</v>
      </c>
      <c r="O331" s="6">
        <f>IFERROR(VLOOKUP(E331,Lookup!B:C,2,0),0)</f>
        <v>0</v>
      </c>
    </row>
    <row r="332" ht="13.5" outlineLevel="2" spans="1:15">
      <c r="A332" s="4" t="s">
        <v>820</v>
      </c>
      <c r="B332" s="4" t="s">
        <v>746</v>
      </c>
      <c r="C332" s="4" t="s">
        <v>118</v>
      </c>
      <c r="D332" s="4" t="s">
        <v>821</v>
      </c>
      <c r="E332" s="4" t="s">
        <v>640</v>
      </c>
      <c r="F332" s="4" t="s">
        <v>121</v>
      </c>
      <c r="G332" s="4" t="s">
        <v>748</v>
      </c>
      <c r="H332" s="4" t="s">
        <v>749</v>
      </c>
      <c r="I332" s="4" t="s">
        <v>750</v>
      </c>
      <c r="J332" s="4" t="s">
        <v>751</v>
      </c>
      <c r="K332" s="6">
        <f>IFERROR(VLOOKUP($J332,Lookup!$I:$M,Lookup!J$2,0),"")</f>
        <v>2007</v>
      </c>
      <c r="L332" s="6" t="str">
        <f>IFERROR(VLOOKUP($J332,Lookup!$I:$M,Lookup!K$2,0),"")</f>
        <v>Riverfront</v>
      </c>
      <c r="M332" s="6" t="str">
        <f>IFERROR(VLOOKUP($J332,Lookup!$I:$M,Lookup!L$2,0),"")</f>
        <v>JSegovia</v>
      </c>
      <c r="N332" s="6" t="str">
        <f>IFERROR(VLOOKUP($J332,Lookup!$I:$M,Lookup!M$2,0),"")</f>
        <v>CH</v>
      </c>
      <c r="O332" s="6" t="str">
        <f>IFERROR(VLOOKUP(E332,Lookup!B:C,2,0),0)</f>
        <v/>
      </c>
    </row>
    <row r="333" ht="13.5" outlineLevel="2" spans="1:15">
      <c r="A333" s="4" t="s">
        <v>822</v>
      </c>
      <c r="B333" s="4" t="s">
        <v>746</v>
      </c>
      <c r="C333" s="4" t="s">
        <v>118</v>
      </c>
      <c r="D333" s="4" t="s">
        <v>823</v>
      </c>
      <c r="E333" s="4" t="s">
        <v>120</v>
      </c>
      <c r="F333" s="4" t="s">
        <v>121</v>
      </c>
      <c r="G333" s="4" t="s">
        <v>748</v>
      </c>
      <c r="H333" s="4" t="s">
        <v>749</v>
      </c>
      <c r="I333" s="4" t="s">
        <v>750</v>
      </c>
      <c r="J333" s="4" t="s">
        <v>751</v>
      </c>
      <c r="K333" s="6">
        <f>IFERROR(VLOOKUP($J333,Lookup!$I:$M,Lookup!J$2,0),"")</f>
        <v>2007</v>
      </c>
      <c r="L333" s="6" t="str">
        <f>IFERROR(VLOOKUP($J333,Lookup!$I:$M,Lookup!K$2,0),"")</f>
        <v>Riverfront</v>
      </c>
      <c r="M333" s="6" t="str">
        <f>IFERROR(VLOOKUP($J333,Lookup!$I:$M,Lookup!L$2,0),"")</f>
        <v>JSegovia</v>
      </c>
      <c r="N333" s="6" t="str">
        <f>IFERROR(VLOOKUP($J333,Lookup!$I:$M,Lookup!M$2,0),"")</f>
        <v>CH</v>
      </c>
      <c r="O333" s="6" t="str">
        <f>IFERROR(VLOOKUP(E333,Lookup!B:C,2,0),0)</f>
        <v>Server/Cocktail</v>
      </c>
    </row>
    <row r="334" ht="13.5" outlineLevel="2" spans="1:15">
      <c r="A334" s="4" t="s">
        <v>824</v>
      </c>
      <c r="B334" s="4" t="s">
        <v>746</v>
      </c>
      <c r="C334" s="4" t="s">
        <v>118</v>
      </c>
      <c r="D334" s="4" t="s">
        <v>825</v>
      </c>
      <c r="E334" s="4" t="s">
        <v>120</v>
      </c>
      <c r="F334" s="4" t="s">
        <v>121</v>
      </c>
      <c r="G334" s="4" t="s">
        <v>748</v>
      </c>
      <c r="H334" s="4" t="s">
        <v>749</v>
      </c>
      <c r="I334" s="4" t="s">
        <v>750</v>
      </c>
      <c r="J334" s="4" t="s">
        <v>751</v>
      </c>
      <c r="K334" s="6">
        <f>IFERROR(VLOOKUP($J334,Lookup!$I:$M,Lookup!J$2,0),"")</f>
        <v>2007</v>
      </c>
      <c r="L334" s="6" t="str">
        <f>IFERROR(VLOOKUP($J334,Lookup!$I:$M,Lookup!K$2,0),"")</f>
        <v>Riverfront</v>
      </c>
      <c r="M334" s="6" t="str">
        <f>IFERROR(VLOOKUP($J334,Lookup!$I:$M,Lookup!L$2,0),"")</f>
        <v>JSegovia</v>
      </c>
      <c r="N334" s="6" t="str">
        <f>IFERROR(VLOOKUP($J334,Lookup!$I:$M,Lookup!M$2,0),"")</f>
        <v>CH</v>
      </c>
      <c r="O334" s="6" t="str">
        <f>IFERROR(VLOOKUP(E334,Lookup!B:C,2,0),0)</f>
        <v>Server/Cocktail</v>
      </c>
    </row>
    <row r="335" ht="13.5" outlineLevel="2" spans="1:15">
      <c r="A335" s="4" t="s">
        <v>826</v>
      </c>
      <c r="B335" s="4" t="s">
        <v>746</v>
      </c>
      <c r="C335" s="4" t="s">
        <v>118</v>
      </c>
      <c r="D335" s="4" t="s">
        <v>827</v>
      </c>
      <c r="E335" s="4" t="s">
        <v>120</v>
      </c>
      <c r="F335" s="4" t="s">
        <v>121</v>
      </c>
      <c r="G335" s="4" t="s">
        <v>748</v>
      </c>
      <c r="H335" s="4" t="s">
        <v>749</v>
      </c>
      <c r="I335" s="4" t="s">
        <v>750</v>
      </c>
      <c r="J335" s="4" t="s">
        <v>751</v>
      </c>
      <c r="K335" s="6">
        <f>IFERROR(VLOOKUP($J335,Lookup!$I:$M,Lookup!J$2,0),"")</f>
        <v>2007</v>
      </c>
      <c r="L335" s="6" t="str">
        <f>IFERROR(VLOOKUP($J335,Lookup!$I:$M,Lookup!K$2,0),"")</f>
        <v>Riverfront</v>
      </c>
      <c r="M335" s="6" t="str">
        <f>IFERROR(VLOOKUP($J335,Lookup!$I:$M,Lookup!L$2,0),"")</f>
        <v>JSegovia</v>
      </c>
      <c r="N335" s="6" t="str">
        <f>IFERROR(VLOOKUP($J335,Lookup!$I:$M,Lookup!M$2,0),"")</f>
        <v>CH</v>
      </c>
      <c r="O335" s="6" t="str">
        <f>IFERROR(VLOOKUP(E335,Lookup!B:C,2,0),0)</f>
        <v>Server/Cocktail</v>
      </c>
    </row>
    <row r="336" ht="13.5" outlineLevel="2" spans="1:15">
      <c r="A336" s="4" t="s">
        <v>828</v>
      </c>
      <c r="B336" s="4" t="s">
        <v>746</v>
      </c>
      <c r="C336" s="4" t="s">
        <v>118</v>
      </c>
      <c r="D336" s="4" t="s">
        <v>829</v>
      </c>
      <c r="E336" s="4" t="s">
        <v>120</v>
      </c>
      <c r="F336" s="4" t="s">
        <v>121</v>
      </c>
      <c r="G336" s="4" t="s">
        <v>748</v>
      </c>
      <c r="H336" s="4" t="s">
        <v>749</v>
      </c>
      <c r="I336" s="4" t="s">
        <v>750</v>
      </c>
      <c r="J336" s="4" t="s">
        <v>751</v>
      </c>
      <c r="K336" s="6">
        <f>IFERROR(VLOOKUP($J336,Lookup!$I:$M,Lookup!J$2,0),"")</f>
        <v>2007</v>
      </c>
      <c r="L336" s="6" t="str">
        <f>IFERROR(VLOOKUP($J336,Lookup!$I:$M,Lookup!K$2,0),"")</f>
        <v>Riverfront</v>
      </c>
      <c r="M336" s="6" t="str">
        <f>IFERROR(VLOOKUP($J336,Lookup!$I:$M,Lookup!L$2,0),"")</f>
        <v>JSegovia</v>
      </c>
      <c r="N336" s="6" t="str">
        <f>IFERROR(VLOOKUP($J336,Lookup!$I:$M,Lookup!M$2,0),"")</f>
        <v>CH</v>
      </c>
      <c r="O336" s="6" t="str">
        <f>IFERROR(VLOOKUP(E336,Lookup!B:C,2,0),0)</f>
        <v>Server/Cocktail</v>
      </c>
    </row>
    <row r="337" ht="13.5" outlineLevel="2" spans="1:15">
      <c r="A337" s="4" t="s">
        <v>830</v>
      </c>
      <c r="B337" s="4" t="s">
        <v>746</v>
      </c>
      <c r="C337" s="4" t="s">
        <v>118</v>
      </c>
      <c r="D337" s="4" t="s">
        <v>831</v>
      </c>
      <c r="E337" s="4" t="s">
        <v>120</v>
      </c>
      <c r="F337" s="4" t="s">
        <v>121</v>
      </c>
      <c r="G337" s="4" t="s">
        <v>748</v>
      </c>
      <c r="H337" s="4" t="s">
        <v>749</v>
      </c>
      <c r="I337" s="4" t="s">
        <v>750</v>
      </c>
      <c r="J337" s="4" t="s">
        <v>751</v>
      </c>
      <c r="K337" s="6">
        <f>IFERROR(VLOOKUP($J337,Lookup!$I:$M,Lookup!J$2,0),"")</f>
        <v>2007</v>
      </c>
      <c r="L337" s="6" t="str">
        <f>IFERROR(VLOOKUP($J337,Lookup!$I:$M,Lookup!K$2,0),"")</f>
        <v>Riverfront</v>
      </c>
      <c r="M337" s="6" t="str">
        <f>IFERROR(VLOOKUP($J337,Lookup!$I:$M,Lookup!L$2,0),"")</f>
        <v>JSegovia</v>
      </c>
      <c r="N337" s="6" t="str">
        <f>IFERROR(VLOOKUP($J337,Lookup!$I:$M,Lookup!M$2,0),"")</f>
        <v>CH</v>
      </c>
      <c r="O337" s="6" t="str">
        <f>IFERROR(VLOOKUP(E337,Lookup!B:C,2,0),0)</f>
        <v>Server/Cocktail</v>
      </c>
    </row>
    <row r="338" ht="13.5" outlineLevel="2" spans="1:15">
      <c r="A338" s="4" t="s">
        <v>832</v>
      </c>
      <c r="B338" s="4" t="s">
        <v>746</v>
      </c>
      <c r="C338" s="4" t="s">
        <v>118</v>
      </c>
      <c r="D338" s="4" t="s">
        <v>833</v>
      </c>
      <c r="E338" s="4" t="s">
        <v>139</v>
      </c>
      <c r="F338" s="4" t="s">
        <v>121</v>
      </c>
      <c r="G338" s="4" t="s">
        <v>748</v>
      </c>
      <c r="H338" s="4" t="s">
        <v>749</v>
      </c>
      <c r="I338" s="4" t="s">
        <v>750</v>
      </c>
      <c r="J338" s="4" t="s">
        <v>751</v>
      </c>
      <c r="K338" s="6">
        <f>IFERROR(VLOOKUP($J338,Lookup!$I:$M,Lookup!J$2,0),"")</f>
        <v>2007</v>
      </c>
      <c r="L338" s="6" t="str">
        <f>IFERROR(VLOOKUP($J338,Lookup!$I:$M,Lookup!K$2,0),"")</f>
        <v>Riverfront</v>
      </c>
      <c r="M338" s="6" t="str">
        <f>IFERROR(VLOOKUP($J338,Lookup!$I:$M,Lookup!L$2,0),"")</f>
        <v>JSegovia</v>
      </c>
      <c r="N338" s="6" t="str">
        <f>IFERROR(VLOOKUP($J338,Lookup!$I:$M,Lookup!M$2,0),"")</f>
        <v>CH</v>
      </c>
      <c r="O338" s="6" t="str">
        <f>IFERROR(VLOOKUP(E338,Lookup!B:C,2,0),0)</f>
        <v>Busser/Runner</v>
      </c>
    </row>
    <row r="339" ht="13.5" outlineLevel="2" spans="1:15">
      <c r="A339" s="4" t="s">
        <v>834</v>
      </c>
      <c r="B339" s="4" t="s">
        <v>746</v>
      </c>
      <c r="C339" s="4" t="s">
        <v>118</v>
      </c>
      <c r="D339" s="4" t="s">
        <v>835</v>
      </c>
      <c r="E339" s="4" t="s">
        <v>70</v>
      </c>
      <c r="F339" s="4" t="s">
        <v>121</v>
      </c>
      <c r="G339" s="4" t="s">
        <v>748</v>
      </c>
      <c r="H339" s="4" t="s">
        <v>749</v>
      </c>
      <c r="I339" s="4" t="s">
        <v>750</v>
      </c>
      <c r="J339" s="4" t="s">
        <v>751</v>
      </c>
      <c r="K339" s="6">
        <f>IFERROR(VLOOKUP($J339,Lookup!$I:$M,Lookup!J$2,0),"")</f>
        <v>2007</v>
      </c>
      <c r="L339" s="6" t="str">
        <f>IFERROR(VLOOKUP($J339,Lookup!$I:$M,Lookup!K$2,0),"")</f>
        <v>Riverfront</v>
      </c>
      <c r="M339" s="6" t="str">
        <f>IFERROR(VLOOKUP($J339,Lookup!$I:$M,Lookup!L$2,0),"")</f>
        <v>JSegovia</v>
      </c>
      <c r="N339" s="6" t="str">
        <f>IFERROR(VLOOKUP($J339,Lookup!$I:$M,Lookup!M$2,0),"")</f>
        <v>CH</v>
      </c>
      <c r="O339" s="6" t="str">
        <f>IFERROR(VLOOKUP(E339,Lookup!B:C,2,0),0)</f>
        <v>Bartender</v>
      </c>
    </row>
    <row r="340" ht="13.5" outlineLevel="2" spans="1:15">
      <c r="A340" s="4" t="s">
        <v>836</v>
      </c>
      <c r="B340" s="4" t="s">
        <v>746</v>
      </c>
      <c r="C340" s="4" t="s">
        <v>118</v>
      </c>
      <c r="D340" s="4" t="s">
        <v>837</v>
      </c>
      <c r="E340" s="4" t="s">
        <v>120</v>
      </c>
      <c r="F340" s="4" t="s">
        <v>121</v>
      </c>
      <c r="G340" s="4" t="s">
        <v>748</v>
      </c>
      <c r="H340" s="4" t="s">
        <v>749</v>
      </c>
      <c r="I340" s="4" t="s">
        <v>750</v>
      </c>
      <c r="J340" s="4" t="s">
        <v>751</v>
      </c>
      <c r="K340" s="6">
        <f>IFERROR(VLOOKUP($J340,Lookup!$I:$M,Lookup!J$2,0),"")</f>
        <v>2007</v>
      </c>
      <c r="L340" s="6" t="str">
        <f>IFERROR(VLOOKUP($J340,Lookup!$I:$M,Lookup!K$2,0),"")</f>
        <v>Riverfront</v>
      </c>
      <c r="M340" s="6" t="str">
        <f>IFERROR(VLOOKUP($J340,Lookup!$I:$M,Lookup!L$2,0),"")</f>
        <v>JSegovia</v>
      </c>
      <c r="N340" s="6" t="str">
        <f>IFERROR(VLOOKUP($J340,Lookup!$I:$M,Lookup!M$2,0),"")</f>
        <v>CH</v>
      </c>
      <c r="O340" s="6" t="str">
        <f>IFERROR(VLOOKUP(E340,Lookup!B:C,2,0),0)</f>
        <v>Server/Cocktail</v>
      </c>
    </row>
    <row r="341" ht="13.5" outlineLevel="2" spans="1:15">
      <c r="A341" s="4" t="s">
        <v>838</v>
      </c>
      <c r="B341" s="4" t="s">
        <v>746</v>
      </c>
      <c r="C341" s="4" t="s">
        <v>118</v>
      </c>
      <c r="D341" s="4" t="s">
        <v>839</v>
      </c>
      <c r="E341" s="4" t="s">
        <v>188</v>
      </c>
      <c r="F341" s="4" t="s">
        <v>121</v>
      </c>
      <c r="G341" s="4" t="s">
        <v>748</v>
      </c>
      <c r="H341" s="4" t="s">
        <v>749</v>
      </c>
      <c r="I341" s="4" t="s">
        <v>750</v>
      </c>
      <c r="J341" s="4" t="s">
        <v>751</v>
      </c>
      <c r="K341" s="6">
        <f>IFERROR(VLOOKUP($J341,Lookup!$I:$M,Lookup!J$2,0),"")</f>
        <v>2007</v>
      </c>
      <c r="L341" s="6" t="str">
        <f>IFERROR(VLOOKUP($J341,Lookup!$I:$M,Lookup!K$2,0),"")</f>
        <v>Riverfront</v>
      </c>
      <c r="M341" s="6" t="str">
        <f>IFERROR(VLOOKUP($J341,Lookup!$I:$M,Lookup!L$2,0),"")</f>
        <v>JSegovia</v>
      </c>
      <c r="N341" s="6" t="str">
        <f>IFERROR(VLOOKUP($J341,Lookup!$I:$M,Lookup!M$2,0),"")</f>
        <v>CH</v>
      </c>
      <c r="O341" s="6" t="str">
        <f>IFERROR(VLOOKUP(E341,Lookup!B:C,2,0),0)</f>
        <v>Dish</v>
      </c>
    </row>
    <row r="342" ht="13.5" outlineLevel="2" spans="1:15">
      <c r="A342" s="4" t="s">
        <v>840</v>
      </c>
      <c r="B342" s="4" t="s">
        <v>746</v>
      </c>
      <c r="C342" s="4" t="s">
        <v>118</v>
      </c>
      <c r="D342" s="4" t="s">
        <v>841</v>
      </c>
      <c r="E342" s="4" t="s">
        <v>83</v>
      </c>
      <c r="F342" s="4" t="s">
        <v>121</v>
      </c>
      <c r="G342" s="4" t="s">
        <v>748</v>
      </c>
      <c r="H342" s="4" t="s">
        <v>749</v>
      </c>
      <c r="I342" s="4" t="s">
        <v>750</v>
      </c>
      <c r="J342" s="4" t="s">
        <v>751</v>
      </c>
      <c r="K342" s="6">
        <f>IFERROR(VLOOKUP($J342,Lookup!$I:$M,Lookup!J$2,0),"")</f>
        <v>2007</v>
      </c>
      <c r="L342" s="6" t="str">
        <f>IFERROR(VLOOKUP($J342,Lookup!$I:$M,Lookup!K$2,0),"")</f>
        <v>Riverfront</v>
      </c>
      <c r="M342" s="6" t="str">
        <f>IFERROR(VLOOKUP($J342,Lookup!$I:$M,Lookup!L$2,0),"")</f>
        <v>JSegovia</v>
      </c>
      <c r="N342" s="6" t="str">
        <f>IFERROR(VLOOKUP($J342,Lookup!$I:$M,Lookup!M$2,0),"")</f>
        <v>CH</v>
      </c>
      <c r="O342" s="6" t="str">
        <f>IFERROR(VLOOKUP(E342,Lookup!B:C,2,0),0)</f>
        <v>Line Cook</v>
      </c>
    </row>
    <row r="343" ht="13.5" outlineLevel="2" spans="1:15">
      <c r="A343" s="4" t="s">
        <v>842</v>
      </c>
      <c r="B343" s="4" t="s">
        <v>746</v>
      </c>
      <c r="C343" s="4" t="s">
        <v>118</v>
      </c>
      <c r="D343" s="4" t="s">
        <v>843</v>
      </c>
      <c r="E343" s="4" t="s">
        <v>78</v>
      </c>
      <c r="F343" s="4" t="s">
        <v>121</v>
      </c>
      <c r="G343" s="4" t="s">
        <v>748</v>
      </c>
      <c r="H343" s="4" t="s">
        <v>749</v>
      </c>
      <c r="I343" s="4" t="s">
        <v>750</v>
      </c>
      <c r="J343" s="4" t="s">
        <v>751</v>
      </c>
      <c r="K343" s="6">
        <f>IFERROR(VLOOKUP($J343,Lookup!$I:$M,Lookup!J$2,0),"")</f>
        <v>2007</v>
      </c>
      <c r="L343" s="6" t="str">
        <f>IFERROR(VLOOKUP($J343,Lookup!$I:$M,Lookup!K$2,0),"")</f>
        <v>Riverfront</v>
      </c>
      <c r="M343" s="6" t="str">
        <f>IFERROR(VLOOKUP($J343,Lookup!$I:$M,Lookup!L$2,0),"")</f>
        <v>JSegovia</v>
      </c>
      <c r="N343" s="6" t="str">
        <f>IFERROR(VLOOKUP($J343,Lookup!$I:$M,Lookup!M$2,0),"")</f>
        <v>CH</v>
      </c>
      <c r="O343" s="6" t="str">
        <f>IFERROR(VLOOKUP(E343,Lookup!B:C,2,0),0)</f>
        <v>Host</v>
      </c>
    </row>
    <row r="344" ht="13.5" outlineLevel="2" spans="1:15">
      <c r="A344" s="4" t="s">
        <v>844</v>
      </c>
      <c r="B344" s="4" t="s">
        <v>746</v>
      </c>
      <c r="C344" s="4" t="s">
        <v>118</v>
      </c>
      <c r="D344" s="4" t="s">
        <v>845</v>
      </c>
      <c r="E344" s="4" t="s">
        <v>120</v>
      </c>
      <c r="F344" s="4" t="s">
        <v>121</v>
      </c>
      <c r="G344" s="4" t="s">
        <v>748</v>
      </c>
      <c r="H344" s="4" t="s">
        <v>749</v>
      </c>
      <c r="I344" s="4" t="s">
        <v>750</v>
      </c>
      <c r="J344" s="4" t="s">
        <v>751</v>
      </c>
      <c r="K344" s="6">
        <f>IFERROR(VLOOKUP($J344,Lookup!$I:$M,Lookup!J$2,0),"")</f>
        <v>2007</v>
      </c>
      <c r="L344" s="6" t="str">
        <f>IFERROR(VLOOKUP($J344,Lookup!$I:$M,Lookup!K$2,0),"")</f>
        <v>Riverfront</v>
      </c>
      <c r="M344" s="6" t="str">
        <f>IFERROR(VLOOKUP($J344,Lookup!$I:$M,Lookup!L$2,0),"")</f>
        <v>JSegovia</v>
      </c>
      <c r="N344" s="6" t="str">
        <f>IFERROR(VLOOKUP($J344,Lookup!$I:$M,Lookup!M$2,0),"")</f>
        <v>CH</v>
      </c>
      <c r="O344" s="6" t="str">
        <f>IFERROR(VLOOKUP(E344,Lookup!B:C,2,0),0)</f>
        <v>Server/Cocktail</v>
      </c>
    </row>
    <row r="345" ht="13.5" outlineLevel="2" spans="1:15">
      <c r="A345" s="4" t="s">
        <v>846</v>
      </c>
      <c r="B345" s="4" t="s">
        <v>746</v>
      </c>
      <c r="C345" s="4" t="s">
        <v>118</v>
      </c>
      <c r="D345" s="4" t="s">
        <v>847</v>
      </c>
      <c r="E345" s="4" t="s">
        <v>83</v>
      </c>
      <c r="F345" s="4" t="s">
        <v>121</v>
      </c>
      <c r="G345" s="4" t="s">
        <v>748</v>
      </c>
      <c r="H345" s="4" t="s">
        <v>749</v>
      </c>
      <c r="I345" s="4" t="s">
        <v>750</v>
      </c>
      <c r="J345" s="4" t="s">
        <v>751</v>
      </c>
      <c r="K345" s="6">
        <f>IFERROR(VLOOKUP($J345,Lookup!$I:$M,Lookup!J$2,0),"")</f>
        <v>2007</v>
      </c>
      <c r="L345" s="6" t="str">
        <f>IFERROR(VLOOKUP($J345,Lookup!$I:$M,Lookup!K$2,0),"")</f>
        <v>Riverfront</v>
      </c>
      <c r="M345" s="6" t="str">
        <f>IFERROR(VLOOKUP($J345,Lookup!$I:$M,Lookup!L$2,0),"")</f>
        <v>JSegovia</v>
      </c>
      <c r="N345" s="6" t="str">
        <f>IFERROR(VLOOKUP($J345,Lookup!$I:$M,Lookup!M$2,0),"")</f>
        <v>CH</v>
      </c>
      <c r="O345" s="6" t="str">
        <f>IFERROR(VLOOKUP(E345,Lookup!B:C,2,0),0)</f>
        <v>Line Cook</v>
      </c>
    </row>
    <row r="346" ht="13.5" outlineLevel="2" spans="1:15">
      <c r="A346" s="4" t="s">
        <v>848</v>
      </c>
      <c r="B346" s="4" t="s">
        <v>746</v>
      </c>
      <c r="C346" s="4" t="s">
        <v>118</v>
      </c>
      <c r="D346" s="4" t="s">
        <v>849</v>
      </c>
      <c r="E346" s="4" t="s">
        <v>84</v>
      </c>
      <c r="F346" s="4" t="s">
        <v>121</v>
      </c>
      <c r="G346" s="4" t="s">
        <v>748</v>
      </c>
      <c r="H346" s="4" t="s">
        <v>749</v>
      </c>
      <c r="I346" s="4" t="s">
        <v>750</v>
      </c>
      <c r="J346" s="4" t="s">
        <v>751</v>
      </c>
      <c r="K346" s="6">
        <f>IFERROR(VLOOKUP($J346,Lookup!$I:$M,Lookup!J$2,0),"")</f>
        <v>2007</v>
      </c>
      <c r="L346" s="6" t="str">
        <f>IFERROR(VLOOKUP($J346,Lookup!$I:$M,Lookup!K$2,0),"")</f>
        <v>Riverfront</v>
      </c>
      <c r="M346" s="6" t="str">
        <f>IFERROR(VLOOKUP($J346,Lookup!$I:$M,Lookup!L$2,0),"")</f>
        <v>JSegovia</v>
      </c>
      <c r="N346" s="6" t="str">
        <f>IFERROR(VLOOKUP($J346,Lookup!$I:$M,Lookup!M$2,0),"")</f>
        <v>CH</v>
      </c>
      <c r="O346" s="6" t="str">
        <f>IFERROR(VLOOKUP(E346,Lookup!B:C,2,0),0)</f>
        <v>Prep Cook</v>
      </c>
    </row>
    <row r="347" ht="13.5" outlineLevel="2" spans="1:15">
      <c r="A347" s="4" t="s">
        <v>850</v>
      </c>
      <c r="B347" s="4" t="s">
        <v>746</v>
      </c>
      <c r="C347" s="4" t="s">
        <v>118</v>
      </c>
      <c r="D347" s="4" t="s">
        <v>851</v>
      </c>
      <c r="E347" s="4" t="s">
        <v>83</v>
      </c>
      <c r="F347" s="4" t="s">
        <v>121</v>
      </c>
      <c r="G347" s="4" t="s">
        <v>748</v>
      </c>
      <c r="H347" s="4" t="s">
        <v>749</v>
      </c>
      <c r="I347" s="4" t="s">
        <v>750</v>
      </c>
      <c r="J347" s="4" t="s">
        <v>751</v>
      </c>
      <c r="K347" s="6">
        <f>IFERROR(VLOOKUP($J347,Lookup!$I:$M,Lookup!J$2,0),"")</f>
        <v>2007</v>
      </c>
      <c r="L347" s="6" t="str">
        <f>IFERROR(VLOOKUP($J347,Lookup!$I:$M,Lookup!K$2,0),"")</f>
        <v>Riverfront</v>
      </c>
      <c r="M347" s="6" t="str">
        <f>IFERROR(VLOOKUP($J347,Lookup!$I:$M,Lookup!L$2,0),"")</f>
        <v>JSegovia</v>
      </c>
      <c r="N347" s="6" t="str">
        <f>IFERROR(VLOOKUP($J347,Lookup!$I:$M,Lookup!M$2,0),"")</f>
        <v>CH</v>
      </c>
      <c r="O347" s="6" t="str">
        <f>IFERROR(VLOOKUP(E347,Lookup!B:C,2,0),0)</f>
        <v>Line Cook</v>
      </c>
    </row>
    <row r="348" ht="13.5" outlineLevel="2" spans="1:15">
      <c r="A348" s="4" t="s">
        <v>852</v>
      </c>
      <c r="B348" s="4" t="s">
        <v>746</v>
      </c>
      <c r="C348" s="4" t="s">
        <v>118</v>
      </c>
      <c r="D348" s="4" t="s">
        <v>853</v>
      </c>
      <c r="E348" s="4" t="s">
        <v>120</v>
      </c>
      <c r="F348" s="4" t="s">
        <v>121</v>
      </c>
      <c r="G348" s="4" t="s">
        <v>748</v>
      </c>
      <c r="H348" s="4" t="s">
        <v>749</v>
      </c>
      <c r="I348" s="4" t="s">
        <v>750</v>
      </c>
      <c r="J348" s="4" t="s">
        <v>751</v>
      </c>
      <c r="K348" s="6">
        <f>IFERROR(VLOOKUP($J348,Lookup!$I:$M,Lookup!J$2,0),"")</f>
        <v>2007</v>
      </c>
      <c r="L348" s="6" t="str">
        <f>IFERROR(VLOOKUP($J348,Lookup!$I:$M,Lookup!K$2,0),"")</f>
        <v>Riverfront</v>
      </c>
      <c r="M348" s="6" t="str">
        <f>IFERROR(VLOOKUP($J348,Lookup!$I:$M,Lookup!L$2,0),"")</f>
        <v>JSegovia</v>
      </c>
      <c r="N348" s="6" t="str">
        <f>IFERROR(VLOOKUP($J348,Lookup!$I:$M,Lookup!M$2,0),"")</f>
        <v>CH</v>
      </c>
      <c r="O348" s="6" t="str">
        <f>IFERROR(VLOOKUP(E348,Lookup!B:C,2,0),0)</f>
        <v>Server/Cocktail</v>
      </c>
    </row>
    <row r="349" ht="13.5" outlineLevel="2" spans="1:15">
      <c r="A349" s="4" t="s">
        <v>854</v>
      </c>
      <c r="B349" s="4" t="s">
        <v>746</v>
      </c>
      <c r="C349" s="4" t="s">
        <v>118</v>
      </c>
      <c r="D349" s="4" t="s">
        <v>855</v>
      </c>
      <c r="E349" s="4" t="s">
        <v>84</v>
      </c>
      <c r="F349" s="4" t="s">
        <v>121</v>
      </c>
      <c r="G349" s="4" t="s">
        <v>748</v>
      </c>
      <c r="H349" s="4" t="s">
        <v>749</v>
      </c>
      <c r="I349" s="4" t="s">
        <v>750</v>
      </c>
      <c r="J349" s="4" t="s">
        <v>751</v>
      </c>
      <c r="K349" s="6">
        <f>IFERROR(VLOOKUP($J349,Lookup!$I:$M,Lookup!J$2,0),"")</f>
        <v>2007</v>
      </c>
      <c r="L349" s="6" t="str">
        <f>IFERROR(VLOOKUP($J349,Lookup!$I:$M,Lookup!K$2,0),"")</f>
        <v>Riverfront</v>
      </c>
      <c r="M349" s="6" t="str">
        <f>IFERROR(VLOOKUP($J349,Lookup!$I:$M,Lookup!L$2,0),"")</f>
        <v>JSegovia</v>
      </c>
      <c r="N349" s="6" t="str">
        <f>IFERROR(VLOOKUP($J349,Lookup!$I:$M,Lookup!M$2,0),"")</f>
        <v>CH</v>
      </c>
      <c r="O349" s="6" t="str">
        <f>IFERROR(VLOOKUP(E349,Lookup!B:C,2,0),0)</f>
        <v>Prep Cook</v>
      </c>
    </row>
    <row r="350" ht="13.5" outlineLevel="2" spans="1:15">
      <c r="A350" s="4" t="s">
        <v>856</v>
      </c>
      <c r="B350" s="4" t="s">
        <v>746</v>
      </c>
      <c r="C350" s="4" t="s">
        <v>118</v>
      </c>
      <c r="D350" s="4" t="s">
        <v>857</v>
      </c>
      <c r="E350" s="4" t="s">
        <v>78</v>
      </c>
      <c r="F350" s="4" t="s">
        <v>121</v>
      </c>
      <c r="G350" s="4" t="s">
        <v>748</v>
      </c>
      <c r="H350" s="4" t="s">
        <v>749</v>
      </c>
      <c r="I350" s="4" t="s">
        <v>750</v>
      </c>
      <c r="J350" s="4" t="s">
        <v>751</v>
      </c>
      <c r="K350" s="6">
        <f>IFERROR(VLOOKUP($J350,Lookup!$I:$M,Lookup!J$2,0),"")</f>
        <v>2007</v>
      </c>
      <c r="L350" s="6" t="str">
        <f>IFERROR(VLOOKUP($J350,Lookup!$I:$M,Lookup!K$2,0),"")</f>
        <v>Riverfront</v>
      </c>
      <c r="M350" s="6" t="str">
        <f>IFERROR(VLOOKUP($J350,Lookup!$I:$M,Lookup!L$2,0),"")</f>
        <v>JSegovia</v>
      </c>
      <c r="N350" s="6" t="str">
        <f>IFERROR(VLOOKUP($J350,Lookup!$I:$M,Lookup!M$2,0),"")</f>
        <v>CH</v>
      </c>
      <c r="O350" s="6" t="str">
        <f>IFERROR(VLOOKUP(E350,Lookup!B:C,2,0),0)</f>
        <v>Host</v>
      </c>
    </row>
    <row r="351" ht="13.5" outlineLevel="2" spans="1:15">
      <c r="A351" s="4" t="s">
        <v>858</v>
      </c>
      <c r="B351" s="4" t="s">
        <v>746</v>
      </c>
      <c r="C351" s="4" t="s">
        <v>118</v>
      </c>
      <c r="D351" s="4" t="s">
        <v>859</v>
      </c>
      <c r="E351" s="4" t="s">
        <v>78</v>
      </c>
      <c r="F351" s="4" t="s">
        <v>121</v>
      </c>
      <c r="G351" s="4" t="s">
        <v>748</v>
      </c>
      <c r="H351" s="4" t="s">
        <v>749</v>
      </c>
      <c r="I351" s="4" t="s">
        <v>750</v>
      </c>
      <c r="J351" s="4" t="s">
        <v>751</v>
      </c>
      <c r="K351" s="6">
        <f>IFERROR(VLOOKUP($J351,Lookup!$I:$M,Lookup!J$2,0),"")</f>
        <v>2007</v>
      </c>
      <c r="L351" s="6" t="str">
        <f>IFERROR(VLOOKUP($J351,Lookup!$I:$M,Lookup!K$2,0),"")</f>
        <v>Riverfront</v>
      </c>
      <c r="M351" s="6" t="str">
        <f>IFERROR(VLOOKUP($J351,Lookup!$I:$M,Lookup!L$2,0),"")</f>
        <v>JSegovia</v>
      </c>
      <c r="N351" s="6" t="str">
        <f>IFERROR(VLOOKUP($J351,Lookup!$I:$M,Lookup!M$2,0),"")</f>
        <v>CH</v>
      </c>
      <c r="O351" s="6" t="str">
        <f>IFERROR(VLOOKUP(E351,Lookup!B:C,2,0),0)</f>
        <v>Host</v>
      </c>
    </row>
    <row r="352" ht="13.5" outlineLevel="2" spans="1:15">
      <c r="A352" s="4" t="s">
        <v>860</v>
      </c>
      <c r="B352" s="4" t="s">
        <v>746</v>
      </c>
      <c r="C352" s="4" t="s">
        <v>118</v>
      </c>
      <c r="D352" s="4" t="s">
        <v>861</v>
      </c>
      <c r="E352" s="4" t="s">
        <v>120</v>
      </c>
      <c r="F352" s="4" t="s">
        <v>121</v>
      </c>
      <c r="G352" s="4" t="s">
        <v>748</v>
      </c>
      <c r="H352" s="4" t="s">
        <v>749</v>
      </c>
      <c r="I352" s="4" t="s">
        <v>750</v>
      </c>
      <c r="J352" s="4" t="s">
        <v>751</v>
      </c>
      <c r="K352" s="6">
        <f>IFERROR(VLOOKUP($J352,Lookup!$I:$M,Lookup!J$2,0),"")</f>
        <v>2007</v>
      </c>
      <c r="L352" s="6" t="str">
        <f>IFERROR(VLOOKUP($J352,Lookup!$I:$M,Lookup!K$2,0),"")</f>
        <v>Riverfront</v>
      </c>
      <c r="M352" s="6" t="str">
        <f>IFERROR(VLOOKUP($J352,Lookup!$I:$M,Lookup!L$2,0),"")</f>
        <v>JSegovia</v>
      </c>
      <c r="N352" s="6" t="str">
        <f>IFERROR(VLOOKUP($J352,Lookup!$I:$M,Lookup!M$2,0),"")</f>
        <v>CH</v>
      </c>
      <c r="O352" s="6" t="str">
        <f>IFERROR(VLOOKUP(E352,Lookup!B:C,2,0),0)</f>
        <v>Server/Cocktail</v>
      </c>
    </row>
    <row r="353" ht="13.5" outlineLevel="2" spans="1:15">
      <c r="A353" s="4" t="s">
        <v>862</v>
      </c>
      <c r="B353" s="4" t="s">
        <v>746</v>
      </c>
      <c r="C353" s="4" t="s">
        <v>118</v>
      </c>
      <c r="D353" s="4" t="s">
        <v>863</v>
      </c>
      <c r="E353" s="4" t="s">
        <v>78</v>
      </c>
      <c r="F353" s="4" t="s">
        <v>121</v>
      </c>
      <c r="G353" s="4" t="s">
        <v>748</v>
      </c>
      <c r="H353" s="4" t="s">
        <v>749</v>
      </c>
      <c r="I353" s="4" t="s">
        <v>750</v>
      </c>
      <c r="J353" s="4" t="s">
        <v>751</v>
      </c>
      <c r="K353" s="6">
        <f>IFERROR(VLOOKUP($J353,Lookup!$I:$M,Lookup!J$2,0),"")</f>
        <v>2007</v>
      </c>
      <c r="L353" s="6" t="str">
        <f>IFERROR(VLOOKUP($J353,Lookup!$I:$M,Lookup!K$2,0),"")</f>
        <v>Riverfront</v>
      </c>
      <c r="M353" s="6" t="str">
        <f>IFERROR(VLOOKUP($J353,Lookup!$I:$M,Lookup!L$2,0),"")</f>
        <v>JSegovia</v>
      </c>
      <c r="N353" s="6" t="str">
        <f>IFERROR(VLOOKUP($J353,Lookup!$I:$M,Lookup!M$2,0),"")</f>
        <v>CH</v>
      </c>
      <c r="O353" s="6" t="str">
        <f>IFERROR(VLOOKUP(E353,Lookup!B:C,2,0),0)</f>
        <v>Host</v>
      </c>
    </row>
    <row r="354" ht="13.5" outlineLevel="1" spans="1:15">
      <c r="A354" s="4" t="s">
        <v>864</v>
      </c>
      <c r="B354" s="4" t="s">
        <v>746</v>
      </c>
      <c r="C354" s="4" t="s">
        <v>118</v>
      </c>
      <c r="D354" s="4" t="s">
        <v>865</v>
      </c>
      <c r="E354" s="4" t="s">
        <v>128</v>
      </c>
      <c r="F354" s="4" t="s">
        <v>121</v>
      </c>
      <c r="G354" s="4" t="s">
        <v>748</v>
      </c>
      <c r="H354" s="4" t="s">
        <v>749</v>
      </c>
      <c r="I354" s="4" t="s">
        <v>750</v>
      </c>
      <c r="J354" s="4" t="s">
        <v>751</v>
      </c>
      <c r="K354" s="6">
        <f>IFERROR(VLOOKUP($J354,Lookup!$I:$M,Lookup!J$2,0),"")</f>
        <v>2007</v>
      </c>
      <c r="L354" s="6" t="str">
        <f>IFERROR(VLOOKUP($J354,Lookup!$I:$M,Lookup!K$2,0),"")</f>
        <v>Riverfront</v>
      </c>
      <c r="M354" s="6" t="str">
        <f>IFERROR(VLOOKUP($J354,Lookup!$I:$M,Lookup!L$2,0),"")</f>
        <v>JSegovia</v>
      </c>
      <c r="N354" s="6" t="str">
        <f>IFERROR(VLOOKUP($J354,Lookup!$I:$M,Lookup!M$2,0),"")</f>
        <v>CH</v>
      </c>
      <c r="O354" s="6" t="str">
        <f>IFERROR(VLOOKUP(E354,Lookup!B:C,2,0),0)</f>
        <v>Server/Cocktail</v>
      </c>
    </row>
    <row r="355" ht="13.5" outlineLevel="2" spans="1:15">
      <c r="A355" s="4" t="s">
        <v>866</v>
      </c>
      <c r="B355" s="4" t="s">
        <v>746</v>
      </c>
      <c r="C355" s="4" t="s">
        <v>118</v>
      </c>
      <c r="D355" s="4" t="s">
        <v>867</v>
      </c>
      <c r="E355" s="4" t="s">
        <v>83</v>
      </c>
      <c r="F355" s="4" t="s">
        <v>121</v>
      </c>
      <c r="G355" s="4" t="s">
        <v>748</v>
      </c>
      <c r="H355" s="4" t="s">
        <v>749</v>
      </c>
      <c r="I355" s="4" t="s">
        <v>750</v>
      </c>
      <c r="J355" s="4" t="s">
        <v>751</v>
      </c>
      <c r="K355" s="6">
        <f>IFERROR(VLOOKUP($J355,Lookup!$I:$M,Lookup!J$2,0),"")</f>
        <v>2007</v>
      </c>
      <c r="L355" s="6" t="str">
        <f>IFERROR(VLOOKUP($J355,Lookup!$I:$M,Lookup!K$2,0),"")</f>
        <v>Riverfront</v>
      </c>
      <c r="M355" s="6" t="str">
        <f>IFERROR(VLOOKUP($J355,Lookup!$I:$M,Lookup!L$2,0),"")</f>
        <v>JSegovia</v>
      </c>
      <c r="N355" s="6" t="str">
        <f>IFERROR(VLOOKUP($J355,Lookup!$I:$M,Lookup!M$2,0),"")</f>
        <v>CH</v>
      </c>
      <c r="O355" s="6" t="str">
        <f>IFERROR(VLOOKUP(E355,Lookup!B:C,2,0),0)</f>
        <v>Line Cook</v>
      </c>
    </row>
    <row r="356" ht="13.5" outlineLevel="2" spans="1:15">
      <c r="A356" s="4" t="s">
        <v>868</v>
      </c>
      <c r="B356" s="4" t="s">
        <v>746</v>
      </c>
      <c r="C356" s="4" t="s">
        <v>118</v>
      </c>
      <c r="D356" s="4" t="s">
        <v>869</v>
      </c>
      <c r="E356" s="4" t="s">
        <v>84</v>
      </c>
      <c r="F356" s="4" t="s">
        <v>121</v>
      </c>
      <c r="G356" s="4" t="s">
        <v>748</v>
      </c>
      <c r="H356" s="4" t="s">
        <v>749</v>
      </c>
      <c r="I356" s="4" t="s">
        <v>750</v>
      </c>
      <c r="J356" s="4" t="s">
        <v>751</v>
      </c>
      <c r="K356" s="6">
        <f>IFERROR(VLOOKUP($J356,Lookup!$I:$M,Lookup!J$2,0),"")</f>
        <v>2007</v>
      </c>
      <c r="L356" s="6" t="str">
        <f>IFERROR(VLOOKUP($J356,Lookup!$I:$M,Lookup!K$2,0),"")</f>
        <v>Riverfront</v>
      </c>
      <c r="M356" s="6" t="str">
        <f>IFERROR(VLOOKUP($J356,Lookup!$I:$M,Lookup!L$2,0),"")</f>
        <v>JSegovia</v>
      </c>
      <c r="N356" s="6" t="str">
        <f>IFERROR(VLOOKUP($J356,Lookup!$I:$M,Lookup!M$2,0),"")</f>
        <v>CH</v>
      </c>
      <c r="O356" s="6" t="str">
        <f>IFERROR(VLOOKUP(E356,Lookup!B:C,2,0),0)</f>
        <v>Prep Cook</v>
      </c>
    </row>
    <row r="357" ht="13.5" outlineLevel="2" spans="1:15">
      <c r="A357" s="4" t="s">
        <v>870</v>
      </c>
      <c r="B357" s="4" t="s">
        <v>746</v>
      </c>
      <c r="C357" s="4" t="s">
        <v>118</v>
      </c>
      <c r="D357" s="4" t="s">
        <v>871</v>
      </c>
      <c r="E357" s="4" t="s">
        <v>120</v>
      </c>
      <c r="F357" s="4" t="s">
        <v>121</v>
      </c>
      <c r="G357" s="4" t="s">
        <v>748</v>
      </c>
      <c r="H357" s="4" t="s">
        <v>749</v>
      </c>
      <c r="I357" s="4" t="s">
        <v>750</v>
      </c>
      <c r="J357" s="4" t="s">
        <v>751</v>
      </c>
      <c r="K357" s="6">
        <f>IFERROR(VLOOKUP($J357,Lookup!$I:$M,Lookup!J$2,0),"")</f>
        <v>2007</v>
      </c>
      <c r="L357" s="6" t="str">
        <f>IFERROR(VLOOKUP($J357,Lookup!$I:$M,Lookup!K$2,0),"")</f>
        <v>Riverfront</v>
      </c>
      <c r="M357" s="6" t="str">
        <f>IFERROR(VLOOKUP($J357,Lookup!$I:$M,Lookup!L$2,0),"")</f>
        <v>JSegovia</v>
      </c>
      <c r="N357" s="6" t="str">
        <f>IFERROR(VLOOKUP($J357,Lookup!$I:$M,Lookup!M$2,0),"")</f>
        <v>CH</v>
      </c>
      <c r="O357" s="6" t="str">
        <f>IFERROR(VLOOKUP(E357,Lookup!B:C,2,0),0)</f>
        <v>Server/Cocktail</v>
      </c>
    </row>
    <row r="358" ht="13.5" outlineLevel="2" spans="1:15">
      <c r="A358" s="4" t="s">
        <v>872</v>
      </c>
      <c r="B358" s="4" t="s">
        <v>746</v>
      </c>
      <c r="C358" s="4" t="s">
        <v>118</v>
      </c>
      <c r="D358" s="4" t="s">
        <v>873</v>
      </c>
      <c r="E358" s="4" t="s">
        <v>70</v>
      </c>
      <c r="F358" s="4" t="s">
        <v>121</v>
      </c>
      <c r="G358" s="4" t="s">
        <v>748</v>
      </c>
      <c r="H358" s="4" t="s">
        <v>749</v>
      </c>
      <c r="I358" s="4" t="s">
        <v>750</v>
      </c>
      <c r="J358" s="4" t="s">
        <v>751</v>
      </c>
      <c r="K358" s="6">
        <f>IFERROR(VLOOKUP($J358,Lookup!$I:$M,Lookup!J$2,0),"")</f>
        <v>2007</v>
      </c>
      <c r="L358" s="6" t="str">
        <f>IFERROR(VLOOKUP($J358,Lookup!$I:$M,Lookup!K$2,0),"")</f>
        <v>Riverfront</v>
      </c>
      <c r="M358" s="6" t="str">
        <f>IFERROR(VLOOKUP($J358,Lookup!$I:$M,Lookup!L$2,0),"")</f>
        <v>JSegovia</v>
      </c>
      <c r="N358" s="6" t="str">
        <f>IFERROR(VLOOKUP($J358,Lookup!$I:$M,Lookup!M$2,0),"")</f>
        <v>CH</v>
      </c>
      <c r="O358" s="6" t="str">
        <f>IFERROR(VLOOKUP(E358,Lookup!B:C,2,0),0)</f>
        <v>Bartender</v>
      </c>
    </row>
    <row r="359" ht="13.5" outlineLevel="2" spans="1:15">
      <c r="A359" s="4" t="s">
        <v>874</v>
      </c>
      <c r="B359" s="4" t="s">
        <v>746</v>
      </c>
      <c r="C359" s="4" t="s">
        <v>118</v>
      </c>
      <c r="D359" s="4" t="s">
        <v>875</v>
      </c>
      <c r="E359" s="4" t="s">
        <v>70</v>
      </c>
      <c r="F359" s="4" t="s">
        <v>121</v>
      </c>
      <c r="G359" s="4" t="s">
        <v>748</v>
      </c>
      <c r="H359" s="4" t="s">
        <v>749</v>
      </c>
      <c r="I359" s="4" t="s">
        <v>750</v>
      </c>
      <c r="J359" s="4" t="s">
        <v>751</v>
      </c>
      <c r="K359" s="6">
        <f>IFERROR(VLOOKUP($J359,Lookup!$I:$M,Lookup!J$2,0),"")</f>
        <v>2007</v>
      </c>
      <c r="L359" s="6" t="str">
        <f>IFERROR(VLOOKUP($J359,Lookup!$I:$M,Lookup!K$2,0),"")</f>
        <v>Riverfront</v>
      </c>
      <c r="M359" s="6" t="str">
        <f>IFERROR(VLOOKUP($J359,Lookup!$I:$M,Lookup!L$2,0),"")</f>
        <v>JSegovia</v>
      </c>
      <c r="N359" s="6" t="str">
        <f>IFERROR(VLOOKUP($J359,Lookup!$I:$M,Lookup!M$2,0),"")</f>
        <v>CH</v>
      </c>
      <c r="O359" s="6" t="str">
        <f>IFERROR(VLOOKUP(E359,Lookup!B:C,2,0),0)</f>
        <v>Bartender</v>
      </c>
    </row>
    <row r="360" ht="13.5" outlineLevel="2" spans="1:15">
      <c r="A360" s="4" t="s">
        <v>876</v>
      </c>
      <c r="B360" s="4" t="s">
        <v>746</v>
      </c>
      <c r="C360" s="4" t="s">
        <v>118</v>
      </c>
      <c r="D360" s="4" t="s">
        <v>877</v>
      </c>
      <c r="E360" s="4" t="s">
        <v>120</v>
      </c>
      <c r="F360" s="4" t="s">
        <v>121</v>
      </c>
      <c r="G360" s="4" t="s">
        <v>748</v>
      </c>
      <c r="H360" s="4" t="s">
        <v>749</v>
      </c>
      <c r="I360" s="4" t="s">
        <v>750</v>
      </c>
      <c r="J360" s="4" t="s">
        <v>751</v>
      </c>
      <c r="K360" s="6">
        <f>IFERROR(VLOOKUP($J360,Lookup!$I:$M,Lookup!J$2,0),"")</f>
        <v>2007</v>
      </c>
      <c r="L360" s="6" t="str">
        <f>IFERROR(VLOOKUP($J360,Lookup!$I:$M,Lookup!K$2,0),"")</f>
        <v>Riverfront</v>
      </c>
      <c r="M360" s="6" t="str">
        <f>IFERROR(VLOOKUP($J360,Lookup!$I:$M,Lookup!L$2,0),"")</f>
        <v>JSegovia</v>
      </c>
      <c r="N360" s="6" t="str">
        <f>IFERROR(VLOOKUP($J360,Lookup!$I:$M,Lookup!M$2,0),"")</f>
        <v>CH</v>
      </c>
      <c r="O360" s="6" t="str">
        <f>IFERROR(VLOOKUP(E360,Lookup!B:C,2,0),0)</f>
        <v>Server/Cocktail</v>
      </c>
    </row>
    <row r="361" ht="13.5" outlineLevel="2" spans="1:15">
      <c r="A361" s="4" t="s">
        <v>878</v>
      </c>
      <c r="B361" s="4" t="s">
        <v>746</v>
      </c>
      <c r="C361" s="4" t="s">
        <v>118</v>
      </c>
      <c r="D361" s="4" t="s">
        <v>879</v>
      </c>
      <c r="E361" s="4" t="s">
        <v>84</v>
      </c>
      <c r="F361" s="4" t="s">
        <v>121</v>
      </c>
      <c r="G361" s="4" t="s">
        <v>748</v>
      </c>
      <c r="H361" s="4" t="s">
        <v>749</v>
      </c>
      <c r="I361" s="4" t="s">
        <v>750</v>
      </c>
      <c r="J361" s="4" t="s">
        <v>751</v>
      </c>
      <c r="K361" s="6">
        <f>IFERROR(VLOOKUP($J361,Lookup!$I:$M,Lookup!J$2,0),"")</f>
        <v>2007</v>
      </c>
      <c r="L361" s="6" t="str">
        <f>IFERROR(VLOOKUP($J361,Lookup!$I:$M,Lookup!K$2,0),"")</f>
        <v>Riverfront</v>
      </c>
      <c r="M361" s="6" t="str">
        <f>IFERROR(VLOOKUP($J361,Lookup!$I:$M,Lookup!L$2,0),"")</f>
        <v>JSegovia</v>
      </c>
      <c r="N361" s="6" t="str">
        <f>IFERROR(VLOOKUP($J361,Lookup!$I:$M,Lookup!M$2,0),"")</f>
        <v>CH</v>
      </c>
      <c r="O361" s="6" t="str">
        <f>IFERROR(VLOOKUP(E361,Lookup!B:C,2,0),0)</f>
        <v>Prep Cook</v>
      </c>
    </row>
    <row r="362" ht="13.5" outlineLevel="2" spans="1:15">
      <c r="A362" s="4" t="s">
        <v>880</v>
      </c>
      <c r="B362" s="4" t="s">
        <v>746</v>
      </c>
      <c r="C362" s="4" t="s">
        <v>118</v>
      </c>
      <c r="D362" s="4" t="s">
        <v>881</v>
      </c>
      <c r="E362" s="4" t="s">
        <v>139</v>
      </c>
      <c r="F362" s="4" t="s">
        <v>121</v>
      </c>
      <c r="G362" s="4" t="s">
        <v>748</v>
      </c>
      <c r="H362" s="4" t="s">
        <v>749</v>
      </c>
      <c r="I362" s="4" t="s">
        <v>750</v>
      </c>
      <c r="J362" s="4" t="s">
        <v>751</v>
      </c>
      <c r="K362" s="6">
        <f>IFERROR(VLOOKUP($J362,Lookup!$I:$M,Lookup!J$2,0),"")</f>
        <v>2007</v>
      </c>
      <c r="L362" s="6" t="str">
        <f>IFERROR(VLOOKUP($J362,Lookup!$I:$M,Lookup!K$2,0),"")</f>
        <v>Riverfront</v>
      </c>
      <c r="M362" s="6" t="str">
        <f>IFERROR(VLOOKUP($J362,Lookup!$I:$M,Lookup!L$2,0),"")</f>
        <v>JSegovia</v>
      </c>
      <c r="N362" s="6" t="str">
        <f>IFERROR(VLOOKUP($J362,Lookup!$I:$M,Lookup!M$2,0),"")</f>
        <v>CH</v>
      </c>
      <c r="O362" s="6" t="str">
        <f>IFERROR(VLOOKUP(E362,Lookup!B:C,2,0),0)</f>
        <v>Busser/Runner</v>
      </c>
    </row>
    <row r="363" ht="13.5" outlineLevel="2" spans="1:15">
      <c r="A363" s="4" t="s">
        <v>882</v>
      </c>
      <c r="B363" s="4" t="s">
        <v>746</v>
      </c>
      <c r="C363" s="4" t="s">
        <v>118</v>
      </c>
      <c r="D363" s="4" t="s">
        <v>883</v>
      </c>
      <c r="E363" s="4" t="s">
        <v>233</v>
      </c>
      <c r="F363" s="4" t="s">
        <v>121</v>
      </c>
      <c r="G363" s="4" t="s">
        <v>748</v>
      </c>
      <c r="H363" s="4" t="s">
        <v>749</v>
      </c>
      <c r="I363" s="4" t="s">
        <v>750</v>
      </c>
      <c r="J363" s="4" t="s">
        <v>751</v>
      </c>
      <c r="K363" s="6">
        <f>IFERROR(VLOOKUP($J363,Lookup!$I:$M,Lookup!J$2,0),"")</f>
        <v>2007</v>
      </c>
      <c r="L363" s="6" t="str">
        <f>IFERROR(VLOOKUP($J363,Lookup!$I:$M,Lookup!K$2,0),"")</f>
        <v>Riverfront</v>
      </c>
      <c r="M363" s="6" t="str">
        <f>IFERROR(VLOOKUP($J363,Lookup!$I:$M,Lookup!L$2,0),"")</f>
        <v>JSegovia</v>
      </c>
      <c r="N363" s="6" t="str">
        <f>IFERROR(VLOOKUP($J363,Lookup!$I:$M,Lookup!M$2,0),"")</f>
        <v>CH</v>
      </c>
      <c r="O363" s="6" t="str">
        <f>IFERROR(VLOOKUP(E363,Lookup!B:C,2,0),0)</f>
        <v>Bartender</v>
      </c>
    </row>
    <row r="364" ht="13.5" outlineLevel="2" spans="1:15">
      <c r="A364" s="4" t="s">
        <v>884</v>
      </c>
      <c r="B364" s="4" t="s">
        <v>746</v>
      </c>
      <c r="C364" s="4" t="s">
        <v>118</v>
      </c>
      <c r="D364" s="4" t="s">
        <v>885</v>
      </c>
      <c r="E364" s="4" t="s">
        <v>78</v>
      </c>
      <c r="F364" s="4" t="s">
        <v>121</v>
      </c>
      <c r="G364" s="4" t="s">
        <v>748</v>
      </c>
      <c r="H364" s="4" t="s">
        <v>749</v>
      </c>
      <c r="I364" s="4" t="s">
        <v>750</v>
      </c>
      <c r="J364" s="4" t="s">
        <v>751</v>
      </c>
      <c r="K364" s="6">
        <f>IFERROR(VLOOKUP($J364,Lookup!$I:$M,Lookup!J$2,0),"")</f>
        <v>2007</v>
      </c>
      <c r="L364" s="6" t="str">
        <f>IFERROR(VLOOKUP($J364,Lookup!$I:$M,Lookup!K$2,0),"")</f>
        <v>Riverfront</v>
      </c>
      <c r="M364" s="6" t="str">
        <f>IFERROR(VLOOKUP($J364,Lookup!$I:$M,Lookup!L$2,0),"")</f>
        <v>JSegovia</v>
      </c>
      <c r="N364" s="6" t="str">
        <f>IFERROR(VLOOKUP($J364,Lookup!$I:$M,Lookup!M$2,0),"")</f>
        <v>CH</v>
      </c>
      <c r="O364" s="6" t="str">
        <f>IFERROR(VLOOKUP(E364,Lookup!B:C,2,0),0)</f>
        <v>Host</v>
      </c>
    </row>
    <row r="365" ht="13.5" outlineLevel="2" spans="1:15">
      <c r="A365" s="4" t="s">
        <v>886</v>
      </c>
      <c r="B365" s="4" t="s">
        <v>887</v>
      </c>
      <c r="C365" s="4" t="s">
        <v>118</v>
      </c>
      <c r="D365" s="4" t="s">
        <v>888</v>
      </c>
      <c r="E365" s="4" t="s">
        <v>134</v>
      </c>
      <c r="F365" s="4" t="s">
        <v>121</v>
      </c>
      <c r="G365" s="4" t="s">
        <v>748</v>
      </c>
      <c r="H365" s="4" t="s">
        <v>749</v>
      </c>
      <c r="I365" s="4" t="s">
        <v>750</v>
      </c>
      <c r="J365" s="4" t="s">
        <v>751</v>
      </c>
      <c r="K365" s="6">
        <f>IFERROR(VLOOKUP($J365,Lookup!$I:$M,Lookup!J$2,0),"")</f>
        <v>2007</v>
      </c>
      <c r="L365" s="6" t="str">
        <f>IFERROR(VLOOKUP($J365,Lookup!$I:$M,Lookup!K$2,0),"")</f>
        <v>Riverfront</v>
      </c>
      <c r="M365" s="6" t="str">
        <f>IFERROR(VLOOKUP($J365,Lookup!$I:$M,Lookup!L$2,0),"")</f>
        <v>JSegovia</v>
      </c>
      <c r="N365" s="6" t="str">
        <f>IFERROR(VLOOKUP($J365,Lookup!$I:$M,Lookup!M$2,0),"")</f>
        <v>CH</v>
      </c>
      <c r="O365" s="6">
        <f>IFERROR(VLOOKUP(E365,Lookup!B:C,2,0),0)</f>
        <v>0</v>
      </c>
    </row>
    <row r="366" ht="13.5" outlineLevel="2" spans="1:15">
      <c r="A366" s="4" t="s">
        <v>889</v>
      </c>
      <c r="B366" s="4" t="s">
        <v>746</v>
      </c>
      <c r="C366" s="4" t="s">
        <v>118</v>
      </c>
      <c r="D366" s="4" t="s">
        <v>890</v>
      </c>
      <c r="E366" s="4" t="s">
        <v>120</v>
      </c>
      <c r="F366" s="4" t="s">
        <v>121</v>
      </c>
      <c r="G366" s="4" t="s">
        <v>748</v>
      </c>
      <c r="H366" s="4" t="s">
        <v>749</v>
      </c>
      <c r="I366" s="4" t="s">
        <v>750</v>
      </c>
      <c r="J366" s="4" t="s">
        <v>751</v>
      </c>
      <c r="K366" s="6">
        <f>IFERROR(VLOOKUP($J366,Lookup!$I:$M,Lookup!J$2,0),"")</f>
        <v>2007</v>
      </c>
      <c r="L366" s="6" t="str">
        <f>IFERROR(VLOOKUP($J366,Lookup!$I:$M,Lookup!K$2,0),"")</f>
        <v>Riverfront</v>
      </c>
      <c r="M366" s="6" t="str">
        <f>IFERROR(VLOOKUP($J366,Lookup!$I:$M,Lookup!L$2,0),"")</f>
        <v>JSegovia</v>
      </c>
      <c r="N366" s="6" t="str">
        <f>IFERROR(VLOOKUP($J366,Lookup!$I:$M,Lookup!M$2,0),"")</f>
        <v>CH</v>
      </c>
      <c r="O366" s="6" t="str">
        <f>IFERROR(VLOOKUP(E366,Lookup!B:C,2,0),0)</f>
        <v>Server/Cocktail</v>
      </c>
    </row>
    <row r="367" ht="13.5" outlineLevel="2" spans="1:15">
      <c r="A367" s="4" t="s">
        <v>891</v>
      </c>
      <c r="B367" s="4" t="s">
        <v>746</v>
      </c>
      <c r="C367" s="4" t="s">
        <v>348</v>
      </c>
      <c r="D367" s="4" t="s">
        <v>892</v>
      </c>
      <c r="E367" s="4" t="s">
        <v>83</v>
      </c>
      <c r="F367" s="4" t="s">
        <v>121</v>
      </c>
      <c r="G367" s="4" t="s">
        <v>748</v>
      </c>
      <c r="H367" s="4" t="s">
        <v>749</v>
      </c>
      <c r="I367" s="4" t="s">
        <v>750</v>
      </c>
      <c r="J367" s="4" t="s">
        <v>751</v>
      </c>
      <c r="K367" s="6">
        <f>IFERROR(VLOOKUP($J367,Lookup!$I:$M,Lookup!J$2,0),"")</f>
        <v>2007</v>
      </c>
      <c r="L367" s="6" t="str">
        <f>IFERROR(VLOOKUP($J367,Lookup!$I:$M,Lookup!K$2,0),"")</f>
        <v>Riverfront</v>
      </c>
      <c r="M367" s="6" t="str">
        <f>IFERROR(VLOOKUP($J367,Lookup!$I:$M,Lookup!L$2,0),"")</f>
        <v>JSegovia</v>
      </c>
      <c r="N367" s="6" t="str">
        <f>IFERROR(VLOOKUP($J367,Lookup!$I:$M,Lookup!M$2,0),"")</f>
        <v>CH</v>
      </c>
      <c r="O367" s="6" t="str">
        <f>IFERROR(VLOOKUP(E367,Lookup!B:C,2,0),0)</f>
        <v>Line Cook</v>
      </c>
    </row>
    <row r="368" ht="13.5" outlineLevel="2" spans="1:15">
      <c r="A368" s="4" t="s">
        <v>893</v>
      </c>
      <c r="B368" s="4" t="s">
        <v>746</v>
      </c>
      <c r="C368" s="4" t="s">
        <v>118</v>
      </c>
      <c r="D368" s="4" t="s">
        <v>894</v>
      </c>
      <c r="E368" s="4" t="s">
        <v>120</v>
      </c>
      <c r="F368" s="4" t="s">
        <v>121</v>
      </c>
      <c r="G368" s="4" t="s">
        <v>748</v>
      </c>
      <c r="H368" s="4" t="s">
        <v>749</v>
      </c>
      <c r="I368" s="4" t="s">
        <v>750</v>
      </c>
      <c r="J368" s="4" t="s">
        <v>751</v>
      </c>
      <c r="K368" s="6">
        <f>IFERROR(VLOOKUP($J368,Lookup!$I:$M,Lookup!J$2,0),"")</f>
        <v>2007</v>
      </c>
      <c r="L368" s="6" t="str">
        <f>IFERROR(VLOOKUP($J368,Lookup!$I:$M,Lookup!K$2,0),"")</f>
        <v>Riverfront</v>
      </c>
      <c r="M368" s="6" t="str">
        <f>IFERROR(VLOOKUP($J368,Lookup!$I:$M,Lookup!L$2,0),"")</f>
        <v>JSegovia</v>
      </c>
      <c r="N368" s="6" t="str">
        <f>IFERROR(VLOOKUP($J368,Lookup!$I:$M,Lookup!M$2,0),"")</f>
        <v>CH</v>
      </c>
      <c r="O368" s="6" t="str">
        <f>IFERROR(VLOOKUP(E368,Lookup!B:C,2,0),0)</f>
        <v>Server/Cocktail</v>
      </c>
    </row>
    <row r="369" ht="13.5" outlineLevel="2" spans="1:15">
      <c r="A369" s="4" t="s">
        <v>895</v>
      </c>
      <c r="B369" s="4" t="s">
        <v>746</v>
      </c>
      <c r="C369" s="4" t="s">
        <v>118</v>
      </c>
      <c r="D369" s="4" t="s">
        <v>896</v>
      </c>
      <c r="E369" s="4" t="s">
        <v>83</v>
      </c>
      <c r="F369" s="4" t="s">
        <v>121</v>
      </c>
      <c r="G369" s="4" t="s">
        <v>748</v>
      </c>
      <c r="H369" s="4" t="s">
        <v>749</v>
      </c>
      <c r="I369" s="4" t="s">
        <v>750</v>
      </c>
      <c r="J369" s="4" t="s">
        <v>751</v>
      </c>
      <c r="K369" s="6">
        <f>IFERROR(VLOOKUP($J369,Lookup!$I:$M,Lookup!J$2,0),"")</f>
        <v>2007</v>
      </c>
      <c r="L369" s="6" t="str">
        <f>IFERROR(VLOOKUP($J369,Lookup!$I:$M,Lookup!K$2,0),"")</f>
        <v>Riverfront</v>
      </c>
      <c r="M369" s="6" t="str">
        <f>IFERROR(VLOOKUP($J369,Lookup!$I:$M,Lookup!L$2,0),"")</f>
        <v>JSegovia</v>
      </c>
      <c r="N369" s="6" t="str">
        <f>IFERROR(VLOOKUP($J369,Lookup!$I:$M,Lookup!M$2,0),"")</f>
        <v>CH</v>
      </c>
      <c r="O369" s="6" t="str">
        <f>IFERROR(VLOOKUP(E369,Lookup!B:C,2,0),0)</f>
        <v>Line Cook</v>
      </c>
    </row>
    <row r="370" ht="13.5" outlineLevel="2" spans="1:15">
      <c r="A370" s="4" t="s">
        <v>897</v>
      </c>
      <c r="B370" s="4" t="s">
        <v>746</v>
      </c>
      <c r="C370" s="4" t="s">
        <v>118</v>
      </c>
      <c r="D370" s="4" t="s">
        <v>898</v>
      </c>
      <c r="E370" s="4" t="s">
        <v>139</v>
      </c>
      <c r="F370" s="4" t="s">
        <v>121</v>
      </c>
      <c r="G370" s="4" t="s">
        <v>748</v>
      </c>
      <c r="H370" s="4" t="s">
        <v>749</v>
      </c>
      <c r="I370" s="4" t="s">
        <v>750</v>
      </c>
      <c r="J370" s="4" t="s">
        <v>751</v>
      </c>
      <c r="K370" s="6">
        <f>IFERROR(VLOOKUP($J370,Lookup!$I:$M,Lookup!J$2,0),"")</f>
        <v>2007</v>
      </c>
      <c r="L370" s="6" t="str">
        <f>IFERROR(VLOOKUP($J370,Lookup!$I:$M,Lookup!K$2,0),"")</f>
        <v>Riverfront</v>
      </c>
      <c r="M370" s="6" t="str">
        <f>IFERROR(VLOOKUP($J370,Lookup!$I:$M,Lookup!L$2,0),"")</f>
        <v>JSegovia</v>
      </c>
      <c r="N370" s="6" t="str">
        <f>IFERROR(VLOOKUP($J370,Lookup!$I:$M,Lookup!M$2,0),"")</f>
        <v>CH</v>
      </c>
      <c r="O370" s="6" t="str">
        <f>IFERROR(VLOOKUP(E370,Lookup!B:C,2,0),0)</f>
        <v>Busser/Runner</v>
      </c>
    </row>
    <row r="371" ht="13.5" outlineLevel="2" spans="1:15">
      <c r="A371" s="4" t="s">
        <v>899</v>
      </c>
      <c r="B371" s="4" t="s">
        <v>746</v>
      </c>
      <c r="C371" s="4" t="s">
        <v>118</v>
      </c>
      <c r="D371" s="4" t="s">
        <v>900</v>
      </c>
      <c r="E371" s="4" t="s">
        <v>70</v>
      </c>
      <c r="F371" s="4" t="s">
        <v>121</v>
      </c>
      <c r="G371" s="4" t="s">
        <v>748</v>
      </c>
      <c r="H371" s="4" t="s">
        <v>749</v>
      </c>
      <c r="I371" s="4" t="s">
        <v>750</v>
      </c>
      <c r="J371" s="4" t="s">
        <v>751</v>
      </c>
      <c r="K371" s="6">
        <f>IFERROR(VLOOKUP($J371,Lookup!$I:$M,Lookup!J$2,0),"")</f>
        <v>2007</v>
      </c>
      <c r="L371" s="6" t="str">
        <f>IFERROR(VLOOKUP($J371,Lookup!$I:$M,Lookup!K$2,0),"")</f>
        <v>Riverfront</v>
      </c>
      <c r="M371" s="6" t="str">
        <f>IFERROR(VLOOKUP($J371,Lookup!$I:$M,Lookup!L$2,0),"")</f>
        <v>JSegovia</v>
      </c>
      <c r="N371" s="6" t="str">
        <f>IFERROR(VLOOKUP($J371,Lookup!$I:$M,Lookup!M$2,0),"")</f>
        <v>CH</v>
      </c>
      <c r="O371" s="6" t="str">
        <f>IFERROR(VLOOKUP(E371,Lookup!B:C,2,0),0)</f>
        <v>Bartender</v>
      </c>
    </row>
    <row r="372" ht="13.5" outlineLevel="2" spans="1:15">
      <c r="A372" s="4" t="s">
        <v>901</v>
      </c>
      <c r="B372" s="4" t="s">
        <v>746</v>
      </c>
      <c r="C372" s="4" t="s">
        <v>118</v>
      </c>
      <c r="D372" s="4" t="s">
        <v>902</v>
      </c>
      <c r="E372" s="4" t="s">
        <v>256</v>
      </c>
      <c r="F372" s="4" t="s">
        <v>121</v>
      </c>
      <c r="G372" s="4" t="s">
        <v>748</v>
      </c>
      <c r="H372" s="4" t="s">
        <v>749</v>
      </c>
      <c r="I372" s="4" t="s">
        <v>750</v>
      </c>
      <c r="J372" s="4" t="s">
        <v>751</v>
      </c>
      <c r="K372" s="6">
        <f>IFERROR(VLOOKUP($J372,Lookup!$I:$M,Lookup!J$2,0),"")</f>
        <v>2007</v>
      </c>
      <c r="L372" s="6" t="str">
        <f>IFERROR(VLOOKUP($J372,Lookup!$I:$M,Lookup!K$2,0),"")</f>
        <v>Riverfront</v>
      </c>
      <c r="M372" s="6" t="str">
        <f>IFERROR(VLOOKUP($J372,Lookup!$I:$M,Lookup!L$2,0),"")</f>
        <v>JSegovia</v>
      </c>
      <c r="N372" s="6" t="str">
        <f>IFERROR(VLOOKUP($J372,Lookup!$I:$M,Lookup!M$2,0),"")</f>
        <v>CH</v>
      </c>
      <c r="O372" s="6" t="str">
        <f>IFERROR(VLOOKUP(E372,Lookup!B:C,2,0),0)</f>
        <v/>
      </c>
    </row>
    <row r="373" ht="13.5" outlineLevel="2" spans="1:15">
      <c r="A373" s="4" t="s">
        <v>903</v>
      </c>
      <c r="B373" s="4" t="s">
        <v>746</v>
      </c>
      <c r="C373" s="4" t="s">
        <v>118</v>
      </c>
      <c r="D373" s="4" t="s">
        <v>904</v>
      </c>
      <c r="E373" s="4" t="s">
        <v>139</v>
      </c>
      <c r="F373" s="4" t="s">
        <v>121</v>
      </c>
      <c r="G373" s="4" t="s">
        <v>748</v>
      </c>
      <c r="H373" s="4" t="s">
        <v>749</v>
      </c>
      <c r="I373" s="4" t="s">
        <v>750</v>
      </c>
      <c r="J373" s="4" t="s">
        <v>751</v>
      </c>
      <c r="K373" s="6">
        <f>IFERROR(VLOOKUP($J373,Lookup!$I:$M,Lookup!J$2,0),"")</f>
        <v>2007</v>
      </c>
      <c r="L373" s="6" t="str">
        <f>IFERROR(VLOOKUP($J373,Lookup!$I:$M,Lookup!K$2,0),"")</f>
        <v>Riverfront</v>
      </c>
      <c r="M373" s="6" t="str">
        <f>IFERROR(VLOOKUP($J373,Lookup!$I:$M,Lookup!L$2,0),"")</f>
        <v>JSegovia</v>
      </c>
      <c r="N373" s="6" t="str">
        <f>IFERROR(VLOOKUP($J373,Lookup!$I:$M,Lookup!M$2,0),"")</f>
        <v>CH</v>
      </c>
      <c r="O373" s="6" t="str">
        <f>IFERROR(VLOOKUP(E373,Lookup!B:C,2,0),0)</f>
        <v>Busser/Runner</v>
      </c>
    </row>
    <row r="374" ht="13.5" outlineLevel="2" spans="1:15">
      <c r="A374" s="4" t="s">
        <v>905</v>
      </c>
      <c r="B374" s="4" t="s">
        <v>746</v>
      </c>
      <c r="C374" s="4" t="s">
        <v>118</v>
      </c>
      <c r="D374" s="4" t="s">
        <v>906</v>
      </c>
      <c r="E374" s="4" t="s">
        <v>78</v>
      </c>
      <c r="F374" s="4" t="s">
        <v>121</v>
      </c>
      <c r="G374" s="4" t="s">
        <v>748</v>
      </c>
      <c r="H374" s="4" t="s">
        <v>749</v>
      </c>
      <c r="I374" s="4" t="s">
        <v>750</v>
      </c>
      <c r="J374" s="4" t="s">
        <v>751</v>
      </c>
      <c r="K374" s="6">
        <f>IFERROR(VLOOKUP($J374,Lookup!$I:$M,Lookup!J$2,0),"")</f>
        <v>2007</v>
      </c>
      <c r="L374" s="6" t="str">
        <f>IFERROR(VLOOKUP($J374,Lookup!$I:$M,Lookup!K$2,0),"")</f>
        <v>Riverfront</v>
      </c>
      <c r="M374" s="6" t="str">
        <f>IFERROR(VLOOKUP($J374,Lookup!$I:$M,Lookup!L$2,0),"")</f>
        <v>JSegovia</v>
      </c>
      <c r="N374" s="6" t="str">
        <f>IFERROR(VLOOKUP($J374,Lookup!$I:$M,Lookup!M$2,0),"")</f>
        <v>CH</v>
      </c>
      <c r="O374" s="6" t="str">
        <f>IFERROR(VLOOKUP(E374,Lookup!B:C,2,0),0)</f>
        <v>Host</v>
      </c>
    </row>
    <row r="375" ht="13.5" outlineLevel="2" spans="1:15">
      <c r="A375" s="4" t="s">
        <v>907</v>
      </c>
      <c r="B375" s="4" t="s">
        <v>746</v>
      </c>
      <c r="C375" s="4" t="s">
        <v>118</v>
      </c>
      <c r="D375" s="4" t="s">
        <v>908</v>
      </c>
      <c r="E375" s="4" t="s">
        <v>78</v>
      </c>
      <c r="F375" s="4" t="s">
        <v>121</v>
      </c>
      <c r="G375" s="4" t="s">
        <v>748</v>
      </c>
      <c r="H375" s="4" t="s">
        <v>749</v>
      </c>
      <c r="I375" s="4" t="s">
        <v>750</v>
      </c>
      <c r="J375" s="4" t="s">
        <v>751</v>
      </c>
      <c r="K375" s="6">
        <f>IFERROR(VLOOKUP($J375,Lookup!$I:$M,Lookup!J$2,0),"")</f>
        <v>2007</v>
      </c>
      <c r="L375" s="6" t="str">
        <f>IFERROR(VLOOKUP($J375,Lookup!$I:$M,Lookup!K$2,0),"")</f>
        <v>Riverfront</v>
      </c>
      <c r="M375" s="6" t="str">
        <f>IFERROR(VLOOKUP($J375,Lookup!$I:$M,Lookup!L$2,0),"")</f>
        <v>JSegovia</v>
      </c>
      <c r="N375" s="6" t="str">
        <f>IFERROR(VLOOKUP($J375,Lookup!$I:$M,Lookup!M$2,0),"")</f>
        <v>CH</v>
      </c>
      <c r="O375" s="6" t="str">
        <f>IFERROR(VLOOKUP(E375,Lookup!B:C,2,0),0)</f>
        <v>Host</v>
      </c>
    </row>
    <row r="376" ht="13.5" outlineLevel="2" spans="1:15">
      <c r="A376" s="4" t="s">
        <v>909</v>
      </c>
      <c r="B376" s="4" t="s">
        <v>746</v>
      </c>
      <c r="C376" s="4" t="s">
        <v>118</v>
      </c>
      <c r="D376" s="4" t="s">
        <v>910</v>
      </c>
      <c r="E376" s="4" t="s">
        <v>83</v>
      </c>
      <c r="F376" s="4" t="s">
        <v>121</v>
      </c>
      <c r="G376" s="4" t="s">
        <v>748</v>
      </c>
      <c r="H376" s="4" t="s">
        <v>749</v>
      </c>
      <c r="I376" s="4" t="s">
        <v>750</v>
      </c>
      <c r="J376" s="4" t="s">
        <v>751</v>
      </c>
      <c r="K376" s="6">
        <f>IFERROR(VLOOKUP($J376,Lookup!$I:$M,Lookup!J$2,0),"")</f>
        <v>2007</v>
      </c>
      <c r="L376" s="6" t="str">
        <f>IFERROR(VLOOKUP($J376,Lookup!$I:$M,Lookup!K$2,0),"")</f>
        <v>Riverfront</v>
      </c>
      <c r="M376" s="6" t="str">
        <f>IFERROR(VLOOKUP($J376,Lookup!$I:$M,Lookup!L$2,0),"")</f>
        <v>JSegovia</v>
      </c>
      <c r="N376" s="6" t="str">
        <f>IFERROR(VLOOKUP($J376,Lookup!$I:$M,Lookup!M$2,0),"")</f>
        <v>CH</v>
      </c>
      <c r="O376" s="6" t="str">
        <f>IFERROR(VLOOKUP(E376,Lookup!B:C,2,0),0)</f>
        <v>Line Cook</v>
      </c>
    </row>
    <row r="377" ht="13.5" outlineLevel="2" spans="1:15">
      <c r="A377" s="4" t="s">
        <v>911</v>
      </c>
      <c r="B377" s="4" t="s">
        <v>912</v>
      </c>
      <c r="C377" s="4" t="s">
        <v>118</v>
      </c>
      <c r="D377" s="4" t="s">
        <v>913</v>
      </c>
      <c r="E377" s="4" t="s">
        <v>83</v>
      </c>
      <c r="F377" s="4" t="s">
        <v>121</v>
      </c>
      <c r="G377" s="4" t="s">
        <v>748</v>
      </c>
      <c r="H377" s="4" t="s">
        <v>749</v>
      </c>
      <c r="I377" s="4" t="s">
        <v>914</v>
      </c>
      <c r="J377" s="4" t="s">
        <v>915</v>
      </c>
      <c r="K377" s="6">
        <f>IFERROR(VLOOKUP($J377,Lookup!$I:$M,Lookup!J$2,0),"")</f>
        <v>2015</v>
      </c>
      <c r="L377" s="6" t="str">
        <f>IFERROR(VLOOKUP($J377,Lookup!$I:$M,Lookup!K$2,0),"")</f>
        <v>Fairfield</v>
      </c>
      <c r="M377" s="6" t="str">
        <f>IFERROR(VLOOKUP($J377,Lookup!$I:$M,Lookup!L$2,0),"")</f>
        <v>JSegovia</v>
      </c>
      <c r="N377" s="6" t="str">
        <f>IFERROR(VLOOKUP($J377,Lookup!$I:$M,Lookup!M$2,0),"")</f>
        <v>CH</v>
      </c>
      <c r="O377" s="6" t="str">
        <f>IFERROR(VLOOKUP(E377,Lookup!B:C,2,0),0)</f>
        <v>Line Cook</v>
      </c>
    </row>
    <row r="378" ht="13.5" outlineLevel="2" spans="1:15">
      <c r="A378" s="4" t="s">
        <v>916</v>
      </c>
      <c r="B378" s="4" t="s">
        <v>912</v>
      </c>
      <c r="C378" s="4" t="s">
        <v>118</v>
      </c>
      <c r="D378" s="4" t="s">
        <v>917</v>
      </c>
      <c r="E378" s="4" t="s">
        <v>120</v>
      </c>
      <c r="F378" s="4" t="s">
        <v>121</v>
      </c>
      <c r="G378" s="4" t="s">
        <v>748</v>
      </c>
      <c r="H378" s="4" t="s">
        <v>749</v>
      </c>
      <c r="I378" s="4" t="s">
        <v>914</v>
      </c>
      <c r="J378" s="4" t="s">
        <v>915</v>
      </c>
      <c r="K378" s="6">
        <f>IFERROR(VLOOKUP($J378,Lookup!$I:$M,Lookup!J$2,0),"")</f>
        <v>2015</v>
      </c>
      <c r="L378" s="6" t="str">
        <f>IFERROR(VLOOKUP($J378,Lookup!$I:$M,Lookup!K$2,0),"")</f>
        <v>Fairfield</v>
      </c>
      <c r="M378" s="6" t="str">
        <f>IFERROR(VLOOKUP($J378,Lookup!$I:$M,Lookup!L$2,0),"")</f>
        <v>JSegovia</v>
      </c>
      <c r="N378" s="6" t="str">
        <f>IFERROR(VLOOKUP($J378,Lookup!$I:$M,Lookup!M$2,0),"")</f>
        <v>CH</v>
      </c>
      <c r="O378" s="6" t="str">
        <f>IFERROR(VLOOKUP(E378,Lookup!B:C,2,0),0)</f>
        <v>Server/Cocktail</v>
      </c>
    </row>
    <row r="379" ht="13.5" outlineLevel="2" spans="1:15">
      <c r="A379" s="4" t="s">
        <v>918</v>
      </c>
      <c r="B379" s="4" t="s">
        <v>887</v>
      </c>
      <c r="C379" s="4" t="s">
        <v>118</v>
      </c>
      <c r="D379" s="4" t="s">
        <v>919</v>
      </c>
      <c r="E379" s="4" t="s">
        <v>208</v>
      </c>
      <c r="F379" s="4" t="s">
        <v>121</v>
      </c>
      <c r="G379" s="4" t="s">
        <v>748</v>
      </c>
      <c r="H379" s="4" t="s">
        <v>749</v>
      </c>
      <c r="I379" s="4" t="s">
        <v>914</v>
      </c>
      <c r="J379" s="4" t="s">
        <v>915</v>
      </c>
      <c r="K379" s="6">
        <f>IFERROR(VLOOKUP($J379,Lookup!$I:$M,Lookup!J$2,0),"")</f>
        <v>2015</v>
      </c>
      <c r="L379" s="6" t="str">
        <f>IFERROR(VLOOKUP($J379,Lookup!$I:$M,Lookup!K$2,0),"")</f>
        <v>Fairfield</v>
      </c>
      <c r="M379" s="6" t="str">
        <f>IFERROR(VLOOKUP($J379,Lookup!$I:$M,Lookup!L$2,0),"")</f>
        <v>JSegovia</v>
      </c>
      <c r="N379" s="6" t="str">
        <f>IFERROR(VLOOKUP($J379,Lookup!$I:$M,Lookup!M$2,0),"")</f>
        <v>CH</v>
      </c>
      <c r="O379" s="6" t="str">
        <f>IFERROR(VLOOKUP(E379,Lookup!B:C,2,0),0)</f>
        <v/>
      </c>
    </row>
    <row r="380" ht="13.5" outlineLevel="2" spans="1:15">
      <c r="A380" s="4" t="s">
        <v>920</v>
      </c>
      <c r="B380" s="4" t="s">
        <v>912</v>
      </c>
      <c r="C380" s="4" t="s">
        <v>118</v>
      </c>
      <c r="D380" s="4" t="s">
        <v>921</v>
      </c>
      <c r="E380" s="4" t="s">
        <v>120</v>
      </c>
      <c r="F380" s="4" t="s">
        <v>121</v>
      </c>
      <c r="G380" s="4" t="s">
        <v>748</v>
      </c>
      <c r="H380" s="4" t="s">
        <v>749</v>
      </c>
      <c r="I380" s="4" t="s">
        <v>914</v>
      </c>
      <c r="J380" s="4" t="s">
        <v>915</v>
      </c>
      <c r="K380" s="6">
        <f>IFERROR(VLOOKUP($J380,Lookup!$I:$M,Lookup!J$2,0),"")</f>
        <v>2015</v>
      </c>
      <c r="L380" s="6" t="str">
        <f>IFERROR(VLOOKUP($J380,Lookup!$I:$M,Lookup!K$2,0),"")</f>
        <v>Fairfield</v>
      </c>
      <c r="M380" s="6" t="str">
        <f>IFERROR(VLOOKUP($J380,Lookup!$I:$M,Lookup!L$2,0),"")</f>
        <v>JSegovia</v>
      </c>
      <c r="N380" s="6" t="str">
        <f>IFERROR(VLOOKUP($J380,Lookup!$I:$M,Lookup!M$2,0),"")</f>
        <v>CH</v>
      </c>
      <c r="O380" s="6" t="str">
        <f>IFERROR(VLOOKUP(E380,Lookup!B:C,2,0),0)</f>
        <v>Server/Cocktail</v>
      </c>
    </row>
    <row r="381" ht="13.5" outlineLevel="2" spans="1:15">
      <c r="A381" s="4" t="s">
        <v>922</v>
      </c>
      <c r="B381" s="4" t="s">
        <v>912</v>
      </c>
      <c r="C381" s="4" t="s">
        <v>118</v>
      </c>
      <c r="D381" s="4" t="s">
        <v>923</v>
      </c>
      <c r="E381" s="4" t="s">
        <v>83</v>
      </c>
      <c r="F381" s="4" t="s">
        <v>121</v>
      </c>
      <c r="G381" s="4" t="s">
        <v>748</v>
      </c>
      <c r="H381" s="4" t="s">
        <v>749</v>
      </c>
      <c r="I381" s="4" t="s">
        <v>914</v>
      </c>
      <c r="J381" s="4" t="s">
        <v>915</v>
      </c>
      <c r="K381" s="6">
        <f>IFERROR(VLOOKUP($J381,Lookup!$I:$M,Lookup!J$2,0),"")</f>
        <v>2015</v>
      </c>
      <c r="L381" s="6" t="str">
        <f>IFERROR(VLOOKUP($J381,Lookup!$I:$M,Lookup!K$2,0),"")</f>
        <v>Fairfield</v>
      </c>
      <c r="M381" s="6" t="str">
        <f>IFERROR(VLOOKUP($J381,Lookup!$I:$M,Lookup!L$2,0),"")</f>
        <v>JSegovia</v>
      </c>
      <c r="N381" s="6" t="str">
        <f>IFERROR(VLOOKUP($J381,Lookup!$I:$M,Lookup!M$2,0),"")</f>
        <v>CH</v>
      </c>
      <c r="O381" s="6" t="str">
        <f>IFERROR(VLOOKUP(E381,Lookup!B:C,2,0),0)</f>
        <v>Line Cook</v>
      </c>
    </row>
    <row r="382" ht="13.5" outlineLevel="2" spans="1:15">
      <c r="A382" s="4" t="s">
        <v>924</v>
      </c>
      <c r="B382" s="4" t="s">
        <v>912</v>
      </c>
      <c r="C382" s="4" t="s">
        <v>118</v>
      </c>
      <c r="D382" s="4" t="s">
        <v>925</v>
      </c>
      <c r="E382" s="4" t="s">
        <v>84</v>
      </c>
      <c r="F382" s="4" t="s">
        <v>121</v>
      </c>
      <c r="G382" s="4" t="s">
        <v>748</v>
      </c>
      <c r="H382" s="4" t="s">
        <v>749</v>
      </c>
      <c r="I382" s="4" t="s">
        <v>914</v>
      </c>
      <c r="J382" s="4" t="s">
        <v>915</v>
      </c>
      <c r="K382" s="6">
        <f>IFERROR(VLOOKUP($J382,Lookup!$I:$M,Lookup!J$2,0),"")</f>
        <v>2015</v>
      </c>
      <c r="L382" s="6" t="str">
        <f>IFERROR(VLOOKUP($J382,Lookup!$I:$M,Lookup!K$2,0),"")</f>
        <v>Fairfield</v>
      </c>
      <c r="M382" s="6" t="str">
        <f>IFERROR(VLOOKUP($J382,Lookup!$I:$M,Lookup!L$2,0),"")</f>
        <v>JSegovia</v>
      </c>
      <c r="N382" s="6" t="str">
        <f>IFERROR(VLOOKUP($J382,Lookup!$I:$M,Lookup!M$2,0),"")</f>
        <v>CH</v>
      </c>
      <c r="O382" s="6" t="str">
        <f>IFERROR(VLOOKUP(E382,Lookup!B:C,2,0),0)</f>
        <v>Prep Cook</v>
      </c>
    </row>
    <row r="383" ht="13.5" outlineLevel="2" spans="1:15">
      <c r="A383" s="4" t="s">
        <v>926</v>
      </c>
      <c r="B383" s="4" t="s">
        <v>912</v>
      </c>
      <c r="C383" s="4" t="s">
        <v>348</v>
      </c>
      <c r="D383" s="4" t="s">
        <v>927</v>
      </c>
      <c r="E383" s="4" t="s">
        <v>128</v>
      </c>
      <c r="F383" s="4" t="s">
        <v>121</v>
      </c>
      <c r="G383" s="4" t="s">
        <v>748</v>
      </c>
      <c r="H383" s="4" t="s">
        <v>749</v>
      </c>
      <c r="I383" s="4" t="s">
        <v>914</v>
      </c>
      <c r="J383" s="4" t="s">
        <v>915</v>
      </c>
      <c r="K383" s="6">
        <f>IFERROR(VLOOKUP($J383,Lookup!$I:$M,Lookup!J$2,0),"")</f>
        <v>2015</v>
      </c>
      <c r="L383" s="6" t="str">
        <f>IFERROR(VLOOKUP($J383,Lookup!$I:$M,Lookup!K$2,0),"")</f>
        <v>Fairfield</v>
      </c>
      <c r="M383" s="6" t="str">
        <f>IFERROR(VLOOKUP($J383,Lookup!$I:$M,Lookup!L$2,0),"")</f>
        <v>JSegovia</v>
      </c>
      <c r="N383" s="6" t="str">
        <f>IFERROR(VLOOKUP($J383,Lookup!$I:$M,Lookup!M$2,0),"")</f>
        <v>CH</v>
      </c>
      <c r="O383" s="6" t="str">
        <f>IFERROR(VLOOKUP(E383,Lookup!B:C,2,0),0)</f>
        <v>Server/Cocktail</v>
      </c>
    </row>
    <row r="384" ht="13.5" outlineLevel="2" spans="1:15">
      <c r="A384" s="4" t="s">
        <v>928</v>
      </c>
      <c r="B384" s="4" t="s">
        <v>912</v>
      </c>
      <c r="C384" s="4" t="s">
        <v>118</v>
      </c>
      <c r="D384" s="4" t="s">
        <v>929</v>
      </c>
      <c r="E384" s="4" t="s">
        <v>120</v>
      </c>
      <c r="F384" s="4" t="s">
        <v>121</v>
      </c>
      <c r="G384" s="4" t="s">
        <v>748</v>
      </c>
      <c r="H384" s="4" t="s">
        <v>749</v>
      </c>
      <c r="I384" s="4" t="s">
        <v>914</v>
      </c>
      <c r="J384" s="4" t="s">
        <v>915</v>
      </c>
      <c r="K384" s="6">
        <f>IFERROR(VLOOKUP($J384,Lookup!$I:$M,Lookup!J$2,0),"")</f>
        <v>2015</v>
      </c>
      <c r="L384" s="6" t="str">
        <f>IFERROR(VLOOKUP($J384,Lookup!$I:$M,Lookup!K$2,0),"")</f>
        <v>Fairfield</v>
      </c>
      <c r="M384" s="6" t="str">
        <f>IFERROR(VLOOKUP($J384,Lookup!$I:$M,Lookup!L$2,0),"")</f>
        <v>JSegovia</v>
      </c>
      <c r="N384" s="6" t="str">
        <f>IFERROR(VLOOKUP($J384,Lookup!$I:$M,Lookup!M$2,0),"")</f>
        <v>CH</v>
      </c>
      <c r="O384" s="6" t="str">
        <f>IFERROR(VLOOKUP(E384,Lookup!B:C,2,0),0)</f>
        <v>Server/Cocktail</v>
      </c>
    </row>
    <row r="385" ht="13.5" outlineLevel="2" spans="1:15">
      <c r="A385" s="4" t="s">
        <v>930</v>
      </c>
      <c r="B385" s="4" t="s">
        <v>912</v>
      </c>
      <c r="C385" s="4" t="s">
        <v>118</v>
      </c>
      <c r="D385" s="4" t="s">
        <v>931</v>
      </c>
      <c r="E385" s="4" t="s">
        <v>120</v>
      </c>
      <c r="F385" s="4" t="s">
        <v>121</v>
      </c>
      <c r="G385" s="4" t="s">
        <v>748</v>
      </c>
      <c r="H385" s="4" t="s">
        <v>749</v>
      </c>
      <c r="I385" s="4" t="s">
        <v>914</v>
      </c>
      <c r="J385" s="4" t="s">
        <v>915</v>
      </c>
      <c r="K385" s="6">
        <f>IFERROR(VLOOKUP($J385,Lookup!$I:$M,Lookup!J$2,0),"")</f>
        <v>2015</v>
      </c>
      <c r="L385" s="6" t="str">
        <f>IFERROR(VLOOKUP($J385,Lookup!$I:$M,Lookup!K$2,0),"")</f>
        <v>Fairfield</v>
      </c>
      <c r="M385" s="6" t="str">
        <f>IFERROR(VLOOKUP($J385,Lookup!$I:$M,Lookup!L$2,0),"")</f>
        <v>JSegovia</v>
      </c>
      <c r="N385" s="6" t="str">
        <f>IFERROR(VLOOKUP($J385,Lookup!$I:$M,Lookup!M$2,0),"")</f>
        <v>CH</v>
      </c>
      <c r="O385" s="6" t="str">
        <f>IFERROR(VLOOKUP(E385,Lookup!B:C,2,0),0)</f>
        <v>Server/Cocktail</v>
      </c>
    </row>
    <row r="386" ht="13.5" outlineLevel="2" spans="1:15">
      <c r="A386" s="4" t="s">
        <v>932</v>
      </c>
      <c r="B386" s="4" t="s">
        <v>912</v>
      </c>
      <c r="C386" s="4" t="s">
        <v>118</v>
      </c>
      <c r="D386" s="4" t="s">
        <v>933</v>
      </c>
      <c r="E386" s="4" t="s">
        <v>120</v>
      </c>
      <c r="F386" s="4" t="s">
        <v>121</v>
      </c>
      <c r="G386" s="4" t="s">
        <v>748</v>
      </c>
      <c r="H386" s="4" t="s">
        <v>749</v>
      </c>
      <c r="I386" s="4" t="s">
        <v>914</v>
      </c>
      <c r="J386" s="4" t="s">
        <v>915</v>
      </c>
      <c r="K386" s="6">
        <f>IFERROR(VLOOKUP($J386,Lookup!$I:$M,Lookup!J$2,0),"")</f>
        <v>2015</v>
      </c>
      <c r="L386" s="6" t="str">
        <f>IFERROR(VLOOKUP($J386,Lookup!$I:$M,Lookup!K$2,0),"")</f>
        <v>Fairfield</v>
      </c>
      <c r="M386" s="6" t="str">
        <f>IFERROR(VLOOKUP($J386,Lookup!$I:$M,Lookup!L$2,0),"")</f>
        <v>JSegovia</v>
      </c>
      <c r="N386" s="6" t="str">
        <f>IFERROR(VLOOKUP($J386,Lookup!$I:$M,Lookup!M$2,0),"")</f>
        <v>CH</v>
      </c>
      <c r="O386" s="6" t="str">
        <f>IFERROR(VLOOKUP(E386,Lookup!B:C,2,0),0)</f>
        <v>Server/Cocktail</v>
      </c>
    </row>
    <row r="387" ht="13.5" outlineLevel="2" spans="1:15">
      <c r="A387" s="4" t="s">
        <v>934</v>
      </c>
      <c r="B387" s="4" t="s">
        <v>912</v>
      </c>
      <c r="C387" s="4" t="s">
        <v>118</v>
      </c>
      <c r="D387" s="4" t="s">
        <v>935</v>
      </c>
      <c r="E387" s="4" t="s">
        <v>83</v>
      </c>
      <c r="F387" s="4" t="s">
        <v>121</v>
      </c>
      <c r="G387" s="4" t="s">
        <v>748</v>
      </c>
      <c r="H387" s="4" t="s">
        <v>749</v>
      </c>
      <c r="I387" s="4" t="s">
        <v>914</v>
      </c>
      <c r="J387" s="4" t="s">
        <v>915</v>
      </c>
      <c r="K387" s="6">
        <f>IFERROR(VLOOKUP($J387,Lookup!$I:$M,Lookup!J$2,0),"")</f>
        <v>2015</v>
      </c>
      <c r="L387" s="6" t="str">
        <f>IFERROR(VLOOKUP($J387,Lookup!$I:$M,Lookup!K$2,0),"")</f>
        <v>Fairfield</v>
      </c>
      <c r="M387" s="6" t="str">
        <f>IFERROR(VLOOKUP($J387,Lookup!$I:$M,Lookup!L$2,0),"")</f>
        <v>JSegovia</v>
      </c>
      <c r="N387" s="6" t="str">
        <f>IFERROR(VLOOKUP($J387,Lookup!$I:$M,Lookup!M$2,0),"")</f>
        <v>CH</v>
      </c>
      <c r="O387" s="6" t="str">
        <f>IFERROR(VLOOKUP(E387,Lookup!B:C,2,0),0)</f>
        <v>Line Cook</v>
      </c>
    </row>
    <row r="388" ht="13.5" outlineLevel="2" spans="1:15">
      <c r="A388" s="4" t="s">
        <v>936</v>
      </c>
      <c r="B388" s="4" t="s">
        <v>912</v>
      </c>
      <c r="C388" s="4" t="s">
        <v>118</v>
      </c>
      <c r="D388" s="4" t="s">
        <v>937</v>
      </c>
      <c r="E388" s="4" t="s">
        <v>128</v>
      </c>
      <c r="F388" s="4" t="s">
        <v>121</v>
      </c>
      <c r="G388" s="4" t="s">
        <v>748</v>
      </c>
      <c r="H388" s="4" t="s">
        <v>749</v>
      </c>
      <c r="I388" s="4" t="s">
        <v>914</v>
      </c>
      <c r="J388" s="4" t="s">
        <v>915</v>
      </c>
      <c r="K388" s="6">
        <f>IFERROR(VLOOKUP($J388,Lookup!$I:$M,Lookup!J$2,0),"")</f>
        <v>2015</v>
      </c>
      <c r="L388" s="6" t="str">
        <f>IFERROR(VLOOKUP($J388,Lookup!$I:$M,Lookup!K$2,0),"")</f>
        <v>Fairfield</v>
      </c>
      <c r="M388" s="6" t="str">
        <f>IFERROR(VLOOKUP($J388,Lookup!$I:$M,Lookup!L$2,0),"")</f>
        <v>JSegovia</v>
      </c>
      <c r="N388" s="6" t="str">
        <f>IFERROR(VLOOKUP($J388,Lookup!$I:$M,Lookup!M$2,0),"")</f>
        <v>CH</v>
      </c>
      <c r="O388" s="6" t="str">
        <f>IFERROR(VLOOKUP(E388,Lookup!B:C,2,0),0)</f>
        <v>Server/Cocktail</v>
      </c>
    </row>
    <row r="389" ht="13.5" outlineLevel="2" spans="1:15">
      <c r="A389" s="4" t="s">
        <v>938</v>
      </c>
      <c r="B389" s="4" t="s">
        <v>887</v>
      </c>
      <c r="C389" s="4" t="s">
        <v>118</v>
      </c>
      <c r="D389" s="4" t="s">
        <v>939</v>
      </c>
      <c r="E389" s="4" t="s">
        <v>134</v>
      </c>
      <c r="F389" s="4" t="s">
        <v>121</v>
      </c>
      <c r="G389" s="4" t="s">
        <v>748</v>
      </c>
      <c r="H389" s="4" t="s">
        <v>749</v>
      </c>
      <c r="I389" s="4" t="s">
        <v>914</v>
      </c>
      <c r="J389" s="4" t="s">
        <v>915</v>
      </c>
      <c r="K389" s="6">
        <f>IFERROR(VLOOKUP($J389,Lookup!$I:$M,Lookup!J$2,0),"")</f>
        <v>2015</v>
      </c>
      <c r="L389" s="6" t="str">
        <f>IFERROR(VLOOKUP($J389,Lookup!$I:$M,Lookup!K$2,0),"")</f>
        <v>Fairfield</v>
      </c>
      <c r="M389" s="6" t="str">
        <f>IFERROR(VLOOKUP($J389,Lookup!$I:$M,Lookup!L$2,0),"")</f>
        <v>JSegovia</v>
      </c>
      <c r="N389" s="6" t="str">
        <f>IFERROR(VLOOKUP($J389,Lookup!$I:$M,Lookup!M$2,0),"")</f>
        <v>CH</v>
      </c>
      <c r="O389" s="6">
        <f>IFERROR(VLOOKUP(E389,Lookup!B:C,2,0),0)</f>
        <v>0</v>
      </c>
    </row>
    <row r="390" ht="13.5" outlineLevel="2" spans="1:15">
      <c r="A390" s="4" t="s">
        <v>940</v>
      </c>
      <c r="B390" s="4" t="s">
        <v>912</v>
      </c>
      <c r="C390" s="4" t="s">
        <v>118</v>
      </c>
      <c r="D390" s="4" t="s">
        <v>941</v>
      </c>
      <c r="E390" s="4" t="s">
        <v>78</v>
      </c>
      <c r="F390" s="4" t="s">
        <v>121</v>
      </c>
      <c r="G390" s="4" t="s">
        <v>748</v>
      </c>
      <c r="H390" s="4" t="s">
        <v>749</v>
      </c>
      <c r="I390" s="4" t="s">
        <v>914</v>
      </c>
      <c r="J390" s="4" t="s">
        <v>915</v>
      </c>
      <c r="K390" s="6">
        <f>IFERROR(VLOOKUP($J390,Lookup!$I:$M,Lookup!J$2,0),"")</f>
        <v>2015</v>
      </c>
      <c r="L390" s="6" t="str">
        <f>IFERROR(VLOOKUP($J390,Lookup!$I:$M,Lookup!K$2,0),"")</f>
        <v>Fairfield</v>
      </c>
      <c r="M390" s="6" t="str">
        <f>IFERROR(VLOOKUP($J390,Lookup!$I:$M,Lookup!L$2,0),"")</f>
        <v>JSegovia</v>
      </c>
      <c r="N390" s="6" t="str">
        <f>IFERROR(VLOOKUP($J390,Lookup!$I:$M,Lookup!M$2,0),"")</f>
        <v>CH</v>
      </c>
      <c r="O390" s="6" t="str">
        <f>IFERROR(VLOOKUP(E390,Lookup!B:C,2,0),0)</f>
        <v>Host</v>
      </c>
    </row>
    <row r="391" ht="13.5" outlineLevel="2" spans="1:15">
      <c r="A391" s="4" t="s">
        <v>942</v>
      </c>
      <c r="B391" s="4" t="s">
        <v>912</v>
      </c>
      <c r="C391" s="4" t="s">
        <v>118</v>
      </c>
      <c r="D391" s="4" t="s">
        <v>943</v>
      </c>
      <c r="E391" s="4" t="s">
        <v>84</v>
      </c>
      <c r="F391" s="4" t="s">
        <v>121</v>
      </c>
      <c r="G391" s="4" t="s">
        <v>748</v>
      </c>
      <c r="H391" s="4" t="s">
        <v>749</v>
      </c>
      <c r="I391" s="4" t="s">
        <v>914</v>
      </c>
      <c r="J391" s="4" t="s">
        <v>915</v>
      </c>
      <c r="K391" s="6">
        <f>IFERROR(VLOOKUP($J391,Lookup!$I:$M,Lookup!J$2,0),"")</f>
        <v>2015</v>
      </c>
      <c r="L391" s="6" t="str">
        <f>IFERROR(VLOOKUP($J391,Lookup!$I:$M,Lookup!K$2,0),"")</f>
        <v>Fairfield</v>
      </c>
      <c r="M391" s="6" t="str">
        <f>IFERROR(VLOOKUP($J391,Lookup!$I:$M,Lookup!L$2,0),"")</f>
        <v>JSegovia</v>
      </c>
      <c r="N391" s="6" t="str">
        <f>IFERROR(VLOOKUP($J391,Lookup!$I:$M,Lookup!M$2,0),"")</f>
        <v>CH</v>
      </c>
      <c r="O391" s="6" t="str">
        <f>IFERROR(VLOOKUP(E391,Lookup!B:C,2,0),0)</f>
        <v>Prep Cook</v>
      </c>
    </row>
    <row r="392" ht="13.5" outlineLevel="2" spans="1:15">
      <c r="A392" s="4" t="s">
        <v>944</v>
      </c>
      <c r="B392" s="4" t="s">
        <v>912</v>
      </c>
      <c r="C392" s="4" t="s">
        <v>118</v>
      </c>
      <c r="D392" s="4" t="s">
        <v>945</v>
      </c>
      <c r="E392" s="4" t="s">
        <v>120</v>
      </c>
      <c r="F392" s="4" t="s">
        <v>121</v>
      </c>
      <c r="G392" s="4" t="s">
        <v>748</v>
      </c>
      <c r="H392" s="4" t="s">
        <v>749</v>
      </c>
      <c r="I392" s="4" t="s">
        <v>914</v>
      </c>
      <c r="J392" s="4" t="s">
        <v>915</v>
      </c>
      <c r="K392" s="6">
        <f>IFERROR(VLOOKUP($J392,Lookup!$I:$M,Lookup!J$2,0),"")</f>
        <v>2015</v>
      </c>
      <c r="L392" s="6" t="str">
        <f>IFERROR(VLOOKUP($J392,Lookup!$I:$M,Lookup!K$2,0),"")</f>
        <v>Fairfield</v>
      </c>
      <c r="M392" s="6" t="str">
        <f>IFERROR(VLOOKUP($J392,Lookup!$I:$M,Lookup!L$2,0),"")</f>
        <v>JSegovia</v>
      </c>
      <c r="N392" s="6" t="str">
        <f>IFERROR(VLOOKUP($J392,Lookup!$I:$M,Lookup!M$2,0),"")</f>
        <v>CH</v>
      </c>
      <c r="O392" s="6" t="str">
        <f>IFERROR(VLOOKUP(E392,Lookup!B:C,2,0),0)</f>
        <v>Server/Cocktail</v>
      </c>
    </row>
    <row r="393" ht="13.5" outlineLevel="2" spans="1:15">
      <c r="A393" s="4" t="s">
        <v>946</v>
      </c>
      <c r="B393" s="4" t="s">
        <v>912</v>
      </c>
      <c r="C393" s="4" t="s">
        <v>118</v>
      </c>
      <c r="D393" s="4" t="s">
        <v>947</v>
      </c>
      <c r="E393" s="4" t="s">
        <v>120</v>
      </c>
      <c r="F393" s="4" t="s">
        <v>121</v>
      </c>
      <c r="G393" s="4" t="s">
        <v>748</v>
      </c>
      <c r="H393" s="4" t="s">
        <v>749</v>
      </c>
      <c r="I393" s="4" t="s">
        <v>914</v>
      </c>
      <c r="J393" s="4" t="s">
        <v>915</v>
      </c>
      <c r="K393" s="6">
        <f>IFERROR(VLOOKUP($J393,Lookup!$I:$M,Lookup!J$2,0),"")</f>
        <v>2015</v>
      </c>
      <c r="L393" s="6" t="str">
        <f>IFERROR(VLOOKUP($J393,Lookup!$I:$M,Lookup!K$2,0),"")</f>
        <v>Fairfield</v>
      </c>
      <c r="M393" s="6" t="str">
        <f>IFERROR(VLOOKUP($J393,Lookup!$I:$M,Lookup!L$2,0),"")</f>
        <v>JSegovia</v>
      </c>
      <c r="N393" s="6" t="str">
        <f>IFERROR(VLOOKUP($J393,Lookup!$I:$M,Lookup!M$2,0),"")</f>
        <v>CH</v>
      </c>
      <c r="O393" s="6" t="str">
        <f>IFERROR(VLOOKUP(E393,Lookup!B:C,2,0),0)</f>
        <v>Server/Cocktail</v>
      </c>
    </row>
    <row r="394" ht="13.5" outlineLevel="2" spans="1:15">
      <c r="A394" s="4" t="s">
        <v>948</v>
      </c>
      <c r="B394" s="4" t="s">
        <v>912</v>
      </c>
      <c r="C394" s="4" t="s">
        <v>118</v>
      </c>
      <c r="D394" s="4" t="s">
        <v>949</v>
      </c>
      <c r="E394" s="4" t="s">
        <v>83</v>
      </c>
      <c r="F394" s="4" t="s">
        <v>121</v>
      </c>
      <c r="G394" s="4" t="s">
        <v>748</v>
      </c>
      <c r="H394" s="4" t="s">
        <v>749</v>
      </c>
      <c r="I394" s="4" t="s">
        <v>914</v>
      </c>
      <c r="J394" s="4" t="s">
        <v>915</v>
      </c>
      <c r="K394" s="6">
        <f>IFERROR(VLOOKUP($J394,Lookup!$I:$M,Lookup!J$2,0),"")</f>
        <v>2015</v>
      </c>
      <c r="L394" s="6" t="str">
        <f>IFERROR(VLOOKUP($J394,Lookup!$I:$M,Lookup!K$2,0),"")</f>
        <v>Fairfield</v>
      </c>
      <c r="M394" s="6" t="str">
        <f>IFERROR(VLOOKUP($J394,Lookup!$I:$M,Lookup!L$2,0),"")</f>
        <v>JSegovia</v>
      </c>
      <c r="N394" s="6" t="str">
        <f>IFERROR(VLOOKUP($J394,Lookup!$I:$M,Lookup!M$2,0),"")</f>
        <v>CH</v>
      </c>
      <c r="O394" s="6" t="str">
        <f>IFERROR(VLOOKUP(E394,Lookup!B:C,2,0),0)</f>
        <v>Line Cook</v>
      </c>
    </row>
    <row r="395" ht="13.5" outlineLevel="2" spans="1:15">
      <c r="A395" s="4" t="s">
        <v>950</v>
      </c>
      <c r="B395" s="4" t="s">
        <v>912</v>
      </c>
      <c r="C395" s="4" t="s">
        <v>118</v>
      </c>
      <c r="D395" s="4" t="s">
        <v>951</v>
      </c>
      <c r="E395" s="4" t="s">
        <v>83</v>
      </c>
      <c r="F395" s="4" t="s">
        <v>121</v>
      </c>
      <c r="G395" s="4" t="s">
        <v>748</v>
      </c>
      <c r="H395" s="4" t="s">
        <v>749</v>
      </c>
      <c r="I395" s="4" t="s">
        <v>914</v>
      </c>
      <c r="J395" s="4" t="s">
        <v>915</v>
      </c>
      <c r="K395" s="6">
        <f>IFERROR(VLOOKUP($J395,Lookup!$I:$M,Lookup!J$2,0),"")</f>
        <v>2015</v>
      </c>
      <c r="L395" s="6" t="str">
        <f>IFERROR(VLOOKUP($J395,Lookup!$I:$M,Lookup!K$2,0),"")</f>
        <v>Fairfield</v>
      </c>
      <c r="M395" s="6" t="str">
        <f>IFERROR(VLOOKUP($J395,Lookup!$I:$M,Lookup!L$2,0),"")</f>
        <v>JSegovia</v>
      </c>
      <c r="N395" s="6" t="str">
        <f>IFERROR(VLOOKUP($J395,Lookup!$I:$M,Lookup!M$2,0),"")</f>
        <v>CH</v>
      </c>
      <c r="O395" s="6" t="str">
        <f>IFERROR(VLOOKUP(E395,Lookup!B:C,2,0),0)</f>
        <v>Line Cook</v>
      </c>
    </row>
    <row r="396" ht="13.5" outlineLevel="2" spans="1:15">
      <c r="A396" s="4" t="s">
        <v>952</v>
      </c>
      <c r="B396" s="4" t="s">
        <v>912</v>
      </c>
      <c r="C396" s="4" t="s">
        <v>118</v>
      </c>
      <c r="D396" s="4" t="s">
        <v>953</v>
      </c>
      <c r="E396" s="4" t="s">
        <v>78</v>
      </c>
      <c r="F396" s="4" t="s">
        <v>121</v>
      </c>
      <c r="G396" s="4" t="s">
        <v>748</v>
      </c>
      <c r="H396" s="4" t="s">
        <v>749</v>
      </c>
      <c r="I396" s="4" t="s">
        <v>914</v>
      </c>
      <c r="J396" s="4" t="s">
        <v>915</v>
      </c>
      <c r="K396" s="6">
        <f>IFERROR(VLOOKUP($J396,Lookup!$I:$M,Lookup!J$2,0),"")</f>
        <v>2015</v>
      </c>
      <c r="L396" s="6" t="str">
        <f>IFERROR(VLOOKUP($J396,Lookup!$I:$M,Lookup!K$2,0),"")</f>
        <v>Fairfield</v>
      </c>
      <c r="M396" s="6" t="str">
        <f>IFERROR(VLOOKUP($J396,Lookup!$I:$M,Lookup!L$2,0),"")</f>
        <v>JSegovia</v>
      </c>
      <c r="N396" s="6" t="str">
        <f>IFERROR(VLOOKUP($J396,Lookup!$I:$M,Lookup!M$2,0),"")</f>
        <v>CH</v>
      </c>
      <c r="O396" s="6" t="str">
        <f>IFERROR(VLOOKUP(E396,Lookup!B:C,2,0),0)</f>
        <v>Host</v>
      </c>
    </row>
    <row r="397" ht="13.5" outlineLevel="2" spans="1:15">
      <c r="A397" s="4" t="s">
        <v>954</v>
      </c>
      <c r="B397" s="4" t="s">
        <v>912</v>
      </c>
      <c r="C397" s="4" t="s">
        <v>118</v>
      </c>
      <c r="D397" s="4" t="s">
        <v>955</v>
      </c>
      <c r="E397" s="4" t="s">
        <v>120</v>
      </c>
      <c r="F397" s="4" t="s">
        <v>121</v>
      </c>
      <c r="G397" s="4" t="s">
        <v>748</v>
      </c>
      <c r="H397" s="4" t="s">
        <v>749</v>
      </c>
      <c r="I397" s="4" t="s">
        <v>914</v>
      </c>
      <c r="J397" s="4" t="s">
        <v>915</v>
      </c>
      <c r="K397" s="6">
        <f>IFERROR(VLOOKUP($J397,Lookup!$I:$M,Lookup!J$2,0),"")</f>
        <v>2015</v>
      </c>
      <c r="L397" s="6" t="str">
        <f>IFERROR(VLOOKUP($J397,Lookup!$I:$M,Lookup!K$2,0),"")</f>
        <v>Fairfield</v>
      </c>
      <c r="M397" s="6" t="str">
        <f>IFERROR(VLOOKUP($J397,Lookup!$I:$M,Lookup!L$2,0),"")</f>
        <v>JSegovia</v>
      </c>
      <c r="N397" s="6" t="str">
        <f>IFERROR(VLOOKUP($J397,Lookup!$I:$M,Lookup!M$2,0),"")</f>
        <v>CH</v>
      </c>
      <c r="O397" s="6" t="str">
        <f>IFERROR(VLOOKUP(E397,Lookup!B:C,2,0),0)</f>
        <v>Server/Cocktail</v>
      </c>
    </row>
    <row r="398" ht="13.5" outlineLevel="2" spans="1:15">
      <c r="A398" s="4" t="s">
        <v>956</v>
      </c>
      <c r="B398" s="4" t="s">
        <v>912</v>
      </c>
      <c r="C398" s="4" t="s">
        <v>118</v>
      </c>
      <c r="D398" s="4" t="s">
        <v>957</v>
      </c>
      <c r="E398" s="4" t="s">
        <v>120</v>
      </c>
      <c r="F398" s="4" t="s">
        <v>121</v>
      </c>
      <c r="G398" s="4" t="s">
        <v>748</v>
      </c>
      <c r="H398" s="4" t="s">
        <v>749</v>
      </c>
      <c r="I398" s="4" t="s">
        <v>914</v>
      </c>
      <c r="J398" s="4" t="s">
        <v>915</v>
      </c>
      <c r="K398" s="6">
        <f>IFERROR(VLOOKUP($J398,Lookup!$I:$M,Lookup!J$2,0),"")</f>
        <v>2015</v>
      </c>
      <c r="L398" s="6" t="str">
        <f>IFERROR(VLOOKUP($J398,Lookup!$I:$M,Lookup!K$2,0),"")</f>
        <v>Fairfield</v>
      </c>
      <c r="M398" s="6" t="str">
        <f>IFERROR(VLOOKUP($J398,Lookup!$I:$M,Lookup!L$2,0),"")</f>
        <v>JSegovia</v>
      </c>
      <c r="N398" s="6" t="str">
        <f>IFERROR(VLOOKUP($J398,Lookup!$I:$M,Lookup!M$2,0),"")</f>
        <v>CH</v>
      </c>
      <c r="O398" s="6" t="str">
        <f>IFERROR(VLOOKUP(E398,Lookup!B:C,2,0),0)</f>
        <v>Server/Cocktail</v>
      </c>
    </row>
    <row r="399" ht="13.5" outlineLevel="2" spans="1:15">
      <c r="A399" s="4" t="s">
        <v>958</v>
      </c>
      <c r="B399" s="4" t="s">
        <v>887</v>
      </c>
      <c r="C399" s="4" t="s">
        <v>118</v>
      </c>
      <c r="D399" s="4" t="s">
        <v>959</v>
      </c>
      <c r="E399" s="4" t="s">
        <v>208</v>
      </c>
      <c r="F399" s="4" t="s">
        <v>121</v>
      </c>
      <c r="G399" s="4" t="s">
        <v>748</v>
      </c>
      <c r="H399" s="4" t="s">
        <v>749</v>
      </c>
      <c r="I399" s="4" t="s">
        <v>914</v>
      </c>
      <c r="J399" s="4" t="s">
        <v>915</v>
      </c>
      <c r="K399" s="6">
        <f>IFERROR(VLOOKUP($J399,Lookup!$I:$M,Lookup!J$2,0),"")</f>
        <v>2015</v>
      </c>
      <c r="L399" s="6" t="str">
        <f>IFERROR(VLOOKUP($J399,Lookup!$I:$M,Lookup!K$2,0),"")</f>
        <v>Fairfield</v>
      </c>
      <c r="M399" s="6" t="str">
        <f>IFERROR(VLOOKUP($J399,Lookup!$I:$M,Lookup!L$2,0),"")</f>
        <v>JSegovia</v>
      </c>
      <c r="N399" s="6" t="str">
        <f>IFERROR(VLOOKUP($J399,Lookup!$I:$M,Lookup!M$2,0),"")</f>
        <v>CH</v>
      </c>
      <c r="O399" s="6" t="str">
        <f>IFERROR(VLOOKUP(E399,Lookup!B:C,2,0),0)</f>
        <v/>
      </c>
    </row>
    <row r="400" ht="13.5" outlineLevel="2" spans="1:15">
      <c r="A400" s="4" t="s">
        <v>960</v>
      </c>
      <c r="B400" s="4" t="s">
        <v>912</v>
      </c>
      <c r="C400" s="4" t="s">
        <v>118</v>
      </c>
      <c r="D400" s="4" t="s">
        <v>961</v>
      </c>
      <c r="E400" s="4" t="s">
        <v>139</v>
      </c>
      <c r="F400" s="4" t="s">
        <v>121</v>
      </c>
      <c r="G400" s="4" t="s">
        <v>748</v>
      </c>
      <c r="H400" s="4" t="s">
        <v>749</v>
      </c>
      <c r="I400" s="4" t="s">
        <v>914</v>
      </c>
      <c r="J400" s="4" t="s">
        <v>915</v>
      </c>
      <c r="K400" s="6">
        <f>IFERROR(VLOOKUP($J400,Lookup!$I:$M,Lookup!J$2,0),"")</f>
        <v>2015</v>
      </c>
      <c r="L400" s="6" t="str">
        <f>IFERROR(VLOOKUP($J400,Lookup!$I:$M,Lookup!K$2,0),"")</f>
        <v>Fairfield</v>
      </c>
      <c r="M400" s="6" t="str">
        <f>IFERROR(VLOOKUP($J400,Lookup!$I:$M,Lookup!L$2,0),"")</f>
        <v>JSegovia</v>
      </c>
      <c r="N400" s="6" t="str">
        <f>IFERROR(VLOOKUP($J400,Lookup!$I:$M,Lookup!M$2,0),"")</f>
        <v>CH</v>
      </c>
      <c r="O400" s="6" t="str">
        <f>IFERROR(VLOOKUP(E400,Lookup!B:C,2,0),0)</f>
        <v>Busser/Runner</v>
      </c>
    </row>
    <row r="401" ht="13.5" outlineLevel="2" spans="1:15">
      <c r="A401" s="4" t="s">
        <v>962</v>
      </c>
      <c r="B401" s="4" t="s">
        <v>912</v>
      </c>
      <c r="C401" s="4" t="s">
        <v>118</v>
      </c>
      <c r="D401" s="4" t="s">
        <v>963</v>
      </c>
      <c r="E401" s="4" t="s">
        <v>120</v>
      </c>
      <c r="F401" s="4" t="s">
        <v>121</v>
      </c>
      <c r="G401" s="4" t="s">
        <v>748</v>
      </c>
      <c r="H401" s="4" t="s">
        <v>749</v>
      </c>
      <c r="I401" s="4" t="s">
        <v>914</v>
      </c>
      <c r="J401" s="4" t="s">
        <v>915</v>
      </c>
      <c r="K401" s="6">
        <f>IFERROR(VLOOKUP($J401,Lookup!$I:$M,Lookup!J$2,0),"")</f>
        <v>2015</v>
      </c>
      <c r="L401" s="6" t="str">
        <f>IFERROR(VLOOKUP($J401,Lookup!$I:$M,Lookup!K$2,0),"")</f>
        <v>Fairfield</v>
      </c>
      <c r="M401" s="6" t="str">
        <f>IFERROR(VLOOKUP($J401,Lookup!$I:$M,Lookup!L$2,0),"")</f>
        <v>JSegovia</v>
      </c>
      <c r="N401" s="6" t="str">
        <f>IFERROR(VLOOKUP($J401,Lookup!$I:$M,Lookup!M$2,0),"")</f>
        <v>CH</v>
      </c>
      <c r="O401" s="6" t="str">
        <f>IFERROR(VLOOKUP(E401,Lookup!B:C,2,0),0)</f>
        <v>Server/Cocktail</v>
      </c>
    </row>
    <row r="402" ht="13.5" outlineLevel="2" spans="1:15">
      <c r="A402" s="4" t="s">
        <v>964</v>
      </c>
      <c r="B402" s="4" t="s">
        <v>912</v>
      </c>
      <c r="C402" s="4" t="s">
        <v>118</v>
      </c>
      <c r="D402" s="4" t="s">
        <v>965</v>
      </c>
      <c r="E402" s="4" t="s">
        <v>83</v>
      </c>
      <c r="F402" s="4" t="s">
        <v>121</v>
      </c>
      <c r="G402" s="4" t="s">
        <v>748</v>
      </c>
      <c r="H402" s="4" t="s">
        <v>749</v>
      </c>
      <c r="I402" s="4" t="s">
        <v>914</v>
      </c>
      <c r="J402" s="4" t="s">
        <v>915</v>
      </c>
      <c r="K402" s="6">
        <f>IFERROR(VLOOKUP($J402,Lookup!$I:$M,Lookup!J$2,0),"")</f>
        <v>2015</v>
      </c>
      <c r="L402" s="6" t="str">
        <f>IFERROR(VLOOKUP($J402,Lookup!$I:$M,Lookup!K$2,0),"")</f>
        <v>Fairfield</v>
      </c>
      <c r="M402" s="6" t="str">
        <f>IFERROR(VLOOKUP($J402,Lookup!$I:$M,Lookup!L$2,0),"")</f>
        <v>JSegovia</v>
      </c>
      <c r="N402" s="6" t="str">
        <f>IFERROR(VLOOKUP($J402,Lookup!$I:$M,Lookup!M$2,0),"")</f>
        <v>CH</v>
      </c>
      <c r="O402" s="6" t="str">
        <f>IFERROR(VLOOKUP(E402,Lookup!B:C,2,0),0)</f>
        <v>Line Cook</v>
      </c>
    </row>
    <row r="403" ht="13.5" outlineLevel="2" spans="1:15">
      <c r="A403" s="4" t="s">
        <v>966</v>
      </c>
      <c r="B403" s="4" t="s">
        <v>912</v>
      </c>
      <c r="C403" s="4" t="s">
        <v>118</v>
      </c>
      <c r="D403" s="4" t="s">
        <v>967</v>
      </c>
      <c r="E403" s="4" t="s">
        <v>78</v>
      </c>
      <c r="F403" s="4" t="s">
        <v>121</v>
      </c>
      <c r="G403" s="4" t="s">
        <v>748</v>
      </c>
      <c r="H403" s="4" t="s">
        <v>749</v>
      </c>
      <c r="I403" s="4" t="s">
        <v>914</v>
      </c>
      <c r="J403" s="4" t="s">
        <v>915</v>
      </c>
      <c r="K403" s="6">
        <f>IFERROR(VLOOKUP($J403,Lookup!$I:$M,Lookup!J$2,0),"")</f>
        <v>2015</v>
      </c>
      <c r="L403" s="6" t="str">
        <f>IFERROR(VLOOKUP($J403,Lookup!$I:$M,Lookup!K$2,0),"")</f>
        <v>Fairfield</v>
      </c>
      <c r="M403" s="6" t="str">
        <f>IFERROR(VLOOKUP($J403,Lookup!$I:$M,Lookup!L$2,0),"")</f>
        <v>JSegovia</v>
      </c>
      <c r="N403" s="6" t="str">
        <f>IFERROR(VLOOKUP($J403,Lookup!$I:$M,Lookup!M$2,0),"")</f>
        <v>CH</v>
      </c>
      <c r="O403" s="6" t="str">
        <f>IFERROR(VLOOKUP(E403,Lookup!B:C,2,0),0)</f>
        <v>Host</v>
      </c>
    </row>
    <row r="404" ht="13.5" outlineLevel="2" spans="1:15">
      <c r="A404" s="4" t="s">
        <v>968</v>
      </c>
      <c r="B404" s="4" t="s">
        <v>912</v>
      </c>
      <c r="C404" s="4" t="s">
        <v>118</v>
      </c>
      <c r="D404" s="4" t="s">
        <v>969</v>
      </c>
      <c r="E404" s="4" t="s">
        <v>83</v>
      </c>
      <c r="F404" s="4" t="s">
        <v>121</v>
      </c>
      <c r="G404" s="4" t="s">
        <v>748</v>
      </c>
      <c r="H404" s="4" t="s">
        <v>749</v>
      </c>
      <c r="I404" s="4" t="s">
        <v>914</v>
      </c>
      <c r="J404" s="4" t="s">
        <v>915</v>
      </c>
      <c r="K404" s="6">
        <f>IFERROR(VLOOKUP($J404,Lookup!$I:$M,Lookup!J$2,0),"")</f>
        <v>2015</v>
      </c>
      <c r="L404" s="6" t="str">
        <f>IFERROR(VLOOKUP($J404,Lookup!$I:$M,Lookup!K$2,0),"")</f>
        <v>Fairfield</v>
      </c>
      <c r="M404" s="6" t="str">
        <f>IFERROR(VLOOKUP($J404,Lookup!$I:$M,Lookup!L$2,0),"")</f>
        <v>JSegovia</v>
      </c>
      <c r="N404" s="6" t="str">
        <f>IFERROR(VLOOKUP($J404,Lookup!$I:$M,Lookup!M$2,0),"")</f>
        <v>CH</v>
      </c>
      <c r="O404" s="6" t="str">
        <f>IFERROR(VLOOKUP(E404,Lookup!B:C,2,0),0)</f>
        <v>Line Cook</v>
      </c>
    </row>
    <row r="405" ht="13.5" outlineLevel="2" spans="1:15">
      <c r="A405" s="4" t="s">
        <v>970</v>
      </c>
      <c r="B405" s="4" t="s">
        <v>912</v>
      </c>
      <c r="C405" s="4" t="s">
        <v>118</v>
      </c>
      <c r="D405" s="4" t="s">
        <v>971</v>
      </c>
      <c r="E405" s="4" t="s">
        <v>128</v>
      </c>
      <c r="F405" s="4" t="s">
        <v>121</v>
      </c>
      <c r="G405" s="4" t="s">
        <v>748</v>
      </c>
      <c r="H405" s="4" t="s">
        <v>749</v>
      </c>
      <c r="I405" s="4" t="s">
        <v>914</v>
      </c>
      <c r="J405" s="4" t="s">
        <v>915</v>
      </c>
      <c r="K405" s="6">
        <f>IFERROR(VLOOKUP($J405,Lookup!$I:$M,Lookup!J$2,0),"")</f>
        <v>2015</v>
      </c>
      <c r="L405" s="6" t="str">
        <f>IFERROR(VLOOKUP($J405,Lookup!$I:$M,Lookup!K$2,0),"")</f>
        <v>Fairfield</v>
      </c>
      <c r="M405" s="6" t="str">
        <f>IFERROR(VLOOKUP($J405,Lookup!$I:$M,Lookup!L$2,0),"")</f>
        <v>JSegovia</v>
      </c>
      <c r="N405" s="6" t="str">
        <f>IFERROR(VLOOKUP($J405,Lookup!$I:$M,Lookup!M$2,0),"")</f>
        <v>CH</v>
      </c>
      <c r="O405" s="6" t="str">
        <f>IFERROR(VLOOKUP(E405,Lookup!B:C,2,0),0)</f>
        <v>Server/Cocktail</v>
      </c>
    </row>
    <row r="406" ht="13.5" outlineLevel="2" spans="1:15">
      <c r="A406" s="4" t="s">
        <v>972</v>
      </c>
      <c r="B406" s="4" t="s">
        <v>887</v>
      </c>
      <c r="C406" s="4" t="s">
        <v>118</v>
      </c>
      <c r="D406" s="4" t="s">
        <v>973</v>
      </c>
      <c r="E406" s="4" t="s">
        <v>175</v>
      </c>
      <c r="F406" s="4" t="s">
        <v>121</v>
      </c>
      <c r="G406" s="4" t="s">
        <v>748</v>
      </c>
      <c r="H406" s="4" t="s">
        <v>749</v>
      </c>
      <c r="I406" s="4" t="s">
        <v>914</v>
      </c>
      <c r="J406" s="4" t="s">
        <v>915</v>
      </c>
      <c r="K406" s="6">
        <f>IFERROR(VLOOKUP($J406,Lookup!$I:$M,Lookup!J$2,0),"")</f>
        <v>2015</v>
      </c>
      <c r="L406" s="6" t="str">
        <f>IFERROR(VLOOKUP($J406,Lookup!$I:$M,Lookup!K$2,0),"")</f>
        <v>Fairfield</v>
      </c>
      <c r="M406" s="6" t="str">
        <f>IFERROR(VLOOKUP($J406,Lookup!$I:$M,Lookup!L$2,0),"")</f>
        <v>JSegovia</v>
      </c>
      <c r="N406" s="6" t="str">
        <f>IFERROR(VLOOKUP($J406,Lookup!$I:$M,Lookup!M$2,0),"")</f>
        <v>CH</v>
      </c>
      <c r="O406" s="6" t="str">
        <f>IFERROR(VLOOKUP(E406,Lookup!B:C,2,0),0)</f>
        <v/>
      </c>
    </row>
    <row r="407" ht="13.5" outlineLevel="2" spans="1:15">
      <c r="A407" s="4" t="s">
        <v>974</v>
      </c>
      <c r="B407" s="4" t="s">
        <v>912</v>
      </c>
      <c r="C407" s="4" t="s">
        <v>118</v>
      </c>
      <c r="D407" s="4" t="s">
        <v>975</v>
      </c>
      <c r="E407" s="4" t="s">
        <v>128</v>
      </c>
      <c r="F407" s="4" t="s">
        <v>121</v>
      </c>
      <c r="G407" s="4" t="s">
        <v>748</v>
      </c>
      <c r="H407" s="4" t="s">
        <v>749</v>
      </c>
      <c r="I407" s="4" t="s">
        <v>914</v>
      </c>
      <c r="J407" s="4" t="s">
        <v>915</v>
      </c>
      <c r="K407" s="6">
        <f>IFERROR(VLOOKUP($J407,Lookup!$I:$M,Lookup!J$2,0),"")</f>
        <v>2015</v>
      </c>
      <c r="L407" s="6" t="str">
        <f>IFERROR(VLOOKUP($J407,Lookup!$I:$M,Lookup!K$2,0),"")</f>
        <v>Fairfield</v>
      </c>
      <c r="M407" s="6" t="str">
        <f>IFERROR(VLOOKUP($J407,Lookup!$I:$M,Lookup!L$2,0),"")</f>
        <v>JSegovia</v>
      </c>
      <c r="N407" s="6" t="str">
        <f>IFERROR(VLOOKUP($J407,Lookup!$I:$M,Lookup!M$2,0),"")</f>
        <v>CH</v>
      </c>
      <c r="O407" s="6" t="str">
        <f>IFERROR(VLOOKUP(E407,Lookup!B:C,2,0),0)</f>
        <v>Server/Cocktail</v>
      </c>
    </row>
    <row r="408" ht="13.5" outlineLevel="2" spans="1:15">
      <c r="A408" s="4" t="s">
        <v>976</v>
      </c>
      <c r="B408" s="4" t="s">
        <v>912</v>
      </c>
      <c r="C408" s="4" t="s">
        <v>118</v>
      </c>
      <c r="D408" s="4" t="s">
        <v>977</v>
      </c>
      <c r="E408" s="4" t="s">
        <v>120</v>
      </c>
      <c r="F408" s="4" t="s">
        <v>121</v>
      </c>
      <c r="G408" s="4" t="s">
        <v>748</v>
      </c>
      <c r="H408" s="4" t="s">
        <v>749</v>
      </c>
      <c r="I408" s="4" t="s">
        <v>914</v>
      </c>
      <c r="J408" s="4" t="s">
        <v>915</v>
      </c>
      <c r="K408" s="6">
        <f>IFERROR(VLOOKUP($J408,Lookup!$I:$M,Lookup!J$2,0),"")</f>
        <v>2015</v>
      </c>
      <c r="L408" s="6" t="str">
        <f>IFERROR(VLOOKUP($J408,Lookup!$I:$M,Lookup!K$2,0),"")</f>
        <v>Fairfield</v>
      </c>
      <c r="M408" s="6" t="str">
        <f>IFERROR(VLOOKUP($J408,Lookup!$I:$M,Lookup!L$2,0),"")</f>
        <v>JSegovia</v>
      </c>
      <c r="N408" s="6" t="str">
        <f>IFERROR(VLOOKUP($J408,Lookup!$I:$M,Lookup!M$2,0),"")</f>
        <v>CH</v>
      </c>
      <c r="O408" s="6" t="str">
        <f>IFERROR(VLOOKUP(E408,Lookup!B:C,2,0),0)</f>
        <v>Server/Cocktail</v>
      </c>
    </row>
    <row r="409" ht="13.5" outlineLevel="2" spans="1:15">
      <c r="A409" s="4" t="s">
        <v>978</v>
      </c>
      <c r="B409" s="4" t="s">
        <v>912</v>
      </c>
      <c r="C409" s="4" t="s">
        <v>118</v>
      </c>
      <c r="D409" s="4" t="s">
        <v>979</v>
      </c>
      <c r="E409" s="4" t="s">
        <v>139</v>
      </c>
      <c r="F409" s="4" t="s">
        <v>121</v>
      </c>
      <c r="G409" s="4" t="s">
        <v>748</v>
      </c>
      <c r="H409" s="4" t="s">
        <v>749</v>
      </c>
      <c r="I409" s="4" t="s">
        <v>914</v>
      </c>
      <c r="J409" s="4" t="s">
        <v>915</v>
      </c>
      <c r="K409" s="6">
        <f>IFERROR(VLOOKUP($J409,Lookup!$I:$M,Lookup!J$2,0),"")</f>
        <v>2015</v>
      </c>
      <c r="L409" s="6" t="str">
        <f>IFERROR(VLOOKUP($J409,Lookup!$I:$M,Lookup!K$2,0),"")</f>
        <v>Fairfield</v>
      </c>
      <c r="M409" s="6" t="str">
        <f>IFERROR(VLOOKUP($J409,Lookup!$I:$M,Lookup!L$2,0),"")</f>
        <v>JSegovia</v>
      </c>
      <c r="N409" s="6" t="str">
        <f>IFERROR(VLOOKUP($J409,Lookup!$I:$M,Lookup!M$2,0),"")</f>
        <v>CH</v>
      </c>
      <c r="O409" s="6" t="str">
        <f>IFERROR(VLOOKUP(E409,Lookup!B:C,2,0),0)</f>
        <v>Busser/Runner</v>
      </c>
    </row>
    <row r="410" ht="13.5" outlineLevel="2" spans="1:15">
      <c r="A410" s="4" t="s">
        <v>980</v>
      </c>
      <c r="B410" s="4" t="s">
        <v>912</v>
      </c>
      <c r="C410" s="4" t="s">
        <v>118</v>
      </c>
      <c r="D410" s="4" t="s">
        <v>981</v>
      </c>
      <c r="E410" s="4" t="s">
        <v>120</v>
      </c>
      <c r="F410" s="4" t="s">
        <v>121</v>
      </c>
      <c r="G410" s="4" t="s">
        <v>748</v>
      </c>
      <c r="H410" s="4" t="s">
        <v>749</v>
      </c>
      <c r="I410" s="4" t="s">
        <v>914</v>
      </c>
      <c r="J410" s="4" t="s">
        <v>915</v>
      </c>
      <c r="K410" s="6">
        <f>IFERROR(VLOOKUP($J410,Lookup!$I:$M,Lookup!J$2,0),"")</f>
        <v>2015</v>
      </c>
      <c r="L410" s="6" t="str">
        <f>IFERROR(VLOOKUP($J410,Lookup!$I:$M,Lookup!K$2,0),"")</f>
        <v>Fairfield</v>
      </c>
      <c r="M410" s="6" t="str">
        <f>IFERROR(VLOOKUP($J410,Lookup!$I:$M,Lookup!L$2,0),"")</f>
        <v>JSegovia</v>
      </c>
      <c r="N410" s="6" t="str">
        <f>IFERROR(VLOOKUP($J410,Lookup!$I:$M,Lookup!M$2,0),"")</f>
        <v>CH</v>
      </c>
      <c r="O410" s="6" t="str">
        <f>IFERROR(VLOOKUP(E410,Lookup!B:C,2,0),0)</f>
        <v>Server/Cocktail</v>
      </c>
    </row>
    <row r="411" ht="13.5" outlineLevel="2" spans="1:15">
      <c r="A411" s="4" t="s">
        <v>982</v>
      </c>
      <c r="B411" s="4" t="s">
        <v>983</v>
      </c>
      <c r="C411" s="4" t="s">
        <v>118</v>
      </c>
      <c r="D411" s="4" t="s">
        <v>984</v>
      </c>
      <c r="E411" s="4" t="s">
        <v>78</v>
      </c>
      <c r="F411" s="4" t="s">
        <v>121</v>
      </c>
      <c r="G411" s="4" t="s">
        <v>748</v>
      </c>
      <c r="H411" s="4" t="s">
        <v>749</v>
      </c>
      <c r="I411" s="4" t="s">
        <v>985</v>
      </c>
      <c r="J411" s="4" t="s">
        <v>986</v>
      </c>
      <c r="K411" s="6">
        <f>IFERROR(VLOOKUP($J411,Lookup!$I:$M,Lookup!J$2,0),"")</f>
        <v>2017</v>
      </c>
      <c r="L411" s="6" t="str">
        <f>IFERROR(VLOOKUP($J411,Lookup!$I:$M,Lookup!K$2,0),"")</f>
        <v>Roseville</v>
      </c>
      <c r="M411" s="6" t="str">
        <f>IFERROR(VLOOKUP($J411,Lookup!$I:$M,Lookup!L$2,0),"")</f>
        <v>JSegovia</v>
      </c>
      <c r="N411" s="6" t="str">
        <f>IFERROR(VLOOKUP($J411,Lookup!$I:$M,Lookup!M$2,0),"")</f>
        <v>CH</v>
      </c>
      <c r="O411" s="6" t="str">
        <f>IFERROR(VLOOKUP(E411,Lookup!B:C,2,0),0)</f>
        <v>Host</v>
      </c>
    </row>
    <row r="412" ht="13.5" outlineLevel="2" spans="1:15">
      <c r="A412" s="4" t="s">
        <v>987</v>
      </c>
      <c r="B412" s="4" t="s">
        <v>983</v>
      </c>
      <c r="C412" s="4" t="s">
        <v>118</v>
      </c>
      <c r="D412" s="4" t="s">
        <v>988</v>
      </c>
      <c r="E412" s="4" t="s">
        <v>78</v>
      </c>
      <c r="F412" s="4" t="s">
        <v>121</v>
      </c>
      <c r="G412" s="4" t="s">
        <v>748</v>
      </c>
      <c r="H412" s="4" t="s">
        <v>749</v>
      </c>
      <c r="I412" s="4" t="s">
        <v>985</v>
      </c>
      <c r="J412" s="4" t="s">
        <v>986</v>
      </c>
      <c r="K412" s="6">
        <f>IFERROR(VLOOKUP($J412,Lookup!$I:$M,Lookup!J$2,0),"")</f>
        <v>2017</v>
      </c>
      <c r="L412" s="6" t="str">
        <f>IFERROR(VLOOKUP($J412,Lookup!$I:$M,Lookup!K$2,0),"")</f>
        <v>Roseville</v>
      </c>
      <c r="M412" s="6" t="str">
        <f>IFERROR(VLOOKUP($J412,Lookup!$I:$M,Lookup!L$2,0),"")</f>
        <v>JSegovia</v>
      </c>
      <c r="N412" s="6" t="str">
        <f>IFERROR(VLOOKUP($J412,Lookup!$I:$M,Lookup!M$2,0),"")</f>
        <v>CH</v>
      </c>
      <c r="O412" s="6" t="str">
        <f>IFERROR(VLOOKUP(E412,Lookup!B:C,2,0),0)</f>
        <v>Host</v>
      </c>
    </row>
    <row r="413" ht="13.5" outlineLevel="2" spans="1:15">
      <c r="A413" s="4" t="s">
        <v>989</v>
      </c>
      <c r="B413" s="4" t="s">
        <v>983</v>
      </c>
      <c r="C413" s="4" t="s">
        <v>118</v>
      </c>
      <c r="D413" s="4" t="s">
        <v>990</v>
      </c>
      <c r="E413" s="4" t="s">
        <v>83</v>
      </c>
      <c r="F413" s="4" t="s">
        <v>121</v>
      </c>
      <c r="G413" s="4" t="s">
        <v>748</v>
      </c>
      <c r="H413" s="4" t="s">
        <v>749</v>
      </c>
      <c r="I413" s="4" t="s">
        <v>985</v>
      </c>
      <c r="J413" s="4" t="s">
        <v>986</v>
      </c>
      <c r="K413" s="6">
        <f>IFERROR(VLOOKUP($J413,Lookup!$I:$M,Lookup!J$2,0),"")</f>
        <v>2017</v>
      </c>
      <c r="L413" s="6" t="str">
        <f>IFERROR(VLOOKUP($J413,Lookup!$I:$M,Lookup!K$2,0),"")</f>
        <v>Roseville</v>
      </c>
      <c r="M413" s="6" t="str">
        <f>IFERROR(VLOOKUP($J413,Lookup!$I:$M,Lookup!L$2,0),"")</f>
        <v>JSegovia</v>
      </c>
      <c r="N413" s="6" t="str">
        <f>IFERROR(VLOOKUP($J413,Lookup!$I:$M,Lookup!M$2,0),"")</f>
        <v>CH</v>
      </c>
      <c r="O413" s="6" t="str">
        <f>IFERROR(VLOOKUP(E413,Lookup!B:C,2,0),0)</f>
        <v>Line Cook</v>
      </c>
    </row>
    <row r="414" ht="13.5" outlineLevel="2" spans="1:15">
      <c r="A414" s="4" t="s">
        <v>991</v>
      </c>
      <c r="B414" s="4" t="s">
        <v>983</v>
      </c>
      <c r="C414" s="4" t="s">
        <v>118</v>
      </c>
      <c r="D414" s="4" t="s">
        <v>992</v>
      </c>
      <c r="E414" s="4" t="s">
        <v>188</v>
      </c>
      <c r="F414" s="4" t="s">
        <v>121</v>
      </c>
      <c r="G414" s="4" t="s">
        <v>748</v>
      </c>
      <c r="H414" s="4" t="s">
        <v>749</v>
      </c>
      <c r="I414" s="4" t="s">
        <v>985</v>
      </c>
      <c r="J414" s="4" t="s">
        <v>986</v>
      </c>
      <c r="K414" s="6">
        <f>IFERROR(VLOOKUP($J414,Lookup!$I:$M,Lookup!J$2,0),"")</f>
        <v>2017</v>
      </c>
      <c r="L414" s="6" t="str">
        <f>IFERROR(VLOOKUP($J414,Lookup!$I:$M,Lookup!K$2,0),"")</f>
        <v>Roseville</v>
      </c>
      <c r="M414" s="6" t="str">
        <f>IFERROR(VLOOKUP($J414,Lookup!$I:$M,Lookup!L$2,0),"")</f>
        <v>JSegovia</v>
      </c>
      <c r="N414" s="6" t="str">
        <f>IFERROR(VLOOKUP($J414,Lookup!$I:$M,Lookup!M$2,0),"")</f>
        <v>CH</v>
      </c>
      <c r="O414" s="6" t="str">
        <f>IFERROR(VLOOKUP(E414,Lookup!B:C,2,0),0)</f>
        <v>Dish</v>
      </c>
    </row>
    <row r="415" ht="13.5" outlineLevel="1" spans="1:15">
      <c r="A415" s="4" t="s">
        <v>993</v>
      </c>
      <c r="B415" s="4" t="s">
        <v>983</v>
      </c>
      <c r="C415" s="4" t="s">
        <v>118</v>
      </c>
      <c r="D415" s="4" t="s">
        <v>994</v>
      </c>
      <c r="E415" s="4" t="s">
        <v>188</v>
      </c>
      <c r="F415" s="4" t="s">
        <v>121</v>
      </c>
      <c r="G415" s="4" t="s">
        <v>748</v>
      </c>
      <c r="H415" s="4" t="s">
        <v>749</v>
      </c>
      <c r="I415" s="4" t="s">
        <v>985</v>
      </c>
      <c r="J415" s="4" t="s">
        <v>986</v>
      </c>
      <c r="K415" s="6">
        <f>IFERROR(VLOOKUP($J415,Lookup!$I:$M,Lookup!J$2,0),"")</f>
        <v>2017</v>
      </c>
      <c r="L415" s="6" t="str">
        <f>IFERROR(VLOOKUP($J415,Lookup!$I:$M,Lookup!K$2,0),"")</f>
        <v>Roseville</v>
      </c>
      <c r="M415" s="6" t="str">
        <f>IFERROR(VLOOKUP($J415,Lookup!$I:$M,Lookup!L$2,0),"")</f>
        <v>JSegovia</v>
      </c>
      <c r="N415" s="6" t="str">
        <f>IFERROR(VLOOKUP($J415,Lookup!$I:$M,Lookup!M$2,0),"")</f>
        <v>CH</v>
      </c>
      <c r="O415" s="6" t="str">
        <f>IFERROR(VLOOKUP(E415,Lookup!B:C,2,0),0)</f>
        <v>Dish</v>
      </c>
    </row>
    <row r="416" ht="13.5" outlineLevel="2" spans="1:15">
      <c r="A416" s="4" t="s">
        <v>995</v>
      </c>
      <c r="B416" s="4" t="s">
        <v>983</v>
      </c>
      <c r="C416" s="4" t="s">
        <v>118</v>
      </c>
      <c r="D416" s="4" t="s">
        <v>996</v>
      </c>
      <c r="E416" s="4" t="s">
        <v>84</v>
      </c>
      <c r="F416" s="4" t="s">
        <v>121</v>
      </c>
      <c r="G416" s="4" t="s">
        <v>748</v>
      </c>
      <c r="H416" s="4" t="s">
        <v>749</v>
      </c>
      <c r="I416" s="4" t="s">
        <v>985</v>
      </c>
      <c r="J416" s="4" t="s">
        <v>986</v>
      </c>
      <c r="K416" s="6">
        <f>IFERROR(VLOOKUP($J416,Lookup!$I:$M,Lookup!J$2,0),"")</f>
        <v>2017</v>
      </c>
      <c r="L416" s="6" t="str">
        <f>IFERROR(VLOOKUP($J416,Lookup!$I:$M,Lookup!K$2,0),"")</f>
        <v>Roseville</v>
      </c>
      <c r="M416" s="6" t="str">
        <f>IFERROR(VLOOKUP($J416,Lookup!$I:$M,Lookup!L$2,0),"")</f>
        <v>JSegovia</v>
      </c>
      <c r="N416" s="6" t="str">
        <f>IFERROR(VLOOKUP($J416,Lookup!$I:$M,Lookup!M$2,0),"")</f>
        <v>CH</v>
      </c>
      <c r="O416" s="6" t="str">
        <f>IFERROR(VLOOKUP(E416,Lookup!B:C,2,0),0)</f>
        <v>Prep Cook</v>
      </c>
    </row>
    <row r="417" ht="13.5" outlineLevel="1" spans="1:15">
      <c r="A417" s="4" t="s">
        <v>997</v>
      </c>
      <c r="B417" s="4" t="s">
        <v>887</v>
      </c>
      <c r="C417" s="4" t="s">
        <v>118</v>
      </c>
      <c r="D417" s="4" t="s">
        <v>998</v>
      </c>
      <c r="E417" s="4" t="s">
        <v>175</v>
      </c>
      <c r="F417" s="4" t="s">
        <v>121</v>
      </c>
      <c r="G417" s="4" t="s">
        <v>748</v>
      </c>
      <c r="H417" s="4" t="s">
        <v>749</v>
      </c>
      <c r="I417" s="4" t="s">
        <v>985</v>
      </c>
      <c r="J417" s="4" t="s">
        <v>986</v>
      </c>
      <c r="K417" s="6">
        <f>IFERROR(VLOOKUP($J417,Lookup!$I:$M,Lookup!J$2,0),"")</f>
        <v>2017</v>
      </c>
      <c r="L417" s="6" t="str">
        <f>IFERROR(VLOOKUP($J417,Lookup!$I:$M,Lookup!K$2,0),"")</f>
        <v>Roseville</v>
      </c>
      <c r="M417" s="6" t="str">
        <f>IFERROR(VLOOKUP($J417,Lookup!$I:$M,Lookup!L$2,0),"")</f>
        <v>JSegovia</v>
      </c>
      <c r="N417" s="6" t="str">
        <f>IFERROR(VLOOKUP($J417,Lookup!$I:$M,Lookup!M$2,0),"")</f>
        <v>CH</v>
      </c>
      <c r="O417" s="6" t="str">
        <f>IFERROR(VLOOKUP(E417,Lookup!B:C,2,0),0)</f>
        <v/>
      </c>
    </row>
    <row r="418" ht="13.5" outlineLevel="2" spans="1:15">
      <c r="A418" s="4" t="s">
        <v>999</v>
      </c>
      <c r="B418" s="4" t="s">
        <v>983</v>
      </c>
      <c r="C418" s="4" t="s">
        <v>118</v>
      </c>
      <c r="D418" s="4" t="s">
        <v>1000</v>
      </c>
      <c r="E418" s="4" t="s">
        <v>78</v>
      </c>
      <c r="F418" s="4" t="s">
        <v>121</v>
      </c>
      <c r="G418" s="4" t="s">
        <v>748</v>
      </c>
      <c r="H418" s="4" t="s">
        <v>749</v>
      </c>
      <c r="I418" s="4" t="s">
        <v>985</v>
      </c>
      <c r="J418" s="4" t="s">
        <v>986</v>
      </c>
      <c r="K418" s="6">
        <f>IFERROR(VLOOKUP($J418,Lookup!$I:$M,Lookup!J$2,0),"")</f>
        <v>2017</v>
      </c>
      <c r="L418" s="6" t="str">
        <f>IFERROR(VLOOKUP($J418,Lookup!$I:$M,Lookup!K$2,0),"")</f>
        <v>Roseville</v>
      </c>
      <c r="M418" s="6" t="str">
        <f>IFERROR(VLOOKUP($J418,Lookup!$I:$M,Lookup!L$2,0),"")</f>
        <v>JSegovia</v>
      </c>
      <c r="N418" s="6" t="str">
        <f>IFERROR(VLOOKUP($J418,Lookup!$I:$M,Lookup!M$2,0),"")</f>
        <v>CH</v>
      </c>
      <c r="O418" s="6" t="str">
        <f>IFERROR(VLOOKUP(E418,Lookup!B:C,2,0),0)</f>
        <v>Host</v>
      </c>
    </row>
    <row r="419" ht="13.5" outlineLevel="2" spans="1:18">
      <c r="A419" s="4" t="s">
        <v>1001</v>
      </c>
      <c r="B419" s="4" t="s">
        <v>983</v>
      </c>
      <c r="C419" s="4" t="s">
        <v>118</v>
      </c>
      <c r="D419" s="4" t="s">
        <v>1002</v>
      </c>
      <c r="E419" s="4" t="s">
        <v>70</v>
      </c>
      <c r="F419" s="4" t="s">
        <v>121</v>
      </c>
      <c r="G419" s="4" t="s">
        <v>748</v>
      </c>
      <c r="H419" s="4" t="s">
        <v>749</v>
      </c>
      <c r="I419" s="4" t="s">
        <v>985</v>
      </c>
      <c r="J419" s="4" t="s">
        <v>986</v>
      </c>
      <c r="K419" s="6">
        <f>IFERROR(VLOOKUP($J419,Lookup!$I:$M,Lookup!J$2,0),"")</f>
        <v>2017</v>
      </c>
      <c r="L419" s="6" t="str">
        <f>IFERROR(VLOOKUP($J419,Lookup!$I:$M,Lookup!K$2,0),"")</f>
        <v>Roseville</v>
      </c>
      <c r="M419" s="6" t="str">
        <f>IFERROR(VLOOKUP($J419,Lookup!$I:$M,Lookup!L$2,0),"")</f>
        <v>JSegovia</v>
      </c>
      <c r="N419" s="6" t="str">
        <f>IFERROR(VLOOKUP($J419,Lookup!$I:$M,Lookup!M$2,0),"")</f>
        <v>CH</v>
      </c>
      <c r="O419" s="6" t="str">
        <f>IFERROR(VLOOKUP(E419,Lookup!B:C,2,0),0)</f>
        <v>Bartender</v>
      </c>
      <c r="R419" s="2" t="s">
        <v>1003</v>
      </c>
    </row>
    <row r="420" ht="13.5" outlineLevel="2" spans="1:15">
      <c r="A420" s="4" t="s">
        <v>1004</v>
      </c>
      <c r="B420" s="4" t="s">
        <v>983</v>
      </c>
      <c r="C420" s="4" t="s">
        <v>118</v>
      </c>
      <c r="D420" s="4" t="s">
        <v>1005</v>
      </c>
      <c r="E420" s="4" t="s">
        <v>120</v>
      </c>
      <c r="F420" s="4" t="s">
        <v>121</v>
      </c>
      <c r="G420" s="4" t="s">
        <v>748</v>
      </c>
      <c r="H420" s="4" t="s">
        <v>749</v>
      </c>
      <c r="I420" s="4" t="s">
        <v>985</v>
      </c>
      <c r="J420" s="4" t="s">
        <v>986</v>
      </c>
      <c r="K420" s="6">
        <f>IFERROR(VLOOKUP($J420,Lookup!$I:$M,Lookup!J$2,0),"")</f>
        <v>2017</v>
      </c>
      <c r="L420" s="6" t="str">
        <f>IFERROR(VLOOKUP($J420,Lookup!$I:$M,Lookup!K$2,0),"")</f>
        <v>Roseville</v>
      </c>
      <c r="M420" s="6" t="str">
        <f>IFERROR(VLOOKUP($J420,Lookup!$I:$M,Lookup!L$2,0),"")</f>
        <v>JSegovia</v>
      </c>
      <c r="N420" s="6" t="str">
        <f>IFERROR(VLOOKUP($J420,Lookup!$I:$M,Lookup!M$2,0),"")</f>
        <v>CH</v>
      </c>
      <c r="O420" s="6" t="str">
        <f>IFERROR(VLOOKUP(E420,Lookup!B:C,2,0),0)</f>
        <v>Server/Cocktail</v>
      </c>
    </row>
    <row r="421" ht="13.5" outlineLevel="2" spans="1:15">
      <c r="A421" s="4" t="s">
        <v>1006</v>
      </c>
      <c r="B421" s="4" t="s">
        <v>983</v>
      </c>
      <c r="C421" s="4" t="s">
        <v>118</v>
      </c>
      <c r="D421" s="4" t="s">
        <v>1007</v>
      </c>
      <c r="E421" s="4" t="s">
        <v>142</v>
      </c>
      <c r="F421" s="4" t="s">
        <v>121</v>
      </c>
      <c r="G421" s="4" t="s">
        <v>748</v>
      </c>
      <c r="H421" s="4" t="s">
        <v>749</v>
      </c>
      <c r="I421" s="4" t="s">
        <v>985</v>
      </c>
      <c r="J421" s="4" t="s">
        <v>986</v>
      </c>
      <c r="K421" s="6">
        <f>IFERROR(VLOOKUP($J421,Lookup!$I:$M,Lookup!J$2,0),"")</f>
        <v>2017</v>
      </c>
      <c r="L421" s="6" t="str">
        <f>IFERROR(VLOOKUP($J421,Lookup!$I:$M,Lookup!K$2,0),"")</f>
        <v>Roseville</v>
      </c>
      <c r="M421" s="6" t="str">
        <f>IFERROR(VLOOKUP($J421,Lookup!$I:$M,Lookup!L$2,0),"")</f>
        <v>JSegovia</v>
      </c>
      <c r="N421" s="6" t="str">
        <f>IFERROR(VLOOKUP($J421,Lookup!$I:$M,Lookup!M$2,0),"")</f>
        <v>CH</v>
      </c>
      <c r="O421" s="6" t="str">
        <f>IFERROR(VLOOKUP(E421,Lookup!B:C,2,0),0)</f>
        <v>Expo</v>
      </c>
    </row>
    <row r="422" ht="13.5" outlineLevel="2" spans="1:15">
      <c r="A422" s="4" t="s">
        <v>1008</v>
      </c>
      <c r="B422" s="4" t="s">
        <v>983</v>
      </c>
      <c r="C422" s="4" t="s">
        <v>118</v>
      </c>
      <c r="D422" s="4" t="s">
        <v>1009</v>
      </c>
      <c r="E422" s="4" t="s">
        <v>84</v>
      </c>
      <c r="F422" s="4" t="s">
        <v>121</v>
      </c>
      <c r="G422" s="4" t="s">
        <v>748</v>
      </c>
      <c r="H422" s="4" t="s">
        <v>749</v>
      </c>
      <c r="I422" s="4" t="s">
        <v>985</v>
      </c>
      <c r="J422" s="4" t="s">
        <v>986</v>
      </c>
      <c r="K422" s="6">
        <f>IFERROR(VLOOKUP($J422,Lookup!$I:$M,Lookup!J$2,0),"")</f>
        <v>2017</v>
      </c>
      <c r="L422" s="6" t="str">
        <f>IFERROR(VLOOKUP($J422,Lookup!$I:$M,Lookup!K$2,0),"")</f>
        <v>Roseville</v>
      </c>
      <c r="M422" s="6" t="str">
        <f>IFERROR(VLOOKUP($J422,Lookup!$I:$M,Lookup!L$2,0),"")</f>
        <v>JSegovia</v>
      </c>
      <c r="N422" s="6" t="str">
        <f>IFERROR(VLOOKUP($J422,Lookup!$I:$M,Lookup!M$2,0),"")</f>
        <v>CH</v>
      </c>
      <c r="O422" s="6" t="str">
        <f>IFERROR(VLOOKUP(E422,Lookup!B:C,2,0),0)</f>
        <v>Prep Cook</v>
      </c>
    </row>
    <row r="423" ht="13.5" outlineLevel="2" spans="1:15">
      <c r="A423" s="4" t="s">
        <v>1010</v>
      </c>
      <c r="B423" s="4" t="s">
        <v>983</v>
      </c>
      <c r="C423" s="4" t="s">
        <v>118</v>
      </c>
      <c r="D423" s="4" t="s">
        <v>1011</v>
      </c>
      <c r="E423" s="4" t="s">
        <v>120</v>
      </c>
      <c r="F423" s="4" t="s">
        <v>121</v>
      </c>
      <c r="G423" s="4" t="s">
        <v>748</v>
      </c>
      <c r="H423" s="4" t="s">
        <v>749</v>
      </c>
      <c r="I423" s="4" t="s">
        <v>985</v>
      </c>
      <c r="J423" s="4" t="s">
        <v>986</v>
      </c>
      <c r="K423" s="6">
        <f>IFERROR(VLOOKUP($J423,Lookup!$I:$M,Lookup!J$2,0),"")</f>
        <v>2017</v>
      </c>
      <c r="L423" s="6" t="str">
        <f>IFERROR(VLOOKUP($J423,Lookup!$I:$M,Lookup!K$2,0),"")</f>
        <v>Roseville</v>
      </c>
      <c r="M423" s="6" t="str">
        <f>IFERROR(VLOOKUP($J423,Lookup!$I:$M,Lookup!L$2,0),"")</f>
        <v>JSegovia</v>
      </c>
      <c r="N423" s="6" t="str">
        <f>IFERROR(VLOOKUP($J423,Lookup!$I:$M,Lookup!M$2,0),"")</f>
        <v>CH</v>
      </c>
      <c r="O423" s="6" t="str">
        <f>IFERROR(VLOOKUP(E423,Lookup!B:C,2,0),0)</f>
        <v>Server/Cocktail</v>
      </c>
    </row>
    <row r="424" ht="13.5" outlineLevel="2" spans="1:15">
      <c r="A424" s="4" t="s">
        <v>1012</v>
      </c>
      <c r="B424" s="4" t="s">
        <v>983</v>
      </c>
      <c r="C424" s="4" t="s">
        <v>118</v>
      </c>
      <c r="D424" s="4" t="s">
        <v>1013</v>
      </c>
      <c r="E424" s="4" t="s">
        <v>139</v>
      </c>
      <c r="F424" s="4" t="s">
        <v>121</v>
      </c>
      <c r="G424" s="4" t="s">
        <v>748</v>
      </c>
      <c r="H424" s="4" t="s">
        <v>749</v>
      </c>
      <c r="I424" s="4" t="s">
        <v>985</v>
      </c>
      <c r="J424" s="4" t="s">
        <v>986</v>
      </c>
      <c r="K424" s="6">
        <f>IFERROR(VLOOKUP($J424,Lookup!$I:$M,Lookup!J$2,0),"")</f>
        <v>2017</v>
      </c>
      <c r="L424" s="6" t="str">
        <f>IFERROR(VLOOKUP($J424,Lookup!$I:$M,Lookup!K$2,0),"")</f>
        <v>Roseville</v>
      </c>
      <c r="M424" s="6" t="str">
        <f>IFERROR(VLOOKUP($J424,Lookup!$I:$M,Lookup!L$2,0),"")</f>
        <v>JSegovia</v>
      </c>
      <c r="N424" s="6" t="str">
        <f>IFERROR(VLOOKUP($J424,Lookup!$I:$M,Lookup!M$2,0),"")</f>
        <v>CH</v>
      </c>
      <c r="O424" s="6" t="str">
        <f>IFERROR(VLOOKUP(E424,Lookup!B:C,2,0),0)</f>
        <v>Busser/Runner</v>
      </c>
    </row>
    <row r="425" ht="13.5" outlineLevel="2" spans="1:15">
      <c r="A425" s="4" t="s">
        <v>1014</v>
      </c>
      <c r="B425" s="4" t="s">
        <v>983</v>
      </c>
      <c r="C425" s="4" t="s">
        <v>118</v>
      </c>
      <c r="D425" s="4" t="s">
        <v>1015</v>
      </c>
      <c r="E425" s="4" t="s">
        <v>120</v>
      </c>
      <c r="F425" s="4" t="s">
        <v>121</v>
      </c>
      <c r="G425" s="4" t="s">
        <v>748</v>
      </c>
      <c r="H425" s="4" t="s">
        <v>749</v>
      </c>
      <c r="I425" s="4" t="s">
        <v>985</v>
      </c>
      <c r="J425" s="4" t="s">
        <v>986</v>
      </c>
      <c r="K425" s="6">
        <f>IFERROR(VLOOKUP($J425,Lookup!$I:$M,Lookup!J$2,0),"")</f>
        <v>2017</v>
      </c>
      <c r="L425" s="6" t="str">
        <f>IFERROR(VLOOKUP($J425,Lookup!$I:$M,Lookup!K$2,0),"")</f>
        <v>Roseville</v>
      </c>
      <c r="M425" s="6" t="str">
        <f>IFERROR(VLOOKUP($J425,Lookup!$I:$M,Lookup!L$2,0),"")</f>
        <v>JSegovia</v>
      </c>
      <c r="N425" s="6" t="str">
        <f>IFERROR(VLOOKUP($J425,Lookup!$I:$M,Lookup!M$2,0),"")</f>
        <v>CH</v>
      </c>
      <c r="O425" s="6" t="str">
        <f>IFERROR(VLOOKUP(E425,Lookup!B:C,2,0),0)</f>
        <v>Server/Cocktail</v>
      </c>
    </row>
    <row r="426" ht="13.5" outlineLevel="2" spans="1:15">
      <c r="A426" s="4" t="s">
        <v>1016</v>
      </c>
      <c r="B426" s="4" t="s">
        <v>983</v>
      </c>
      <c r="C426" s="4" t="s">
        <v>118</v>
      </c>
      <c r="D426" s="4" t="s">
        <v>1017</v>
      </c>
      <c r="E426" s="4" t="s">
        <v>238</v>
      </c>
      <c r="F426" s="4" t="s">
        <v>121</v>
      </c>
      <c r="G426" s="4" t="s">
        <v>748</v>
      </c>
      <c r="H426" s="4" t="s">
        <v>749</v>
      </c>
      <c r="I426" s="4" t="s">
        <v>985</v>
      </c>
      <c r="J426" s="4" t="s">
        <v>986</v>
      </c>
      <c r="K426" s="6">
        <f>IFERROR(VLOOKUP($J426,Lookup!$I:$M,Lookup!J$2,0),"")</f>
        <v>2017</v>
      </c>
      <c r="L426" s="6" t="str">
        <f>IFERROR(VLOOKUP($J426,Lookup!$I:$M,Lookup!K$2,0),"")</f>
        <v>Roseville</v>
      </c>
      <c r="M426" s="6" t="str">
        <f>IFERROR(VLOOKUP($J426,Lookup!$I:$M,Lookup!L$2,0),"")</f>
        <v>JSegovia</v>
      </c>
      <c r="N426" s="6" t="str">
        <f>IFERROR(VLOOKUP($J426,Lookup!$I:$M,Lookup!M$2,0),"")</f>
        <v>CH</v>
      </c>
      <c r="O426" s="6">
        <f>IFERROR(VLOOKUP(E426,Lookup!B:C,2,0),0)</f>
        <v>0</v>
      </c>
    </row>
    <row r="427" ht="13.5" outlineLevel="2" spans="1:15">
      <c r="A427" s="4" t="s">
        <v>1018</v>
      </c>
      <c r="B427" s="4" t="s">
        <v>983</v>
      </c>
      <c r="C427" s="4" t="s">
        <v>118</v>
      </c>
      <c r="D427" s="4" t="s">
        <v>1019</v>
      </c>
      <c r="E427" s="4" t="s">
        <v>83</v>
      </c>
      <c r="F427" s="4" t="s">
        <v>121</v>
      </c>
      <c r="G427" s="4" t="s">
        <v>748</v>
      </c>
      <c r="H427" s="4" t="s">
        <v>749</v>
      </c>
      <c r="I427" s="4" t="s">
        <v>985</v>
      </c>
      <c r="J427" s="4" t="s">
        <v>986</v>
      </c>
      <c r="K427" s="6">
        <f>IFERROR(VLOOKUP($J427,Lookup!$I:$M,Lookup!J$2,0),"")</f>
        <v>2017</v>
      </c>
      <c r="L427" s="6" t="str">
        <f>IFERROR(VLOOKUP($J427,Lookup!$I:$M,Lookup!K$2,0),"")</f>
        <v>Roseville</v>
      </c>
      <c r="M427" s="6" t="str">
        <f>IFERROR(VLOOKUP($J427,Lookup!$I:$M,Lookup!L$2,0),"")</f>
        <v>JSegovia</v>
      </c>
      <c r="N427" s="6" t="str">
        <f>IFERROR(VLOOKUP($J427,Lookup!$I:$M,Lookup!M$2,0),"")</f>
        <v>CH</v>
      </c>
      <c r="O427" s="6" t="str">
        <f>IFERROR(VLOOKUP(E427,Lookup!B:C,2,0),0)</f>
        <v>Line Cook</v>
      </c>
    </row>
    <row r="428" ht="13.5" outlineLevel="2" spans="1:15">
      <c r="A428" s="4" t="s">
        <v>1020</v>
      </c>
      <c r="B428" s="4" t="s">
        <v>983</v>
      </c>
      <c r="C428" s="4" t="s">
        <v>118</v>
      </c>
      <c r="D428" s="4" t="s">
        <v>1021</v>
      </c>
      <c r="E428" s="4" t="s">
        <v>83</v>
      </c>
      <c r="F428" s="4" t="s">
        <v>121</v>
      </c>
      <c r="G428" s="4" t="s">
        <v>748</v>
      </c>
      <c r="H428" s="4" t="s">
        <v>749</v>
      </c>
      <c r="I428" s="4" t="s">
        <v>985</v>
      </c>
      <c r="J428" s="4" t="s">
        <v>986</v>
      </c>
      <c r="K428" s="6">
        <f>IFERROR(VLOOKUP($J428,Lookup!$I:$M,Lookup!J$2,0),"")</f>
        <v>2017</v>
      </c>
      <c r="L428" s="6" t="str">
        <f>IFERROR(VLOOKUP($J428,Lookup!$I:$M,Lookup!K$2,0),"")</f>
        <v>Roseville</v>
      </c>
      <c r="M428" s="6" t="str">
        <f>IFERROR(VLOOKUP($J428,Lookup!$I:$M,Lookup!L$2,0),"")</f>
        <v>JSegovia</v>
      </c>
      <c r="N428" s="6" t="str">
        <f>IFERROR(VLOOKUP($J428,Lookup!$I:$M,Lookup!M$2,0),"")</f>
        <v>CH</v>
      </c>
      <c r="O428" s="6" t="str">
        <f>IFERROR(VLOOKUP(E428,Lookup!B:C,2,0),0)</f>
        <v>Line Cook</v>
      </c>
    </row>
    <row r="429" ht="13.5" outlineLevel="2" spans="1:15">
      <c r="A429" s="4" t="s">
        <v>1022</v>
      </c>
      <c r="B429" s="4" t="s">
        <v>983</v>
      </c>
      <c r="C429" s="4" t="s">
        <v>118</v>
      </c>
      <c r="D429" s="4" t="s">
        <v>1023</v>
      </c>
      <c r="E429" s="4" t="s">
        <v>120</v>
      </c>
      <c r="F429" s="4" t="s">
        <v>121</v>
      </c>
      <c r="G429" s="4" t="s">
        <v>748</v>
      </c>
      <c r="H429" s="4" t="s">
        <v>749</v>
      </c>
      <c r="I429" s="4" t="s">
        <v>985</v>
      </c>
      <c r="J429" s="4" t="s">
        <v>986</v>
      </c>
      <c r="K429" s="6">
        <f>IFERROR(VLOOKUP($J429,Lookup!$I:$M,Lookup!J$2,0),"")</f>
        <v>2017</v>
      </c>
      <c r="L429" s="6" t="str">
        <f>IFERROR(VLOOKUP($J429,Lookup!$I:$M,Lookup!K$2,0),"")</f>
        <v>Roseville</v>
      </c>
      <c r="M429" s="6" t="str">
        <f>IFERROR(VLOOKUP($J429,Lookup!$I:$M,Lookup!L$2,0),"")</f>
        <v>JSegovia</v>
      </c>
      <c r="N429" s="6" t="str">
        <f>IFERROR(VLOOKUP($J429,Lookup!$I:$M,Lookup!M$2,0),"")</f>
        <v>CH</v>
      </c>
      <c r="O429" s="6" t="str">
        <f>IFERROR(VLOOKUP(E429,Lookup!B:C,2,0),0)</f>
        <v>Server/Cocktail</v>
      </c>
    </row>
    <row r="430" ht="13.5" outlineLevel="2" spans="1:15">
      <c r="A430" s="4" t="s">
        <v>1024</v>
      </c>
      <c r="B430" s="4" t="s">
        <v>983</v>
      </c>
      <c r="C430" s="4" t="s">
        <v>118</v>
      </c>
      <c r="D430" s="4" t="s">
        <v>1025</v>
      </c>
      <c r="E430" s="4" t="s">
        <v>188</v>
      </c>
      <c r="F430" s="4" t="s">
        <v>121</v>
      </c>
      <c r="G430" s="4" t="s">
        <v>748</v>
      </c>
      <c r="H430" s="4" t="s">
        <v>749</v>
      </c>
      <c r="I430" s="4" t="s">
        <v>985</v>
      </c>
      <c r="J430" s="4" t="s">
        <v>986</v>
      </c>
      <c r="K430" s="6">
        <f>IFERROR(VLOOKUP($J430,Lookup!$I:$M,Lookup!J$2,0),"")</f>
        <v>2017</v>
      </c>
      <c r="L430" s="6" t="str">
        <f>IFERROR(VLOOKUP($J430,Lookup!$I:$M,Lookup!K$2,0),"")</f>
        <v>Roseville</v>
      </c>
      <c r="M430" s="6" t="str">
        <f>IFERROR(VLOOKUP($J430,Lookup!$I:$M,Lookup!L$2,0),"")</f>
        <v>JSegovia</v>
      </c>
      <c r="N430" s="6" t="str">
        <f>IFERROR(VLOOKUP($J430,Lookup!$I:$M,Lookup!M$2,0),"")</f>
        <v>CH</v>
      </c>
      <c r="O430" s="6" t="str">
        <f>IFERROR(VLOOKUP(E430,Lookup!B:C,2,0),0)</f>
        <v>Dish</v>
      </c>
    </row>
    <row r="431" ht="13.5" outlineLevel="2" spans="1:15">
      <c r="A431" s="4" t="s">
        <v>1026</v>
      </c>
      <c r="B431" s="4" t="s">
        <v>983</v>
      </c>
      <c r="C431" s="4" t="s">
        <v>118</v>
      </c>
      <c r="D431" s="4" t="s">
        <v>1027</v>
      </c>
      <c r="E431" s="4" t="s">
        <v>83</v>
      </c>
      <c r="F431" s="4" t="s">
        <v>121</v>
      </c>
      <c r="G431" s="4" t="s">
        <v>748</v>
      </c>
      <c r="H431" s="4" t="s">
        <v>749</v>
      </c>
      <c r="I431" s="4" t="s">
        <v>985</v>
      </c>
      <c r="J431" s="4" t="s">
        <v>986</v>
      </c>
      <c r="K431" s="6">
        <f>IFERROR(VLOOKUP($J431,Lookup!$I:$M,Lookup!J$2,0),"")</f>
        <v>2017</v>
      </c>
      <c r="L431" s="6" t="str">
        <f>IFERROR(VLOOKUP($J431,Lookup!$I:$M,Lookup!K$2,0),"")</f>
        <v>Roseville</v>
      </c>
      <c r="M431" s="6" t="str">
        <f>IFERROR(VLOOKUP($J431,Lookup!$I:$M,Lookup!L$2,0),"")</f>
        <v>JSegovia</v>
      </c>
      <c r="N431" s="6" t="str">
        <f>IFERROR(VLOOKUP($J431,Lookup!$I:$M,Lookup!M$2,0),"")</f>
        <v>CH</v>
      </c>
      <c r="O431" s="6" t="str">
        <f>IFERROR(VLOOKUP(E431,Lookup!B:C,2,0),0)</f>
        <v>Line Cook</v>
      </c>
    </row>
    <row r="432" ht="13.5" outlineLevel="2" spans="1:15">
      <c r="A432" s="4" t="s">
        <v>1028</v>
      </c>
      <c r="B432" s="4" t="s">
        <v>983</v>
      </c>
      <c r="C432" s="4" t="s">
        <v>118</v>
      </c>
      <c r="D432" s="4" t="s">
        <v>1029</v>
      </c>
      <c r="E432" s="4" t="s">
        <v>142</v>
      </c>
      <c r="F432" s="4" t="s">
        <v>121</v>
      </c>
      <c r="G432" s="4" t="s">
        <v>748</v>
      </c>
      <c r="H432" s="4" t="s">
        <v>749</v>
      </c>
      <c r="I432" s="4" t="s">
        <v>985</v>
      </c>
      <c r="J432" s="4" t="s">
        <v>986</v>
      </c>
      <c r="K432" s="6">
        <f>IFERROR(VLOOKUP($J432,Lookup!$I:$M,Lookup!J$2,0),"")</f>
        <v>2017</v>
      </c>
      <c r="L432" s="6" t="str">
        <f>IFERROR(VLOOKUP($J432,Lookup!$I:$M,Lookup!K$2,0),"")</f>
        <v>Roseville</v>
      </c>
      <c r="M432" s="6" t="str">
        <f>IFERROR(VLOOKUP($J432,Lookup!$I:$M,Lookup!L$2,0),"")</f>
        <v>JSegovia</v>
      </c>
      <c r="N432" s="6" t="str">
        <f>IFERROR(VLOOKUP($J432,Lookup!$I:$M,Lookup!M$2,0),"")</f>
        <v>CH</v>
      </c>
      <c r="O432" s="6" t="str">
        <f>IFERROR(VLOOKUP(E432,Lookup!B:C,2,0),0)</f>
        <v>Expo</v>
      </c>
    </row>
    <row r="433" ht="13.5" outlineLevel="2" spans="1:15">
      <c r="A433" s="4" t="s">
        <v>1030</v>
      </c>
      <c r="B433" s="4" t="s">
        <v>983</v>
      </c>
      <c r="C433" s="4" t="s">
        <v>118</v>
      </c>
      <c r="D433" s="4" t="s">
        <v>1031</v>
      </c>
      <c r="E433" s="4" t="s">
        <v>78</v>
      </c>
      <c r="F433" s="4" t="s">
        <v>121</v>
      </c>
      <c r="G433" s="4" t="s">
        <v>748</v>
      </c>
      <c r="H433" s="4" t="s">
        <v>749</v>
      </c>
      <c r="I433" s="4" t="s">
        <v>985</v>
      </c>
      <c r="J433" s="4" t="s">
        <v>986</v>
      </c>
      <c r="K433" s="6">
        <f>IFERROR(VLOOKUP($J433,Lookup!$I:$M,Lookup!J$2,0),"")</f>
        <v>2017</v>
      </c>
      <c r="L433" s="6" t="str">
        <f>IFERROR(VLOOKUP($J433,Lookup!$I:$M,Lookup!K$2,0),"")</f>
        <v>Roseville</v>
      </c>
      <c r="M433" s="6" t="str">
        <f>IFERROR(VLOOKUP($J433,Lookup!$I:$M,Lookup!L$2,0),"")</f>
        <v>JSegovia</v>
      </c>
      <c r="N433" s="6" t="str">
        <f>IFERROR(VLOOKUP($J433,Lookup!$I:$M,Lookup!M$2,0),"")</f>
        <v>CH</v>
      </c>
      <c r="O433" s="6" t="str">
        <f>IFERROR(VLOOKUP(E433,Lookup!B:C,2,0),0)</f>
        <v>Host</v>
      </c>
    </row>
    <row r="434" ht="13.5" outlineLevel="2" spans="1:15">
      <c r="A434" s="4" t="s">
        <v>1032</v>
      </c>
      <c r="B434" s="4" t="s">
        <v>983</v>
      </c>
      <c r="C434" s="4" t="s">
        <v>118</v>
      </c>
      <c r="D434" s="4" t="s">
        <v>1033</v>
      </c>
      <c r="E434" s="4" t="s">
        <v>120</v>
      </c>
      <c r="F434" s="4" t="s">
        <v>121</v>
      </c>
      <c r="G434" s="4" t="s">
        <v>748</v>
      </c>
      <c r="H434" s="4" t="s">
        <v>749</v>
      </c>
      <c r="I434" s="4" t="s">
        <v>985</v>
      </c>
      <c r="J434" s="4" t="s">
        <v>986</v>
      </c>
      <c r="K434" s="6">
        <f>IFERROR(VLOOKUP($J434,Lookup!$I:$M,Lookup!J$2,0),"")</f>
        <v>2017</v>
      </c>
      <c r="L434" s="6" t="str">
        <f>IFERROR(VLOOKUP($J434,Lookup!$I:$M,Lookup!K$2,0),"")</f>
        <v>Roseville</v>
      </c>
      <c r="M434" s="6" t="str">
        <f>IFERROR(VLOOKUP($J434,Lookup!$I:$M,Lookup!L$2,0),"")</f>
        <v>JSegovia</v>
      </c>
      <c r="N434" s="6" t="str">
        <f>IFERROR(VLOOKUP($J434,Lookup!$I:$M,Lookup!M$2,0),"")</f>
        <v>CH</v>
      </c>
      <c r="O434" s="6" t="str">
        <f>IFERROR(VLOOKUP(E434,Lookup!B:C,2,0),0)</f>
        <v>Server/Cocktail</v>
      </c>
    </row>
    <row r="435" ht="13.5" outlineLevel="2" spans="1:15">
      <c r="A435" s="4" t="s">
        <v>1034</v>
      </c>
      <c r="B435" s="4" t="s">
        <v>983</v>
      </c>
      <c r="C435" s="4" t="s">
        <v>118</v>
      </c>
      <c r="D435" s="4" t="s">
        <v>1035</v>
      </c>
      <c r="E435" s="4" t="s">
        <v>120</v>
      </c>
      <c r="F435" s="4" t="s">
        <v>121</v>
      </c>
      <c r="G435" s="4" t="s">
        <v>748</v>
      </c>
      <c r="H435" s="4" t="s">
        <v>749</v>
      </c>
      <c r="I435" s="4" t="s">
        <v>985</v>
      </c>
      <c r="J435" s="4" t="s">
        <v>986</v>
      </c>
      <c r="K435" s="6">
        <f>IFERROR(VLOOKUP($J435,Lookup!$I:$M,Lookup!J$2,0),"")</f>
        <v>2017</v>
      </c>
      <c r="L435" s="6" t="str">
        <f>IFERROR(VLOOKUP($J435,Lookup!$I:$M,Lookup!K$2,0),"")</f>
        <v>Roseville</v>
      </c>
      <c r="M435" s="6" t="str">
        <f>IFERROR(VLOOKUP($J435,Lookup!$I:$M,Lookup!L$2,0),"")</f>
        <v>JSegovia</v>
      </c>
      <c r="N435" s="6" t="str">
        <f>IFERROR(VLOOKUP($J435,Lookup!$I:$M,Lookup!M$2,0),"")</f>
        <v>CH</v>
      </c>
      <c r="O435" s="6" t="str">
        <f>IFERROR(VLOOKUP(E435,Lookup!B:C,2,0),0)</f>
        <v>Server/Cocktail</v>
      </c>
    </row>
    <row r="436" ht="13.5" outlineLevel="2" spans="1:15">
      <c r="A436" s="4" t="s">
        <v>1036</v>
      </c>
      <c r="B436" s="4" t="s">
        <v>887</v>
      </c>
      <c r="C436" s="4" t="s">
        <v>118</v>
      </c>
      <c r="D436" s="4" t="s">
        <v>1037</v>
      </c>
      <c r="E436" s="4" t="s">
        <v>1038</v>
      </c>
      <c r="F436" s="4" t="s">
        <v>121</v>
      </c>
      <c r="G436" s="4" t="s">
        <v>748</v>
      </c>
      <c r="H436" s="4" t="s">
        <v>749</v>
      </c>
      <c r="I436" s="4" t="s">
        <v>985</v>
      </c>
      <c r="J436" s="4" t="s">
        <v>986</v>
      </c>
      <c r="K436" s="6">
        <f>IFERROR(VLOOKUP($J436,Lookup!$I:$M,Lookup!J$2,0),"")</f>
        <v>2017</v>
      </c>
      <c r="L436" s="6" t="str">
        <f>IFERROR(VLOOKUP($J436,Lookup!$I:$M,Lookup!K$2,0),"")</f>
        <v>Roseville</v>
      </c>
      <c r="M436" s="6" t="str">
        <f>IFERROR(VLOOKUP($J436,Lookup!$I:$M,Lookup!L$2,0),"")</f>
        <v>JSegovia</v>
      </c>
      <c r="N436" s="6" t="str">
        <f>IFERROR(VLOOKUP($J436,Lookup!$I:$M,Lookup!M$2,0),"")</f>
        <v>CH</v>
      </c>
      <c r="O436" s="6">
        <f>IFERROR(VLOOKUP(E436,Lookup!B:C,2,0),0)</f>
        <v>0</v>
      </c>
    </row>
    <row r="437" ht="13.5" outlineLevel="2" spans="1:15">
      <c r="A437" s="4" t="s">
        <v>1039</v>
      </c>
      <c r="B437" s="4" t="s">
        <v>983</v>
      </c>
      <c r="C437" s="4" t="s">
        <v>118</v>
      </c>
      <c r="D437" s="4" t="s">
        <v>1040</v>
      </c>
      <c r="E437" s="4" t="s">
        <v>128</v>
      </c>
      <c r="F437" s="4" t="s">
        <v>121</v>
      </c>
      <c r="G437" s="4" t="s">
        <v>748</v>
      </c>
      <c r="H437" s="4" t="s">
        <v>749</v>
      </c>
      <c r="I437" s="4" t="s">
        <v>985</v>
      </c>
      <c r="J437" s="4" t="s">
        <v>986</v>
      </c>
      <c r="K437" s="6">
        <f>IFERROR(VLOOKUP($J437,Lookup!$I:$M,Lookup!J$2,0),"")</f>
        <v>2017</v>
      </c>
      <c r="L437" s="6" t="str">
        <f>IFERROR(VLOOKUP($J437,Lookup!$I:$M,Lookup!K$2,0),"")</f>
        <v>Roseville</v>
      </c>
      <c r="M437" s="6" t="str">
        <f>IFERROR(VLOOKUP($J437,Lookup!$I:$M,Lookup!L$2,0),"")</f>
        <v>JSegovia</v>
      </c>
      <c r="N437" s="6" t="str">
        <f>IFERROR(VLOOKUP($J437,Lookup!$I:$M,Lookup!M$2,0),"")</f>
        <v>CH</v>
      </c>
      <c r="O437" s="6" t="str">
        <f>IFERROR(VLOOKUP(E437,Lookup!B:C,2,0),0)</f>
        <v>Server/Cocktail</v>
      </c>
    </row>
    <row r="438" ht="13.5" outlineLevel="2" spans="1:15">
      <c r="A438" s="4" t="s">
        <v>1041</v>
      </c>
      <c r="B438" s="4" t="s">
        <v>983</v>
      </c>
      <c r="C438" s="4" t="s">
        <v>118</v>
      </c>
      <c r="D438" s="4" t="s">
        <v>1042</v>
      </c>
      <c r="E438" s="4" t="s">
        <v>120</v>
      </c>
      <c r="F438" s="4" t="s">
        <v>121</v>
      </c>
      <c r="G438" s="4" t="s">
        <v>748</v>
      </c>
      <c r="H438" s="4" t="s">
        <v>749</v>
      </c>
      <c r="I438" s="4" t="s">
        <v>985</v>
      </c>
      <c r="J438" s="4" t="s">
        <v>986</v>
      </c>
      <c r="K438" s="6">
        <f>IFERROR(VLOOKUP($J438,Lookup!$I:$M,Lookup!J$2,0),"")</f>
        <v>2017</v>
      </c>
      <c r="L438" s="6" t="str">
        <f>IFERROR(VLOOKUP($J438,Lookup!$I:$M,Lookup!K$2,0),"")</f>
        <v>Roseville</v>
      </c>
      <c r="M438" s="6" t="str">
        <f>IFERROR(VLOOKUP($J438,Lookup!$I:$M,Lookup!L$2,0),"")</f>
        <v>JSegovia</v>
      </c>
      <c r="N438" s="6" t="str">
        <f>IFERROR(VLOOKUP($J438,Lookup!$I:$M,Lookup!M$2,0),"")</f>
        <v>CH</v>
      </c>
      <c r="O438" s="6" t="str">
        <f>IFERROR(VLOOKUP(E438,Lookup!B:C,2,0),0)</f>
        <v>Server/Cocktail</v>
      </c>
    </row>
    <row r="439" ht="13.5" outlineLevel="2" spans="1:15">
      <c r="A439" s="4" t="s">
        <v>1043</v>
      </c>
      <c r="B439" s="4" t="s">
        <v>983</v>
      </c>
      <c r="C439" s="4" t="s">
        <v>118</v>
      </c>
      <c r="D439" s="4" t="s">
        <v>1044</v>
      </c>
      <c r="E439" s="4" t="s">
        <v>84</v>
      </c>
      <c r="F439" s="4" t="s">
        <v>121</v>
      </c>
      <c r="G439" s="4" t="s">
        <v>748</v>
      </c>
      <c r="H439" s="4" t="s">
        <v>749</v>
      </c>
      <c r="I439" s="4" t="s">
        <v>985</v>
      </c>
      <c r="J439" s="4" t="s">
        <v>986</v>
      </c>
      <c r="K439" s="6">
        <f>IFERROR(VLOOKUP($J439,Lookup!$I:$M,Lookup!J$2,0),"")</f>
        <v>2017</v>
      </c>
      <c r="L439" s="6" t="str">
        <f>IFERROR(VLOOKUP($J439,Lookup!$I:$M,Lookup!K$2,0),"")</f>
        <v>Roseville</v>
      </c>
      <c r="M439" s="6" t="str">
        <f>IFERROR(VLOOKUP($J439,Lookup!$I:$M,Lookup!L$2,0),"")</f>
        <v>JSegovia</v>
      </c>
      <c r="N439" s="6" t="str">
        <f>IFERROR(VLOOKUP($J439,Lookup!$I:$M,Lookup!M$2,0),"")</f>
        <v>CH</v>
      </c>
      <c r="O439" s="6" t="str">
        <f>IFERROR(VLOOKUP(E439,Lookup!B:C,2,0),0)</f>
        <v>Prep Cook</v>
      </c>
    </row>
    <row r="440" ht="13.5" outlineLevel="2" spans="1:15">
      <c r="A440" s="4" t="s">
        <v>1045</v>
      </c>
      <c r="B440" s="4" t="s">
        <v>887</v>
      </c>
      <c r="C440" s="4" t="s">
        <v>118</v>
      </c>
      <c r="D440" s="4" t="s">
        <v>1046</v>
      </c>
      <c r="E440" s="4" t="s">
        <v>1038</v>
      </c>
      <c r="F440" s="4" t="s">
        <v>121</v>
      </c>
      <c r="G440" s="4" t="s">
        <v>748</v>
      </c>
      <c r="H440" s="4" t="s">
        <v>749</v>
      </c>
      <c r="I440" s="4" t="s">
        <v>750</v>
      </c>
      <c r="J440" s="4" t="s">
        <v>986</v>
      </c>
      <c r="K440" s="6">
        <f>IFERROR(VLOOKUP($J440,Lookup!$I:$M,Lookup!J$2,0),"")</f>
        <v>2017</v>
      </c>
      <c r="L440" s="6" t="str">
        <f>IFERROR(VLOOKUP($J440,Lookup!$I:$M,Lookup!K$2,0),"")</f>
        <v>Roseville</v>
      </c>
      <c r="M440" s="6" t="str">
        <f>IFERROR(VLOOKUP($J440,Lookup!$I:$M,Lookup!L$2,0),"")</f>
        <v>JSegovia</v>
      </c>
      <c r="N440" s="6" t="str">
        <f>IFERROR(VLOOKUP($J440,Lookup!$I:$M,Lookup!M$2,0),"")</f>
        <v>CH</v>
      </c>
      <c r="O440" s="6">
        <f>IFERROR(VLOOKUP(E440,Lookup!B:C,2,0),0)</f>
        <v>0</v>
      </c>
    </row>
    <row r="441" ht="13.5" outlineLevel="2" spans="1:15">
      <c r="A441" s="4" t="s">
        <v>1047</v>
      </c>
      <c r="B441" s="4" t="s">
        <v>983</v>
      </c>
      <c r="C441" s="4" t="s">
        <v>118</v>
      </c>
      <c r="D441" s="4" t="s">
        <v>1048</v>
      </c>
      <c r="E441" s="4" t="s">
        <v>78</v>
      </c>
      <c r="F441" s="4" t="s">
        <v>121</v>
      </c>
      <c r="G441" s="4" t="s">
        <v>748</v>
      </c>
      <c r="H441" s="4" t="s">
        <v>749</v>
      </c>
      <c r="I441" s="4" t="s">
        <v>985</v>
      </c>
      <c r="J441" s="4" t="s">
        <v>986</v>
      </c>
      <c r="K441" s="6">
        <f>IFERROR(VLOOKUP($J441,Lookup!$I:$M,Lookup!J$2,0),"")</f>
        <v>2017</v>
      </c>
      <c r="L441" s="6" t="str">
        <f>IFERROR(VLOOKUP($J441,Lookup!$I:$M,Lookup!K$2,0),"")</f>
        <v>Roseville</v>
      </c>
      <c r="M441" s="6" t="str">
        <f>IFERROR(VLOOKUP($J441,Lookup!$I:$M,Lookup!L$2,0),"")</f>
        <v>JSegovia</v>
      </c>
      <c r="N441" s="6" t="str">
        <f>IFERROR(VLOOKUP($J441,Lookup!$I:$M,Lookup!M$2,0),"")</f>
        <v>CH</v>
      </c>
      <c r="O441" s="6" t="str">
        <f>IFERROR(VLOOKUP(E441,Lookup!B:C,2,0),0)</f>
        <v>Host</v>
      </c>
    </row>
    <row r="442" ht="13.5" outlineLevel="2" spans="1:15">
      <c r="A442" s="4" t="s">
        <v>1049</v>
      </c>
      <c r="B442" s="4" t="s">
        <v>983</v>
      </c>
      <c r="C442" s="4" t="s">
        <v>118</v>
      </c>
      <c r="D442" s="4" t="s">
        <v>1050</v>
      </c>
      <c r="E442" s="4" t="s">
        <v>120</v>
      </c>
      <c r="F442" s="4" t="s">
        <v>121</v>
      </c>
      <c r="G442" s="4" t="s">
        <v>748</v>
      </c>
      <c r="H442" s="4" t="s">
        <v>749</v>
      </c>
      <c r="I442" s="4" t="s">
        <v>985</v>
      </c>
      <c r="J442" s="4" t="s">
        <v>986</v>
      </c>
      <c r="K442" s="6">
        <f>IFERROR(VLOOKUP($J442,Lookup!$I:$M,Lookup!J$2,0),"")</f>
        <v>2017</v>
      </c>
      <c r="L442" s="6" t="str">
        <f>IFERROR(VLOOKUP($J442,Lookup!$I:$M,Lookup!K$2,0),"")</f>
        <v>Roseville</v>
      </c>
      <c r="M442" s="6" t="str">
        <f>IFERROR(VLOOKUP($J442,Lookup!$I:$M,Lookup!L$2,0),"")</f>
        <v>JSegovia</v>
      </c>
      <c r="N442" s="6" t="str">
        <f>IFERROR(VLOOKUP($J442,Lookup!$I:$M,Lookup!M$2,0),"")</f>
        <v>CH</v>
      </c>
      <c r="O442" s="6" t="str">
        <f>IFERROR(VLOOKUP(E442,Lookup!B:C,2,0),0)</f>
        <v>Server/Cocktail</v>
      </c>
    </row>
    <row r="443" ht="13.5" outlineLevel="2" spans="1:15">
      <c r="A443" s="4" t="s">
        <v>1051</v>
      </c>
      <c r="B443" s="4" t="s">
        <v>983</v>
      </c>
      <c r="C443" s="4" t="s">
        <v>118</v>
      </c>
      <c r="D443" s="4" t="s">
        <v>1052</v>
      </c>
      <c r="E443" s="4" t="s">
        <v>78</v>
      </c>
      <c r="F443" s="4" t="s">
        <v>121</v>
      </c>
      <c r="G443" s="4" t="s">
        <v>748</v>
      </c>
      <c r="H443" s="4" t="s">
        <v>749</v>
      </c>
      <c r="I443" s="4" t="s">
        <v>985</v>
      </c>
      <c r="J443" s="4" t="s">
        <v>986</v>
      </c>
      <c r="K443" s="6">
        <f>IFERROR(VLOOKUP($J443,Lookup!$I:$M,Lookup!J$2,0),"")</f>
        <v>2017</v>
      </c>
      <c r="L443" s="6" t="str">
        <f>IFERROR(VLOOKUP($J443,Lookup!$I:$M,Lookup!K$2,0),"")</f>
        <v>Roseville</v>
      </c>
      <c r="M443" s="6" t="str">
        <f>IFERROR(VLOOKUP($J443,Lookup!$I:$M,Lookup!L$2,0),"")</f>
        <v>JSegovia</v>
      </c>
      <c r="N443" s="6" t="str">
        <f>IFERROR(VLOOKUP($J443,Lookup!$I:$M,Lookup!M$2,0),"")</f>
        <v>CH</v>
      </c>
      <c r="O443" s="6" t="str">
        <f>IFERROR(VLOOKUP(E443,Lookup!B:C,2,0),0)</f>
        <v>Host</v>
      </c>
    </row>
    <row r="444" ht="13.5" outlineLevel="2" spans="1:15">
      <c r="A444" s="4" t="s">
        <v>1053</v>
      </c>
      <c r="B444" s="4" t="s">
        <v>983</v>
      </c>
      <c r="C444" s="4" t="s">
        <v>118</v>
      </c>
      <c r="D444" s="4" t="s">
        <v>1054</v>
      </c>
      <c r="E444" s="4" t="s">
        <v>78</v>
      </c>
      <c r="F444" s="4" t="s">
        <v>121</v>
      </c>
      <c r="G444" s="4" t="s">
        <v>748</v>
      </c>
      <c r="H444" s="4" t="s">
        <v>749</v>
      </c>
      <c r="I444" s="4" t="s">
        <v>985</v>
      </c>
      <c r="J444" s="4" t="s">
        <v>986</v>
      </c>
      <c r="K444" s="6">
        <f>IFERROR(VLOOKUP($J444,Lookup!$I:$M,Lookup!J$2,0),"")</f>
        <v>2017</v>
      </c>
      <c r="L444" s="6" t="str">
        <f>IFERROR(VLOOKUP($J444,Lookup!$I:$M,Lookup!K$2,0),"")</f>
        <v>Roseville</v>
      </c>
      <c r="M444" s="6" t="str">
        <f>IFERROR(VLOOKUP($J444,Lookup!$I:$M,Lookup!L$2,0),"")</f>
        <v>JSegovia</v>
      </c>
      <c r="N444" s="6" t="str">
        <f>IFERROR(VLOOKUP($J444,Lookup!$I:$M,Lookup!M$2,0),"")</f>
        <v>CH</v>
      </c>
      <c r="O444" s="6" t="str">
        <f>IFERROR(VLOOKUP(E444,Lookup!B:C,2,0),0)</f>
        <v>Host</v>
      </c>
    </row>
    <row r="445" ht="13.5" outlineLevel="2" spans="1:15">
      <c r="A445" s="4" t="s">
        <v>1055</v>
      </c>
      <c r="B445" s="4" t="s">
        <v>983</v>
      </c>
      <c r="C445" s="4" t="s">
        <v>118</v>
      </c>
      <c r="D445" s="4" t="s">
        <v>1056</v>
      </c>
      <c r="E445" s="4" t="s">
        <v>70</v>
      </c>
      <c r="F445" s="4" t="s">
        <v>121</v>
      </c>
      <c r="G445" s="4" t="s">
        <v>748</v>
      </c>
      <c r="H445" s="4" t="s">
        <v>749</v>
      </c>
      <c r="I445" s="4" t="s">
        <v>985</v>
      </c>
      <c r="J445" s="4" t="s">
        <v>986</v>
      </c>
      <c r="K445" s="6">
        <f>IFERROR(VLOOKUP($J445,Lookup!$I:$M,Lookup!J$2,0),"")</f>
        <v>2017</v>
      </c>
      <c r="L445" s="6" t="str">
        <f>IFERROR(VLOOKUP($J445,Lookup!$I:$M,Lookup!K$2,0),"")</f>
        <v>Roseville</v>
      </c>
      <c r="M445" s="6" t="str">
        <f>IFERROR(VLOOKUP($J445,Lookup!$I:$M,Lookup!L$2,0),"")</f>
        <v>JSegovia</v>
      </c>
      <c r="N445" s="6" t="str">
        <f>IFERROR(VLOOKUP($J445,Lookup!$I:$M,Lookup!M$2,0),"")</f>
        <v>CH</v>
      </c>
      <c r="O445" s="6" t="str">
        <f>IFERROR(VLOOKUP(E445,Lookup!B:C,2,0),0)</f>
        <v>Bartender</v>
      </c>
    </row>
    <row r="446" ht="13.5" outlineLevel="2" spans="1:15">
      <c r="A446" s="4" t="s">
        <v>1057</v>
      </c>
      <c r="B446" s="4" t="s">
        <v>983</v>
      </c>
      <c r="C446" s="4" t="s">
        <v>118</v>
      </c>
      <c r="D446" s="4" t="s">
        <v>1058</v>
      </c>
      <c r="E446" s="4" t="s">
        <v>83</v>
      </c>
      <c r="F446" s="4" t="s">
        <v>121</v>
      </c>
      <c r="G446" s="4" t="s">
        <v>748</v>
      </c>
      <c r="H446" s="4" t="s">
        <v>749</v>
      </c>
      <c r="I446" s="4" t="s">
        <v>985</v>
      </c>
      <c r="J446" s="4" t="s">
        <v>986</v>
      </c>
      <c r="K446" s="6">
        <f>IFERROR(VLOOKUP($J446,Lookup!$I:$M,Lookup!J$2,0),"")</f>
        <v>2017</v>
      </c>
      <c r="L446" s="6" t="str">
        <f>IFERROR(VLOOKUP($J446,Lookup!$I:$M,Lookup!K$2,0),"")</f>
        <v>Roseville</v>
      </c>
      <c r="M446" s="6" t="str">
        <f>IFERROR(VLOOKUP($J446,Lookup!$I:$M,Lookup!L$2,0),"")</f>
        <v>JSegovia</v>
      </c>
      <c r="N446" s="6" t="str">
        <f>IFERROR(VLOOKUP($J446,Lookup!$I:$M,Lookup!M$2,0),"")</f>
        <v>CH</v>
      </c>
      <c r="O446" s="6" t="str">
        <f>IFERROR(VLOOKUP(E446,Lookup!B:C,2,0),0)</f>
        <v>Line Cook</v>
      </c>
    </row>
    <row r="447" ht="13.5" outlineLevel="2" spans="1:15">
      <c r="A447" s="4" t="s">
        <v>1059</v>
      </c>
      <c r="B447" s="4" t="s">
        <v>983</v>
      </c>
      <c r="C447" s="4" t="s">
        <v>118</v>
      </c>
      <c r="D447" s="4" t="s">
        <v>1060</v>
      </c>
      <c r="E447" s="4" t="s">
        <v>120</v>
      </c>
      <c r="F447" s="4" t="s">
        <v>121</v>
      </c>
      <c r="G447" s="4" t="s">
        <v>748</v>
      </c>
      <c r="H447" s="4" t="s">
        <v>749</v>
      </c>
      <c r="I447" s="4" t="s">
        <v>985</v>
      </c>
      <c r="J447" s="4" t="s">
        <v>986</v>
      </c>
      <c r="K447" s="6">
        <f>IFERROR(VLOOKUP($J447,Lookup!$I:$M,Lookup!J$2,0),"")</f>
        <v>2017</v>
      </c>
      <c r="L447" s="6" t="str">
        <f>IFERROR(VLOOKUP($J447,Lookup!$I:$M,Lookup!K$2,0),"")</f>
        <v>Roseville</v>
      </c>
      <c r="M447" s="6" t="str">
        <f>IFERROR(VLOOKUP($J447,Lookup!$I:$M,Lookup!L$2,0),"")</f>
        <v>JSegovia</v>
      </c>
      <c r="N447" s="6" t="str">
        <f>IFERROR(VLOOKUP($J447,Lookup!$I:$M,Lookup!M$2,0),"")</f>
        <v>CH</v>
      </c>
      <c r="O447" s="6" t="str">
        <f>IFERROR(VLOOKUP(E447,Lookup!B:C,2,0),0)</f>
        <v>Server/Cocktail</v>
      </c>
    </row>
    <row r="448" ht="13.5" outlineLevel="2" spans="1:15">
      <c r="A448" s="4" t="s">
        <v>1061</v>
      </c>
      <c r="B448" s="4" t="s">
        <v>983</v>
      </c>
      <c r="C448" s="4" t="s">
        <v>118</v>
      </c>
      <c r="D448" s="4" t="s">
        <v>1062</v>
      </c>
      <c r="E448" s="4" t="s">
        <v>188</v>
      </c>
      <c r="F448" s="4" t="s">
        <v>121</v>
      </c>
      <c r="G448" s="4" t="s">
        <v>748</v>
      </c>
      <c r="H448" s="4" t="s">
        <v>749</v>
      </c>
      <c r="I448" s="4" t="s">
        <v>985</v>
      </c>
      <c r="J448" s="4" t="s">
        <v>986</v>
      </c>
      <c r="K448" s="6">
        <f>IFERROR(VLOOKUP($J448,Lookup!$I:$M,Lookup!J$2,0),"")</f>
        <v>2017</v>
      </c>
      <c r="L448" s="6" t="str">
        <f>IFERROR(VLOOKUP($J448,Lookup!$I:$M,Lookup!K$2,0),"")</f>
        <v>Roseville</v>
      </c>
      <c r="M448" s="6" t="str">
        <f>IFERROR(VLOOKUP($J448,Lookup!$I:$M,Lookup!L$2,0),"")</f>
        <v>JSegovia</v>
      </c>
      <c r="N448" s="6" t="str">
        <f>IFERROR(VLOOKUP($J448,Lookup!$I:$M,Lookup!M$2,0),"")</f>
        <v>CH</v>
      </c>
      <c r="O448" s="6" t="str">
        <f>IFERROR(VLOOKUP(E448,Lookup!B:C,2,0),0)</f>
        <v>Dish</v>
      </c>
    </row>
    <row r="449" ht="13.5" outlineLevel="2" spans="1:15">
      <c r="A449" s="4" t="s">
        <v>1063</v>
      </c>
      <c r="B449" s="4" t="s">
        <v>983</v>
      </c>
      <c r="C449" s="4" t="s">
        <v>118</v>
      </c>
      <c r="D449" s="4" t="s">
        <v>1064</v>
      </c>
      <c r="E449" s="4" t="s">
        <v>139</v>
      </c>
      <c r="F449" s="4" t="s">
        <v>121</v>
      </c>
      <c r="G449" s="4" t="s">
        <v>748</v>
      </c>
      <c r="H449" s="4" t="s">
        <v>749</v>
      </c>
      <c r="I449" s="4" t="s">
        <v>985</v>
      </c>
      <c r="J449" s="4" t="s">
        <v>986</v>
      </c>
      <c r="K449" s="6">
        <f>IFERROR(VLOOKUP($J449,Lookup!$I:$M,Lookup!J$2,0),"")</f>
        <v>2017</v>
      </c>
      <c r="L449" s="6" t="str">
        <f>IFERROR(VLOOKUP($J449,Lookup!$I:$M,Lookup!K$2,0),"")</f>
        <v>Roseville</v>
      </c>
      <c r="M449" s="6" t="str">
        <f>IFERROR(VLOOKUP($J449,Lookup!$I:$M,Lookup!L$2,0),"")</f>
        <v>JSegovia</v>
      </c>
      <c r="N449" s="6" t="str">
        <f>IFERROR(VLOOKUP($J449,Lookup!$I:$M,Lookup!M$2,0),"")</f>
        <v>CH</v>
      </c>
      <c r="O449" s="6" t="str">
        <f>IFERROR(VLOOKUP(E449,Lookup!B:C,2,0),0)</f>
        <v>Busser/Runner</v>
      </c>
    </row>
    <row r="450" ht="13.5" outlineLevel="2" spans="1:15">
      <c r="A450" s="4" t="s">
        <v>1065</v>
      </c>
      <c r="B450" s="4" t="s">
        <v>983</v>
      </c>
      <c r="C450" s="4" t="s">
        <v>118</v>
      </c>
      <c r="D450" s="4" t="s">
        <v>1066</v>
      </c>
      <c r="E450" s="4" t="s">
        <v>70</v>
      </c>
      <c r="F450" s="4" t="s">
        <v>121</v>
      </c>
      <c r="G450" s="4" t="s">
        <v>748</v>
      </c>
      <c r="H450" s="4" t="s">
        <v>749</v>
      </c>
      <c r="I450" s="4" t="s">
        <v>985</v>
      </c>
      <c r="J450" s="4" t="s">
        <v>986</v>
      </c>
      <c r="K450" s="6">
        <f>IFERROR(VLOOKUP($J450,Lookup!$I:$M,Lookup!J$2,0),"")</f>
        <v>2017</v>
      </c>
      <c r="L450" s="6" t="str">
        <f>IFERROR(VLOOKUP($J450,Lookup!$I:$M,Lookup!K$2,0),"")</f>
        <v>Roseville</v>
      </c>
      <c r="M450" s="6" t="str">
        <f>IFERROR(VLOOKUP($J450,Lookup!$I:$M,Lookup!L$2,0),"")</f>
        <v>JSegovia</v>
      </c>
      <c r="N450" s="6" t="str">
        <f>IFERROR(VLOOKUP($J450,Lookup!$I:$M,Lookup!M$2,0),"")</f>
        <v>CH</v>
      </c>
      <c r="O450" s="6" t="str">
        <f>IFERROR(VLOOKUP(E450,Lookup!B:C,2,0),0)</f>
        <v>Bartender</v>
      </c>
    </row>
    <row r="451" ht="13.5" outlineLevel="2" spans="1:15">
      <c r="A451" s="4" t="s">
        <v>1067</v>
      </c>
      <c r="B451" s="4" t="s">
        <v>983</v>
      </c>
      <c r="C451" s="4" t="s">
        <v>118</v>
      </c>
      <c r="D451" s="4" t="s">
        <v>1068</v>
      </c>
      <c r="E451" s="4" t="s">
        <v>120</v>
      </c>
      <c r="F451" s="4" t="s">
        <v>121</v>
      </c>
      <c r="G451" s="4" t="s">
        <v>748</v>
      </c>
      <c r="H451" s="4" t="s">
        <v>749</v>
      </c>
      <c r="I451" s="4" t="s">
        <v>985</v>
      </c>
      <c r="J451" s="4" t="s">
        <v>986</v>
      </c>
      <c r="K451" s="6">
        <f>IFERROR(VLOOKUP($J451,Lookup!$I:$M,Lookup!J$2,0),"")</f>
        <v>2017</v>
      </c>
      <c r="L451" s="6" t="str">
        <f>IFERROR(VLOOKUP($J451,Lookup!$I:$M,Lookup!K$2,0),"")</f>
        <v>Roseville</v>
      </c>
      <c r="M451" s="6" t="str">
        <f>IFERROR(VLOOKUP($J451,Lookup!$I:$M,Lookup!L$2,0),"")</f>
        <v>JSegovia</v>
      </c>
      <c r="N451" s="6" t="str">
        <f>IFERROR(VLOOKUP($J451,Lookup!$I:$M,Lookup!M$2,0),"")</f>
        <v>CH</v>
      </c>
      <c r="O451" s="6" t="str">
        <f>IFERROR(VLOOKUP(E451,Lookup!B:C,2,0),0)</f>
        <v>Server/Cocktail</v>
      </c>
    </row>
    <row r="452" ht="13.5" outlineLevel="2" spans="1:15">
      <c r="A452" s="4" t="s">
        <v>1069</v>
      </c>
      <c r="B452" s="4" t="s">
        <v>887</v>
      </c>
      <c r="C452" s="4" t="s">
        <v>118</v>
      </c>
      <c r="D452" s="4" t="s">
        <v>1070</v>
      </c>
      <c r="E452" s="4" t="s">
        <v>1038</v>
      </c>
      <c r="F452" s="4" t="s">
        <v>121</v>
      </c>
      <c r="G452" s="4" t="s">
        <v>748</v>
      </c>
      <c r="H452" s="4" t="s">
        <v>749</v>
      </c>
      <c r="I452" s="4" t="s">
        <v>750</v>
      </c>
      <c r="J452" s="4" t="s">
        <v>986</v>
      </c>
      <c r="K452" s="6">
        <f>IFERROR(VLOOKUP($J452,Lookup!$I:$M,Lookup!J$2,0),"")</f>
        <v>2017</v>
      </c>
      <c r="L452" s="6" t="str">
        <f>IFERROR(VLOOKUP($J452,Lookup!$I:$M,Lookup!K$2,0),"")</f>
        <v>Roseville</v>
      </c>
      <c r="M452" s="6" t="str">
        <f>IFERROR(VLOOKUP($J452,Lookup!$I:$M,Lookup!L$2,0),"")</f>
        <v>JSegovia</v>
      </c>
      <c r="N452" s="6" t="str">
        <f>IFERROR(VLOOKUP($J452,Lookup!$I:$M,Lookup!M$2,0),"")</f>
        <v>CH</v>
      </c>
      <c r="O452" s="6">
        <f>IFERROR(VLOOKUP(E452,Lookup!B:C,2,0),0)</f>
        <v>0</v>
      </c>
    </row>
    <row r="453" ht="13.5" outlineLevel="2" spans="1:15">
      <c r="A453" s="4" t="s">
        <v>1071</v>
      </c>
      <c r="B453" s="4" t="s">
        <v>983</v>
      </c>
      <c r="C453" s="4" t="s">
        <v>118</v>
      </c>
      <c r="D453" s="4" t="s">
        <v>1072</v>
      </c>
      <c r="E453" s="4" t="s">
        <v>83</v>
      </c>
      <c r="F453" s="4" t="s">
        <v>121</v>
      </c>
      <c r="G453" s="4" t="s">
        <v>748</v>
      </c>
      <c r="H453" s="4" t="s">
        <v>749</v>
      </c>
      <c r="I453" s="4" t="s">
        <v>985</v>
      </c>
      <c r="J453" s="4" t="s">
        <v>986</v>
      </c>
      <c r="K453" s="6">
        <f>IFERROR(VLOOKUP($J453,Lookup!$I:$M,Lookup!J$2,0),"")</f>
        <v>2017</v>
      </c>
      <c r="L453" s="6" t="str">
        <f>IFERROR(VLOOKUP($J453,Lookup!$I:$M,Lookup!K$2,0),"")</f>
        <v>Roseville</v>
      </c>
      <c r="M453" s="6" t="str">
        <f>IFERROR(VLOOKUP($J453,Lookup!$I:$M,Lookup!L$2,0),"")</f>
        <v>JSegovia</v>
      </c>
      <c r="N453" s="6" t="str">
        <f>IFERROR(VLOOKUP($J453,Lookup!$I:$M,Lookup!M$2,0),"")</f>
        <v>CH</v>
      </c>
      <c r="O453" s="6" t="str">
        <f>IFERROR(VLOOKUP(E453,Lookup!B:C,2,0),0)</f>
        <v>Line Cook</v>
      </c>
    </row>
    <row r="454" ht="13.5" outlineLevel="2" spans="1:15">
      <c r="A454" s="4" t="s">
        <v>1073</v>
      </c>
      <c r="B454" s="4" t="s">
        <v>983</v>
      </c>
      <c r="C454" s="4" t="s">
        <v>118</v>
      </c>
      <c r="D454" s="4" t="s">
        <v>1074</v>
      </c>
      <c r="E454" s="4" t="s">
        <v>120</v>
      </c>
      <c r="F454" s="4" t="s">
        <v>121</v>
      </c>
      <c r="G454" s="4" t="s">
        <v>748</v>
      </c>
      <c r="H454" s="4" t="s">
        <v>749</v>
      </c>
      <c r="I454" s="4" t="s">
        <v>985</v>
      </c>
      <c r="J454" s="4" t="s">
        <v>986</v>
      </c>
      <c r="K454" s="6">
        <f>IFERROR(VLOOKUP($J454,Lookup!$I:$M,Lookup!J$2,0),"")</f>
        <v>2017</v>
      </c>
      <c r="L454" s="6" t="str">
        <f>IFERROR(VLOOKUP($J454,Lookup!$I:$M,Lookup!K$2,0),"")</f>
        <v>Roseville</v>
      </c>
      <c r="M454" s="6" t="str">
        <f>IFERROR(VLOOKUP($J454,Lookup!$I:$M,Lookup!L$2,0),"")</f>
        <v>JSegovia</v>
      </c>
      <c r="N454" s="6" t="str">
        <f>IFERROR(VLOOKUP($J454,Lookup!$I:$M,Lookup!M$2,0),"")</f>
        <v>CH</v>
      </c>
      <c r="O454" s="6" t="str">
        <f>IFERROR(VLOOKUP(E454,Lookup!B:C,2,0),0)</f>
        <v>Server/Cocktail</v>
      </c>
    </row>
    <row r="455" ht="13.5" outlineLevel="2" spans="1:15">
      <c r="A455" s="4" t="s">
        <v>1075</v>
      </c>
      <c r="B455" s="4" t="s">
        <v>983</v>
      </c>
      <c r="C455" s="4" t="s">
        <v>118</v>
      </c>
      <c r="D455" s="4" t="s">
        <v>1076</v>
      </c>
      <c r="E455" s="4" t="s">
        <v>78</v>
      </c>
      <c r="F455" s="4" t="s">
        <v>121</v>
      </c>
      <c r="G455" s="4" t="s">
        <v>748</v>
      </c>
      <c r="H455" s="4" t="s">
        <v>749</v>
      </c>
      <c r="I455" s="4" t="s">
        <v>985</v>
      </c>
      <c r="J455" s="4" t="s">
        <v>986</v>
      </c>
      <c r="K455" s="6">
        <f>IFERROR(VLOOKUP($J455,Lookup!$I:$M,Lookup!J$2,0),"")</f>
        <v>2017</v>
      </c>
      <c r="L455" s="6" t="str">
        <f>IFERROR(VLOOKUP($J455,Lookup!$I:$M,Lookup!K$2,0),"")</f>
        <v>Roseville</v>
      </c>
      <c r="M455" s="6" t="str">
        <f>IFERROR(VLOOKUP($J455,Lookup!$I:$M,Lookup!L$2,0),"")</f>
        <v>JSegovia</v>
      </c>
      <c r="N455" s="6" t="str">
        <f>IFERROR(VLOOKUP($J455,Lookup!$I:$M,Lookup!M$2,0),"")</f>
        <v>CH</v>
      </c>
      <c r="O455" s="6" t="str">
        <f>IFERROR(VLOOKUP(E455,Lookup!B:C,2,0),0)</f>
        <v>Host</v>
      </c>
    </row>
    <row r="456" ht="13.5" outlineLevel="2" spans="1:15">
      <c r="A456" s="4" t="s">
        <v>1077</v>
      </c>
      <c r="B456" s="4" t="s">
        <v>983</v>
      </c>
      <c r="C456" s="4" t="s">
        <v>118</v>
      </c>
      <c r="D456" s="4" t="s">
        <v>1078</v>
      </c>
      <c r="E456" s="4" t="s">
        <v>70</v>
      </c>
      <c r="F456" s="4" t="s">
        <v>121</v>
      </c>
      <c r="G456" s="4" t="s">
        <v>748</v>
      </c>
      <c r="H456" s="4" t="s">
        <v>749</v>
      </c>
      <c r="I456" s="4" t="s">
        <v>985</v>
      </c>
      <c r="J456" s="4" t="s">
        <v>986</v>
      </c>
      <c r="K456" s="6">
        <f>IFERROR(VLOOKUP($J456,Lookup!$I:$M,Lookup!J$2,0),"")</f>
        <v>2017</v>
      </c>
      <c r="L456" s="6" t="str">
        <f>IFERROR(VLOOKUP($J456,Lookup!$I:$M,Lookup!K$2,0),"")</f>
        <v>Roseville</v>
      </c>
      <c r="M456" s="6" t="str">
        <f>IFERROR(VLOOKUP($J456,Lookup!$I:$M,Lookup!L$2,0),"")</f>
        <v>JSegovia</v>
      </c>
      <c r="N456" s="6" t="str">
        <f>IFERROR(VLOOKUP($J456,Lookup!$I:$M,Lookup!M$2,0),"")</f>
        <v>CH</v>
      </c>
      <c r="O456" s="6" t="str">
        <f>IFERROR(VLOOKUP(E456,Lookup!B:C,2,0),0)</f>
        <v>Bartender</v>
      </c>
    </row>
    <row r="457" ht="13.5" outlineLevel="2" spans="1:15">
      <c r="A457" s="4" t="s">
        <v>1079</v>
      </c>
      <c r="B457" s="4" t="s">
        <v>983</v>
      </c>
      <c r="C457" s="4" t="s">
        <v>118</v>
      </c>
      <c r="D457" s="4" t="s">
        <v>1080</v>
      </c>
      <c r="E457" s="4" t="s">
        <v>120</v>
      </c>
      <c r="F457" s="4" t="s">
        <v>121</v>
      </c>
      <c r="G457" s="4" t="s">
        <v>748</v>
      </c>
      <c r="H457" s="4" t="s">
        <v>749</v>
      </c>
      <c r="I457" s="4" t="s">
        <v>985</v>
      </c>
      <c r="J457" s="4" t="s">
        <v>986</v>
      </c>
      <c r="K457" s="6">
        <f>IFERROR(VLOOKUP($J457,Lookup!$I:$M,Lookup!J$2,0),"")</f>
        <v>2017</v>
      </c>
      <c r="L457" s="6" t="str">
        <f>IFERROR(VLOOKUP($J457,Lookup!$I:$M,Lookup!K$2,0),"")</f>
        <v>Roseville</v>
      </c>
      <c r="M457" s="6" t="str">
        <f>IFERROR(VLOOKUP($J457,Lookup!$I:$M,Lookup!L$2,0),"")</f>
        <v>JSegovia</v>
      </c>
      <c r="N457" s="6" t="str">
        <f>IFERROR(VLOOKUP($J457,Lookup!$I:$M,Lookup!M$2,0),"")</f>
        <v>CH</v>
      </c>
      <c r="O457" s="6" t="str">
        <f>IFERROR(VLOOKUP(E457,Lookup!B:C,2,0),0)</f>
        <v>Server/Cocktail</v>
      </c>
    </row>
    <row r="458" ht="13.5" outlineLevel="2" spans="1:15">
      <c r="A458" s="4" t="s">
        <v>1081</v>
      </c>
      <c r="B458" s="4" t="s">
        <v>983</v>
      </c>
      <c r="C458" s="4" t="s">
        <v>118</v>
      </c>
      <c r="D458" s="4" t="s">
        <v>1082</v>
      </c>
      <c r="E458" s="4" t="s">
        <v>84</v>
      </c>
      <c r="F458" s="4" t="s">
        <v>121</v>
      </c>
      <c r="G458" s="4" t="s">
        <v>748</v>
      </c>
      <c r="H458" s="4" t="s">
        <v>749</v>
      </c>
      <c r="I458" s="4" t="s">
        <v>985</v>
      </c>
      <c r="J458" s="4" t="s">
        <v>986</v>
      </c>
      <c r="K458" s="6">
        <f>IFERROR(VLOOKUP($J458,Lookup!$I:$M,Lookup!J$2,0),"")</f>
        <v>2017</v>
      </c>
      <c r="L458" s="6" t="str">
        <f>IFERROR(VLOOKUP($J458,Lookup!$I:$M,Lookup!K$2,0),"")</f>
        <v>Roseville</v>
      </c>
      <c r="M458" s="6" t="str">
        <f>IFERROR(VLOOKUP($J458,Lookup!$I:$M,Lookup!L$2,0),"")</f>
        <v>JSegovia</v>
      </c>
      <c r="N458" s="6" t="str">
        <f>IFERROR(VLOOKUP($J458,Lookup!$I:$M,Lookup!M$2,0),"")</f>
        <v>CH</v>
      </c>
      <c r="O458" s="6" t="str">
        <f>IFERROR(VLOOKUP(E458,Lookup!B:C,2,0),0)</f>
        <v>Prep Cook</v>
      </c>
    </row>
    <row r="459" ht="13.5" outlineLevel="2" spans="1:15">
      <c r="A459" s="4" t="s">
        <v>1083</v>
      </c>
      <c r="B459" s="4" t="s">
        <v>983</v>
      </c>
      <c r="C459" s="4" t="s">
        <v>118</v>
      </c>
      <c r="D459" s="4" t="s">
        <v>1084</v>
      </c>
      <c r="E459" s="4" t="s">
        <v>120</v>
      </c>
      <c r="F459" s="4" t="s">
        <v>121</v>
      </c>
      <c r="G459" s="4" t="s">
        <v>748</v>
      </c>
      <c r="H459" s="4" t="s">
        <v>749</v>
      </c>
      <c r="I459" s="4" t="s">
        <v>985</v>
      </c>
      <c r="J459" s="4" t="s">
        <v>986</v>
      </c>
      <c r="K459" s="6">
        <f>IFERROR(VLOOKUP($J459,Lookup!$I:$M,Lookup!J$2,0),"")</f>
        <v>2017</v>
      </c>
      <c r="L459" s="6" t="str">
        <f>IFERROR(VLOOKUP($J459,Lookup!$I:$M,Lookup!K$2,0),"")</f>
        <v>Roseville</v>
      </c>
      <c r="M459" s="6" t="str">
        <f>IFERROR(VLOOKUP($J459,Lookup!$I:$M,Lookup!L$2,0),"")</f>
        <v>JSegovia</v>
      </c>
      <c r="N459" s="6" t="str">
        <f>IFERROR(VLOOKUP($J459,Lookup!$I:$M,Lookup!M$2,0),"")</f>
        <v>CH</v>
      </c>
      <c r="O459" s="6" t="str">
        <f>IFERROR(VLOOKUP(E459,Lookup!B:C,2,0),0)</f>
        <v>Server/Cocktail</v>
      </c>
    </row>
    <row r="460" ht="13.5" outlineLevel="2" spans="1:15">
      <c r="A460" s="4" t="s">
        <v>1085</v>
      </c>
      <c r="B460" s="4" t="s">
        <v>983</v>
      </c>
      <c r="C460" s="4" t="s">
        <v>118</v>
      </c>
      <c r="D460" s="4" t="s">
        <v>1086</v>
      </c>
      <c r="E460" s="4" t="s">
        <v>120</v>
      </c>
      <c r="F460" s="4" t="s">
        <v>121</v>
      </c>
      <c r="G460" s="4" t="s">
        <v>748</v>
      </c>
      <c r="H460" s="4" t="s">
        <v>749</v>
      </c>
      <c r="I460" s="4" t="s">
        <v>985</v>
      </c>
      <c r="J460" s="4" t="s">
        <v>986</v>
      </c>
      <c r="K460" s="6">
        <f>IFERROR(VLOOKUP($J460,Lookup!$I:$M,Lookup!J$2,0),"")</f>
        <v>2017</v>
      </c>
      <c r="L460" s="6" t="str">
        <f>IFERROR(VLOOKUP($J460,Lookup!$I:$M,Lookup!K$2,0),"")</f>
        <v>Roseville</v>
      </c>
      <c r="M460" s="6" t="str">
        <f>IFERROR(VLOOKUP($J460,Lookup!$I:$M,Lookup!L$2,0),"")</f>
        <v>JSegovia</v>
      </c>
      <c r="N460" s="6" t="str">
        <f>IFERROR(VLOOKUP($J460,Lookup!$I:$M,Lookup!M$2,0),"")</f>
        <v>CH</v>
      </c>
      <c r="O460" s="6" t="str">
        <f>IFERROR(VLOOKUP(E460,Lookup!B:C,2,0),0)</f>
        <v>Server/Cocktail</v>
      </c>
    </row>
    <row r="461" ht="13.5" outlineLevel="2" spans="1:15">
      <c r="A461" s="4" t="s">
        <v>1087</v>
      </c>
      <c r="B461" s="4" t="s">
        <v>887</v>
      </c>
      <c r="C461" s="4" t="s">
        <v>118</v>
      </c>
      <c r="D461" s="4" t="s">
        <v>1088</v>
      </c>
      <c r="E461" s="4" t="s">
        <v>134</v>
      </c>
      <c r="F461" s="4" t="s">
        <v>121</v>
      </c>
      <c r="G461" s="4" t="s">
        <v>748</v>
      </c>
      <c r="H461" s="4" t="s">
        <v>749</v>
      </c>
      <c r="I461" s="4" t="s">
        <v>985</v>
      </c>
      <c r="J461" s="4" t="s">
        <v>986</v>
      </c>
      <c r="K461" s="6">
        <f>IFERROR(VLOOKUP($J461,Lookup!$I:$M,Lookup!J$2,0),"")</f>
        <v>2017</v>
      </c>
      <c r="L461" s="6" t="str">
        <f>IFERROR(VLOOKUP($J461,Lookup!$I:$M,Lookup!K$2,0),"")</f>
        <v>Roseville</v>
      </c>
      <c r="M461" s="6" t="str">
        <f>IFERROR(VLOOKUP($J461,Lookup!$I:$M,Lookup!L$2,0),"")</f>
        <v>JSegovia</v>
      </c>
      <c r="N461" s="6" t="str">
        <f>IFERROR(VLOOKUP($J461,Lookup!$I:$M,Lookup!M$2,0),"")</f>
        <v>CH</v>
      </c>
      <c r="O461" s="6">
        <f>IFERROR(VLOOKUP(E461,Lookup!B:C,2,0),0)</f>
        <v>0</v>
      </c>
    </row>
    <row r="462" ht="13.5" outlineLevel="2" spans="1:15">
      <c r="A462" s="4" t="s">
        <v>1089</v>
      </c>
      <c r="B462" s="4" t="s">
        <v>983</v>
      </c>
      <c r="C462" s="4" t="s">
        <v>118</v>
      </c>
      <c r="D462" s="4" t="s">
        <v>1090</v>
      </c>
      <c r="E462" s="4" t="s">
        <v>84</v>
      </c>
      <c r="F462" s="4" t="s">
        <v>121</v>
      </c>
      <c r="G462" s="4" t="s">
        <v>748</v>
      </c>
      <c r="H462" s="4" t="s">
        <v>749</v>
      </c>
      <c r="I462" s="4" t="s">
        <v>985</v>
      </c>
      <c r="J462" s="4" t="s">
        <v>986</v>
      </c>
      <c r="K462" s="6">
        <f>IFERROR(VLOOKUP($J462,Lookup!$I:$M,Lookup!J$2,0),"")</f>
        <v>2017</v>
      </c>
      <c r="L462" s="6" t="str">
        <f>IFERROR(VLOOKUP($J462,Lookup!$I:$M,Lookup!K$2,0),"")</f>
        <v>Roseville</v>
      </c>
      <c r="M462" s="6" t="str">
        <f>IFERROR(VLOOKUP($J462,Lookup!$I:$M,Lookup!L$2,0),"")</f>
        <v>JSegovia</v>
      </c>
      <c r="N462" s="6" t="str">
        <f>IFERROR(VLOOKUP($J462,Lookup!$I:$M,Lookup!M$2,0),"")</f>
        <v>CH</v>
      </c>
      <c r="O462" s="6" t="str">
        <f>IFERROR(VLOOKUP(E462,Lookup!B:C,2,0),0)</f>
        <v>Prep Cook</v>
      </c>
    </row>
    <row r="463" ht="13.5" outlineLevel="2" spans="1:15">
      <c r="A463" s="4" t="s">
        <v>1091</v>
      </c>
      <c r="B463" s="4" t="s">
        <v>983</v>
      </c>
      <c r="C463" s="4" t="s">
        <v>118</v>
      </c>
      <c r="D463" s="4" t="s">
        <v>1092</v>
      </c>
      <c r="E463" s="4" t="s">
        <v>139</v>
      </c>
      <c r="F463" s="4" t="s">
        <v>121</v>
      </c>
      <c r="G463" s="4" t="s">
        <v>748</v>
      </c>
      <c r="H463" s="4" t="s">
        <v>749</v>
      </c>
      <c r="I463" s="4" t="s">
        <v>985</v>
      </c>
      <c r="J463" s="4" t="s">
        <v>986</v>
      </c>
      <c r="K463" s="6">
        <f>IFERROR(VLOOKUP($J463,Lookup!$I:$M,Lookup!J$2,0),"")</f>
        <v>2017</v>
      </c>
      <c r="L463" s="6" t="str">
        <f>IFERROR(VLOOKUP($J463,Lookup!$I:$M,Lookup!K$2,0),"")</f>
        <v>Roseville</v>
      </c>
      <c r="M463" s="6" t="str">
        <f>IFERROR(VLOOKUP($J463,Lookup!$I:$M,Lookup!L$2,0),"")</f>
        <v>JSegovia</v>
      </c>
      <c r="N463" s="6" t="str">
        <f>IFERROR(VLOOKUP($J463,Lookup!$I:$M,Lookup!M$2,0),"")</f>
        <v>CH</v>
      </c>
      <c r="O463" s="6" t="str">
        <f>IFERROR(VLOOKUP(E463,Lookup!B:C,2,0),0)</f>
        <v>Busser/Runner</v>
      </c>
    </row>
    <row r="464" ht="13.5" outlineLevel="2" spans="1:15">
      <c r="A464" s="4" t="s">
        <v>1093</v>
      </c>
      <c r="B464" s="4" t="s">
        <v>1094</v>
      </c>
      <c r="C464" s="4" t="s">
        <v>118</v>
      </c>
      <c r="D464" s="4" t="s">
        <v>1095</v>
      </c>
      <c r="E464" s="4" t="s">
        <v>120</v>
      </c>
      <c r="F464" s="4" t="s">
        <v>121</v>
      </c>
      <c r="G464" s="4" t="s">
        <v>748</v>
      </c>
      <c r="H464" s="4" t="s">
        <v>1096</v>
      </c>
      <c r="I464" s="4" t="s">
        <v>1097</v>
      </c>
      <c r="J464" s="4" t="s">
        <v>1098</v>
      </c>
      <c r="K464" s="6">
        <f>IFERROR(VLOOKUP($J464,Lookup!$I:$M,Lookup!J$2,0),"")</f>
        <v>2018</v>
      </c>
      <c r="L464" s="6" t="str">
        <f>IFERROR(VLOOKUP($J464,Lookup!$I:$M,Lookup!K$2,0),"")</f>
        <v>Santa Rosa</v>
      </c>
      <c r="M464" s="6" t="str">
        <f>IFERROR(VLOOKUP($J464,Lookup!$I:$M,Lookup!L$2,0),"")</f>
        <v>CLankford</v>
      </c>
      <c r="N464" s="6" t="str">
        <f>IFERROR(VLOOKUP($J464,Lookup!$I:$M,Lookup!M$2,0),"")</f>
        <v>CH</v>
      </c>
      <c r="O464" s="6" t="str">
        <f>IFERROR(VLOOKUP(E464,Lookup!B:C,2,0),0)</f>
        <v>Server/Cocktail</v>
      </c>
    </row>
    <row r="465" ht="13.5" outlineLevel="2" spans="1:15">
      <c r="A465" s="4" t="s">
        <v>1099</v>
      </c>
      <c r="B465" s="4" t="s">
        <v>1094</v>
      </c>
      <c r="C465" s="4" t="s">
        <v>118</v>
      </c>
      <c r="D465" s="4" t="s">
        <v>1100</v>
      </c>
      <c r="E465" s="4" t="s">
        <v>120</v>
      </c>
      <c r="F465" s="4" t="s">
        <v>121</v>
      </c>
      <c r="G465" s="4" t="s">
        <v>748</v>
      </c>
      <c r="H465" s="4" t="s">
        <v>1096</v>
      </c>
      <c r="I465" s="4" t="s">
        <v>1097</v>
      </c>
      <c r="J465" s="4" t="s">
        <v>1098</v>
      </c>
      <c r="K465" s="6">
        <f>IFERROR(VLOOKUP($J465,Lookup!$I:$M,Lookup!J$2,0),"")</f>
        <v>2018</v>
      </c>
      <c r="L465" s="6" t="str">
        <f>IFERROR(VLOOKUP($J465,Lookup!$I:$M,Lookup!K$2,0),"")</f>
        <v>Santa Rosa</v>
      </c>
      <c r="M465" s="6" t="str">
        <f>IFERROR(VLOOKUP($J465,Lookup!$I:$M,Lookup!L$2,0),"")</f>
        <v>CLankford</v>
      </c>
      <c r="N465" s="6" t="str">
        <f>IFERROR(VLOOKUP($J465,Lookup!$I:$M,Lookup!M$2,0),"")</f>
        <v>CH</v>
      </c>
      <c r="O465" s="6" t="str">
        <f>IFERROR(VLOOKUP(E465,Lookup!B:C,2,0),0)</f>
        <v>Server/Cocktail</v>
      </c>
    </row>
    <row r="466" ht="13.5" outlineLevel="2" spans="1:15">
      <c r="A466" s="4" t="s">
        <v>1101</v>
      </c>
      <c r="B466" s="4" t="s">
        <v>1094</v>
      </c>
      <c r="C466" s="4" t="s">
        <v>118</v>
      </c>
      <c r="D466" s="4" t="s">
        <v>1102</v>
      </c>
      <c r="E466" s="4" t="s">
        <v>83</v>
      </c>
      <c r="F466" s="4" t="s">
        <v>121</v>
      </c>
      <c r="G466" s="4" t="s">
        <v>748</v>
      </c>
      <c r="H466" s="4" t="s">
        <v>1096</v>
      </c>
      <c r="I466" s="4" t="s">
        <v>1097</v>
      </c>
      <c r="J466" s="4" t="s">
        <v>1098</v>
      </c>
      <c r="K466" s="6">
        <f>IFERROR(VLOOKUP($J466,Lookup!$I:$M,Lookup!J$2,0),"")</f>
        <v>2018</v>
      </c>
      <c r="L466" s="6" t="str">
        <f>IFERROR(VLOOKUP($J466,Lookup!$I:$M,Lookup!K$2,0),"")</f>
        <v>Santa Rosa</v>
      </c>
      <c r="M466" s="6" t="str">
        <f>IFERROR(VLOOKUP($J466,Lookup!$I:$M,Lookup!L$2,0),"")</f>
        <v>CLankford</v>
      </c>
      <c r="N466" s="6" t="str">
        <f>IFERROR(VLOOKUP($J466,Lookup!$I:$M,Lookup!M$2,0),"")</f>
        <v>CH</v>
      </c>
      <c r="O466" s="6" t="str">
        <f>IFERROR(VLOOKUP(E466,Lookup!B:C,2,0),0)</f>
        <v>Line Cook</v>
      </c>
    </row>
    <row r="467" ht="13.5" outlineLevel="2" spans="1:15">
      <c r="A467" s="4" t="s">
        <v>1103</v>
      </c>
      <c r="B467" s="4" t="s">
        <v>1094</v>
      </c>
      <c r="C467" s="4" t="s">
        <v>118</v>
      </c>
      <c r="D467" s="4" t="s">
        <v>1104</v>
      </c>
      <c r="E467" s="4" t="s">
        <v>120</v>
      </c>
      <c r="F467" s="4" t="s">
        <v>121</v>
      </c>
      <c r="G467" s="4" t="s">
        <v>748</v>
      </c>
      <c r="H467" s="4" t="s">
        <v>1096</v>
      </c>
      <c r="I467" s="4" t="s">
        <v>1097</v>
      </c>
      <c r="J467" s="4" t="s">
        <v>1098</v>
      </c>
      <c r="K467" s="6">
        <f>IFERROR(VLOOKUP($J467,Lookup!$I:$M,Lookup!J$2,0),"")</f>
        <v>2018</v>
      </c>
      <c r="L467" s="6" t="str">
        <f>IFERROR(VLOOKUP($J467,Lookup!$I:$M,Lookup!K$2,0),"")</f>
        <v>Santa Rosa</v>
      </c>
      <c r="M467" s="6" t="str">
        <f>IFERROR(VLOOKUP($J467,Lookup!$I:$M,Lookup!L$2,0),"")</f>
        <v>CLankford</v>
      </c>
      <c r="N467" s="6" t="str">
        <f>IFERROR(VLOOKUP($J467,Lookup!$I:$M,Lookup!M$2,0),"")</f>
        <v>CH</v>
      </c>
      <c r="O467" s="6" t="str">
        <f>IFERROR(VLOOKUP(E467,Lookup!B:C,2,0),0)</f>
        <v>Server/Cocktail</v>
      </c>
    </row>
    <row r="468" ht="13.5" outlineLevel="2" spans="1:15">
      <c r="A468" s="4" t="s">
        <v>1105</v>
      </c>
      <c r="B468" s="4" t="s">
        <v>1094</v>
      </c>
      <c r="C468" s="4" t="s">
        <v>118</v>
      </c>
      <c r="D468" s="4" t="s">
        <v>1106</v>
      </c>
      <c r="E468" s="4" t="s">
        <v>175</v>
      </c>
      <c r="F468" s="4" t="s">
        <v>121</v>
      </c>
      <c r="G468" s="4" t="s">
        <v>748</v>
      </c>
      <c r="H468" s="4" t="s">
        <v>1096</v>
      </c>
      <c r="I468" s="4" t="s">
        <v>1097</v>
      </c>
      <c r="J468" s="4" t="s">
        <v>1098</v>
      </c>
      <c r="K468" s="6">
        <f>IFERROR(VLOOKUP($J468,Lookup!$I:$M,Lookup!J$2,0),"")</f>
        <v>2018</v>
      </c>
      <c r="L468" s="6" t="str">
        <f>IFERROR(VLOOKUP($J468,Lookup!$I:$M,Lookup!K$2,0),"")</f>
        <v>Santa Rosa</v>
      </c>
      <c r="M468" s="6" t="str">
        <f>IFERROR(VLOOKUP($J468,Lookup!$I:$M,Lookup!L$2,0),"")</f>
        <v>CLankford</v>
      </c>
      <c r="N468" s="6" t="str">
        <f>IFERROR(VLOOKUP($J468,Lookup!$I:$M,Lookup!M$2,0),"")</f>
        <v>CH</v>
      </c>
      <c r="O468" s="6" t="str">
        <f>IFERROR(VLOOKUP(E468,Lookup!B:C,2,0),0)</f>
        <v/>
      </c>
    </row>
    <row r="469" ht="13.5" outlineLevel="2" spans="1:15">
      <c r="A469" s="4" t="s">
        <v>1107</v>
      </c>
      <c r="B469" s="4" t="s">
        <v>1094</v>
      </c>
      <c r="C469" s="4" t="s">
        <v>118</v>
      </c>
      <c r="D469" s="4" t="s">
        <v>1108</v>
      </c>
      <c r="E469" s="4" t="s">
        <v>83</v>
      </c>
      <c r="F469" s="4" t="s">
        <v>121</v>
      </c>
      <c r="G469" s="4" t="s">
        <v>748</v>
      </c>
      <c r="H469" s="4" t="s">
        <v>1096</v>
      </c>
      <c r="I469" s="4" t="s">
        <v>1097</v>
      </c>
      <c r="J469" s="4" t="s">
        <v>1098</v>
      </c>
      <c r="K469" s="6">
        <f>IFERROR(VLOOKUP($J469,Lookup!$I:$M,Lookup!J$2,0),"")</f>
        <v>2018</v>
      </c>
      <c r="L469" s="6" t="str">
        <f>IFERROR(VLOOKUP($J469,Lookup!$I:$M,Lookup!K$2,0),"")</f>
        <v>Santa Rosa</v>
      </c>
      <c r="M469" s="6" t="str">
        <f>IFERROR(VLOOKUP($J469,Lookup!$I:$M,Lookup!L$2,0),"")</f>
        <v>CLankford</v>
      </c>
      <c r="N469" s="6" t="str">
        <f>IFERROR(VLOOKUP($J469,Lookup!$I:$M,Lookup!M$2,0),"")</f>
        <v>CH</v>
      </c>
      <c r="O469" s="6" t="str">
        <f>IFERROR(VLOOKUP(E469,Lookup!B:C,2,0),0)</f>
        <v>Line Cook</v>
      </c>
    </row>
    <row r="470" ht="13.5" outlineLevel="1" spans="1:15">
      <c r="A470" s="4" t="s">
        <v>1109</v>
      </c>
      <c r="B470" s="4" t="s">
        <v>1094</v>
      </c>
      <c r="C470" s="4" t="s">
        <v>118</v>
      </c>
      <c r="D470" s="4" t="s">
        <v>1110</v>
      </c>
      <c r="E470" s="4" t="s">
        <v>120</v>
      </c>
      <c r="F470" s="4" t="s">
        <v>121</v>
      </c>
      <c r="G470" s="4" t="s">
        <v>748</v>
      </c>
      <c r="H470" s="4" t="s">
        <v>1096</v>
      </c>
      <c r="I470" s="4" t="s">
        <v>1097</v>
      </c>
      <c r="J470" s="4" t="s">
        <v>1098</v>
      </c>
      <c r="K470" s="6">
        <f>IFERROR(VLOOKUP($J470,Lookup!$I:$M,Lookup!J$2,0),"")</f>
        <v>2018</v>
      </c>
      <c r="L470" s="6" t="str">
        <f>IFERROR(VLOOKUP($J470,Lookup!$I:$M,Lookup!K$2,0),"")</f>
        <v>Santa Rosa</v>
      </c>
      <c r="M470" s="6" t="str">
        <f>IFERROR(VLOOKUP($J470,Lookup!$I:$M,Lookup!L$2,0),"")</f>
        <v>CLankford</v>
      </c>
      <c r="N470" s="6" t="str">
        <f>IFERROR(VLOOKUP($J470,Lookup!$I:$M,Lookup!M$2,0),"")</f>
        <v>CH</v>
      </c>
      <c r="O470" s="6" t="str">
        <f>IFERROR(VLOOKUP(E470,Lookup!B:C,2,0),0)</f>
        <v>Server/Cocktail</v>
      </c>
    </row>
    <row r="471" ht="13.5" outlineLevel="2" spans="1:15">
      <c r="A471" s="4" t="s">
        <v>1111</v>
      </c>
      <c r="B471" s="4" t="s">
        <v>1094</v>
      </c>
      <c r="C471" s="4" t="s">
        <v>118</v>
      </c>
      <c r="D471" s="4" t="s">
        <v>1112</v>
      </c>
      <c r="E471" s="4" t="s">
        <v>208</v>
      </c>
      <c r="F471" s="4" t="s">
        <v>121</v>
      </c>
      <c r="G471" s="4" t="s">
        <v>748</v>
      </c>
      <c r="H471" s="4" t="s">
        <v>1096</v>
      </c>
      <c r="I471" s="4" t="s">
        <v>1097</v>
      </c>
      <c r="J471" s="4" t="s">
        <v>1098</v>
      </c>
      <c r="K471" s="6">
        <f>IFERROR(VLOOKUP($J471,Lookup!$I:$M,Lookup!J$2,0),"")</f>
        <v>2018</v>
      </c>
      <c r="L471" s="6" t="str">
        <f>IFERROR(VLOOKUP($J471,Lookup!$I:$M,Lookup!K$2,0),"")</f>
        <v>Santa Rosa</v>
      </c>
      <c r="M471" s="6" t="str">
        <f>IFERROR(VLOOKUP($J471,Lookup!$I:$M,Lookup!L$2,0),"")</f>
        <v>CLankford</v>
      </c>
      <c r="N471" s="6" t="str">
        <f>IFERROR(VLOOKUP($J471,Lookup!$I:$M,Lookup!M$2,0),"")</f>
        <v>CH</v>
      </c>
      <c r="O471" s="6" t="str">
        <f>IFERROR(VLOOKUP(E471,Lookup!B:C,2,0),0)</f>
        <v/>
      </c>
    </row>
    <row r="472" ht="13.5" outlineLevel="2" spans="1:15">
      <c r="A472" s="4" t="s">
        <v>1113</v>
      </c>
      <c r="B472" s="4" t="s">
        <v>1094</v>
      </c>
      <c r="C472" s="4" t="s">
        <v>118</v>
      </c>
      <c r="D472" s="4" t="s">
        <v>1114</v>
      </c>
      <c r="E472" s="4" t="s">
        <v>640</v>
      </c>
      <c r="F472" s="4" t="s">
        <v>121</v>
      </c>
      <c r="G472" s="4" t="s">
        <v>748</v>
      </c>
      <c r="H472" s="4" t="s">
        <v>1096</v>
      </c>
      <c r="I472" s="4" t="s">
        <v>1097</v>
      </c>
      <c r="J472" s="4" t="s">
        <v>1098</v>
      </c>
      <c r="K472" s="6">
        <f>IFERROR(VLOOKUP($J472,Lookup!$I:$M,Lookup!J$2,0),"")</f>
        <v>2018</v>
      </c>
      <c r="L472" s="6" t="str">
        <f>IFERROR(VLOOKUP($J472,Lookup!$I:$M,Lookup!K$2,0),"")</f>
        <v>Santa Rosa</v>
      </c>
      <c r="M472" s="6" t="str">
        <f>IFERROR(VLOOKUP($J472,Lookup!$I:$M,Lookup!L$2,0),"")</f>
        <v>CLankford</v>
      </c>
      <c r="N472" s="6" t="str">
        <f>IFERROR(VLOOKUP($J472,Lookup!$I:$M,Lookup!M$2,0),"")</f>
        <v>CH</v>
      </c>
      <c r="O472" s="6" t="str">
        <f>IFERROR(VLOOKUP(E472,Lookup!B:C,2,0),0)</f>
        <v/>
      </c>
    </row>
    <row r="473" ht="13.5" outlineLevel="2" spans="1:15">
      <c r="A473" s="4" t="s">
        <v>1115</v>
      </c>
      <c r="B473" s="4" t="s">
        <v>1094</v>
      </c>
      <c r="C473" s="4" t="s">
        <v>118</v>
      </c>
      <c r="D473" s="4" t="s">
        <v>1116</v>
      </c>
      <c r="E473" s="4" t="s">
        <v>83</v>
      </c>
      <c r="F473" s="4" t="s">
        <v>121</v>
      </c>
      <c r="G473" s="4" t="s">
        <v>748</v>
      </c>
      <c r="H473" s="4" t="s">
        <v>1096</v>
      </c>
      <c r="I473" s="4" t="s">
        <v>1097</v>
      </c>
      <c r="J473" s="4" t="s">
        <v>1098</v>
      </c>
      <c r="K473" s="6">
        <f>IFERROR(VLOOKUP($J473,Lookup!$I:$M,Lookup!J$2,0),"")</f>
        <v>2018</v>
      </c>
      <c r="L473" s="6" t="str">
        <f>IFERROR(VLOOKUP($J473,Lookup!$I:$M,Lookup!K$2,0),"")</f>
        <v>Santa Rosa</v>
      </c>
      <c r="M473" s="6" t="str">
        <f>IFERROR(VLOOKUP($J473,Lookup!$I:$M,Lookup!L$2,0),"")</f>
        <v>CLankford</v>
      </c>
      <c r="N473" s="6" t="str">
        <f>IFERROR(VLOOKUP($J473,Lookup!$I:$M,Lookup!M$2,0),"")</f>
        <v>CH</v>
      </c>
      <c r="O473" s="6" t="str">
        <f>IFERROR(VLOOKUP(E473,Lookup!B:C,2,0),0)</f>
        <v>Line Cook</v>
      </c>
    </row>
    <row r="474" ht="13.5" outlineLevel="2" spans="1:15">
      <c r="A474" s="4" t="s">
        <v>1117</v>
      </c>
      <c r="B474" s="4" t="s">
        <v>1094</v>
      </c>
      <c r="C474" s="4" t="s">
        <v>118</v>
      </c>
      <c r="D474" s="4" t="s">
        <v>1118</v>
      </c>
      <c r="E474" s="4" t="s">
        <v>139</v>
      </c>
      <c r="F474" s="4" t="s">
        <v>121</v>
      </c>
      <c r="G474" s="4" t="s">
        <v>748</v>
      </c>
      <c r="H474" s="4" t="s">
        <v>1096</v>
      </c>
      <c r="I474" s="4" t="s">
        <v>1097</v>
      </c>
      <c r="J474" s="4" t="s">
        <v>1098</v>
      </c>
      <c r="K474" s="6">
        <f>IFERROR(VLOOKUP($J474,Lookup!$I:$M,Lookup!J$2,0),"")</f>
        <v>2018</v>
      </c>
      <c r="L474" s="6" t="str">
        <f>IFERROR(VLOOKUP($J474,Lookup!$I:$M,Lookup!K$2,0),"")</f>
        <v>Santa Rosa</v>
      </c>
      <c r="M474" s="6" t="str">
        <f>IFERROR(VLOOKUP($J474,Lookup!$I:$M,Lookup!L$2,0),"")</f>
        <v>CLankford</v>
      </c>
      <c r="N474" s="6" t="str">
        <f>IFERROR(VLOOKUP($J474,Lookup!$I:$M,Lookup!M$2,0),"")</f>
        <v>CH</v>
      </c>
      <c r="O474" s="6" t="str">
        <f>IFERROR(VLOOKUP(E474,Lookup!B:C,2,0),0)</f>
        <v>Busser/Runner</v>
      </c>
    </row>
    <row r="475" ht="13.5" outlineLevel="2" spans="1:15">
      <c r="A475" s="4" t="s">
        <v>1119</v>
      </c>
      <c r="B475" s="4" t="s">
        <v>1094</v>
      </c>
      <c r="C475" s="4" t="s">
        <v>118</v>
      </c>
      <c r="D475" s="4" t="s">
        <v>1120</v>
      </c>
      <c r="E475" s="4" t="s">
        <v>640</v>
      </c>
      <c r="F475" s="4" t="s">
        <v>121</v>
      </c>
      <c r="G475" s="4" t="s">
        <v>748</v>
      </c>
      <c r="H475" s="4" t="s">
        <v>1096</v>
      </c>
      <c r="I475" s="4" t="s">
        <v>1097</v>
      </c>
      <c r="J475" s="4" t="s">
        <v>1098</v>
      </c>
      <c r="K475" s="6">
        <f>IFERROR(VLOOKUP($J475,Lookup!$I:$M,Lookup!J$2,0),"")</f>
        <v>2018</v>
      </c>
      <c r="L475" s="6" t="str">
        <f>IFERROR(VLOOKUP($J475,Lookup!$I:$M,Lookup!K$2,0),"")</f>
        <v>Santa Rosa</v>
      </c>
      <c r="M475" s="6" t="str">
        <f>IFERROR(VLOOKUP($J475,Lookup!$I:$M,Lookup!L$2,0),"")</f>
        <v>CLankford</v>
      </c>
      <c r="N475" s="6" t="str">
        <f>IFERROR(VLOOKUP($J475,Lookup!$I:$M,Lookup!M$2,0),"")</f>
        <v>CH</v>
      </c>
      <c r="O475" s="6" t="str">
        <f>IFERROR(VLOOKUP(E475,Lookup!B:C,2,0),0)</f>
        <v/>
      </c>
    </row>
    <row r="476" ht="13.5" outlineLevel="2" spans="1:15">
      <c r="A476" s="4" t="s">
        <v>1121</v>
      </c>
      <c r="B476" s="4" t="s">
        <v>1094</v>
      </c>
      <c r="C476" s="4" t="s">
        <v>118</v>
      </c>
      <c r="D476" s="4" t="s">
        <v>1122</v>
      </c>
      <c r="E476" s="4" t="s">
        <v>120</v>
      </c>
      <c r="F476" s="4" t="s">
        <v>121</v>
      </c>
      <c r="G476" s="4" t="s">
        <v>748</v>
      </c>
      <c r="H476" s="4" t="s">
        <v>1096</v>
      </c>
      <c r="I476" s="4" t="s">
        <v>1097</v>
      </c>
      <c r="J476" s="4" t="s">
        <v>1098</v>
      </c>
      <c r="K476" s="6">
        <f>IFERROR(VLOOKUP($J476,Lookup!$I:$M,Lookup!J$2,0),"")</f>
        <v>2018</v>
      </c>
      <c r="L476" s="6" t="str">
        <f>IFERROR(VLOOKUP($J476,Lookup!$I:$M,Lookup!K$2,0),"")</f>
        <v>Santa Rosa</v>
      </c>
      <c r="M476" s="6" t="str">
        <f>IFERROR(VLOOKUP($J476,Lookup!$I:$M,Lookup!L$2,0),"")</f>
        <v>CLankford</v>
      </c>
      <c r="N476" s="6" t="str">
        <f>IFERROR(VLOOKUP($J476,Lookup!$I:$M,Lookup!M$2,0),"")</f>
        <v>CH</v>
      </c>
      <c r="O476" s="6" t="str">
        <f>IFERROR(VLOOKUP(E476,Lookup!B:C,2,0),0)</f>
        <v>Server/Cocktail</v>
      </c>
    </row>
    <row r="477" ht="13.5" outlineLevel="2" spans="1:15">
      <c r="A477" s="4" t="s">
        <v>1123</v>
      </c>
      <c r="B477" s="4" t="s">
        <v>1094</v>
      </c>
      <c r="C477" s="4" t="s">
        <v>118</v>
      </c>
      <c r="D477" s="4" t="s">
        <v>1124</v>
      </c>
      <c r="E477" s="4" t="s">
        <v>78</v>
      </c>
      <c r="F477" s="4" t="s">
        <v>121</v>
      </c>
      <c r="G477" s="4" t="s">
        <v>748</v>
      </c>
      <c r="H477" s="4" t="s">
        <v>1096</v>
      </c>
      <c r="I477" s="4" t="s">
        <v>1097</v>
      </c>
      <c r="J477" s="4" t="s">
        <v>1098</v>
      </c>
      <c r="K477" s="6">
        <f>IFERROR(VLOOKUP($J477,Lookup!$I:$M,Lookup!J$2,0),"")</f>
        <v>2018</v>
      </c>
      <c r="L477" s="6" t="str">
        <f>IFERROR(VLOOKUP($J477,Lookup!$I:$M,Lookup!K$2,0),"")</f>
        <v>Santa Rosa</v>
      </c>
      <c r="M477" s="6" t="str">
        <f>IFERROR(VLOOKUP($J477,Lookup!$I:$M,Lookup!L$2,0),"")</f>
        <v>CLankford</v>
      </c>
      <c r="N477" s="6" t="str">
        <f>IFERROR(VLOOKUP($J477,Lookup!$I:$M,Lookup!M$2,0),"")</f>
        <v>CH</v>
      </c>
      <c r="O477" s="6" t="str">
        <f>IFERROR(VLOOKUP(E477,Lookup!B:C,2,0),0)</f>
        <v>Host</v>
      </c>
    </row>
    <row r="478" ht="13.5" outlineLevel="2" spans="1:15">
      <c r="A478" s="4" t="s">
        <v>1125</v>
      </c>
      <c r="B478" s="4" t="s">
        <v>1094</v>
      </c>
      <c r="C478" s="4" t="s">
        <v>118</v>
      </c>
      <c r="D478" s="4" t="s">
        <v>1126</v>
      </c>
      <c r="E478" s="4" t="s">
        <v>139</v>
      </c>
      <c r="F478" s="4" t="s">
        <v>121</v>
      </c>
      <c r="G478" s="4" t="s">
        <v>748</v>
      </c>
      <c r="H478" s="4" t="s">
        <v>1096</v>
      </c>
      <c r="I478" s="4" t="s">
        <v>1097</v>
      </c>
      <c r="J478" s="4" t="s">
        <v>1098</v>
      </c>
      <c r="K478" s="6">
        <f>IFERROR(VLOOKUP($J478,Lookup!$I:$M,Lookup!J$2,0),"")</f>
        <v>2018</v>
      </c>
      <c r="L478" s="6" t="str">
        <f>IFERROR(VLOOKUP($J478,Lookup!$I:$M,Lookup!K$2,0),"")</f>
        <v>Santa Rosa</v>
      </c>
      <c r="M478" s="6" t="str">
        <f>IFERROR(VLOOKUP($J478,Lookup!$I:$M,Lookup!L$2,0),"")</f>
        <v>CLankford</v>
      </c>
      <c r="N478" s="6" t="str">
        <f>IFERROR(VLOOKUP($J478,Lookup!$I:$M,Lookup!M$2,0),"")</f>
        <v>CH</v>
      </c>
      <c r="O478" s="6" t="str">
        <f>IFERROR(VLOOKUP(E478,Lookup!B:C,2,0),0)</f>
        <v>Busser/Runner</v>
      </c>
    </row>
    <row r="479" ht="13.5" outlineLevel="2" spans="1:15">
      <c r="A479" s="4" t="s">
        <v>1127</v>
      </c>
      <c r="B479" s="4" t="s">
        <v>1094</v>
      </c>
      <c r="C479" s="4" t="s">
        <v>118</v>
      </c>
      <c r="D479" s="4" t="s">
        <v>1128</v>
      </c>
      <c r="E479" s="4" t="s">
        <v>188</v>
      </c>
      <c r="F479" s="4" t="s">
        <v>121</v>
      </c>
      <c r="G479" s="4" t="s">
        <v>748</v>
      </c>
      <c r="H479" s="4" t="s">
        <v>1096</v>
      </c>
      <c r="I479" s="4" t="s">
        <v>1097</v>
      </c>
      <c r="J479" s="4" t="s">
        <v>1098</v>
      </c>
      <c r="K479" s="6">
        <f>IFERROR(VLOOKUP($J479,Lookup!$I:$M,Lookup!J$2,0),"")</f>
        <v>2018</v>
      </c>
      <c r="L479" s="6" t="str">
        <f>IFERROR(VLOOKUP($J479,Lookup!$I:$M,Lookup!K$2,0),"")</f>
        <v>Santa Rosa</v>
      </c>
      <c r="M479" s="6" t="str">
        <f>IFERROR(VLOOKUP($J479,Lookup!$I:$M,Lookup!L$2,0),"")</f>
        <v>CLankford</v>
      </c>
      <c r="N479" s="6" t="str">
        <f>IFERROR(VLOOKUP($J479,Lookup!$I:$M,Lookup!M$2,0),"")</f>
        <v>CH</v>
      </c>
      <c r="O479" s="6" t="str">
        <f>IFERROR(VLOOKUP(E479,Lookup!B:C,2,0),0)</f>
        <v>Dish</v>
      </c>
    </row>
    <row r="480" ht="13.5" outlineLevel="2" spans="1:15">
      <c r="A480" s="4" t="s">
        <v>1129</v>
      </c>
      <c r="B480" s="4" t="s">
        <v>1094</v>
      </c>
      <c r="C480" s="4" t="s">
        <v>118</v>
      </c>
      <c r="D480" s="4" t="s">
        <v>1130</v>
      </c>
      <c r="E480" s="4" t="s">
        <v>83</v>
      </c>
      <c r="F480" s="4" t="s">
        <v>121</v>
      </c>
      <c r="G480" s="4" t="s">
        <v>748</v>
      </c>
      <c r="H480" s="4" t="s">
        <v>1096</v>
      </c>
      <c r="I480" s="4" t="s">
        <v>1097</v>
      </c>
      <c r="J480" s="4" t="s">
        <v>1098</v>
      </c>
      <c r="K480" s="6">
        <f>IFERROR(VLOOKUP($J480,Lookup!$I:$M,Lookup!J$2,0),"")</f>
        <v>2018</v>
      </c>
      <c r="L480" s="6" t="str">
        <f>IFERROR(VLOOKUP($J480,Lookup!$I:$M,Lookup!K$2,0),"")</f>
        <v>Santa Rosa</v>
      </c>
      <c r="M480" s="6" t="str">
        <f>IFERROR(VLOOKUP($J480,Lookup!$I:$M,Lookup!L$2,0),"")</f>
        <v>CLankford</v>
      </c>
      <c r="N480" s="6" t="str">
        <f>IFERROR(VLOOKUP($J480,Lookup!$I:$M,Lookup!M$2,0),"")</f>
        <v>CH</v>
      </c>
      <c r="O480" s="6" t="str">
        <f>IFERROR(VLOOKUP(E480,Lookup!B:C,2,0),0)</f>
        <v>Line Cook</v>
      </c>
    </row>
    <row r="481" ht="13.5" outlineLevel="2" spans="1:15">
      <c r="A481" s="4" t="s">
        <v>1131</v>
      </c>
      <c r="B481" s="4" t="s">
        <v>1094</v>
      </c>
      <c r="C481" s="4" t="s">
        <v>118</v>
      </c>
      <c r="D481" s="4" t="s">
        <v>1132</v>
      </c>
      <c r="E481" s="4" t="s">
        <v>84</v>
      </c>
      <c r="F481" s="4" t="s">
        <v>121</v>
      </c>
      <c r="G481" s="4" t="s">
        <v>748</v>
      </c>
      <c r="H481" s="4" t="s">
        <v>1096</v>
      </c>
      <c r="I481" s="4" t="s">
        <v>1097</v>
      </c>
      <c r="J481" s="4" t="s">
        <v>1098</v>
      </c>
      <c r="K481" s="6">
        <f>IFERROR(VLOOKUP($J481,Lookup!$I:$M,Lookup!J$2,0),"")</f>
        <v>2018</v>
      </c>
      <c r="L481" s="6" t="str">
        <f>IFERROR(VLOOKUP($J481,Lookup!$I:$M,Lookup!K$2,0),"")</f>
        <v>Santa Rosa</v>
      </c>
      <c r="M481" s="6" t="str">
        <f>IFERROR(VLOOKUP($J481,Lookup!$I:$M,Lookup!L$2,0),"")</f>
        <v>CLankford</v>
      </c>
      <c r="N481" s="6" t="str">
        <f>IFERROR(VLOOKUP($J481,Lookup!$I:$M,Lookup!M$2,0),"")</f>
        <v>CH</v>
      </c>
      <c r="O481" s="6" t="str">
        <f>IFERROR(VLOOKUP(E481,Lookup!B:C,2,0),0)</f>
        <v>Prep Cook</v>
      </c>
    </row>
    <row r="482" ht="13.5" outlineLevel="2" spans="1:15">
      <c r="A482" s="4" t="s">
        <v>1133</v>
      </c>
      <c r="B482" s="4" t="s">
        <v>1094</v>
      </c>
      <c r="C482" s="4" t="s">
        <v>118</v>
      </c>
      <c r="D482" s="4" t="s">
        <v>1134</v>
      </c>
      <c r="E482" s="4" t="s">
        <v>78</v>
      </c>
      <c r="F482" s="4" t="s">
        <v>121</v>
      </c>
      <c r="G482" s="4" t="s">
        <v>748</v>
      </c>
      <c r="H482" s="4" t="s">
        <v>1096</v>
      </c>
      <c r="I482" s="4" t="s">
        <v>1097</v>
      </c>
      <c r="J482" s="4" t="s">
        <v>1098</v>
      </c>
      <c r="K482" s="6">
        <f>IFERROR(VLOOKUP($J482,Lookup!$I:$M,Lookup!J$2,0),"")</f>
        <v>2018</v>
      </c>
      <c r="L482" s="6" t="str">
        <f>IFERROR(VLOOKUP($J482,Lookup!$I:$M,Lookup!K$2,0),"")</f>
        <v>Santa Rosa</v>
      </c>
      <c r="M482" s="6" t="str">
        <f>IFERROR(VLOOKUP($J482,Lookup!$I:$M,Lookup!L$2,0),"")</f>
        <v>CLankford</v>
      </c>
      <c r="N482" s="6" t="str">
        <f>IFERROR(VLOOKUP($J482,Lookup!$I:$M,Lookup!M$2,0),"")</f>
        <v>CH</v>
      </c>
      <c r="O482" s="6" t="str">
        <f>IFERROR(VLOOKUP(E482,Lookup!B:C,2,0),0)</f>
        <v>Host</v>
      </c>
    </row>
    <row r="483" ht="13.5" outlineLevel="2" spans="1:15">
      <c r="A483" s="4" t="s">
        <v>1135</v>
      </c>
      <c r="B483" s="4" t="s">
        <v>1094</v>
      </c>
      <c r="C483" s="4" t="s">
        <v>118</v>
      </c>
      <c r="D483" s="4" t="s">
        <v>1136</v>
      </c>
      <c r="E483" s="4" t="s">
        <v>120</v>
      </c>
      <c r="F483" s="4" t="s">
        <v>121</v>
      </c>
      <c r="G483" s="4" t="s">
        <v>748</v>
      </c>
      <c r="H483" s="4" t="s">
        <v>1096</v>
      </c>
      <c r="I483" s="4" t="s">
        <v>1097</v>
      </c>
      <c r="J483" s="4" t="s">
        <v>1098</v>
      </c>
      <c r="K483" s="6">
        <f>IFERROR(VLOOKUP($J483,Lookup!$I:$M,Lookup!J$2,0),"")</f>
        <v>2018</v>
      </c>
      <c r="L483" s="6" t="str">
        <f>IFERROR(VLOOKUP($J483,Lookup!$I:$M,Lookup!K$2,0),"")</f>
        <v>Santa Rosa</v>
      </c>
      <c r="M483" s="6" t="str">
        <f>IFERROR(VLOOKUP($J483,Lookup!$I:$M,Lookup!L$2,0),"")</f>
        <v>CLankford</v>
      </c>
      <c r="N483" s="6" t="str">
        <f>IFERROR(VLOOKUP($J483,Lookup!$I:$M,Lookup!M$2,0),"")</f>
        <v>CH</v>
      </c>
      <c r="O483" s="6" t="str">
        <f>IFERROR(VLOOKUP(E483,Lookup!B:C,2,0),0)</f>
        <v>Server/Cocktail</v>
      </c>
    </row>
    <row r="484" ht="13.5" outlineLevel="2" spans="1:15">
      <c r="A484" s="4" t="s">
        <v>1137</v>
      </c>
      <c r="B484" s="4" t="s">
        <v>1094</v>
      </c>
      <c r="C484" s="4" t="s">
        <v>118</v>
      </c>
      <c r="D484" s="4" t="s">
        <v>1138</v>
      </c>
      <c r="E484" s="4" t="s">
        <v>120</v>
      </c>
      <c r="F484" s="4" t="s">
        <v>121</v>
      </c>
      <c r="G484" s="4" t="s">
        <v>748</v>
      </c>
      <c r="H484" s="4" t="s">
        <v>1096</v>
      </c>
      <c r="I484" s="4" t="s">
        <v>1097</v>
      </c>
      <c r="J484" s="4" t="s">
        <v>1098</v>
      </c>
      <c r="K484" s="6">
        <f>IFERROR(VLOOKUP($J484,Lookup!$I:$M,Lookup!J$2,0),"")</f>
        <v>2018</v>
      </c>
      <c r="L484" s="6" t="str">
        <f>IFERROR(VLOOKUP($J484,Lookup!$I:$M,Lookup!K$2,0),"")</f>
        <v>Santa Rosa</v>
      </c>
      <c r="M484" s="6" t="str">
        <f>IFERROR(VLOOKUP($J484,Lookup!$I:$M,Lookup!L$2,0),"")</f>
        <v>CLankford</v>
      </c>
      <c r="N484" s="6" t="str">
        <f>IFERROR(VLOOKUP($J484,Lookup!$I:$M,Lookup!M$2,0),"")</f>
        <v>CH</v>
      </c>
      <c r="O484" s="6" t="str">
        <f>IFERROR(VLOOKUP(E484,Lookup!B:C,2,0),0)</f>
        <v>Server/Cocktail</v>
      </c>
    </row>
    <row r="485" ht="13.5" outlineLevel="2" spans="1:15">
      <c r="A485" s="4" t="s">
        <v>1139</v>
      </c>
      <c r="B485" s="4" t="s">
        <v>1094</v>
      </c>
      <c r="C485" s="4" t="s">
        <v>348</v>
      </c>
      <c r="D485" s="4" t="s">
        <v>1140</v>
      </c>
      <c r="E485" s="4" t="s">
        <v>175</v>
      </c>
      <c r="F485" s="4" t="s">
        <v>121</v>
      </c>
      <c r="G485" s="4" t="s">
        <v>748</v>
      </c>
      <c r="H485" s="4" t="s">
        <v>1096</v>
      </c>
      <c r="I485" s="4" t="s">
        <v>1097</v>
      </c>
      <c r="J485" s="4" t="s">
        <v>1098</v>
      </c>
      <c r="K485" s="6">
        <f>IFERROR(VLOOKUP($J485,Lookup!$I:$M,Lookup!J$2,0),"")</f>
        <v>2018</v>
      </c>
      <c r="L485" s="6" t="str">
        <f>IFERROR(VLOOKUP($J485,Lookup!$I:$M,Lookup!K$2,0),"")</f>
        <v>Santa Rosa</v>
      </c>
      <c r="M485" s="6" t="str">
        <f>IFERROR(VLOOKUP($J485,Lookup!$I:$M,Lookup!L$2,0),"")</f>
        <v>CLankford</v>
      </c>
      <c r="N485" s="6" t="str">
        <f>IFERROR(VLOOKUP($J485,Lookup!$I:$M,Lookup!M$2,0),"")</f>
        <v>CH</v>
      </c>
      <c r="O485" s="6" t="str">
        <f>IFERROR(VLOOKUP(E485,Lookup!B:C,2,0),0)</f>
        <v/>
      </c>
    </row>
    <row r="486" ht="13.5" outlineLevel="2" spans="1:15">
      <c r="A486" s="4" t="s">
        <v>1141</v>
      </c>
      <c r="B486" s="4" t="s">
        <v>1094</v>
      </c>
      <c r="C486" s="4" t="s">
        <v>118</v>
      </c>
      <c r="D486" s="4" t="s">
        <v>1142</v>
      </c>
      <c r="E486" s="4" t="s">
        <v>120</v>
      </c>
      <c r="F486" s="4" t="s">
        <v>121</v>
      </c>
      <c r="G486" s="4" t="s">
        <v>748</v>
      </c>
      <c r="H486" s="4" t="s">
        <v>1096</v>
      </c>
      <c r="I486" s="4" t="s">
        <v>1097</v>
      </c>
      <c r="J486" s="4" t="s">
        <v>1098</v>
      </c>
      <c r="K486" s="6">
        <f>IFERROR(VLOOKUP($J486,Lookup!$I:$M,Lookup!J$2,0),"")</f>
        <v>2018</v>
      </c>
      <c r="L486" s="6" t="str">
        <f>IFERROR(VLOOKUP($J486,Lookup!$I:$M,Lookup!K$2,0),"")</f>
        <v>Santa Rosa</v>
      </c>
      <c r="M486" s="6" t="str">
        <f>IFERROR(VLOOKUP($J486,Lookup!$I:$M,Lookup!L$2,0),"")</f>
        <v>CLankford</v>
      </c>
      <c r="N486" s="6" t="str">
        <f>IFERROR(VLOOKUP($J486,Lookup!$I:$M,Lookup!M$2,0),"")</f>
        <v>CH</v>
      </c>
      <c r="O486" s="6" t="str">
        <f>IFERROR(VLOOKUP(E486,Lookup!B:C,2,0),0)</f>
        <v>Server/Cocktail</v>
      </c>
    </row>
    <row r="487" ht="13.5" outlineLevel="2" spans="1:15">
      <c r="A487" s="4" t="s">
        <v>1143</v>
      </c>
      <c r="B487" s="4" t="s">
        <v>1094</v>
      </c>
      <c r="C487" s="4" t="s">
        <v>118</v>
      </c>
      <c r="D487" s="4" t="s">
        <v>1144</v>
      </c>
      <c r="E487" s="4" t="s">
        <v>120</v>
      </c>
      <c r="F487" s="4" t="s">
        <v>121</v>
      </c>
      <c r="G487" s="4" t="s">
        <v>748</v>
      </c>
      <c r="H487" s="4" t="s">
        <v>1096</v>
      </c>
      <c r="I487" s="4" t="s">
        <v>1097</v>
      </c>
      <c r="J487" s="4" t="s">
        <v>1098</v>
      </c>
      <c r="K487" s="6">
        <f>IFERROR(VLOOKUP($J487,Lookup!$I:$M,Lookup!J$2,0),"")</f>
        <v>2018</v>
      </c>
      <c r="L487" s="6" t="str">
        <f>IFERROR(VLOOKUP($J487,Lookup!$I:$M,Lookup!K$2,0),"")</f>
        <v>Santa Rosa</v>
      </c>
      <c r="M487" s="6" t="str">
        <f>IFERROR(VLOOKUP($J487,Lookup!$I:$M,Lookup!L$2,0),"")</f>
        <v>CLankford</v>
      </c>
      <c r="N487" s="6" t="str">
        <f>IFERROR(VLOOKUP($J487,Lookup!$I:$M,Lookup!M$2,0),"")</f>
        <v>CH</v>
      </c>
      <c r="O487" s="6" t="str">
        <f>IFERROR(VLOOKUP(E487,Lookup!B:C,2,0),0)</f>
        <v>Server/Cocktail</v>
      </c>
    </row>
    <row r="488" ht="13.5" outlineLevel="2" spans="1:15">
      <c r="A488" s="4" t="s">
        <v>1145</v>
      </c>
      <c r="B488" s="4" t="s">
        <v>1094</v>
      </c>
      <c r="C488" s="4" t="s">
        <v>118</v>
      </c>
      <c r="D488" s="4" t="s">
        <v>1146</v>
      </c>
      <c r="E488" s="4" t="s">
        <v>84</v>
      </c>
      <c r="F488" s="4" t="s">
        <v>121</v>
      </c>
      <c r="G488" s="4" t="s">
        <v>748</v>
      </c>
      <c r="H488" s="4" t="s">
        <v>1096</v>
      </c>
      <c r="I488" s="4" t="s">
        <v>1097</v>
      </c>
      <c r="J488" s="4" t="s">
        <v>1098</v>
      </c>
      <c r="K488" s="6">
        <f>IFERROR(VLOOKUP($J488,Lookup!$I:$M,Lookup!J$2,0),"")</f>
        <v>2018</v>
      </c>
      <c r="L488" s="6" t="str">
        <f>IFERROR(VLOOKUP($J488,Lookup!$I:$M,Lookup!K$2,0),"")</f>
        <v>Santa Rosa</v>
      </c>
      <c r="M488" s="6" t="str">
        <f>IFERROR(VLOOKUP($J488,Lookup!$I:$M,Lookup!L$2,0),"")</f>
        <v>CLankford</v>
      </c>
      <c r="N488" s="6" t="str">
        <f>IFERROR(VLOOKUP($J488,Lookup!$I:$M,Lookup!M$2,0),"")</f>
        <v>CH</v>
      </c>
      <c r="O488" s="6" t="str">
        <f>IFERROR(VLOOKUP(E488,Lookup!B:C,2,0),0)</f>
        <v>Prep Cook</v>
      </c>
    </row>
    <row r="489" ht="13.5" outlineLevel="2" spans="1:15">
      <c r="A489" s="4" t="s">
        <v>1147</v>
      </c>
      <c r="B489" s="4" t="s">
        <v>1094</v>
      </c>
      <c r="C489" s="4" t="s">
        <v>118</v>
      </c>
      <c r="D489" s="4" t="s">
        <v>1148</v>
      </c>
      <c r="E489" s="4" t="s">
        <v>188</v>
      </c>
      <c r="F489" s="4" t="s">
        <v>121</v>
      </c>
      <c r="G489" s="4" t="s">
        <v>748</v>
      </c>
      <c r="H489" s="4" t="s">
        <v>1096</v>
      </c>
      <c r="I489" s="4" t="s">
        <v>1097</v>
      </c>
      <c r="J489" s="4" t="s">
        <v>1098</v>
      </c>
      <c r="K489" s="6">
        <f>IFERROR(VLOOKUP($J489,Lookup!$I:$M,Lookup!J$2,0),"")</f>
        <v>2018</v>
      </c>
      <c r="L489" s="6" t="str">
        <f>IFERROR(VLOOKUP($J489,Lookup!$I:$M,Lookup!K$2,0),"")</f>
        <v>Santa Rosa</v>
      </c>
      <c r="M489" s="6" t="str">
        <f>IFERROR(VLOOKUP($J489,Lookup!$I:$M,Lookup!L$2,0),"")</f>
        <v>CLankford</v>
      </c>
      <c r="N489" s="6" t="str">
        <f>IFERROR(VLOOKUP($J489,Lookup!$I:$M,Lookup!M$2,0),"")</f>
        <v>CH</v>
      </c>
      <c r="O489" s="6" t="str">
        <f>IFERROR(VLOOKUP(E489,Lookup!B:C,2,0),0)</f>
        <v>Dish</v>
      </c>
    </row>
    <row r="490" ht="13.5" outlineLevel="2" spans="1:15">
      <c r="A490" s="4" t="s">
        <v>1149</v>
      </c>
      <c r="B490" s="4" t="s">
        <v>1094</v>
      </c>
      <c r="C490" s="4" t="s">
        <v>118</v>
      </c>
      <c r="D490" s="4" t="s">
        <v>1150</v>
      </c>
      <c r="E490" s="4" t="s">
        <v>139</v>
      </c>
      <c r="F490" s="4" t="s">
        <v>121</v>
      </c>
      <c r="G490" s="4" t="s">
        <v>748</v>
      </c>
      <c r="H490" s="4" t="s">
        <v>1096</v>
      </c>
      <c r="I490" s="4" t="s">
        <v>1097</v>
      </c>
      <c r="J490" s="4" t="s">
        <v>1098</v>
      </c>
      <c r="K490" s="6">
        <f>IFERROR(VLOOKUP($J490,Lookup!$I:$M,Lookup!J$2,0),"")</f>
        <v>2018</v>
      </c>
      <c r="L490" s="6" t="str">
        <f>IFERROR(VLOOKUP($J490,Lookup!$I:$M,Lookup!K$2,0),"")</f>
        <v>Santa Rosa</v>
      </c>
      <c r="M490" s="6" t="str">
        <f>IFERROR(VLOOKUP($J490,Lookup!$I:$M,Lookup!L$2,0),"")</f>
        <v>CLankford</v>
      </c>
      <c r="N490" s="6" t="str">
        <f>IFERROR(VLOOKUP($J490,Lookup!$I:$M,Lookup!M$2,0),"")</f>
        <v>CH</v>
      </c>
      <c r="O490" s="6" t="str">
        <f>IFERROR(VLOOKUP(E490,Lookup!B:C,2,0),0)</f>
        <v>Busser/Runner</v>
      </c>
    </row>
    <row r="491" ht="13.5" outlineLevel="2" spans="1:15">
      <c r="A491" s="4" t="s">
        <v>1151</v>
      </c>
      <c r="B491" s="4" t="s">
        <v>1094</v>
      </c>
      <c r="C491" s="4" t="s">
        <v>118</v>
      </c>
      <c r="D491" s="4" t="s">
        <v>1152</v>
      </c>
      <c r="E491" s="4" t="s">
        <v>70</v>
      </c>
      <c r="F491" s="4" t="s">
        <v>121</v>
      </c>
      <c r="G491" s="4" t="s">
        <v>748</v>
      </c>
      <c r="H491" s="4" t="s">
        <v>1096</v>
      </c>
      <c r="I491" s="4" t="s">
        <v>1097</v>
      </c>
      <c r="J491" s="4" t="s">
        <v>1098</v>
      </c>
      <c r="K491" s="6">
        <f>IFERROR(VLOOKUP($J491,Lookup!$I:$M,Lookup!J$2,0),"")</f>
        <v>2018</v>
      </c>
      <c r="L491" s="6" t="str">
        <f>IFERROR(VLOOKUP($J491,Lookup!$I:$M,Lookup!K$2,0),"")</f>
        <v>Santa Rosa</v>
      </c>
      <c r="M491" s="6" t="str">
        <f>IFERROR(VLOOKUP($J491,Lookup!$I:$M,Lookup!L$2,0),"")</f>
        <v>CLankford</v>
      </c>
      <c r="N491" s="6" t="str">
        <f>IFERROR(VLOOKUP($J491,Lookup!$I:$M,Lookup!M$2,0),"")</f>
        <v>CH</v>
      </c>
      <c r="O491" s="6" t="str">
        <f>IFERROR(VLOOKUP(E491,Lookup!B:C,2,0),0)</f>
        <v>Bartender</v>
      </c>
    </row>
    <row r="492" ht="13.5" outlineLevel="2" spans="1:15">
      <c r="A492" s="4" t="s">
        <v>1153</v>
      </c>
      <c r="B492" s="4" t="s">
        <v>1094</v>
      </c>
      <c r="C492" s="4" t="s">
        <v>118</v>
      </c>
      <c r="D492" s="4" t="s">
        <v>1154</v>
      </c>
      <c r="E492" s="4" t="s">
        <v>78</v>
      </c>
      <c r="F492" s="4" t="s">
        <v>121</v>
      </c>
      <c r="G492" s="4" t="s">
        <v>748</v>
      </c>
      <c r="H492" s="4" t="s">
        <v>1096</v>
      </c>
      <c r="I492" s="4" t="s">
        <v>1097</v>
      </c>
      <c r="J492" s="4" t="s">
        <v>1098</v>
      </c>
      <c r="K492" s="6">
        <f>IFERROR(VLOOKUP($J492,Lookup!$I:$M,Lookup!J$2,0),"")</f>
        <v>2018</v>
      </c>
      <c r="L492" s="6" t="str">
        <f>IFERROR(VLOOKUP($J492,Lookup!$I:$M,Lookup!K$2,0),"")</f>
        <v>Santa Rosa</v>
      </c>
      <c r="M492" s="6" t="str">
        <f>IFERROR(VLOOKUP($J492,Lookup!$I:$M,Lookup!L$2,0),"")</f>
        <v>CLankford</v>
      </c>
      <c r="N492" s="6" t="str">
        <f>IFERROR(VLOOKUP($J492,Lookup!$I:$M,Lookup!M$2,0),"")</f>
        <v>CH</v>
      </c>
      <c r="O492" s="6" t="str">
        <f>IFERROR(VLOOKUP(E492,Lookup!B:C,2,0),0)</f>
        <v>Host</v>
      </c>
    </row>
    <row r="493" ht="13.5" outlineLevel="2" spans="1:15">
      <c r="A493" s="4" t="s">
        <v>1155</v>
      </c>
      <c r="B493" s="4" t="s">
        <v>1094</v>
      </c>
      <c r="C493" s="4" t="s">
        <v>118</v>
      </c>
      <c r="D493" s="4" t="s">
        <v>1156</v>
      </c>
      <c r="E493" s="4" t="s">
        <v>120</v>
      </c>
      <c r="F493" s="4" t="s">
        <v>121</v>
      </c>
      <c r="G493" s="4" t="s">
        <v>748</v>
      </c>
      <c r="H493" s="4" t="s">
        <v>1096</v>
      </c>
      <c r="I493" s="4" t="s">
        <v>1097</v>
      </c>
      <c r="J493" s="4" t="s">
        <v>1098</v>
      </c>
      <c r="K493" s="6">
        <f>IFERROR(VLOOKUP($J493,Lookup!$I:$M,Lookup!J$2,0),"")</f>
        <v>2018</v>
      </c>
      <c r="L493" s="6" t="str">
        <f>IFERROR(VLOOKUP($J493,Lookup!$I:$M,Lookup!K$2,0),"")</f>
        <v>Santa Rosa</v>
      </c>
      <c r="M493" s="6" t="str">
        <f>IFERROR(VLOOKUP($J493,Lookup!$I:$M,Lookup!L$2,0),"")</f>
        <v>CLankford</v>
      </c>
      <c r="N493" s="6" t="str">
        <f>IFERROR(VLOOKUP($J493,Lookup!$I:$M,Lookup!M$2,0),"")</f>
        <v>CH</v>
      </c>
      <c r="O493" s="6" t="str">
        <f>IFERROR(VLOOKUP(E493,Lookup!B:C,2,0),0)</f>
        <v>Server/Cocktail</v>
      </c>
    </row>
    <row r="494" ht="13.5" outlineLevel="2" spans="1:15">
      <c r="A494" s="4" t="s">
        <v>1157</v>
      </c>
      <c r="B494" s="4" t="s">
        <v>1094</v>
      </c>
      <c r="C494" s="4" t="s">
        <v>118</v>
      </c>
      <c r="D494" s="4" t="s">
        <v>1158</v>
      </c>
      <c r="E494" s="4" t="s">
        <v>83</v>
      </c>
      <c r="F494" s="4" t="s">
        <v>121</v>
      </c>
      <c r="G494" s="4" t="s">
        <v>748</v>
      </c>
      <c r="H494" s="4" t="s">
        <v>1096</v>
      </c>
      <c r="I494" s="4" t="s">
        <v>1097</v>
      </c>
      <c r="J494" s="4" t="s">
        <v>1098</v>
      </c>
      <c r="K494" s="6">
        <f>IFERROR(VLOOKUP($J494,Lookup!$I:$M,Lookup!J$2,0),"")</f>
        <v>2018</v>
      </c>
      <c r="L494" s="6" t="str">
        <f>IFERROR(VLOOKUP($J494,Lookup!$I:$M,Lookup!K$2,0),"")</f>
        <v>Santa Rosa</v>
      </c>
      <c r="M494" s="6" t="str">
        <f>IFERROR(VLOOKUP($J494,Lookup!$I:$M,Lookup!L$2,0),"")</f>
        <v>CLankford</v>
      </c>
      <c r="N494" s="6" t="str">
        <f>IFERROR(VLOOKUP($J494,Lookup!$I:$M,Lookup!M$2,0),"")</f>
        <v>CH</v>
      </c>
      <c r="O494" s="6" t="str">
        <f>IFERROR(VLOOKUP(E494,Lookup!B:C,2,0),0)</f>
        <v>Line Cook</v>
      </c>
    </row>
    <row r="495" ht="13.5" outlineLevel="2" spans="1:15">
      <c r="A495" s="4" t="s">
        <v>1159</v>
      </c>
      <c r="B495" s="4" t="s">
        <v>1094</v>
      </c>
      <c r="C495" s="4" t="s">
        <v>118</v>
      </c>
      <c r="D495" s="4" t="s">
        <v>1160</v>
      </c>
      <c r="E495" s="4" t="s">
        <v>70</v>
      </c>
      <c r="F495" s="4" t="s">
        <v>121</v>
      </c>
      <c r="G495" s="4" t="s">
        <v>748</v>
      </c>
      <c r="H495" s="4" t="s">
        <v>1096</v>
      </c>
      <c r="I495" s="4" t="s">
        <v>1097</v>
      </c>
      <c r="J495" s="4" t="s">
        <v>1098</v>
      </c>
      <c r="K495" s="6">
        <f>IFERROR(VLOOKUP($J495,Lookup!$I:$M,Lookup!J$2,0),"")</f>
        <v>2018</v>
      </c>
      <c r="L495" s="6" t="str">
        <f>IFERROR(VLOOKUP($J495,Lookup!$I:$M,Lookup!K$2,0),"")</f>
        <v>Santa Rosa</v>
      </c>
      <c r="M495" s="6" t="str">
        <f>IFERROR(VLOOKUP($J495,Lookup!$I:$M,Lookup!L$2,0),"")</f>
        <v>CLankford</v>
      </c>
      <c r="N495" s="6" t="str">
        <f>IFERROR(VLOOKUP($J495,Lookup!$I:$M,Lookup!M$2,0),"")</f>
        <v>CH</v>
      </c>
      <c r="O495" s="6" t="str">
        <f>IFERROR(VLOOKUP(E495,Lookup!B:C,2,0),0)</f>
        <v>Bartender</v>
      </c>
    </row>
    <row r="496" ht="13.5" outlineLevel="2" spans="1:15">
      <c r="A496" s="4" t="s">
        <v>1161</v>
      </c>
      <c r="B496" s="4" t="s">
        <v>1094</v>
      </c>
      <c r="C496" s="4" t="s">
        <v>118</v>
      </c>
      <c r="D496" s="4" t="s">
        <v>1162</v>
      </c>
      <c r="E496" s="4" t="s">
        <v>233</v>
      </c>
      <c r="F496" s="4" t="s">
        <v>121</v>
      </c>
      <c r="G496" s="4" t="s">
        <v>748</v>
      </c>
      <c r="H496" s="4" t="s">
        <v>1096</v>
      </c>
      <c r="I496" s="4" t="s">
        <v>1097</v>
      </c>
      <c r="J496" s="4" t="s">
        <v>1098</v>
      </c>
      <c r="K496" s="6">
        <f>IFERROR(VLOOKUP($J496,Lookup!$I:$M,Lookup!J$2,0),"")</f>
        <v>2018</v>
      </c>
      <c r="L496" s="6" t="str">
        <f>IFERROR(VLOOKUP($J496,Lookup!$I:$M,Lookup!K$2,0),"")</f>
        <v>Santa Rosa</v>
      </c>
      <c r="M496" s="6" t="str">
        <f>IFERROR(VLOOKUP($J496,Lookup!$I:$M,Lookup!L$2,0),"")</f>
        <v>CLankford</v>
      </c>
      <c r="N496" s="6" t="str">
        <f>IFERROR(VLOOKUP($J496,Lookup!$I:$M,Lookup!M$2,0),"")</f>
        <v>CH</v>
      </c>
      <c r="O496" s="6" t="str">
        <f>IFERROR(VLOOKUP(E496,Lookup!B:C,2,0),0)</f>
        <v>Bartender</v>
      </c>
    </row>
    <row r="497" ht="13.5" outlineLevel="2" spans="1:15">
      <c r="A497" s="4" t="s">
        <v>1163</v>
      </c>
      <c r="B497" s="4" t="s">
        <v>1094</v>
      </c>
      <c r="C497" s="4" t="s">
        <v>118</v>
      </c>
      <c r="D497" s="4" t="s">
        <v>1164</v>
      </c>
      <c r="E497" s="4" t="s">
        <v>84</v>
      </c>
      <c r="F497" s="4" t="s">
        <v>121</v>
      </c>
      <c r="G497" s="4" t="s">
        <v>748</v>
      </c>
      <c r="H497" s="4" t="s">
        <v>1096</v>
      </c>
      <c r="I497" s="4" t="s">
        <v>1097</v>
      </c>
      <c r="J497" s="4" t="s">
        <v>1098</v>
      </c>
      <c r="K497" s="6">
        <f>IFERROR(VLOOKUP($J497,Lookup!$I:$M,Lookup!J$2,0),"")</f>
        <v>2018</v>
      </c>
      <c r="L497" s="6" t="str">
        <f>IFERROR(VLOOKUP($J497,Lookup!$I:$M,Lookup!K$2,0),"")</f>
        <v>Santa Rosa</v>
      </c>
      <c r="M497" s="6" t="str">
        <f>IFERROR(VLOOKUP($J497,Lookup!$I:$M,Lookup!L$2,0),"")</f>
        <v>CLankford</v>
      </c>
      <c r="N497" s="6" t="str">
        <f>IFERROR(VLOOKUP($J497,Lookup!$I:$M,Lookup!M$2,0),"")</f>
        <v>CH</v>
      </c>
      <c r="O497" s="6" t="str">
        <f>IFERROR(VLOOKUP(E497,Lookup!B:C,2,0),0)</f>
        <v>Prep Cook</v>
      </c>
    </row>
    <row r="498" ht="13.5" outlineLevel="2" spans="1:15">
      <c r="A498" s="4" t="s">
        <v>1165</v>
      </c>
      <c r="B498" s="4" t="s">
        <v>1094</v>
      </c>
      <c r="C498" s="4" t="s">
        <v>118</v>
      </c>
      <c r="D498" s="4" t="s">
        <v>1166</v>
      </c>
      <c r="E498" s="4" t="s">
        <v>78</v>
      </c>
      <c r="F498" s="4" t="s">
        <v>121</v>
      </c>
      <c r="G498" s="4" t="s">
        <v>748</v>
      </c>
      <c r="H498" s="4" t="s">
        <v>1096</v>
      </c>
      <c r="I498" s="4" t="s">
        <v>1097</v>
      </c>
      <c r="J498" s="4" t="s">
        <v>1098</v>
      </c>
      <c r="K498" s="6">
        <f>IFERROR(VLOOKUP($J498,Lookup!$I:$M,Lookup!J$2,0),"")</f>
        <v>2018</v>
      </c>
      <c r="L498" s="6" t="str">
        <f>IFERROR(VLOOKUP($J498,Lookup!$I:$M,Lookup!K$2,0),"")</f>
        <v>Santa Rosa</v>
      </c>
      <c r="M498" s="6" t="str">
        <f>IFERROR(VLOOKUP($J498,Lookup!$I:$M,Lookup!L$2,0),"")</f>
        <v>CLankford</v>
      </c>
      <c r="N498" s="6" t="str">
        <f>IFERROR(VLOOKUP($J498,Lookup!$I:$M,Lookup!M$2,0),"")</f>
        <v>CH</v>
      </c>
      <c r="O498" s="6" t="str">
        <f>IFERROR(VLOOKUP(E498,Lookup!B:C,2,0),0)</f>
        <v>Host</v>
      </c>
    </row>
    <row r="499" ht="13.5" outlineLevel="2" spans="1:15">
      <c r="A499" s="4" t="s">
        <v>1167</v>
      </c>
      <c r="B499" s="4" t="s">
        <v>1094</v>
      </c>
      <c r="C499" s="4" t="s">
        <v>118</v>
      </c>
      <c r="D499" s="4" t="s">
        <v>1168</v>
      </c>
      <c r="E499" s="4" t="s">
        <v>120</v>
      </c>
      <c r="F499" s="4" t="s">
        <v>121</v>
      </c>
      <c r="G499" s="4" t="s">
        <v>748</v>
      </c>
      <c r="H499" s="4" t="s">
        <v>1096</v>
      </c>
      <c r="I499" s="4" t="s">
        <v>1097</v>
      </c>
      <c r="J499" s="4" t="s">
        <v>1098</v>
      </c>
      <c r="K499" s="6">
        <f>IFERROR(VLOOKUP($J499,Lookup!$I:$M,Lookup!J$2,0),"")</f>
        <v>2018</v>
      </c>
      <c r="L499" s="6" t="str">
        <f>IFERROR(VLOOKUP($J499,Lookup!$I:$M,Lookup!K$2,0),"")</f>
        <v>Santa Rosa</v>
      </c>
      <c r="M499" s="6" t="str">
        <f>IFERROR(VLOOKUP($J499,Lookup!$I:$M,Lookup!L$2,0),"")</f>
        <v>CLankford</v>
      </c>
      <c r="N499" s="6" t="str">
        <f>IFERROR(VLOOKUP($J499,Lookup!$I:$M,Lookup!M$2,0),"")</f>
        <v>CH</v>
      </c>
      <c r="O499" s="6" t="str">
        <f>IFERROR(VLOOKUP(E499,Lookup!B:C,2,0),0)</f>
        <v>Server/Cocktail</v>
      </c>
    </row>
    <row r="500" ht="13.5" outlineLevel="2" spans="1:15">
      <c r="A500" s="4" t="s">
        <v>1169</v>
      </c>
      <c r="B500" s="4" t="s">
        <v>1094</v>
      </c>
      <c r="C500" s="4" t="s">
        <v>118</v>
      </c>
      <c r="D500" s="4" t="s">
        <v>1170</v>
      </c>
      <c r="E500" s="4" t="s">
        <v>78</v>
      </c>
      <c r="F500" s="4" t="s">
        <v>121</v>
      </c>
      <c r="G500" s="4" t="s">
        <v>748</v>
      </c>
      <c r="H500" s="4" t="s">
        <v>1096</v>
      </c>
      <c r="I500" s="4" t="s">
        <v>1097</v>
      </c>
      <c r="J500" s="4" t="s">
        <v>1098</v>
      </c>
      <c r="K500" s="6">
        <f>IFERROR(VLOOKUP($J500,Lookup!$I:$M,Lookup!J$2,0),"")</f>
        <v>2018</v>
      </c>
      <c r="L500" s="6" t="str">
        <f>IFERROR(VLOOKUP($J500,Lookup!$I:$M,Lookup!K$2,0),"")</f>
        <v>Santa Rosa</v>
      </c>
      <c r="M500" s="6" t="str">
        <f>IFERROR(VLOOKUP($J500,Lookup!$I:$M,Lookup!L$2,0),"")</f>
        <v>CLankford</v>
      </c>
      <c r="N500" s="6" t="str">
        <f>IFERROR(VLOOKUP($J500,Lookup!$I:$M,Lookup!M$2,0),"")</f>
        <v>CH</v>
      </c>
      <c r="O500" s="6" t="str">
        <f>IFERROR(VLOOKUP(E500,Lookup!B:C,2,0),0)</f>
        <v>Host</v>
      </c>
    </row>
    <row r="501" ht="13.5" outlineLevel="2" spans="1:15">
      <c r="A501" s="4" t="s">
        <v>1171</v>
      </c>
      <c r="B501" s="4" t="s">
        <v>1094</v>
      </c>
      <c r="C501" s="4" t="s">
        <v>118</v>
      </c>
      <c r="D501" s="4" t="s">
        <v>1172</v>
      </c>
      <c r="E501" s="4" t="s">
        <v>78</v>
      </c>
      <c r="F501" s="4" t="s">
        <v>121</v>
      </c>
      <c r="G501" s="4" t="s">
        <v>748</v>
      </c>
      <c r="H501" s="4" t="s">
        <v>1096</v>
      </c>
      <c r="I501" s="4" t="s">
        <v>1097</v>
      </c>
      <c r="J501" s="4" t="s">
        <v>1098</v>
      </c>
      <c r="K501" s="6">
        <f>IFERROR(VLOOKUP($J501,Lookup!$I:$M,Lookup!J$2,0),"")</f>
        <v>2018</v>
      </c>
      <c r="L501" s="6" t="str">
        <f>IFERROR(VLOOKUP($J501,Lookup!$I:$M,Lookup!K$2,0),"")</f>
        <v>Santa Rosa</v>
      </c>
      <c r="M501" s="6" t="str">
        <f>IFERROR(VLOOKUP($J501,Lookup!$I:$M,Lookup!L$2,0),"")</f>
        <v>CLankford</v>
      </c>
      <c r="N501" s="6" t="str">
        <f>IFERROR(VLOOKUP($J501,Lookup!$I:$M,Lookup!M$2,0),"")</f>
        <v>CH</v>
      </c>
      <c r="O501" s="6" t="str">
        <f>IFERROR(VLOOKUP(E501,Lookup!B:C,2,0),0)</f>
        <v>Host</v>
      </c>
    </row>
    <row r="502" ht="13.5" outlineLevel="2" spans="1:15">
      <c r="A502" s="4" t="s">
        <v>1173</v>
      </c>
      <c r="B502" s="4" t="s">
        <v>1094</v>
      </c>
      <c r="C502" s="4" t="s">
        <v>118</v>
      </c>
      <c r="D502" s="4" t="s">
        <v>1174</v>
      </c>
      <c r="E502" s="4" t="s">
        <v>84</v>
      </c>
      <c r="F502" s="4" t="s">
        <v>121</v>
      </c>
      <c r="G502" s="4" t="s">
        <v>748</v>
      </c>
      <c r="H502" s="4" t="s">
        <v>1096</v>
      </c>
      <c r="I502" s="4" t="s">
        <v>1097</v>
      </c>
      <c r="J502" s="4" t="s">
        <v>1098</v>
      </c>
      <c r="K502" s="6">
        <f>IFERROR(VLOOKUP($J502,Lookup!$I:$M,Lookup!J$2,0),"")</f>
        <v>2018</v>
      </c>
      <c r="L502" s="6" t="str">
        <f>IFERROR(VLOOKUP($J502,Lookup!$I:$M,Lookup!K$2,0),"")</f>
        <v>Santa Rosa</v>
      </c>
      <c r="M502" s="6" t="str">
        <f>IFERROR(VLOOKUP($J502,Lookup!$I:$M,Lookup!L$2,0),"")</f>
        <v>CLankford</v>
      </c>
      <c r="N502" s="6" t="str">
        <f>IFERROR(VLOOKUP($J502,Lookup!$I:$M,Lookup!M$2,0),"")</f>
        <v>CH</v>
      </c>
      <c r="O502" s="6" t="str">
        <f>IFERROR(VLOOKUP(E502,Lookup!B:C,2,0),0)</f>
        <v>Prep Cook</v>
      </c>
    </row>
    <row r="503" ht="13.5" outlineLevel="2" spans="1:15">
      <c r="A503" s="4" t="s">
        <v>1175</v>
      </c>
      <c r="B503" s="4" t="s">
        <v>1094</v>
      </c>
      <c r="C503" s="4" t="s">
        <v>118</v>
      </c>
      <c r="D503" s="4" t="s">
        <v>1176</v>
      </c>
      <c r="E503" s="4" t="s">
        <v>78</v>
      </c>
      <c r="F503" s="4" t="s">
        <v>121</v>
      </c>
      <c r="G503" s="4" t="s">
        <v>748</v>
      </c>
      <c r="H503" s="4" t="s">
        <v>1096</v>
      </c>
      <c r="I503" s="4" t="s">
        <v>1097</v>
      </c>
      <c r="J503" s="4" t="s">
        <v>1098</v>
      </c>
      <c r="K503" s="6">
        <f>IFERROR(VLOOKUP($J503,Lookup!$I:$M,Lookup!J$2,0),"")</f>
        <v>2018</v>
      </c>
      <c r="L503" s="6" t="str">
        <f>IFERROR(VLOOKUP($J503,Lookup!$I:$M,Lookup!K$2,0),"")</f>
        <v>Santa Rosa</v>
      </c>
      <c r="M503" s="6" t="str">
        <f>IFERROR(VLOOKUP($J503,Lookup!$I:$M,Lookup!L$2,0),"")</f>
        <v>CLankford</v>
      </c>
      <c r="N503" s="6" t="str">
        <f>IFERROR(VLOOKUP($J503,Lookup!$I:$M,Lookup!M$2,0),"")</f>
        <v>CH</v>
      </c>
      <c r="O503" s="6" t="str">
        <f>IFERROR(VLOOKUP(E503,Lookup!B:C,2,0),0)</f>
        <v>Host</v>
      </c>
    </row>
    <row r="504" ht="13.5" outlineLevel="2" spans="1:15">
      <c r="A504" s="4" t="s">
        <v>1177</v>
      </c>
      <c r="B504" s="4" t="s">
        <v>1094</v>
      </c>
      <c r="C504" s="4" t="s">
        <v>118</v>
      </c>
      <c r="D504" s="4" t="s">
        <v>1178</v>
      </c>
      <c r="E504" s="4" t="s">
        <v>120</v>
      </c>
      <c r="F504" s="4" t="s">
        <v>121</v>
      </c>
      <c r="G504" s="4" t="s">
        <v>748</v>
      </c>
      <c r="H504" s="4" t="s">
        <v>1096</v>
      </c>
      <c r="I504" s="4" t="s">
        <v>1097</v>
      </c>
      <c r="J504" s="4" t="s">
        <v>1098</v>
      </c>
      <c r="K504" s="6">
        <f>IFERROR(VLOOKUP($J504,Lookup!$I:$M,Lookup!J$2,0),"")</f>
        <v>2018</v>
      </c>
      <c r="L504" s="6" t="str">
        <f>IFERROR(VLOOKUP($J504,Lookup!$I:$M,Lookup!K$2,0),"")</f>
        <v>Santa Rosa</v>
      </c>
      <c r="M504" s="6" t="str">
        <f>IFERROR(VLOOKUP($J504,Lookup!$I:$M,Lookup!L$2,0),"")</f>
        <v>CLankford</v>
      </c>
      <c r="N504" s="6" t="str">
        <f>IFERROR(VLOOKUP($J504,Lookup!$I:$M,Lookup!M$2,0),"")</f>
        <v>CH</v>
      </c>
      <c r="O504" s="6" t="str">
        <f>IFERROR(VLOOKUP(E504,Lookup!B:C,2,0),0)</f>
        <v>Server/Cocktail</v>
      </c>
    </row>
    <row r="505" ht="13.5" outlineLevel="2" spans="1:15">
      <c r="A505" s="4" t="s">
        <v>1179</v>
      </c>
      <c r="B505" s="4" t="s">
        <v>1094</v>
      </c>
      <c r="C505" s="4" t="s">
        <v>118</v>
      </c>
      <c r="D505" s="4" t="s">
        <v>1180</v>
      </c>
      <c r="E505" s="4" t="s">
        <v>83</v>
      </c>
      <c r="F505" s="4" t="s">
        <v>121</v>
      </c>
      <c r="G505" s="4" t="s">
        <v>748</v>
      </c>
      <c r="H505" s="4" t="s">
        <v>1096</v>
      </c>
      <c r="I505" s="4" t="s">
        <v>1097</v>
      </c>
      <c r="J505" s="4" t="s">
        <v>1098</v>
      </c>
      <c r="K505" s="6">
        <f>IFERROR(VLOOKUP($J505,Lookup!$I:$M,Lookup!J$2,0),"")</f>
        <v>2018</v>
      </c>
      <c r="L505" s="6" t="str">
        <f>IFERROR(VLOOKUP($J505,Lookup!$I:$M,Lookup!K$2,0),"")</f>
        <v>Santa Rosa</v>
      </c>
      <c r="M505" s="6" t="str">
        <f>IFERROR(VLOOKUP($J505,Lookup!$I:$M,Lookup!L$2,0),"")</f>
        <v>CLankford</v>
      </c>
      <c r="N505" s="6" t="str">
        <f>IFERROR(VLOOKUP($J505,Lookup!$I:$M,Lookup!M$2,0),"")</f>
        <v>CH</v>
      </c>
      <c r="O505" s="6" t="str">
        <f>IFERROR(VLOOKUP(E505,Lookup!B:C,2,0),0)</f>
        <v>Line Cook</v>
      </c>
    </row>
    <row r="506" ht="13.5" outlineLevel="2" spans="1:15">
      <c r="A506" s="4" t="s">
        <v>1181</v>
      </c>
      <c r="B506" s="4" t="s">
        <v>1094</v>
      </c>
      <c r="C506" s="4" t="s">
        <v>118</v>
      </c>
      <c r="D506" s="4" t="s">
        <v>1182</v>
      </c>
      <c r="E506" s="4" t="s">
        <v>188</v>
      </c>
      <c r="F506" s="4" t="s">
        <v>121</v>
      </c>
      <c r="G506" s="4" t="s">
        <v>748</v>
      </c>
      <c r="H506" s="4" t="s">
        <v>1096</v>
      </c>
      <c r="I506" s="4" t="s">
        <v>1097</v>
      </c>
      <c r="J506" s="4" t="s">
        <v>1098</v>
      </c>
      <c r="K506" s="6">
        <f>IFERROR(VLOOKUP($J506,Lookup!$I:$M,Lookup!J$2,0),"")</f>
        <v>2018</v>
      </c>
      <c r="L506" s="6" t="str">
        <f>IFERROR(VLOOKUP($J506,Lookup!$I:$M,Lookup!K$2,0),"")</f>
        <v>Santa Rosa</v>
      </c>
      <c r="M506" s="6" t="str">
        <f>IFERROR(VLOOKUP($J506,Lookup!$I:$M,Lookup!L$2,0),"")</f>
        <v>CLankford</v>
      </c>
      <c r="N506" s="6" t="str">
        <f>IFERROR(VLOOKUP($J506,Lookup!$I:$M,Lookup!M$2,0),"")</f>
        <v>CH</v>
      </c>
      <c r="O506" s="6" t="str">
        <f>IFERROR(VLOOKUP(E506,Lookup!B:C,2,0),0)</f>
        <v>Dish</v>
      </c>
    </row>
    <row r="507" ht="13.5" outlineLevel="2" spans="1:15">
      <c r="A507" s="4" t="s">
        <v>1183</v>
      </c>
      <c r="B507" s="4" t="s">
        <v>1094</v>
      </c>
      <c r="C507" s="4" t="s">
        <v>118</v>
      </c>
      <c r="D507" s="4" t="s">
        <v>1184</v>
      </c>
      <c r="E507" s="4" t="s">
        <v>78</v>
      </c>
      <c r="F507" s="4" t="s">
        <v>121</v>
      </c>
      <c r="G507" s="4" t="s">
        <v>748</v>
      </c>
      <c r="H507" s="4" t="s">
        <v>1096</v>
      </c>
      <c r="I507" s="4" t="s">
        <v>1097</v>
      </c>
      <c r="J507" s="4" t="s">
        <v>1098</v>
      </c>
      <c r="K507" s="6">
        <f>IFERROR(VLOOKUP($J507,Lookup!$I:$M,Lookup!J$2,0),"")</f>
        <v>2018</v>
      </c>
      <c r="L507" s="6" t="str">
        <f>IFERROR(VLOOKUP($J507,Lookup!$I:$M,Lookup!K$2,0),"")</f>
        <v>Santa Rosa</v>
      </c>
      <c r="M507" s="6" t="str">
        <f>IFERROR(VLOOKUP($J507,Lookup!$I:$M,Lookup!L$2,0),"")</f>
        <v>CLankford</v>
      </c>
      <c r="N507" s="6" t="str">
        <f>IFERROR(VLOOKUP($J507,Lookup!$I:$M,Lookup!M$2,0),"")</f>
        <v>CH</v>
      </c>
      <c r="O507" s="6" t="str">
        <f>IFERROR(VLOOKUP(E507,Lookup!B:C,2,0),0)</f>
        <v>Host</v>
      </c>
    </row>
    <row r="508" ht="13.5" outlineLevel="2" spans="1:15">
      <c r="A508" s="4" t="s">
        <v>1185</v>
      </c>
      <c r="B508" s="4" t="s">
        <v>1094</v>
      </c>
      <c r="C508" s="4" t="s">
        <v>118</v>
      </c>
      <c r="D508" s="4" t="s">
        <v>1186</v>
      </c>
      <c r="E508" s="4" t="s">
        <v>128</v>
      </c>
      <c r="F508" s="4" t="s">
        <v>121</v>
      </c>
      <c r="G508" s="4" t="s">
        <v>748</v>
      </c>
      <c r="H508" s="4" t="s">
        <v>1096</v>
      </c>
      <c r="I508" s="4" t="s">
        <v>1097</v>
      </c>
      <c r="J508" s="4" t="s">
        <v>1098</v>
      </c>
      <c r="K508" s="6">
        <f>IFERROR(VLOOKUP($J508,Lookup!$I:$M,Lookup!J$2,0),"")</f>
        <v>2018</v>
      </c>
      <c r="L508" s="6" t="str">
        <f>IFERROR(VLOOKUP($J508,Lookup!$I:$M,Lookup!K$2,0),"")</f>
        <v>Santa Rosa</v>
      </c>
      <c r="M508" s="6" t="str">
        <f>IFERROR(VLOOKUP($J508,Lookup!$I:$M,Lookup!L$2,0),"")</f>
        <v>CLankford</v>
      </c>
      <c r="N508" s="6" t="str">
        <f>IFERROR(VLOOKUP($J508,Lookup!$I:$M,Lookup!M$2,0),"")</f>
        <v>CH</v>
      </c>
      <c r="O508" s="6" t="str">
        <f>IFERROR(VLOOKUP(E508,Lookup!B:C,2,0),0)</f>
        <v>Server/Cocktail</v>
      </c>
    </row>
    <row r="509" ht="13.5" outlineLevel="2" spans="1:15">
      <c r="A509" s="4" t="s">
        <v>1187</v>
      </c>
      <c r="B509" s="4" t="s">
        <v>1094</v>
      </c>
      <c r="C509" s="4" t="s">
        <v>118</v>
      </c>
      <c r="D509" s="4" t="s">
        <v>1188</v>
      </c>
      <c r="E509" s="4" t="s">
        <v>139</v>
      </c>
      <c r="F509" s="4" t="s">
        <v>121</v>
      </c>
      <c r="G509" s="4" t="s">
        <v>748</v>
      </c>
      <c r="H509" s="4" t="s">
        <v>1096</v>
      </c>
      <c r="I509" s="4" t="s">
        <v>1097</v>
      </c>
      <c r="J509" s="4" t="s">
        <v>1098</v>
      </c>
      <c r="K509" s="6">
        <f>IFERROR(VLOOKUP($J509,Lookup!$I:$M,Lookup!J$2,0),"")</f>
        <v>2018</v>
      </c>
      <c r="L509" s="6" t="str">
        <f>IFERROR(VLOOKUP($J509,Lookup!$I:$M,Lookup!K$2,0),"")</f>
        <v>Santa Rosa</v>
      </c>
      <c r="M509" s="6" t="str">
        <f>IFERROR(VLOOKUP($J509,Lookup!$I:$M,Lookup!L$2,0),"")</f>
        <v>CLankford</v>
      </c>
      <c r="N509" s="6" t="str">
        <f>IFERROR(VLOOKUP($J509,Lookup!$I:$M,Lookup!M$2,0),"")</f>
        <v>CH</v>
      </c>
      <c r="O509" s="6" t="str">
        <f>IFERROR(VLOOKUP(E509,Lookup!B:C,2,0),0)</f>
        <v>Busser/Runner</v>
      </c>
    </row>
    <row r="510" ht="13.5" outlineLevel="2" spans="1:15">
      <c r="A510" s="4" t="s">
        <v>1189</v>
      </c>
      <c r="B510" s="4" t="s">
        <v>1190</v>
      </c>
      <c r="C510" s="4" t="s">
        <v>118</v>
      </c>
      <c r="D510" s="4" t="s">
        <v>1191</v>
      </c>
      <c r="E510" s="4" t="s">
        <v>134</v>
      </c>
      <c r="F510" s="4" t="s">
        <v>121</v>
      </c>
      <c r="G510" s="4" t="s">
        <v>748</v>
      </c>
      <c r="H510" s="4" t="s">
        <v>1096</v>
      </c>
      <c r="I510" s="4" t="s">
        <v>1097</v>
      </c>
      <c r="J510" s="4" t="s">
        <v>1098</v>
      </c>
      <c r="K510" s="6">
        <f>IFERROR(VLOOKUP($J510,Lookup!$I:$M,Lookup!J$2,0),"")</f>
        <v>2018</v>
      </c>
      <c r="L510" s="6" t="str">
        <f>IFERROR(VLOOKUP($J510,Lookup!$I:$M,Lookup!K$2,0),"")</f>
        <v>Santa Rosa</v>
      </c>
      <c r="M510" s="6" t="str">
        <f>IFERROR(VLOOKUP($J510,Lookup!$I:$M,Lookup!L$2,0),"")</f>
        <v>CLankford</v>
      </c>
      <c r="N510" s="6" t="str">
        <f>IFERROR(VLOOKUP($J510,Lookup!$I:$M,Lookup!M$2,0),"")</f>
        <v>CH</v>
      </c>
      <c r="O510" s="6">
        <f>IFERROR(VLOOKUP(E510,Lookup!B:C,2,0),0)</f>
        <v>0</v>
      </c>
    </row>
    <row r="511" ht="13.5" outlineLevel="2" spans="1:15">
      <c r="A511" s="4" t="s">
        <v>1192</v>
      </c>
      <c r="B511" s="4" t="s">
        <v>1094</v>
      </c>
      <c r="C511" s="4" t="s">
        <v>118</v>
      </c>
      <c r="D511" s="4" t="s">
        <v>1193</v>
      </c>
      <c r="E511" s="4" t="s">
        <v>120</v>
      </c>
      <c r="F511" s="4" t="s">
        <v>121</v>
      </c>
      <c r="G511" s="4" t="s">
        <v>748</v>
      </c>
      <c r="H511" s="4" t="s">
        <v>1096</v>
      </c>
      <c r="I511" s="4" t="s">
        <v>1097</v>
      </c>
      <c r="J511" s="4" t="s">
        <v>1098</v>
      </c>
      <c r="K511" s="6">
        <f>IFERROR(VLOOKUP($J511,Lookup!$I:$M,Lookup!J$2,0),"")</f>
        <v>2018</v>
      </c>
      <c r="L511" s="6" t="str">
        <f>IFERROR(VLOOKUP($J511,Lookup!$I:$M,Lookup!K$2,0),"")</f>
        <v>Santa Rosa</v>
      </c>
      <c r="M511" s="6" t="str">
        <f>IFERROR(VLOOKUP($J511,Lookup!$I:$M,Lookup!L$2,0),"")</f>
        <v>CLankford</v>
      </c>
      <c r="N511" s="6" t="str">
        <f>IFERROR(VLOOKUP($J511,Lookup!$I:$M,Lookup!M$2,0),"")</f>
        <v>CH</v>
      </c>
      <c r="O511" s="6" t="str">
        <f>IFERROR(VLOOKUP(E511,Lookup!B:C,2,0),0)</f>
        <v>Server/Cocktail</v>
      </c>
    </row>
    <row r="512" ht="13.5" outlineLevel="2" spans="1:15">
      <c r="A512" s="4" t="s">
        <v>1194</v>
      </c>
      <c r="B512" s="4" t="s">
        <v>1094</v>
      </c>
      <c r="C512" s="4" t="s">
        <v>118</v>
      </c>
      <c r="D512" s="4" t="s">
        <v>1195</v>
      </c>
      <c r="E512" s="4" t="s">
        <v>84</v>
      </c>
      <c r="F512" s="4" t="s">
        <v>121</v>
      </c>
      <c r="G512" s="4" t="s">
        <v>748</v>
      </c>
      <c r="H512" s="4" t="s">
        <v>1096</v>
      </c>
      <c r="I512" s="4" t="s">
        <v>1097</v>
      </c>
      <c r="J512" s="4" t="s">
        <v>1098</v>
      </c>
      <c r="K512" s="6">
        <f>IFERROR(VLOOKUP($J512,Lookup!$I:$M,Lookup!J$2,0),"")</f>
        <v>2018</v>
      </c>
      <c r="L512" s="6" t="str">
        <f>IFERROR(VLOOKUP($J512,Lookup!$I:$M,Lookup!K$2,0),"")</f>
        <v>Santa Rosa</v>
      </c>
      <c r="M512" s="6" t="str">
        <f>IFERROR(VLOOKUP($J512,Lookup!$I:$M,Lookup!L$2,0),"")</f>
        <v>CLankford</v>
      </c>
      <c r="N512" s="6" t="str">
        <f>IFERROR(VLOOKUP($J512,Lookup!$I:$M,Lookup!M$2,0),"")</f>
        <v>CH</v>
      </c>
      <c r="O512" s="6" t="str">
        <f>IFERROR(VLOOKUP(E512,Lookup!B:C,2,0),0)</f>
        <v>Prep Cook</v>
      </c>
    </row>
    <row r="513" ht="13.5" outlineLevel="2" spans="1:15">
      <c r="A513" s="4" t="s">
        <v>1196</v>
      </c>
      <c r="B513" s="4" t="s">
        <v>1094</v>
      </c>
      <c r="C513" s="4" t="s">
        <v>118</v>
      </c>
      <c r="D513" s="4" t="s">
        <v>1197</v>
      </c>
      <c r="E513" s="4" t="s">
        <v>84</v>
      </c>
      <c r="F513" s="4" t="s">
        <v>121</v>
      </c>
      <c r="G513" s="4" t="s">
        <v>748</v>
      </c>
      <c r="H513" s="4" t="s">
        <v>1096</v>
      </c>
      <c r="I513" s="4" t="s">
        <v>1097</v>
      </c>
      <c r="J513" s="4" t="s">
        <v>1098</v>
      </c>
      <c r="K513" s="6">
        <f>IFERROR(VLOOKUP($J513,Lookup!$I:$M,Lookup!J$2,0),"")</f>
        <v>2018</v>
      </c>
      <c r="L513" s="6" t="str">
        <f>IFERROR(VLOOKUP($J513,Lookup!$I:$M,Lookup!K$2,0),"")</f>
        <v>Santa Rosa</v>
      </c>
      <c r="M513" s="6" t="str">
        <f>IFERROR(VLOOKUP($J513,Lookup!$I:$M,Lookup!L$2,0),"")</f>
        <v>CLankford</v>
      </c>
      <c r="N513" s="6" t="str">
        <f>IFERROR(VLOOKUP($J513,Lookup!$I:$M,Lookup!M$2,0),"")</f>
        <v>CH</v>
      </c>
      <c r="O513" s="6" t="str">
        <f>IFERROR(VLOOKUP(E513,Lookup!B:C,2,0),0)</f>
        <v>Prep Cook</v>
      </c>
    </row>
    <row r="514" ht="13.5" outlineLevel="2" spans="1:15">
      <c r="A514" s="4" t="s">
        <v>1198</v>
      </c>
      <c r="B514" s="4" t="s">
        <v>1094</v>
      </c>
      <c r="C514" s="4" t="s">
        <v>118</v>
      </c>
      <c r="D514" s="4" t="s">
        <v>1199</v>
      </c>
      <c r="E514" s="4" t="s">
        <v>120</v>
      </c>
      <c r="F514" s="4" t="s">
        <v>121</v>
      </c>
      <c r="G514" s="4" t="s">
        <v>748</v>
      </c>
      <c r="H514" s="4" t="s">
        <v>1096</v>
      </c>
      <c r="I514" s="4" t="s">
        <v>1097</v>
      </c>
      <c r="J514" s="4" t="s">
        <v>1098</v>
      </c>
      <c r="K514" s="6">
        <f>IFERROR(VLOOKUP($J514,Lookup!$I:$M,Lookup!J$2,0),"")</f>
        <v>2018</v>
      </c>
      <c r="L514" s="6" t="str">
        <f>IFERROR(VLOOKUP($J514,Lookup!$I:$M,Lookup!K$2,0),"")</f>
        <v>Santa Rosa</v>
      </c>
      <c r="M514" s="6" t="str">
        <f>IFERROR(VLOOKUP($J514,Lookup!$I:$M,Lookup!L$2,0),"")</f>
        <v>CLankford</v>
      </c>
      <c r="N514" s="6" t="str">
        <f>IFERROR(VLOOKUP($J514,Lookup!$I:$M,Lookup!M$2,0),"")</f>
        <v>CH</v>
      </c>
      <c r="O514" s="6" t="str">
        <f>IFERROR(VLOOKUP(E514,Lookup!B:C,2,0),0)</f>
        <v>Server/Cocktail</v>
      </c>
    </row>
    <row r="515" ht="13.5" outlineLevel="2" spans="1:15">
      <c r="A515" s="4" t="s">
        <v>1200</v>
      </c>
      <c r="B515" s="4" t="s">
        <v>1094</v>
      </c>
      <c r="C515" s="4" t="s">
        <v>118</v>
      </c>
      <c r="D515" s="4" t="s">
        <v>1201</v>
      </c>
      <c r="E515" s="4" t="s">
        <v>238</v>
      </c>
      <c r="F515" s="4" t="s">
        <v>121</v>
      </c>
      <c r="G515" s="4" t="s">
        <v>748</v>
      </c>
      <c r="H515" s="4" t="s">
        <v>1096</v>
      </c>
      <c r="I515" s="4" t="s">
        <v>1097</v>
      </c>
      <c r="J515" s="4" t="s">
        <v>1098</v>
      </c>
      <c r="K515" s="6">
        <f>IFERROR(VLOOKUP($J515,Lookup!$I:$M,Lookup!J$2,0),"")</f>
        <v>2018</v>
      </c>
      <c r="L515" s="6" t="str">
        <f>IFERROR(VLOOKUP($J515,Lookup!$I:$M,Lookup!K$2,0),"")</f>
        <v>Santa Rosa</v>
      </c>
      <c r="M515" s="6" t="str">
        <f>IFERROR(VLOOKUP($J515,Lookup!$I:$M,Lookup!L$2,0),"")</f>
        <v>CLankford</v>
      </c>
      <c r="N515" s="6" t="str">
        <f>IFERROR(VLOOKUP($J515,Lookup!$I:$M,Lookup!M$2,0),"")</f>
        <v>CH</v>
      </c>
      <c r="O515" s="6">
        <f>IFERROR(VLOOKUP(E515,Lookup!B:C,2,0),0)</f>
        <v>0</v>
      </c>
    </row>
    <row r="516" ht="13.5" outlineLevel="2" spans="1:15">
      <c r="A516" s="4" t="s">
        <v>1202</v>
      </c>
      <c r="B516" s="4" t="s">
        <v>1094</v>
      </c>
      <c r="C516" s="4" t="s">
        <v>118</v>
      </c>
      <c r="D516" s="4" t="s">
        <v>1203</v>
      </c>
      <c r="E516" s="4" t="s">
        <v>83</v>
      </c>
      <c r="F516" s="4" t="s">
        <v>121</v>
      </c>
      <c r="G516" s="4" t="s">
        <v>748</v>
      </c>
      <c r="H516" s="4" t="s">
        <v>1096</v>
      </c>
      <c r="I516" s="4" t="s">
        <v>1097</v>
      </c>
      <c r="J516" s="4" t="s">
        <v>1098</v>
      </c>
      <c r="K516" s="6">
        <f>IFERROR(VLOOKUP($J516,Lookup!$I:$M,Lookup!J$2,0),"")</f>
        <v>2018</v>
      </c>
      <c r="L516" s="6" t="str">
        <f>IFERROR(VLOOKUP($J516,Lookup!$I:$M,Lookup!K$2,0),"")</f>
        <v>Santa Rosa</v>
      </c>
      <c r="M516" s="6" t="str">
        <f>IFERROR(VLOOKUP($J516,Lookup!$I:$M,Lookup!L$2,0),"")</f>
        <v>CLankford</v>
      </c>
      <c r="N516" s="6" t="str">
        <f>IFERROR(VLOOKUP($J516,Lookup!$I:$M,Lookup!M$2,0),"")</f>
        <v>CH</v>
      </c>
      <c r="O516" s="6" t="str">
        <f>IFERROR(VLOOKUP(E516,Lookup!B:C,2,0),0)</f>
        <v>Line Cook</v>
      </c>
    </row>
    <row r="517" ht="13.5" outlineLevel="2" spans="1:15">
      <c r="A517" s="4" t="s">
        <v>1204</v>
      </c>
      <c r="B517" s="4" t="s">
        <v>1094</v>
      </c>
      <c r="C517" s="4" t="s">
        <v>118</v>
      </c>
      <c r="D517" s="4" t="s">
        <v>1205</v>
      </c>
      <c r="E517" s="4" t="s">
        <v>120</v>
      </c>
      <c r="F517" s="4" t="s">
        <v>121</v>
      </c>
      <c r="G517" s="4" t="s">
        <v>748</v>
      </c>
      <c r="H517" s="4" t="s">
        <v>1096</v>
      </c>
      <c r="I517" s="4" t="s">
        <v>1097</v>
      </c>
      <c r="J517" s="4" t="s">
        <v>1098</v>
      </c>
      <c r="K517" s="6">
        <f>IFERROR(VLOOKUP($J517,Lookup!$I:$M,Lookup!J$2,0),"")</f>
        <v>2018</v>
      </c>
      <c r="L517" s="6" t="str">
        <f>IFERROR(VLOOKUP($J517,Lookup!$I:$M,Lookup!K$2,0),"")</f>
        <v>Santa Rosa</v>
      </c>
      <c r="M517" s="6" t="str">
        <f>IFERROR(VLOOKUP($J517,Lookup!$I:$M,Lookup!L$2,0),"")</f>
        <v>CLankford</v>
      </c>
      <c r="N517" s="6" t="str">
        <f>IFERROR(VLOOKUP($J517,Lookup!$I:$M,Lookup!M$2,0),"")</f>
        <v>CH</v>
      </c>
      <c r="O517" s="6" t="str">
        <f>IFERROR(VLOOKUP(E517,Lookup!B:C,2,0),0)</f>
        <v>Server/Cocktail</v>
      </c>
    </row>
    <row r="518" ht="13.5" outlineLevel="2" spans="1:15">
      <c r="A518" s="4" t="s">
        <v>1206</v>
      </c>
      <c r="B518" s="4" t="s">
        <v>1094</v>
      </c>
      <c r="C518" s="4" t="s">
        <v>118</v>
      </c>
      <c r="D518" s="4" t="s">
        <v>1207</v>
      </c>
      <c r="E518" s="4" t="s">
        <v>128</v>
      </c>
      <c r="F518" s="4" t="s">
        <v>121</v>
      </c>
      <c r="G518" s="4" t="s">
        <v>748</v>
      </c>
      <c r="H518" s="4" t="s">
        <v>1096</v>
      </c>
      <c r="I518" s="4" t="s">
        <v>1097</v>
      </c>
      <c r="J518" s="4" t="s">
        <v>1098</v>
      </c>
      <c r="K518" s="6">
        <f>IFERROR(VLOOKUP($J518,Lookup!$I:$M,Lookup!J$2,0),"")</f>
        <v>2018</v>
      </c>
      <c r="L518" s="6" t="str">
        <f>IFERROR(VLOOKUP($J518,Lookup!$I:$M,Lookup!K$2,0),"")</f>
        <v>Santa Rosa</v>
      </c>
      <c r="M518" s="6" t="str">
        <f>IFERROR(VLOOKUP($J518,Lookup!$I:$M,Lookup!L$2,0),"")</f>
        <v>CLankford</v>
      </c>
      <c r="N518" s="6" t="str">
        <f>IFERROR(VLOOKUP($J518,Lookup!$I:$M,Lookup!M$2,0),"")</f>
        <v>CH</v>
      </c>
      <c r="O518" s="6" t="str">
        <f>IFERROR(VLOOKUP(E518,Lookup!B:C,2,0),0)</f>
        <v>Server/Cocktail</v>
      </c>
    </row>
    <row r="519" ht="13.5" outlineLevel="2" spans="1:15">
      <c r="A519" s="4" t="s">
        <v>1208</v>
      </c>
      <c r="B519" s="4" t="s">
        <v>1094</v>
      </c>
      <c r="C519" s="4" t="s">
        <v>118</v>
      </c>
      <c r="D519" s="4" t="s">
        <v>1209</v>
      </c>
      <c r="E519" s="4" t="s">
        <v>120</v>
      </c>
      <c r="F519" s="4" t="s">
        <v>121</v>
      </c>
      <c r="G519" s="4" t="s">
        <v>748</v>
      </c>
      <c r="H519" s="4" t="s">
        <v>1096</v>
      </c>
      <c r="I519" s="4" t="s">
        <v>1097</v>
      </c>
      <c r="J519" s="4" t="s">
        <v>1098</v>
      </c>
      <c r="K519" s="6">
        <f>IFERROR(VLOOKUP($J519,Lookup!$I:$M,Lookup!J$2,0),"")</f>
        <v>2018</v>
      </c>
      <c r="L519" s="6" t="str">
        <f>IFERROR(VLOOKUP($J519,Lookup!$I:$M,Lookup!K$2,0),"")</f>
        <v>Santa Rosa</v>
      </c>
      <c r="M519" s="6" t="str">
        <f>IFERROR(VLOOKUP($J519,Lookup!$I:$M,Lookup!L$2,0),"")</f>
        <v>CLankford</v>
      </c>
      <c r="N519" s="6" t="str">
        <f>IFERROR(VLOOKUP($J519,Lookup!$I:$M,Lookup!M$2,0),"")</f>
        <v>CH</v>
      </c>
      <c r="O519" s="6" t="str">
        <f>IFERROR(VLOOKUP(E519,Lookup!B:C,2,0),0)</f>
        <v>Server/Cocktail</v>
      </c>
    </row>
    <row r="520" ht="13.5" outlineLevel="2" spans="1:15">
      <c r="A520" s="4" t="s">
        <v>1210</v>
      </c>
      <c r="B520" s="4" t="s">
        <v>1211</v>
      </c>
      <c r="C520" s="4" t="s">
        <v>118</v>
      </c>
      <c r="D520" s="4" t="s">
        <v>1212</v>
      </c>
      <c r="E520" s="4" t="s">
        <v>128</v>
      </c>
      <c r="F520" s="4" t="s">
        <v>121</v>
      </c>
      <c r="G520" s="4" t="s">
        <v>748</v>
      </c>
      <c r="H520" s="4" t="s">
        <v>1096</v>
      </c>
      <c r="I520" s="4" t="s">
        <v>1213</v>
      </c>
      <c r="J520" s="4" t="s">
        <v>1214</v>
      </c>
      <c r="K520" s="6">
        <f>IFERROR(VLOOKUP($J520,Lookup!$I:$M,Lookup!J$2,0),"")</f>
        <v>2019</v>
      </c>
      <c r="L520" s="6" t="str">
        <f>IFERROR(VLOOKUP($J520,Lookup!$I:$M,Lookup!K$2,0),"")</f>
        <v>South SF</v>
      </c>
      <c r="M520" s="6" t="str">
        <f>IFERROR(VLOOKUP($J520,Lookup!$I:$M,Lookup!L$2,0),"")</f>
        <v>CLankford</v>
      </c>
      <c r="N520" s="6" t="str">
        <f>IFERROR(VLOOKUP($J520,Lookup!$I:$M,Lookup!M$2,0),"")</f>
        <v>CH</v>
      </c>
      <c r="O520" s="6" t="str">
        <f>IFERROR(VLOOKUP(E520,Lookup!B:C,2,0),0)</f>
        <v>Server/Cocktail</v>
      </c>
    </row>
    <row r="521" ht="13.5" outlineLevel="2" spans="1:15">
      <c r="A521" s="4" t="s">
        <v>1215</v>
      </c>
      <c r="B521" s="4" t="s">
        <v>1211</v>
      </c>
      <c r="C521" s="4" t="s">
        <v>118</v>
      </c>
      <c r="D521" s="4" t="s">
        <v>1216</v>
      </c>
      <c r="E521" s="4" t="s">
        <v>70</v>
      </c>
      <c r="F521" s="4" t="s">
        <v>121</v>
      </c>
      <c r="G521" s="4" t="s">
        <v>748</v>
      </c>
      <c r="H521" s="4" t="s">
        <v>1096</v>
      </c>
      <c r="I521" s="4" t="s">
        <v>1213</v>
      </c>
      <c r="J521" s="4" t="s">
        <v>1214</v>
      </c>
      <c r="K521" s="6">
        <f>IFERROR(VLOOKUP($J521,Lookup!$I:$M,Lookup!J$2,0),"")</f>
        <v>2019</v>
      </c>
      <c r="L521" s="6" t="str">
        <f>IFERROR(VLOOKUP($J521,Lookup!$I:$M,Lookup!K$2,0),"")</f>
        <v>South SF</v>
      </c>
      <c r="M521" s="6" t="str">
        <f>IFERROR(VLOOKUP($J521,Lookup!$I:$M,Lookup!L$2,0),"")</f>
        <v>CLankford</v>
      </c>
      <c r="N521" s="6" t="str">
        <f>IFERROR(VLOOKUP($J521,Lookup!$I:$M,Lookup!M$2,0),"")</f>
        <v>CH</v>
      </c>
      <c r="O521" s="6" t="str">
        <f>IFERROR(VLOOKUP(E521,Lookup!B:C,2,0),0)</f>
        <v>Bartender</v>
      </c>
    </row>
    <row r="522" ht="13.5" outlineLevel="2" spans="1:15">
      <c r="A522" s="4" t="s">
        <v>1217</v>
      </c>
      <c r="B522" s="4" t="s">
        <v>1211</v>
      </c>
      <c r="C522" s="4" t="s">
        <v>118</v>
      </c>
      <c r="D522" s="4" t="s">
        <v>1218</v>
      </c>
      <c r="E522" s="4" t="s">
        <v>120</v>
      </c>
      <c r="F522" s="4" t="s">
        <v>121</v>
      </c>
      <c r="G522" s="4" t="s">
        <v>748</v>
      </c>
      <c r="H522" s="4" t="s">
        <v>1096</v>
      </c>
      <c r="I522" s="4" t="s">
        <v>1213</v>
      </c>
      <c r="J522" s="4" t="s">
        <v>1214</v>
      </c>
      <c r="K522" s="6">
        <f>IFERROR(VLOOKUP($J522,Lookup!$I:$M,Lookup!J$2,0),"")</f>
        <v>2019</v>
      </c>
      <c r="L522" s="6" t="str">
        <f>IFERROR(VLOOKUP($J522,Lookup!$I:$M,Lookup!K$2,0),"")</f>
        <v>South SF</v>
      </c>
      <c r="M522" s="6" t="str">
        <f>IFERROR(VLOOKUP($J522,Lookup!$I:$M,Lookup!L$2,0),"")</f>
        <v>CLankford</v>
      </c>
      <c r="N522" s="6" t="str">
        <f>IFERROR(VLOOKUP($J522,Lookup!$I:$M,Lookup!M$2,0),"")</f>
        <v>CH</v>
      </c>
      <c r="O522" s="6" t="str">
        <f>IFERROR(VLOOKUP(E522,Lookup!B:C,2,0),0)</f>
        <v>Server/Cocktail</v>
      </c>
    </row>
    <row r="523" ht="13.5" outlineLevel="2" spans="1:15">
      <c r="A523" s="4" t="s">
        <v>1219</v>
      </c>
      <c r="B523" s="4" t="s">
        <v>1211</v>
      </c>
      <c r="C523" s="4" t="s">
        <v>118</v>
      </c>
      <c r="D523" s="4" t="s">
        <v>1220</v>
      </c>
      <c r="E523" s="4" t="s">
        <v>142</v>
      </c>
      <c r="F523" s="4" t="s">
        <v>121</v>
      </c>
      <c r="G523" s="4" t="s">
        <v>748</v>
      </c>
      <c r="H523" s="4" t="s">
        <v>1096</v>
      </c>
      <c r="I523" s="4" t="s">
        <v>1213</v>
      </c>
      <c r="J523" s="4" t="s">
        <v>1214</v>
      </c>
      <c r="K523" s="6">
        <f>IFERROR(VLOOKUP($J523,Lookup!$I:$M,Lookup!J$2,0),"")</f>
        <v>2019</v>
      </c>
      <c r="L523" s="6" t="str">
        <f>IFERROR(VLOOKUP($J523,Lookup!$I:$M,Lookup!K$2,0),"")</f>
        <v>South SF</v>
      </c>
      <c r="M523" s="6" t="str">
        <f>IFERROR(VLOOKUP($J523,Lookup!$I:$M,Lookup!L$2,0),"")</f>
        <v>CLankford</v>
      </c>
      <c r="N523" s="6" t="str">
        <f>IFERROR(VLOOKUP($J523,Lookup!$I:$M,Lookup!M$2,0),"")</f>
        <v>CH</v>
      </c>
      <c r="O523" s="6" t="str">
        <f>IFERROR(VLOOKUP(E523,Lookup!B:C,2,0),0)</f>
        <v>Expo</v>
      </c>
    </row>
    <row r="524" ht="13.5" outlineLevel="2" spans="1:15">
      <c r="A524" s="4" t="s">
        <v>1221</v>
      </c>
      <c r="B524" s="4" t="s">
        <v>1211</v>
      </c>
      <c r="C524" s="4" t="s">
        <v>118</v>
      </c>
      <c r="D524" s="4" t="s">
        <v>1222</v>
      </c>
      <c r="E524" s="4" t="s">
        <v>139</v>
      </c>
      <c r="F524" s="4" t="s">
        <v>121</v>
      </c>
      <c r="G524" s="4" t="s">
        <v>748</v>
      </c>
      <c r="H524" s="4" t="s">
        <v>1096</v>
      </c>
      <c r="I524" s="4" t="s">
        <v>1213</v>
      </c>
      <c r="J524" s="4" t="s">
        <v>1214</v>
      </c>
      <c r="K524" s="6">
        <f>IFERROR(VLOOKUP($J524,Lookup!$I:$M,Lookup!J$2,0),"")</f>
        <v>2019</v>
      </c>
      <c r="L524" s="6" t="str">
        <f>IFERROR(VLOOKUP($J524,Lookup!$I:$M,Lookup!K$2,0),"")</f>
        <v>South SF</v>
      </c>
      <c r="M524" s="6" t="str">
        <f>IFERROR(VLOOKUP($J524,Lookup!$I:$M,Lookup!L$2,0),"")</f>
        <v>CLankford</v>
      </c>
      <c r="N524" s="6" t="str">
        <f>IFERROR(VLOOKUP($J524,Lookup!$I:$M,Lookup!M$2,0),"")</f>
        <v>CH</v>
      </c>
      <c r="O524" s="6" t="str">
        <f>IFERROR(VLOOKUP(E524,Lookup!B:C,2,0),0)</f>
        <v>Busser/Runner</v>
      </c>
    </row>
    <row r="525" ht="13.5" outlineLevel="2" spans="1:15">
      <c r="A525" s="4" t="s">
        <v>1223</v>
      </c>
      <c r="B525" s="4" t="s">
        <v>1211</v>
      </c>
      <c r="C525" s="4" t="s">
        <v>118</v>
      </c>
      <c r="D525" s="4" t="s">
        <v>1224</v>
      </c>
      <c r="E525" s="4" t="s">
        <v>78</v>
      </c>
      <c r="F525" s="4" t="s">
        <v>121</v>
      </c>
      <c r="G525" s="4" t="s">
        <v>748</v>
      </c>
      <c r="H525" s="4" t="s">
        <v>1096</v>
      </c>
      <c r="I525" s="4" t="s">
        <v>1213</v>
      </c>
      <c r="J525" s="4" t="s">
        <v>1214</v>
      </c>
      <c r="K525" s="6">
        <f>IFERROR(VLOOKUP($J525,Lookup!$I:$M,Lookup!J$2,0),"")</f>
        <v>2019</v>
      </c>
      <c r="L525" s="6" t="str">
        <f>IFERROR(VLOOKUP($J525,Lookup!$I:$M,Lookup!K$2,0),"")</f>
        <v>South SF</v>
      </c>
      <c r="M525" s="6" t="str">
        <f>IFERROR(VLOOKUP($J525,Lookup!$I:$M,Lookup!L$2,0),"")</f>
        <v>CLankford</v>
      </c>
      <c r="N525" s="6" t="str">
        <f>IFERROR(VLOOKUP($J525,Lookup!$I:$M,Lookup!M$2,0),"")</f>
        <v>CH</v>
      </c>
      <c r="O525" s="6" t="str">
        <f>IFERROR(VLOOKUP(E525,Lookup!B:C,2,0),0)</f>
        <v>Host</v>
      </c>
    </row>
    <row r="526" ht="13.5" outlineLevel="2" spans="1:15">
      <c r="A526" s="4" t="s">
        <v>1225</v>
      </c>
      <c r="B526" s="4" t="s">
        <v>1190</v>
      </c>
      <c r="C526" s="4" t="s">
        <v>118</v>
      </c>
      <c r="D526" s="4" t="s">
        <v>1226</v>
      </c>
      <c r="E526" s="4" t="s">
        <v>134</v>
      </c>
      <c r="F526" s="4" t="s">
        <v>121</v>
      </c>
      <c r="G526" s="4" t="s">
        <v>748</v>
      </c>
      <c r="H526" s="4" t="s">
        <v>1096</v>
      </c>
      <c r="I526" s="4" t="s">
        <v>1213</v>
      </c>
      <c r="J526" s="4" t="s">
        <v>1214</v>
      </c>
      <c r="K526" s="6">
        <f>IFERROR(VLOOKUP($J526,Lookup!$I:$M,Lookup!J$2,0),"")</f>
        <v>2019</v>
      </c>
      <c r="L526" s="6" t="str">
        <f>IFERROR(VLOOKUP($J526,Lookup!$I:$M,Lookup!K$2,0),"")</f>
        <v>South SF</v>
      </c>
      <c r="M526" s="6" t="str">
        <f>IFERROR(VLOOKUP($J526,Lookup!$I:$M,Lookup!L$2,0),"")</f>
        <v>CLankford</v>
      </c>
      <c r="N526" s="6" t="str">
        <f>IFERROR(VLOOKUP($J526,Lookup!$I:$M,Lookup!M$2,0),"")</f>
        <v>CH</v>
      </c>
      <c r="O526" s="6">
        <f>IFERROR(VLOOKUP(E526,Lookup!B:C,2,0),0)</f>
        <v>0</v>
      </c>
    </row>
    <row r="527" ht="13.5" outlineLevel="2" spans="1:15">
      <c r="A527" s="4" t="s">
        <v>1227</v>
      </c>
      <c r="B527" s="4" t="s">
        <v>1211</v>
      </c>
      <c r="C527" s="4" t="s">
        <v>118</v>
      </c>
      <c r="D527" s="4" t="s">
        <v>1228</v>
      </c>
      <c r="E527" s="4" t="s">
        <v>120</v>
      </c>
      <c r="F527" s="4" t="s">
        <v>121</v>
      </c>
      <c r="G527" s="4" t="s">
        <v>748</v>
      </c>
      <c r="H527" s="4" t="s">
        <v>1096</v>
      </c>
      <c r="I527" s="4" t="s">
        <v>1213</v>
      </c>
      <c r="J527" s="4" t="s">
        <v>1214</v>
      </c>
      <c r="K527" s="6">
        <f>IFERROR(VLOOKUP($J527,Lookup!$I:$M,Lookup!J$2,0),"")</f>
        <v>2019</v>
      </c>
      <c r="L527" s="6" t="str">
        <f>IFERROR(VLOOKUP($J527,Lookup!$I:$M,Lookup!K$2,0),"")</f>
        <v>South SF</v>
      </c>
      <c r="M527" s="6" t="str">
        <f>IFERROR(VLOOKUP($J527,Lookup!$I:$M,Lookup!L$2,0),"")</f>
        <v>CLankford</v>
      </c>
      <c r="N527" s="6" t="str">
        <f>IFERROR(VLOOKUP($J527,Lookup!$I:$M,Lookup!M$2,0),"")</f>
        <v>CH</v>
      </c>
      <c r="O527" s="6" t="str">
        <f>IFERROR(VLOOKUP(E527,Lookup!B:C,2,0),0)</f>
        <v>Server/Cocktail</v>
      </c>
    </row>
    <row r="528" ht="13.5" outlineLevel="2" spans="1:15">
      <c r="A528" s="4" t="s">
        <v>1229</v>
      </c>
      <c r="B528" s="4" t="s">
        <v>1211</v>
      </c>
      <c r="C528" s="4" t="s">
        <v>118</v>
      </c>
      <c r="D528" s="4" t="s">
        <v>1230</v>
      </c>
      <c r="E528" s="4" t="s">
        <v>208</v>
      </c>
      <c r="F528" s="4" t="s">
        <v>121</v>
      </c>
      <c r="G528" s="4" t="s">
        <v>748</v>
      </c>
      <c r="H528" s="4" t="s">
        <v>1096</v>
      </c>
      <c r="I528" s="4" t="s">
        <v>1213</v>
      </c>
      <c r="J528" s="4" t="s">
        <v>1214</v>
      </c>
      <c r="K528" s="6">
        <f>IFERROR(VLOOKUP($J528,Lookup!$I:$M,Lookup!J$2,0),"")</f>
        <v>2019</v>
      </c>
      <c r="L528" s="6" t="str">
        <f>IFERROR(VLOOKUP($J528,Lookup!$I:$M,Lookup!K$2,0),"")</f>
        <v>South SF</v>
      </c>
      <c r="M528" s="6" t="str">
        <f>IFERROR(VLOOKUP($J528,Lookup!$I:$M,Lookup!L$2,0),"")</f>
        <v>CLankford</v>
      </c>
      <c r="N528" s="6" t="str">
        <f>IFERROR(VLOOKUP($J528,Lookup!$I:$M,Lookup!M$2,0),"")</f>
        <v>CH</v>
      </c>
      <c r="O528" s="6" t="str">
        <f>IFERROR(VLOOKUP(E528,Lookup!B:C,2,0),0)</f>
        <v/>
      </c>
    </row>
    <row r="529" ht="13.5" outlineLevel="2" spans="1:15">
      <c r="A529" s="4" t="s">
        <v>1231</v>
      </c>
      <c r="B529" s="4" t="s">
        <v>1211</v>
      </c>
      <c r="C529" s="4" t="s">
        <v>118</v>
      </c>
      <c r="D529" s="4" t="s">
        <v>1232</v>
      </c>
      <c r="E529" s="4" t="s">
        <v>78</v>
      </c>
      <c r="F529" s="4" t="s">
        <v>121</v>
      </c>
      <c r="G529" s="4" t="s">
        <v>748</v>
      </c>
      <c r="H529" s="4" t="s">
        <v>1096</v>
      </c>
      <c r="I529" s="4" t="s">
        <v>1213</v>
      </c>
      <c r="J529" s="4" t="s">
        <v>1214</v>
      </c>
      <c r="K529" s="6">
        <f>IFERROR(VLOOKUP($J529,Lookup!$I:$M,Lookup!J$2,0),"")</f>
        <v>2019</v>
      </c>
      <c r="L529" s="6" t="str">
        <f>IFERROR(VLOOKUP($J529,Lookup!$I:$M,Lookup!K$2,0),"")</f>
        <v>South SF</v>
      </c>
      <c r="M529" s="6" t="str">
        <f>IFERROR(VLOOKUP($J529,Lookup!$I:$M,Lookup!L$2,0),"")</f>
        <v>CLankford</v>
      </c>
      <c r="N529" s="6" t="str">
        <f>IFERROR(VLOOKUP($J529,Lookup!$I:$M,Lookup!M$2,0),"")</f>
        <v>CH</v>
      </c>
      <c r="O529" s="6" t="str">
        <f>IFERROR(VLOOKUP(E529,Lookup!B:C,2,0),0)</f>
        <v>Host</v>
      </c>
    </row>
    <row r="530" ht="13.5" outlineLevel="2" spans="1:15">
      <c r="A530" s="4" t="s">
        <v>1233</v>
      </c>
      <c r="B530" s="4" t="s">
        <v>1211</v>
      </c>
      <c r="C530" s="4" t="s">
        <v>118</v>
      </c>
      <c r="D530" s="4" t="s">
        <v>1234</v>
      </c>
      <c r="E530" s="4" t="s">
        <v>83</v>
      </c>
      <c r="F530" s="4" t="s">
        <v>121</v>
      </c>
      <c r="G530" s="4" t="s">
        <v>748</v>
      </c>
      <c r="H530" s="4" t="s">
        <v>1096</v>
      </c>
      <c r="I530" s="4" t="s">
        <v>1213</v>
      </c>
      <c r="J530" s="4" t="s">
        <v>1214</v>
      </c>
      <c r="K530" s="6">
        <f>IFERROR(VLOOKUP($J530,Lookup!$I:$M,Lookup!J$2,0),"")</f>
        <v>2019</v>
      </c>
      <c r="L530" s="6" t="str">
        <f>IFERROR(VLOOKUP($J530,Lookup!$I:$M,Lookup!K$2,0),"")</f>
        <v>South SF</v>
      </c>
      <c r="M530" s="6" t="str">
        <f>IFERROR(VLOOKUP($J530,Lookup!$I:$M,Lookup!L$2,0),"")</f>
        <v>CLankford</v>
      </c>
      <c r="N530" s="6" t="str">
        <f>IFERROR(VLOOKUP($J530,Lookup!$I:$M,Lookup!M$2,0),"")</f>
        <v>CH</v>
      </c>
      <c r="O530" s="6" t="str">
        <f>IFERROR(VLOOKUP(E530,Lookup!B:C,2,0),0)</f>
        <v>Line Cook</v>
      </c>
    </row>
    <row r="531" ht="13.5" outlineLevel="2" spans="1:15">
      <c r="A531" s="4" t="s">
        <v>1235</v>
      </c>
      <c r="B531" s="4" t="s">
        <v>1211</v>
      </c>
      <c r="C531" s="4" t="s">
        <v>118</v>
      </c>
      <c r="D531" s="4" t="s">
        <v>1236</v>
      </c>
      <c r="E531" s="4" t="s">
        <v>128</v>
      </c>
      <c r="F531" s="4" t="s">
        <v>121</v>
      </c>
      <c r="G531" s="4" t="s">
        <v>748</v>
      </c>
      <c r="H531" s="4" t="s">
        <v>1096</v>
      </c>
      <c r="I531" s="4" t="s">
        <v>1213</v>
      </c>
      <c r="J531" s="4" t="s">
        <v>1214</v>
      </c>
      <c r="K531" s="6">
        <f>IFERROR(VLOOKUP($J531,Lookup!$I:$M,Lookup!J$2,0),"")</f>
        <v>2019</v>
      </c>
      <c r="L531" s="6" t="str">
        <f>IFERROR(VLOOKUP($J531,Lookup!$I:$M,Lookup!K$2,0),"")</f>
        <v>South SF</v>
      </c>
      <c r="M531" s="6" t="str">
        <f>IFERROR(VLOOKUP($J531,Lookup!$I:$M,Lookup!L$2,0),"")</f>
        <v>CLankford</v>
      </c>
      <c r="N531" s="6" t="str">
        <f>IFERROR(VLOOKUP($J531,Lookup!$I:$M,Lookup!M$2,0),"")</f>
        <v>CH</v>
      </c>
      <c r="O531" s="6" t="str">
        <f>IFERROR(VLOOKUP(E531,Lookup!B:C,2,0),0)</f>
        <v>Server/Cocktail</v>
      </c>
    </row>
    <row r="532" ht="13.5" outlineLevel="2" spans="1:15">
      <c r="A532" s="4" t="s">
        <v>1237</v>
      </c>
      <c r="B532" s="4" t="s">
        <v>1211</v>
      </c>
      <c r="C532" s="4" t="s">
        <v>118</v>
      </c>
      <c r="D532" s="4" t="s">
        <v>1238</v>
      </c>
      <c r="E532" s="4" t="s">
        <v>83</v>
      </c>
      <c r="F532" s="4" t="s">
        <v>121</v>
      </c>
      <c r="G532" s="4" t="s">
        <v>748</v>
      </c>
      <c r="H532" s="4" t="s">
        <v>1096</v>
      </c>
      <c r="I532" s="4" t="s">
        <v>1213</v>
      </c>
      <c r="J532" s="4" t="s">
        <v>1214</v>
      </c>
      <c r="K532" s="6">
        <f>IFERROR(VLOOKUP($J532,Lookup!$I:$M,Lookup!J$2,0),"")</f>
        <v>2019</v>
      </c>
      <c r="L532" s="6" t="str">
        <f>IFERROR(VLOOKUP($J532,Lookup!$I:$M,Lookup!K$2,0),"")</f>
        <v>South SF</v>
      </c>
      <c r="M532" s="6" t="str">
        <f>IFERROR(VLOOKUP($J532,Lookup!$I:$M,Lookup!L$2,0),"")</f>
        <v>CLankford</v>
      </c>
      <c r="N532" s="6" t="str">
        <f>IFERROR(VLOOKUP($J532,Lookup!$I:$M,Lookup!M$2,0),"")</f>
        <v>CH</v>
      </c>
      <c r="O532" s="6" t="str">
        <f>IFERROR(VLOOKUP(E532,Lookup!B:C,2,0),0)</f>
        <v>Line Cook</v>
      </c>
    </row>
    <row r="533" ht="13.5" outlineLevel="2" spans="1:15">
      <c r="A533" s="4" t="s">
        <v>1239</v>
      </c>
      <c r="B533" s="4" t="s">
        <v>1211</v>
      </c>
      <c r="C533" s="4" t="s">
        <v>118</v>
      </c>
      <c r="D533" s="4" t="s">
        <v>1240</v>
      </c>
      <c r="E533" s="4" t="s">
        <v>70</v>
      </c>
      <c r="F533" s="4" t="s">
        <v>121</v>
      </c>
      <c r="G533" s="4" t="s">
        <v>748</v>
      </c>
      <c r="H533" s="4" t="s">
        <v>1096</v>
      </c>
      <c r="I533" s="4" t="s">
        <v>1213</v>
      </c>
      <c r="J533" s="4" t="s">
        <v>1214</v>
      </c>
      <c r="K533" s="6">
        <f>IFERROR(VLOOKUP($J533,Lookup!$I:$M,Lookup!J$2,0),"")</f>
        <v>2019</v>
      </c>
      <c r="L533" s="6" t="str">
        <f>IFERROR(VLOOKUP($J533,Lookup!$I:$M,Lookup!K$2,0),"")</f>
        <v>South SF</v>
      </c>
      <c r="M533" s="6" t="str">
        <f>IFERROR(VLOOKUP($J533,Lookup!$I:$M,Lookup!L$2,0),"")</f>
        <v>CLankford</v>
      </c>
      <c r="N533" s="6" t="str">
        <f>IFERROR(VLOOKUP($J533,Lookup!$I:$M,Lookup!M$2,0),"")</f>
        <v>CH</v>
      </c>
      <c r="O533" s="6" t="str">
        <f>IFERROR(VLOOKUP(E533,Lookup!B:C,2,0),0)</f>
        <v>Bartender</v>
      </c>
    </row>
    <row r="534" ht="13.5" outlineLevel="2" spans="1:15">
      <c r="A534" s="4" t="s">
        <v>1241</v>
      </c>
      <c r="B534" s="4" t="s">
        <v>1211</v>
      </c>
      <c r="C534" s="4" t="s">
        <v>118</v>
      </c>
      <c r="D534" s="4" t="s">
        <v>1242</v>
      </c>
      <c r="E534" s="4" t="s">
        <v>84</v>
      </c>
      <c r="F534" s="4" t="s">
        <v>121</v>
      </c>
      <c r="G534" s="4" t="s">
        <v>748</v>
      </c>
      <c r="H534" s="4" t="s">
        <v>1096</v>
      </c>
      <c r="I534" s="4" t="s">
        <v>1213</v>
      </c>
      <c r="J534" s="4" t="s">
        <v>1214</v>
      </c>
      <c r="K534" s="6">
        <f>IFERROR(VLOOKUP($J534,Lookup!$I:$M,Lookup!J$2,0),"")</f>
        <v>2019</v>
      </c>
      <c r="L534" s="6" t="str">
        <f>IFERROR(VLOOKUP($J534,Lookup!$I:$M,Lookup!K$2,0),"")</f>
        <v>South SF</v>
      </c>
      <c r="M534" s="6" t="str">
        <f>IFERROR(VLOOKUP($J534,Lookup!$I:$M,Lookup!L$2,0),"")</f>
        <v>CLankford</v>
      </c>
      <c r="N534" s="6" t="str">
        <f>IFERROR(VLOOKUP($J534,Lookup!$I:$M,Lookup!M$2,0),"")</f>
        <v>CH</v>
      </c>
      <c r="O534" s="6" t="str">
        <f>IFERROR(VLOOKUP(E534,Lookup!B:C,2,0),0)</f>
        <v>Prep Cook</v>
      </c>
    </row>
    <row r="535" ht="13.5" outlineLevel="1" spans="1:15">
      <c r="A535" s="4" t="s">
        <v>1243</v>
      </c>
      <c r="B535" s="4" t="s">
        <v>1211</v>
      </c>
      <c r="C535" s="4" t="s">
        <v>118</v>
      </c>
      <c r="D535" s="4" t="s">
        <v>1244</v>
      </c>
      <c r="E535" s="4" t="s">
        <v>78</v>
      </c>
      <c r="F535" s="4" t="s">
        <v>121</v>
      </c>
      <c r="G535" s="4" t="s">
        <v>748</v>
      </c>
      <c r="H535" s="4" t="s">
        <v>1096</v>
      </c>
      <c r="I535" s="4" t="s">
        <v>1213</v>
      </c>
      <c r="J535" s="4" t="s">
        <v>1214</v>
      </c>
      <c r="K535" s="6">
        <f>IFERROR(VLOOKUP($J535,Lookup!$I:$M,Lookup!J$2,0),"")</f>
        <v>2019</v>
      </c>
      <c r="L535" s="6" t="str">
        <f>IFERROR(VLOOKUP($J535,Lookup!$I:$M,Lookup!K$2,0),"")</f>
        <v>South SF</v>
      </c>
      <c r="M535" s="6" t="str">
        <f>IFERROR(VLOOKUP($J535,Lookup!$I:$M,Lookup!L$2,0),"")</f>
        <v>CLankford</v>
      </c>
      <c r="N535" s="6" t="str">
        <f>IFERROR(VLOOKUP($J535,Lookup!$I:$M,Lookup!M$2,0),"")</f>
        <v>CH</v>
      </c>
      <c r="O535" s="6" t="str">
        <f>IFERROR(VLOOKUP(E535,Lookup!B:C,2,0),0)</f>
        <v>Host</v>
      </c>
    </row>
    <row r="536" ht="13.5" outlineLevel="2" spans="1:15">
      <c r="A536" s="4" t="s">
        <v>1245</v>
      </c>
      <c r="B536" s="4" t="s">
        <v>1211</v>
      </c>
      <c r="C536" s="4" t="s">
        <v>118</v>
      </c>
      <c r="D536" s="4" t="s">
        <v>1246</v>
      </c>
      <c r="E536" s="4" t="s">
        <v>83</v>
      </c>
      <c r="F536" s="4" t="s">
        <v>121</v>
      </c>
      <c r="G536" s="4" t="s">
        <v>748</v>
      </c>
      <c r="H536" s="4" t="s">
        <v>1096</v>
      </c>
      <c r="I536" s="4" t="s">
        <v>1213</v>
      </c>
      <c r="J536" s="4" t="s">
        <v>1214</v>
      </c>
      <c r="K536" s="6">
        <f>IFERROR(VLOOKUP($J536,Lookup!$I:$M,Lookup!J$2,0),"")</f>
        <v>2019</v>
      </c>
      <c r="L536" s="6" t="str">
        <f>IFERROR(VLOOKUP($J536,Lookup!$I:$M,Lookup!K$2,0),"")</f>
        <v>South SF</v>
      </c>
      <c r="M536" s="6" t="str">
        <f>IFERROR(VLOOKUP($J536,Lookup!$I:$M,Lookup!L$2,0),"")</f>
        <v>CLankford</v>
      </c>
      <c r="N536" s="6" t="str">
        <f>IFERROR(VLOOKUP($J536,Lookup!$I:$M,Lookup!M$2,0),"")</f>
        <v>CH</v>
      </c>
      <c r="O536" s="6" t="str">
        <f>IFERROR(VLOOKUP(E536,Lookup!B:C,2,0),0)</f>
        <v>Line Cook</v>
      </c>
    </row>
    <row r="537" ht="13.5" outlineLevel="2" spans="1:15">
      <c r="A537" s="4" t="s">
        <v>1247</v>
      </c>
      <c r="B537" s="4" t="s">
        <v>1211</v>
      </c>
      <c r="C537" s="4" t="s">
        <v>118</v>
      </c>
      <c r="D537" s="4" t="s">
        <v>1248</v>
      </c>
      <c r="E537" s="4" t="s">
        <v>188</v>
      </c>
      <c r="F537" s="4" t="s">
        <v>121</v>
      </c>
      <c r="G537" s="4" t="s">
        <v>748</v>
      </c>
      <c r="H537" s="4" t="s">
        <v>1096</v>
      </c>
      <c r="I537" s="4" t="s">
        <v>1213</v>
      </c>
      <c r="J537" s="4" t="s">
        <v>1214</v>
      </c>
      <c r="K537" s="6">
        <f>IFERROR(VLOOKUP($J537,Lookup!$I:$M,Lookup!J$2,0),"")</f>
        <v>2019</v>
      </c>
      <c r="L537" s="6" t="str">
        <f>IFERROR(VLOOKUP($J537,Lookup!$I:$M,Lookup!K$2,0),"")</f>
        <v>South SF</v>
      </c>
      <c r="M537" s="6" t="str">
        <f>IFERROR(VLOOKUP($J537,Lookup!$I:$M,Lookup!L$2,0),"")</f>
        <v>CLankford</v>
      </c>
      <c r="N537" s="6" t="str">
        <f>IFERROR(VLOOKUP($J537,Lookup!$I:$M,Lookup!M$2,0),"")</f>
        <v>CH</v>
      </c>
      <c r="O537" s="6" t="str">
        <f>IFERROR(VLOOKUP(E537,Lookup!B:C,2,0),0)</f>
        <v>Dish</v>
      </c>
    </row>
    <row r="538" ht="13.5" outlineLevel="2" spans="1:15">
      <c r="A538" s="4" t="s">
        <v>1249</v>
      </c>
      <c r="B538" s="4" t="s">
        <v>1211</v>
      </c>
      <c r="C538" s="4" t="s">
        <v>118</v>
      </c>
      <c r="D538" s="4" t="s">
        <v>1250</v>
      </c>
      <c r="E538" s="4" t="s">
        <v>256</v>
      </c>
      <c r="F538" s="4" t="s">
        <v>121</v>
      </c>
      <c r="G538" s="4" t="s">
        <v>748</v>
      </c>
      <c r="H538" s="4" t="s">
        <v>1096</v>
      </c>
      <c r="I538" s="4" t="s">
        <v>1213</v>
      </c>
      <c r="J538" s="4" t="s">
        <v>1214</v>
      </c>
      <c r="K538" s="6">
        <f>IFERROR(VLOOKUP($J538,Lookup!$I:$M,Lookup!J$2,0),"")</f>
        <v>2019</v>
      </c>
      <c r="L538" s="6" t="str">
        <f>IFERROR(VLOOKUP($J538,Lookup!$I:$M,Lookup!K$2,0),"")</f>
        <v>South SF</v>
      </c>
      <c r="M538" s="6" t="str">
        <f>IFERROR(VLOOKUP($J538,Lookup!$I:$M,Lookup!L$2,0),"")</f>
        <v>CLankford</v>
      </c>
      <c r="N538" s="6" t="str">
        <f>IFERROR(VLOOKUP($J538,Lookup!$I:$M,Lookup!M$2,0),"")</f>
        <v>CH</v>
      </c>
      <c r="O538" s="6" t="str">
        <f>IFERROR(VLOOKUP(E538,Lookup!B:C,2,0),0)</f>
        <v/>
      </c>
    </row>
    <row r="539" ht="13.5" outlineLevel="2" spans="1:15">
      <c r="A539" s="4" t="s">
        <v>1251</v>
      </c>
      <c r="B539" s="4" t="s">
        <v>1211</v>
      </c>
      <c r="C539" s="4" t="s">
        <v>118</v>
      </c>
      <c r="D539" s="4" t="s">
        <v>1252</v>
      </c>
      <c r="E539" s="4" t="s">
        <v>84</v>
      </c>
      <c r="F539" s="4" t="s">
        <v>121</v>
      </c>
      <c r="G539" s="4" t="s">
        <v>748</v>
      </c>
      <c r="H539" s="4" t="s">
        <v>1096</v>
      </c>
      <c r="I539" s="4" t="s">
        <v>1213</v>
      </c>
      <c r="J539" s="4" t="s">
        <v>1214</v>
      </c>
      <c r="K539" s="6">
        <f>IFERROR(VLOOKUP($J539,Lookup!$I:$M,Lookup!J$2,0),"")</f>
        <v>2019</v>
      </c>
      <c r="L539" s="6" t="str">
        <f>IFERROR(VLOOKUP($J539,Lookup!$I:$M,Lookup!K$2,0),"")</f>
        <v>South SF</v>
      </c>
      <c r="M539" s="6" t="str">
        <f>IFERROR(VLOOKUP($J539,Lookup!$I:$M,Lookup!L$2,0),"")</f>
        <v>CLankford</v>
      </c>
      <c r="N539" s="6" t="str">
        <f>IFERROR(VLOOKUP($J539,Lookup!$I:$M,Lookup!M$2,0),"")</f>
        <v>CH</v>
      </c>
      <c r="O539" s="6" t="str">
        <f>IFERROR(VLOOKUP(E539,Lookup!B:C,2,0),0)</f>
        <v>Prep Cook</v>
      </c>
    </row>
    <row r="540" ht="13.5" outlineLevel="2" spans="1:15">
      <c r="A540" s="4" t="s">
        <v>1253</v>
      </c>
      <c r="B540" s="4" t="s">
        <v>1211</v>
      </c>
      <c r="C540" s="4" t="s">
        <v>118</v>
      </c>
      <c r="D540" s="4" t="s">
        <v>1254</v>
      </c>
      <c r="E540" s="4" t="s">
        <v>188</v>
      </c>
      <c r="F540" s="4" t="s">
        <v>121</v>
      </c>
      <c r="G540" s="4" t="s">
        <v>748</v>
      </c>
      <c r="H540" s="4" t="s">
        <v>1096</v>
      </c>
      <c r="I540" s="4" t="s">
        <v>1213</v>
      </c>
      <c r="J540" s="4" t="s">
        <v>1214</v>
      </c>
      <c r="K540" s="6">
        <f>IFERROR(VLOOKUP($J540,Lookup!$I:$M,Lookup!J$2,0),"")</f>
        <v>2019</v>
      </c>
      <c r="L540" s="6" t="str">
        <f>IFERROR(VLOOKUP($J540,Lookup!$I:$M,Lookup!K$2,0),"")</f>
        <v>South SF</v>
      </c>
      <c r="M540" s="6" t="str">
        <f>IFERROR(VLOOKUP($J540,Lookup!$I:$M,Lookup!L$2,0),"")</f>
        <v>CLankford</v>
      </c>
      <c r="N540" s="6" t="str">
        <f>IFERROR(VLOOKUP($J540,Lookup!$I:$M,Lookup!M$2,0),"")</f>
        <v>CH</v>
      </c>
      <c r="O540" s="6" t="str">
        <f>IFERROR(VLOOKUP(E540,Lookup!B:C,2,0),0)</f>
        <v>Dish</v>
      </c>
    </row>
    <row r="541" ht="13.5" outlineLevel="2" spans="1:15">
      <c r="A541" s="4" t="s">
        <v>1255</v>
      </c>
      <c r="B541" s="4" t="s">
        <v>1211</v>
      </c>
      <c r="C541" s="4" t="s">
        <v>118</v>
      </c>
      <c r="D541" s="4" t="s">
        <v>1256</v>
      </c>
      <c r="E541" s="4" t="s">
        <v>70</v>
      </c>
      <c r="F541" s="4" t="s">
        <v>121</v>
      </c>
      <c r="G541" s="4" t="s">
        <v>748</v>
      </c>
      <c r="H541" s="4" t="s">
        <v>1096</v>
      </c>
      <c r="I541" s="4" t="s">
        <v>1213</v>
      </c>
      <c r="J541" s="4" t="s">
        <v>1214</v>
      </c>
      <c r="K541" s="6">
        <f>IFERROR(VLOOKUP($J541,Lookup!$I:$M,Lookup!J$2,0),"")</f>
        <v>2019</v>
      </c>
      <c r="L541" s="6" t="str">
        <f>IFERROR(VLOOKUP($J541,Lookup!$I:$M,Lookup!K$2,0),"")</f>
        <v>South SF</v>
      </c>
      <c r="M541" s="6" t="str">
        <f>IFERROR(VLOOKUP($J541,Lookup!$I:$M,Lookup!L$2,0),"")</f>
        <v>CLankford</v>
      </c>
      <c r="N541" s="6" t="str">
        <f>IFERROR(VLOOKUP($J541,Lookup!$I:$M,Lookup!M$2,0),"")</f>
        <v>CH</v>
      </c>
      <c r="O541" s="6" t="str">
        <f>IFERROR(VLOOKUP(E541,Lookup!B:C,2,0),0)</f>
        <v>Bartender</v>
      </c>
    </row>
    <row r="542" ht="13.5" outlineLevel="2" spans="1:15">
      <c r="A542" s="4" t="s">
        <v>1257</v>
      </c>
      <c r="B542" s="4" t="s">
        <v>1211</v>
      </c>
      <c r="C542" s="4" t="s">
        <v>118</v>
      </c>
      <c r="D542" s="4" t="s">
        <v>1258</v>
      </c>
      <c r="E542" s="4" t="s">
        <v>120</v>
      </c>
      <c r="F542" s="4" t="s">
        <v>121</v>
      </c>
      <c r="G542" s="4" t="s">
        <v>748</v>
      </c>
      <c r="H542" s="4" t="s">
        <v>1096</v>
      </c>
      <c r="I542" s="4" t="s">
        <v>1213</v>
      </c>
      <c r="J542" s="4" t="s">
        <v>1214</v>
      </c>
      <c r="K542" s="6">
        <f>IFERROR(VLOOKUP($J542,Lookup!$I:$M,Lookup!J$2,0),"")</f>
        <v>2019</v>
      </c>
      <c r="L542" s="6" t="str">
        <f>IFERROR(VLOOKUP($J542,Lookup!$I:$M,Lookup!K$2,0),"")</f>
        <v>South SF</v>
      </c>
      <c r="M542" s="6" t="str">
        <f>IFERROR(VLOOKUP($J542,Lookup!$I:$M,Lookup!L$2,0),"")</f>
        <v>CLankford</v>
      </c>
      <c r="N542" s="6" t="str">
        <f>IFERROR(VLOOKUP($J542,Lookup!$I:$M,Lookup!M$2,0),"")</f>
        <v>CH</v>
      </c>
      <c r="O542" s="6" t="str">
        <f>IFERROR(VLOOKUP(E542,Lookup!B:C,2,0),0)</f>
        <v>Server/Cocktail</v>
      </c>
    </row>
    <row r="543" ht="13.5" outlineLevel="2" spans="1:15">
      <c r="A543" s="4" t="s">
        <v>1259</v>
      </c>
      <c r="B543" s="4" t="s">
        <v>1211</v>
      </c>
      <c r="C543" s="4" t="s">
        <v>118</v>
      </c>
      <c r="D543" s="4" t="s">
        <v>1260</v>
      </c>
      <c r="E543" s="4" t="s">
        <v>83</v>
      </c>
      <c r="F543" s="4" t="s">
        <v>121</v>
      </c>
      <c r="G543" s="4" t="s">
        <v>748</v>
      </c>
      <c r="H543" s="4" t="s">
        <v>1096</v>
      </c>
      <c r="I543" s="4" t="s">
        <v>1213</v>
      </c>
      <c r="J543" s="4" t="s">
        <v>1214</v>
      </c>
      <c r="K543" s="6">
        <f>IFERROR(VLOOKUP($J543,Lookup!$I:$M,Lookup!J$2,0),"")</f>
        <v>2019</v>
      </c>
      <c r="L543" s="6" t="str">
        <f>IFERROR(VLOOKUP($J543,Lookup!$I:$M,Lookup!K$2,0),"")</f>
        <v>South SF</v>
      </c>
      <c r="M543" s="6" t="str">
        <f>IFERROR(VLOOKUP($J543,Lookup!$I:$M,Lookup!L$2,0),"")</f>
        <v>CLankford</v>
      </c>
      <c r="N543" s="6" t="str">
        <f>IFERROR(VLOOKUP($J543,Lookup!$I:$M,Lookup!M$2,0),"")</f>
        <v>CH</v>
      </c>
      <c r="O543" s="6" t="str">
        <f>IFERROR(VLOOKUP(E543,Lookup!B:C,2,0),0)</f>
        <v>Line Cook</v>
      </c>
    </row>
    <row r="544" ht="13.5" outlineLevel="2" spans="1:15">
      <c r="A544" s="4" t="s">
        <v>1261</v>
      </c>
      <c r="B544" s="4" t="s">
        <v>1211</v>
      </c>
      <c r="C544" s="4" t="s">
        <v>118</v>
      </c>
      <c r="D544" s="4" t="s">
        <v>1262</v>
      </c>
      <c r="E544" s="4" t="s">
        <v>120</v>
      </c>
      <c r="F544" s="4" t="s">
        <v>121</v>
      </c>
      <c r="G544" s="4" t="s">
        <v>748</v>
      </c>
      <c r="H544" s="4" t="s">
        <v>1096</v>
      </c>
      <c r="I544" s="4" t="s">
        <v>1213</v>
      </c>
      <c r="J544" s="4" t="s">
        <v>1214</v>
      </c>
      <c r="K544" s="6">
        <f>IFERROR(VLOOKUP($J544,Lookup!$I:$M,Lookup!J$2,0),"")</f>
        <v>2019</v>
      </c>
      <c r="L544" s="6" t="str">
        <f>IFERROR(VLOOKUP($J544,Lookup!$I:$M,Lookup!K$2,0),"")</f>
        <v>South SF</v>
      </c>
      <c r="M544" s="6" t="str">
        <f>IFERROR(VLOOKUP($J544,Lookup!$I:$M,Lookup!L$2,0),"")</f>
        <v>CLankford</v>
      </c>
      <c r="N544" s="6" t="str">
        <f>IFERROR(VLOOKUP($J544,Lookup!$I:$M,Lookup!M$2,0),"")</f>
        <v>CH</v>
      </c>
      <c r="O544" s="6" t="str">
        <f>IFERROR(VLOOKUP(E544,Lookup!B:C,2,0),0)</f>
        <v>Server/Cocktail</v>
      </c>
    </row>
    <row r="545" ht="13.5" outlineLevel="2" spans="1:15">
      <c r="A545" s="4" t="s">
        <v>1263</v>
      </c>
      <c r="B545" s="4" t="s">
        <v>1211</v>
      </c>
      <c r="C545" s="4" t="s">
        <v>118</v>
      </c>
      <c r="D545" s="4" t="s">
        <v>1264</v>
      </c>
      <c r="E545" s="4" t="s">
        <v>139</v>
      </c>
      <c r="F545" s="4" t="s">
        <v>121</v>
      </c>
      <c r="G545" s="4" t="s">
        <v>748</v>
      </c>
      <c r="H545" s="4" t="s">
        <v>1096</v>
      </c>
      <c r="I545" s="4" t="s">
        <v>1213</v>
      </c>
      <c r="J545" s="4" t="s">
        <v>1214</v>
      </c>
      <c r="K545" s="6">
        <f>IFERROR(VLOOKUP($J545,Lookup!$I:$M,Lookup!J$2,0),"")</f>
        <v>2019</v>
      </c>
      <c r="L545" s="6" t="str">
        <f>IFERROR(VLOOKUP($J545,Lookup!$I:$M,Lookup!K$2,0),"")</f>
        <v>South SF</v>
      </c>
      <c r="M545" s="6" t="str">
        <f>IFERROR(VLOOKUP($J545,Lookup!$I:$M,Lookup!L$2,0),"")</f>
        <v>CLankford</v>
      </c>
      <c r="N545" s="6" t="str">
        <f>IFERROR(VLOOKUP($J545,Lookup!$I:$M,Lookup!M$2,0),"")</f>
        <v>CH</v>
      </c>
      <c r="O545" s="6" t="str">
        <f>IFERROR(VLOOKUP(E545,Lookup!B:C,2,0),0)</f>
        <v>Busser/Runner</v>
      </c>
    </row>
    <row r="546" ht="13.5" outlineLevel="2" spans="1:15">
      <c r="A546" s="4" t="s">
        <v>1265</v>
      </c>
      <c r="B546" s="4" t="s">
        <v>1211</v>
      </c>
      <c r="C546" s="4" t="s">
        <v>118</v>
      </c>
      <c r="D546" s="4" t="s">
        <v>1266</v>
      </c>
      <c r="E546" s="4" t="s">
        <v>188</v>
      </c>
      <c r="F546" s="4" t="s">
        <v>121</v>
      </c>
      <c r="G546" s="4" t="s">
        <v>748</v>
      </c>
      <c r="H546" s="4" t="s">
        <v>1096</v>
      </c>
      <c r="I546" s="4" t="s">
        <v>1213</v>
      </c>
      <c r="J546" s="4" t="s">
        <v>1214</v>
      </c>
      <c r="K546" s="6">
        <f>IFERROR(VLOOKUP($J546,Lookup!$I:$M,Lookup!J$2,0),"")</f>
        <v>2019</v>
      </c>
      <c r="L546" s="6" t="str">
        <f>IFERROR(VLOOKUP($J546,Lookup!$I:$M,Lookup!K$2,0),"")</f>
        <v>South SF</v>
      </c>
      <c r="M546" s="6" t="str">
        <f>IFERROR(VLOOKUP($J546,Lookup!$I:$M,Lookup!L$2,0),"")</f>
        <v>CLankford</v>
      </c>
      <c r="N546" s="6" t="str">
        <f>IFERROR(VLOOKUP($J546,Lookup!$I:$M,Lookup!M$2,0),"")</f>
        <v>CH</v>
      </c>
      <c r="O546" s="6" t="str">
        <f>IFERROR(VLOOKUP(E546,Lookup!B:C,2,0),0)</f>
        <v>Dish</v>
      </c>
    </row>
    <row r="547" ht="13.5" outlineLevel="2" spans="1:15">
      <c r="A547" s="4" t="s">
        <v>1267</v>
      </c>
      <c r="B547" s="4" t="s">
        <v>1211</v>
      </c>
      <c r="C547" s="4" t="s">
        <v>118</v>
      </c>
      <c r="D547" s="4" t="s">
        <v>1268</v>
      </c>
      <c r="E547" s="4" t="s">
        <v>175</v>
      </c>
      <c r="F547" s="4" t="s">
        <v>121</v>
      </c>
      <c r="G547" s="4" t="s">
        <v>748</v>
      </c>
      <c r="H547" s="4" t="s">
        <v>1096</v>
      </c>
      <c r="I547" s="4" t="s">
        <v>1213</v>
      </c>
      <c r="J547" s="4" t="s">
        <v>1214</v>
      </c>
      <c r="K547" s="6">
        <f>IFERROR(VLOOKUP($J547,Lookup!$I:$M,Lookup!J$2,0),"")</f>
        <v>2019</v>
      </c>
      <c r="L547" s="6" t="str">
        <f>IFERROR(VLOOKUP($J547,Lookup!$I:$M,Lookup!K$2,0),"")</f>
        <v>South SF</v>
      </c>
      <c r="M547" s="6" t="str">
        <f>IFERROR(VLOOKUP($J547,Lookup!$I:$M,Lookup!L$2,0),"")</f>
        <v>CLankford</v>
      </c>
      <c r="N547" s="6" t="str">
        <f>IFERROR(VLOOKUP($J547,Lookup!$I:$M,Lookup!M$2,0),"")</f>
        <v>CH</v>
      </c>
      <c r="O547" s="6" t="str">
        <f>IFERROR(VLOOKUP(E547,Lookup!B:C,2,0),0)</f>
        <v/>
      </c>
    </row>
    <row r="548" ht="13.5" outlineLevel="2" spans="1:15">
      <c r="A548" s="4" t="s">
        <v>1269</v>
      </c>
      <c r="B548" s="4" t="s">
        <v>1211</v>
      </c>
      <c r="C548" s="4" t="s">
        <v>118</v>
      </c>
      <c r="D548" s="4" t="s">
        <v>1270</v>
      </c>
      <c r="E548" s="4" t="s">
        <v>120</v>
      </c>
      <c r="F548" s="4" t="s">
        <v>121</v>
      </c>
      <c r="G548" s="4" t="s">
        <v>748</v>
      </c>
      <c r="H548" s="4" t="s">
        <v>1096</v>
      </c>
      <c r="I548" s="4" t="s">
        <v>1213</v>
      </c>
      <c r="J548" s="4" t="s">
        <v>1214</v>
      </c>
      <c r="K548" s="6">
        <f>IFERROR(VLOOKUP($J548,Lookup!$I:$M,Lookup!J$2,0),"")</f>
        <v>2019</v>
      </c>
      <c r="L548" s="6" t="str">
        <f>IFERROR(VLOOKUP($J548,Lookup!$I:$M,Lookup!K$2,0),"")</f>
        <v>South SF</v>
      </c>
      <c r="M548" s="6" t="str">
        <f>IFERROR(VLOOKUP($J548,Lookup!$I:$M,Lookup!L$2,0),"")</f>
        <v>CLankford</v>
      </c>
      <c r="N548" s="6" t="str">
        <f>IFERROR(VLOOKUP($J548,Lookup!$I:$M,Lookup!M$2,0),"")</f>
        <v>CH</v>
      </c>
      <c r="O548" s="6" t="str">
        <f>IFERROR(VLOOKUP(E548,Lookup!B:C,2,0),0)</f>
        <v>Server/Cocktail</v>
      </c>
    </row>
    <row r="549" ht="13.5" outlineLevel="2" spans="1:15">
      <c r="A549" s="4" t="s">
        <v>1271</v>
      </c>
      <c r="B549" s="4" t="s">
        <v>1211</v>
      </c>
      <c r="C549" s="4" t="s">
        <v>118</v>
      </c>
      <c r="D549" s="4" t="s">
        <v>1272</v>
      </c>
      <c r="E549" s="4" t="s">
        <v>128</v>
      </c>
      <c r="F549" s="4" t="s">
        <v>121</v>
      </c>
      <c r="G549" s="4" t="s">
        <v>748</v>
      </c>
      <c r="H549" s="4" t="s">
        <v>1096</v>
      </c>
      <c r="I549" s="4" t="s">
        <v>1213</v>
      </c>
      <c r="J549" s="4" t="s">
        <v>1214</v>
      </c>
      <c r="K549" s="6">
        <f>IFERROR(VLOOKUP($J549,Lookup!$I:$M,Lookup!J$2,0),"")</f>
        <v>2019</v>
      </c>
      <c r="L549" s="6" t="str">
        <f>IFERROR(VLOOKUP($J549,Lookup!$I:$M,Lookup!K$2,0),"")</f>
        <v>South SF</v>
      </c>
      <c r="M549" s="6" t="str">
        <f>IFERROR(VLOOKUP($J549,Lookup!$I:$M,Lookup!L$2,0),"")</f>
        <v>CLankford</v>
      </c>
      <c r="N549" s="6" t="str">
        <f>IFERROR(VLOOKUP($J549,Lookup!$I:$M,Lookup!M$2,0),"")</f>
        <v>CH</v>
      </c>
      <c r="O549" s="6" t="str">
        <f>IFERROR(VLOOKUP(E549,Lookup!B:C,2,0),0)</f>
        <v>Server/Cocktail</v>
      </c>
    </row>
    <row r="550" ht="13.5" outlineLevel="2" spans="1:15">
      <c r="A550" s="4" t="s">
        <v>1273</v>
      </c>
      <c r="B550" s="4" t="s">
        <v>1211</v>
      </c>
      <c r="C550" s="4" t="s">
        <v>118</v>
      </c>
      <c r="D550" s="4" t="s">
        <v>1274</v>
      </c>
      <c r="E550" s="4" t="s">
        <v>70</v>
      </c>
      <c r="F550" s="4" t="s">
        <v>121</v>
      </c>
      <c r="G550" s="4" t="s">
        <v>748</v>
      </c>
      <c r="H550" s="4" t="s">
        <v>1096</v>
      </c>
      <c r="I550" s="4" t="s">
        <v>1213</v>
      </c>
      <c r="J550" s="4" t="s">
        <v>1214</v>
      </c>
      <c r="K550" s="6">
        <f>IFERROR(VLOOKUP($J550,Lookup!$I:$M,Lookup!J$2,0),"")</f>
        <v>2019</v>
      </c>
      <c r="L550" s="6" t="str">
        <f>IFERROR(VLOOKUP($J550,Lookup!$I:$M,Lookup!K$2,0),"")</f>
        <v>South SF</v>
      </c>
      <c r="M550" s="6" t="str">
        <f>IFERROR(VLOOKUP($J550,Lookup!$I:$M,Lookup!L$2,0),"")</f>
        <v>CLankford</v>
      </c>
      <c r="N550" s="6" t="str">
        <f>IFERROR(VLOOKUP($J550,Lookup!$I:$M,Lookup!M$2,0),"")</f>
        <v>CH</v>
      </c>
      <c r="O550" s="6" t="str">
        <f>IFERROR(VLOOKUP(E550,Lookup!B:C,2,0),0)</f>
        <v>Bartender</v>
      </c>
    </row>
    <row r="551" ht="13.5" outlineLevel="2" spans="1:15">
      <c r="A551" s="4" t="s">
        <v>1275</v>
      </c>
      <c r="B551" s="4" t="s">
        <v>1211</v>
      </c>
      <c r="C551" s="4" t="s">
        <v>118</v>
      </c>
      <c r="D551" s="4" t="s">
        <v>1276</v>
      </c>
      <c r="E551" s="4" t="s">
        <v>84</v>
      </c>
      <c r="F551" s="4" t="s">
        <v>121</v>
      </c>
      <c r="G551" s="4" t="s">
        <v>748</v>
      </c>
      <c r="H551" s="4" t="s">
        <v>1096</v>
      </c>
      <c r="I551" s="4" t="s">
        <v>1213</v>
      </c>
      <c r="J551" s="4" t="s">
        <v>1214</v>
      </c>
      <c r="K551" s="6">
        <f>IFERROR(VLOOKUP($J551,Lookup!$I:$M,Lookup!J$2,0),"")</f>
        <v>2019</v>
      </c>
      <c r="L551" s="6" t="str">
        <f>IFERROR(VLOOKUP($J551,Lookup!$I:$M,Lookup!K$2,0),"")</f>
        <v>South SF</v>
      </c>
      <c r="M551" s="6" t="str">
        <f>IFERROR(VLOOKUP($J551,Lookup!$I:$M,Lookup!L$2,0),"")</f>
        <v>CLankford</v>
      </c>
      <c r="N551" s="6" t="str">
        <f>IFERROR(VLOOKUP($J551,Lookup!$I:$M,Lookup!M$2,0),"")</f>
        <v>CH</v>
      </c>
      <c r="O551" s="6" t="str">
        <f>IFERROR(VLOOKUP(E551,Lookup!B:C,2,0),0)</f>
        <v>Prep Cook</v>
      </c>
    </row>
    <row r="552" ht="13.5" outlineLevel="2" spans="1:15">
      <c r="A552" s="4" t="s">
        <v>1277</v>
      </c>
      <c r="B552" s="4" t="s">
        <v>1211</v>
      </c>
      <c r="C552" s="4" t="s">
        <v>118</v>
      </c>
      <c r="D552" s="4" t="s">
        <v>1278</v>
      </c>
      <c r="E552" s="4" t="s">
        <v>120</v>
      </c>
      <c r="F552" s="4" t="s">
        <v>121</v>
      </c>
      <c r="G552" s="4" t="s">
        <v>748</v>
      </c>
      <c r="H552" s="4" t="s">
        <v>1096</v>
      </c>
      <c r="I552" s="4" t="s">
        <v>1213</v>
      </c>
      <c r="J552" s="4" t="s">
        <v>1214</v>
      </c>
      <c r="K552" s="6">
        <f>IFERROR(VLOOKUP($J552,Lookup!$I:$M,Lookup!J$2,0),"")</f>
        <v>2019</v>
      </c>
      <c r="L552" s="6" t="str">
        <f>IFERROR(VLOOKUP($J552,Lookup!$I:$M,Lookup!K$2,0),"")</f>
        <v>South SF</v>
      </c>
      <c r="M552" s="6" t="str">
        <f>IFERROR(VLOOKUP($J552,Lookup!$I:$M,Lookup!L$2,0),"")</f>
        <v>CLankford</v>
      </c>
      <c r="N552" s="6" t="str">
        <f>IFERROR(VLOOKUP($J552,Lookup!$I:$M,Lookup!M$2,0),"")</f>
        <v>CH</v>
      </c>
      <c r="O552" s="6" t="str">
        <f>IFERROR(VLOOKUP(E552,Lookup!B:C,2,0),0)</f>
        <v>Server/Cocktail</v>
      </c>
    </row>
    <row r="553" ht="13.5" outlineLevel="2" spans="1:15">
      <c r="A553" s="4" t="s">
        <v>1279</v>
      </c>
      <c r="B553" s="4" t="s">
        <v>1211</v>
      </c>
      <c r="C553" s="4" t="s">
        <v>118</v>
      </c>
      <c r="D553" s="4" t="s">
        <v>1280</v>
      </c>
      <c r="E553" s="4" t="s">
        <v>83</v>
      </c>
      <c r="F553" s="4" t="s">
        <v>121</v>
      </c>
      <c r="G553" s="4" t="s">
        <v>748</v>
      </c>
      <c r="H553" s="4" t="s">
        <v>1096</v>
      </c>
      <c r="I553" s="4" t="s">
        <v>1213</v>
      </c>
      <c r="J553" s="4" t="s">
        <v>1214</v>
      </c>
      <c r="K553" s="6">
        <f>IFERROR(VLOOKUP($J553,Lookup!$I:$M,Lookup!J$2,0),"")</f>
        <v>2019</v>
      </c>
      <c r="L553" s="6" t="str">
        <f>IFERROR(VLOOKUP($J553,Lookup!$I:$M,Lookup!K$2,0),"")</f>
        <v>South SF</v>
      </c>
      <c r="M553" s="6" t="str">
        <f>IFERROR(VLOOKUP($J553,Lookup!$I:$M,Lookup!L$2,0),"")</f>
        <v>CLankford</v>
      </c>
      <c r="N553" s="6" t="str">
        <f>IFERROR(VLOOKUP($J553,Lookup!$I:$M,Lookup!M$2,0),"")</f>
        <v>CH</v>
      </c>
      <c r="O553" s="6" t="str">
        <f>IFERROR(VLOOKUP(E553,Lookup!B:C,2,0),0)</f>
        <v>Line Cook</v>
      </c>
    </row>
    <row r="554" ht="13.5" outlineLevel="2" spans="1:15">
      <c r="A554" s="4" t="s">
        <v>1281</v>
      </c>
      <c r="B554" s="4" t="s">
        <v>1211</v>
      </c>
      <c r="C554" s="4" t="s">
        <v>118</v>
      </c>
      <c r="D554" s="4" t="s">
        <v>1282</v>
      </c>
      <c r="E554" s="4" t="s">
        <v>120</v>
      </c>
      <c r="F554" s="4" t="s">
        <v>121</v>
      </c>
      <c r="G554" s="4" t="s">
        <v>748</v>
      </c>
      <c r="H554" s="4" t="s">
        <v>1096</v>
      </c>
      <c r="I554" s="4" t="s">
        <v>1213</v>
      </c>
      <c r="J554" s="4" t="s">
        <v>1214</v>
      </c>
      <c r="K554" s="6">
        <f>IFERROR(VLOOKUP($J554,Lookup!$I:$M,Lookup!J$2,0),"")</f>
        <v>2019</v>
      </c>
      <c r="L554" s="6" t="str">
        <f>IFERROR(VLOOKUP($J554,Lookup!$I:$M,Lookup!K$2,0),"")</f>
        <v>South SF</v>
      </c>
      <c r="M554" s="6" t="str">
        <f>IFERROR(VLOOKUP($J554,Lookup!$I:$M,Lookup!L$2,0),"")</f>
        <v>CLankford</v>
      </c>
      <c r="N554" s="6" t="str">
        <f>IFERROR(VLOOKUP($J554,Lookup!$I:$M,Lookup!M$2,0),"")</f>
        <v>CH</v>
      </c>
      <c r="O554" s="6" t="str">
        <f>IFERROR(VLOOKUP(E554,Lookup!B:C,2,0),0)</f>
        <v>Server/Cocktail</v>
      </c>
    </row>
    <row r="555" ht="13.5" outlineLevel="2" spans="1:15">
      <c r="A555" s="4" t="s">
        <v>1283</v>
      </c>
      <c r="B555" s="4" t="s">
        <v>1211</v>
      </c>
      <c r="C555" s="4" t="s">
        <v>118</v>
      </c>
      <c r="D555" s="4" t="s">
        <v>1284</v>
      </c>
      <c r="E555" s="4" t="s">
        <v>128</v>
      </c>
      <c r="F555" s="4" t="s">
        <v>121</v>
      </c>
      <c r="G555" s="4" t="s">
        <v>748</v>
      </c>
      <c r="H555" s="4" t="s">
        <v>1096</v>
      </c>
      <c r="I555" s="4" t="s">
        <v>1213</v>
      </c>
      <c r="J555" s="4" t="s">
        <v>1214</v>
      </c>
      <c r="K555" s="6">
        <f>IFERROR(VLOOKUP($J555,Lookup!$I:$M,Lookup!J$2,0),"")</f>
        <v>2019</v>
      </c>
      <c r="L555" s="6" t="str">
        <f>IFERROR(VLOOKUP($J555,Lookup!$I:$M,Lookup!K$2,0),"")</f>
        <v>South SF</v>
      </c>
      <c r="M555" s="6" t="str">
        <f>IFERROR(VLOOKUP($J555,Lookup!$I:$M,Lookup!L$2,0),"")</f>
        <v>CLankford</v>
      </c>
      <c r="N555" s="6" t="str">
        <f>IFERROR(VLOOKUP($J555,Lookup!$I:$M,Lookup!M$2,0),"")</f>
        <v>CH</v>
      </c>
      <c r="O555" s="6" t="str">
        <f>IFERROR(VLOOKUP(E555,Lookup!B:C,2,0),0)</f>
        <v>Server/Cocktail</v>
      </c>
    </row>
    <row r="556" ht="13.5" outlineLevel="2" spans="1:15">
      <c r="A556" s="4" t="s">
        <v>1285</v>
      </c>
      <c r="B556" s="4" t="s">
        <v>1211</v>
      </c>
      <c r="C556" s="4" t="s">
        <v>118</v>
      </c>
      <c r="D556" s="4" t="s">
        <v>1286</v>
      </c>
      <c r="E556" s="4" t="s">
        <v>83</v>
      </c>
      <c r="F556" s="4" t="s">
        <v>121</v>
      </c>
      <c r="G556" s="4" t="s">
        <v>748</v>
      </c>
      <c r="H556" s="4" t="s">
        <v>1096</v>
      </c>
      <c r="I556" s="4" t="s">
        <v>1213</v>
      </c>
      <c r="J556" s="4" t="s">
        <v>1214</v>
      </c>
      <c r="K556" s="6">
        <f>IFERROR(VLOOKUP($J556,Lookup!$I:$M,Lookup!J$2,0),"")</f>
        <v>2019</v>
      </c>
      <c r="L556" s="6" t="str">
        <f>IFERROR(VLOOKUP($J556,Lookup!$I:$M,Lookup!K$2,0),"")</f>
        <v>South SF</v>
      </c>
      <c r="M556" s="6" t="str">
        <f>IFERROR(VLOOKUP($J556,Lookup!$I:$M,Lookup!L$2,0),"")</f>
        <v>CLankford</v>
      </c>
      <c r="N556" s="6" t="str">
        <f>IFERROR(VLOOKUP($J556,Lookup!$I:$M,Lookup!M$2,0),"")</f>
        <v>CH</v>
      </c>
      <c r="O556" s="6" t="str">
        <f>IFERROR(VLOOKUP(E556,Lookup!B:C,2,0),0)</f>
        <v>Line Cook</v>
      </c>
    </row>
    <row r="557" ht="13.5" outlineLevel="2" spans="1:15">
      <c r="A557" s="4" t="s">
        <v>1287</v>
      </c>
      <c r="B557" s="4" t="s">
        <v>1211</v>
      </c>
      <c r="C557" s="4" t="s">
        <v>118</v>
      </c>
      <c r="D557" s="4" t="s">
        <v>1288</v>
      </c>
      <c r="E557" s="4" t="s">
        <v>120</v>
      </c>
      <c r="F557" s="4" t="s">
        <v>121</v>
      </c>
      <c r="G557" s="4" t="s">
        <v>748</v>
      </c>
      <c r="H557" s="4" t="s">
        <v>1096</v>
      </c>
      <c r="I557" s="4" t="s">
        <v>1213</v>
      </c>
      <c r="J557" s="4" t="s">
        <v>1214</v>
      </c>
      <c r="K557" s="6">
        <f>IFERROR(VLOOKUP($J557,Lookup!$I:$M,Lookup!J$2,0),"")</f>
        <v>2019</v>
      </c>
      <c r="L557" s="6" t="str">
        <f>IFERROR(VLOOKUP($J557,Lookup!$I:$M,Lookup!K$2,0),"")</f>
        <v>South SF</v>
      </c>
      <c r="M557" s="6" t="str">
        <f>IFERROR(VLOOKUP($J557,Lookup!$I:$M,Lookup!L$2,0),"")</f>
        <v>CLankford</v>
      </c>
      <c r="N557" s="6" t="str">
        <f>IFERROR(VLOOKUP($J557,Lookup!$I:$M,Lookup!M$2,0),"")</f>
        <v>CH</v>
      </c>
      <c r="O557" s="6" t="str">
        <f>IFERROR(VLOOKUP(E557,Lookup!B:C,2,0),0)</f>
        <v>Server/Cocktail</v>
      </c>
    </row>
    <row r="558" ht="13.5" outlineLevel="2" spans="1:15">
      <c r="A558" s="4" t="s">
        <v>1289</v>
      </c>
      <c r="B558" s="4" t="s">
        <v>1211</v>
      </c>
      <c r="C558" s="4" t="s">
        <v>118</v>
      </c>
      <c r="D558" s="4" t="s">
        <v>1290</v>
      </c>
      <c r="E558" s="4" t="s">
        <v>139</v>
      </c>
      <c r="F558" s="4" t="s">
        <v>121</v>
      </c>
      <c r="G558" s="4" t="s">
        <v>748</v>
      </c>
      <c r="H558" s="4" t="s">
        <v>1096</v>
      </c>
      <c r="I558" s="4" t="s">
        <v>1213</v>
      </c>
      <c r="J558" s="4" t="s">
        <v>1214</v>
      </c>
      <c r="K558" s="6">
        <f>IFERROR(VLOOKUP($J558,Lookup!$I:$M,Lookup!J$2,0),"")</f>
        <v>2019</v>
      </c>
      <c r="L558" s="6" t="str">
        <f>IFERROR(VLOOKUP($J558,Lookup!$I:$M,Lookup!K$2,0),"")</f>
        <v>South SF</v>
      </c>
      <c r="M558" s="6" t="str">
        <f>IFERROR(VLOOKUP($J558,Lookup!$I:$M,Lookup!L$2,0),"")</f>
        <v>CLankford</v>
      </c>
      <c r="N558" s="6" t="str">
        <f>IFERROR(VLOOKUP($J558,Lookup!$I:$M,Lookup!M$2,0),"")</f>
        <v>CH</v>
      </c>
      <c r="O558" s="6" t="str">
        <f>IFERROR(VLOOKUP(E558,Lookup!B:C,2,0),0)</f>
        <v>Busser/Runner</v>
      </c>
    </row>
    <row r="559" ht="13.5" outlineLevel="2" spans="1:15">
      <c r="A559" s="4" t="s">
        <v>1291</v>
      </c>
      <c r="B559" s="4" t="s">
        <v>1211</v>
      </c>
      <c r="C559" s="4" t="s">
        <v>118</v>
      </c>
      <c r="D559" s="4" t="s">
        <v>1292</v>
      </c>
      <c r="E559" s="4" t="s">
        <v>78</v>
      </c>
      <c r="F559" s="4" t="s">
        <v>121</v>
      </c>
      <c r="G559" s="4" t="s">
        <v>748</v>
      </c>
      <c r="H559" s="4" t="s">
        <v>1096</v>
      </c>
      <c r="I559" s="4" t="s">
        <v>1213</v>
      </c>
      <c r="J559" s="4" t="s">
        <v>1214</v>
      </c>
      <c r="K559" s="6">
        <f>IFERROR(VLOOKUP($J559,Lookup!$I:$M,Lookup!J$2,0),"")</f>
        <v>2019</v>
      </c>
      <c r="L559" s="6" t="str">
        <f>IFERROR(VLOOKUP($J559,Lookup!$I:$M,Lookup!K$2,0),"")</f>
        <v>South SF</v>
      </c>
      <c r="M559" s="6" t="str">
        <f>IFERROR(VLOOKUP($J559,Lookup!$I:$M,Lookup!L$2,0),"")</f>
        <v>CLankford</v>
      </c>
      <c r="N559" s="6" t="str">
        <f>IFERROR(VLOOKUP($J559,Lookup!$I:$M,Lookup!M$2,0),"")</f>
        <v>CH</v>
      </c>
      <c r="O559" s="6" t="str">
        <f>IFERROR(VLOOKUP(E559,Lookup!B:C,2,0),0)</f>
        <v>Host</v>
      </c>
    </row>
    <row r="560" ht="13.5" outlineLevel="2" spans="1:15">
      <c r="A560" s="4" t="s">
        <v>1293</v>
      </c>
      <c r="B560" s="4" t="s">
        <v>1211</v>
      </c>
      <c r="C560" s="4" t="s">
        <v>118</v>
      </c>
      <c r="D560" s="4" t="s">
        <v>1294</v>
      </c>
      <c r="E560" s="4" t="s">
        <v>83</v>
      </c>
      <c r="F560" s="4" t="s">
        <v>121</v>
      </c>
      <c r="G560" s="4" t="s">
        <v>748</v>
      </c>
      <c r="H560" s="4" t="s">
        <v>1096</v>
      </c>
      <c r="I560" s="4" t="s">
        <v>1213</v>
      </c>
      <c r="J560" s="4" t="s">
        <v>1214</v>
      </c>
      <c r="K560" s="6">
        <f>IFERROR(VLOOKUP($J560,Lookup!$I:$M,Lookup!J$2,0),"")</f>
        <v>2019</v>
      </c>
      <c r="L560" s="6" t="str">
        <f>IFERROR(VLOOKUP($J560,Lookup!$I:$M,Lookup!K$2,0),"")</f>
        <v>South SF</v>
      </c>
      <c r="M560" s="6" t="str">
        <f>IFERROR(VLOOKUP($J560,Lookup!$I:$M,Lookup!L$2,0),"")</f>
        <v>CLankford</v>
      </c>
      <c r="N560" s="6" t="str">
        <f>IFERROR(VLOOKUP($J560,Lookup!$I:$M,Lookup!M$2,0),"")</f>
        <v>CH</v>
      </c>
      <c r="O560" s="6" t="str">
        <f>IFERROR(VLOOKUP(E560,Lookup!B:C,2,0),0)</f>
        <v>Line Cook</v>
      </c>
    </row>
    <row r="561" ht="13.5" outlineLevel="2" spans="1:15">
      <c r="A561" s="4" t="s">
        <v>1295</v>
      </c>
      <c r="B561" s="4" t="s">
        <v>1211</v>
      </c>
      <c r="C561" s="4" t="s">
        <v>118</v>
      </c>
      <c r="D561" s="4" t="s">
        <v>1296</v>
      </c>
      <c r="E561" s="4" t="s">
        <v>78</v>
      </c>
      <c r="F561" s="4" t="s">
        <v>121</v>
      </c>
      <c r="G561" s="4" t="s">
        <v>748</v>
      </c>
      <c r="H561" s="4" t="s">
        <v>1096</v>
      </c>
      <c r="I561" s="4" t="s">
        <v>1213</v>
      </c>
      <c r="J561" s="4" t="s">
        <v>1214</v>
      </c>
      <c r="K561" s="6">
        <f>IFERROR(VLOOKUP($J561,Lookup!$I:$M,Lookup!J$2,0),"")</f>
        <v>2019</v>
      </c>
      <c r="L561" s="6" t="str">
        <f>IFERROR(VLOOKUP($J561,Lookup!$I:$M,Lookup!K$2,0),"")</f>
        <v>South SF</v>
      </c>
      <c r="M561" s="6" t="str">
        <f>IFERROR(VLOOKUP($J561,Lookup!$I:$M,Lookup!L$2,0),"")</f>
        <v>CLankford</v>
      </c>
      <c r="N561" s="6" t="str">
        <f>IFERROR(VLOOKUP($J561,Lookup!$I:$M,Lookup!M$2,0),"")</f>
        <v>CH</v>
      </c>
      <c r="O561" s="6" t="str">
        <f>IFERROR(VLOOKUP(E561,Lookup!B:C,2,0),0)</f>
        <v>Host</v>
      </c>
    </row>
    <row r="562" ht="13.5" outlineLevel="2" spans="1:15">
      <c r="A562" s="4" t="s">
        <v>1297</v>
      </c>
      <c r="B562" s="4" t="s">
        <v>1211</v>
      </c>
      <c r="C562" s="4" t="s">
        <v>118</v>
      </c>
      <c r="D562" s="4" t="s">
        <v>1298</v>
      </c>
      <c r="E562" s="4" t="s">
        <v>83</v>
      </c>
      <c r="F562" s="4" t="s">
        <v>121</v>
      </c>
      <c r="G562" s="4" t="s">
        <v>748</v>
      </c>
      <c r="H562" s="4" t="s">
        <v>1096</v>
      </c>
      <c r="I562" s="4" t="s">
        <v>1213</v>
      </c>
      <c r="J562" s="4" t="s">
        <v>1214</v>
      </c>
      <c r="K562" s="6">
        <f>IFERROR(VLOOKUP($J562,Lookup!$I:$M,Lookup!J$2,0),"")</f>
        <v>2019</v>
      </c>
      <c r="L562" s="6" t="str">
        <f>IFERROR(VLOOKUP($J562,Lookup!$I:$M,Lookup!K$2,0),"")</f>
        <v>South SF</v>
      </c>
      <c r="M562" s="6" t="str">
        <f>IFERROR(VLOOKUP($J562,Lookup!$I:$M,Lookup!L$2,0),"")</f>
        <v>CLankford</v>
      </c>
      <c r="N562" s="6" t="str">
        <f>IFERROR(VLOOKUP($J562,Lookup!$I:$M,Lookup!M$2,0),"")</f>
        <v>CH</v>
      </c>
      <c r="O562" s="6" t="str">
        <f>IFERROR(VLOOKUP(E562,Lookup!B:C,2,0),0)</f>
        <v>Line Cook</v>
      </c>
    </row>
    <row r="563" ht="13.5" outlineLevel="2" spans="1:15">
      <c r="A563" s="4" t="s">
        <v>1299</v>
      </c>
      <c r="B563" s="4" t="s">
        <v>1211</v>
      </c>
      <c r="C563" s="4" t="s">
        <v>118</v>
      </c>
      <c r="D563" s="4" t="s">
        <v>1300</v>
      </c>
      <c r="E563" s="4" t="s">
        <v>84</v>
      </c>
      <c r="F563" s="4" t="s">
        <v>121</v>
      </c>
      <c r="G563" s="4" t="s">
        <v>748</v>
      </c>
      <c r="H563" s="4" t="s">
        <v>1096</v>
      </c>
      <c r="I563" s="4" t="s">
        <v>1213</v>
      </c>
      <c r="J563" s="4" t="s">
        <v>1214</v>
      </c>
      <c r="K563" s="6">
        <f>IFERROR(VLOOKUP($J563,Lookup!$I:$M,Lookup!J$2,0),"")</f>
        <v>2019</v>
      </c>
      <c r="L563" s="6" t="str">
        <f>IFERROR(VLOOKUP($J563,Lookup!$I:$M,Lookup!K$2,0),"")</f>
        <v>South SF</v>
      </c>
      <c r="M563" s="6" t="str">
        <f>IFERROR(VLOOKUP($J563,Lookup!$I:$M,Lookup!L$2,0),"")</f>
        <v>CLankford</v>
      </c>
      <c r="N563" s="6" t="str">
        <f>IFERROR(VLOOKUP($J563,Lookup!$I:$M,Lookup!M$2,0),"")</f>
        <v>CH</v>
      </c>
      <c r="O563" s="6" t="str">
        <f>IFERROR(VLOOKUP(E563,Lookup!B:C,2,0),0)</f>
        <v>Prep Cook</v>
      </c>
    </row>
    <row r="564" ht="13.5" outlineLevel="2" spans="1:15">
      <c r="A564" s="4" t="s">
        <v>1301</v>
      </c>
      <c r="B564" s="4" t="s">
        <v>1211</v>
      </c>
      <c r="C564" s="4" t="s">
        <v>118</v>
      </c>
      <c r="D564" s="4" t="s">
        <v>1302</v>
      </c>
      <c r="E564" s="4" t="s">
        <v>84</v>
      </c>
      <c r="F564" s="4" t="s">
        <v>121</v>
      </c>
      <c r="G564" s="4" t="s">
        <v>748</v>
      </c>
      <c r="H564" s="4" t="s">
        <v>1096</v>
      </c>
      <c r="I564" s="4" t="s">
        <v>1213</v>
      </c>
      <c r="J564" s="4" t="s">
        <v>1214</v>
      </c>
      <c r="K564" s="6">
        <f>IFERROR(VLOOKUP($J564,Lookup!$I:$M,Lookup!J$2,0),"")</f>
        <v>2019</v>
      </c>
      <c r="L564" s="6" t="str">
        <f>IFERROR(VLOOKUP($J564,Lookup!$I:$M,Lookup!K$2,0),"")</f>
        <v>South SF</v>
      </c>
      <c r="M564" s="6" t="str">
        <f>IFERROR(VLOOKUP($J564,Lookup!$I:$M,Lookup!L$2,0),"")</f>
        <v>CLankford</v>
      </c>
      <c r="N564" s="6" t="str">
        <f>IFERROR(VLOOKUP($J564,Lookup!$I:$M,Lookup!M$2,0),"")</f>
        <v>CH</v>
      </c>
      <c r="O564" s="6" t="str">
        <f>IFERROR(VLOOKUP(E564,Lookup!B:C,2,0),0)</f>
        <v>Prep Cook</v>
      </c>
    </row>
    <row r="565" ht="13.5" outlineLevel="2" spans="1:15">
      <c r="A565" s="4" t="s">
        <v>1303</v>
      </c>
      <c r="B565" s="4" t="s">
        <v>1211</v>
      </c>
      <c r="C565" s="4" t="s">
        <v>118</v>
      </c>
      <c r="D565" s="4" t="s">
        <v>1304</v>
      </c>
      <c r="E565" s="4" t="s">
        <v>78</v>
      </c>
      <c r="F565" s="4" t="s">
        <v>121</v>
      </c>
      <c r="G565" s="4" t="s">
        <v>748</v>
      </c>
      <c r="H565" s="4" t="s">
        <v>1096</v>
      </c>
      <c r="I565" s="4" t="s">
        <v>1213</v>
      </c>
      <c r="J565" s="4" t="s">
        <v>1214</v>
      </c>
      <c r="K565" s="6">
        <f>IFERROR(VLOOKUP($J565,Lookup!$I:$M,Lookup!J$2,0),"")</f>
        <v>2019</v>
      </c>
      <c r="L565" s="6" t="str">
        <f>IFERROR(VLOOKUP($J565,Lookup!$I:$M,Lookup!K$2,0),"")</f>
        <v>South SF</v>
      </c>
      <c r="M565" s="6" t="str">
        <f>IFERROR(VLOOKUP($J565,Lookup!$I:$M,Lookup!L$2,0),"")</f>
        <v>CLankford</v>
      </c>
      <c r="N565" s="6" t="str">
        <f>IFERROR(VLOOKUP($J565,Lookup!$I:$M,Lookup!M$2,0),"")</f>
        <v>CH</v>
      </c>
      <c r="O565" s="6" t="str">
        <f>IFERROR(VLOOKUP(E565,Lookup!B:C,2,0),0)</f>
        <v>Host</v>
      </c>
    </row>
    <row r="566" ht="13.5" outlineLevel="2" spans="1:15">
      <c r="A566" s="4" t="s">
        <v>1305</v>
      </c>
      <c r="B566" s="4" t="s">
        <v>1211</v>
      </c>
      <c r="C566" s="4" t="s">
        <v>118</v>
      </c>
      <c r="D566" s="4" t="s">
        <v>1306</v>
      </c>
      <c r="E566" s="4" t="s">
        <v>139</v>
      </c>
      <c r="F566" s="4" t="s">
        <v>121</v>
      </c>
      <c r="G566" s="4" t="s">
        <v>748</v>
      </c>
      <c r="H566" s="4" t="s">
        <v>1096</v>
      </c>
      <c r="I566" s="4" t="s">
        <v>1213</v>
      </c>
      <c r="J566" s="4" t="s">
        <v>1214</v>
      </c>
      <c r="K566" s="6">
        <f>IFERROR(VLOOKUP($J566,Lookup!$I:$M,Lookup!J$2,0),"")</f>
        <v>2019</v>
      </c>
      <c r="L566" s="6" t="str">
        <f>IFERROR(VLOOKUP($J566,Lookup!$I:$M,Lookup!K$2,0),"")</f>
        <v>South SF</v>
      </c>
      <c r="M566" s="6" t="str">
        <f>IFERROR(VLOOKUP($J566,Lookup!$I:$M,Lookup!L$2,0),"")</f>
        <v>CLankford</v>
      </c>
      <c r="N566" s="6" t="str">
        <f>IFERROR(VLOOKUP($J566,Lookup!$I:$M,Lookup!M$2,0),"")</f>
        <v>CH</v>
      </c>
      <c r="O566" s="6" t="str">
        <f>IFERROR(VLOOKUP(E566,Lookup!B:C,2,0),0)</f>
        <v>Busser/Runner</v>
      </c>
    </row>
    <row r="567" ht="13.5" outlineLevel="2" spans="1:15">
      <c r="A567" s="4" t="s">
        <v>1307</v>
      </c>
      <c r="B567" s="4" t="s">
        <v>1211</v>
      </c>
      <c r="C567" s="4" t="s">
        <v>118</v>
      </c>
      <c r="D567" s="4" t="s">
        <v>1308</v>
      </c>
      <c r="E567" s="4" t="s">
        <v>139</v>
      </c>
      <c r="F567" s="4" t="s">
        <v>121</v>
      </c>
      <c r="G567" s="4" t="s">
        <v>748</v>
      </c>
      <c r="H567" s="4" t="s">
        <v>1096</v>
      </c>
      <c r="I567" s="4" t="s">
        <v>1213</v>
      </c>
      <c r="J567" s="4" t="s">
        <v>1214</v>
      </c>
      <c r="K567" s="6">
        <f>IFERROR(VLOOKUP($J567,Lookup!$I:$M,Lookup!J$2,0),"")</f>
        <v>2019</v>
      </c>
      <c r="L567" s="6" t="str">
        <f>IFERROR(VLOOKUP($J567,Lookup!$I:$M,Lookup!K$2,0),"")</f>
        <v>South SF</v>
      </c>
      <c r="M567" s="6" t="str">
        <f>IFERROR(VLOOKUP($J567,Lookup!$I:$M,Lookup!L$2,0),"")</f>
        <v>CLankford</v>
      </c>
      <c r="N567" s="6" t="str">
        <f>IFERROR(VLOOKUP($J567,Lookup!$I:$M,Lookup!M$2,0),"")</f>
        <v>CH</v>
      </c>
      <c r="O567" s="6" t="str">
        <f>IFERROR(VLOOKUP(E567,Lookup!B:C,2,0),0)</f>
        <v>Busser/Runner</v>
      </c>
    </row>
    <row r="568" ht="13.5" outlineLevel="2" spans="1:15">
      <c r="A568" s="4" t="s">
        <v>1309</v>
      </c>
      <c r="B568" s="4" t="s">
        <v>1211</v>
      </c>
      <c r="C568" s="4" t="s">
        <v>118</v>
      </c>
      <c r="D568" s="4" t="s">
        <v>1310</v>
      </c>
      <c r="E568" s="4" t="s">
        <v>78</v>
      </c>
      <c r="F568" s="4" t="s">
        <v>121</v>
      </c>
      <c r="G568" s="4" t="s">
        <v>748</v>
      </c>
      <c r="H568" s="4" t="s">
        <v>1096</v>
      </c>
      <c r="I568" s="4" t="s">
        <v>1213</v>
      </c>
      <c r="J568" s="4" t="s">
        <v>1214</v>
      </c>
      <c r="K568" s="6">
        <f>IFERROR(VLOOKUP($J568,Lookup!$I:$M,Lookup!J$2,0),"")</f>
        <v>2019</v>
      </c>
      <c r="L568" s="6" t="str">
        <f>IFERROR(VLOOKUP($J568,Lookup!$I:$M,Lookup!K$2,0),"")</f>
        <v>South SF</v>
      </c>
      <c r="M568" s="6" t="str">
        <f>IFERROR(VLOOKUP($J568,Lookup!$I:$M,Lookup!L$2,0),"")</f>
        <v>CLankford</v>
      </c>
      <c r="N568" s="6" t="str">
        <f>IFERROR(VLOOKUP($J568,Lookup!$I:$M,Lookup!M$2,0),"")</f>
        <v>CH</v>
      </c>
      <c r="O568" s="6" t="str">
        <f>IFERROR(VLOOKUP(E568,Lookup!B:C,2,0),0)</f>
        <v>Host</v>
      </c>
    </row>
    <row r="569" ht="13.5" outlineLevel="2" spans="1:15">
      <c r="A569" s="4" t="s">
        <v>1311</v>
      </c>
      <c r="B569" s="4" t="s">
        <v>1211</v>
      </c>
      <c r="C569" s="4" t="s">
        <v>118</v>
      </c>
      <c r="D569" s="4" t="s">
        <v>1312</v>
      </c>
      <c r="E569" s="4" t="s">
        <v>78</v>
      </c>
      <c r="F569" s="4" t="s">
        <v>121</v>
      </c>
      <c r="G569" s="4" t="s">
        <v>748</v>
      </c>
      <c r="H569" s="4" t="s">
        <v>1096</v>
      </c>
      <c r="I569" s="4" t="s">
        <v>1213</v>
      </c>
      <c r="J569" s="4" t="s">
        <v>1214</v>
      </c>
      <c r="K569" s="6">
        <f>IFERROR(VLOOKUP($J569,Lookup!$I:$M,Lookup!J$2,0),"")</f>
        <v>2019</v>
      </c>
      <c r="L569" s="6" t="str">
        <f>IFERROR(VLOOKUP($J569,Lookup!$I:$M,Lookup!K$2,0),"")</f>
        <v>South SF</v>
      </c>
      <c r="M569" s="6" t="str">
        <f>IFERROR(VLOOKUP($J569,Lookup!$I:$M,Lookup!L$2,0),"")</f>
        <v>CLankford</v>
      </c>
      <c r="N569" s="6" t="str">
        <f>IFERROR(VLOOKUP($J569,Lookup!$I:$M,Lookup!M$2,0),"")</f>
        <v>CH</v>
      </c>
      <c r="O569" s="6" t="str">
        <f>IFERROR(VLOOKUP(E569,Lookup!B:C,2,0),0)</f>
        <v>Host</v>
      </c>
    </row>
    <row r="570" ht="13.5" outlineLevel="2" spans="1:15">
      <c r="A570" s="4" t="s">
        <v>1313</v>
      </c>
      <c r="B570" s="4" t="s">
        <v>1211</v>
      </c>
      <c r="C570" s="4" t="s">
        <v>118</v>
      </c>
      <c r="D570" s="4" t="s">
        <v>1314</v>
      </c>
      <c r="E570" s="4" t="s">
        <v>78</v>
      </c>
      <c r="F570" s="4" t="s">
        <v>121</v>
      </c>
      <c r="G570" s="4" t="s">
        <v>748</v>
      </c>
      <c r="H570" s="4" t="s">
        <v>1096</v>
      </c>
      <c r="I570" s="4" t="s">
        <v>1213</v>
      </c>
      <c r="J570" s="4" t="s">
        <v>1214</v>
      </c>
      <c r="K570" s="6">
        <f>IFERROR(VLOOKUP($J570,Lookup!$I:$M,Lookup!J$2,0),"")</f>
        <v>2019</v>
      </c>
      <c r="L570" s="6" t="str">
        <f>IFERROR(VLOOKUP($J570,Lookup!$I:$M,Lookup!K$2,0),"")</f>
        <v>South SF</v>
      </c>
      <c r="M570" s="6" t="str">
        <f>IFERROR(VLOOKUP($J570,Lookup!$I:$M,Lookup!L$2,0),"")</f>
        <v>CLankford</v>
      </c>
      <c r="N570" s="6" t="str">
        <f>IFERROR(VLOOKUP($J570,Lookup!$I:$M,Lookup!M$2,0),"")</f>
        <v>CH</v>
      </c>
      <c r="O570" s="6" t="str">
        <f>IFERROR(VLOOKUP(E570,Lookup!B:C,2,0),0)</f>
        <v>Host</v>
      </c>
    </row>
    <row r="571" ht="13.5" outlineLevel="2" spans="1:15">
      <c r="A571" s="4" t="s">
        <v>1315</v>
      </c>
      <c r="B571" s="4" t="s">
        <v>1211</v>
      </c>
      <c r="C571" s="4" t="s">
        <v>118</v>
      </c>
      <c r="D571" s="4" t="s">
        <v>1316</v>
      </c>
      <c r="E571" s="4" t="s">
        <v>120</v>
      </c>
      <c r="F571" s="4" t="s">
        <v>121</v>
      </c>
      <c r="G571" s="4" t="s">
        <v>748</v>
      </c>
      <c r="H571" s="4" t="s">
        <v>1096</v>
      </c>
      <c r="I571" s="4" t="s">
        <v>1213</v>
      </c>
      <c r="J571" s="4" t="s">
        <v>1214</v>
      </c>
      <c r="K571" s="6">
        <f>IFERROR(VLOOKUP($J571,Lookup!$I:$M,Lookup!J$2,0),"")</f>
        <v>2019</v>
      </c>
      <c r="L571" s="6" t="str">
        <f>IFERROR(VLOOKUP($J571,Lookup!$I:$M,Lookup!K$2,0),"")</f>
        <v>South SF</v>
      </c>
      <c r="M571" s="6" t="str">
        <f>IFERROR(VLOOKUP($J571,Lookup!$I:$M,Lookup!L$2,0),"")</f>
        <v>CLankford</v>
      </c>
      <c r="N571" s="6" t="str">
        <f>IFERROR(VLOOKUP($J571,Lookup!$I:$M,Lookup!M$2,0),"")</f>
        <v>CH</v>
      </c>
      <c r="O571" s="6" t="str">
        <f>IFERROR(VLOOKUP(E571,Lookup!B:C,2,0),0)</f>
        <v>Server/Cocktail</v>
      </c>
    </row>
    <row r="572" ht="13.5" outlineLevel="2" spans="1:15">
      <c r="A572" s="4" t="s">
        <v>1317</v>
      </c>
      <c r="B572" s="4" t="s">
        <v>1211</v>
      </c>
      <c r="C572" s="4" t="s">
        <v>118</v>
      </c>
      <c r="D572" s="4" t="s">
        <v>1318</v>
      </c>
      <c r="E572" s="4" t="s">
        <v>139</v>
      </c>
      <c r="F572" s="4" t="s">
        <v>121</v>
      </c>
      <c r="G572" s="4" t="s">
        <v>748</v>
      </c>
      <c r="H572" s="4" t="s">
        <v>1096</v>
      </c>
      <c r="I572" s="4" t="s">
        <v>1213</v>
      </c>
      <c r="J572" s="4" t="s">
        <v>1214</v>
      </c>
      <c r="K572" s="6">
        <f>IFERROR(VLOOKUP($J572,Lookup!$I:$M,Lookup!J$2,0),"")</f>
        <v>2019</v>
      </c>
      <c r="L572" s="6" t="str">
        <f>IFERROR(VLOOKUP($J572,Lookup!$I:$M,Lookup!K$2,0),"")</f>
        <v>South SF</v>
      </c>
      <c r="M572" s="6" t="str">
        <f>IFERROR(VLOOKUP($J572,Lookup!$I:$M,Lookup!L$2,0),"")</f>
        <v>CLankford</v>
      </c>
      <c r="N572" s="6" t="str">
        <f>IFERROR(VLOOKUP($J572,Lookup!$I:$M,Lookup!M$2,0),"")</f>
        <v>CH</v>
      </c>
      <c r="O572" s="6" t="str">
        <f>IFERROR(VLOOKUP(E572,Lookup!B:C,2,0),0)</f>
        <v>Busser/Runner</v>
      </c>
    </row>
    <row r="573" ht="13.5" outlineLevel="2" spans="1:15">
      <c r="A573" s="4" t="s">
        <v>1319</v>
      </c>
      <c r="B573" s="4" t="s">
        <v>1211</v>
      </c>
      <c r="C573" s="4" t="s">
        <v>118</v>
      </c>
      <c r="D573" s="4" t="s">
        <v>1320</v>
      </c>
      <c r="E573" s="4" t="s">
        <v>84</v>
      </c>
      <c r="F573" s="4" t="s">
        <v>121</v>
      </c>
      <c r="G573" s="4" t="s">
        <v>748</v>
      </c>
      <c r="H573" s="4" t="s">
        <v>1096</v>
      </c>
      <c r="I573" s="4" t="s">
        <v>1213</v>
      </c>
      <c r="J573" s="4" t="s">
        <v>1214</v>
      </c>
      <c r="K573" s="6">
        <f>IFERROR(VLOOKUP($J573,Lookup!$I:$M,Lookup!J$2,0),"")</f>
        <v>2019</v>
      </c>
      <c r="L573" s="6" t="str">
        <f>IFERROR(VLOOKUP($J573,Lookup!$I:$M,Lookup!K$2,0),"")</f>
        <v>South SF</v>
      </c>
      <c r="M573" s="6" t="str">
        <f>IFERROR(VLOOKUP($J573,Lookup!$I:$M,Lookup!L$2,0),"")</f>
        <v>CLankford</v>
      </c>
      <c r="N573" s="6" t="str">
        <f>IFERROR(VLOOKUP($J573,Lookup!$I:$M,Lookup!M$2,0),"")</f>
        <v>CH</v>
      </c>
      <c r="O573" s="6" t="str">
        <f>IFERROR(VLOOKUP(E573,Lookup!B:C,2,0),0)</f>
        <v>Prep Cook</v>
      </c>
    </row>
    <row r="574" ht="13.5" outlineLevel="2" spans="1:15">
      <c r="A574" s="4" t="s">
        <v>1321</v>
      </c>
      <c r="B574" s="4" t="s">
        <v>1322</v>
      </c>
      <c r="C574" s="4" t="s">
        <v>118</v>
      </c>
      <c r="D574" s="4" t="s">
        <v>1323</v>
      </c>
      <c r="E574" s="4" t="s">
        <v>128</v>
      </c>
      <c r="F574" s="4" t="s">
        <v>121</v>
      </c>
      <c r="G574" s="4" t="s">
        <v>748</v>
      </c>
      <c r="H574" s="4" t="s">
        <v>1096</v>
      </c>
      <c r="I574" s="4" t="s">
        <v>1324</v>
      </c>
      <c r="J574" s="4" t="s">
        <v>1325</v>
      </c>
      <c r="K574" s="6">
        <f>IFERROR(VLOOKUP($J574,Lookup!$I:$M,Lookup!J$2,0),"")</f>
        <v>2026</v>
      </c>
      <c r="L574" s="6" t="str">
        <f>IFERROR(VLOOKUP($J574,Lookup!$I:$M,Lookup!K$2,0),"")</f>
        <v>Vallejo</v>
      </c>
      <c r="M574" s="6" t="str">
        <f>IFERROR(VLOOKUP($J574,Lookup!$I:$M,Lookup!L$2,0),"")</f>
        <v>CLankford</v>
      </c>
      <c r="N574" s="6" t="str">
        <f>IFERROR(VLOOKUP($J574,Lookup!$I:$M,Lookup!M$2,0),"")</f>
        <v>CH</v>
      </c>
      <c r="O574" s="6" t="str">
        <f>IFERROR(VLOOKUP(E574,Lookup!B:C,2,0),0)</f>
        <v>Server/Cocktail</v>
      </c>
    </row>
    <row r="575" ht="13.5" outlineLevel="2" spans="1:15">
      <c r="A575" s="4" t="s">
        <v>1326</v>
      </c>
      <c r="B575" s="4" t="s">
        <v>1322</v>
      </c>
      <c r="C575" s="4" t="s">
        <v>118</v>
      </c>
      <c r="D575" s="4" t="s">
        <v>1327</v>
      </c>
      <c r="E575" s="4" t="s">
        <v>238</v>
      </c>
      <c r="F575" s="4" t="s">
        <v>121</v>
      </c>
      <c r="G575" s="4" t="s">
        <v>748</v>
      </c>
      <c r="H575" s="4" t="s">
        <v>1096</v>
      </c>
      <c r="I575" s="4" t="s">
        <v>1324</v>
      </c>
      <c r="J575" s="4" t="s">
        <v>1325</v>
      </c>
      <c r="K575" s="6">
        <f>IFERROR(VLOOKUP($J575,Lookup!$I:$M,Lookup!J$2,0),"")</f>
        <v>2026</v>
      </c>
      <c r="L575" s="6" t="str">
        <f>IFERROR(VLOOKUP($J575,Lookup!$I:$M,Lookup!K$2,0),"")</f>
        <v>Vallejo</v>
      </c>
      <c r="M575" s="6" t="str">
        <f>IFERROR(VLOOKUP($J575,Lookup!$I:$M,Lookup!L$2,0),"")</f>
        <v>CLankford</v>
      </c>
      <c r="N575" s="6" t="str">
        <f>IFERROR(VLOOKUP($J575,Lookup!$I:$M,Lookup!M$2,0),"")</f>
        <v>CH</v>
      </c>
      <c r="O575" s="6">
        <f>IFERROR(VLOOKUP(E575,Lookup!B:C,2,0),0)</f>
        <v>0</v>
      </c>
    </row>
    <row r="576" ht="13.5" outlineLevel="2" spans="1:15">
      <c r="A576" s="4" t="s">
        <v>1328</v>
      </c>
      <c r="B576" s="4" t="s">
        <v>1322</v>
      </c>
      <c r="C576" s="4" t="s">
        <v>118</v>
      </c>
      <c r="D576" s="4" t="s">
        <v>1329</v>
      </c>
      <c r="E576" s="4" t="s">
        <v>120</v>
      </c>
      <c r="F576" s="4" t="s">
        <v>121</v>
      </c>
      <c r="G576" s="4" t="s">
        <v>748</v>
      </c>
      <c r="H576" s="4" t="s">
        <v>1096</v>
      </c>
      <c r="I576" s="4" t="s">
        <v>1324</v>
      </c>
      <c r="J576" s="4" t="s">
        <v>1325</v>
      </c>
      <c r="K576" s="6">
        <f>IFERROR(VLOOKUP($J576,Lookup!$I:$M,Lookup!J$2,0),"")</f>
        <v>2026</v>
      </c>
      <c r="L576" s="6" t="str">
        <f>IFERROR(VLOOKUP($J576,Lookup!$I:$M,Lookup!K$2,0),"")</f>
        <v>Vallejo</v>
      </c>
      <c r="M576" s="6" t="str">
        <f>IFERROR(VLOOKUP($J576,Lookup!$I:$M,Lookup!L$2,0),"")</f>
        <v>CLankford</v>
      </c>
      <c r="N576" s="6" t="str">
        <f>IFERROR(VLOOKUP($J576,Lookup!$I:$M,Lookup!M$2,0),"")</f>
        <v>CH</v>
      </c>
      <c r="O576" s="6" t="str">
        <f>IFERROR(VLOOKUP(E576,Lookup!B:C,2,0),0)</f>
        <v>Server/Cocktail</v>
      </c>
    </row>
    <row r="577" ht="13.5" outlineLevel="2" spans="1:15">
      <c r="A577" s="4" t="s">
        <v>1330</v>
      </c>
      <c r="B577" s="4" t="s">
        <v>1322</v>
      </c>
      <c r="C577" s="4" t="s">
        <v>118</v>
      </c>
      <c r="D577" s="4" t="s">
        <v>1331</v>
      </c>
      <c r="E577" s="4" t="s">
        <v>70</v>
      </c>
      <c r="F577" s="4" t="s">
        <v>121</v>
      </c>
      <c r="G577" s="4" t="s">
        <v>748</v>
      </c>
      <c r="H577" s="4" t="s">
        <v>1096</v>
      </c>
      <c r="I577" s="4" t="s">
        <v>1324</v>
      </c>
      <c r="J577" s="4" t="s">
        <v>1325</v>
      </c>
      <c r="K577" s="6">
        <f>IFERROR(VLOOKUP($J577,Lookup!$I:$M,Lookup!J$2,0),"")</f>
        <v>2026</v>
      </c>
      <c r="L577" s="6" t="str">
        <f>IFERROR(VLOOKUP($J577,Lookup!$I:$M,Lookup!K$2,0),"")</f>
        <v>Vallejo</v>
      </c>
      <c r="M577" s="6" t="str">
        <f>IFERROR(VLOOKUP($J577,Lookup!$I:$M,Lookup!L$2,0),"")</f>
        <v>CLankford</v>
      </c>
      <c r="N577" s="6" t="str">
        <f>IFERROR(VLOOKUP($J577,Lookup!$I:$M,Lookup!M$2,0),"")</f>
        <v>CH</v>
      </c>
      <c r="O577" s="6" t="str">
        <f>IFERROR(VLOOKUP(E577,Lookup!B:C,2,0),0)</f>
        <v>Bartender</v>
      </c>
    </row>
    <row r="578" ht="13.5" outlineLevel="2" spans="1:15">
      <c r="A578" s="4" t="s">
        <v>1332</v>
      </c>
      <c r="B578" s="4" t="s">
        <v>1322</v>
      </c>
      <c r="C578" s="4" t="s">
        <v>118</v>
      </c>
      <c r="D578" s="4" t="s">
        <v>1333</v>
      </c>
      <c r="E578" s="4" t="s">
        <v>120</v>
      </c>
      <c r="F578" s="4" t="s">
        <v>121</v>
      </c>
      <c r="G578" s="4" t="s">
        <v>748</v>
      </c>
      <c r="H578" s="4" t="s">
        <v>1096</v>
      </c>
      <c r="I578" s="4" t="s">
        <v>1324</v>
      </c>
      <c r="J578" s="4" t="s">
        <v>1325</v>
      </c>
      <c r="K578" s="6">
        <f>IFERROR(VLOOKUP($J578,Lookup!$I:$M,Lookup!J$2,0),"")</f>
        <v>2026</v>
      </c>
      <c r="L578" s="6" t="str">
        <f>IFERROR(VLOOKUP($J578,Lookup!$I:$M,Lookup!K$2,0),"")</f>
        <v>Vallejo</v>
      </c>
      <c r="M578" s="6" t="str">
        <f>IFERROR(VLOOKUP($J578,Lookup!$I:$M,Lookup!L$2,0),"")</f>
        <v>CLankford</v>
      </c>
      <c r="N578" s="6" t="str">
        <f>IFERROR(VLOOKUP($J578,Lookup!$I:$M,Lookup!M$2,0),"")</f>
        <v>CH</v>
      </c>
      <c r="O578" s="6" t="str">
        <f>IFERROR(VLOOKUP(E578,Lookup!B:C,2,0),0)</f>
        <v>Server/Cocktail</v>
      </c>
    </row>
    <row r="579" ht="13.5" outlineLevel="2" spans="1:15">
      <c r="A579" s="4" t="s">
        <v>1334</v>
      </c>
      <c r="B579" s="4" t="s">
        <v>1322</v>
      </c>
      <c r="C579" s="4" t="s">
        <v>118</v>
      </c>
      <c r="D579" s="4" t="s">
        <v>1335</v>
      </c>
      <c r="E579" s="4" t="s">
        <v>188</v>
      </c>
      <c r="F579" s="4" t="s">
        <v>121</v>
      </c>
      <c r="G579" s="4" t="s">
        <v>748</v>
      </c>
      <c r="H579" s="4" t="s">
        <v>1096</v>
      </c>
      <c r="I579" s="4" t="s">
        <v>1324</v>
      </c>
      <c r="J579" s="4" t="s">
        <v>1325</v>
      </c>
      <c r="K579" s="6">
        <f>IFERROR(VLOOKUP($J579,Lookup!$I:$M,Lookup!J$2,0),"")</f>
        <v>2026</v>
      </c>
      <c r="L579" s="6" t="str">
        <f>IFERROR(VLOOKUP($J579,Lookup!$I:$M,Lookup!K$2,0),"")</f>
        <v>Vallejo</v>
      </c>
      <c r="M579" s="6" t="str">
        <f>IFERROR(VLOOKUP($J579,Lookup!$I:$M,Lookup!L$2,0),"")</f>
        <v>CLankford</v>
      </c>
      <c r="N579" s="6" t="str">
        <f>IFERROR(VLOOKUP($J579,Lookup!$I:$M,Lookup!M$2,0),"")</f>
        <v>CH</v>
      </c>
      <c r="O579" s="6" t="str">
        <f>IFERROR(VLOOKUP(E579,Lookup!B:C,2,0),0)</f>
        <v>Dish</v>
      </c>
    </row>
    <row r="580" ht="13.5" outlineLevel="2" spans="1:15">
      <c r="A580" s="4" t="s">
        <v>1336</v>
      </c>
      <c r="B580" s="4" t="s">
        <v>1322</v>
      </c>
      <c r="C580" s="4" t="s">
        <v>118</v>
      </c>
      <c r="D580" s="4" t="s">
        <v>1337</v>
      </c>
      <c r="E580" s="4" t="s">
        <v>70</v>
      </c>
      <c r="F580" s="4" t="s">
        <v>121</v>
      </c>
      <c r="G580" s="4" t="s">
        <v>748</v>
      </c>
      <c r="H580" s="4" t="s">
        <v>1096</v>
      </c>
      <c r="I580" s="4" t="s">
        <v>1324</v>
      </c>
      <c r="J580" s="4" t="s">
        <v>1325</v>
      </c>
      <c r="K580" s="6">
        <f>IFERROR(VLOOKUP($J580,Lookup!$I:$M,Lookup!J$2,0),"")</f>
        <v>2026</v>
      </c>
      <c r="L580" s="6" t="str">
        <f>IFERROR(VLOOKUP($J580,Lookup!$I:$M,Lookup!K$2,0),"")</f>
        <v>Vallejo</v>
      </c>
      <c r="M580" s="6" t="str">
        <f>IFERROR(VLOOKUP($J580,Lookup!$I:$M,Lookup!L$2,0),"")</f>
        <v>CLankford</v>
      </c>
      <c r="N580" s="6" t="str">
        <f>IFERROR(VLOOKUP($J580,Lookup!$I:$M,Lookup!M$2,0),"")</f>
        <v>CH</v>
      </c>
      <c r="O580" s="6" t="str">
        <f>IFERROR(VLOOKUP(E580,Lookup!B:C,2,0),0)</f>
        <v>Bartender</v>
      </c>
    </row>
    <row r="581" ht="13.5" outlineLevel="2" spans="1:15">
      <c r="A581" s="4" t="s">
        <v>1338</v>
      </c>
      <c r="B581" s="4" t="s">
        <v>1322</v>
      </c>
      <c r="C581" s="4" t="s">
        <v>118</v>
      </c>
      <c r="D581" s="4" t="s">
        <v>1339</v>
      </c>
      <c r="E581" s="4" t="s">
        <v>188</v>
      </c>
      <c r="F581" s="4" t="s">
        <v>121</v>
      </c>
      <c r="G581" s="4" t="s">
        <v>748</v>
      </c>
      <c r="H581" s="4" t="s">
        <v>1096</v>
      </c>
      <c r="I581" s="4" t="s">
        <v>1324</v>
      </c>
      <c r="J581" s="4" t="s">
        <v>1325</v>
      </c>
      <c r="K581" s="6">
        <f>IFERROR(VLOOKUP($J581,Lookup!$I:$M,Lookup!J$2,0),"")</f>
        <v>2026</v>
      </c>
      <c r="L581" s="6" t="str">
        <f>IFERROR(VLOOKUP($J581,Lookup!$I:$M,Lookup!K$2,0),"")</f>
        <v>Vallejo</v>
      </c>
      <c r="M581" s="6" t="str">
        <f>IFERROR(VLOOKUP($J581,Lookup!$I:$M,Lookup!L$2,0),"")</f>
        <v>CLankford</v>
      </c>
      <c r="N581" s="6" t="str">
        <f>IFERROR(VLOOKUP($J581,Lookup!$I:$M,Lookup!M$2,0),"")</f>
        <v>CH</v>
      </c>
      <c r="O581" s="6" t="str">
        <f>IFERROR(VLOOKUP(E581,Lookup!B:C,2,0),0)</f>
        <v>Dish</v>
      </c>
    </row>
    <row r="582" ht="13.5" outlineLevel="2" spans="1:15">
      <c r="A582" s="4" t="s">
        <v>1340</v>
      </c>
      <c r="B582" s="4" t="s">
        <v>1322</v>
      </c>
      <c r="C582" s="4" t="s">
        <v>118</v>
      </c>
      <c r="D582" s="4" t="s">
        <v>1341</v>
      </c>
      <c r="E582" s="4" t="s">
        <v>120</v>
      </c>
      <c r="F582" s="4" t="s">
        <v>121</v>
      </c>
      <c r="G582" s="4" t="s">
        <v>748</v>
      </c>
      <c r="H582" s="4" t="s">
        <v>1096</v>
      </c>
      <c r="I582" s="4" t="s">
        <v>1324</v>
      </c>
      <c r="J582" s="4" t="s">
        <v>1325</v>
      </c>
      <c r="K582" s="6">
        <f>IFERROR(VLOOKUP($J582,Lookup!$I:$M,Lookup!J$2,0),"")</f>
        <v>2026</v>
      </c>
      <c r="L582" s="6" t="str">
        <f>IFERROR(VLOOKUP($J582,Lookup!$I:$M,Lookup!K$2,0),"")</f>
        <v>Vallejo</v>
      </c>
      <c r="M582" s="6" t="str">
        <f>IFERROR(VLOOKUP($J582,Lookup!$I:$M,Lookup!L$2,0),"")</f>
        <v>CLankford</v>
      </c>
      <c r="N582" s="6" t="str">
        <f>IFERROR(VLOOKUP($J582,Lookup!$I:$M,Lookup!M$2,0),"")</f>
        <v>CH</v>
      </c>
      <c r="O582" s="6" t="str">
        <f>IFERROR(VLOOKUP(E582,Lookup!B:C,2,0),0)</f>
        <v>Server/Cocktail</v>
      </c>
    </row>
    <row r="583" ht="13.5" outlineLevel="2" spans="1:15">
      <c r="A583" s="4" t="s">
        <v>1342</v>
      </c>
      <c r="B583" s="4" t="s">
        <v>1322</v>
      </c>
      <c r="C583" s="4" t="s">
        <v>118</v>
      </c>
      <c r="D583" s="4" t="s">
        <v>1343</v>
      </c>
      <c r="E583" s="4" t="s">
        <v>208</v>
      </c>
      <c r="F583" s="4" t="s">
        <v>121</v>
      </c>
      <c r="G583" s="4" t="s">
        <v>748</v>
      </c>
      <c r="H583" s="4" t="s">
        <v>1096</v>
      </c>
      <c r="I583" s="4" t="s">
        <v>1324</v>
      </c>
      <c r="J583" s="4" t="s">
        <v>1325</v>
      </c>
      <c r="K583" s="6">
        <f>IFERROR(VLOOKUP($J583,Lookup!$I:$M,Lookup!J$2,0),"")</f>
        <v>2026</v>
      </c>
      <c r="L583" s="6" t="str">
        <f>IFERROR(VLOOKUP($J583,Lookup!$I:$M,Lookup!K$2,0),"")</f>
        <v>Vallejo</v>
      </c>
      <c r="M583" s="6" t="str">
        <f>IFERROR(VLOOKUP($J583,Lookup!$I:$M,Lookup!L$2,0),"")</f>
        <v>CLankford</v>
      </c>
      <c r="N583" s="6" t="str">
        <f>IFERROR(VLOOKUP($J583,Lookup!$I:$M,Lookup!M$2,0),"")</f>
        <v>CH</v>
      </c>
      <c r="O583" s="6" t="str">
        <f>IFERROR(VLOOKUP(E583,Lookup!B:C,2,0),0)</f>
        <v/>
      </c>
    </row>
    <row r="584" ht="13.5" outlineLevel="2" spans="1:15">
      <c r="A584" s="4" t="s">
        <v>1344</v>
      </c>
      <c r="B584" s="4" t="s">
        <v>1322</v>
      </c>
      <c r="C584" s="4" t="s">
        <v>118</v>
      </c>
      <c r="D584" s="4" t="s">
        <v>1345</v>
      </c>
      <c r="E584" s="4" t="s">
        <v>70</v>
      </c>
      <c r="F584" s="4" t="s">
        <v>121</v>
      </c>
      <c r="G584" s="4" t="s">
        <v>748</v>
      </c>
      <c r="H584" s="4" t="s">
        <v>1096</v>
      </c>
      <c r="I584" s="4" t="s">
        <v>1324</v>
      </c>
      <c r="J584" s="4" t="s">
        <v>1325</v>
      </c>
      <c r="K584" s="6">
        <f>IFERROR(VLOOKUP($J584,Lookup!$I:$M,Lookup!J$2,0),"")</f>
        <v>2026</v>
      </c>
      <c r="L584" s="6" t="str">
        <f>IFERROR(VLOOKUP($J584,Lookup!$I:$M,Lookup!K$2,0),"")</f>
        <v>Vallejo</v>
      </c>
      <c r="M584" s="6" t="str">
        <f>IFERROR(VLOOKUP($J584,Lookup!$I:$M,Lookup!L$2,0),"")</f>
        <v>CLankford</v>
      </c>
      <c r="N584" s="6" t="str">
        <f>IFERROR(VLOOKUP($J584,Lookup!$I:$M,Lookup!M$2,0),"")</f>
        <v>CH</v>
      </c>
      <c r="O584" s="6" t="str">
        <f>IFERROR(VLOOKUP(E584,Lookup!B:C,2,0),0)</f>
        <v>Bartender</v>
      </c>
    </row>
    <row r="585" ht="13.5" outlineLevel="2" spans="1:15">
      <c r="A585" s="4" t="s">
        <v>1346</v>
      </c>
      <c r="B585" s="4" t="s">
        <v>1190</v>
      </c>
      <c r="C585" s="4" t="s">
        <v>118</v>
      </c>
      <c r="D585" s="4" t="s">
        <v>1347</v>
      </c>
      <c r="E585" s="4" t="s">
        <v>1038</v>
      </c>
      <c r="F585" s="4" t="s">
        <v>121</v>
      </c>
      <c r="G585" s="4" t="s">
        <v>748</v>
      </c>
      <c r="H585" s="4" t="s">
        <v>1096</v>
      </c>
      <c r="I585" s="4" t="s">
        <v>1348</v>
      </c>
      <c r="J585" s="4" t="s">
        <v>1325</v>
      </c>
      <c r="K585" s="6">
        <f>IFERROR(VLOOKUP($J585,Lookup!$I:$M,Lookup!J$2,0),"")</f>
        <v>2026</v>
      </c>
      <c r="L585" s="6" t="str">
        <f>IFERROR(VLOOKUP($J585,Lookup!$I:$M,Lookup!K$2,0),"")</f>
        <v>Vallejo</v>
      </c>
      <c r="M585" s="6" t="str">
        <f>IFERROR(VLOOKUP($J585,Lookup!$I:$M,Lookup!L$2,0),"")</f>
        <v>CLankford</v>
      </c>
      <c r="N585" s="6" t="str">
        <f>IFERROR(VLOOKUP($J585,Lookup!$I:$M,Lookup!M$2,0),"")</f>
        <v>CH</v>
      </c>
      <c r="O585" s="6">
        <f>IFERROR(VLOOKUP(E585,Lookup!B:C,2,0),0)</f>
        <v>0</v>
      </c>
    </row>
    <row r="586" ht="13.5" outlineLevel="2" spans="1:15">
      <c r="A586" s="4" t="s">
        <v>1349</v>
      </c>
      <c r="B586" s="4" t="s">
        <v>1322</v>
      </c>
      <c r="C586" s="4" t="s">
        <v>118</v>
      </c>
      <c r="D586" s="4" t="s">
        <v>1350</v>
      </c>
      <c r="E586" s="4" t="s">
        <v>120</v>
      </c>
      <c r="F586" s="4" t="s">
        <v>121</v>
      </c>
      <c r="G586" s="4" t="s">
        <v>748</v>
      </c>
      <c r="H586" s="4" t="s">
        <v>1096</v>
      </c>
      <c r="I586" s="4" t="s">
        <v>1324</v>
      </c>
      <c r="J586" s="4" t="s">
        <v>1325</v>
      </c>
      <c r="K586" s="6">
        <f>IFERROR(VLOOKUP($J586,Lookup!$I:$M,Lookup!J$2,0),"")</f>
        <v>2026</v>
      </c>
      <c r="L586" s="6" t="str">
        <f>IFERROR(VLOOKUP($J586,Lookup!$I:$M,Lookup!K$2,0),"")</f>
        <v>Vallejo</v>
      </c>
      <c r="M586" s="6" t="str">
        <f>IFERROR(VLOOKUP($J586,Lookup!$I:$M,Lookup!L$2,0),"")</f>
        <v>CLankford</v>
      </c>
      <c r="N586" s="6" t="str">
        <f>IFERROR(VLOOKUP($J586,Lookup!$I:$M,Lookup!M$2,0),"")</f>
        <v>CH</v>
      </c>
      <c r="O586" s="6" t="str">
        <f>IFERROR(VLOOKUP(E586,Lookup!B:C,2,0),0)</f>
        <v>Server/Cocktail</v>
      </c>
    </row>
    <row r="587" ht="13.5" outlineLevel="2" spans="1:15">
      <c r="A587" s="4" t="s">
        <v>1351</v>
      </c>
      <c r="B587" s="4" t="s">
        <v>1322</v>
      </c>
      <c r="C587" s="4" t="s">
        <v>118</v>
      </c>
      <c r="D587" s="4" t="s">
        <v>1352</v>
      </c>
      <c r="E587" s="4" t="s">
        <v>78</v>
      </c>
      <c r="F587" s="4" t="s">
        <v>121</v>
      </c>
      <c r="G587" s="4" t="s">
        <v>748</v>
      </c>
      <c r="H587" s="4" t="s">
        <v>1096</v>
      </c>
      <c r="I587" s="4" t="s">
        <v>1324</v>
      </c>
      <c r="J587" s="4" t="s">
        <v>1325</v>
      </c>
      <c r="K587" s="6">
        <f>IFERROR(VLOOKUP($J587,Lookup!$I:$M,Lookup!J$2,0),"")</f>
        <v>2026</v>
      </c>
      <c r="L587" s="6" t="str">
        <f>IFERROR(VLOOKUP($J587,Lookup!$I:$M,Lookup!K$2,0),"")</f>
        <v>Vallejo</v>
      </c>
      <c r="M587" s="6" t="str">
        <f>IFERROR(VLOOKUP($J587,Lookup!$I:$M,Lookup!L$2,0),"")</f>
        <v>CLankford</v>
      </c>
      <c r="N587" s="6" t="str">
        <f>IFERROR(VLOOKUP($J587,Lookup!$I:$M,Lookup!M$2,0),"")</f>
        <v>CH</v>
      </c>
      <c r="O587" s="6" t="str">
        <f>IFERROR(VLOOKUP(E587,Lookup!B:C,2,0),0)</f>
        <v>Host</v>
      </c>
    </row>
    <row r="588" ht="13.5" outlineLevel="2" spans="1:15">
      <c r="A588" s="4" t="s">
        <v>1353</v>
      </c>
      <c r="B588" s="4" t="s">
        <v>1322</v>
      </c>
      <c r="C588" s="4" t="s">
        <v>118</v>
      </c>
      <c r="D588" s="4" t="s">
        <v>1354</v>
      </c>
      <c r="E588" s="4" t="s">
        <v>83</v>
      </c>
      <c r="F588" s="4" t="s">
        <v>121</v>
      </c>
      <c r="G588" s="4" t="s">
        <v>748</v>
      </c>
      <c r="H588" s="4" t="s">
        <v>1096</v>
      </c>
      <c r="I588" s="4" t="s">
        <v>1324</v>
      </c>
      <c r="J588" s="4" t="s">
        <v>1325</v>
      </c>
      <c r="K588" s="6">
        <f>IFERROR(VLOOKUP($J588,Lookup!$I:$M,Lookup!J$2,0),"")</f>
        <v>2026</v>
      </c>
      <c r="L588" s="6" t="str">
        <f>IFERROR(VLOOKUP($J588,Lookup!$I:$M,Lookup!K$2,0),"")</f>
        <v>Vallejo</v>
      </c>
      <c r="M588" s="6" t="str">
        <f>IFERROR(VLOOKUP($J588,Lookup!$I:$M,Lookup!L$2,0),"")</f>
        <v>CLankford</v>
      </c>
      <c r="N588" s="6" t="str">
        <f>IFERROR(VLOOKUP($J588,Lookup!$I:$M,Lookup!M$2,0),"")</f>
        <v>CH</v>
      </c>
      <c r="O588" s="6" t="str">
        <f>IFERROR(VLOOKUP(E588,Lookup!B:C,2,0),0)</f>
        <v>Line Cook</v>
      </c>
    </row>
    <row r="589" ht="13.5" outlineLevel="2" spans="1:15">
      <c r="A589" s="4" t="s">
        <v>1355</v>
      </c>
      <c r="B589" s="4" t="s">
        <v>1322</v>
      </c>
      <c r="C589" s="4" t="s">
        <v>118</v>
      </c>
      <c r="D589" s="4" t="s">
        <v>1356</v>
      </c>
      <c r="E589" s="4" t="s">
        <v>188</v>
      </c>
      <c r="F589" s="4" t="s">
        <v>121</v>
      </c>
      <c r="G589" s="4" t="s">
        <v>748</v>
      </c>
      <c r="H589" s="4" t="s">
        <v>1096</v>
      </c>
      <c r="I589" s="4" t="s">
        <v>1324</v>
      </c>
      <c r="J589" s="4" t="s">
        <v>1325</v>
      </c>
      <c r="K589" s="6">
        <f>IFERROR(VLOOKUP($J589,Lookup!$I:$M,Lookup!J$2,0),"")</f>
        <v>2026</v>
      </c>
      <c r="L589" s="6" t="str">
        <f>IFERROR(VLOOKUP($J589,Lookup!$I:$M,Lookup!K$2,0),"")</f>
        <v>Vallejo</v>
      </c>
      <c r="M589" s="6" t="str">
        <f>IFERROR(VLOOKUP($J589,Lookup!$I:$M,Lookup!L$2,0),"")</f>
        <v>CLankford</v>
      </c>
      <c r="N589" s="6" t="str">
        <f>IFERROR(VLOOKUP($J589,Lookup!$I:$M,Lookup!M$2,0),"")</f>
        <v>CH</v>
      </c>
      <c r="O589" s="6" t="str">
        <f>IFERROR(VLOOKUP(E589,Lookup!B:C,2,0),0)</f>
        <v>Dish</v>
      </c>
    </row>
    <row r="590" ht="13.5" outlineLevel="2" spans="1:15">
      <c r="A590" s="4" t="s">
        <v>1357</v>
      </c>
      <c r="B590" s="4" t="s">
        <v>1322</v>
      </c>
      <c r="C590" s="4" t="s">
        <v>118</v>
      </c>
      <c r="D590" s="4" t="s">
        <v>1358</v>
      </c>
      <c r="E590" s="4" t="s">
        <v>84</v>
      </c>
      <c r="F590" s="4" t="s">
        <v>121</v>
      </c>
      <c r="G590" s="4" t="s">
        <v>748</v>
      </c>
      <c r="H590" s="4" t="s">
        <v>1096</v>
      </c>
      <c r="I590" s="4" t="s">
        <v>1324</v>
      </c>
      <c r="J590" s="4" t="s">
        <v>1325</v>
      </c>
      <c r="K590" s="6">
        <f>IFERROR(VLOOKUP($J590,Lookup!$I:$M,Lookup!J$2,0),"")</f>
        <v>2026</v>
      </c>
      <c r="L590" s="6" t="str">
        <f>IFERROR(VLOOKUP($J590,Lookup!$I:$M,Lookup!K$2,0),"")</f>
        <v>Vallejo</v>
      </c>
      <c r="M590" s="6" t="str">
        <f>IFERROR(VLOOKUP($J590,Lookup!$I:$M,Lookup!L$2,0),"")</f>
        <v>CLankford</v>
      </c>
      <c r="N590" s="6" t="str">
        <f>IFERROR(VLOOKUP($J590,Lookup!$I:$M,Lookup!M$2,0),"")</f>
        <v>CH</v>
      </c>
      <c r="O590" s="6" t="str">
        <f>IFERROR(VLOOKUP(E590,Lookup!B:C,2,0),0)</f>
        <v>Prep Cook</v>
      </c>
    </row>
    <row r="591" ht="13.5" outlineLevel="2" spans="1:15">
      <c r="A591" s="4" t="s">
        <v>1359</v>
      </c>
      <c r="B591" s="4" t="s">
        <v>1322</v>
      </c>
      <c r="C591" s="4" t="s">
        <v>118</v>
      </c>
      <c r="D591" s="4" t="s">
        <v>1360</v>
      </c>
      <c r="E591" s="4" t="s">
        <v>120</v>
      </c>
      <c r="F591" s="4" t="s">
        <v>121</v>
      </c>
      <c r="G591" s="4" t="s">
        <v>748</v>
      </c>
      <c r="H591" s="4" t="s">
        <v>1096</v>
      </c>
      <c r="I591" s="4" t="s">
        <v>1324</v>
      </c>
      <c r="J591" s="4" t="s">
        <v>1325</v>
      </c>
      <c r="K591" s="6">
        <f>IFERROR(VLOOKUP($J591,Lookup!$I:$M,Lookup!J$2,0),"")</f>
        <v>2026</v>
      </c>
      <c r="L591" s="6" t="str">
        <f>IFERROR(VLOOKUP($J591,Lookup!$I:$M,Lookup!K$2,0),"")</f>
        <v>Vallejo</v>
      </c>
      <c r="M591" s="6" t="str">
        <f>IFERROR(VLOOKUP($J591,Lookup!$I:$M,Lookup!L$2,0),"")</f>
        <v>CLankford</v>
      </c>
      <c r="N591" s="6" t="str">
        <f>IFERROR(VLOOKUP($J591,Lookup!$I:$M,Lookup!M$2,0),"")</f>
        <v>CH</v>
      </c>
      <c r="O591" s="6" t="str">
        <f>IFERROR(VLOOKUP(E591,Lookup!B:C,2,0),0)</f>
        <v>Server/Cocktail</v>
      </c>
    </row>
    <row r="592" ht="13.5" outlineLevel="2" spans="1:15">
      <c r="A592" s="4" t="s">
        <v>1361</v>
      </c>
      <c r="B592" s="4" t="s">
        <v>1322</v>
      </c>
      <c r="C592" s="4" t="s">
        <v>118</v>
      </c>
      <c r="D592" s="4" t="s">
        <v>1362</v>
      </c>
      <c r="E592" s="4" t="s">
        <v>78</v>
      </c>
      <c r="F592" s="4" t="s">
        <v>121</v>
      </c>
      <c r="G592" s="4" t="s">
        <v>748</v>
      </c>
      <c r="H592" s="4" t="s">
        <v>1096</v>
      </c>
      <c r="I592" s="4" t="s">
        <v>1324</v>
      </c>
      <c r="J592" s="4" t="s">
        <v>1325</v>
      </c>
      <c r="K592" s="6">
        <f>IFERROR(VLOOKUP($J592,Lookup!$I:$M,Lookup!J$2,0),"")</f>
        <v>2026</v>
      </c>
      <c r="L592" s="6" t="str">
        <f>IFERROR(VLOOKUP($J592,Lookup!$I:$M,Lookup!K$2,0),"")</f>
        <v>Vallejo</v>
      </c>
      <c r="M592" s="6" t="str">
        <f>IFERROR(VLOOKUP($J592,Lookup!$I:$M,Lookup!L$2,0),"")</f>
        <v>CLankford</v>
      </c>
      <c r="N592" s="6" t="str">
        <f>IFERROR(VLOOKUP($J592,Lookup!$I:$M,Lookup!M$2,0),"")</f>
        <v>CH</v>
      </c>
      <c r="O592" s="6" t="str">
        <f>IFERROR(VLOOKUP(E592,Lookup!B:C,2,0),0)</f>
        <v>Host</v>
      </c>
    </row>
    <row r="593" ht="13.5" outlineLevel="2" spans="1:15">
      <c r="A593" s="4" t="s">
        <v>1363</v>
      </c>
      <c r="B593" s="4" t="s">
        <v>1322</v>
      </c>
      <c r="C593" s="4" t="s">
        <v>118</v>
      </c>
      <c r="D593" s="4" t="s">
        <v>1364</v>
      </c>
      <c r="E593" s="4" t="s">
        <v>83</v>
      </c>
      <c r="F593" s="4" t="s">
        <v>121</v>
      </c>
      <c r="G593" s="4" t="s">
        <v>748</v>
      </c>
      <c r="H593" s="4" t="s">
        <v>1096</v>
      </c>
      <c r="I593" s="4" t="s">
        <v>1324</v>
      </c>
      <c r="J593" s="4" t="s">
        <v>1325</v>
      </c>
      <c r="K593" s="6">
        <f>IFERROR(VLOOKUP($J593,Lookup!$I:$M,Lookup!J$2,0),"")</f>
        <v>2026</v>
      </c>
      <c r="L593" s="6" t="str">
        <f>IFERROR(VLOOKUP($J593,Lookup!$I:$M,Lookup!K$2,0),"")</f>
        <v>Vallejo</v>
      </c>
      <c r="M593" s="6" t="str">
        <f>IFERROR(VLOOKUP($J593,Lookup!$I:$M,Lookup!L$2,0),"")</f>
        <v>CLankford</v>
      </c>
      <c r="N593" s="6" t="str">
        <f>IFERROR(VLOOKUP($J593,Lookup!$I:$M,Lookup!M$2,0),"")</f>
        <v>CH</v>
      </c>
      <c r="O593" s="6" t="str">
        <f>IFERROR(VLOOKUP(E593,Lookup!B:C,2,0),0)</f>
        <v>Line Cook</v>
      </c>
    </row>
    <row r="594" ht="13.5" outlineLevel="2" spans="1:15">
      <c r="A594" s="4" t="s">
        <v>1365</v>
      </c>
      <c r="B594" s="4" t="s">
        <v>1322</v>
      </c>
      <c r="C594" s="4" t="s">
        <v>118</v>
      </c>
      <c r="D594" s="4" t="s">
        <v>1366</v>
      </c>
      <c r="E594" s="4" t="s">
        <v>84</v>
      </c>
      <c r="F594" s="4" t="s">
        <v>121</v>
      </c>
      <c r="G594" s="4" t="s">
        <v>748</v>
      </c>
      <c r="H594" s="4" t="s">
        <v>1096</v>
      </c>
      <c r="I594" s="4" t="s">
        <v>1324</v>
      </c>
      <c r="J594" s="4" t="s">
        <v>1325</v>
      </c>
      <c r="K594" s="6">
        <f>IFERROR(VLOOKUP($J594,Lookup!$I:$M,Lookup!J$2,0),"")</f>
        <v>2026</v>
      </c>
      <c r="L594" s="6" t="str">
        <f>IFERROR(VLOOKUP($J594,Lookup!$I:$M,Lookup!K$2,0),"")</f>
        <v>Vallejo</v>
      </c>
      <c r="M594" s="6" t="str">
        <f>IFERROR(VLOOKUP($J594,Lookup!$I:$M,Lookup!L$2,0),"")</f>
        <v>CLankford</v>
      </c>
      <c r="N594" s="6" t="str">
        <f>IFERROR(VLOOKUP($J594,Lookup!$I:$M,Lookup!M$2,0),"")</f>
        <v>CH</v>
      </c>
      <c r="O594" s="6" t="str">
        <f>IFERROR(VLOOKUP(E594,Lookup!B:C,2,0),0)</f>
        <v>Prep Cook</v>
      </c>
    </row>
    <row r="595" ht="13.5" outlineLevel="2" spans="1:15">
      <c r="A595" s="4" t="s">
        <v>1367</v>
      </c>
      <c r="B595" s="4" t="s">
        <v>1322</v>
      </c>
      <c r="C595" s="4" t="s">
        <v>118</v>
      </c>
      <c r="D595" s="4" t="s">
        <v>1368</v>
      </c>
      <c r="E595" s="4" t="s">
        <v>84</v>
      </c>
      <c r="F595" s="4" t="s">
        <v>121</v>
      </c>
      <c r="G595" s="4" t="s">
        <v>748</v>
      </c>
      <c r="H595" s="4" t="s">
        <v>1096</v>
      </c>
      <c r="I595" s="4" t="s">
        <v>1324</v>
      </c>
      <c r="J595" s="4" t="s">
        <v>1325</v>
      </c>
      <c r="K595" s="6">
        <f>IFERROR(VLOOKUP($J595,Lookup!$I:$M,Lookup!J$2,0),"")</f>
        <v>2026</v>
      </c>
      <c r="L595" s="6" t="str">
        <f>IFERROR(VLOOKUP($J595,Lookup!$I:$M,Lookup!K$2,0),"")</f>
        <v>Vallejo</v>
      </c>
      <c r="M595" s="6" t="str">
        <f>IFERROR(VLOOKUP($J595,Lookup!$I:$M,Lookup!L$2,0),"")</f>
        <v>CLankford</v>
      </c>
      <c r="N595" s="6" t="str">
        <f>IFERROR(VLOOKUP($J595,Lookup!$I:$M,Lookup!M$2,0),"")</f>
        <v>CH</v>
      </c>
      <c r="O595" s="6" t="str">
        <f>IFERROR(VLOOKUP(E595,Lookup!B:C,2,0),0)</f>
        <v>Prep Cook</v>
      </c>
    </row>
    <row r="596" ht="13.5" outlineLevel="2" spans="1:15">
      <c r="A596" s="4" t="s">
        <v>1369</v>
      </c>
      <c r="B596" s="4" t="s">
        <v>1322</v>
      </c>
      <c r="C596" s="4" t="s">
        <v>118</v>
      </c>
      <c r="D596" s="4" t="s">
        <v>1370</v>
      </c>
      <c r="E596" s="4" t="s">
        <v>139</v>
      </c>
      <c r="F596" s="4" t="s">
        <v>121</v>
      </c>
      <c r="G596" s="4" t="s">
        <v>748</v>
      </c>
      <c r="H596" s="4" t="s">
        <v>1096</v>
      </c>
      <c r="I596" s="4" t="s">
        <v>1324</v>
      </c>
      <c r="J596" s="4" t="s">
        <v>1325</v>
      </c>
      <c r="K596" s="6">
        <f>IFERROR(VLOOKUP($J596,Lookup!$I:$M,Lookup!J$2,0),"")</f>
        <v>2026</v>
      </c>
      <c r="L596" s="6" t="str">
        <f>IFERROR(VLOOKUP($J596,Lookup!$I:$M,Lookup!K$2,0),"")</f>
        <v>Vallejo</v>
      </c>
      <c r="M596" s="6" t="str">
        <f>IFERROR(VLOOKUP($J596,Lookup!$I:$M,Lookup!L$2,0),"")</f>
        <v>CLankford</v>
      </c>
      <c r="N596" s="6" t="str">
        <f>IFERROR(VLOOKUP($J596,Lookup!$I:$M,Lookup!M$2,0),"")</f>
        <v>CH</v>
      </c>
      <c r="O596" s="6" t="str">
        <f>IFERROR(VLOOKUP(E596,Lookup!B:C,2,0),0)</f>
        <v>Busser/Runner</v>
      </c>
    </row>
    <row r="597" ht="13.5" outlineLevel="2" spans="1:15">
      <c r="A597" s="4" t="s">
        <v>1371</v>
      </c>
      <c r="B597" s="4" t="s">
        <v>1322</v>
      </c>
      <c r="C597" s="4" t="s">
        <v>118</v>
      </c>
      <c r="D597" s="4" t="s">
        <v>1372</v>
      </c>
      <c r="E597" s="4" t="s">
        <v>78</v>
      </c>
      <c r="F597" s="4" t="s">
        <v>121</v>
      </c>
      <c r="G597" s="4" t="s">
        <v>748</v>
      </c>
      <c r="H597" s="4" t="s">
        <v>1096</v>
      </c>
      <c r="I597" s="4" t="s">
        <v>1324</v>
      </c>
      <c r="J597" s="4" t="s">
        <v>1325</v>
      </c>
      <c r="K597" s="6">
        <f>IFERROR(VLOOKUP($J597,Lookup!$I:$M,Lookup!J$2,0),"")</f>
        <v>2026</v>
      </c>
      <c r="L597" s="6" t="str">
        <f>IFERROR(VLOOKUP($J597,Lookup!$I:$M,Lookup!K$2,0),"")</f>
        <v>Vallejo</v>
      </c>
      <c r="M597" s="6" t="str">
        <f>IFERROR(VLOOKUP($J597,Lookup!$I:$M,Lookup!L$2,0),"")</f>
        <v>CLankford</v>
      </c>
      <c r="N597" s="6" t="str">
        <f>IFERROR(VLOOKUP($J597,Lookup!$I:$M,Lookup!M$2,0),"")</f>
        <v>CH</v>
      </c>
      <c r="O597" s="6" t="str">
        <f>IFERROR(VLOOKUP(E597,Lookup!B:C,2,0),0)</f>
        <v>Host</v>
      </c>
    </row>
    <row r="598" ht="13.5" outlineLevel="2" spans="1:15">
      <c r="A598" s="4" t="s">
        <v>1373</v>
      </c>
      <c r="B598" s="4" t="s">
        <v>1322</v>
      </c>
      <c r="C598" s="4" t="s">
        <v>118</v>
      </c>
      <c r="D598" s="4" t="s">
        <v>1374</v>
      </c>
      <c r="E598" s="4" t="s">
        <v>70</v>
      </c>
      <c r="F598" s="4" t="s">
        <v>121</v>
      </c>
      <c r="G598" s="4" t="s">
        <v>748</v>
      </c>
      <c r="H598" s="4" t="s">
        <v>1096</v>
      </c>
      <c r="I598" s="4" t="s">
        <v>1324</v>
      </c>
      <c r="J598" s="4" t="s">
        <v>1325</v>
      </c>
      <c r="K598" s="6">
        <f>IFERROR(VLOOKUP($J598,Lookup!$I:$M,Lookup!J$2,0),"")</f>
        <v>2026</v>
      </c>
      <c r="L598" s="6" t="str">
        <f>IFERROR(VLOOKUP($J598,Lookup!$I:$M,Lookup!K$2,0),"")</f>
        <v>Vallejo</v>
      </c>
      <c r="M598" s="6" t="str">
        <f>IFERROR(VLOOKUP($J598,Lookup!$I:$M,Lookup!L$2,0),"")</f>
        <v>CLankford</v>
      </c>
      <c r="N598" s="6" t="str">
        <f>IFERROR(VLOOKUP($J598,Lookup!$I:$M,Lookup!M$2,0),"")</f>
        <v>CH</v>
      </c>
      <c r="O598" s="6" t="str">
        <f>IFERROR(VLOOKUP(E598,Lookup!B:C,2,0),0)</f>
        <v>Bartender</v>
      </c>
    </row>
    <row r="599" ht="13.5" outlineLevel="2" spans="1:15">
      <c r="A599" s="4" t="s">
        <v>1375</v>
      </c>
      <c r="B599" s="4" t="s">
        <v>1322</v>
      </c>
      <c r="C599" s="4" t="s">
        <v>118</v>
      </c>
      <c r="D599" s="4" t="s">
        <v>1376</v>
      </c>
      <c r="E599" s="4" t="s">
        <v>188</v>
      </c>
      <c r="F599" s="4" t="s">
        <v>121</v>
      </c>
      <c r="G599" s="4" t="s">
        <v>748</v>
      </c>
      <c r="H599" s="4" t="s">
        <v>1096</v>
      </c>
      <c r="I599" s="4" t="s">
        <v>1324</v>
      </c>
      <c r="J599" s="4" t="s">
        <v>1325</v>
      </c>
      <c r="K599" s="6">
        <f>IFERROR(VLOOKUP($J599,Lookup!$I:$M,Lookup!J$2,0),"")</f>
        <v>2026</v>
      </c>
      <c r="L599" s="6" t="str">
        <f>IFERROR(VLOOKUP($J599,Lookup!$I:$M,Lookup!K$2,0),"")</f>
        <v>Vallejo</v>
      </c>
      <c r="M599" s="6" t="str">
        <f>IFERROR(VLOOKUP($J599,Lookup!$I:$M,Lookup!L$2,0),"")</f>
        <v>CLankford</v>
      </c>
      <c r="N599" s="6" t="str">
        <f>IFERROR(VLOOKUP($J599,Lookup!$I:$M,Lookup!M$2,0),"")</f>
        <v>CH</v>
      </c>
      <c r="O599" s="6" t="str">
        <f>IFERROR(VLOOKUP(E599,Lookup!B:C,2,0),0)</f>
        <v>Dish</v>
      </c>
    </row>
    <row r="600" ht="13.5" outlineLevel="2" spans="1:15">
      <c r="A600" s="4" t="s">
        <v>1377</v>
      </c>
      <c r="B600" s="4" t="s">
        <v>1322</v>
      </c>
      <c r="C600" s="4" t="s">
        <v>118</v>
      </c>
      <c r="D600" s="4" t="s">
        <v>1378</v>
      </c>
      <c r="E600" s="4" t="s">
        <v>120</v>
      </c>
      <c r="F600" s="4" t="s">
        <v>121</v>
      </c>
      <c r="G600" s="4" t="s">
        <v>748</v>
      </c>
      <c r="H600" s="4" t="s">
        <v>1096</v>
      </c>
      <c r="I600" s="4" t="s">
        <v>1324</v>
      </c>
      <c r="J600" s="4" t="s">
        <v>1325</v>
      </c>
      <c r="K600" s="6">
        <f>IFERROR(VLOOKUP($J600,Lookup!$I:$M,Lookup!J$2,0),"")</f>
        <v>2026</v>
      </c>
      <c r="L600" s="6" t="str">
        <f>IFERROR(VLOOKUP($J600,Lookup!$I:$M,Lookup!K$2,0),"")</f>
        <v>Vallejo</v>
      </c>
      <c r="M600" s="6" t="str">
        <f>IFERROR(VLOOKUP($J600,Lookup!$I:$M,Lookup!L$2,0),"")</f>
        <v>CLankford</v>
      </c>
      <c r="N600" s="6" t="str">
        <f>IFERROR(VLOOKUP($J600,Lookup!$I:$M,Lookup!M$2,0),"")</f>
        <v>CH</v>
      </c>
      <c r="O600" s="6" t="str">
        <f>IFERROR(VLOOKUP(E600,Lookup!B:C,2,0),0)</f>
        <v>Server/Cocktail</v>
      </c>
    </row>
    <row r="601" ht="13.5" outlineLevel="2" spans="1:15">
      <c r="A601" s="4" t="s">
        <v>1379</v>
      </c>
      <c r="B601" s="4" t="s">
        <v>1322</v>
      </c>
      <c r="C601" s="4" t="s">
        <v>118</v>
      </c>
      <c r="D601" s="4" t="s">
        <v>1380</v>
      </c>
      <c r="E601" s="4" t="s">
        <v>188</v>
      </c>
      <c r="F601" s="4" t="s">
        <v>121</v>
      </c>
      <c r="G601" s="4" t="s">
        <v>748</v>
      </c>
      <c r="H601" s="4" t="s">
        <v>1096</v>
      </c>
      <c r="I601" s="4" t="s">
        <v>1324</v>
      </c>
      <c r="J601" s="4" t="s">
        <v>1325</v>
      </c>
      <c r="K601" s="6">
        <f>IFERROR(VLOOKUP($J601,Lookup!$I:$M,Lookup!J$2,0),"")</f>
        <v>2026</v>
      </c>
      <c r="L601" s="6" t="str">
        <f>IFERROR(VLOOKUP($J601,Lookup!$I:$M,Lookup!K$2,0),"")</f>
        <v>Vallejo</v>
      </c>
      <c r="M601" s="6" t="str">
        <f>IFERROR(VLOOKUP($J601,Lookup!$I:$M,Lookup!L$2,0),"")</f>
        <v>CLankford</v>
      </c>
      <c r="N601" s="6" t="str">
        <f>IFERROR(VLOOKUP($J601,Lookup!$I:$M,Lookup!M$2,0),"")</f>
        <v>CH</v>
      </c>
      <c r="O601" s="6" t="str">
        <f>IFERROR(VLOOKUP(E601,Lookup!B:C,2,0),0)</f>
        <v>Dish</v>
      </c>
    </row>
    <row r="602" ht="13.5" outlineLevel="2" spans="1:15">
      <c r="A602" s="4" t="s">
        <v>1381</v>
      </c>
      <c r="B602" s="4" t="s">
        <v>1322</v>
      </c>
      <c r="C602" s="4" t="s">
        <v>118</v>
      </c>
      <c r="D602" s="4" t="s">
        <v>1382</v>
      </c>
      <c r="E602" s="4" t="s">
        <v>70</v>
      </c>
      <c r="F602" s="4" t="s">
        <v>121</v>
      </c>
      <c r="G602" s="4" t="s">
        <v>748</v>
      </c>
      <c r="H602" s="4" t="s">
        <v>1096</v>
      </c>
      <c r="I602" s="4" t="s">
        <v>1324</v>
      </c>
      <c r="J602" s="4" t="s">
        <v>1325</v>
      </c>
      <c r="K602" s="6">
        <f>IFERROR(VLOOKUP($J602,Lookup!$I:$M,Lookup!J$2,0),"")</f>
        <v>2026</v>
      </c>
      <c r="L602" s="6" t="str">
        <f>IFERROR(VLOOKUP($J602,Lookup!$I:$M,Lookup!K$2,0),"")</f>
        <v>Vallejo</v>
      </c>
      <c r="M602" s="6" t="str">
        <f>IFERROR(VLOOKUP($J602,Lookup!$I:$M,Lookup!L$2,0),"")</f>
        <v>CLankford</v>
      </c>
      <c r="N602" s="6" t="str">
        <f>IFERROR(VLOOKUP($J602,Lookup!$I:$M,Lookup!M$2,0),"")</f>
        <v>CH</v>
      </c>
      <c r="O602" s="6" t="str">
        <f>IFERROR(VLOOKUP(E602,Lookup!B:C,2,0),0)</f>
        <v>Bartender</v>
      </c>
    </row>
    <row r="603" ht="13.5" outlineLevel="2" spans="1:15">
      <c r="A603" s="4" t="s">
        <v>1383</v>
      </c>
      <c r="B603" s="4" t="s">
        <v>1190</v>
      </c>
      <c r="C603" s="4" t="s">
        <v>118</v>
      </c>
      <c r="D603" s="4" t="s">
        <v>1384</v>
      </c>
      <c r="E603" s="4" t="s">
        <v>134</v>
      </c>
      <c r="F603" s="4" t="s">
        <v>121</v>
      </c>
      <c r="G603" s="4" t="s">
        <v>748</v>
      </c>
      <c r="H603" s="4" t="s">
        <v>1096</v>
      </c>
      <c r="I603" s="4" t="s">
        <v>1324</v>
      </c>
      <c r="J603" s="4" t="s">
        <v>1325</v>
      </c>
      <c r="K603" s="6">
        <f>IFERROR(VLOOKUP($J603,Lookup!$I:$M,Lookup!J$2,0),"")</f>
        <v>2026</v>
      </c>
      <c r="L603" s="6" t="str">
        <f>IFERROR(VLOOKUP($J603,Lookup!$I:$M,Lookup!K$2,0),"")</f>
        <v>Vallejo</v>
      </c>
      <c r="M603" s="6" t="str">
        <f>IFERROR(VLOOKUP($J603,Lookup!$I:$M,Lookup!L$2,0),"")</f>
        <v>CLankford</v>
      </c>
      <c r="N603" s="6" t="str">
        <f>IFERROR(VLOOKUP($J603,Lookup!$I:$M,Lookup!M$2,0),"")</f>
        <v>CH</v>
      </c>
      <c r="O603" s="6">
        <f>IFERROR(VLOOKUP(E603,Lookup!B:C,2,0),0)</f>
        <v>0</v>
      </c>
    </row>
    <row r="604" ht="13.5" outlineLevel="2" spans="1:15">
      <c r="A604" s="4" t="s">
        <v>1385</v>
      </c>
      <c r="B604" s="4" t="s">
        <v>1322</v>
      </c>
      <c r="C604" s="4" t="s">
        <v>118</v>
      </c>
      <c r="D604" s="4" t="s">
        <v>1386</v>
      </c>
      <c r="E604" s="4" t="s">
        <v>83</v>
      </c>
      <c r="F604" s="4" t="s">
        <v>121</v>
      </c>
      <c r="G604" s="4" t="s">
        <v>748</v>
      </c>
      <c r="H604" s="4" t="s">
        <v>1096</v>
      </c>
      <c r="I604" s="4" t="s">
        <v>1324</v>
      </c>
      <c r="J604" s="4" t="s">
        <v>1325</v>
      </c>
      <c r="K604" s="6">
        <f>IFERROR(VLOOKUP($J604,Lookup!$I:$M,Lookup!J$2,0),"")</f>
        <v>2026</v>
      </c>
      <c r="L604" s="6" t="str">
        <f>IFERROR(VLOOKUP($J604,Lookup!$I:$M,Lookup!K$2,0),"")</f>
        <v>Vallejo</v>
      </c>
      <c r="M604" s="6" t="str">
        <f>IFERROR(VLOOKUP($J604,Lookup!$I:$M,Lookup!L$2,0),"")</f>
        <v>CLankford</v>
      </c>
      <c r="N604" s="6" t="str">
        <f>IFERROR(VLOOKUP($J604,Lookup!$I:$M,Lookup!M$2,0),"")</f>
        <v>CH</v>
      </c>
      <c r="O604" s="6" t="str">
        <f>IFERROR(VLOOKUP(E604,Lookup!B:C,2,0),0)</f>
        <v>Line Cook</v>
      </c>
    </row>
    <row r="605" ht="13.5" outlineLevel="2" spans="1:15">
      <c r="A605" s="4" t="s">
        <v>1387</v>
      </c>
      <c r="B605" s="4" t="s">
        <v>1322</v>
      </c>
      <c r="C605" s="4" t="s">
        <v>118</v>
      </c>
      <c r="D605" s="4" t="s">
        <v>1388</v>
      </c>
      <c r="E605" s="4" t="s">
        <v>83</v>
      </c>
      <c r="F605" s="4" t="s">
        <v>121</v>
      </c>
      <c r="G605" s="4" t="s">
        <v>748</v>
      </c>
      <c r="H605" s="4" t="s">
        <v>1096</v>
      </c>
      <c r="I605" s="4" t="s">
        <v>1324</v>
      </c>
      <c r="J605" s="4" t="s">
        <v>1325</v>
      </c>
      <c r="K605" s="6">
        <f>IFERROR(VLOOKUP($J605,Lookup!$I:$M,Lookup!J$2,0),"")</f>
        <v>2026</v>
      </c>
      <c r="L605" s="6" t="str">
        <f>IFERROR(VLOOKUP($J605,Lookup!$I:$M,Lookup!K$2,0),"")</f>
        <v>Vallejo</v>
      </c>
      <c r="M605" s="6" t="str">
        <f>IFERROR(VLOOKUP($J605,Lookup!$I:$M,Lookup!L$2,0),"")</f>
        <v>CLankford</v>
      </c>
      <c r="N605" s="6" t="str">
        <f>IFERROR(VLOOKUP($J605,Lookup!$I:$M,Lookup!M$2,0),"")</f>
        <v>CH</v>
      </c>
      <c r="O605" s="6" t="str">
        <f>IFERROR(VLOOKUP(E605,Lookup!B:C,2,0),0)</f>
        <v>Line Cook</v>
      </c>
    </row>
    <row r="606" ht="13.5" outlineLevel="2" spans="1:15">
      <c r="A606" s="4" t="s">
        <v>1389</v>
      </c>
      <c r="B606" s="4" t="s">
        <v>1322</v>
      </c>
      <c r="C606" s="4" t="s">
        <v>118</v>
      </c>
      <c r="D606" s="4" t="s">
        <v>1390</v>
      </c>
      <c r="E606" s="4" t="s">
        <v>188</v>
      </c>
      <c r="F606" s="4" t="s">
        <v>121</v>
      </c>
      <c r="G606" s="4" t="s">
        <v>748</v>
      </c>
      <c r="H606" s="4" t="s">
        <v>1096</v>
      </c>
      <c r="I606" s="4" t="s">
        <v>1324</v>
      </c>
      <c r="J606" s="4" t="s">
        <v>1325</v>
      </c>
      <c r="K606" s="6">
        <f>IFERROR(VLOOKUP($J606,Lookup!$I:$M,Lookup!J$2,0),"")</f>
        <v>2026</v>
      </c>
      <c r="L606" s="6" t="str">
        <f>IFERROR(VLOOKUP($J606,Lookup!$I:$M,Lookup!K$2,0),"")</f>
        <v>Vallejo</v>
      </c>
      <c r="M606" s="6" t="str">
        <f>IFERROR(VLOOKUP($J606,Lookup!$I:$M,Lookup!L$2,0),"")</f>
        <v>CLankford</v>
      </c>
      <c r="N606" s="6" t="str">
        <f>IFERROR(VLOOKUP($J606,Lookup!$I:$M,Lookup!M$2,0),"")</f>
        <v>CH</v>
      </c>
      <c r="O606" s="6" t="str">
        <f>IFERROR(VLOOKUP(E606,Lookup!B:C,2,0),0)</f>
        <v>Dish</v>
      </c>
    </row>
    <row r="607" ht="13.5" outlineLevel="2" spans="1:15">
      <c r="A607" s="4" t="s">
        <v>1391</v>
      </c>
      <c r="B607" s="4" t="s">
        <v>1322</v>
      </c>
      <c r="C607" s="4" t="s">
        <v>118</v>
      </c>
      <c r="D607" s="4" t="s">
        <v>1392</v>
      </c>
      <c r="E607" s="4" t="s">
        <v>139</v>
      </c>
      <c r="F607" s="4" t="s">
        <v>121</v>
      </c>
      <c r="G607" s="4" t="s">
        <v>748</v>
      </c>
      <c r="H607" s="4" t="s">
        <v>1096</v>
      </c>
      <c r="I607" s="4" t="s">
        <v>1324</v>
      </c>
      <c r="J607" s="4" t="s">
        <v>1325</v>
      </c>
      <c r="K607" s="6">
        <f>IFERROR(VLOOKUP($J607,Lookup!$I:$M,Lookup!J$2,0),"")</f>
        <v>2026</v>
      </c>
      <c r="L607" s="6" t="str">
        <f>IFERROR(VLOOKUP($J607,Lookup!$I:$M,Lookup!K$2,0),"")</f>
        <v>Vallejo</v>
      </c>
      <c r="M607" s="6" t="str">
        <f>IFERROR(VLOOKUP($J607,Lookup!$I:$M,Lookup!L$2,0),"")</f>
        <v>CLankford</v>
      </c>
      <c r="N607" s="6" t="str">
        <f>IFERROR(VLOOKUP($J607,Lookup!$I:$M,Lookup!M$2,0),"")</f>
        <v>CH</v>
      </c>
      <c r="O607" s="6" t="str">
        <f>IFERROR(VLOOKUP(E607,Lookup!B:C,2,0),0)</f>
        <v>Busser/Runner</v>
      </c>
    </row>
    <row r="608" ht="13.5" outlineLevel="2" spans="1:15">
      <c r="A608" s="4" t="s">
        <v>1393</v>
      </c>
      <c r="B608" s="4" t="s">
        <v>1322</v>
      </c>
      <c r="C608" s="4" t="s">
        <v>118</v>
      </c>
      <c r="D608" s="4" t="s">
        <v>1394</v>
      </c>
      <c r="E608" s="4" t="s">
        <v>128</v>
      </c>
      <c r="F608" s="4" t="s">
        <v>121</v>
      </c>
      <c r="G608" s="4" t="s">
        <v>748</v>
      </c>
      <c r="H608" s="4" t="s">
        <v>1096</v>
      </c>
      <c r="I608" s="4" t="s">
        <v>1324</v>
      </c>
      <c r="J608" s="4" t="s">
        <v>1325</v>
      </c>
      <c r="K608" s="6">
        <f>IFERROR(VLOOKUP($J608,Lookup!$I:$M,Lookup!J$2,0),"")</f>
        <v>2026</v>
      </c>
      <c r="L608" s="6" t="str">
        <f>IFERROR(VLOOKUP($J608,Lookup!$I:$M,Lookup!K$2,0),"")</f>
        <v>Vallejo</v>
      </c>
      <c r="M608" s="6" t="str">
        <f>IFERROR(VLOOKUP($J608,Lookup!$I:$M,Lookup!L$2,0),"")</f>
        <v>CLankford</v>
      </c>
      <c r="N608" s="6" t="str">
        <f>IFERROR(VLOOKUP($J608,Lookup!$I:$M,Lookup!M$2,0),"")</f>
        <v>CH</v>
      </c>
      <c r="O608" s="6" t="str">
        <f>IFERROR(VLOOKUP(E608,Lookup!B:C,2,0),0)</f>
        <v>Server/Cocktail</v>
      </c>
    </row>
    <row r="609" ht="13.5" outlineLevel="2" spans="1:15">
      <c r="A609" s="4" t="s">
        <v>1395</v>
      </c>
      <c r="B609" s="4" t="s">
        <v>1322</v>
      </c>
      <c r="C609" s="4" t="s">
        <v>118</v>
      </c>
      <c r="D609" s="4" t="s">
        <v>1396</v>
      </c>
      <c r="E609" s="4" t="s">
        <v>139</v>
      </c>
      <c r="F609" s="4" t="s">
        <v>121</v>
      </c>
      <c r="G609" s="4" t="s">
        <v>748</v>
      </c>
      <c r="H609" s="4" t="s">
        <v>1096</v>
      </c>
      <c r="I609" s="4" t="s">
        <v>1324</v>
      </c>
      <c r="J609" s="4" t="s">
        <v>1325</v>
      </c>
      <c r="K609" s="6">
        <f>IFERROR(VLOOKUP($J609,Lookup!$I:$M,Lookup!J$2,0),"")</f>
        <v>2026</v>
      </c>
      <c r="L609" s="6" t="str">
        <f>IFERROR(VLOOKUP($J609,Lookup!$I:$M,Lookup!K$2,0),"")</f>
        <v>Vallejo</v>
      </c>
      <c r="M609" s="6" t="str">
        <f>IFERROR(VLOOKUP($J609,Lookup!$I:$M,Lookup!L$2,0),"")</f>
        <v>CLankford</v>
      </c>
      <c r="N609" s="6" t="str">
        <f>IFERROR(VLOOKUP($J609,Lookup!$I:$M,Lookup!M$2,0),"")</f>
        <v>CH</v>
      </c>
      <c r="O609" s="6" t="str">
        <f>IFERROR(VLOOKUP(E609,Lookup!B:C,2,0),0)</f>
        <v>Busser/Runner</v>
      </c>
    </row>
    <row r="610" ht="13.5" outlineLevel="2" spans="1:15">
      <c r="A610" s="4" t="s">
        <v>1397</v>
      </c>
      <c r="B610" s="4" t="s">
        <v>1322</v>
      </c>
      <c r="C610" s="4" t="s">
        <v>118</v>
      </c>
      <c r="D610" s="4" t="s">
        <v>1398</v>
      </c>
      <c r="E610" s="4" t="s">
        <v>83</v>
      </c>
      <c r="F610" s="4" t="s">
        <v>121</v>
      </c>
      <c r="G610" s="4" t="s">
        <v>748</v>
      </c>
      <c r="H610" s="4" t="s">
        <v>1096</v>
      </c>
      <c r="I610" s="4" t="s">
        <v>1324</v>
      </c>
      <c r="J610" s="4" t="s">
        <v>1325</v>
      </c>
      <c r="K610" s="6">
        <f>IFERROR(VLOOKUP($J610,Lookup!$I:$M,Lookup!J$2,0),"")</f>
        <v>2026</v>
      </c>
      <c r="L610" s="6" t="str">
        <f>IFERROR(VLOOKUP($J610,Lookup!$I:$M,Lookup!K$2,0),"")</f>
        <v>Vallejo</v>
      </c>
      <c r="M610" s="6" t="str">
        <f>IFERROR(VLOOKUP($J610,Lookup!$I:$M,Lookup!L$2,0),"")</f>
        <v>CLankford</v>
      </c>
      <c r="N610" s="6" t="str">
        <f>IFERROR(VLOOKUP($J610,Lookup!$I:$M,Lookup!M$2,0),"")</f>
        <v>CH</v>
      </c>
      <c r="O610" s="6" t="str">
        <f>IFERROR(VLOOKUP(E610,Lookup!B:C,2,0),0)</f>
        <v>Line Cook</v>
      </c>
    </row>
    <row r="611" ht="13.5" outlineLevel="2" spans="1:15">
      <c r="A611" s="4" t="s">
        <v>1399</v>
      </c>
      <c r="B611" s="4" t="s">
        <v>1322</v>
      </c>
      <c r="C611" s="4" t="s">
        <v>118</v>
      </c>
      <c r="D611" s="4" t="s">
        <v>1400</v>
      </c>
      <c r="E611" s="4" t="s">
        <v>142</v>
      </c>
      <c r="F611" s="4" t="s">
        <v>121</v>
      </c>
      <c r="G611" s="4" t="s">
        <v>748</v>
      </c>
      <c r="H611" s="4" t="s">
        <v>1096</v>
      </c>
      <c r="I611" s="4" t="s">
        <v>1324</v>
      </c>
      <c r="J611" s="4" t="s">
        <v>1325</v>
      </c>
      <c r="K611" s="6">
        <f>IFERROR(VLOOKUP($J611,Lookup!$I:$M,Lookup!J$2,0),"")</f>
        <v>2026</v>
      </c>
      <c r="L611" s="6" t="str">
        <f>IFERROR(VLOOKUP($J611,Lookup!$I:$M,Lookup!K$2,0),"")</f>
        <v>Vallejo</v>
      </c>
      <c r="M611" s="6" t="str">
        <f>IFERROR(VLOOKUP($J611,Lookup!$I:$M,Lookup!L$2,0),"")</f>
        <v>CLankford</v>
      </c>
      <c r="N611" s="6" t="str">
        <f>IFERROR(VLOOKUP($J611,Lookup!$I:$M,Lookup!M$2,0),"")</f>
        <v>CH</v>
      </c>
      <c r="O611" s="6" t="str">
        <f>IFERROR(VLOOKUP(E611,Lookup!B:C,2,0),0)</f>
        <v>Expo</v>
      </c>
    </row>
    <row r="612" ht="13.5" outlineLevel="2" spans="1:15">
      <c r="A612" s="4" t="s">
        <v>1401</v>
      </c>
      <c r="B612" s="4" t="s">
        <v>1322</v>
      </c>
      <c r="C612" s="4" t="s">
        <v>118</v>
      </c>
      <c r="D612" s="4" t="s">
        <v>1402</v>
      </c>
      <c r="E612" s="4" t="s">
        <v>83</v>
      </c>
      <c r="F612" s="4" t="s">
        <v>121</v>
      </c>
      <c r="G612" s="4" t="s">
        <v>748</v>
      </c>
      <c r="H612" s="4" t="s">
        <v>1096</v>
      </c>
      <c r="I612" s="4" t="s">
        <v>1324</v>
      </c>
      <c r="J612" s="4" t="s">
        <v>1325</v>
      </c>
      <c r="K612" s="6">
        <f>IFERROR(VLOOKUP($J612,Lookup!$I:$M,Lookup!J$2,0),"")</f>
        <v>2026</v>
      </c>
      <c r="L612" s="6" t="str">
        <f>IFERROR(VLOOKUP($J612,Lookup!$I:$M,Lookup!K$2,0),"")</f>
        <v>Vallejo</v>
      </c>
      <c r="M612" s="6" t="str">
        <f>IFERROR(VLOOKUP($J612,Lookup!$I:$M,Lookup!L$2,0),"")</f>
        <v>CLankford</v>
      </c>
      <c r="N612" s="6" t="str">
        <f>IFERROR(VLOOKUP($J612,Lookup!$I:$M,Lookup!M$2,0),"")</f>
        <v>CH</v>
      </c>
      <c r="O612" s="6" t="str">
        <f>IFERROR(VLOOKUP(E612,Lookup!B:C,2,0),0)</f>
        <v>Line Cook</v>
      </c>
    </row>
    <row r="613" ht="13.5" outlineLevel="2" spans="1:15">
      <c r="A613" s="4" t="s">
        <v>1403</v>
      </c>
      <c r="B613" s="4" t="s">
        <v>1322</v>
      </c>
      <c r="C613" s="4" t="s">
        <v>118</v>
      </c>
      <c r="D613" s="4" t="s">
        <v>1404</v>
      </c>
      <c r="E613" s="4" t="s">
        <v>83</v>
      </c>
      <c r="F613" s="4" t="s">
        <v>121</v>
      </c>
      <c r="G613" s="4" t="s">
        <v>748</v>
      </c>
      <c r="H613" s="4" t="s">
        <v>1096</v>
      </c>
      <c r="I613" s="4" t="s">
        <v>1324</v>
      </c>
      <c r="J613" s="4" t="s">
        <v>1325</v>
      </c>
      <c r="K613" s="6">
        <f>IFERROR(VLOOKUP($J613,Lookup!$I:$M,Lookup!J$2,0),"")</f>
        <v>2026</v>
      </c>
      <c r="L613" s="6" t="str">
        <f>IFERROR(VLOOKUP($J613,Lookup!$I:$M,Lookup!K$2,0),"")</f>
        <v>Vallejo</v>
      </c>
      <c r="M613" s="6" t="str">
        <f>IFERROR(VLOOKUP($J613,Lookup!$I:$M,Lookup!L$2,0),"")</f>
        <v>CLankford</v>
      </c>
      <c r="N613" s="6" t="str">
        <f>IFERROR(VLOOKUP($J613,Lookup!$I:$M,Lookup!M$2,0),"")</f>
        <v>CH</v>
      </c>
      <c r="O613" s="6" t="str">
        <f>IFERROR(VLOOKUP(E613,Lookup!B:C,2,0),0)</f>
        <v>Line Cook</v>
      </c>
    </row>
    <row r="614" ht="13.5" outlineLevel="2" spans="1:15">
      <c r="A614" s="4" t="s">
        <v>1405</v>
      </c>
      <c r="B614" s="4" t="s">
        <v>1322</v>
      </c>
      <c r="C614" s="4" t="s">
        <v>118</v>
      </c>
      <c r="D614" s="4" t="s">
        <v>1406</v>
      </c>
      <c r="E614" s="4" t="s">
        <v>142</v>
      </c>
      <c r="F614" s="4" t="s">
        <v>121</v>
      </c>
      <c r="G614" s="4" t="s">
        <v>748</v>
      </c>
      <c r="H614" s="4" t="s">
        <v>1096</v>
      </c>
      <c r="I614" s="4" t="s">
        <v>1324</v>
      </c>
      <c r="J614" s="4" t="s">
        <v>1325</v>
      </c>
      <c r="K614" s="6">
        <f>IFERROR(VLOOKUP($J614,Lookup!$I:$M,Lookup!J$2,0),"")</f>
        <v>2026</v>
      </c>
      <c r="L614" s="6" t="str">
        <f>IFERROR(VLOOKUP($J614,Lookup!$I:$M,Lookup!K$2,0),"")</f>
        <v>Vallejo</v>
      </c>
      <c r="M614" s="6" t="str">
        <f>IFERROR(VLOOKUP($J614,Lookup!$I:$M,Lookup!L$2,0),"")</f>
        <v>CLankford</v>
      </c>
      <c r="N614" s="6" t="str">
        <f>IFERROR(VLOOKUP($J614,Lookup!$I:$M,Lookup!M$2,0),"")</f>
        <v>CH</v>
      </c>
      <c r="O614" s="6" t="str">
        <f>IFERROR(VLOOKUP(E614,Lookup!B:C,2,0),0)</f>
        <v>Expo</v>
      </c>
    </row>
    <row r="615" ht="13.5" outlineLevel="2" spans="1:15">
      <c r="A615" s="4" t="s">
        <v>1407</v>
      </c>
      <c r="B615" s="4" t="s">
        <v>1322</v>
      </c>
      <c r="C615" s="4" t="s">
        <v>118</v>
      </c>
      <c r="D615" s="4" t="s">
        <v>1408</v>
      </c>
      <c r="E615" s="4" t="s">
        <v>84</v>
      </c>
      <c r="F615" s="4" t="s">
        <v>121</v>
      </c>
      <c r="G615" s="4" t="s">
        <v>748</v>
      </c>
      <c r="H615" s="4" t="s">
        <v>1096</v>
      </c>
      <c r="I615" s="4" t="s">
        <v>1324</v>
      </c>
      <c r="J615" s="4" t="s">
        <v>1325</v>
      </c>
      <c r="K615" s="6">
        <f>IFERROR(VLOOKUP($J615,Lookup!$I:$M,Lookup!J$2,0),"")</f>
        <v>2026</v>
      </c>
      <c r="L615" s="6" t="str">
        <f>IFERROR(VLOOKUP($J615,Lookup!$I:$M,Lookup!K$2,0),"")</f>
        <v>Vallejo</v>
      </c>
      <c r="M615" s="6" t="str">
        <f>IFERROR(VLOOKUP($J615,Lookup!$I:$M,Lookup!L$2,0),"")</f>
        <v>CLankford</v>
      </c>
      <c r="N615" s="6" t="str">
        <f>IFERROR(VLOOKUP($J615,Lookup!$I:$M,Lookup!M$2,0),"")</f>
        <v>CH</v>
      </c>
      <c r="O615" s="6" t="str">
        <f>IFERROR(VLOOKUP(E615,Lookup!B:C,2,0),0)</f>
        <v>Prep Cook</v>
      </c>
    </row>
    <row r="616" ht="13.5" outlineLevel="2" spans="1:15">
      <c r="A616" s="4" t="s">
        <v>1409</v>
      </c>
      <c r="B616" s="4" t="s">
        <v>1322</v>
      </c>
      <c r="C616" s="4" t="s">
        <v>118</v>
      </c>
      <c r="D616" s="4" t="s">
        <v>1410</v>
      </c>
      <c r="E616" s="4" t="s">
        <v>84</v>
      </c>
      <c r="F616" s="4" t="s">
        <v>121</v>
      </c>
      <c r="G616" s="4" t="s">
        <v>748</v>
      </c>
      <c r="H616" s="4" t="s">
        <v>1096</v>
      </c>
      <c r="I616" s="4" t="s">
        <v>1324</v>
      </c>
      <c r="J616" s="4" t="s">
        <v>1325</v>
      </c>
      <c r="K616" s="6">
        <f>IFERROR(VLOOKUP($J616,Lookup!$I:$M,Lookup!J$2,0),"")</f>
        <v>2026</v>
      </c>
      <c r="L616" s="6" t="str">
        <f>IFERROR(VLOOKUP($J616,Lookup!$I:$M,Lookup!K$2,0),"")</f>
        <v>Vallejo</v>
      </c>
      <c r="M616" s="6" t="str">
        <f>IFERROR(VLOOKUP($J616,Lookup!$I:$M,Lookup!L$2,0),"")</f>
        <v>CLankford</v>
      </c>
      <c r="N616" s="6" t="str">
        <f>IFERROR(VLOOKUP($J616,Lookup!$I:$M,Lookup!M$2,0),"")</f>
        <v>CH</v>
      </c>
      <c r="O616" s="6" t="str">
        <f>IFERROR(VLOOKUP(E616,Lookup!B:C,2,0),0)</f>
        <v>Prep Cook</v>
      </c>
    </row>
    <row r="617" ht="13.5" outlineLevel="2" spans="1:15">
      <c r="A617" s="4" t="s">
        <v>1411</v>
      </c>
      <c r="B617" s="4" t="s">
        <v>1322</v>
      </c>
      <c r="C617" s="4" t="s">
        <v>348</v>
      </c>
      <c r="D617" s="4" t="s">
        <v>1412</v>
      </c>
      <c r="E617" s="4" t="s">
        <v>83</v>
      </c>
      <c r="F617" s="4" t="s">
        <v>121</v>
      </c>
      <c r="G617" s="4" t="s">
        <v>748</v>
      </c>
      <c r="H617" s="4" t="s">
        <v>1096</v>
      </c>
      <c r="I617" s="4" t="s">
        <v>1324</v>
      </c>
      <c r="J617" s="4" t="s">
        <v>1325</v>
      </c>
      <c r="K617" s="6">
        <f>IFERROR(VLOOKUP($J617,Lookup!$I:$M,Lookup!J$2,0),"")</f>
        <v>2026</v>
      </c>
      <c r="L617" s="6" t="str">
        <f>IFERROR(VLOOKUP($J617,Lookup!$I:$M,Lookup!K$2,0),"")</f>
        <v>Vallejo</v>
      </c>
      <c r="M617" s="6" t="str">
        <f>IFERROR(VLOOKUP($J617,Lookup!$I:$M,Lookup!L$2,0),"")</f>
        <v>CLankford</v>
      </c>
      <c r="N617" s="6" t="str">
        <f>IFERROR(VLOOKUP($J617,Lookup!$I:$M,Lookup!M$2,0),"")</f>
        <v>CH</v>
      </c>
      <c r="O617" s="6" t="str">
        <f>IFERROR(VLOOKUP(E617,Lookup!B:C,2,0),0)</f>
        <v>Line Cook</v>
      </c>
    </row>
    <row r="618" ht="13.5" outlineLevel="2" spans="1:15">
      <c r="A618" s="4" t="s">
        <v>1413</v>
      </c>
      <c r="B618" s="4" t="s">
        <v>1322</v>
      </c>
      <c r="C618" s="4" t="s">
        <v>118</v>
      </c>
      <c r="D618" s="4" t="s">
        <v>1414</v>
      </c>
      <c r="E618" s="4" t="s">
        <v>84</v>
      </c>
      <c r="F618" s="4" t="s">
        <v>121</v>
      </c>
      <c r="G618" s="4" t="s">
        <v>748</v>
      </c>
      <c r="H618" s="4" t="s">
        <v>1096</v>
      </c>
      <c r="I618" s="4" t="s">
        <v>1324</v>
      </c>
      <c r="J618" s="4" t="s">
        <v>1325</v>
      </c>
      <c r="K618" s="6">
        <f>IFERROR(VLOOKUP($J618,Lookup!$I:$M,Lookup!J$2,0),"")</f>
        <v>2026</v>
      </c>
      <c r="L618" s="6" t="str">
        <f>IFERROR(VLOOKUP($J618,Lookup!$I:$M,Lookup!K$2,0),"")</f>
        <v>Vallejo</v>
      </c>
      <c r="M618" s="6" t="str">
        <f>IFERROR(VLOOKUP($J618,Lookup!$I:$M,Lookup!L$2,0),"")</f>
        <v>CLankford</v>
      </c>
      <c r="N618" s="6" t="str">
        <f>IFERROR(VLOOKUP($J618,Lookup!$I:$M,Lookup!M$2,0),"")</f>
        <v>CH</v>
      </c>
      <c r="O618" s="6" t="str">
        <f>IFERROR(VLOOKUP(E618,Lookup!B:C,2,0),0)</f>
        <v>Prep Cook</v>
      </c>
    </row>
    <row r="619" ht="13.5" outlineLevel="2" spans="1:15">
      <c r="A619" s="4" t="s">
        <v>1415</v>
      </c>
      <c r="B619" s="4" t="s">
        <v>1322</v>
      </c>
      <c r="C619" s="4" t="s">
        <v>118</v>
      </c>
      <c r="D619" s="4" t="s">
        <v>1416</v>
      </c>
      <c r="E619" s="4" t="s">
        <v>128</v>
      </c>
      <c r="F619" s="4" t="s">
        <v>121</v>
      </c>
      <c r="G619" s="4" t="s">
        <v>748</v>
      </c>
      <c r="H619" s="4" t="s">
        <v>1096</v>
      </c>
      <c r="I619" s="4" t="s">
        <v>1324</v>
      </c>
      <c r="J619" s="4" t="s">
        <v>1325</v>
      </c>
      <c r="K619" s="6">
        <f>IFERROR(VLOOKUP($J619,Lookup!$I:$M,Lookup!J$2,0),"")</f>
        <v>2026</v>
      </c>
      <c r="L619" s="6" t="str">
        <f>IFERROR(VLOOKUP($J619,Lookup!$I:$M,Lookup!K$2,0),"")</f>
        <v>Vallejo</v>
      </c>
      <c r="M619" s="6" t="str">
        <f>IFERROR(VLOOKUP($J619,Lookup!$I:$M,Lookup!L$2,0),"")</f>
        <v>CLankford</v>
      </c>
      <c r="N619" s="6" t="str">
        <f>IFERROR(VLOOKUP($J619,Lookup!$I:$M,Lookup!M$2,0),"")</f>
        <v>CH</v>
      </c>
      <c r="O619" s="6" t="str">
        <f>IFERROR(VLOOKUP(E619,Lookup!B:C,2,0),0)</f>
        <v>Server/Cocktail</v>
      </c>
    </row>
    <row r="620" ht="13.5" outlineLevel="2" spans="1:15">
      <c r="A620" s="4" t="s">
        <v>1417</v>
      </c>
      <c r="B620" s="4" t="s">
        <v>1322</v>
      </c>
      <c r="C620" s="4" t="s">
        <v>118</v>
      </c>
      <c r="D620" s="4" t="s">
        <v>1418</v>
      </c>
      <c r="E620" s="4" t="s">
        <v>83</v>
      </c>
      <c r="F620" s="4" t="s">
        <v>121</v>
      </c>
      <c r="G620" s="4" t="s">
        <v>748</v>
      </c>
      <c r="H620" s="4" t="s">
        <v>1096</v>
      </c>
      <c r="I620" s="4" t="s">
        <v>1324</v>
      </c>
      <c r="J620" s="4" t="s">
        <v>1325</v>
      </c>
      <c r="K620" s="6">
        <f>IFERROR(VLOOKUP($J620,Lookup!$I:$M,Lookup!J$2,0),"")</f>
        <v>2026</v>
      </c>
      <c r="L620" s="6" t="str">
        <f>IFERROR(VLOOKUP($J620,Lookup!$I:$M,Lookup!K$2,0),"")</f>
        <v>Vallejo</v>
      </c>
      <c r="M620" s="6" t="str">
        <f>IFERROR(VLOOKUP($J620,Lookup!$I:$M,Lookup!L$2,0),"")</f>
        <v>CLankford</v>
      </c>
      <c r="N620" s="6" t="str">
        <f>IFERROR(VLOOKUP($J620,Lookup!$I:$M,Lookup!M$2,0),"")</f>
        <v>CH</v>
      </c>
      <c r="O620" s="6" t="str">
        <f>IFERROR(VLOOKUP(E620,Lookup!B:C,2,0),0)</f>
        <v>Line Cook</v>
      </c>
    </row>
    <row r="621" ht="13.5" outlineLevel="2" spans="1:15">
      <c r="A621" s="4" t="s">
        <v>1419</v>
      </c>
      <c r="B621" s="4" t="s">
        <v>1322</v>
      </c>
      <c r="C621" s="4" t="s">
        <v>118</v>
      </c>
      <c r="D621" s="4" t="s">
        <v>1420</v>
      </c>
      <c r="E621" s="4" t="s">
        <v>128</v>
      </c>
      <c r="F621" s="4" t="s">
        <v>121</v>
      </c>
      <c r="G621" s="4" t="s">
        <v>748</v>
      </c>
      <c r="H621" s="4" t="s">
        <v>1096</v>
      </c>
      <c r="I621" s="4" t="s">
        <v>1324</v>
      </c>
      <c r="J621" s="4" t="s">
        <v>1325</v>
      </c>
      <c r="K621" s="6">
        <f>IFERROR(VLOOKUP($J621,Lookup!$I:$M,Lookup!J$2,0),"")</f>
        <v>2026</v>
      </c>
      <c r="L621" s="6" t="str">
        <f>IFERROR(VLOOKUP($J621,Lookup!$I:$M,Lookup!K$2,0),"")</f>
        <v>Vallejo</v>
      </c>
      <c r="M621" s="6" t="str">
        <f>IFERROR(VLOOKUP($J621,Lookup!$I:$M,Lookup!L$2,0),"")</f>
        <v>CLankford</v>
      </c>
      <c r="N621" s="6" t="str">
        <f>IFERROR(VLOOKUP($J621,Lookup!$I:$M,Lookup!M$2,0),"")</f>
        <v>CH</v>
      </c>
      <c r="O621" s="6" t="str">
        <f>IFERROR(VLOOKUP(E621,Lookup!B:C,2,0),0)</f>
        <v>Server/Cocktail</v>
      </c>
    </row>
    <row r="622" ht="13.5" outlineLevel="2" spans="1:15">
      <c r="A622" s="4" t="s">
        <v>1421</v>
      </c>
      <c r="B622" s="4" t="s">
        <v>1322</v>
      </c>
      <c r="C622" s="4" t="s">
        <v>118</v>
      </c>
      <c r="D622" s="4" t="s">
        <v>1422</v>
      </c>
      <c r="E622" s="4" t="s">
        <v>120</v>
      </c>
      <c r="F622" s="4" t="s">
        <v>121</v>
      </c>
      <c r="G622" s="4" t="s">
        <v>748</v>
      </c>
      <c r="H622" s="4" t="s">
        <v>1096</v>
      </c>
      <c r="I622" s="4" t="s">
        <v>1324</v>
      </c>
      <c r="J622" s="4" t="s">
        <v>1325</v>
      </c>
      <c r="K622" s="6">
        <f>IFERROR(VLOOKUP($J622,Lookup!$I:$M,Lookup!J$2,0),"")</f>
        <v>2026</v>
      </c>
      <c r="L622" s="6" t="str">
        <f>IFERROR(VLOOKUP($J622,Lookup!$I:$M,Lookup!K$2,0),"")</f>
        <v>Vallejo</v>
      </c>
      <c r="M622" s="6" t="str">
        <f>IFERROR(VLOOKUP($J622,Lookup!$I:$M,Lookup!L$2,0),"")</f>
        <v>CLankford</v>
      </c>
      <c r="N622" s="6" t="str">
        <f>IFERROR(VLOOKUP($J622,Lookup!$I:$M,Lookup!M$2,0),"")</f>
        <v>CH</v>
      </c>
      <c r="O622" s="6" t="str">
        <f>IFERROR(VLOOKUP(E622,Lookup!B:C,2,0),0)</f>
        <v>Server/Cocktail</v>
      </c>
    </row>
    <row r="623" ht="13.5" outlineLevel="2" spans="1:15">
      <c r="A623" s="4" t="s">
        <v>1423</v>
      </c>
      <c r="B623" s="4" t="s">
        <v>1322</v>
      </c>
      <c r="C623" s="4" t="s">
        <v>118</v>
      </c>
      <c r="D623" s="4" t="s">
        <v>1424</v>
      </c>
      <c r="E623" s="4" t="s">
        <v>120</v>
      </c>
      <c r="F623" s="4" t="s">
        <v>121</v>
      </c>
      <c r="G623" s="4" t="s">
        <v>748</v>
      </c>
      <c r="H623" s="4" t="s">
        <v>1096</v>
      </c>
      <c r="I623" s="4" t="s">
        <v>1324</v>
      </c>
      <c r="J623" s="4" t="s">
        <v>1325</v>
      </c>
      <c r="K623" s="6">
        <f>IFERROR(VLOOKUP($J623,Lookup!$I:$M,Lookup!J$2,0),"")</f>
        <v>2026</v>
      </c>
      <c r="L623" s="6" t="str">
        <f>IFERROR(VLOOKUP($J623,Lookup!$I:$M,Lookup!K$2,0),"")</f>
        <v>Vallejo</v>
      </c>
      <c r="M623" s="6" t="str">
        <f>IFERROR(VLOOKUP($J623,Lookup!$I:$M,Lookup!L$2,0),"")</f>
        <v>CLankford</v>
      </c>
      <c r="N623" s="6" t="str">
        <f>IFERROR(VLOOKUP($J623,Lookup!$I:$M,Lookup!M$2,0),"")</f>
        <v>CH</v>
      </c>
      <c r="O623" s="6" t="str">
        <f>IFERROR(VLOOKUP(E623,Lookup!B:C,2,0),0)</f>
        <v>Server/Cocktail</v>
      </c>
    </row>
    <row r="624" ht="13.5" outlineLevel="2" spans="1:15">
      <c r="A624" s="4" t="s">
        <v>1425</v>
      </c>
      <c r="B624" s="4" t="s">
        <v>1426</v>
      </c>
      <c r="C624" s="4" t="s">
        <v>118</v>
      </c>
      <c r="D624" s="4" t="s">
        <v>1427</v>
      </c>
      <c r="E624" s="4" t="s">
        <v>84</v>
      </c>
      <c r="F624" s="4" t="s">
        <v>121</v>
      </c>
      <c r="G624" s="4" t="s">
        <v>748</v>
      </c>
      <c r="H624" s="4" t="s">
        <v>1428</v>
      </c>
      <c r="I624" s="4" t="s">
        <v>1429</v>
      </c>
      <c r="J624" s="4" t="s">
        <v>1430</v>
      </c>
      <c r="K624" s="6">
        <f>IFERROR(VLOOKUP($J624,Lookup!$I:$M,Lookup!J$2,0),"")</f>
        <v>2054</v>
      </c>
      <c r="L624" s="6" t="str">
        <f>IFERROR(VLOOKUP($J624,Lookup!$I:$M,Lookup!K$2,0),"")</f>
        <v>O'Fallon, IL</v>
      </c>
      <c r="M624" s="6" t="str">
        <f>IFERROR(VLOOKUP($J624,Lookup!$I:$M,Lookup!L$2,0),"")</f>
        <v>RSom</v>
      </c>
      <c r="N624" s="6" t="str">
        <f>IFERROR(VLOOKUP($J624,Lookup!$I:$M,Lookup!M$2,0),"")</f>
        <v>CH</v>
      </c>
      <c r="O624" s="6" t="str">
        <f>IFERROR(VLOOKUP(E624,Lookup!B:C,2,0),0)</f>
        <v>Prep Cook</v>
      </c>
    </row>
    <row r="625" ht="13.5" outlineLevel="2" spans="1:15">
      <c r="A625" s="4" t="s">
        <v>1431</v>
      </c>
      <c r="B625" s="4" t="s">
        <v>1432</v>
      </c>
      <c r="C625" s="4" t="s">
        <v>118</v>
      </c>
      <c r="D625" s="4" t="s">
        <v>1433</v>
      </c>
      <c r="E625" s="4" t="s">
        <v>208</v>
      </c>
      <c r="F625" s="4" t="s">
        <v>121</v>
      </c>
      <c r="G625" s="4" t="s">
        <v>748</v>
      </c>
      <c r="H625" s="4" t="s">
        <v>1428</v>
      </c>
      <c r="I625" s="4" t="s">
        <v>1429</v>
      </c>
      <c r="J625" s="4" t="s">
        <v>1430</v>
      </c>
      <c r="K625" s="6">
        <f>IFERROR(VLOOKUP($J625,Lookup!$I:$M,Lookup!J$2,0),"")</f>
        <v>2054</v>
      </c>
      <c r="L625" s="6" t="str">
        <f>IFERROR(VLOOKUP($J625,Lookup!$I:$M,Lookup!K$2,0),"")</f>
        <v>O'Fallon, IL</v>
      </c>
      <c r="M625" s="6" t="str">
        <f>IFERROR(VLOOKUP($J625,Lookup!$I:$M,Lookup!L$2,0),"")</f>
        <v>RSom</v>
      </c>
      <c r="N625" s="6" t="str">
        <f>IFERROR(VLOOKUP($J625,Lookup!$I:$M,Lookup!M$2,0),"")</f>
        <v>CH</v>
      </c>
      <c r="O625" s="6" t="str">
        <f>IFERROR(VLOOKUP(E625,Lookup!B:C,2,0),0)</f>
        <v/>
      </c>
    </row>
    <row r="626" ht="13.5" outlineLevel="2" spans="1:15">
      <c r="A626" s="4" t="s">
        <v>1434</v>
      </c>
      <c r="B626" s="4" t="s">
        <v>1426</v>
      </c>
      <c r="C626" s="4" t="s">
        <v>118</v>
      </c>
      <c r="D626" s="4" t="s">
        <v>1435</v>
      </c>
      <c r="E626" s="4" t="s">
        <v>83</v>
      </c>
      <c r="F626" s="4" t="s">
        <v>121</v>
      </c>
      <c r="G626" s="4" t="s">
        <v>748</v>
      </c>
      <c r="H626" s="4" t="s">
        <v>1428</v>
      </c>
      <c r="I626" s="4" t="s">
        <v>1429</v>
      </c>
      <c r="J626" s="4" t="s">
        <v>1430</v>
      </c>
      <c r="K626" s="6">
        <f>IFERROR(VLOOKUP($J626,Lookup!$I:$M,Lookup!J$2,0),"")</f>
        <v>2054</v>
      </c>
      <c r="L626" s="6" t="str">
        <f>IFERROR(VLOOKUP($J626,Lookup!$I:$M,Lookup!K$2,0),"")</f>
        <v>O'Fallon, IL</v>
      </c>
      <c r="M626" s="6" t="str">
        <f>IFERROR(VLOOKUP($J626,Lookup!$I:$M,Lookup!L$2,0),"")</f>
        <v>RSom</v>
      </c>
      <c r="N626" s="6" t="str">
        <f>IFERROR(VLOOKUP($J626,Lookup!$I:$M,Lookup!M$2,0),"")</f>
        <v>CH</v>
      </c>
      <c r="O626" s="6" t="str">
        <f>IFERROR(VLOOKUP(E626,Lookup!B:C,2,0),0)</f>
        <v>Line Cook</v>
      </c>
    </row>
    <row r="627" ht="13.5" outlineLevel="2" spans="1:15">
      <c r="A627" s="4" t="s">
        <v>1436</v>
      </c>
      <c r="B627" s="4" t="s">
        <v>1426</v>
      </c>
      <c r="C627" s="4" t="s">
        <v>118</v>
      </c>
      <c r="D627" s="4" t="s">
        <v>1437</v>
      </c>
      <c r="E627" s="4" t="s">
        <v>70</v>
      </c>
      <c r="F627" s="4" t="s">
        <v>121</v>
      </c>
      <c r="G627" s="4" t="s">
        <v>748</v>
      </c>
      <c r="H627" s="4" t="s">
        <v>1428</v>
      </c>
      <c r="I627" s="4" t="s">
        <v>1429</v>
      </c>
      <c r="J627" s="4" t="s">
        <v>1430</v>
      </c>
      <c r="K627" s="6">
        <f>IFERROR(VLOOKUP($J627,Lookup!$I:$M,Lookup!J$2,0),"")</f>
        <v>2054</v>
      </c>
      <c r="L627" s="6" t="str">
        <f>IFERROR(VLOOKUP($J627,Lookup!$I:$M,Lookup!K$2,0),"")</f>
        <v>O'Fallon, IL</v>
      </c>
      <c r="M627" s="6" t="str">
        <f>IFERROR(VLOOKUP($J627,Lookup!$I:$M,Lookup!L$2,0),"")</f>
        <v>RSom</v>
      </c>
      <c r="N627" s="6" t="str">
        <f>IFERROR(VLOOKUP($J627,Lookup!$I:$M,Lookup!M$2,0),"")</f>
        <v>CH</v>
      </c>
      <c r="O627" s="6" t="str">
        <f>IFERROR(VLOOKUP(E627,Lookup!B:C,2,0),0)</f>
        <v>Bartender</v>
      </c>
    </row>
    <row r="628" ht="13.5" outlineLevel="2" spans="1:15">
      <c r="A628" s="4" t="s">
        <v>1438</v>
      </c>
      <c r="B628" s="4" t="s">
        <v>1426</v>
      </c>
      <c r="C628" s="4" t="s">
        <v>118</v>
      </c>
      <c r="D628" s="4" t="s">
        <v>1439</v>
      </c>
      <c r="E628" s="4" t="s">
        <v>70</v>
      </c>
      <c r="F628" s="4" t="s">
        <v>121</v>
      </c>
      <c r="G628" s="4" t="s">
        <v>748</v>
      </c>
      <c r="H628" s="4" t="s">
        <v>1428</v>
      </c>
      <c r="I628" s="4" t="s">
        <v>1429</v>
      </c>
      <c r="J628" s="4" t="s">
        <v>1430</v>
      </c>
      <c r="K628" s="6">
        <f>IFERROR(VLOOKUP($J628,Lookup!$I:$M,Lookup!J$2,0),"")</f>
        <v>2054</v>
      </c>
      <c r="L628" s="6" t="str">
        <f>IFERROR(VLOOKUP($J628,Lookup!$I:$M,Lookup!K$2,0),"")</f>
        <v>O'Fallon, IL</v>
      </c>
      <c r="M628" s="6" t="str">
        <f>IFERROR(VLOOKUP($J628,Lookup!$I:$M,Lookup!L$2,0),"")</f>
        <v>RSom</v>
      </c>
      <c r="N628" s="6" t="str">
        <f>IFERROR(VLOOKUP($J628,Lookup!$I:$M,Lookup!M$2,0),"")</f>
        <v>CH</v>
      </c>
      <c r="O628" s="6" t="str">
        <f>IFERROR(VLOOKUP(E628,Lookup!B:C,2,0),0)</f>
        <v>Bartender</v>
      </c>
    </row>
    <row r="629" ht="13.5" outlineLevel="2" spans="1:15">
      <c r="A629" s="4" t="s">
        <v>1440</v>
      </c>
      <c r="B629" s="4" t="s">
        <v>1426</v>
      </c>
      <c r="C629" s="4" t="s">
        <v>118</v>
      </c>
      <c r="D629" s="4" t="s">
        <v>1441</v>
      </c>
      <c r="E629" s="4" t="s">
        <v>70</v>
      </c>
      <c r="F629" s="4" t="s">
        <v>121</v>
      </c>
      <c r="G629" s="4" t="s">
        <v>748</v>
      </c>
      <c r="H629" s="4" t="s">
        <v>1428</v>
      </c>
      <c r="I629" s="4" t="s">
        <v>1429</v>
      </c>
      <c r="J629" s="4" t="s">
        <v>1430</v>
      </c>
      <c r="K629" s="6">
        <f>IFERROR(VLOOKUP($J629,Lookup!$I:$M,Lookup!J$2,0),"")</f>
        <v>2054</v>
      </c>
      <c r="L629" s="6" t="str">
        <f>IFERROR(VLOOKUP($J629,Lookup!$I:$M,Lookup!K$2,0),"")</f>
        <v>O'Fallon, IL</v>
      </c>
      <c r="M629" s="6" t="str">
        <f>IFERROR(VLOOKUP($J629,Lookup!$I:$M,Lookup!L$2,0),"")</f>
        <v>RSom</v>
      </c>
      <c r="N629" s="6" t="str">
        <f>IFERROR(VLOOKUP($J629,Lookup!$I:$M,Lookup!M$2,0),"")</f>
        <v>CH</v>
      </c>
      <c r="O629" s="6" t="str">
        <f>IFERROR(VLOOKUP(E629,Lookup!B:C,2,0),0)</f>
        <v>Bartender</v>
      </c>
    </row>
    <row r="630" ht="13.5" outlineLevel="2" spans="1:15">
      <c r="A630" s="4" t="s">
        <v>1442</v>
      </c>
      <c r="B630" s="4" t="s">
        <v>1426</v>
      </c>
      <c r="C630" s="4" t="s">
        <v>118</v>
      </c>
      <c r="D630" s="4" t="s">
        <v>1443</v>
      </c>
      <c r="E630" s="4" t="s">
        <v>120</v>
      </c>
      <c r="F630" s="4" t="s">
        <v>121</v>
      </c>
      <c r="G630" s="4" t="s">
        <v>748</v>
      </c>
      <c r="H630" s="4" t="s">
        <v>1428</v>
      </c>
      <c r="I630" s="4" t="s">
        <v>1429</v>
      </c>
      <c r="J630" s="4" t="s">
        <v>1430</v>
      </c>
      <c r="K630" s="6">
        <f>IFERROR(VLOOKUP($J630,Lookup!$I:$M,Lookup!J$2,0),"")</f>
        <v>2054</v>
      </c>
      <c r="L630" s="6" t="str">
        <f>IFERROR(VLOOKUP($J630,Lookup!$I:$M,Lookup!K$2,0),"")</f>
        <v>O'Fallon, IL</v>
      </c>
      <c r="M630" s="6" t="str">
        <f>IFERROR(VLOOKUP($J630,Lookup!$I:$M,Lookup!L$2,0),"")</f>
        <v>RSom</v>
      </c>
      <c r="N630" s="6" t="str">
        <f>IFERROR(VLOOKUP($J630,Lookup!$I:$M,Lookup!M$2,0),"")</f>
        <v>CH</v>
      </c>
      <c r="O630" s="6" t="str">
        <f>IFERROR(VLOOKUP(E630,Lookup!B:C,2,0),0)</f>
        <v>Server/Cocktail</v>
      </c>
    </row>
    <row r="631" ht="13.5" outlineLevel="2" spans="1:15">
      <c r="A631" s="4" t="s">
        <v>1444</v>
      </c>
      <c r="B631" s="4" t="s">
        <v>1426</v>
      </c>
      <c r="C631" s="4" t="s">
        <v>118</v>
      </c>
      <c r="D631" s="4" t="s">
        <v>1445</v>
      </c>
      <c r="E631" s="4" t="s">
        <v>83</v>
      </c>
      <c r="F631" s="4" t="s">
        <v>121</v>
      </c>
      <c r="G631" s="4" t="s">
        <v>748</v>
      </c>
      <c r="H631" s="4" t="s">
        <v>1428</v>
      </c>
      <c r="I631" s="4" t="s">
        <v>1429</v>
      </c>
      <c r="J631" s="4" t="s">
        <v>1430</v>
      </c>
      <c r="K631" s="6">
        <f>IFERROR(VLOOKUP($J631,Lookup!$I:$M,Lookup!J$2,0),"")</f>
        <v>2054</v>
      </c>
      <c r="L631" s="6" t="str">
        <f>IFERROR(VLOOKUP($J631,Lookup!$I:$M,Lookup!K$2,0),"")</f>
        <v>O'Fallon, IL</v>
      </c>
      <c r="M631" s="6" t="str">
        <f>IFERROR(VLOOKUP($J631,Lookup!$I:$M,Lookup!L$2,0),"")</f>
        <v>RSom</v>
      </c>
      <c r="N631" s="6" t="str">
        <f>IFERROR(VLOOKUP($J631,Lookup!$I:$M,Lookup!M$2,0),"")</f>
        <v>CH</v>
      </c>
      <c r="O631" s="6" t="str">
        <f>IFERROR(VLOOKUP(E631,Lookup!B:C,2,0),0)</f>
        <v>Line Cook</v>
      </c>
    </row>
    <row r="632" ht="13.5" outlineLevel="2" spans="1:15">
      <c r="A632" s="4" t="s">
        <v>1446</v>
      </c>
      <c r="B632" s="4" t="s">
        <v>1426</v>
      </c>
      <c r="C632" s="4" t="s">
        <v>118</v>
      </c>
      <c r="D632" s="4" t="s">
        <v>1447</v>
      </c>
      <c r="E632" s="4" t="s">
        <v>83</v>
      </c>
      <c r="F632" s="4" t="s">
        <v>121</v>
      </c>
      <c r="G632" s="4" t="s">
        <v>748</v>
      </c>
      <c r="H632" s="4" t="s">
        <v>1428</v>
      </c>
      <c r="I632" s="4" t="s">
        <v>1429</v>
      </c>
      <c r="J632" s="4" t="s">
        <v>1430</v>
      </c>
      <c r="K632" s="6">
        <f>IFERROR(VLOOKUP($J632,Lookup!$I:$M,Lookup!J$2,0),"")</f>
        <v>2054</v>
      </c>
      <c r="L632" s="6" t="str">
        <f>IFERROR(VLOOKUP($J632,Lookup!$I:$M,Lookup!K$2,0),"")</f>
        <v>O'Fallon, IL</v>
      </c>
      <c r="M632" s="6" t="str">
        <f>IFERROR(VLOOKUP($J632,Lookup!$I:$M,Lookup!L$2,0),"")</f>
        <v>RSom</v>
      </c>
      <c r="N632" s="6" t="str">
        <f>IFERROR(VLOOKUP($J632,Lookup!$I:$M,Lookup!M$2,0),"")</f>
        <v>CH</v>
      </c>
      <c r="O632" s="6" t="str">
        <f>IFERROR(VLOOKUP(E632,Lookup!B:C,2,0),0)</f>
        <v>Line Cook</v>
      </c>
    </row>
    <row r="633" ht="13.5" outlineLevel="2" spans="1:15">
      <c r="A633" s="4" t="s">
        <v>1448</v>
      </c>
      <c r="B633" s="4" t="s">
        <v>1426</v>
      </c>
      <c r="C633" s="4" t="s">
        <v>118</v>
      </c>
      <c r="D633" s="4" t="s">
        <v>1449</v>
      </c>
      <c r="E633" s="4" t="s">
        <v>120</v>
      </c>
      <c r="F633" s="4" t="s">
        <v>121</v>
      </c>
      <c r="G633" s="4" t="s">
        <v>748</v>
      </c>
      <c r="H633" s="4" t="s">
        <v>1428</v>
      </c>
      <c r="I633" s="4" t="s">
        <v>1429</v>
      </c>
      <c r="J633" s="4" t="s">
        <v>1430</v>
      </c>
      <c r="K633" s="6">
        <f>IFERROR(VLOOKUP($J633,Lookup!$I:$M,Lookup!J$2,0),"")</f>
        <v>2054</v>
      </c>
      <c r="L633" s="6" t="str">
        <f>IFERROR(VLOOKUP($J633,Lookup!$I:$M,Lookup!K$2,0),"")</f>
        <v>O'Fallon, IL</v>
      </c>
      <c r="M633" s="6" t="str">
        <f>IFERROR(VLOOKUP($J633,Lookup!$I:$M,Lookup!L$2,0),"")</f>
        <v>RSom</v>
      </c>
      <c r="N633" s="6" t="str">
        <f>IFERROR(VLOOKUP($J633,Lookup!$I:$M,Lookup!M$2,0),"")</f>
        <v>CH</v>
      </c>
      <c r="O633" s="6" t="str">
        <f>IFERROR(VLOOKUP(E633,Lookup!B:C,2,0),0)</f>
        <v>Server/Cocktail</v>
      </c>
    </row>
    <row r="634" ht="13.5" outlineLevel="2" spans="1:15">
      <c r="A634" s="4" t="s">
        <v>1450</v>
      </c>
      <c r="B634" s="4" t="s">
        <v>1426</v>
      </c>
      <c r="C634" s="4" t="s">
        <v>118</v>
      </c>
      <c r="D634" s="4" t="s">
        <v>1451</v>
      </c>
      <c r="E634" s="4" t="s">
        <v>128</v>
      </c>
      <c r="F634" s="4" t="s">
        <v>121</v>
      </c>
      <c r="G634" s="4" t="s">
        <v>748</v>
      </c>
      <c r="H634" s="4" t="s">
        <v>1428</v>
      </c>
      <c r="I634" s="4" t="s">
        <v>1429</v>
      </c>
      <c r="J634" s="4" t="s">
        <v>1430</v>
      </c>
      <c r="K634" s="6">
        <f>IFERROR(VLOOKUP($J634,Lookup!$I:$M,Lookup!J$2,0),"")</f>
        <v>2054</v>
      </c>
      <c r="L634" s="6" t="str">
        <f>IFERROR(VLOOKUP($J634,Lookup!$I:$M,Lookup!K$2,0),"")</f>
        <v>O'Fallon, IL</v>
      </c>
      <c r="M634" s="6" t="str">
        <f>IFERROR(VLOOKUP($J634,Lookup!$I:$M,Lookup!L$2,0),"")</f>
        <v>RSom</v>
      </c>
      <c r="N634" s="6" t="str">
        <f>IFERROR(VLOOKUP($J634,Lookup!$I:$M,Lookup!M$2,0),"")</f>
        <v>CH</v>
      </c>
      <c r="O634" s="6" t="str">
        <f>IFERROR(VLOOKUP(E634,Lookup!B:C,2,0),0)</f>
        <v>Server/Cocktail</v>
      </c>
    </row>
    <row r="635" ht="13.5" outlineLevel="1" spans="1:15">
      <c r="A635" s="4" t="s">
        <v>1452</v>
      </c>
      <c r="B635" s="4" t="s">
        <v>1426</v>
      </c>
      <c r="C635" s="4" t="s">
        <v>118</v>
      </c>
      <c r="D635" s="4" t="s">
        <v>1453</v>
      </c>
      <c r="E635" s="4" t="s">
        <v>188</v>
      </c>
      <c r="F635" s="4" t="s">
        <v>121</v>
      </c>
      <c r="G635" s="4" t="s">
        <v>748</v>
      </c>
      <c r="H635" s="4" t="s">
        <v>1428</v>
      </c>
      <c r="I635" s="4" t="s">
        <v>1429</v>
      </c>
      <c r="J635" s="4" t="s">
        <v>1430</v>
      </c>
      <c r="K635" s="6">
        <f>IFERROR(VLOOKUP($J635,Lookup!$I:$M,Lookup!J$2,0),"")</f>
        <v>2054</v>
      </c>
      <c r="L635" s="6" t="str">
        <f>IFERROR(VLOOKUP($J635,Lookup!$I:$M,Lookup!K$2,0),"")</f>
        <v>O'Fallon, IL</v>
      </c>
      <c r="M635" s="6" t="str">
        <f>IFERROR(VLOOKUP($J635,Lookup!$I:$M,Lookup!L$2,0),"")</f>
        <v>RSom</v>
      </c>
      <c r="N635" s="6" t="str">
        <f>IFERROR(VLOOKUP($J635,Lookup!$I:$M,Lookup!M$2,0),"")</f>
        <v>CH</v>
      </c>
      <c r="O635" s="6" t="str">
        <f>IFERROR(VLOOKUP(E635,Lookup!B:C,2,0),0)</f>
        <v>Dish</v>
      </c>
    </row>
    <row r="636" ht="13.5" outlineLevel="2" spans="1:15">
      <c r="A636" s="4" t="s">
        <v>1454</v>
      </c>
      <c r="B636" s="4" t="s">
        <v>1426</v>
      </c>
      <c r="C636" s="4" t="s">
        <v>118</v>
      </c>
      <c r="D636" s="4" t="s">
        <v>1455</v>
      </c>
      <c r="E636" s="4" t="s">
        <v>188</v>
      </c>
      <c r="F636" s="4" t="s">
        <v>121</v>
      </c>
      <c r="G636" s="4" t="s">
        <v>748</v>
      </c>
      <c r="H636" s="4" t="s">
        <v>1428</v>
      </c>
      <c r="I636" s="4" t="s">
        <v>1429</v>
      </c>
      <c r="J636" s="4" t="s">
        <v>1430</v>
      </c>
      <c r="K636" s="6">
        <f>IFERROR(VLOOKUP($J636,Lookup!$I:$M,Lookup!J$2,0),"")</f>
        <v>2054</v>
      </c>
      <c r="L636" s="6" t="str">
        <f>IFERROR(VLOOKUP($J636,Lookup!$I:$M,Lookup!K$2,0),"")</f>
        <v>O'Fallon, IL</v>
      </c>
      <c r="M636" s="6" t="str">
        <f>IFERROR(VLOOKUP($J636,Lookup!$I:$M,Lookup!L$2,0),"")</f>
        <v>RSom</v>
      </c>
      <c r="N636" s="6" t="str">
        <f>IFERROR(VLOOKUP($J636,Lookup!$I:$M,Lookup!M$2,0),"")</f>
        <v>CH</v>
      </c>
      <c r="O636" s="6" t="str">
        <f>IFERROR(VLOOKUP(E636,Lookup!B:C,2,0),0)</f>
        <v>Dish</v>
      </c>
    </row>
    <row r="637" ht="13.5" outlineLevel="2" spans="1:15">
      <c r="A637" s="4" t="s">
        <v>1456</v>
      </c>
      <c r="B637" s="4" t="s">
        <v>1426</v>
      </c>
      <c r="C637" s="4" t="s">
        <v>118</v>
      </c>
      <c r="D637" s="4" t="s">
        <v>1457</v>
      </c>
      <c r="E637" s="4" t="s">
        <v>120</v>
      </c>
      <c r="F637" s="4" t="s">
        <v>121</v>
      </c>
      <c r="G637" s="4" t="s">
        <v>748</v>
      </c>
      <c r="H637" s="4" t="s">
        <v>1428</v>
      </c>
      <c r="I637" s="4" t="s">
        <v>1429</v>
      </c>
      <c r="J637" s="4" t="s">
        <v>1430</v>
      </c>
      <c r="K637" s="6">
        <f>IFERROR(VLOOKUP($J637,Lookup!$I:$M,Lookup!J$2,0),"")</f>
        <v>2054</v>
      </c>
      <c r="L637" s="6" t="str">
        <f>IFERROR(VLOOKUP($J637,Lookup!$I:$M,Lookup!K$2,0),"")</f>
        <v>O'Fallon, IL</v>
      </c>
      <c r="M637" s="6" t="str">
        <f>IFERROR(VLOOKUP($J637,Lookup!$I:$M,Lookup!L$2,0),"")</f>
        <v>RSom</v>
      </c>
      <c r="N637" s="6" t="str">
        <f>IFERROR(VLOOKUP($J637,Lookup!$I:$M,Lookup!M$2,0),"")</f>
        <v>CH</v>
      </c>
      <c r="O637" s="6" t="str">
        <f>IFERROR(VLOOKUP(E637,Lookup!B:C,2,0),0)</f>
        <v>Server/Cocktail</v>
      </c>
    </row>
    <row r="638" ht="13.5" outlineLevel="2" spans="1:15">
      <c r="A638" s="4" t="s">
        <v>1458</v>
      </c>
      <c r="B638" s="4" t="s">
        <v>1426</v>
      </c>
      <c r="C638" s="4" t="s">
        <v>118</v>
      </c>
      <c r="D638" s="4" t="s">
        <v>1459</v>
      </c>
      <c r="E638" s="4" t="s">
        <v>78</v>
      </c>
      <c r="F638" s="4" t="s">
        <v>121</v>
      </c>
      <c r="G638" s="4" t="s">
        <v>748</v>
      </c>
      <c r="H638" s="4" t="s">
        <v>1428</v>
      </c>
      <c r="I638" s="4" t="s">
        <v>1429</v>
      </c>
      <c r="J638" s="4" t="s">
        <v>1430</v>
      </c>
      <c r="K638" s="6">
        <f>IFERROR(VLOOKUP($J638,Lookup!$I:$M,Lookup!J$2,0),"")</f>
        <v>2054</v>
      </c>
      <c r="L638" s="6" t="str">
        <f>IFERROR(VLOOKUP($J638,Lookup!$I:$M,Lookup!K$2,0),"")</f>
        <v>O'Fallon, IL</v>
      </c>
      <c r="M638" s="6" t="str">
        <f>IFERROR(VLOOKUP($J638,Lookup!$I:$M,Lookup!L$2,0),"")</f>
        <v>RSom</v>
      </c>
      <c r="N638" s="6" t="str">
        <f>IFERROR(VLOOKUP($J638,Lookup!$I:$M,Lookup!M$2,0),"")</f>
        <v>CH</v>
      </c>
      <c r="O638" s="6" t="str">
        <f>IFERROR(VLOOKUP(E638,Lookup!B:C,2,0),0)</f>
        <v>Host</v>
      </c>
    </row>
    <row r="639" ht="13.5" outlineLevel="2" spans="1:15">
      <c r="A639" s="4" t="s">
        <v>1460</v>
      </c>
      <c r="B639" s="4" t="s">
        <v>1426</v>
      </c>
      <c r="C639" s="4" t="s">
        <v>118</v>
      </c>
      <c r="D639" s="4" t="s">
        <v>1461</v>
      </c>
      <c r="E639" s="4" t="s">
        <v>84</v>
      </c>
      <c r="F639" s="4" t="s">
        <v>121</v>
      </c>
      <c r="G639" s="4" t="s">
        <v>748</v>
      </c>
      <c r="H639" s="4" t="s">
        <v>1428</v>
      </c>
      <c r="I639" s="4" t="s">
        <v>1429</v>
      </c>
      <c r="J639" s="4" t="s">
        <v>1430</v>
      </c>
      <c r="K639" s="6">
        <f>IFERROR(VLOOKUP($J639,Lookup!$I:$M,Lookup!J$2,0),"")</f>
        <v>2054</v>
      </c>
      <c r="L639" s="6" t="str">
        <f>IFERROR(VLOOKUP($J639,Lookup!$I:$M,Lookup!K$2,0),"")</f>
        <v>O'Fallon, IL</v>
      </c>
      <c r="M639" s="6" t="str">
        <f>IFERROR(VLOOKUP($J639,Lookup!$I:$M,Lookup!L$2,0),"")</f>
        <v>RSom</v>
      </c>
      <c r="N639" s="6" t="str">
        <f>IFERROR(VLOOKUP($J639,Lookup!$I:$M,Lookup!M$2,0),"")</f>
        <v>CH</v>
      </c>
      <c r="O639" s="6" t="str">
        <f>IFERROR(VLOOKUP(E639,Lookup!B:C,2,0),0)</f>
        <v>Prep Cook</v>
      </c>
    </row>
    <row r="640" ht="13.5" outlineLevel="2" spans="1:15">
      <c r="A640" s="4" t="s">
        <v>1462</v>
      </c>
      <c r="B640" s="4" t="s">
        <v>1426</v>
      </c>
      <c r="C640" s="4" t="s">
        <v>118</v>
      </c>
      <c r="D640" s="4" t="s">
        <v>1463</v>
      </c>
      <c r="E640" s="4" t="s">
        <v>188</v>
      </c>
      <c r="F640" s="4" t="s">
        <v>121</v>
      </c>
      <c r="G640" s="4" t="s">
        <v>748</v>
      </c>
      <c r="H640" s="4" t="s">
        <v>1428</v>
      </c>
      <c r="I640" s="4" t="s">
        <v>1429</v>
      </c>
      <c r="J640" s="4" t="s">
        <v>1430</v>
      </c>
      <c r="K640" s="6">
        <f>IFERROR(VLOOKUP($J640,Lookup!$I:$M,Lookup!J$2,0),"")</f>
        <v>2054</v>
      </c>
      <c r="L640" s="6" t="str">
        <f>IFERROR(VLOOKUP($J640,Lookup!$I:$M,Lookup!K$2,0),"")</f>
        <v>O'Fallon, IL</v>
      </c>
      <c r="M640" s="6" t="str">
        <f>IFERROR(VLOOKUP($J640,Lookup!$I:$M,Lookup!L$2,0),"")</f>
        <v>RSom</v>
      </c>
      <c r="N640" s="6" t="str">
        <f>IFERROR(VLOOKUP($J640,Lookup!$I:$M,Lookup!M$2,0),"")</f>
        <v>CH</v>
      </c>
      <c r="O640" s="6" t="str">
        <f>IFERROR(VLOOKUP(E640,Lookup!B:C,2,0),0)</f>
        <v>Dish</v>
      </c>
    </row>
    <row r="641" ht="13.5" outlineLevel="2" spans="1:15">
      <c r="A641" s="4" t="s">
        <v>1464</v>
      </c>
      <c r="B641" s="4" t="s">
        <v>1426</v>
      </c>
      <c r="C641" s="4" t="s">
        <v>118</v>
      </c>
      <c r="D641" s="4" t="s">
        <v>1465</v>
      </c>
      <c r="E641" s="4" t="s">
        <v>139</v>
      </c>
      <c r="F641" s="4" t="s">
        <v>121</v>
      </c>
      <c r="G641" s="4" t="s">
        <v>748</v>
      </c>
      <c r="H641" s="4" t="s">
        <v>1428</v>
      </c>
      <c r="I641" s="4" t="s">
        <v>1429</v>
      </c>
      <c r="J641" s="4" t="s">
        <v>1430</v>
      </c>
      <c r="K641" s="6">
        <f>IFERROR(VLOOKUP($J641,Lookup!$I:$M,Lookup!J$2,0),"")</f>
        <v>2054</v>
      </c>
      <c r="L641" s="6" t="str">
        <f>IFERROR(VLOOKUP($J641,Lookup!$I:$M,Lookup!K$2,0),"")</f>
        <v>O'Fallon, IL</v>
      </c>
      <c r="M641" s="6" t="str">
        <f>IFERROR(VLOOKUP($J641,Lookup!$I:$M,Lookup!L$2,0),"")</f>
        <v>RSom</v>
      </c>
      <c r="N641" s="6" t="str">
        <f>IFERROR(VLOOKUP($J641,Lookup!$I:$M,Lookup!M$2,0),"")</f>
        <v>CH</v>
      </c>
      <c r="O641" s="6" t="str">
        <f>IFERROR(VLOOKUP(E641,Lookup!B:C,2,0),0)</f>
        <v>Busser/Runner</v>
      </c>
    </row>
    <row r="642" ht="13.5" outlineLevel="2" spans="1:15">
      <c r="A642" s="4" t="s">
        <v>1466</v>
      </c>
      <c r="B642" s="4" t="s">
        <v>1426</v>
      </c>
      <c r="C642" s="4" t="s">
        <v>118</v>
      </c>
      <c r="D642" s="4" t="s">
        <v>1467</v>
      </c>
      <c r="E642" s="4" t="s">
        <v>139</v>
      </c>
      <c r="F642" s="4" t="s">
        <v>121</v>
      </c>
      <c r="G642" s="4" t="s">
        <v>748</v>
      </c>
      <c r="H642" s="4" t="s">
        <v>1428</v>
      </c>
      <c r="I642" s="4" t="s">
        <v>1429</v>
      </c>
      <c r="J642" s="4" t="s">
        <v>1430</v>
      </c>
      <c r="K642" s="6">
        <f>IFERROR(VLOOKUP($J642,Lookup!$I:$M,Lookup!J$2,0),"")</f>
        <v>2054</v>
      </c>
      <c r="L642" s="6" t="str">
        <f>IFERROR(VLOOKUP($J642,Lookup!$I:$M,Lookup!K$2,0),"")</f>
        <v>O'Fallon, IL</v>
      </c>
      <c r="M642" s="6" t="str">
        <f>IFERROR(VLOOKUP($J642,Lookup!$I:$M,Lookup!L$2,0),"")</f>
        <v>RSom</v>
      </c>
      <c r="N642" s="6" t="str">
        <f>IFERROR(VLOOKUP($J642,Lookup!$I:$M,Lookup!M$2,0),"")</f>
        <v>CH</v>
      </c>
      <c r="O642" s="6" t="str">
        <f>IFERROR(VLOOKUP(E642,Lookup!B:C,2,0),0)</f>
        <v>Busser/Runner</v>
      </c>
    </row>
    <row r="643" ht="13.5" outlineLevel="2" spans="1:15">
      <c r="A643" s="4" t="s">
        <v>1468</v>
      </c>
      <c r="B643" s="4" t="s">
        <v>1426</v>
      </c>
      <c r="C643" s="4" t="s">
        <v>118</v>
      </c>
      <c r="D643" s="4" t="s">
        <v>1469</v>
      </c>
      <c r="E643" s="4" t="s">
        <v>78</v>
      </c>
      <c r="F643" s="4" t="s">
        <v>121</v>
      </c>
      <c r="G643" s="4" t="s">
        <v>748</v>
      </c>
      <c r="H643" s="4" t="s">
        <v>1428</v>
      </c>
      <c r="I643" s="4" t="s">
        <v>1429</v>
      </c>
      <c r="J643" s="4" t="s">
        <v>1430</v>
      </c>
      <c r="K643" s="6">
        <f>IFERROR(VLOOKUP($J643,Lookup!$I:$M,Lookup!J$2,0),"")</f>
        <v>2054</v>
      </c>
      <c r="L643" s="6" t="str">
        <f>IFERROR(VLOOKUP($J643,Lookup!$I:$M,Lookup!K$2,0),"")</f>
        <v>O'Fallon, IL</v>
      </c>
      <c r="M643" s="6" t="str">
        <f>IFERROR(VLOOKUP($J643,Lookup!$I:$M,Lookup!L$2,0),"")</f>
        <v>RSom</v>
      </c>
      <c r="N643" s="6" t="str">
        <f>IFERROR(VLOOKUP($J643,Lookup!$I:$M,Lookup!M$2,0),"")</f>
        <v>CH</v>
      </c>
      <c r="O643" s="6" t="str">
        <f>IFERROR(VLOOKUP(E643,Lookup!B:C,2,0),0)</f>
        <v>Host</v>
      </c>
    </row>
    <row r="644" ht="13.5" outlineLevel="2" spans="1:15">
      <c r="A644" s="4" t="s">
        <v>1470</v>
      </c>
      <c r="B644" s="4" t="s">
        <v>1426</v>
      </c>
      <c r="C644" s="4" t="s">
        <v>118</v>
      </c>
      <c r="D644" s="4" t="s">
        <v>1471</v>
      </c>
      <c r="E644" s="4" t="s">
        <v>83</v>
      </c>
      <c r="F644" s="4" t="s">
        <v>121</v>
      </c>
      <c r="G644" s="4" t="s">
        <v>748</v>
      </c>
      <c r="H644" s="4" t="s">
        <v>1428</v>
      </c>
      <c r="I644" s="4" t="s">
        <v>1429</v>
      </c>
      <c r="J644" s="4" t="s">
        <v>1430</v>
      </c>
      <c r="K644" s="6">
        <f>IFERROR(VLOOKUP($J644,Lookup!$I:$M,Lookup!J$2,0),"")</f>
        <v>2054</v>
      </c>
      <c r="L644" s="6" t="str">
        <f>IFERROR(VLOOKUP($J644,Lookup!$I:$M,Lookup!K$2,0),"")</f>
        <v>O'Fallon, IL</v>
      </c>
      <c r="M644" s="6" t="str">
        <f>IFERROR(VLOOKUP($J644,Lookup!$I:$M,Lookup!L$2,0),"")</f>
        <v>RSom</v>
      </c>
      <c r="N644" s="6" t="str">
        <f>IFERROR(VLOOKUP($J644,Lookup!$I:$M,Lookup!M$2,0),"")</f>
        <v>CH</v>
      </c>
      <c r="O644" s="6" t="str">
        <f>IFERROR(VLOOKUP(E644,Lookup!B:C,2,0),0)</f>
        <v>Line Cook</v>
      </c>
    </row>
    <row r="645" ht="13.5" outlineLevel="2" spans="1:15">
      <c r="A645" s="4" t="s">
        <v>1472</v>
      </c>
      <c r="B645" s="4" t="s">
        <v>1426</v>
      </c>
      <c r="C645" s="4" t="s">
        <v>118</v>
      </c>
      <c r="D645" s="4" t="s">
        <v>1473</v>
      </c>
      <c r="E645" s="4" t="s">
        <v>70</v>
      </c>
      <c r="F645" s="4" t="s">
        <v>121</v>
      </c>
      <c r="G645" s="4" t="s">
        <v>748</v>
      </c>
      <c r="H645" s="4" t="s">
        <v>1428</v>
      </c>
      <c r="I645" s="4" t="s">
        <v>1429</v>
      </c>
      <c r="J645" s="4" t="s">
        <v>1430</v>
      </c>
      <c r="K645" s="6">
        <f>IFERROR(VLOOKUP($J645,Lookup!$I:$M,Lookup!J$2,0),"")</f>
        <v>2054</v>
      </c>
      <c r="L645" s="6" t="str">
        <f>IFERROR(VLOOKUP($J645,Lookup!$I:$M,Lookup!K$2,0),"")</f>
        <v>O'Fallon, IL</v>
      </c>
      <c r="M645" s="6" t="str">
        <f>IFERROR(VLOOKUP($J645,Lookup!$I:$M,Lookup!L$2,0),"")</f>
        <v>RSom</v>
      </c>
      <c r="N645" s="6" t="str">
        <f>IFERROR(VLOOKUP($J645,Lookup!$I:$M,Lookup!M$2,0),"")</f>
        <v>CH</v>
      </c>
      <c r="O645" s="6" t="str">
        <f>IFERROR(VLOOKUP(E645,Lookup!B:C,2,0),0)</f>
        <v>Bartender</v>
      </c>
    </row>
    <row r="646" ht="13.5" outlineLevel="2" spans="1:15">
      <c r="A646" s="4" t="s">
        <v>1474</v>
      </c>
      <c r="B646" s="4" t="s">
        <v>1426</v>
      </c>
      <c r="C646" s="4" t="s">
        <v>118</v>
      </c>
      <c r="D646" s="4" t="s">
        <v>1475</v>
      </c>
      <c r="E646" s="4" t="s">
        <v>208</v>
      </c>
      <c r="F646" s="4" t="s">
        <v>121</v>
      </c>
      <c r="G646" s="4" t="s">
        <v>748</v>
      </c>
      <c r="H646" s="4" t="s">
        <v>1428</v>
      </c>
      <c r="I646" s="4" t="s">
        <v>1429</v>
      </c>
      <c r="J646" s="4" t="s">
        <v>1430</v>
      </c>
      <c r="K646" s="6">
        <f>IFERROR(VLOOKUP($J646,Lookup!$I:$M,Lookup!J$2,0),"")</f>
        <v>2054</v>
      </c>
      <c r="L646" s="6" t="str">
        <f>IFERROR(VLOOKUP($J646,Lookup!$I:$M,Lookup!K$2,0),"")</f>
        <v>O'Fallon, IL</v>
      </c>
      <c r="M646" s="6" t="str">
        <f>IFERROR(VLOOKUP($J646,Lookup!$I:$M,Lookup!L$2,0),"")</f>
        <v>RSom</v>
      </c>
      <c r="N646" s="6" t="str">
        <f>IFERROR(VLOOKUP($J646,Lookup!$I:$M,Lookup!M$2,0),"")</f>
        <v>CH</v>
      </c>
      <c r="O646" s="6" t="str">
        <f>IFERROR(VLOOKUP(E646,Lookup!B:C,2,0),0)</f>
        <v/>
      </c>
    </row>
    <row r="647" ht="13.5" outlineLevel="2" spans="1:15">
      <c r="A647" s="4" t="s">
        <v>1476</v>
      </c>
      <c r="B647" s="4" t="s">
        <v>1426</v>
      </c>
      <c r="C647" s="4" t="s">
        <v>118</v>
      </c>
      <c r="D647" s="4" t="s">
        <v>1477</v>
      </c>
      <c r="E647" s="4" t="s">
        <v>120</v>
      </c>
      <c r="F647" s="4" t="s">
        <v>121</v>
      </c>
      <c r="G647" s="4" t="s">
        <v>748</v>
      </c>
      <c r="H647" s="4" t="s">
        <v>1428</v>
      </c>
      <c r="I647" s="4" t="s">
        <v>1429</v>
      </c>
      <c r="J647" s="4" t="s">
        <v>1430</v>
      </c>
      <c r="K647" s="6">
        <f>IFERROR(VLOOKUP($J647,Lookup!$I:$M,Lookup!J$2,0),"")</f>
        <v>2054</v>
      </c>
      <c r="L647" s="6" t="str">
        <f>IFERROR(VLOOKUP($J647,Lookup!$I:$M,Lookup!K$2,0),"")</f>
        <v>O'Fallon, IL</v>
      </c>
      <c r="M647" s="6" t="str">
        <f>IFERROR(VLOOKUP($J647,Lookup!$I:$M,Lookup!L$2,0),"")</f>
        <v>RSom</v>
      </c>
      <c r="N647" s="6" t="str">
        <f>IFERROR(VLOOKUP($J647,Lookup!$I:$M,Lookup!M$2,0),"")</f>
        <v>CH</v>
      </c>
      <c r="O647" s="6" t="str">
        <f>IFERROR(VLOOKUP(E647,Lookup!B:C,2,0),0)</f>
        <v>Server/Cocktail</v>
      </c>
    </row>
    <row r="648" ht="13.5" outlineLevel="2" spans="1:15">
      <c r="A648" s="4" t="s">
        <v>1478</v>
      </c>
      <c r="B648" s="4" t="s">
        <v>1426</v>
      </c>
      <c r="C648" s="4" t="s">
        <v>118</v>
      </c>
      <c r="D648" s="4" t="s">
        <v>1479</v>
      </c>
      <c r="E648" s="4" t="s">
        <v>84</v>
      </c>
      <c r="F648" s="4" t="s">
        <v>121</v>
      </c>
      <c r="G648" s="4" t="s">
        <v>748</v>
      </c>
      <c r="H648" s="4" t="s">
        <v>1428</v>
      </c>
      <c r="I648" s="4" t="s">
        <v>1429</v>
      </c>
      <c r="J648" s="4" t="s">
        <v>1430</v>
      </c>
      <c r="K648" s="6">
        <f>IFERROR(VLOOKUP($J648,Lookup!$I:$M,Lookup!J$2,0),"")</f>
        <v>2054</v>
      </c>
      <c r="L648" s="6" t="str">
        <f>IFERROR(VLOOKUP($J648,Lookup!$I:$M,Lookup!K$2,0),"")</f>
        <v>O'Fallon, IL</v>
      </c>
      <c r="M648" s="6" t="str">
        <f>IFERROR(VLOOKUP($J648,Lookup!$I:$M,Lookup!L$2,0),"")</f>
        <v>RSom</v>
      </c>
      <c r="N648" s="6" t="str">
        <f>IFERROR(VLOOKUP($J648,Lookup!$I:$M,Lookup!M$2,0),"")</f>
        <v>CH</v>
      </c>
      <c r="O648" s="6" t="str">
        <f>IFERROR(VLOOKUP(E648,Lookup!B:C,2,0),0)</f>
        <v>Prep Cook</v>
      </c>
    </row>
    <row r="649" ht="13.5" outlineLevel="2" spans="1:15">
      <c r="A649" s="4" t="s">
        <v>1480</v>
      </c>
      <c r="B649" s="4" t="s">
        <v>1432</v>
      </c>
      <c r="C649" s="4" t="s">
        <v>118</v>
      </c>
      <c r="D649" s="4" t="s">
        <v>1481</v>
      </c>
      <c r="E649" s="4" t="s">
        <v>238</v>
      </c>
      <c r="F649" s="4" t="s">
        <v>121</v>
      </c>
      <c r="G649" s="4" t="s">
        <v>748</v>
      </c>
      <c r="H649" s="4" t="s">
        <v>1428</v>
      </c>
      <c r="I649" s="4" t="s">
        <v>1429</v>
      </c>
      <c r="J649" s="4" t="s">
        <v>1430</v>
      </c>
      <c r="K649" s="6">
        <f>IFERROR(VLOOKUP($J649,Lookup!$I:$M,Lookup!J$2,0),"")</f>
        <v>2054</v>
      </c>
      <c r="L649" s="6" t="str">
        <f>IFERROR(VLOOKUP($J649,Lookup!$I:$M,Lookup!K$2,0),"")</f>
        <v>O'Fallon, IL</v>
      </c>
      <c r="M649" s="6" t="str">
        <f>IFERROR(VLOOKUP($J649,Lookup!$I:$M,Lookup!L$2,0),"")</f>
        <v>RSom</v>
      </c>
      <c r="N649" s="6" t="str">
        <f>IFERROR(VLOOKUP($J649,Lookup!$I:$M,Lookup!M$2,0),"")</f>
        <v>CH</v>
      </c>
      <c r="O649" s="6">
        <f>IFERROR(VLOOKUP(E649,Lookup!B:C,2,0),0)</f>
        <v>0</v>
      </c>
    </row>
    <row r="650" ht="13.5" outlineLevel="2" spans="1:15">
      <c r="A650" s="4" t="s">
        <v>1482</v>
      </c>
      <c r="B650" s="4" t="s">
        <v>1426</v>
      </c>
      <c r="C650" s="4" t="s">
        <v>118</v>
      </c>
      <c r="D650" s="4" t="s">
        <v>1483</v>
      </c>
      <c r="E650" s="4" t="s">
        <v>83</v>
      </c>
      <c r="F650" s="4" t="s">
        <v>121</v>
      </c>
      <c r="G650" s="4" t="s">
        <v>748</v>
      </c>
      <c r="H650" s="4" t="s">
        <v>1428</v>
      </c>
      <c r="I650" s="4" t="s">
        <v>1429</v>
      </c>
      <c r="J650" s="4" t="s">
        <v>1430</v>
      </c>
      <c r="K650" s="6">
        <f>IFERROR(VLOOKUP($J650,Lookup!$I:$M,Lookup!J$2,0),"")</f>
        <v>2054</v>
      </c>
      <c r="L650" s="6" t="str">
        <f>IFERROR(VLOOKUP($J650,Lookup!$I:$M,Lookup!K$2,0),"")</f>
        <v>O'Fallon, IL</v>
      </c>
      <c r="M650" s="6" t="str">
        <f>IFERROR(VLOOKUP($J650,Lookup!$I:$M,Lookup!L$2,0),"")</f>
        <v>RSom</v>
      </c>
      <c r="N650" s="6" t="str">
        <f>IFERROR(VLOOKUP($J650,Lookup!$I:$M,Lookup!M$2,0),"")</f>
        <v>CH</v>
      </c>
      <c r="O650" s="6" t="str">
        <f>IFERROR(VLOOKUP(E650,Lookup!B:C,2,0),0)</f>
        <v>Line Cook</v>
      </c>
    </row>
    <row r="651" ht="13.5" outlineLevel="2" spans="1:15">
      <c r="A651" s="4" t="s">
        <v>1484</v>
      </c>
      <c r="B651" s="4" t="s">
        <v>1426</v>
      </c>
      <c r="C651" s="4" t="s">
        <v>118</v>
      </c>
      <c r="D651" s="4" t="s">
        <v>1485</v>
      </c>
      <c r="E651" s="4" t="s">
        <v>120</v>
      </c>
      <c r="F651" s="4" t="s">
        <v>121</v>
      </c>
      <c r="G651" s="4" t="s">
        <v>748</v>
      </c>
      <c r="H651" s="4" t="s">
        <v>1428</v>
      </c>
      <c r="I651" s="4" t="s">
        <v>1429</v>
      </c>
      <c r="J651" s="4" t="s">
        <v>1430</v>
      </c>
      <c r="K651" s="6">
        <f>IFERROR(VLOOKUP($J651,Lookup!$I:$M,Lookup!J$2,0),"")</f>
        <v>2054</v>
      </c>
      <c r="L651" s="6" t="str">
        <f>IFERROR(VLOOKUP($J651,Lookup!$I:$M,Lookup!K$2,0),"")</f>
        <v>O'Fallon, IL</v>
      </c>
      <c r="M651" s="6" t="str">
        <f>IFERROR(VLOOKUP($J651,Lookup!$I:$M,Lookup!L$2,0),"")</f>
        <v>RSom</v>
      </c>
      <c r="N651" s="6" t="str">
        <f>IFERROR(VLOOKUP($J651,Lookup!$I:$M,Lookup!M$2,0),"")</f>
        <v>CH</v>
      </c>
      <c r="O651" s="6" t="str">
        <f>IFERROR(VLOOKUP(E651,Lookup!B:C,2,0),0)</f>
        <v>Server/Cocktail</v>
      </c>
    </row>
    <row r="652" ht="13.5" outlineLevel="2" spans="1:15">
      <c r="A652" s="4" t="s">
        <v>1486</v>
      </c>
      <c r="B652" s="4" t="s">
        <v>1426</v>
      </c>
      <c r="C652" s="4" t="s">
        <v>118</v>
      </c>
      <c r="D652" s="4" t="s">
        <v>1487</v>
      </c>
      <c r="E652" s="4" t="s">
        <v>188</v>
      </c>
      <c r="F652" s="4" t="s">
        <v>121</v>
      </c>
      <c r="G652" s="4" t="s">
        <v>748</v>
      </c>
      <c r="H652" s="4" t="s">
        <v>1428</v>
      </c>
      <c r="I652" s="4" t="s">
        <v>1429</v>
      </c>
      <c r="J652" s="4" t="s">
        <v>1430</v>
      </c>
      <c r="K652" s="6">
        <f>IFERROR(VLOOKUP($J652,Lookup!$I:$M,Lookup!J$2,0),"")</f>
        <v>2054</v>
      </c>
      <c r="L652" s="6" t="str">
        <f>IFERROR(VLOOKUP($J652,Lookup!$I:$M,Lookup!K$2,0),"")</f>
        <v>O'Fallon, IL</v>
      </c>
      <c r="M652" s="6" t="str">
        <f>IFERROR(VLOOKUP($J652,Lookup!$I:$M,Lookup!L$2,0),"")</f>
        <v>RSom</v>
      </c>
      <c r="N652" s="6" t="str">
        <f>IFERROR(VLOOKUP($J652,Lookup!$I:$M,Lookup!M$2,0),"")</f>
        <v>CH</v>
      </c>
      <c r="O652" s="6" t="str">
        <f>IFERROR(VLOOKUP(E652,Lookup!B:C,2,0),0)</f>
        <v>Dish</v>
      </c>
    </row>
    <row r="653" ht="13.5" outlineLevel="2" spans="1:15">
      <c r="A653" s="4" t="s">
        <v>1488</v>
      </c>
      <c r="B653" s="4" t="s">
        <v>1426</v>
      </c>
      <c r="C653" s="4" t="s">
        <v>118</v>
      </c>
      <c r="D653" s="4" t="s">
        <v>1489</v>
      </c>
      <c r="E653" s="4" t="s">
        <v>84</v>
      </c>
      <c r="F653" s="4" t="s">
        <v>121</v>
      </c>
      <c r="G653" s="4" t="s">
        <v>748</v>
      </c>
      <c r="H653" s="4" t="s">
        <v>1428</v>
      </c>
      <c r="I653" s="4" t="s">
        <v>1429</v>
      </c>
      <c r="J653" s="4" t="s">
        <v>1430</v>
      </c>
      <c r="K653" s="6">
        <f>IFERROR(VLOOKUP($J653,Lookup!$I:$M,Lookup!J$2,0),"")</f>
        <v>2054</v>
      </c>
      <c r="L653" s="6" t="str">
        <f>IFERROR(VLOOKUP($J653,Lookup!$I:$M,Lookup!K$2,0),"")</f>
        <v>O'Fallon, IL</v>
      </c>
      <c r="M653" s="6" t="str">
        <f>IFERROR(VLOOKUP($J653,Lookup!$I:$M,Lookup!L$2,0),"")</f>
        <v>RSom</v>
      </c>
      <c r="N653" s="6" t="str">
        <f>IFERROR(VLOOKUP($J653,Lookup!$I:$M,Lookup!M$2,0),"")</f>
        <v>CH</v>
      </c>
      <c r="O653" s="6" t="str">
        <f>IFERROR(VLOOKUP(E653,Lookup!B:C,2,0),0)</f>
        <v>Prep Cook</v>
      </c>
    </row>
    <row r="654" ht="13.5" outlineLevel="2" spans="1:15">
      <c r="A654" s="4" t="s">
        <v>1490</v>
      </c>
      <c r="B654" s="4" t="s">
        <v>1426</v>
      </c>
      <c r="C654" s="4" t="s">
        <v>118</v>
      </c>
      <c r="D654" s="4" t="s">
        <v>1491</v>
      </c>
      <c r="E654" s="4" t="s">
        <v>78</v>
      </c>
      <c r="F654" s="4" t="s">
        <v>121</v>
      </c>
      <c r="G654" s="4" t="s">
        <v>748</v>
      </c>
      <c r="H654" s="4" t="s">
        <v>1428</v>
      </c>
      <c r="I654" s="4" t="s">
        <v>1429</v>
      </c>
      <c r="J654" s="4" t="s">
        <v>1430</v>
      </c>
      <c r="K654" s="6">
        <f>IFERROR(VLOOKUP($J654,Lookup!$I:$M,Lookup!J$2,0),"")</f>
        <v>2054</v>
      </c>
      <c r="L654" s="6" t="str">
        <f>IFERROR(VLOOKUP($J654,Lookup!$I:$M,Lookup!K$2,0),"")</f>
        <v>O'Fallon, IL</v>
      </c>
      <c r="M654" s="6" t="str">
        <f>IFERROR(VLOOKUP($J654,Lookup!$I:$M,Lookup!L$2,0),"")</f>
        <v>RSom</v>
      </c>
      <c r="N654" s="6" t="str">
        <f>IFERROR(VLOOKUP($J654,Lookup!$I:$M,Lookup!M$2,0),"")</f>
        <v>CH</v>
      </c>
      <c r="O654" s="6" t="str">
        <f>IFERROR(VLOOKUP(E654,Lookup!B:C,2,0),0)</f>
        <v>Host</v>
      </c>
    </row>
    <row r="655" ht="13.5" outlineLevel="2" spans="1:15">
      <c r="A655" s="4" t="s">
        <v>1492</v>
      </c>
      <c r="B655" s="4" t="s">
        <v>1432</v>
      </c>
      <c r="C655" s="4" t="s">
        <v>118</v>
      </c>
      <c r="D655" s="4" t="s">
        <v>1493</v>
      </c>
      <c r="E655" s="4" t="s">
        <v>208</v>
      </c>
      <c r="F655" s="4" t="s">
        <v>121</v>
      </c>
      <c r="G655" s="4" t="s">
        <v>748</v>
      </c>
      <c r="H655" s="4" t="s">
        <v>1428</v>
      </c>
      <c r="I655" s="4" t="s">
        <v>1429</v>
      </c>
      <c r="J655" s="4" t="s">
        <v>1430</v>
      </c>
      <c r="K655" s="6">
        <f>IFERROR(VLOOKUP($J655,Lookup!$I:$M,Lookup!J$2,0),"")</f>
        <v>2054</v>
      </c>
      <c r="L655" s="6" t="str">
        <f>IFERROR(VLOOKUP($J655,Lookup!$I:$M,Lookup!K$2,0),"")</f>
        <v>O'Fallon, IL</v>
      </c>
      <c r="M655" s="6" t="str">
        <f>IFERROR(VLOOKUP($J655,Lookup!$I:$M,Lookup!L$2,0),"")</f>
        <v>RSom</v>
      </c>
      <c r="N655" s="6" t="str">
        <f>IFERROR(VLOOKUP($J655,Lookup!$I:$M,Lookup!M$2,0),"")</f>
        <v>CH</v>
      </c>
      <c r="O655" s="6" t="str">
        <f>IFERROR(VLOOKUP(E655,Lookup!B:C,2,0),0)</f>
        <v/>
      </c>
    </row>
    <row r="656" ht="13.5" outlineLevel="2" spans="1:15">
      <c r="A656" s="4" t="s">
        <v>1494</v>
      </c>
      <c r="B656" s="4" t="s">
        <v>1426</v>
      </c>
      <c r="C656" s="4" t="s">
        <v>118</v>
      </c>
      <c r="D656" s="4" t="s">
        <v>1495</v>
      </c>
      <c r="E656" s="4" t="s">
        <v>120</v>
      </c>
      <c r="F656" s="4" t="s">
        <v>121</v>
      </c>
      <c r="G656" s="4" t="s">
        <v>748</v>
      </c>
      <c r="H656" s="4" t="s">
        <v>1428</v>
      </c>
      <c r="I656" s="4" t="s">
        <v>1429</v>
      </c>
      <c r="J656" s="4" t="s">
        <v>1430</v>
      </c>
      <c r="K656" s="6">
        <f>IFERROR(VLOOKUP($J656,Lookup!$I:$M,Lookup!J$2,0),"")</f>
        <v>2054</v>
      </c>
      <c r="L656" s="6" t="str">
        <f>IFERROR(VLOOKUP($J656,Lookup!$I:$M,Lookup!K$2,0),"")</f>
        <v>O'Fallon, IL</v>
      </c>
      <c r="M656" s="6" t="str">
        <f>IFERROR(VLOOKUP($J656,Lookup!$I:$M,Lookup!L$2,0),"")</f>
        <v>RSom</v>
      </c>
      <c r="N656" s="6" t="str">
        <f>IFERROR(VLOOKUP($J656,Lookup!$I:$M,Lookup!M$2,0),"")</f>
        <v>CH</v>
      </c>
      <c r="O656" s="6" t="str">
        <f>IFERROR(VLOOKUP(E656,Lookup!B:C,2,0),0)</f>
        <v>Server/Cocktail</v>
      </c>
    </row>
    <row r="657" ht="13.5" outlineLevel="2" spans="1:15">
      <c r="A657" s="4" t="s">
        <v>1496</v>
      </c>
      <c r="B657" s="4" t="s">
        <v>1497</v>
      </c>
      <c r="C657" s="4" t="s">
        <v>118</v>
      </c>
      <c r="D657" s="4" t="s">
        <v>1498</v>
      </c>
      <c r="E657" s="4" t="s">
        <v>84</v>
      </c>
      <c r="F657" s="4" t="s">
        <v>121</v>
      </c>
      <c r="G657" s="4" t="s">
        <v>748</v>
      </c>
      <c r="H657" s="4" t="s">
        <v>1428</v>
      </c>
      <c r="I657" s="4" t="s">
        <v>1499</v>
      </c>
      <c r="J657" s="4" t="s">
        <v>1500</v>
      </c>
      <c r="K657" s="6">
        <f>IFERROR(VLOOKUP($J657,Lookup!$I:$M,Lookup!J$2,0),"")</f>
        <v>2055</v>
      </c>
      <c r="L657" s="6" t="str">
        <f>IFERROR(VLOOKUP($J657,Lookup!$I:$M,Lookup!K$2,0),"")</f>
        <v>Olivette, MO</v>
      </c>
      <c r="M657" s="6" t="str">
        <f>IFERROR(VLOOKUP($J657,Lookup!$I:$M,Lookup!L$2,0),"")</f>
        <v>RSom</v>
      </c>
      <c r="N657" s="6" t="str">
        <f>IFERROR(VLOOKUP($J657,Lookup!$I:$M,Lookup!M$2,0),"")</f>
        <v>CH</v>
      </c>
      <c r="O657" s="6" t="str">
        <f>IFERROR(VLOOKUP(E657,Lookup!B:C,2,0),0)</f>
        <v>Prep Cook</v>
      </c>
    </row>
    <row r="658" ht="13.5" outlineLevel="2" spans="1:15">
      <c r="A658" s="4" t="s">
        <v>1501</v>
      </c>
      <c r="B658" s="4" t="s">
        <v>1497</v>
      </c>
      <c r="C658" s="4" t="s">
        <v>118</v>
      </c>
      <c r="D658" s="4" t="s">
        <v>1502</v>
      </c>
      <c r="E658" s="4" t="s">
        <v>128</v>
      </c>
      <c r="F658" s="4" t="s">
        <v>121</v>
      </c>
      <c r="G658" s="4" t="s">
        <v>748</v>
      </c>
      <c r="H658" s="4" t="s">
        <v>1428</v>
      </c>
      <c r="I658" s="4" t="s">
        <v>1499</v>
      </c>
      <c r="J658" s="4" t="s">
        <v>1500</v>
      </c>
      <c r="K658" s="6">
        <f>IFERROR(VLOOKUP($J658,Lookup!$I:$M,Lookup!J$2,0),"")</f>
        <v>2055</v>
      </c>
      <c r="L658" s="6" t="str">
        <f>IFERROR(VLOOKUP($J658,Lookup!$I:$M,Lookup!K$2,0),"")</f>
        <v>Olivette, MO</v>
      </c>
      <c r="M658" s="6" t="str">
        <f>IFERROR(VLOOKUP($J658,Lookup!$I:$M,Lookup!L$2,0),"")</f>
        <v>RSom</v>
      </c>
      <c r="N658" s="6" t="str">
        <f>IFERROR(VLOOKUP($J658,Lookup!$I:$M,Lookup!M$2,0),"")</f>
        <v>CH</v>
      </c>
      <c r="O658" s="6" t="str">
        <f>IFERROR(VLOOKUP(E658,Lookup!B:C,2,0),0)</f>
        <v>Server/Cocktail</v>
      </c>
    </row>
    <row r="659" ht="13.5" outlineLevel="2" spans="1:15">
      <c r="A659" s="4" t="s">
        <v>1503</v>
      </c>
      <c r="B659" s="4" t="s">
        <v>1497</v>
      </c>
      <c r="C659" s="4" t="s">
        <v>118</v>
      </c>
      <c r="D659" s="4" t="s">
        <v>1504</v>
      </c>
      <c r="E659" s="4" t="s">
        <v>84</v>
      </c>
      <c r="F659" s="4" t="s">
        <v>121</v>
      </c>
      <c r="G659" s="4" t="s">
        <v>748</v>
      </c>
      <c r="H659" s="4" t="s">
        <v>1428</v>
      </c>
      <c r="I659" s="4" t="s">
        <v>1499</v>
      </c>
      <c r="J659" s="4" t="s">
        <v>1500</v>
      </c>
      <c r="K659" s="6">
        <f>IFERROR(VLOOKUP($J659,Lookup!$I:$M,Lookup!J$2,0),"")</f>
        <v>2055</v>
      </c>
      <c r="L659" s="6" t="str">
        <f>IFERROR(VLOOKUP($J659,Lookup!$I:$M,Lookup!K$2,0),"")</f>
        <v>Olivette, MO</v>
      </c>
      <c r="M659" s="6" t="str">
        <f>IFERROR(VLOOKUP($J659,Lookup!$I:$M,Lookup!L$2,0),"")</f>
        <v>RSom</v>
      </c>
      <c r="N659" s="6" t="str">
        <f>IFERROR(VLOOKUP($J659,Lookup!$I:$M,Lookup!M$2,0),"")</f>
        <v>CH</v>
      </c>
      <c r="O659" s="6" t="str">
        <f>IFERROR(VLOOKUP(E659,Lookup!B:C,2,0),0)</f>
        <v>Prep Cook</v>
      </c>
    </row>
    <row r="660" ht="13.5" outlineLevel="2" spans="1:15">
      <c r="A660" s="4" t="s">
        <v>1505</v>
      </c>
      <c r="B660" s="4" t="s">
        <v>1497</v>
      </c>
      <c r="C660" s="4" t="s">
        <v>118</v>
      </c>
      <c r="D660" s="4" t="s">
        <v>1506</v>
      </c>
      <c r="E660" s="4" t="s">
        <v>120</v>
      </c>
      <c r="F660" s="4" t="s">
        <v>121</v>
      </c>
      <c r="G660" s="4" t="s">
        <v>748</v>
      </c>
      <c r="H660" s="4" t="s">
        <v>1428</v>
      </c>
      <c r="I660" s="4" t="s">
        <v>1499</v>
      </c>
      <c r="J660" s="4" t="s">
        <v>1500</v>
      </c>
      <c r="K660" s="6">
        <f>IFERROR(VLOOKUP($J660,Lookup!$I:$M,Lookup!J$2,0),"")</f>
        <v>2055</v>
      </c>
      <c r="L660" s="6" t="str">
        <f>IFERROR(VLOOKUP($J660,Lookup!$I:$M,Lookup!K$2,0),"")</f>
        <v>Olivette, MO</v>
      </c>
      <c r="M660" s="6" t="str">
        <f>IFERROR(VLOOKUP($J660,Lookup!$I:$M,Lookup!L$2,0),"")</f>
        <v>RSom</v>
      </c>
      <c r="N660" s="6" t="str">
        <f>IFERROR(VLOOKUP($J660,Lookup!$I:$M,Lookup!M$2,0),"")</f>
        <v>CH</v>
      </c>
      <c r="O660" s="6" t="str">
        <f>IFERROR(VLOOKUP(E660,Lookup!B:C,2,0),0)</f>
        <v>Server/Cocktail</v>
      </c>
    </row>
    <row r="661" ht="13.5" outlineLevel="2" spans="1:15">
      <c r="A661" s="4" t="s">
        <v>1507</v>
      </c>
      <c r="B661" s="4" t="s">
        <v>1497</v>
      </c>
      <c r="C661" s="4" t="s">
        <v>118</v>
      </c>
      <c r="D661" s="4" t="s">
        <v>1508</v>
      </c>
      <c r="E661" s="4" t="s">
        <v>70</v>
      </c>
      <c r="F661" s="4" t="s">
        <v>121</v>
      </c>
      <c r="G661" s="4" t="s">
        <v>748</v>
      </c>
      <c r="H661" s="4" t="s">
        <v>1428</v>
      </c>
      <c r="I661" s="4" t="s">
        <v>1499</v>
      </c>
      <c r="J661" s="4" t="s">
        <v>1500</v>
      </c>
      <c r="K661" s="6">
        <f>IFERROR(VLOOKUP($J661,Lookup!$I:$M,Lookup!J$2,0),"")</f>
        <v>2055</v>
      </c>
      <c r="L661" s="6" t="str">
        <f>IFERROR(VLOOKUP($J661,Lookup!$I:$M,Lookup!K$2,0),"")</f>
        <v>Olivette, MO</v>
      </c>
      <c r="M661" s="6" t="str">
        <f>IFERROR(VLOOKUP($J661,Lookup!$I:$M,Lookup!L$2,0),"")</f>
        <v>RSom</v>
      </c>
      <c r="N661" s="6" t="str">
        <f>IFERROR(VLOOKUP($J661,Lookup!$I:$M,Lookup!M$2,0),"")</f>
        <v>CH</v>
      </c>
      <c r="O661" s="6" t="str">
        <f>IFERROR(VLOOKUP(E661,Lookup!B:C,2,0),0)</f>
        <v>Bartender</v>
      </c>
    </row>
    <row r="662" ht="13.5" outlineLevel="2" spans="1:15">
      <c r="A662" s="4" t="s">
        <v>1509</v>
      </c>
      <c r="B662" s="4" t="s">
        <v>1497</v>
      </c>
      <c r="C662" s="4" t="s">
        <v>118</v>
      </c>
      <c r="D662" s="4" t="s">
        <v>1510</v>
      </c>
      <c r="E662" s="4" t="s">
        <v>120</v>
      </c>
      <c r="F662" s="4" t="s">
        <v>121</v>
      </c>
      <c r="G662" s="4" t="s">
        <v>748</v>
      </c>
      <c r="H662" s="4" t="s">
        <v>1428</v>
      </c>
      <c r="I662" s="4" t="s">
        <v>1499</v>
      </c>
      <c r="J662" s="4" t="s">
        <v>1500</v>
      </c>
      <c r="K662" s="6">
        <f>IFERROR(VLOOKUP($J662,Lookup!$I:$M,Lookup!J$2,0),"")</f>
        <v>2055</v>
      </c>
      <c r="L662" s="6" t="str">
        <f>IFERROR(VLOOKUP($J662,Lookup!$I:$M,Lookup!K$2,0),"")</f>
        <v>Olivette, MO</v>
      </c>
      <c r="M662" s="6" t="str">
        <f>IFERROR(VLOOKUP($J662,Lookup!$I:$M,Lookup!L$2,0),"")</f>
        <v>RSom</v>
      </c>
      <c r="N662" s="6" t="str">
        <f>IFERROR(VLOOKUP($J662,Lookup!$I:$M,Lookup!M$2,0),"")</f>
        <v>CH</v>
      </c>
      <c r="O662" s="6" t="str">
        <f>IFERROR(VLOOKUP(E662,Lookup!B:C,2,0),0)</f>
        <v>Server/Cocktail</v>
      </c>
    </row>
    <row r="663" ht="13.5" outlineLevel="2" spans="1:15">
      <c r="A663" s="4" t="s">
        <v>1511</v>
      </c>
      <c r="B663" s="4" t="s">
        <v>1497</v>
      </c>
      <c r="C663" s="4" t="s">
        <v>118</v>
      </c>
      <c r="D663" s="4" t="s">
        <v>1512</v>
      </c>
      <c r="E663" s="4" t="s">
        <v>78</v>
      </c>
      <c r="F663" s="4" t="s">
        <v>121</v>
      </c>
      <c r="G663" s="4" t="s">
        <v>748</v>
      </c>
      <c r="H663" s="4" t="s">
        <v>1428</v>
      </c>
      <c r="I663" s="4" t="s">
        <v>1499</v>
      </c>
      <c r="J663" s="4" t="s">
        <v>1500</v>
      </c>
      <c r="K663" s="6">
        <f>IFERROR(VLOOKUP($J663,Lookup!$I:$M,Lookup!J$2,0),"")</f>
        <v>2055</v>
      </c>
      <c r="L663" s="6" t="str">
        <f>IFERROR(VLOOKUP($J663,Lookup!$I:$M,Lookup!K$2,0),"")</f>
        <v>Olivette, MO</v>
      </c>
      <c r="M663" s="6" t="str">
        <f>IFERROR(VLOOKUP($J663,Lookup!$I:$M,Lookup!L$2,0),"")</f>
        <v>RSom</v>
      </c>
      <c r="N663" s="6" t="str">
        <f>IFERROR(VLOOKUP($J663,Lookup!$I:$M,Lookup!M$2,0),"")</f>
        <v>CH</v>
      </c>
      <c r="O663" s="6" t="str">
        <f>IFERROR(VLOOKUP(E663,Lookup!B:C,2,0),0)</f>
        <v>Host</v>
      </c>
    </row>
    <row r="664" ht="13.5" outlineLevel="2" spans="1:15">
      <c r="A664" s="4" t="s">
        <v>1513</v>
      </c>
      <c r="B664" s="4" t="s">
        <v>1432</v>
      </c>
      <c r="C664" s="4" t="s">
        <v>118</v>
      </c>
      <c r="D664" s="4" t="s">
        <v>1514</v>
      </c>
      <c r="E664" s="4" t="s">
        <v>134</v>
      </c>
      <c r="F664" s="4" t="s">
        <v>121</v>
      </c>
      <c r="G664" s="4" t="s">
        <v>748</v>
      </c>
      <c r="H664" s="4" t="s">
        <v>1428</v>
      </c>
      <c r="I664" s="4" t="s">
        <v>1499</v>
      </c>
      <c r="J664" s="4" t="s">
        <v>1500</v>
      </c>
      <c r="K664" s="6">
        <f>IFERROR(VLOOKUP($J664,Lookup!$I:$M,Lookup!J$2,0),"")</f>
        <v>2055</v>
      </c>
      <c r="L664" s="6" t="str">
        <f>IFERROR(VLOOKUP($J664,Lookup!$I:$M,Lookup!K$2,0),"")</f>
        <v>Olivette, MO</v>
      </c>
      <c r="M664" s="6" t="str">
        <f>IFERROR(VLOOKUP($J664,Lookup!$I:$M,Lookup!L$2,0),"")</f>
        <v>RSom</v>
      </c>
      <c r="N664" s="6" t="str">
        <f>IFERROR(VLOOKUP($J664,Lookup!$I:$M,Lookup!M$2,0),"")</f>
        <v>CH</v>
      </c>
      <c r="O664" s="6">
        <f>IFERROR(VLOOKUP(E664,Lookup!B:C,2,0),0)</f>
        <v>0</v>
      </c>
    </row>
    <row r="665" ht="13.5" outlineLevel="2" spans="1:15">
      <c r="A665" s="4" t="s">
        <v>1515</v>
      </c>
      <c r="B665" s="4" t="s">
        <v>1497</v>
      </c>
      <c r="C665" s="4" t="s">
        <v>118</v>
      </c>
      <c r="D665" s="4" t="s">
        <v>1516</v>
      </c>
      <c r="E665" s="4" t="s">
        <v>188</v>
      </c>
      <c r="F665" s="4" t="s">
        <v>121</v>
      </c>
      <c r="G665" s="4" t="s">
        <v>748</v>
      </c>
      <c r="H665" s="4" t="s">
        <v>1428</v>
      </c>
      <c r="I665" s="4" t="s">
        <v>1499</v>
      </c>
      <c r="J665" s="4" t="s">
        <v>1500</v>
      </c>
      <c r="K665" s="6">
        <f>IFERROR(VLOOKUP($J665,Lookup!$I:$M,Lookup!J$2,0),"")</f>
        <v>2055</v>
      </c>
      <c r="L665" s="6" t="str">
        <f>IFERROR(VLOOKUP($J665,Lookup!$I:$M,Lookup!K$2,0),"")</f>
        <v>Olivette, MO</v>
      </c>
      <c r="M665" s="6" t="str">
        <f>IFERROR(VLOOKUP($J665,Lookup!$I:$M,Lookup!L$2,0),"")</f>
        <v>RSom</v>
      </c>
      <c r="N665" s="6" t="str">
        <f>IFERROR(VLOOKUP($J665,Lookup!$I:$M,Lookup!M$2,0),"")</f>
        <v>CH</v>
      </c>
      <c r="O665" s="6" t="str">
        <f>IFERROR(VLOOKUP(E665,Lookup!B:C,2,0),0)</f>
        <v>Dish</v>
      </c>
    </row>
    <row r="666" ht="13.5" outlineLevel="2" spans="1:15">
      <c r="A666" s="4" t="s">
        <v>1517</v>
      </c>
      <c r="B666" s="4" t="s">
        <v>1497</v>
      </c>
      <c r="C666" s="4" t="s">
        <v>118</v>
      </c>
      <c r="D666" s="4" t="s">
        <v>1518</v>
      </c>
      <c r="E666" s="4" t="s">
        <v>70</v>
      </c>
      <c r="F666" s="4" t="s">
        <v>121</v>
      </c>
      <c r="G666" s="4" t="s">
        <v>748</v>
      </c>
      <c r="H666" s="4" t="s">
        <v>1428</v>
      </c>
      <c r="I666" s="4" t="s">
        <v>1499</v>
      </c>
      <c r="J666" s="4" t="s">
        <v>1500</v>
      </c>
      <c r="K666" s="6">
        <f>IFERROR(VLOOKUP($J666,Lookup!$I:$M,Lookup!J$2,0),"")</f>
        <v>2055</v>
      </c>
      <c r="L666" s="6" t="str">
        <f>IFERROR(VLOOKUP($J666,Lookup!$I:$M,Lookup!K$2,0),"")</f>
        <v>Olivette, MO</v>
      </c>
      <c r="M666" s="6" t="str">
        <f>IFERROR(VLOOKUP($J666,Lookup!$I:$M,Lookup!L$2,0),"")</f>
        <v>RSom</v>
      </c>
      <c r="N666" s="6" t="str">
        <f>IFERROR(VLOOKUP($J666,Lookup!$I:$M,Lookup!M$2,0),"")</f>
        <v>CH</v>
      </c>
      <c r="O666" s="6" t="str">
        <f>IFERROR(VLOOKUP(E666,Lookup!B:C,2,0),0)</f>
        <v>Bartender</v>
      </c>
    </row>
    <row r="667" ht="13.5" outlineLevel="2" spans="1:15">
      <c r="A667" s="4" t="s">
        <v>1519</v>
      </c>
      <c r="B667" s="4" t="s">
        <v>1497</v>
      </c>
      <c r="C667" s="4" t="s">
        <v>118</v>
      </c>
      <c r="D667" s="4" t="s">
        <v>1520</v>
      </c>
      <c r="E667" s="4" t="s">
        <v>120</v>
      </c>
      <c r="F667" s="4" t="s">
        <v>121</v>
      </c>
      <c r="G667" s="4" t="s">
        <v>748</v>
      </c>
      <c r="H667" s="4" t="s">
        <v>1428</v>
      </c>
      <c r="I667" s="4" t="s">
        <v>1499</v>
      </c>
      <c r="J667" s="4" t="s">
        <v>1500</v>
      </c>
      <c r="K667" s="6">
        <f>IFERROR(VLOOKUP($J667,Lookup!$I:$M,Lookup!J$2,0),"")</f>
        <v>2055</v>
      </c>
      <c r="L667" s="6" t="str">
        <f>IFERROR(VLOOKUP($J667,Lookup!$I:$M,Lookup!K$2,0),"")</f>
        <v>Olivette, MO</v>
      </c>
      <c r="M667" s="6" t="str">
        <f>IFERROR(VLOOKUP($J667,Lookup!$I:$M,Lookup!L$2,0),"")</f>
        <v>RSom</v>
      </c>
      <c r="N667" s="6" t="str">
        <f>IFERROR(VLOOKUP($J667,Lookup!$I:$M,Lookup!M$2,0),"")</f>
        <v>CH</v>
      </c>
      <c r="O667" s="6" t="str">
        <f>IFERROR(VLOOKUP(E667,Lookup!B:C,2,0),0)</f>
        <v>Server/Cocktail</v>
      </c>
    </row>
    <row r="668" ht="13.5" outlineLevel="2" spans="1:15">
      <c r="A668" s="4" t="s">
        <v>1521</v>
      </c>
      <c r="B668" s="4" t="s">
        <v>1497</v>
      </c>
      <c r="C668" s="4" t="s">
        <v>118</v>
      </c>
      <c r="D668" s="4" t="s">
        <v>1522</v>
      </c>
      <c r="E668" s="4" t="s">
        <v>208</v>
      </c>
      <c r="F668" s="4" t="s">
        <v>121</v>
      </c>
      <c r="G668" s="4" t="s">
        <v>748</v>
      </c>
      <c r="H668" s="4" t="s">
        <v>1428</v>
      </c>
      <c r="I668" s="4" t="s">
        <v>1499</v>
      </c>
      <c r="J668" s="4" t="s">
        <v>1500</v>
      </c>
      <c r="K668" s="6">
        <f>IFERROR(VLOOKUP($J668,Lookup!$I:$M,Lookup!J$2,0),"")</f>
        <v>2055</v>
      </c>
      <c r="L668" s="6" t="str">
        <f>IFERROR(VLOOKUP($J668,Lookup!$I:$M,Lookup!K$2,0),"")</f>
        <v>Olivette, MO</v>
      </c>
      <c r="M668" s="6" t="str">
        <f>IFERROR(VLOOKUP($J668,Lookup!$I:$M,Lookup!L$2,0),"")</f>
        <v>RSom</v>
      </c>
      <c r="N668" s="6" t="str">
        <f>IFERROR(VLOOKUP($J668,Lookup!$I:$M,Lookup!M$2,0),"")</f>
        <v>CH</v>
      </c>
      <c r="O668" s="6" t="str">
        <f>IFERROR(VLOOKUP(E668,Lookup!B:C,2,0),0)</f>
        <v/>
      </c>
    </row>
    <row r="669" ht="13.5" outlineLevel="2" spans="1:15">
      <c r="A669" s="4" t="s">
        <v>1523</v>
      </c>
      <c r="B669" s="4" t="s">
        <v>1497</v>
      </c>
      <c r="C669" s="4" t="s">
        <v>118</v>
      </c>
      <c r="D669" s="4" t="s">
        <v>1524</v>
      </c>
      <c r="E669" s="4" t="s">
        <v>188</v>
      </c>
      <c r="F669" s="4" t="s">
        <v>121</v>
      </c>
      <c r="G669" s="4" t="s">
        <v>748</v>
      </c>
      <c r="H669" s="4" t="s">
        <v>1428</v>
      </c>
      <c r="I669" s="4" t="s">
        <v>1499</v>
      </c>
      <c r="J669" s="4" t="s">
        <v>1500</v>
      </c>
      <c r="K669" s="6">
        <f>IFERROR(VLOOKUP($J669,Lookup!$I:$M,Lookup!J$2,0),"")</f>
        <v>2055</v>
      </c>
      <c r="L669" s="6" t="str">
        <f>IFERROR(VLOOKUP($J669,Lookup!$I:$M,Lookup!K$2,0),"")</f>
        <v>Olivette, MO</v>
      </c>
      <c r="M669" s="6" t="str">
        <f>IFERROR(VLOOKUP($J669,Lookup!$I:$M,Lookup!L$2,0),"")</f>
        <v>RSom</v>
      </c>
      <c r="N669" s="6" t="str">
        <f>IFERROR(VLOOKUP($J669,Lookup!$I:$M,Lookup!M$2,0),"")</f>
        <v>CH</v>
      </c>
      <c r="O669" s="6" t="str">
        <f>IFERROR(VLOOKUP(E669,Lookup!B:C,2,0),0)</f>
        <v>Dish</v>
      </c>
    </row>
    <row r="670" ht="13.5" outlineLevel="2" spans="1:15">
      <c r="A670" s="4" t="s">
        <v>1525</v>
      </c>
      <c r="B670" s="4" t="s">
        <v>1497</v>
      </c>
      <c r="C670" s="4" t="s">
        <v>118</v>
      </c>
      <c r="D670" s="4" t="s">
        <v>1526</v>
      </c>
      <c r="E670" s="4" t="s">
        <v>139</v>
      </c>
      <c r="F670" s="4" t="s">
        <v>121</v>
      </c>
      <c r="G670" s="4" t="s">
        <v>748</v>
      </c>
      <c r="H670" s="4" t="s">
        <v>1428</v>
      </c>
      <c r="I670" s="4" t="s">
        <v>1499</v>
      </c>
      <c r="J670" s="4" t="s">
        <v>1500</v>
      </c>
      <c r="K670" s="6">
        <f>IFERROR(VLOOKUP($J670,Lookup!$I:$M,Lookup!J$2,0),"")</f>
        <v>2055</v>
      </c>
      <c r="L670" s="6" t="str">
        <f>IFERROR(VLOOKUP($J670,Lookup!$I:$M,Lookup!K$2,0),"")</f>
        <v>Olivette, MO</v>
      </c>
      <c r="M670" s="6" t="str">
        <f>IFERROR(VLOOKUP($J670,Lookup!$I:$M,Lookup!L$2,0),"")</f>
        <v>RSom</v>
      </c>
      <c r="N670" s="6" t="str">
        <f>IFERROR(VLOOKUP($J670,Lookup!$I:$M,Lookup!M$2,0),"")</f>
        <v>CH</v>
      </c>
      <c r="O670" s="6" t="str">
        <f>IFERROR(VLOOKUP(E670,Lookup!B:C,2,0),0)</f>
        <v>Busser/Runner</v>
      </c>
    </row>
    <row r="671" ht="13.5" outlineLevel="2" spans="1:15">
      <c r="A671" s="4" t="s">
        <v>1527</v>
      </c>
      <c r="B671" s="4" t="s">
        <v>1497</v>
      </c>
      <c r="C671" s="4" t="s">
        <v>118</v>
      </c>
      <c r="D671" s="4" t="s">
        <v>1528</v>
      </c>
      <c r="E671" s="4" t="s">
        <v>1038</v>
      </c>
      <c r="F671" s="4" t="s">
        <v>121</v>
      </c>
      <c r="G671" s="4" t="s">
        <v>748</v>
      </c>
      <c r="H671" s="4" t="s">
        <v>1428</v>
      </c>
      <c r="I671" s="4" t="s">
        <v>1499</v>
      </c>
      <c r="J671" s="4" t="s">
        <v>1500</v>
      </c>
      <c r="K671" s="6">
        <f>IFERROR(VLOOKUP($J671,Lookup!$I:$M,Lookup!J$2,0),"")</f>
        <v>2055</v>
      </c>
      <c r="L671" s="6" t="str">
        <f>IFERROR(VLOOKUP($J671,Lookup!$I:$M,Lookup!K$2,0),"")</f>
        <v>Olivette, MO</v>
      </c>
      <c r="M671" s="6" t="str">
        <f>IFERROR(VLOOKUP($J671,Lookup!$I:$M,Lookup!L$2,0),"")</f>
        <v>RSom</v>
      </c>
      <c r="N671" s="6" t="str">
        <f>IFERROR(VLOOKUP($J671,Lookup!$I:$M,Lookup!M$2,0),"")</f>
        <v>CH</v>
      </c>
      <c r="O671" s="6">
        <f>IFERROR(VLOOKUP(E671,Lookup!B:C,2,0),0)</f>
        <v>0</v>
      </c>
    </row>
    <row r="672" ht="13.5" outlineLevel="2" spans="1:15">
      <c r="A672" s="4" t="s">
        <v>1529</v>
      </c>
      <c r="B672" s="4" t="s">
        <v>1497</v>
      </c>
      <c r="C672" s="4" t="s">
        <v>118</v>
      </c>
      <c r="D672" s="4" t="s">
        <v>1530</v>
      </c>
      <c r="E672" s="4" t="s">
        <v>78</v>
      </c>
      <c r="F672" s="4" t="s">
        <v>121</v>
      </c>
      <c r="G672" s="4" t="s">
        <v>748</v>
      </c>
      <c r="H672" s="4" t="s">
        <v>1428</v>
      </c>
      <c r="I672" s="4" t="s">
        <v>1499</v>
      </c>
      <c r="J672" s="4" t="s">
        <v>1500</v>
      </c>
      <c r="K672" s="6">
        <f>IFERROR(VLOOKUP($J672,Lookup!$I:$M,Lookup!J$2,0),"")</f>
        <v>2055</v>
      </c>
      <c r="L672" s="6" t="str">
        <f>IFERROR(VLOOKUP($J672,Lookup!$I:$M,Lookup!K$2,0),"")</f>
        <v>Olivette, MO</v>
      </c>
      <c r="M672" s="6" t="str">
        <f>IFERROR(VLOOKUP($J672,Lookup!$I:$M,Lookup!L$2,0),"")</f>
        <v>RSom</v>
      </c>
      <c r="N672" s="6" t="str">
        <f>IFERROR(VLOOKUP($J672,Lookup!$I:$M,Lookup!M$2,0),"")</f>
        <v>CH</v>
      </c>
      <c r="O672" s="6" t="str">
        <f>IFERROR(VLOOKUP(E672,Lookup!B:C,2,0),0)</f>
        <v>Host</v>
      </c>
    </row>
    <row r="673" ht="13.5" outlineLevel="2" spans="1:15">
      <c r="A673" s="4" t="s">
        <v>1531</v>
      </c>
      <c r="B673" s="4" t="s">
        <v>1497</v>
      </c>
      <c r="C673" s="4" t="s">
        <v>118</v>
      </c>
      <c r="D673" s="4" t="s">
        <v>1532</v>
      </c>
      <c r="E673" s="4" t="s">
        <v>120</v>
      </c>
      <c r="F673" s="4" t="s">
        <v>121</v>
      </c>
      <c r="G673" s="4" t="s">
        <v>748</v>
      </c>
      <c r="H673" s="4" t="s">
        <v>1428</v>
      </c>
      <c r="I673" s="4" t="s">
        <v>1499</v>
      </c>
      <c r="J673" s="4" t="s">
        <v>1500</v>
      </c>
      <c r="K673" s="6">
        <f>IFERROR(VLOOKUP($J673,Lookup!$I:$M,Lookup!J$2,0),"")</f>
        <v>2055</v>
      </c>
      <c r="L673" s="6" t="str">
        <f>IFERROR(VLOOKUP($J673,Lookup!$I:$M,Lookup!K$2,0),"")</f>
        <v>Olivette, MO</v>
      </c>
      <c r="M673" s="6" t="str">
        <f>IFERROR(VLOOKUP($J673,Lookup!$I:$M,Lookup!L$2,0),"")</f>
        <v>RSom</v>
      </c>
      <c r="N673" s="6" t="str">
        <f>IFERROR(VLOOKUP($J673,Lookup!$I:$M,Lookup!M$2,0),"")</f>
        <v>CH</v>
      </c>
      <c r="O673" s="6" t="str">
        <f>IFERROR(VLOOKUP(E673,Lookup!B:C,2,0),0)</f>
        <v>Server/Cocktail</v>
      </c>
    </row>
    <row r="674" ht="13.5" outlineLevel="2" spans="1:15">
      <c r="A674" s="4" t="s">
        <v>1533</v>
      </c>
      <c r="B674" s="4" t="s">
        <v>1497</v>
      </c>
      <c r="C674" s="4" t="s">
        <v>118</v>
      </c>
      <c r="D674" s="4" t="s">
        <v>1534</v>
      </c>
      <c r="E674" s="4" t="s">
        <v>83</v>
      </c>
      <c r="F674" s="4" t="s">
        <v>121</v>
      </c>
      <c r="G674" s="4" t="s">
        <v>748</v>
      </c>
      <c r="H674" s="4" t="s">
        <v>1428</v>
      </c>
      <c r="I674" s="4" t="s">
        <v>1499</v>
      </c>
      <c r="J674" s="4" t="s">
        <v>1500</v>
      </c>
      <c r="K674" s="6">
        <f>IFERROR(VLOOKUP($J674,Lookup!$I:$M,Lookup!J$2,0),"")</f>
        <v>2055</v>
      </c>
      <c r="L674" s="6" t="str">
        <f>IFERROR(VLOOKUP($J674,Lookup!$I:$M,Lookup!K$2,0),"")</f>
        <v>Olivette, MO</v>
      </c>
      <c r="M674" s="6" t="str">
        <f>IFERROR(VLOOKUP($J674,Lookup!$I:$M,Lookup!L$2,0),"")</f>
        <v>RSom</v>
      </c>
      <c r="N674" s="6" t="str">
        <f>IFERROR(VLOOKUP($J674,Lookup!$I:$M,Lookup!M$2,0),"")</f>
        <v>CH</v>
      </c>
      <c r="O674" s="6" t="str">
        <f>IFERROR(VLOOKUP(E674,Lookup!B:C,2,0),0)</f>
        <v>Line Cook</v>
      </c>
    </row>
    <row r="675" ht="13.5" outlineLevel="2" spans="1:15">
      <c r="A675" s="4" t="s">
        <v>1535</v>
      </c>
      <c r="B675" s="4" t="s">
        <v>1497</v>
      </c>
      <c r="C675" s="4" t="s">
        <v>118</v>
      </c>
      <c r="D675" s="4" t="s">
        <v>1536</v>
      </c>
      <c r="E675" s="4" t="s">
        <v>84</v>
      </c>
      <c r="F675" s="4" t="s">
        <v>121</v>
      </c>
      <c r="G675" s="4" t="s">
        <v>748</v>
      </c>
      <c r="H675" s="4" t="s">
        <v>1428</v>
      </c>
      <c r="I675" s="4" t="s">
        <v>1499</v>
      </c>
      <c r="J675" s="4" t="s">
        <v>1500</v>
      </c>
      <c r="K675" s="6">
        <f>IFERROR(VLOOKUP($J675,Lookup!$I:$M,Lookup!J$2,0),"")</f>
        <v>2055</v>
      </c>
      <c r="L675" s="6" t="str">
        <f>IFERROR(VLOOKUP($J675,Lookup!$I:$M,Lookup!K$2,0),"")</f>
        <v>Olivette, MO</v>
      </c>
      <c r="M675" s="6" t="str">
        <f>IFERROR(VLOOKUP($J675,Lookup!$I:$M,Lookup!L$2,0),"")</f>
        <v>RSom</v>
      </c>
      <c r="N675" s="6" t="str">
        <f>IFERROR(VLOOKUP($J675,Lookup!$I:$M,Lookup!M$2,0),"")</f>
        <v>CH</v>
      </c>
      <c r="O675" s="6" t="str">
        <f>IFERROR(VLOOKUP(E675,Lookup!B:C,2,0),0)</f>
        <v>Prep Cook</v>
      </c>
    </row>
    <row r="676" ht="13.5" outlineLevel="2" spans="1:15">
      <c r="A676" s="4" t="s">
        <v>1537</v>
      </c>
      <c r="B676" s="4" t="s">
        <v>1497</v>
      </c>
      <c r="C676" s="4" t="s">
        <v>118</v>
      </c>
      <c r="D676" s="4" t="s">
        <v>1538</v>
      </c>
      <c r="E676" s="4" t="s">
        <v>120</v>
      </c>
      <c r="F676" s="4" t="s">
        <v>121</v>
      </c>
      <c r="G676" s="4" t="s">
        <v>748</v>
      </c>
      <c r="H676" s="4" t="s">
        <v>1428</v>
      </c>
      <c r="I676" s="4" t="s">
        <v>1499</v>
      </c>
      <c r="J676" s="4" t="s">
        <v>1500</v>
      </c>
      <c r="K676" s="6">
        <f>IFERROR(VLOOKUP($J676,Lookup!$I:$M,Lookup!J$2,0),"")</f>
        <v>2055</v>
      </c>
      <c r="L676" s="6" t="str">
        <f>IFERROR(VLOOKUP($J676,Lookup!$I:$M,Lookup!K$2,0),"")</f>
        <v>Olivette, MO</v>
      </c>
      <c r="M676" s="6" t="str">
        <f>IFERROR(VLOOKUP($J676,Lookup!$I:$M,Lookup!L$2,0),"")</f>
        <v>RSom</v>
      </c>
      <c r="N676" s="6" t="str">
        <f>IFERROR(VLOOKUP($J676,Lookup!$I:$M,Lookup!M$2,0),"")</f>
        <v>CH</v>
      </c>
      <c r="O676" s="6" t="str">
        <f>IFERROR(VLOOKUP(E676,Lookup!B:C,2,0),0)</f>
        <v>Server/Cocktail</v>
      </c>
    </row>
    <row r="677" ht="13.5" outlineLevel="2" spans="1:15">
      <c r="A677" s="4" t="s">
        <v>1539</v>
      </c>
      <c r="B677" s="4" t="s">
        <v>1497</v>
      </c>
      <c r="C677" s="4" t="s">
        <v>118</v>
      </c>
      <c r="D677" s="4" t="s">
        <v>1540</v>
      </c>
      <c r="E677" s="4" t="s">
        <v>120</v>
      </c>
      <c r="F677" s="4" t="s">
        <v>121</v>
      </c>
      <c r="G677" s="4" t="s">
        <v>748</v>
      </c>
      <c r="H677" s="4" t="s">
        <v>1428</v>
      </c>
      <c r="I677" s="4" t="s">
        <v>1499</v>
      </c>
      <c r="J677" s="4" t="s">
        <v>1500</v>
      </c>
      <c r="K677" s="6">
        <f>IFERROR(VLOOKUP($J677,Lookup!$I:$M,Lookup!J$2,0),"")</f>
        <v>2055</v>
      </c>
      <c r="L677" s="6" t="str">
        <f>IFERROR(VLOOKUP($J677,Lookup!$I:$M,Lookup!K$2,0),"")</f>
        <v>Olivette, MO</v>
      </c>
      <c r="M677" s="6" t="str">
        <f>IFERROR(VLOOKUP($J677,Lookup!$I:$M,Lookup!L$2,0),"")</f>
        <v>RSom</v>
      </c>
      <c r="N677" s="6" t="str">
        <f>IFERROR(VLOOKUP($J677,Lookup!$I:$M,Lookup!M$2,0),"")</f>
        <v>CH</v>
      </c>
      <c r="O677" s="6" t="str">
        <f>IFERROR(VLOOKUP(E677,Lookup!B:C,2,0),0)</f>
        <v>Server/Cocktail</v>
      </c>
    </row>
    <row r="678" ht="13.5" outlineLevel="2" spans="1:15">
      <c r="A678" s="4" t="s">
        <v>1541</v>
      </c>
      <c r="B678" s="4" t="s">
        <v>1497</v>
      </c>
      <c r="C678" s="4" t="s">
        <v>118</v>
      </c>
      <c r="D678" s="4" t="s">
        <v>1542</v>
      </c>
      <c r="E678" s="4" t="s">
        <v>83</v>
      </c>
      <c r="F678" s="4" t="s">
        <v>121</v>
      </c>
      <c r="G678" s="4" t="s">
        <v>748</v>
      </c>
      <c r="H678" s="4" t="s">
        <v>1428</v>
      </c>
      <c r="I678" s="4" t="s">
        <v>1499</v>
      </c>
      <c r="J678" s="4" t="s">
        <v>1500</v>
      </c>
      <c r="K678" s="6">
        <f>IFERROR(VLOOKUP($J678,Lookup!$I:$M,Lookup!J$2,0),"")</f>
        <v>2055</v>
      </c>
      <c r="L678" s="6" t="str">
        <f>IFERROR(VLOOKUP($J678,Lookup!$I:$M,Lookup!K$2,0),"")</f>
        <v>Olivette, MO</v>
      </c>
      <c r="M678" s="6" t="str">
        <f>IFERROR(VLOOKUP($J678,Lookup!$I:$M,Lookup!L$2,0),"")</f>
        <v>RSom</v>
      </c>
      <c r="N678" s="6" t="str">
        <f>IFERROR(VLOOKUP($J678,Lookup!$I:$M,Lookup!M$2,0),"")</f>
        <v>CH</v>
      </c>
      <c r="O678" s="6" t="str">
        <f>IFERROR(VLOOKUP(E678,Lookup!B:C,2,0),0)</f>
        <v>Line Cook</v>
      </c>
    </row>
    <row r="679" ht="13.5" outlineLevel="2" spans="1:15">
      <c r="A679" s="4" t="s">
        <v>1543</v>
      </c>
      <c r="B679" s="4" t="s">
        <v>1497</v>
      </c>
      <c r="C679" s="4" t="s">
        <v>118</v>
      </c>
      <c r="D679" s="4" t="s">
        <v>1544</v>
      </c>
      <c r="E679" s="4" t="s">
        <v>83</v>
      </c>
      <c r="F679" s="4" t="s">
        <v>121</v>
      </c>
      <c r="G679" s="4" t="s">
        <v>748</v>
      </c>
      <c r="H679" s="4" t="s">
        <v>1428</v>
      </c>
      <c r="I679" s="4" t="s">
        <v>1499</v>
      </c>
      <c r="J679" s="4" t="s">
        <v>1500</v>
      </c>
      <c r="K679" s="6">
        <f>IFERROR(VLOOKUP($J679,Lookup!$I:$M,Lookup!J$2,0),"")</f>
        <v>2055</v>
      </c>
      <c r="L679" s="6" t="str">
        <f>IFERROR(VLOOKUP($J679,Lookup!$I:$M,Lookup!K$2,0),"")</f>
        <v>Olivette, MO</v>
      </c>
      <c r="M679" s="6" t="str">
        <f>IFERROR(VLOOKUP($J679,Lookup!$I:$M,Lookup!L$2,0),"")</f>
        <v>RSom</v>
      </c>
      <c r="N679" s="6" t="str">
        <f>IFERROR(VLOOKUP($J679,Lookup!$I:$M,Lookup!M$2,0),"")</f>
        <v>CH</v>
      </c>
      <c r="O679" s="6" t="str">
        <f>IFERROR(VLOOKUP(E679,Lookup!B:C,2,0),0)</f>
        <v>Line Cook</v>
      </c>
    </row>
    <row r="680" ht="13.5" outlineLevel="2" spans="1:15">
      <c r="A680" s="4" t="s">
        <v>1545</v>
      </c>
      <c r="B680" s="4" t="s">
        <v>1497</v>
      </c>
      <c r="C680" s="4" t="s">
        <v>118</v>
      </c>
      <c r="D680" s="4" t="s">
        <v>1546</v>
      </c>
      <c r="E680" s="4" t="s">
        <v>120</v>
      </c>
      <c r="F680" s="4" t="s">
        <v>121</v>
      </c>
      <c r="G680" s="4" t="s">
        <v>748</v>
      </c>
      <c r="H680" s="4" t="s">
        <v>1428</v>
      </c>
      <c r="I680" s="4" t="s">
        <v>1499</v>
      </c>
      <c r="J680" s="4" t="s">
        <v>1500</v>
      </c>
      <c r="K680" s="6">
        <f>IFERROR(VLOOKUP($J680,Lookup!$I:$M,Lookup!J$2,0),"")</f>
        <v>2055</v>
      </c>
      <c r="L680" s="6" t="str">
        <f>IFERROR(VLOOKUP($J680,Lookup!$I:$M,Lookup!K$2,0),"")</f>
        <v>Olivette, MO</v>
      </c>
      <c r="M680" s="6" t="str">
        <f>IFERROR(VLOOKUP($J680,Lookup!$I:$M,Lookup!L$2,0),"")</f>
        <v>RSom</v>
      </c>
      <c r="N680" s="6" t="str">
        <f>IFERROR(VLOOKUP($J680,Lookup!$I:$M,Lookup!M$2,0),"")</f>
        <v>CH</v>
      </c>
      <c r="O680" s="6" t="str">
        <f>IFERROR(VLOOKUP(E680,Lookup!B:C,2,0),0)</f>
        <v>Server/Cocktail</v>
      </c>
    </row>
    <row r="681" ht="13.5" outlineLevel="2" spans="1:15">
      <c r="A681" s="4" t="s">
        <v>1547</v>
      </c>
      <c r="B681" s="4" t="s">
        <v>1497</v>
      </c>
      <c r="C681" s="4" t="s">
        <v>118</v>
      </c>
      <c r="D681" s="4" t="s">
        <v>1548</v>
      </c>
      <c r="E681" s="4" t="s">
        <v>188</v>
      </c>
      <c r="F681" s="4" t="s">
        <v>121</v>
      </c>
      <c r="G681" s="4" t="s">
        <v>748</v>
      </c>
      <c r="H681" s="4" t="s">
        <v>1428</v>
      </c>
      <c r="I681" s="4" t="s">
        <v>1499</v>
      </c>
      <c r="J681" s="4" t="s">
        <v>1500</v>
      </c>
      <c r="K681" s="6">
        <f>IFERROR(VLOOKUP($J681,Lookup!$I:$M,Lookup!J$2,0),"")</f>
        <v>2055</v>
      </c>
      <c r="L681" s="6" t="str">
        <f>IFERROR(VLOOKUP($J681,Lookup!$I:$M,Lookup!K$2,0),"")</f>
        <v>Olivette, MO</v>
      </c>
      <c r="M681" s="6" t="str">
        <f>IFERROR(VLOOKUP($J681,Lookup!$I:$M,Lookup!L$2,0),"")</f>
        <v>RSom</v>
      </c>
      <c r="N681" s="6" t="str">
        <f>IFERROR(VLOOKUP($J681,Lookup!$I:$M,Lookup!M$2,0),"")</f>
        <v>CH</v>
      </c>
      <c r="O681" s="6" t="str">
        <f>IFERROR(VLOOKUP(E681,Lookup!B:C,2,0),0)</f>
        <v>Dish</v>
      </c>
    </row>
    <row r="682" ht="13.5" outlineLevel="2" spans="1:15">
      <c r="A682" s="4" t="s">
        <v>1549</v>
      </c>
      <c r="B682" s="4" t="s">
        <v>1497</v>
      </c>
      <c r="C682" s="4" t="s">
        <v>118</v>
      </c>
      <c r="D682" s="4" t="s">
        <v>1550</v>
      </c>
      <c r="E682" s="4" t="s">
        <v>78</v>
      </c>
      <c r="F682" s="4" t="s">
        <v>121</v>
      </c>
      <c r="G682" s="4" t="s">
        <v>748</v>
      </c>
      <c r="H682" s="4" t="s">
        <v>1428</v>
      </c>
      <c r="I682" s="4" t="s">
        <v>1499</v>
      </c>
      <c r="J682" s="4" t="s">
        <v>1500</v>
      </c>
      <c r="K682" s="6">
        <f>IFERROR(VLOOKUP($J682,Lookup!$I:$M,Lookup!J$2,0),"")</f>
        <v>2055</v>
      </c>
      <c r="L682" s="6" t="str">
        <f>IFERROR(VLOOKUP($J682,Lookup!$I:$M,Lookup!K$2,0),"")</f>
        <v>Olivette, MO</v>
      </c>
      <c r="M682" s="6" t="str">
        <f>IFERROR(VLOOKUP($J682,Lookup!$I:$M,Lookup!L$2,0),"")</f>
        <v>RSom</v>
      </c>
      <c r="N682" s="6" t="str">
        <f>IFERROR(VLOOKUP($J682,Lookup!$I:$M,Lookup!M$2,0),"")</f>
        <v>CH</v>
      </c>
      <c r="O682" s="6" t="str">
        <f>IFERROR(VLOOKUP(E682,Lookup!B:C,2,0),0)</f>
        <v>Host</v>
      </c>
    </row>
    <row r="683" ht="13.5" outlineLevel="2" spans="1:15">
      <c r="A683" s="4" t="s">
        <v>1551</v>
      </c>
      <c r="B683" s="4" t="s">
        <v>1497</v>
      </c>
      <c r="C683" s="4" t="s">
        <v>118</v>
      </c>
      <c r="D683" s="4" t="s">
        <v>1552</v>
      </c>
      <c r="E683" s="4" t="s">
        <v>1553</v>
      </c>
      <c r="F683" s="4" t="s">
        <v>121</v>
      </c>
      <c r="G683" s="4" t="s">
        <v>748</v>
      </c>
      <c r="H683" s="4" t="s">
        <v>1428</v>
      </c>
      <c r="I683" s="4" t="s">
        <v>1499</v>
      </c>
      <c r="J683" s="4" t="s">
        <v>1500</v>
      </c>
      <c r="K683" s="6">
        <f>IFERROR(VLOOKUP($J683,Lookup!$I:$M,Lookup!J$2,0),"")</f>
        <v>2055</v>
      </c>
      <c r="L683" s="6" t="str">
        <f>IFERROR(VLOOKUP($J683,Lookup!$I:$M,Lookup!K$2,0),"")</f>
        <v>Olivette, MO</v>
      </c>
      <c r="M683" s="6" t="str">
        <f>IFERROR(VLOOKUP($J683,Lookup!$I:$M,Lookup!L$2,0),"")</f>
        <v>RSom</v>
      </c>
      <c r="N683" s="6" t="str">
        <f>IFERROR(VLOOKUP($J683,Lookup!$I:$M,Lookup!M$2,0),"")</f>
        <v>CH</v>
      </c>
      <c r="O683" s="6" t="str">
        <f>IFERROR(VLOOKUP(E683,Lookup!B:C,2,0),0)</f>
        <v>Busser/Runner</v>
      </c>
    </row>
    <row r="684" ht="13.5" outlineLevel="2" spans="1:15">
      <c r="A684" s="4" t="s">
        <v>1554</v>
      </c>
      <c r="B684" s="4" t="s">
        <v>1497</v>
      </c>
      <c r="C684" s="4" t="s">
        <v>118</v>
      </c>
      <c r="D684" s="4" t="s">
        <v>1555</v>
      </c>
      <c r="E684" s="4" t="s">
        <v>78</v>
      </c>
      <c r="F684" s="4" t="s">
        <v>121</v>
      </c>
      <c r="G684" s="4" t="s">
        <v>748</v>
      </c>
      <c r="H684" s="4" t="s">
        <v>1428</v>
      </c>
      <c r="I684" s="4" t="s">
        <v>1499</v>
      </c>
      <c r="J684" s="4" t="s">
        <v>1500</v>
      </c>
      <c r="K684" s="6">
        <f>IFERROR(VLOOKUP($J684,Lookup!$I:$M,Lookup!J$2,0),"")</f>
        <v>2055</v>
      </c>
      <c r="L684" s="6" t="str">
        <f>IFERROR(VLOOKUP($J684,Lookup!$I:$M,Lookup!K$2,0),"")</f>
        <v>Olivette, MO</v>
      </c>
      <c r="M684" s="6" t="str">
        <f>IFERROR(VLOOKUP($J684,Lookup!$I:$M,Lookup!L$2,0),"")</f>
        <v>RSom</v>
      </c>
      <c r="N684" s="6" t="str">
        <f>IFERROR(VLOOKUP($J684,Lookup!$I:$M,Lookup!M$2,0),"")</f>
        <v>CH</v>
      </c>
      <c r="O684" s="6" t="str">
        <f>IFERROR(VLOOKUP(E684,Lookup!B:C,2,0),0)</f>
        <v>Host</v>
      </c>
    </row>
    <row r="685" ht="13.5" outlineLevel="2" spans="1:15">
      <c r="A685" s="4" t="s">
        <v>1556</v>
      </c>
      <c r="B685" s="4" t="s">
        <v>1497</v>
      </c>
      <c r="C685" s="4" t="s">
        <v>118</v>
      </c>
      <c r="D685" s="4" t="s">
        <v>1557</v>
      </c>
      <c r="E685" s="4" t="s">
        <v>120</v>
      </c>
      <c r="F685" s="4" t="s">
        <v>121</v>
      </c>
      <c r="G685" s="4" t="s">
        <v>748</v>
      </c>
      <c r="H685" s="4" t="s">
        <v>1428</v>
      </c>
      <c r="I685" s="4" t="s">
        <v>1499</v>
      </c>
      <c r="J685" s="4" t="s">
        <v>1500</v>
      </c>
      <c r="K685" s="6">
        <f>IFERROR(VLOOKUP($J685,Lookup!$I:$M,Lookup!J$2,0),"")</f>
        <v>2055</v>
      </c>
      <c r="L685" s="6" t="str">
        <f>IFERROR(VLOOKUP($J685,Lookup!$I:$M,Lookup!K$2,0),"")</f>
        <v>Olivette, MO</v>
      </c>
      <c r="M685" s="6" t="str">
        <f>IFERROR(VLOOKUP($J685,Lookup!$I:$M,Lookup!L$2,0),"")</f>
        <v>RSom</v>
      </c>
      <c r="N685" s="6" t="str">
        <f>IFERROR(VLOOKUP($J685,Lookup!$I:$M,Lookup!M$2,0),"")</f>
        <v>CH</v>
      </c>
      <c r="O685" s="6" t="str">
        <f>IFERROR(VLOOKUP(E685,Lookup!B:C,2,0),0)</f>
        <v>Server/Cocktail</v>
      </c>
    </row>
    <row r="686" ht="13.5" outlineLevel="2" spans="1:15">
      <c r="A686" s="4" t="s">
        <v>1558</v>
      </c>
      <c r="B686" s="4" t="s">
        <v>1497</v>
      </c>
      <c r="C686" s="4" t="s">
        <v>118</v>
      </c>
      <c r="D686" s="4" t="s">
        <v>1559</v>
      </c>
      <c r="E686" s="4" t="s">
        <v>142</v>
      </c>
      <c r="F686" s="4" t="s">
        <v>121</v>
      </c>
      <c r="G686" s="4" t="s">
        <v>748</v>
      </c>
      <c r="H686" s="4" t="s">
        <v>1428</v>
      </c>
      <c r="I686" s="4" t="s">
        <v>1499</v>
      </c>
      <c r="J686" s="4" t="s">
        <v>1500</v>
      </c>
      <c r="K686" s="6">
        <f>IFERROR(VLOOKUP($J686,Lookup!$I:$M,Lookup!J$2,0),"")</f>
        <v>2055</v>
      </c>
      <c r="L686" s="6" t="str">
        <f>IFERROR(VLOOKUP($J686,Lookup!$I:$M,Lookup!K$2,0),"")</f>
        <v>Olivette, MO</v>
      </c>
      <c r="M686" s="6" t="str">
        <f>IFERROR(VLOOKUP($J686,Lookup!$I:$M,Lookup!L$2,0),"")</f>
        <v>RSom</v>
      </c>
      <c r="N686" s="6" t="str">
        <f>IFERROR(VLOOKUP($J686,Lookup!$I:$M,Lookup!M$2,0),"")</f>
        <v>CH</v>
      </c>
      <c r="O686" s="6" t="str">
        <f>IFERROR(VLOOKUP(E686,Lookup!B:C,2,0),0)</f>
        <v>Expo</v>
      </c>
    </row>
    <row r="687" ht="13.5" outlineLevel="2" spans="1:15">
      <c r="A687" s="4" t="s">
        <v>1560</v>
      </c>
      <c r="B687" s="4" t="s">
        <v>1497</v>
      </c>
      <c r="C687" s="4" t="s">
        <v>118</v>
      </c>
      <c r="D687" s="4" t="s">
        <v>1561</v>
      </c>
      <c r="E687" s="4" t="s">
        <v>1553</v>
      </c>
      <c r="F687" s="4" t="s">
        <v>121</v>
      </c>
      <c r="G687" s="4" t="s">
        <v>748</v>
      </c>
      <c r="H687" s="4" t="s">
        <v>1428</v>
      </c>
      <c r="I687" s="4" t="s">
        <v>1499</v>
      </c>
      <c r="J687" s="4" t="s">
        <v>1500</v>
      </c>
      <c r="K687" s="6">
        <f>IFERROR(VLOOKUP($J687,Lookup!$I:$M,Lookup!J$2,0),"")</f>
        <v>2055</v>
      </c>
      <c r="L687" s="6" t="str">
        <f>IFERROR(VLOOKUP($J687,Lookup!$I:$M,Lookup!K$2,0),"")</f>
        <v>Olivette, MO</v>
      </c>
      <c r="M687" s="6" t="str">
        <f>IFERROR(VLOOKUP($J687,Lookup!$I:$M,Lookup!L$2,0),"")</f>
        <v>RSom</v>
      </c>
      <c r="N687" s="6" t="str">
        <f>IFERROR(VLOOKUP($J687,Lookup!$I:$M,Lookup!M$2,0),"")</f>
        <v>CH</v>
      </c>
      <c r="O687" s="6" t="str">
        <f>IFERROR(VLOOKUP(E687,Lookup!B:C,2,0),0)</f>
        <v>Busser/Runner</v>
      </c>
    </row>
    <row r="688" ht="13.5" outlineLevel="2" spans="1:15">
      <c r="A688" s="4" t="s">
        <v>1562</v>
      </c>
      <c r="B688" s="4" t="s">
        <v>1497</v>
      </c>
      <c r="C688" s="4" t="s">
        <v>118</v>
      </c>
      <c r="D688" s="4" t="s">
        <v>1563</v>
      </c>
      <c r="E688" s="4" t="s">
        <v>83</v>
      </c>
      <c r="F688" s="4" t="s">
        <v>121</v>
      </c>
      <c r="G688" s="4" t="s">
        <v>748</v>
      </c>
      <c r="H688" s="4" t="s">
        <v>1428</v>
      </c>
      <c r="I688" s="4" t="s">
        <v>1499</v>
      </c>
      <c r="J688" s="4" t="s">
        <v>1500</v>
      </c>
      <c r="K688" s="6">
        <f>IFERROR(VLOOKUP($J688,Lookup!$I:$M,Lookup!J$2,0),"")</f>
        <v>2055</v>
      </c>
      <c r="L688" s="6" t="str">
        <f>IFERROR(VLOOKUP($J688,Lookup!$I:$M,Lookup!K$2,0),"")</f>
        <v>Olivette, MO</v>
      </c>
      <c r="M688" s="6" t="str">
        <f>IFERROR(VLOOKUP($J688,Lookup!$I:$M,Lookup!L$2,0),"")</f>
        <v>RSom</v>
      </c>
      <c r="N688" s="6" t="str">
        <f>IFERROR(VLOOKUP($J688,Lookup!$I:$M,Lookup!M$2,0),"")</f>
        <v>CH</v>
      </c>
      <c r="O688" s="6" t="str">
        <f>IFERROR(VLOOKUP(E688,Lookup!B:C,2,0),0)</f>
        <v>Line Cook</v>
      </c>
    </row>
    <row r="689" ht="13.5" outlineLevel="2" spans="1:15">
      <c r="A689" s="4" t="s">
        <v>1564</v>
      </c>
      <c r="B689" s="4" t="s">
        <v>1497</v>
      </c>
      <c r="C689" s="4" t="s">
        <v>118</v>
      </c>
      <c r="D689" s="4" t="s">
        <v>1565</v>
      </c>
      <c r="E689" s="4" t="s">
        <v>78</v>
      </c>
      <c r="F689" s="4" t="s">
        <v>121</v>
      </c>
      <c r="G689" s="4" t="s">
        <v>748</v>
      </c>
      <c r="H689" s="4" t="s">
        <v>1428</v>
      </c>
      <c r="I689" s="4" t="s">
        <v>1499</v>
      </c>
      <c r="J689" s="4" t="s">
        <v>1500</v>
      </c>
      <c r="K689" s="6">
        <f>IFERROR(VLOOKUP($J689,Lookup!$I:$M,Lookup!J$2,0),"")</f>
        <v>2055</v>
      </c>
      <c r="L689" s="6" t="str">
        <f>IFERROR(VLOOKUP($J689,Lookup!$I:$M,Lookup!K$2,0),"")</f>
        <v>Olivette, MO</v>
      </c>
      <c r="M689" s="6" t="str">
        <f>IFERROR(VLOOKUP($J689,Lookup!$I:$M,Lookup!L$2,0),"")</f>
        <v>RSom</v>
      </c>
      <c r="N689" s="6" t="str">
        <f>IFERROR(VLOOKUP($J689,Lookup!$I:$M,Lookup!M$2,0),"")</f>
        <v>CH</v>
      </c>
      <c r="O689" s="6" t="str">
        <f>IFERROR(VLOOKUP(E689,Lookup!B:C,2,0),0)</f>
        <v>Host</v>
      </c>
    </row>
    <row r="690" ht="13.5" outlineLevel="2" spans="1:15">
      <c r="A690" s="4" t="s">
        <v>1566</v>
      </c>
      <c r="B690" s="4" t="s">
        <v>1497</v>
      </c>
      <c r="C690" s="4" t="s">
        <v>118</v>
      </c>
      <c r="D690" s="4" t="s">
        <v>1567</v>
      </c>
      <c r="E690" s="4" t="s">
        <v>120</v>
      </c>
      <c r="F690" s="4" t="s">
        <v>121</v>
      </c>
      <c r="G690" s="4" t="s">
        <v>748</v>
      </c>
      <c r="H690" s="4" t="s">
        <v>1428</v>
      </c>
      <c r="I690" s="4" t="s">
        <v>1499</v>
      </c>
      <c r="J690" s="4" t="s">
        <v>1500</v>
      </c>
      <c r="K690" s="6">
        <f>IFERROR(VLOOKUP($J690,Lookup!$I:$M,Lookup!J$2,0),"")</f>
        <v>2055</v>
      </c>
      <c r="L690" s="6" t="str">
        <f>IFERROR(VLOOKUP($J690,Lookup!$I:$M,Lookup!K$2,0),"")</f>
        <v>Olivette, MO</v>
      </c>
      <c r="M690" s="6" t="str">
        <f>IFERROR(VLOOKUP($J690,Lookup!$I:$M,Lookup!L$2,0),"")</f>
        <v>RSom</v>
      </c>
      <c r="N690" s="6" t="str">
        <f>IFERROR(VLOOKUP($J690,Lookup!$I:$M,Lookup!M$2,0),"")</f>
        <v>CH</v>
      </c>
      <c r="O690" s="6" t="str">
        <f>IFERROR(VLOOKUP(E690,Lookup!B:C,2,0),0)</f>
        <v>Server/Cocktail</v>
      </c>
    </row>
    <row r="691" ht="13.5" outlineLevel="2" spans="1:15">
      <c r="A691" s="4" t="s">
        <v>1568</v>
      </c>
      <c r="B691" s="4" t="s">
        <v>1497</v>
      </c>
      <c r="C691" s="4" t="s">
        <v>118</v>
      </c>
      <c r="D691" s="4" t="s">
        <v>1569</v>
      </c>
      <c r="E691" s="4" t="s">
        <v>84</v>
      </c>
      <c r="F691" s="4" t="s">
        <v>121</v>
      </c>
      <c r="G691" s="4" t="s">
        <v>748</v>
      </c>
      <c r="H691" s="4" t="s">
        <v>1428</v>
      </c>
      <c r="I691" s="4" t="s">
        <v>1499</v>
      </c>
      <c r="J691" s="4" t="s">
        <v>1500</v>
      </c>
      <c r="K691" s="6">
        <f>IFERROR(VLOOKUP($J691,Lookup!$I:$M,Lookup!J$2,0),"")</f>
        <v>2055</v>
      </c>
      <c r="L691" s="6" t="str">
        <f>IFERROR(VLOOKUP($J691,Lookup!$I:$M,Lookup!K$2,0),"")</f>
        <v>Olivette, MO</v>
      </c>
      <c r="M691" s="6" t="str">
        <f>IFERROR(VLOOKUP($J691,Lookup!$I:$M,Lookup!L$2,0),"")</f>
        <v>RSom</v>
      </c>
      <c r="N691" s="6" t="str">
        <f>IFERROR(VLOOKUP($J691,Lookup!$I:$M,Lookup!M$2,0),"")</f>
        <v>CH</v>
      </c>
      <c r="O691" s="6" t="str">
        <f>IFERROR(VLOOKUP(E691,Lookup!B:C,2,0),0)</f>
        <v>Prep Cook</v>
      </c>
    </row>
    <row r="692" ht="13.5" outlineLevel="2" spans="1:15">
      <c r="A692" s="4" t="s">
        <v>1570</v>
      </c>
      <c r="B692" s="4" t="s">
        <v>1497</v>
      </c>
      <c r="C692" s="4" t="s">
        <v>118</v>
      </c>
      <c r="D692" s="4" t="s">
        <v>1571</v>
      </c>
      <c r="E692" s="4" t="s">
        <v>120</v>
      </c>
      <c r="F692" s="4" t="s">
        <v>121</v>
      </c>
      <c r="G692" s="4" t="s">
        <v>748</v>
      </c>
      <c r="H692" s="4" t="s">
        <v>1428</v>
      </c>
      <c r="I692" s="4" t="s">
        <v>1499</v>
      </c>
      <c r="J692" s="4" t="s">
        <v>1500</v>
      </c>
      <c r="K692" s="6">
        <f>IFERROR(VLOOKUP($J692,Lookup!$I:$M,Lookup!J$2,0),"")</f>
        <v>2055</v>
      </c>
      <c r="L692" s="6" t="str">
        <f>IFERROR(VLOOKUP($J692,Lookup!$I:$M,Lookup!K$2,0),"")</f>
        <v>Olivette, MO</v>
      </c>
      <c r="M692" s="6" t="str">
        <f>IFERROR(VLOOKUP($J692,Lookup!$I:$M,Lookup!L$2,0),"")</f>
        <v>RSom</v>
      </c>
      <c r="N692" s="6" t="str">
        <f>IFERROR(VLOOKUP($J692,Lookup!$I:$M,Lookup!M$2,0),"")</f>
        <v>CH</v>
      </c>
      <c r="O692" s="6" t="str">
        <f>IFERROR(VLOOKUP(E692,Lookup!B:C,2,0),0)</f>
        <v>Server/Cocktail</v>
      </c>
    </row>
    <row r="693" ht="13.5" outlineLevel="2" spans="1:15">
      <c r="A693" s="4" t="s">
        <v>1572</v>
      </c>
      <c r="B693" s="4" t="s">
        <v>1497</v>
      </c>
      <c r="C693" s="4" t="s">
        <v>118</v>
      </c>
      <c r="D693" s="4" t="s">
        <v>1573</v>
      </c>
      <c r="E693" s="4" t="s">
        <v>120</v>
      </c>
      <c r="F693" s="4" t="s">
        <v>121</v>
      </c>
      <c r="G693" s="4" t="s">
        <v>748</v>
      </c>
      <c r="H693" s="4" t="s">
        <v>1428</v>
      </c>
      <c r="I693" s="4" t="s">
        <v>1499</v>
      </c>
      <c r="J693" s="4" t="s">
        <v>1500</v>
      </c>
      <c r="K693" s="6">
        <f>IFERROR(VLOOKUP($J693,Lookup!$I:$M,Lookup!J$2,0),"")</f>
        <v>2055</v>
      </c>
      <c r="L693" s="6" t="str">
        <f>IFERROR(VLOOKUP($J693,Lookup!$I:$M,Lookup!K$2,0),"")</f>
        <v>Olivette, MO</v>
      </c>
      <c r="M693" s="6" t="str">
        <f>IFERROR(VLOOKUP($J693,Lookup!$I:$M,Lookup!L$2,0),"")</f>
        <v>RSom</v>
      </c>
      <c r="N693" s="6" t="str">
        <f>IFERROR(VLOOKUP($J693,Lookup!$I:$M,Lookup!M$2,0),"")</f>
        <v>CH</v>
      </c>
      <c r="O693" s="6" t="str">
        <f>IFERROR(VLOOKUP(E693,Lookup!B:C,2,0),0)</f>
        <v>Server/Cocktail</v>
      </c>
    </row>
    <row r="694" ht="13.5" outlineLevel="2" spans="1:15">
      <c r="A694" s="4" t="s">
        <v>1574</v>
      </c>
      <c r="B694" s="4" t="s">
        <v>1497</v>
      </c>
      <c r="C694" s="4" t="s">
        <v>118</v>
      </c>
      <c r="D694" s="4" t="s">
        <v>1575</v>
      </c>
      <c r="E694" s="4" t="s">
        <v>83</v>
      </c>
      <c r="F694" s="4" t="s">
        <v>121</v>
      </c>
      <c r="G694" s="4" t="s">
        <v>748</v>
      </c>
      <c r="H694" s="4" t="s">
        <v>1428</v>
      </c>
      <c r="I694" s="4" t="s">
        <v>1499</v>
      </c>
      <c r="J694" s="4" t="s">
        <v>1500</v>
      </c>
      <c r="K694" s="6">
        <f>IFERROR(VLOOKUP($J694,Lookup!$I:$M,Lookup!J$2,0),"")</f>
        <v>2055</v>
      </c>
      <c r="L694" s="6" t="str">
        <f>IFERROR(VLOOKUP($J694,Lookup!$I:$M,Lookup!K$2,0),"")</f>
        <v>Olivette, MO</v>
      </c>
      <c r="M694" s="6" t="str">
        <f>IFERROR(VLOOKUP($J694,Lookup!$I:$M,Lookup!L$2,0),"")</f>
        <v>RSom</v>
      </c>
      <c r="N694" s="6" t="str">
        <f>IFERROR(VLOOKUP($J694,Lookup!$I:$M,Lookup!M$2,0),"")</f>
        <v>CH</v>
      </c>
      <c r="O694" s="6" t="str">
        <f>IFERROR(VLOOKUP(E694,Lookup!B:C,2,0),0)</f>
        <v>Line Cook</v>
      </c>
    </row>
    <row r="695" ht="13.5" outlineLevel="2" spans="1:15">
      <c r="A695" s="4" t="s">
        <v>1576</v>
      </c>
      <c r="B695" s="4" t="s">
        <v>1497</v>
      </c>
      <c r="C695" s="4" t="s">
        <v>118</v>
      </c>
      <c r="D695" s="4" t="s">
        <v>1577</v>
      </c>
      <c r="E695" s="4" t="s">
        <v>84</v>
      </c>
      <c r="F695" s="4" t="s">
        <v>121</v>
      </c>
      <c r="G695" s="4" t="s">
        <v>748</v>
      </c>
      <c r="H695" s="4" t="s">
        <v>1428</v>
      </c>
      <c r="I695" s="4" t="s">
        <v>1499</v>
      </c>
      <c r="J695" s="4" t="s">
        <v>1500</v>
      </c>
      <c r="K695" s="6">
        <f>IFERROR(VLOOKUP($J695,Lookup!$I:$M,Lookup!J$2,0),"")</f>
        <v>2055</v>
      </c>
      <c r="L695" s="6" t="str">
        <f>IFERROR(VLOOKUP($J695,Lookup!$I:$M,Lookup!K$2,0),"")</f>
        <v>Olivette, MO</v>
      </c>
      <c r="M695" s="6" t="str">
        <f>IFERROR(VLOOKUP($J695,Lookup!$I:$M,Lookup!L$2,0),"")</f>
        <v>RSom</v>
      </c>
      <c r="N695" s="6" t="str">
        <f>IFERROR(VLOOKUP($J695,Lookup!$I:$M,Lookup!M$2,0),"")</f>
        <v>CH</v>
      </c>
      <c r="O695" s="6" t="str">
        <f>IFERROR(VLOOKUP(E695,Lookup!B:C,2,0),0)</f>
        <v>Prep Cook</v>
      </c>
    </row>
    <row r="696" ht="13.5" outlineLevel="2" spans="1:15">
      <c r="A696" s="4" t="s">
        <v>1578</v>
      </c>
      <c r="B696" s="4" t="s">
        <v>1497</v>
      </c>
      <c r="C696" s="4" t="s">
        <v>118</v>
      </c>
      <c r="D696" s="4" t="s">
        <v>1579</v>
      </c>
      <c r="E696" s="4" t="s">
        <v>120</v>
      </c>
      <c r="F696" s="4" t="s">
        <v>121</v>
      </c>
      <c r="G696" s="4" t="s">
        <v>748</v>
      </c>
      <c r="H696" s="4" t="s">
        <v>1428</v>
      </c>
      <c r="I696" s="4" t="s">
        <v>1499</v>
      </c>
      <c r="J696" s="4" t="s">
        <v>1500</v>
      </c>
      <c r="K696" s="6">
        <f>IFERROR(VLOOKUP($J696,Lookup!$I:$M,Lookup!J$2,0),"")</f>
        <v>2055</v>
      </c>
      <c r="L696" s="6" t="str">
        <f>IFERROR(VLOOKUP($J696,Lookup!$I:$M,Lookup!K$2,0),"")</f>
        <v>Olivette, MO</v>
      </c>
      <c r="M696" s="6" t="str">
        <f>IFERROR(VLOOKUP($J696,Lookup!$I:$M,Lookup!L$2,0),"")</f>
        <v>RSom</v>
      </c>
      <c r="N696" s="6" t="str">
        <f>IFERROR(VLOOKUP($J696,Lookup!$I:$M,Lookup!M$2,0),"")</f>
        <v>CH</v>
      </c>
      <c r="O696" s="6" t="str">
        <f>IFERROR(VLOOKUP(E696,Lookup!B:C,2,0),0)</f>
        <v>Server/Cocktail</v>
      </c>
    </row>
    <row r="697" ht="13.5" outlineLevel="2" spans="1:15">
      <c r="A697" s="4" t="s">
        <v>1580</v>
      </c>
      <c r="B697" s="4" t="s">
        <v>1497</v>
      </c>
      <c r="C697" s="4" t="s">
        <v>118</v>
      </c>
      <c r="D697" s="4" t="s">
        <v>1581</v>
      </c>
      <c r="E697" s="4" t="s">
        <v>1553</v>
      </c>
      <c r="F697" s="4" t="s">
        <v>121</v>
      </c>
      <c r="G697" s="4" t="s">
        <v>748</v>
      </c>
      <c r="H697" s="4" t="s">
        <v>1428</v>
      </c>
      <c r="I697" s="4" t="s">
        <v>1499</v>
      </c>
      <c r="J697" s="4" t="s">
        <v>1500</v>
      </c>
      <c r="K697" s="6">
        <f>IFERROR(VLOOKUP($J697,Lookup!$I:$M,Lookup!J$2,0),"")</f>
        <v>2055</v>
      </c>
      <c r="L697" s="6" t="str">
        <f>IFERROR(VLOOKUP($J697,Lookup!$I:$M,Lookup!K$2,0),"")</f>
        <v>Olivette, MO</v>
      </c>
      <c r="M697" s="6" t="str">
        <f>IFERROR(VLOOKUP($J697,Lookup!$I:$M,Lookup!L$2,0),"")</f>
        <v>RSom</v>
      </c>
      <c r="N697" s="6" t="str">
        <f>IFERROR(VLOOKUP($J697,Lookup!$I:$M,Lookup!M$2,0),"")</f>
        <v>CH</v>
      </c>
      <c r="O697" s="6" t="str">
        <f>IFERROR(VLOOKUP(E697,Lookup!B:C,2,0),0)</f>
        <v>Busser/Runner</v>
      </c>
    </row>
    <row r="698" ht="13.5" outlineLevel="2" spans="1:15">
      <c r="A698" s="4" t="s">
        <v>1582</v>
      </c>
      <c r="B698" s="4" t="s">
        <v>1497</v>
      </c>
      <c r="C698" s="4" t="s">
        <v>118</v>
      </c>
      <c r="D698" s="4" t="s">
        <v>1583</v>
      </c>
      <c r="E698" s="4" t="s">
        <v>120</v>
      </c>
      <c r="F698" s="4" t="s">
        <v>121</v>
      </c>
      <c r="G698" s="4" t="s">
        <v>748</v>
      </c>
      <c r="H698" s="4" t="s">
        <v>1428</v>
      </c>
      <c r="I698" s="4" t="s">
        <v>1499</v>
      </c>
      <c r="J698" s="4" t="s">
        <v>1500</v>
      </c>
      <c r="K698" s="6">
        <f>IFERROR(VLOOKUP($J698,Lookup!$I:$M,Lookup!J$2,0),"")</f>
        <v>2055</v>
      </c>
      <c r="L698" s="6" t="str">
        <f>IFERROR(VLOOKUP($J698,Lookup!$I:$M,Lookup!K$2,0),"")</f>
        <v>Olivette, MO</v>
      </c>
      <c r="M698" s="6" t="str">
        <f>IFERROR(VLOOKUP($J698,Lookup!$I:$M,Lookup!L$2,0),"")</f>
        <v>RSom</v>
      </c>
      <c r="N698" s="6" t="str">
        <f>IFERROR(VLOOKUP($J698,Lookup!$I:$M,Lookup!M$2,0),"")</f>
        <v>CH</v>
      </c>
      <c r="O698" s="6" t="str">
        <f>IFERROR(VLOOKUP(E698,Lookup!B:C,2,0),0)</f>
        <v>Server/Cocktail</v>
      </c>
    </row>
    <row r="699" ht="13.5" outlineLevel="2" spans="1:15">
      <c r="A699" s="4" t="s">
        <v>1584</v>
      </c>
      <c r="B699" s="4" t="s">
        <v>1497</v>
      </c>
      <c r="C699" s="4" t="s">
        <v>118</v>
      </c>
      <c r="D699" s="4" t="s">
        <v>1585</v>
      </c>
      <c r="E699" s="4" t="s">
        <v>120</v>
      </c>
      <c r="F699" s="4" t="s">
        <v>121</v>
      </c>
      <c r="G699" s="4" t="s">
        <v>748</v>
      </c>
      <c r="H699" s="4" t="s">
        <v>1428</v>
      </c>
      <c r="I699" s="4" t="s">
        <v>1499</v>
      </c>
      <c r="J699" s="4" t="s">
        <v>1500</v>
      </c>
      <c r="K699" s="6">
        <f>IFERROR(VLOOKUP($J699,Lookup!$I:$M,Lookup!J$2,0),"")</f>
        <v>2055</v>
      </c>
      <c r="L699" s="6" t="str">
        <f>IFERROR(VLOOKUP($J699,Lookup!$I:$M,Lookup!K$2,0),"")</f>
        <v>Olivette, MO</v>
      </c>
      <c r="M699" s="6" t="str">
        <f>IFERROR(VLOOKUP($J699,Lookup!$I:$M,Lookup!L$2,0),"")</f>
        <v>RSom</v>
      </c>
      <c r="N699" s="6" t="str">
        <f>IFERROR(VLOOKUP($J699,Lookup!$I:$M,Lookup!M$2,0),"")</f>
        <v>CH</v>
      </c>
      <c r="O699" s="6" t="str">
        <f>IFERROR(VLOOKUP(E699,Lookup!B:C,2,0),0)</f>
        <v>Server/Cocktail</v>
      </c>
    </row>
    <row r="700" ht="13.5" outlineLevel="2" spans="1:15">
      <c r="A700" s="4" t="s">
        <v>1586</v>
      </c>
      <c r="B700" s="4" t="s">
        <v>1497</v>
      </c>
      <c r="C700" s="4" t="s">
        <v>118</v>
      </c>
      <c r="D700" s="4" t="s">
        <v>1587</v>
      </c>
      <c r="E700" s="4" t="s">
        <v>70</v>
      </c>
      <c r="F700" s="4" t="s">
        <v>121</v>
      </c>
      <c r="G700" s="4" t="s">
        <v>748</v>
      </c>
      <c r="H700" s="4" t="s">
        <v>1428</v>
      </c>
      <c r="I700" s="4" t="s">
        <v>1499</v>
      </c>
      <c r="J700" s="4" t="s">
        <v>1500</v>
      </c>
      <c r="K700" s="6">
        <f>IFERROR(VLOOKUP($J700,Lookup!$I:$M,Lookup!J$2,0),"")</f>
        <v>2055</v>
      </c>
      <c r="L700" s="6" t="str">
        <f>IFERROR(VLOOKUP($J700,Lookup!$I:$M,Lookup!K$2,0),"")</f>
        <v>Olivette, MO</v>
      </c>
      <c r="M700" s="6" t="str">
        <f>IFERROR(VLOOKUP($J700,Lookup!$I:$M,Lookup!L$2,0),"")</f>
        <v>RSom</v>
      </c>
      <c r="N700" s="6" t="str">
        <f>IFERROR(VLOOKUP($J700,Lookup!$I:$M,Lookup!M$2,0),"")</f>
        <v>CH</v>
      </c>
      <c r="O700" s="6" t="str">
        <f>IFERROR(VLOOKUP(E700,Lookup!B:C,2,0),0)</f>
        <v>Bartender</v>
      </c>
    </row>
    <row r="701" ht="13.5" outlineLevel="2" spans="1:15">
      <c r="A701" s="4" t="s">
        <v>1588</v>
      </c>
      <c r="B701" s="4" t="s">
        <v>1497</v>
      </c>
      <c r="C701" s="4" t="s">
        <v>118</v>
      </c>
      <c r="D701" s="4" t="s">
        <v>1589</v>
      </c>
      <c r="E701" s="4" t="s">
        <v>139</v>
      </c>
      <c r="F701" s="4" t="s">
        <v>121</v>
      </c>
      <c r="G701" s="4" t="s">
        <v>748</v>
      </c>
      <c r="H701" s="4" t="s">
        <v>1428</v>
      </c>
      <c r="I701" s="4" t="s">
        <v>1499</v>
      </c>
      <c r="J701" s="4" t="s">
        <v>1500</v>
      </c>
      <c r="K701" s="6">
        <f>IFERROR(VLOOKUP($J701,Lookup!$I:$M,Lookup!J$2,0),"")</f>
        <v>2055</v>
      </c>
      <c r="L701" s="6" t="str">
        <f>IFERROR(VLOOKUP($J701,Lookup!$I:$M,Lookup!K$2,0),"")</f>
        <v>Olivette, MO</v>
      </c>
      <c r="M701" s="6" t="str">
        <f>IFERROR(VLOOKUP($J701,Lookup!$I:$M,Lookup!L$2,0),"")</f>
        <v>RSom</v>
      </c>
      <c r="N701" s="6" t="str">
        <f>IFERROR(VLOOKUP($J701,Lookup!$I:$M,Lookup!M$2,0),"")</f>
        <v>CH</v>
      </c>
      <c r="O701" s="6" t="str">
        <f>IFERROR(VLOOKUP(E701,Lookup!B:C,2,0),0)</f>
        <v>Busser/Runner</v>
      </c>
    </row>
    <row r="702" ht="13.5" outlineLevel="2" spans="1:15">
      <c r="A702" s="4" t="s">
        <v>1590</v>
      </c>
      <c r="B702" s="4" t="s">
        <v>1497</v>
      </c>
      <c r="C702" s="4" t="s">
        <v>118</v>
      </c>
      <c r="D702" s="4" t="s">
        <v>1591</v>
      </c>
      <c r="E702" s="4" t="s">
        <v>128</v>
      </c>
      <c r="F702" s="4" t="s">
        <v>121</v>
      </c>
      <c r="G702" s="4" t="s">
        <v>748</v>
      </c>
      <c r="H702" s="4" t="s">
        <v>1428</v>
      </c>
      <c r="I702" s="4" t="s">
        <v>1499</v>
      </c>
      <c r="J702" s="4" t="s">
        <v>1500</v>
      </c>
      <c r="K702" s="6">
        <f>IFERROR(VLOOKUP($J702,Lookup!$I:$M,Lookup!J$2,0),"")</f>
        <v>2055</v>
      </c>
      <c r="L702" s="6" t="str">
        <f>IFERROR(VLOOKUP($J702,Lookup!$I:$M,Lookup!K$2,0),"")</f>
        <v>Olivette, MO</v>
      </c>
      <c r="M702" s="6" t="str">
        <f>IFERROR(VLOOKUP($J702,Lookup!$I:$M,Lookup!L$2,0),"")</f>
        <v>RSom</v>
      </c>
      <c r="N702" s="6" t="str">
        <f>IFERROR(VLOOKUP($J702,Lookup!$I:$M,Lookup!M$2,0),"")</f>
        <v>CH</v>
      </c>
      <c r="O702" s="6" t="str">
        <f>IFERROR(VLOOKUP(E702,Lookup!B:C,2,0),0)</f>
        <v>Server/Cocktail</v>
      </c>
    </row>
    <row r="703" ht="13.5" outlineLevel="2" spans="1:15">
      <c r="A703" s="4" t="s">
        <v>1592</v>
      </c>
      <c r="B703" s="4" t="s">
        <v>1497</v>
      </c>
      <c r="C703" s="4" t="s">
        <v>118</v>
      </c>
      <c r="D703" s="4" t="s">
        <v>1593</v>
      </c>
      <c r="E703" s="4" t="s">
        <v>83</v>
      </c>
      <c r="F703" s="4" t="s">
        <v>121</v>
      </c>
      <c r="G703" s="4" t="s">
        <v>748</v>
      </c>
      <c r="H703" s="4" t="s">
        <v>1428</v>
      </c>
      <c r="I703" s="4" t="s">
        <v>1499</v>
      </c>
      <c r="J703" s="4" t="s">
        <v>1500</v>
      </c>
      <c r="K703" s="6">
        <f>IFERROR(VLOOKUP($J703,Lookup!$I:$M,Lookup!J$2,0),"")</f>
        <v>2055</v>
      </c>
      <c r="L703" s="6" t="str">
        <f>IFERROR(VLOOKUP($J703,Lookup!$I:$M,Lookup!K$2,0),"")</f>
        <v>Olivette, MO</v>
      </c>
      <c r="M703" s="6" t="str">
        <f>IFERROR(VLOOKUP($J703,Lookup!$I:$M,Lookup!L$2,0),"")</f>
        <v>RSom</v>
      </c>
      <c r="N703" s="6" t="str">
        <f>IFERROR(VLOOKUP($J703,Lookup!$I:$M,Lookup!M$2,0),"")</f>
        <v>CH</v>
      </c>
      <c r="O703" s="6" t="str">
        <f>IFERROR(VLOOKUP(E703,Lookup!B:C,2,0),0)</f>
        <v>Line Cook</v>
      </c>
    </row>
    <row r="704" ht="13.5" outlineLevel="2" spans="1:15">
      <c r="A704" s="4" t="s">
        <v>1594</v>
      </c>
      <c r="B704" s="4" t="s">
        <v>1497</v>
      </c>
      <c r="C704" s="4" t="s">
        <v>118</v>
      </c>
      <c r="D704" s="4" t="s">
        <v>1595</v>
      </c>
      <c r="E704" s="4" t="s">
        <v>128</v>
      </c>
      <c r="F704" s="4" t="s">
        <v>121</v>
      </c>
      <c r="G704" s="4" t="s">
        <v>748</v>
      </c>
      <c r="H704" s="4" t="s">
        <v>1428</v>
      </c>
      <c r="I704" s="4" t="s">
        <v>1499</v>
      </c>
      <c r="J704" s="4" t="s">
        <v>1500</v>
      </c>
      <c r="K704" s="6">
        <f>IFERROR(VLOOKUP($J704,Lookup!$I:$M,Lookup!J$2,0),"")</f>
        <v>2055</v>
      </c>
      <c r="L704" s="6" t="str">
        <f>IFERROR(VLOOKUP($J704,Lookup!$I:$M,Lookup!K$2,0),"")</f>
        <v>Olivette, MO</v>
      </c>
      <c r="M704" s="6" t="str">
        <f>IFERROR(VLOOKUP($J704,Lookup!$I:$M,Lookup!L$2,0),"")</f>
        <v>RSom</v>
      </c>
      <c r="N704" s="6" t="str">
        <f>IFERROR(VLOOKUP($J704,Lookup!$I:$M,Lookup!M$2,0),"")</f>
        <v>CH</v>
      </c>
      <c r="O704" s="6" t="str">
        <f>IFERROR(VLOOKUP(E704,Lookup!B:C,2,0),0)</f>
        <v>Server/Cocktail</v>
      </c>
    </row>
    <row r="705" ht="13.5" outlineLevel="2" spans="1:15">
      <c r="A705" s="4" t="s">
        <v>1596</v>
      </c>
      <c r="B705" s="4" t="s">
        <v>1497</v>
      </c>
      <c r="C705" s="4" t="s">
        <v>118</v>
      </c>
      <c r="D705" s="4" t="s">
        <v>1597</v>
      </c>
      <c r="E705" s="4" t="s">
        <v>120</v>
      </c>
      <c r="F705" s="4" t="s">
        <v>121</v>
      </c>
      <c r="G705" s="4" t="s">
        <v>748</v>
      </c>
      <c r="H705" s="4" t="s">
        <v>1428</v>
      </c>
      <c r="I705" s="4" t="s">
        <v>1499</v>
      </c>
      <c r="J705" s="4" t="s">
        <v>1500</v>
      </c>
      <c r="K705" s="6">
        <f>IFERROR(VLOOKUP($J705,Lookup!$I:$M,Lookup!J$2,0),"")</f>
        <v>2055</v>
      </c>
      <c r="L705" s="6" t="str">
        <f>IFERROR(VLOOKUP($J705,Lookup!$I:$M,Lookup!K$2,0),"")</f>
        <v>Olivette, MO</v>
      </c>
      <c r="M705" s="6" t="str">
        <f>IFERROR(VLOOKUP($J705,Lookup!$I:$M,Lookup!L$2,0),"")</f>
        <v>RSom</v>
      </c>
      <c r="N705" s="6" t="str">
        <f>IFERROR(VLOOKUP($J705,Lookup!$I:$M,Lookup!M$2,0),"")</f>
        <v>CH</v>
      </c>
      <c r="O705" s="6" t="str">
        <f>IFERROR(VLOOKUP(E705,Lookup!B:C,2,0),0)</f>
        <v>Server/Cocktail</v>
      </c>
    </row>
    <row r="706" ht="13.5" outlineLevel="2" spans="1:15">
      <c r="A706" s="4" t="s">
        <v>1598</v>
      </c>
      <c r="B706" s="4" t="s">
        <v>1497</v>
      </c>
      <c r="C706" s="4" t="s">
        <v>118</v>
      </c>
      <c r="D706" s="4" t="s">
        <v>1599</v>
      </c>
      <c r="E706" s="4" t="s">
        <v>128</v>
      </c>
      <c r="F706" s="4" t="s">
        <v>121</v>
      </c>
      <c r="G706" s="4" t="s">
        <v>748</v>
      </c>
      <c r="H706" s="4" t="s">
        <v>1428</v>
      </c>
      <c r="I706" s="4" t="s">
        <v>1499</v>
      </c>
      <c r="J706" s="4" t="s">
        <v>1500</v>
      </c>
      <c r="K706" s="6">
        <f>IFERROR(VLOOKUP($J706,Lookup!$I:$M,Lookup!J$2,0),"")</f>
        <v>2055</v>
      </c>
      <c r="L706" s="6" t="str">
        <f>IFERROR(VLOOKUP($J706,Lookup!$I:$M,Lookup!K$2,0),"")</f>
        <v>Olivette, MO</v>
      </c>
      <c r="M706" s="6" t="str">
        <f>IFERROR(VLOOKUP($J706,Lookup!$I:$M,Lookup!L$2,0),"")</f>
        <v>RSom</v>
      </c>
      <c r="N706" s="6" t="str">
        <f>IFERROR(VLOOKUP($J706,Lookup!$I:$M,Lookup!M$2,0),"")</f>
        <v>CH</v>
      </c>
      <c r="O706" s="6" t="str">
        <f>IFERROR(VLOOKUP(E706,Lookup!B:C,2,0),0)</f>
        <v>Server/Cocktail</v>
      </c>
    </row>
    <row r="707" ht="13.5" outlineLevel="2" spans="1:15">
      <c r="A707" s="4" t="s">
        <v>1600</v>
      </c>
      <c r="B707" s="4" t="s">
        <v>1497</v>
      </c>
      <c r="C707" s="4" t="s">
        <v>118</v>
      </c>
      <c r="D707" s="4" t="s">
        <v>1601</v>
      </c>
      <c r="E707" s="4" t="s">
        <v>188</v>
      </c>
      <c r="F707" s="4" t="s">
        <v>121</v>
      </c>
      <c r="G707" s="4" t="s">
        <v>748</v>
      </c>
      <c r="H707" s="4" t="s">
        <v>1428</v>
      </c>
      <c r="I707" s="4" t="s">
        <v>1499</v>
      </c>
      <c r="J707" s="4" t="s">
        <v>1500</v>
      </c>
      <c r="K707" s="6">
        <f>IFERROR(VLOOKUP($J707,Lookup!$I:$M,Lookup!J$2,0),"")</f>
        <v>2055</v>
      </c>
      <c r="L707" s="6" t="str">
        <f>IFERROR(VLOOKUP($J707,Lookup!$I:$M,Lookup!K$2,0),"")</f>
        <v>Olivette, MO</v>
      </c>
      <c r="M707" s="6" t="str">
        <f>IFERROR(VLOOKUP($J707,Lookup!$I:$M,Lookup!L$2,0),"")</f>
        <v>RSom</v>
      </c>
      <c r="N707" s="6" t="str">
        <f>IFERROR(VLOOKUP($J707,Lookup!$I:$M,Lookup!M$2,0),"")</f>
        <v>CH</v>
      </c>
      <c r="O707" s="6" t="str">
        <f>IFERROR(VLOOKUP(E707,Lookup!B:C,2,0),0)</f>
        <v>Dish</v>
      </c>
    </row>
    <row r="708" ht="13.5" outlineLevel="2" spans="1:15">
      <c r="A708" s="4" t="s">
        <v>1602</v>
      </c>
      <c r="B708" s="4" t="s">
        <v>1497</v>
      </c>
      <c r="C708" s="4" t="s">
        <v>118</v>
      </c>
      <c r="D708" s="4" t="s">
        <v>1603</v>
      </c>
      <c r="E708" s="4" t="s">
        <v>139</v>
      </c>
      <c r="F708" s="4" t="s">
        <v>121</v>
      </c>
      <c r="G708" s="4" t="s">
        <v>748</v>
      </c>
      <c r="H708" s="4" t="s">
        <v>1428</v>
      </c>
      <c r="I708" s="4" t="s">
        <v>1499</v>
      </c>
      <c r="J708" s="4" t="s">
        <v>1500</v>
      </c>
      <c r="K708" s="6">
        <f>IFERROR(VLOOKUP($J708,Lookup!$I:$M,Lookup!J$2,0),"")</f>
        <v>2055</v>
      </c>
      <c r="L708" s="6" t="str">
        <f>IFERROR(VLOOKUP($J708,Lookup!$I:$M,Lookup!K$2,0),"")</f>
        <v>Olivette, MO</v>
      </c>
      <c r="M708" s="6" t="str">
        <f>IFERROR(VLOOKUP($J708,Lookup!$I:$M,Lookup!L$2,0),"")</f>
        <v>RSom</v>
      </c>
      <c r="N708" s="6" t="str">
        <f>IFERROR(VLOOKUP($J708,Lookup!$I:$M,Lookup!M$2,0),"")</f>
        <v>CH</v>
      </c>
      <c r="O708" s="6" t="str">
        <f>IFERROR(VLOOKUP(E708,Lookup!B:C,2,0),0)</f>
        <v>Busser/Runner</v>
      </c>
    </row>
    <row r="709" ht="13.5" outlineLevel="2" spans="1:15">
      <c r="A709" s="4" t="s">
        <v>1604</v>
      </c>
      <c r="B709" s="4" t="s">
        <v>1497</v>
      </c>
      <c r="C709" s="4" t="s">
        <v>118</v>
      </c>
      <c r="D709" s="4" t="s">
        <v>1605</v>
      </c>
      <c r="E709" s="4" t="s">
        <v>70</v>
      </c>
      <c r="F709" s="4" t="s">
        <v>121</v>
      </c>
      <c r="G709" s="4" t="s">
        <v>748</v>
      </c>
      <c r="H709" s="4" t="s">
        <v>1428</v>
      </c>
      <c r="I709" s="4" t="s">
        <v>1499</v>
      </c>
      <c r="J709" s="4" t="s">
        <v>1500</v>
      </c>
      <c r="K709" s="6">
        <f>IFERROR(VLOOKUP($J709,Lookup!$I:$M,Lookup!J$2,0),"")</f>
        <v>2055</v>
      </c>
      <c r="L709" s="6" t="str">
        <f>IFERROR(VLOOKUP($J709,Lookup!$I:$M,Lookup!K$2,0),"")</f>
        <v>Olivette, MO</v>
      </c>
      <c r="M709" s="6" t="str">
        <f>IFERROR(VLOOKUP($J709,Lookup!$I:$M,Lookup!L$2,0),"")</f>
        <v>RSom</v>
      </c>
      <c r="N709" s="6" t="str">
        <f>IFERROR(VLOOKUP($J709,Lookup!$I:$M,Lookup!M$2,0),"")</f>
        <v>CH</v>
      </c>
      <c r="O709" s="6" t="str">
        <f>IFERROR(VLOOKUP(E709,Lookup!B:C,2,0),0)</f>
        <v>Bartender</v>
      </c>
    </row>
    <row r="710" ht="13.5" outlineLevel="1" spans="1:15">
      <c r="A710" s="4" t="s">
        <v>1606</v>
      </c>
      <c r="B710" s="4" t="s">
        <v>1497</v>
      </c>
      <c r="C710" s="4" t="s">
        <v>118</v>
      </c>
      <c r="D710" s="4" t="s">
        <v>1607</v>
      </c>
      <c r="E710" s="4" t="s">
        <v>83</v>
      </c>
      <c r="F710" s="4" t="s">
        <v>121</v>
      </c>
      <c r="G710" s="4" t="s">
        <v>748</v>
      </c>
      <c r="H710" s="4" t="s">
        <v>1428</v>
      </c>
      <c r="I710" s="4" t="s">
        <v>1499</v>
      </c>
      <c r="J710" s="4" t="s">
        <v>1500</v>
      </c>
      <c r="K710" s="6">
        <f>IFERROR(VLOOKUP($J710,Lookup!$I:$M,Lookup!J$2,0),"")</f>
        <v>2055</v>
      </c>
      <c r="L710" s="6" t="str">
        <f>IFERROR(VLOOKUP($J710,Lookup!$I:$M,Lookup!K$2,0),"")</f>
        <v>Olivette, MO</v>
      </c>
      <c r="M710" s="6" t="str">
        <f>IFERROR(VLOOKUP($J710,Lookup!$I:$M,Lookup!L$2,0),"")</f>
        <v>RSom</v>
      </c>
      <c r="N710" s="6" t="str">
        <f>IFERROR(VLOOKUP($J710,Lookup!$I:$M,Lookup!M$2,0),"")</f>
        <v>CH</v>
      </c>
      <c r="O710" s="6" t="str">
        <f>IFERROR(VLOOKUP(E710,Lookup!B:C,2,0),0)</f>
        <v>Line Cook</v>
      </c>
    </row>
    <row r="711" ht="13.5" outlineLevel="2" spans="1:15">
      <c r="A711" s="4" t="s">
        <v>1608</v>
      </c>
      <c r="B711" s="4" t="s">
        <v>1497</v>
      </c>
      <c r="C711" s="4" t="s">
        <v>118</v>
      </c>
      <c r="D711" s="4" t="s">
        <v>1609</v>
      </c>
      <c r="E711" s="4" t="s">
        <v>238</v>
      </c>
      <c r="F711" s="4" t="s">
        <v>121</v>
      </c>
      <c r="G711" s="4" t="s">
        <v>748</v>
      </c>
      <c r="H711" s="4" t="s">
        <v>1428</v>
      </c>
      <c r="I711" s="4" t="s">
        <v>1499</v>
      </c>
      <c r="J711" s="4" t="s">
        <v>1500</v>
      </c>
      <c r="K711" s="6">
        <f>IFERROR(VLOOKUP($J711,Lookup!$I:$M,Lookup!J$2,0),"")</f>
        <v>2055</v>
      </c>
      <c r="L711" s="6" t="str">
        <f>IFERROR(VLOOKUP($J711,Lookup!$I:$M,Lookup!K$2,0),"")</f>
        <v>Olivette, MO</v>
      </c>
      <c r="M711" s="6" t="str">
        <f>IFERROR(VLOOKUP($J711,Lookup!$I:$M,Lookup!L$2,0),"")</f>
        <v>RSom</v>
      </c>
      <c r="N711" s="6" t="str">
        <f>IFERROR(VLOOKUP($J711,Lookup!$I:$M,Lookup!M$2,0),"")</f>
        <v>CH</v>
      </c>
      <c r="O711" s="6">
        <f>IFERROR(VLOOKUP(E711,Lookup!B:C,2,0),0)</f>
        <v>0</v>
      </c>
    </row>
    <row r="712" ht="13.5" outlineLevel="2" spans="1:15">
      <c r="A712" s="4" t="s">
        <v>1610</v>
      </c>
      <c r="B712" s="4" t="s">
        <v>1497</v>
      </c>
      <c r="C712" s="4" t="s">
        <v>118</v>
      </c>
      <c r="D712" s="4" t="s">
        <v>1611</v>
      </c>
      <c r="E712" s="4" t="s">
        <v>139</v>
      </c>
      <c r="F712" s="4" t="s">
        <v>121</v>
      </c>
      <c r="G712" s="4" t="s">
        <v>748</v>
      </c>
      <c r="H712" s="4" t="s">
        <v>1428</v>
      </c>
      <c r="I712" s="4" t="s">
        <v>1499</v>
      </c>
      <c r="J712" s="4" t="s">
        <v>1500</v>
      </c>
      <c r="K712" s="6">
        <f>IFERROR(VLOOKUP($J712,Lookup!$I:$M,Lookup!J$2,0),"")</f>
        <v>2055</v>
      </c>
      <c r="L712" s="6" t="str">
        <f>IFERROR(VLOOKUP($J712,Lookup!$I:$M,Lookup!K$2,0),"")</f>
        <v>Olivette, MO</v>
      </c>
      <c r="M712" s="6" t="str">
        <f>IFERROR(VLOOKUP($J712,Lookup!$I:$M,Lookup!L$2,0),"")</f>
        <v>RSom</v>
      </c>
      <c r="N712" s="6" t="str">
        <f>IFERROR(VLOOKUP($J712,Lookup!$I:$M,Lookup!M$2,0),"")</f>
        <v>CH</v>
      </c>
      <c r="O712" s="6" t="str">
        <f>IFERROR(VLOOKUP(E712,Lookup!B:C,2,0),0)</f>
        <v>Busser/Runner</v>
      </c>
    </row>
    <row r="713" ht="13.5" outlineLevel="2" spans="1:15">
      <c r="A713" s="4" t="s">
        <v>1612</v>
      </c>
      <c r="B713" s="4" t="s">
        <v>1497</v>
      </c>
      <c r="C713" s="4" t="s">
        <v>118</v>
      </c>
      <c r="D713" s="4" t="s">
        <v>1613</v>
      </c>
      <c r="E713" s="4" t="s">
        <v>83</v>
      </c>
      <c r="F713" s="4" t="s">
        <v>121</v>
      </c>
      <c r="G713" s="4" t="s">
        <v>748</v>
      </c>
      <c r="H713" s="4" t="s">
        <v>1428</v>
      </c>
      <c r="I713" s="4" t="s">
        <v>1499</v>
      </c>
      <c r="J713" s="4" t="s">
        <v>1500</v>
      </c>
      <c r="K713" s="6">
        <f>IFERROR(VLOOKUP($J713,Lookup!$I:$M,Lookup!J$2,0),"")</f>
        <v>2055</v>
      </c>
      <c r="L713" s="6" t="str">
        <f>IFERROR(VLOOKUP($J713,Lookup!$I:$M,Lookup!K$2,0),"")</f>
        <v>Olivette, MO</v>
      </c>
      <c r="M713" s="6" t="str">
        <f>IFERROR(VLOOKUP($J713,Lookup!$I:$M,Lookup!L$2,0),"")</f>
        <v>RSom</v>
      </c>
      <c r="N713" s="6" t="str">
        <f>IFERROR(VLOOKUP($J713,Lookup!$I:$M,Lookup!M$2,0),"")</f>
        <v>CH</v>
      </c>
      <c r="O713" s="6" t="str">
        <f>IFERROR(VLOOKUP(E713,Lookup!B:C,2,0),0)</f>
        <v>Line Cook</v>
      </c>
    </row>
    <row r="714" ht="13.5" outlineLevel="2" spans="1:15">
      <c r="A714" s="4" t="s">
        <v>1614</v>
      </c>
      <c r="B714" s="4" t="s">
        <v>1497</v>
      </c>
      <c r="C714" s="4" t="s">
        <v>118</v>
      </c>
      <c r="D714" s="4" t="s">
        <v>1615</v>
      </c>
      <c r="E714" s="4" t="s">
        <v>70</v>
      </c>
      <c r="F714" s="4" t="s">
        <v>121</v>
      </c>
      <c r="G714" s="4" t="s">
        <v>748</v>
      </c>
      <c r="H714" s="4" t="s">
        <v>1428</v>
      </c>
      <c r="I714" s="4" t="s">
        <v>1499</v>
      </c>
      <c r="J714" s="4" t="s">
        <v>1500</v>
      </c>
      <c r="K714" s="6">
        <f>IFERROR(VLOOKUP($J714,Lookup!$I:$M,Lookup!J$2,0),"")</f>
        <v>2055</v>
      </c>
      <c r="L714" s="6" t="str">
        <f>IFERROR(VLOOKUP($J714,Lookup!$I:$M,Lookup!K$2,0),"")</f>
        <v>Olivette, MO</v>
      </c>
      <c r="M714" s="6" t="str">
        <f>IFERROR(VLOOKUP($J714,Lookup!$I:$M,Lookup!L$2,0),"")</f>
        <v>RSom</v>
      </c>
      <c r="N714" s="6" t="str">
        <f>IFERROR(VLOOKUP($J714,Lookup!$I:$M,Lookup!M$2,0),"")</f>
        <v>CH</v>
      </c>
      <c r="O714" s="6" t="str">
        <f>IFERROR(VLOOKUP(E714,Lookup!B:C,2,0),0)</f>
        <v>Bartender</v>
      </c>
    </row>
    <row r="715" ht="13.5" outlineLevel="2" spans="1:15">
      <c r="A715" s="4" t="s">
        <v>1616</v>
      </c>
      <c r="B715" s="4" t="s">
        <v>1617</v>
      </c>
      <c r="C715" s="4" t="s">
        <v>118</v>
      </c>
      <c r="D715" s="4" t="s">
        <v>1618</v>
      </c>
      <c r="E715" s="4" t="s">
        <v>188</v>
      </c>
      <c r="F715" s="4" t="s">
        <v>121</v>
      </c>
      <c r="G715" s="4" t="s">
        <v>748</v>
      </c>
      <c r="H715" s="4" t="s">
        <v>1619</v>
      </c>
      <c r="I715" s="4" t="s">
        <v>1620</v>
      </c>
      <c r="J715" s="4" t="s">
        <v>1621</v>
      </c>
      <c r="K715" s="6">
        <f>IFERROR(VLOOKUP($J715,Lookup!$I:$M,Lookup!J$2,0),"")</f>
        <v>2058</v>
      </c>
      <c r="L715" s="6" t="str">
        <f>IFERROR(VLOOKUP($J715,Lookup!$I:$M,Lookup!K$2,0),"")</f>
        <v>Arlington</v>
      </c>
      <c r="M715" s="6" t="str">
        <f>IFERROR(VLOOKUP($J715,Lookup!$I:$M,Lookup!L$2,0),"")</f>
        <v>ASetlight</v>
      </c>
      <c r="N715" s="6" t="str">
        <f>IFERROR(VLOOKUP($J715,Lookup!$I:$M,Lookup!M$2,0),"")</f>
        <v>CH</v>
      </c>
      <c r="O715" s="6" t="str">
        <f>IFERROR(VLOOKUP(E715,Lookup!B:C,2,0),0)</f>
        <v>Dish</v>
      </c>
    </row>
    <row r="716" ht="13.5" outlineLevel="2" spans="1:15">
      <c r="A716" s="4" t="s">
        <v>1622</v>
      </c>
      <c r="B716" s="4" t="s">
        <v>1617</v>
      </c>
      <c r="C716" s="4" t="s">
        <v>118</v>
      </c>
      <c r="D716" s="4" t="s">
        <v>1623</v>
      </c>
      <c r="E716" s="4" t="s">
        <v>120</v>
      </c>
      <c r="F716" s="4" t="s">
        <v>121</v>
      </c>
      <c r="G716" s="4" t="s">
        <v>748</v>
      </c>
      <c r="H716" s="4" t="s">
        <v>1619</v>
      </c>
      <c r="I716" s="4" t="s">
        <v>1620</v>
      </c>
      <c r="J716" s="4" t="s">
        <v>1621</v>
      </c>
      <c r="K716" s="6">
        <f>IFERROR(VLOOKUP($J716,Lookup!$I:$M,Lookup!J$2,0),"")</f>
        <v>2058</v>
      </c>
      <c r="L716" s="6" t="str">
        <f>IFERROR(VLOOKUP($J716,Lookup!$I:$M,Lookup!K$2,0),"")</f>
        <v>Arlington</v>
      </c>
      <c r="M716" s="6" t="str">
        <f>IFERROR(VLOOKUP($J716,Lookup!$I:$M,Lookup!L$2,0),"")</f>
        <v>ASetlight</v>
      </c>
      <c r="N716" s="6" t="str">
        <f>IFERROR(VLOOKUP($J716,Lookup!$I:$M,Lookup!M$2,0),"")</f>
        <v>CH</v>
      </c>
      <c r="O716" s="6" t="str">
        <f>IFERROR(VLOOKUP(E716,Lookup!B:C,2,0),0)</f>
        <v>Server/Cocktail</v>
      </c>
    </row>
    <row r="717" ht="13.5" outlineLevel="2" spans="1:15">
      <c r="A717" s="4" t="s">
        <v>1624</v>
      </c>
      <c r="B717" s="4" t="s">
        <v>1617</v>
      </c>
      <c r="C717" s="4" t="s">
        <v>118</v>
      </c>
      <c r="D717" s="4" t="s">
        <v>1625</v>
      </c>
      <c r="E717" s="4" t="s">
        <v>139</v>
      </c>
      <c r="F717" s="4" t="s">
        <v>121</v>
      </c>
      <c r="G717" s="4" t="s">
        <v>748</v>
      </c>
      <c r="H717" s="4" t="s">
        <v>1619</v>
      </c>
      <c r="I717" s="4" t="s">
        <v>1620</v>
      </c>
      <c r="J717" s="4" t="s">
        <v>1621</v>
      </c>
      <c r="K717" s="6">
        <f>IFERROR(VLOOKUP($J717,Lookup!$I:$M,Lookup!J$2,0),"")</f>
        <v>2058</v>
      </c>
      <c r="L717" s="6" t="str">
        <f>IFERROR(VLOOKUP($J717,Lookup!$I:$M,Lookup!K$2,0),"")</f>
        <v>Arlington</v>
      </c>
      <c r="M717" s="6" t="str">
        <f>IFERROR(VLOOKUP($J717,Lookup!$I:$M,Lookup!L$2,0),"")</f>
        <v>ASetlight</v>
      </c>
      <c r="N717" s="6" t="str">
        <f>IFERROR(VLOOKUP($J717,Lookup!$I:$M,Lookup!M$2,0),"")</f>
        <v>CH</v>
      </c>
      <c r="O717" s="6" t="str">
        <f>IFERROR(VLOOKUP(E717,Lookup!B:C,2,0),0)</f>
        <v>Busser/Runner</v>
      </c>
    </row>
    <row r="718" ht="13.5" outlineLevel="2" spans="1:15">
      <c r="A718" s="4" t="s">
        <v>1626</v>
      </c>
      <c r="B718" s="4" t="s">
        <v>1617</v>
      </c>
      <c r="C718" s="4" t="s">
        <v>118</v>
      </c>
      <c r="D718" s="4" t="s">
        <v>1627</v>
      </c>
      <c r="E718" s="4" t="s">
        <v>78</v>
      </c>
      <c r="F718" s="4" t="s">
        <v>121</v>
      </c>
      <c r="G718" s="4" t="s">
        <v>748</v>
      </c>
      <c r="H718" s="4" t="s">
        <v>1619</v>
      </c>
      <c r="I718" s="4" t="s">
        <v>1620</v>
      </c>
      <c r="J718" s="4" t="s">
        <v>1621</v>
      </c>
      <c r="K718" s="6">
        <f>IFERROR(VLOOKUP($J718,Lookup!$I:$M,Lookup!J$2,0),"")</f>
        <v>2058</v>
      </c>
      <c r="L718" s="6" t="str">
        <f>IFERROR(VLOOKUP($J718,Lookup!$I:$M,Lookup!K$2,0),"")</f>
        <v>Arlington</v>
      </c>
      <c r="M718" s="6" t="str">
        <f>IFERROR(VLOOKUP($J718,Lookup!$I:$M,Lookup!L$2,0),"")</f>
        <v>ASetlight</v>
      </c>
      <c r="N718" s="6" t="str">
        <f>IFERROR(VLOOKUP($J718,Lookup!$I:$M,Lookup!M$2,0),"")</f>
        <v>CH</v>
      </c>
      <c r="O718" s="6" t="str">
        <f>IFERROR(VLOOKUP(E718,Lookup!B:C,2,0),0)</f>
        <v>Host</v>
      </c>
    </row>
    <row r="719" ht="13.5" outlineLevel="2" spans="1:15">
      <c r="A719" s="4" t="s">
        <v>1628</v>
      </c>
      <c r="B719" s="4" t="s">
        <v>1617</v>
      </c>
      <c r="C719" s="4" t="s">
        <v>118</v>
      </c>
      <c r="D719" s="4" t="s">
        <v>1629</v>
      </c>
      <c r="E719" s="4" t="s">
        <v>83</v>
      </c>
      <c r="F719" s="4" t="s">
        <v>121</v>
      </c>
      <c r="G719" s="4" t="s">
        <v>748</v>
      </c>
      <c r="H719" s="4" t="s">
        <v>1619</v>
      </c>
      <c r="I719" s="4" t="s">
        <v>1620</v>
      </c>
      <c r="J719" s="4" t="s">
        <v>1621</v>
      </c>
      <c r="K719" s="6">
        <f>IFERROR(VLOOKUP($J719,Lookup!$I:$M,Lookup!J$2,0),"")</f>
        <v>2058</v>
      </c>
      <c r="L719" s="6" t="str">
        <f>IFERROR(VLOOKUP($J719,Lookup!$I:$M,Lookup!K$2,0),"")</f>
        <v>Arlington</v>
      </c>
      <c r="M719" s="6" t="str">
        <f>IFERROR(VLOOKUP($J719,Lookup!$I:$M,Lookup!L$2,0),"")</f>
        <v>ASetlight</v>
      </c>
      <c r="N719" s="6" t="str">
        <f>IFERROR(VLOOKUP($J719,Lookup!$I:$M,Lookup!M$2,0),"")</f>
        <v>CH</v>
      </c>
      <c r="O719" s="6" t="str">
        <f>IFERROR(VLOOKUP(E719,Lookup!B:C,2,0),0)</f>
        <v>Line Cook</v>
      </c>
    </row>
    <row r="720" ht="13.5" outlineLevel="2" spans="1:15">
      <c r="A720" s="4" t="s">
        <v>1630</v>
      </c>
      <c r="B720" s="4" t="s">
        <v>1617</v>
      </c>
      <c r="C720" s="4" t="s">
        <v>118</v>
      </c>
      <c r="D720" s="4" t="s">
        <v>1631</v>
      </c>
      <c r="E720" s="4" t="s">
        <v>238</v>
      </c>
      <c r="F720" s="4" t="s">
        <v>121</v>
      </c>
      <c r="G720" s="4" t="s">
        <v>748</v>
      </c>
      <c r="H720" s="4" t="s">
        <v>1619</v>
      </c>
      <c r="I720" s="4" t="s">
        <v>1620</v>
      </c>
      <c r="J720" s="4" t="s">
        <v>1621</v>
      </c>
      <c r="K720" s="6">
        <f>IFERROR(VLOOKUP($J720,Lookup!$I:$M,Lookup!J$2,0),"")</f>
        <v>2058</v>
      </c>
      <c r="L720" s="6" t="str">
        <f>IFERROR(VLOOKUP($J720,Lookup!$I:$M,Lookup!K$2,0),"")</f>
        <v>Arlington</v>
      </c>
      <c r="M720" s="6" t="str">
        <f>IFERROR(VLOOKUP($J720,Lookup!$I:$M,Lookup!L$2,0),"")</f>
        <v>ASetlight</v>
      </c>
      <c r="N720" s="6" t="str">
        <f>IFERROR(VLOOKUP($J720,Lookup!$I:$M,Lookup!M$2,0),"")</f>
        <v>CH</v>
      </c>
      <c r="O720" s="6">
        <f>IFERROR(VLOOKUP(E720,Lookup!B:C,2,0),0)</f>
        <v>0</v>
      </c>
    </row>
    <row r="721" ht="13.5" outlineLevel="2" spans="1:15">
      <c r="A721" s="4" t="s">
        <v>1632</v>
      </c>
      <c r="B721" s="4" t="s">
        <v>1617</v>
      </c>
      <c r="C721" s="4" t="s">
        <v>118</v>
      </c>
      <c r="D721" s="4" t="s">
        <v>1633</v>
      </c>
      <c r="E721" s="4" t="s">
        <v>188</v>
      </c>
      <c r="F721" s="4" t="s">
        <v>121</v>
      </c>
      <c r="G721" s="4" t="s">
        <v>748</v>
      </c>
      <c r="H721" s="4" t="s">
        <v>1619</v>
      </c>
      <c r="I721" s="4" t="s">
        <v>1620</v>
      </c>
      <c r="J721" s="4" t="s">
        <v>1621</v>
      </c>
      <c r="K721" s="6">
        <f>IFERROR(VLOOKUP($J721,Lookup!$I:$M,Lookup!J$2,0),"")</f>
        <v>2058</v>
      </c>
      <c r="L721" s="6" t="str">
        <f>IFERROR(VLOOKUP($J721,Lookup!$I:$M,Lookup!K$2,0),"")</f>
        <v>Arlington</v>
      </c>
      <c r="M721" s="6" t="str">
        <f>IFERROR(VLOOKUP($J721,Lookup!$I:$M,Lookup!L$2,0),"")</f>
        <v>ASetlight</v>
      </c>
      <c r="N721" s="6" t="str">
        <f>IFERROR(VLOOKUP($J721,Lookup!$I:$M,Lookup!M$2,0),"")</f>
        <v>CH</v>
      </c>
      <c r="O721" s="6" t="str">
        <f>IFERROR(VLOOKUP(E721,Lookup!B:C,2,0),0)</f>
        <v>Dish</v>
      </c>
    </row>
    <row r="722" ht="13.5" outlineLevel="2" spans="1:15">
      <c r="A722" s="4" t="s">
        <v>1634</v>
      </c>
      <c r="B722" s="4" t="s">
        <v>1617</v>
      </c>
      <c r="C722" s="4" t="s">
        <v>118</v>
      </c>
      <c r="D722" s="4" t="s">
        <v>1635</v>
      </c>
      <c r="E722" s="4" t="s">
        <v>208</v>
      </c>
      <c r="F722" s="4" t="s">
        <v>121</v>
      </c>
      <c r="G722" s="4" t="s">
        <v>748</v>
      </c>
      <c r="H722" s="4" t="s">
        <v>1619</v>
      </c>
      <c r="I722" s="4" t="s">
        <v>1620</v>
      </c>
      <c r="J722" s="4" t="s">
        <v>1621</v>
      </c>
      <c r="K722" s="6">
        <f>IFERROR(VLOOKUP($J722,Lookup!$I:$M,Lookup!J$2,0),"")</f>
        <v>2058</v>
      </c>
      <c r="L722" s="6" t="str">
        <f>IFERROR(VLOOKUP($J722,Lookup!$I:$M,Lookup!K$2,0),"")</f>
        <v>Arlington</v>
      </c>
      <c r="M722" s="6" t="str">
        <f>IFERROR(VLOOKUP($J722,Lookup!$I:$M,Lookup!L$2,0),"")</f>
        <v>ASetlight</v>
      </c>
      <c r="N722" s="6" t="str">
        <f>IFERROR(VLOOKUP($J722,Lookup!$I:$M,Lookup!M$2,0),"")</f>
        <v>CH</v>
      </c>
      <c r="O722" s="6" t="str">
        <f>IFERROR(VLOOKUP(E722,Lookup!B:C,2,0),0)</f>
        <v/>
      </c>
    </row>
    <row r="723" ht="13.5" outlineLevel="2" spans="1:15">
      <c r="A723" s="4" t="s">
        <v>1636</v>
      </c>
      <c r="B723" s="4" t="s">
        <v>1637</v>
      </c>
      <c r="C723" s="4" t="s">
        <v>118</v>
      </c>
      <c r="D723" s="4" t="s">
        <v>1638</v>
      </c>
      <c r="E723" s="4" t="s">
        <v>134</v>
      </c>
      <c r="F723" s="4" t="s">
        <v>121</v>
      </c>
      <c r="G723" s="4" t="s">
        <v>748</v>
      </c>
      <c r="H723" s="4" t="s">
        <v>1619</v>
      </c>
      <c r="I723" s="4" t="s">
        <v>1620</v>
      </c>
      <c r="J723" s="4" t="s">
        <v>1621</v>
      </c>
      <c r="K723" s="6">
        <f>IFERROR(VLOOKUP($J723,Lookup!$I:$M,Lookup!J$2,0),"")</f>
        <v>2058</v>
      </c>
      <c r="L723" s="6" t="str">
        <f>IFERROR(VLOOKUP($J723,Lookup!$I:$M,Lookup!K$2,0),"")</f>
        <v>Arlington</v>
      </c>
      <c r="M723" s="6" t="str">
        <f>IFERROR(VLOOKUP($J723,Lookup!$I:$M,Lookup!L$2,0),"")</f>
        <v>ASetlight</v>
      </c>
      <c r="N723" s="6" t="str">
        <f>IFERROR(VLOOKUP($J723,Lookup!$I:$M,Lookup!M$2,0),"")</f>
        <v>CH</v>
      </c>
      <c r="O723" s="6">
        <f>IFERROR(VLOOKUP(E723,Lookup!B:C,2,0),0)</f>
        <v>0</v>
      </c>
    </row>
    <row r="724" ht="13.5" outlineLevel="2" spans="1:15">
      <c r="A724" s="4" t="s">
        <v>1639</v>
      </c>
      <c r="B724" s="4" t="s">
        <v>1617</v>
      </c>
      <c r="C724" s="4" t="s">
        <v>118</v>
      </c>
      <c r="D724" s="4" t="s">
        <v>1640</v>
      </c>
      <c r="E724" s="4" t="s">
        <v>208</v>
      </c>
      <c r="F724" s="4" t="s">
        <v>121</v>
      </c>
      <c r="G724" s="4" t="s">
        <v>748</v>
      </c>
      <c r="H724" s="4" t="s">
        <v>1619</v>
      </c>
      <c r="I724" s="4" t="s">
        <v>1620</v>
      </c>
      <c r="J724" s="4" t="s">
        <v>1621</v>
      </c>
      <c r="K724" s="6">
        <f>IFERROR(VLOOKUP($J724,Lookup!$I:$M,Lookup!J$2,0),"")</f>
        <v>2058</v>
      </c>
      <c r="L724" s="6" t="str">
        <f>IFERROR(VLOOKUP($J724,Lookup!$I:$M,Lookup!K$2,0),"")</f>
        <v>Arlington</v>
      </c>
      <c r="M724" s="6" t="str">
        <f>IFERROR(VLOOKUP($J724,Lookup!$I:$M,Lookup!L$2,0),"")</f>
        <v>ASetlight</v>
      </c>
      <c r="N724" s="6" t="str">
        <f>IFERROR(VLOOKUP($J724,Lookup!$I:$M,Lookup!M$2,0),"")</f>
        <v>CH</v>
      </c>
      <c r="O724" s="6" t="str">
        <f>IFERROR(VLOOKUP(E724,Lookup!B:C,2,0),0)</f>
        <v/>
      </c>
    </row>
    <row r="725" ht="13.5" outlineLevel="2" spans="1:15">
      <c r="A725" s="4" t="s">
        <v>1641</v>
      </c>
      <c r="B725" s="4" t="s">
        <v>1617</v>
      </c>
      <c r="C725" s="4" t="s">
        <v>118</v>
      </c>
      <c r="D725" s="4" t="s">
        <v>1642</v>
      </c>
      <c r="E725" s="4" t="s">
        <v>1643</v>
      </c>
      <c r="F725" s="4" t="s">
        <v>121</v>
      </c>
      <c r="G725" s="4" t="s">
        <v>748</v>
      </c>
      <c r="H725" s="4" t="s">
        <v>1619</v>
      </c>
      <c r="I725" s="4" t="s">
        <v>1620</v>
      </c>
      <c r="J725" s="4" t="s">
        <v>1621</v>
      </c>
      <c r="K725" s="6">
        <f>IFERROR(VLOOKUP($J725,Lookup!$I:$M,Lookup!J$2,0),"")</f>
        <v>2058</v>
      </c>
      <c r="L725" s="6" t="str">
        <f>IFERROR(VLOOKUP($J725,Lookup!$I:$M,Lookup!K$2,0),"")</f>
        <v>Arlington</v>
      </c>
      <c r="M725" s="6" t="str">
        <f>IFERROR(VLOOKUP($J725,Lookup!$I:$M,Lookup!L$2,0),"")</f>
        <v>ASetlight</v>
      </c>
      <c r="N725" s="6" t="str">
        <f>IFERROR(VLOOKUP($J725,Lookup!$I:$M,Lookup!M$2,0),"")</f>
        <v>CH</v>
      </c>
      <c r="O725" s="6" t="str">
        <f>IFERROR(VLOOKUP(E725,Lookup!B:C,2,0),0)</f>
        <v/>
      </c>
    </row>
    <row r="726" ht="13.5" outlineLevel="2" spans="1:15">
      <c r="A726" s="4" t="s">
        <v>1644</v>
      </c>
      <c r="B726" s="4" t="s">
        <v>1617</v>
      </c>
      <c r="C726" s="4" t="s">
        <v>118</v>
      </c>
      <c r="D726" s="4" t="s">
        <v>1645</v>
      </c>
      <c r="E726" s="4" t="s">
        <v>128</v>
      </c>
      <c r="F726" s="4" t="s">
        <v>121</v>
      </c>
      <c r="G726" s="4" t="s">
        <v>748</v>
      </c>
      <c r="H726" s="4" t="s">
        <v>1619</v>
      </c>
      <c r="I726" s="4" t="s">
        <v>1620</v>
      </c>
      <c r="J726" s="4" t="s">
        <v>1621</v>
      </c>
      <c r="K726" s="6">
        <f>IFERROR(VLOOKUP($J726,Lookup!$I:$M,Lookup!J$2,0),"")</f>
        <v>2058</v>
      </c>
      <c r="L726" s="6" t="str">
        <f>IFERROR(VLOOKUP($J726,Lookup!$I:$M,Lookup!K$2,0),"")</f>
        <v>Arlington</v>
      </c>
      <c r="M726" s="6" t="str">
        <f>IFERROR(VLOOKUP($J726,Lookup!$I:$M,Lookup!L$2,0),"")</f>
        <v>ASetlight</v>
      </c>
      <c r="N726" s="6" t="str">
        <f>IFERROR(VLOOKUP($J726,Lookup!$I:$M,Lookup!M$2,0),"")</f>
        <v>CH</v>
      </c>
      <c r="O726" s="6" t="str">
        <f>IFERROR(VLOOKUP(E726,Lookup!B:C,2,0),0)</f>
        <v>Server/Cocktail</v>
      </c>
    </row>
    <row r="727" ht="13.5" outlineLevel="2" spans="1:15">
      <c r="A727" s="4" t="s">
        <v>1646</v>
      </c>
      <c r="B727" s="4" t="s">
        <v>1617</v>
      </c>
      <c r="C727" s="4" t="s">
        <v>118</v>
      </c>
      <c r="D727" s="4" t="s">
        <v>1647</v>
      </c>
      <c r="E727" s="4" t="s">
        <v>78</v>
      </c>
      <c r="F727" s="4" t="s">
        <v>121</v>
      </c>
      <c r="G727" s="4" t="s">
        <v>748</v>
      </c>
      <c r="H727" s="4" t="s">
        <v>1619</v>
      </c>
      <c r="I727" s="4" t="s">
        <v>1620</v>
      </c>
      <c r="J727" s="4" t="s">
        <v>1621</v>
      </c>
      <c r="K727" s="6">
        <f>IFERROR(VLOOKUP($J727,Lookup!$I:$M,Lookup!J$2,0),"")</f>
        <v>2058</v>
      </c>
      <c r="L727" s="6" t="str">
        <f>IFERROR(VLOOKUP($J727,Lookup!$I:$M,Lookup!K$2,0),"")</f>
        <v>Arlington</v>
      </c>
      <c r="M727" s="6" t="str">
        <f>IFERROR(VLOOKUP($J727,Lookup!$I:$M,Lookup!L$2,0),"")</f>
        <v>ASetlight</v>
      </c>
      <c r="N727" s="6" t="str">
        <f>IFERROR(VLOOKUP($J727,Lookup!$I:$M,Lookup!M$2,0),"")</f>
        <v>CH</v>
      </c>
      <c r="O727" s="6" t="str">
        <f>IFERROR(VLOOKUP(E727,Lookup!B:C,2,0),0)</f>
        <v>Host</v>
      </c>
    </row>
    <row r="728" ht="13.5" outlineLevel="2" spans="1:15">
      <c r="A728" s="4" t="s">
        <v>1648</v>
      </c>
      <c r="B728" s="4" t="s">
        <v>1617</v>
      </c>
      <c r="C728" s="4" t="s">
        <v>118</v>
      </c>
      <c r="D728" s="4" t="s">
        <v>1649</v>
      </c>
      <c r="E728" s="4" t="s">
        <v>120</v>
      </c>
      <c r="F728" s="4" t="s">
        <v>121</v>
      </c>
      <c r="G728" s="4" t="s">
        <v>748</v>
      </c>
      <c r="H728" s="4" t="s">
        <v>1619</v>
      </c>
      <c r="I728" s="4" t="s">
        <v>1620</v>
      </c>
      <c r="J728" s="4" t="s">
        <v>1621</v>
      </c>
      <c r="K728" s="6">
        <f>IFERROR(VLOOKUP($J728,Lookup!$I:$M,Lookup!J$2,0),"")</f>
        <v>2058</v>
      </c>
      <c r="L728" s="6" t="str">
        <f>IFERROR(VLOOKUP($J728,Lookup!$I:$M,Lookup!K$2,0),"")</f>
        <v>Arlington</v>
      </c>
      <c r="M728" s="6" t="str">
        <f>IFERROR(VLOOKUP($J728,Lookup!$I:$M,Lookup!L$2,0),"")</f>
        <v>ASetlight</v>
      </c>
      <c r="N728" s="6" t="str">
        <f>IFERROR(VLOOKUP($J728,Lookup!$I:$M,Lookup!M$2,0),"")</f>
        <v>CH</v>
      </c>
      <c r="O728" s="6" t="str">
        <f>IFERROR(VLOOKUP(E728,Lookup!B:C,2,0),0)</f>
        <v>Server/Cocktail</v>
      </c>
    </row>
    <row r="729" ht="13.5" outlineLevel="2" spans="1:15">
      <c r="A729" s="4" t="s">
        <v>1650</v>
      </c>
      <c r="B729" s="4" t="s">
        <v>1617</v>
      </c>
      <c r="C729" s="4" t="s">
        <v>118</v>
      </c>
      <c r="D729" s="4" t="s">
        <v>1651</v>
      </c>
      <c r="E729" s="4" t="s">
        <v>84</v>
      </c>
      <c r="F729" s="4" t="s">
        <v>121</v>
      </c>
      <c r="G729" s="4" t="s">
        <v>748</v>
      </c>
      <c r="H729" s="4" t="s">
        <v>1619</v>
      </c>
      <c r="I729" s="4" t="s">
        <v>1620</v>
      </c>
      <c r="J729" s="4" t="s">
        <v>1621</v>
      </c>
      <c r="K729" s="6">
        <f>IFERROR(VLOOKUP($J729,Lookup!$I:$M,Lookup!J$2,0),"")</f>
        <v>2058</v>
      </c>
      <c r="L729" s="6" t="str">
        <f>IFERROR(VLOOKUP($J729,Lookup!$I:$M,Lookup!K$2,0),"")</f>
        <v>Arlington</v>
      </c>
      <c r="M729" s="6" t="str">
        <f>IFERROR(VLOOKUP($J729,Lookup!$I:$M,Lookup!L$2,0),"")</f>
        <v>ASetlight</v>
      </c>
      <c r="N729" s="6" t="str">
        <f>IFERROR(VLOOKUP($J729,Lookup!$I:$M,Lookup!M$2,0),"")</f>
        <v>CH</v>
      </c>
      <c r="O729" s="6" t="str">
        <f>IFERROR(VLOOKUP(E729,Lookup!B:C,2,0),0)</f>
        <v>Prep Cook</v>
      </c>
    </row>
    <row r="730" ht="13.5" outlineLevel="2" spans="1:15">
      <c r="A730" s="4" t="s">
        <v>1652</v>
      </c>
      <c r="B730" s="4" t="s">
        <v>1617</v>
      </c>
      <c r="C730" s="4" t="s">
        <v>118</v>
      </c>
      <c r="D730" s="4" t="s">
        <v>1653</v>
      </c>
      <c r="E730" s="4" t="s">
        <v>139</v>
      </c>
      <c r="F730" s="4" t="s">
        <v>121</v>
      </c>
      <c r="G730" s="4" t="s">
        <v>748</v>
      </c>
      <c r="H730" s="4" t="s">
        <v>1619</v>
      </c>
      <c r="I730" s="4" t="s">
        <v>1620</v>
      </c>
      <c r="J730" s="4" t="s">
        <v>1621</v>
      </c>
      <c r="K730" s="6">
        <f>IFERROR(VLOOKUP($J730,Lookup!$I:$M,Lookup!J$2,0),"")</f>
        <v>2058</v>
      </c>
      <c r="L730" s="6" t="str">
        <f>IFERROR(VLOOKUP($J730,Lookup!$I:$M,Lookup!K$2,0),"")</f>
        <v>Arlington</v>
      </c>
      <c r="M730" s="6" t="str">
        <f>IFERROR(VLOOKUP($J730,Lookup!$I:$M,Lookup!L$2,0),"")</f>
        <v>ASetlight</v>
      </c>
      <c r="N730" s="6" t="str">
        <f>IFERROR(VLOOKUP($J730,Lookup!$I:$M,Lookup!M$2,0),"")</f>
        <v>CH</v>
      </c>
      <c r="O730" s="6" t="str">
        <f>IFERROR(VLOOKUP(E730,Lookup!B:C,2,0),0)</f>
        <v>Busser/Runner</v>
      </c>
    </row>
    <row r="731" ht="13.5" outlineLevel="2" spans="1:15">
      <c r="A731" s="4" t="s">
        <v>1654</v>
      </c>
      <c r="B731" s="4" t="s">
        <v>1617</v>
      </c>
      <c r="C731" s="4" t="s">
        <v>118</v>
      </c>
      <c r="D731" s="4" t="s">
        <v>1655</v>
      </c>
      <c r="E731" s="4" t="s">
        <v>83</v>
      </c>
      <c r="F731" s="4" t="s">
        <v>121</v>
      </c>
      <c r="G731" s="4" t="s">
        <v>748</v>
      </c>
      <c r="H731" s="4" t="s">
        <v>1619</v>
      </c>
      <c r="I731" s="4" t="s">
        <v>1620</v>
      </c>
      <c r="J731" s="4" t="s">
        <v>1621</v>
      </c>
      <c r="K731" s="6">
        <f>IFERROR(VLOOKUP($J731,Lookup!$I:$M,Lookup!J$2,0),"")</f>
        <v>2058</v>
      </c>
      <c r="L731" s="6" t="str">
        <f>IFERROR(VLOOKUP($J731,Lookup!$I:$M,Lookup!K$2,0),"")</f>
        <v>Arlington</v>
      </c>
      <c r="M731" s="6" t="str">
        <f>IFERROR(VLOOKUP($J731,Lookup!$I:$M,Lookup!L$2,0),"")</f>
        <v>ASetlight</v>
      </c>
      <c r="N731" s="6" t="str">
        <f>IFERROR(VLOOKUP($J731,Lookup!$I:$M,Lookup!M$2,0),"")</f>
        <v>CH</v>
      </c>
      <c r="O731" s="6" t="str">
        <f>IFERROR(VLOOKUP(E731,Lookup!B:C,2,0),0)</f>
        <v>Line Cook</v>
      </c>
    </row>
    <row r="732" ht="13.5" outlineLevel="2" spans="1:15">
      <c r="A732" s="4" t="s">
        <v>1656</v>
      </c>
      <c r="B732" s="4" t="s">
        <v>1617</v>
      </c>
      <c r="C732" s="4" t="s">
        <v>118</v>
      </c>
      <c r="D732" s="4" t="s">
        <v>1657</v>
      </c>
      <c r="E732" s="4" t="s">
        <v>83</v>
      </c>
      <c r="F732" s="4" t="s">
        <v>121</v>
      </c>
      <c r="G732" s="4" t="s">
        <v>748</v>
      </c>
      <c r="H732" s="4" t="s">
        <v>1619</v>
      </c>
      <c r="I732" s="4" t="s">
        <v>1620</v>
      </c>
      <c r="J732" s="4" t="s">
        <v>1621</v>
      </c>
      <c r="K732" s="6">
        <f>IFERROR(VLOOKUP($J732,Lookup!$I:$M,Lookup!J$2,0),"")</f>
        <v>2058</v>
      </c>
      <c r="L732" s="6" t="str">
        <f>IFERROR(VLOOKUP($J732,Lookup!$I:$M,Lookup!K$2,0),"")</f>
        <v>Arlington</v>
      </c>
      <c r="M732" s="6" t="str">
        <f>IFERROR(VLOOKUP($J732,Lookup!$I:$M,Lookup!L$2,0),"")</f>
        <v>ASetlight</v>
      </c>
      <c r="N732" s="6" t="str">
        <f>IFERROR(VLOOKUP($J732,Lookup!$I:$M,Lookup!M$2,0),"")</f>
        <v>CH</v>
      </c>
      <c r="O732" s="6" t="str">
        <f>IFERROR(VLOOKUP(E732,Lookup!B:C,2,0),0)</f>
        <v>Line Cook</v>
      </c>
    </row>
    <row r="733" ht="13.5" outlineLevel="2" spans="1:15">
      <c r="A733" s="4" t="s">
        <v>1658</v>
      </c>
      <c r="B733" s="4" t="s">
        <v>1617</v>
      </c>
      <c r="C733" s="4" t="s">
        <v>118</v>
      </c>
      <c r="D733" s="4" t="s">
        <v>1659</v>
      </c>
      <c r="E733" s="4" t="s">
        <v>120</v>
      </c>
      <c r="F733" s="4" t="s">
        <v>121</v>
      </c>
      <c r="G733" s="4" t="s">
        <v>748</v>
      </c>
      <c r="H733" s="4" t="s">
        <v>1619</v>
      </c>
      <c r="I733" s="4" t="s">
        <v>1620</v>
      </c>
      <c r="J733" s="4" t="s">
        <v>1621</v>
      </c>
      <c r="K733" s="6">
        <f>IFERROR(VLOOKUP($J733,Lookup!$I:$M,Lookup!J$2,0),"")</f>
        <v>2058</v>
      </c>
      <c r="L733" s="6" t="str">
        <f>IFERROR(VLOOKUP($J733,Lookup!$I:$M,Lookup!K$2,0),"")</f>
        <v>Arlington</v>
      </c>
      <c r="M733" s="6" t="str">
        <f>IFERROR(VLOOKUP($J733,Lookup!$I:$M,Lookup!L$2,0),"")</f>
        <v>ASetlight</v>
      </c>
      <c r="N733" s="6" t="str">
        <f>IFERROR(VLOOKUP($J733,Lookup!$I:$M,Lookup!M$2,0),"")</f>
        <v>CH</v>
      </c>
      <c r="O733" s="6" t="str">
        <f>IFERROR(VLOOKUP(E733,Lookup!B:C,2,0),0)</f>
        <v>Server/Cocktail</v>
      </c>
    </row>
    <row r="734" ht="13.5" outlineLevel="2" spans="1:15">
      <c r="A734" s="4" t="s">
        <v>1660</v>
      </c>
      <c r="B734" s="4" t="s">
        <v>1617</v>
      </c>
      <c r="C734" s="4" t="s">
        <v>118</v>
      </c>
      <c r="D734" s="4" t="s">
        <v>1661</v>
      </c>
      <c r="E734" s="4" t="s">
        <v>120</v>
      </c>
      <c r="F734" s="4" t="s">
        <v>121</v>
      </c>
      <c r="G734" s="4" t="s">
        <v>748</v>
      </c>
      <c r="H734" s="4" t="s">
        <v>1619</v>
      </c>
      <c r="I734" s="4" t="s">
        <v>1620</v>
      </c>
      <c r="J734" s="4" t="s">
        <v>1621</v>
      </c>
      <c r="K734" s="6">
        <f>IFERROR(VLOOKUP($J734,Lookup!$I:$M,Lookup!J$2,0),"")</f>
        <v>2058</v>
      </c>
      <c r="L734" s="6" t="str">
        <f>IFERROR(VLOOKUP($J734,Lookup!$I:$M,Lookup!K$2,0),"")</f>
        <v>Arlington</v>
      </c>
      <c r="M734" s="6" t="str">
        <f>IFERROR(VLOOKUP($J734,Lookup!$I:$M,Lookup!L$2,0),"")</f>
        <v>ASetlight</v>
      </c>
      <c r="N734" s="6" t="str">
        <f>IFERROR(VLOOKUP($J734,Lookup!$I:$M,Lookup!M$2,0),"")</f>
        <v>CH</v>
      </c>
      <c r="O734" s="6" t="str">
        <f>IFERROR(VLOOKUP(E734,Lookup!B:C,2,0),0)</f>
        <v>Server/Cocktail</v>
      </c>
    </row>
    <row r="735" ht="13.5" outlineLevel="2" spans="1:15">
      <c r="A735" s="4" t="s">
        <v>1662</v>
      </c>
      <c r="B735" s="4" t="s">
        <v>1617</v>
      </c>
      <c r="C735" s="4" t="s">
        <v>118</v>
      </c>
      <c r="D735" s="4" t="s">
        <v>1663</v>
      </c>
      <c r="E735" s="4" t="s">
        <v>83</v>
      </c>
      <c r="F735" s="4" t="s">
        <v>121</v>
      </c>
      <c r="G735" s="4" t="s">
        <v>748</v>
      </c>
      <c r="H735" s="4" t="s">
        <v>1619</v>
      </c>
      <c r="I735" s="4" t="s">
        <v>1620</v>
      </c>
      <c r="J735" s="4" t="s">
        <v>1621</v>
      </c>
      <c r="K735" s="6">
        <f>IFERROR(VLOOKUP($J735,Lookup!$I:$M,Lookup!J$2,0),"")</f>
        <v>2058</v>
      </c>
      <c r="L735" s="6" t="str">
        <f>IFERROR(VLOOKUP($J735,Lookup!$I:$M,Lookup!K$2,0),"")</f>
        <v>Arlington</v>
      </c>
      <c r="M735" s="6" t="str">
        <f>IFERROR(VLOOKUP($J735,Lookup!$I:$M,Lookup!L$2,0),"")</f>
        <v>ASetlight</v>
      </c>
      <c r="N735" s="6" t="str">
        <f>IFERROR(VLOOKUP($J735,Lookup!$I:$M,Lookup!M$2,0),"")</f>
        <v>CH</v>
      </c>
      <c r="O735" s="6" t="str">
        <f>IFERROR(VLOOKUP(E735,Lookup!B:C,2,0),0)</f>
        <v>Line Cook</v>
      </c>
    </row>
    <row r="736" ht="13.5" outlineLevel="2" spans="1:15">
      <c r="A736" s="4" t="s">
        <v>1664</v>
      </c>
      <c r="B736" s="4" t="s">
        <v>1617</v>
      </c>
      <c r="C736" s="4" t="s">
        <v>118</v>
      </c>
      <c r="D736" s="4" t="s">
        <v>1665</v>
      </c>
      <c r="E736" s="4" t="s">
        <v>83</v>
      </c>
      <c r="F736" s="4" t="s">
        <v>121</v>
      </c>
      <c r="G736" s="4" t="s">
        <v>748</v>
      </c>
      <c r="H736" s="4" t="s">
        <v>1619</v>
      </c>
      <c r="I736" s="4" t="s">
        <v>1620</v>
      </c>
      <c r="J736" s="4" t="s">
        <v>1621</v>
      </c>
      <c r="K736" s="6">
        <f>IFERROR(VLOOKUP($J736,Lookup!$I:$M,Lookup!J$2,0),"")</f>
        <v>2058</v>
      </c>
      <c r="L736" s="6" t="str">
        <f>IFERROR(VLOOKUP($J736,Lookup!$I:$M,Lookup!K$2,0),"")</f>
        <v>Arlington</v>
      </c>
      <c r="M736" s="6" t="str">
        <f>IFERROR(VLOOKUP($J736,Lookup!$I:$M,Lookup!L$2,0),"")</f>
        <v>ASetlight</v>
      </c>
      <c r="N736" s="6" t="str">
        <f>IFERROR(VLOOKUP($J736,Lookup!$I:$M,Lookup!M$2,0),"")</f>
        <v>CH</v>
      </c>
      <c r="O736" s="6" t="str">
        <f>IFERROR(VLOOKUP(E736,Lookup!B:C,2,0),0)</f>
        <v>Line Cook</v>
      </c>
    </row>
    <row r="737" ht="13.5" outlineLevel="2" spans="1:15">
      <c r="A737" s="4" t="s">
        <v>1666</v>
      </c>
      <c r="B737" s="4" t="s">
        <v>1617</v>
      </c>
      <c r="C737" s="4" t="s">
        <v>118</v>
      </c>
      <c r="D737" s="4" t="s">
        <v>1667</v>
      </c>
      <c r="E737" s="4" t="s">
        <v>120</v>
      </c>
      <c r="F737" s="4" t="s">
        <v>121</v>
      </c>
      <c r="G737" s="4" t="s">
        <v>748</v>
      </c>
      <c r="H737" s="4" t="s">
        <v>1619</v>
      </c>
      <c r="I737" s="4" t="s">
        <v>1620</v>
      </c>
      <c r="J737" s="4" t="s">
        <v>1621</v>
      </c>
      <c r="K737" s="6">
        <f>IFERROR(VLOOKUP($J737,Lookup!$I:$M,Lookup!J$2,0),"")</f>
        <v>2058</v>
      </c>
      <c r="L737" s="6" t="str">
        <f>IFERROR(VLOOKUP($J737,Lookup!$I:$M,Lookup!K$2,0),"")</f>
        <v>Arlington</v>
      </c>
      <c r="M737" s="6" t="str">
        <f>IFERROR(VLOOKUP($J737,Lookup!$I:$M,Lookup!L$2,0),"")</f>
        <v>ASetlight</v>
      </c>
      <c r="N737" s="6" t="str">
        <f>IFERROR(VLOOKUP($J737,Lookup!$I:$M,Lookup!M$2,0),"")</f>
        <v>CH</v>
      </c>
      <c r="O737" s="6" t="str">
        <f>IFERROR(VLOOKUP(E737,Lookup!B:C,2,0),0)</f>
        <v>Server/Cocktail</v>
      </c>
    </row>
    <row r="738" ht="13.5" outlineLevel="2" spans="1:15">
      <c r="A738" s="4" t="s">
        <v>1668</v>
      </c>
      <c r="B738" s="4" t="s">
        <v>1617</v>
      </c>
      <c r="C738" s="4" t="s">
        <v>118</v>
      </c>
      <c r="D738" s="4" t="s">
        <v>1669</v>
      </c>
      <c r="E738" s="4" t="s">
        <v>78</v>
      </c>
      <c r="F738" s="4" t="s">
        <v>121</v>
      </c>
      <c r="G738" s="4" t="s">
        <v>748</v>
      </c>
      <c r="H738" s="4" t="s">
        <v>1619</v>
      </c>
      <c r="I738" s="4" t="s">
        <v>1620</v>
      </c>
      <c r="J738" s="4" t="s">
        <v>1621</v>
      </c>
      <c r="K738" s="6">
        <f>IFERROR(VLOOKUP($J738,Lookup!$I:$M,Lookup!J$2,0),"")</f>
        <v>2058</v>
      </c>
      <c r="L738" s="6" t="str">
        <f>IFERROR(VLOOKUP($J738,Lookup!$I:$M,Lookup!K$2,0),"")</f>
        <v>Arlington</v>
      </c>
      <c r="M738" s="6" t="str">
        <f>IFERROR(VLOOKUP($J738,Lookup!$I:$M,Lookup!L$2,0),"")</f>
        <v>ASetlight</v>
      </c>
      <c r="N738" s="6" t="str">
        <f>IFERROR(VLOOKUP($J738,Lookup!$I:$M,Lookup!M$2,0),"")</f>
        <v>CH</v>
      </c>
      <c r="O738" s="6" t="str">
        <f>IFERROR(VLOOKUP(E738,Lookup!B:C,2,0),0)</f>
        <v>Host</v>
      </c>
    </row>
    <row r="739" ht="13.5" outlineLevel="2" spans="1:15">
      <c r="A739" s="4" t="s">
        <v>1670</v>
      </c>
      <c r="B739" s="4" t="s">
        <v>1617</v>
      </c>
      <c r="C739" s="4" t="s">
        <v>118</v>
      </c>
      <c r="D739" s="4" t="s">
        <v>1671</v>
      </c>
      <c r="E739" s="4" t="s">
        <v>78</v>
      </c>
      <c r="F739" s="4" t="s">
        <v>121</v>
      </c>
      <c r="G739" s="4" t="s">
        <v>748</v>
      </c>
      <c r="H739" s="4" t="s">
        <v>1619</v>
      </c>
      <c r="I739" s="4" t="s">
        <v>1620</v>
      </c>
      <c r="J739" s="4" t="s">
        <v>1621</v>
      </c>
      <c r="K739" s="6">
        <f>IFERROR(VLOOKUP($J739,Lookup!$I:$M,Lookup!J$2,0),"")</f>
        <v>2058</v>
      </c>
      <c r="L739" s="6" t="str">
        <f>IFERROR(VLOOKUP($J739,Lookup!$I:$M,Lookup!K$2,0),"")</f>
        <v>Arlington</v>
      </c>
      <c r="M739" s="6" t="str">
        <f>IFERROR(VLOOKUP($J739,Lookup!$I:$M,Lookup!L$2,0),"")</f>
        <v>ASetlight</v>
      </c>
      <c r="N739" s="6" t="str">
        <f>IFERROR(VLOOKUP($J739,Lookup!$I:$M,Lookup!M$2,0),"")</f>
        <v>CH</v>
      </c>
      <c r="O739" s="6" t="str">
        <f>IFERROR(VLOOKUP(E739,Lookup!B:C,2,0),0)</f>
        <v>Host</v>
      </c>
    </row>
    <row r="740" ht="13.5" outlineLevel="2" spans="1:15">
      <c r="A740" s="4" t="s">
        <v>1672</v>
      </c>
      <c r="B740" s="4" t="s">
        <v>1617</v>
      </c>
      <c r="C740" s="4" t="s">
        <v>118</v>
      </c>
      <c r="D740" s="4" t="s">
        <v>1673</v>
      </c>
      <c r="E740" s="4" t="s">
        <v>120</v>
      </c>
      <c r="F740" s="4" t="s">
        <v>121</v>
      </c>
      <c r="G740" s="4" t="s">
        <v>748</v>
      </c>
      <c r="H740" s="4" t="s">
        <v>1619</v>
      </c>
      <c r="I740" s="4" t="s">
        <v>1620</v>
      </c>
      <c r="J740" s="4" t="s">
        <v>1621</v>
      </c>
      <c r="K740" s="6">
        <f>IFERROR(VLOOKUP($J740,Lookup!$I:$M,Lookup!J$2,0),"")</f>
        <v>2058</v>
      </c>
      <c r="L740" s="6" t="str">
        <f>IFERROR(VLOOKUP($J740,Lookup!$I:$M,Lookup!K$2,0),"")</f>
        <v>Arlington</v>
      </c>
      <c r="M740" s="6" t="str">
        <f>IFERROR(VLOOKUP($J740,Lookup!$I:$M,Lookup!L$2,0),"")</f>
        <v>ASetlight</v>
      </c>
      <c r="N740" s="6" t="str">
        <f>IFERROR(VLOOKUP($J740,Lookup!$I:$M,Lookup!M$2,0),"")</f>
        <v>CH</v>
      </c>
      <c r="O740" s="6" t="str">
        <f>IFERROR(VLOOKUP(E740,Lookup!B:C,2,0),0)</f>
        <v>Server/Cocktail</v>
      </c>
    </row>
    <row r="741" ht="13.5" outlineLevel="2" spans="1:15">
      <c r="A741" s="4" t="s">
        <v>1674</v>
      </c>
      <c r="B741" s="4" t="s">
        <v>1617</v>
      </c>
      <c r="C741" s="4" t="s">
        <v>118</v>
      </c>
      <c r="D741" s="4" t="s">
        <v>1675</v>
      </c>
      <c r="E741" s="4" t="s">
        <v>120</v>
      </c>
      <c r="F741" s="4" t="s">
        <v>121</v>
      </c>
      <c r="G741" s="4" t="s">
        <v>748</v>
      </c>
      <c r="H741" s="4" t="s">
        <v>1619</v>
      </c>
      <c r="I741" s="4" t="s">
        <v>1620</v>
      </c>
      <c r="J741" s="4" t="s">
        <v>1621</v>
      </c>
      <c r="K741" s="6">
        <f>IFERROR(VLOOKUP($J741,Lookup!$I:$M,Lookup!J$2,0),"")</f>
        <v>2058</v>
      </c>
      <c r="L741" s="6" t="str">
        <f>IFERROR(VLOOKUP($J741,Lookup!$I:$M,Lookup!K$2,0),"")</f>
        <v>Arlington</v>
      </c>
      <c r="M741" s="6" t="str">
        <f>IFERROR(VLOOKUP($J741,Lookup!$I:$M,Lookup!L$2,0),"")</f>
        <v>ASetlight</v>
      </c>
      <c r="N741" s="6" t="str">
        <f>IFERROR(VLOOKUP($J741,Lookup!$I:$M,Lookup!M$2,0),"")</f>
        <v>CH</v>
      </c>
      <c r="O741" s="6" t="str">
        <f>IFERROR(VLOOKUP(E741,Lookup!B:C,2,0),0)</f>
        <v>Server/Cocktail</v>
      </c>
    </row>
    <row r="742" ht="13.5" outlineLevel="2" spans="1:15">
      <c r="A742" s="4" t="s">
        <v>1676</v>
      </c>
      <c r="B742" s="4" t="s">
        <v>1617</v>
      </c>
      <c r="C742" s="4" t="s">
        <v>118</v>
      </c>
      <c r="D742" s="4" t="s">
        <v>1677</v>
      </c>
      <c r="E742" s="4" t="s">
        <v>84</v>
      </c>
      <c r="F742" s="4" t="s">
        <v>121</v>
      </c>
      <c r="G742" s="4" t="s">
        <v>748</v>
      </c>
      <c r="H742" s="4" t="s">
        <v>1619</v>
      </c>
      <c r="I742" s="4" t="s">
        <v>1620</v>
      </c>
      <c r="J742" s="4" t="s">
        <v>1621</v>
      </c>
      <c r="K742" s="6">
        <f>IFERROR(VLOOKUP($J742,Lookup!$I:$M,Lookup!J$2,0),"")</f>
        <v>2058</v>
      </c>
      <c r="L742" s="6" t="str">
        <f>IFERROR(VLOOKUP($J742,Lookup!$I:$M,Lookup!K$2,0),"")</f>
        <v>Arlington</v>
      </c>
      <c r="M742" s="6" t="str">
        <f>IFERROR(VLOOKUP($J742,Lookup!$I:$M,Lookup!L$2,0),"")</f>
        <v>ASetlight</v>
      </c>
      <c r="N742" s="6" t="str">
        <f>IFERROR(VLOOKUP($J742,Lookup!$I:$M,Lookup!M$2,0),"")</f>
        <v>CH</v>
      </c>
      <c r="O742" s="6" t="str">
        <f>IFERROR(VLOOKUP(E742,Lookup!B:C,2,0),0)</f>
        <v>Prep Cook</v>
      </c>
    </row>
    <row r="743" ht="13.5" outlineLevel="2" spans="1:15">
      <c r="A743" s="4" t="s">
        <v>1678</v>
      </c>
      <c r="B743" s="4" t="s">
        <v>1617</v>
      </c>
      <c r="C743" s="4" t="s">
        <v>118</v>
      </c>
      <c r="D743" s="4" t="s">
        <v>1679</v>
      </c>
      <c r="E743" s="4" t="s">
        <v>78</v>
      </c>
      <c r="F743" s="4" t="s">
        <v>121</v>
      </c>
      <c r="G743" s="4" t="s">
        <v>748</v>
      </c>
      <c r="H743" s="4" t="s">
        <v>1619</v>
      </c>
      <c r="I743" s="4" t="s">
        <v>1620</v>
      </c>
      <c r="J743" s="4" t="s">
        <v>1621</v>
      </c>
      <c r="K743" s="6">
        <f>IFERROR(VLOOKUP($J743,Lookup!$I:$M,Lookup!J$2,0),"")</f>
        <v>2058</v>
      </c>
      <c r="L743" s="6" t="str">
        <f>IFERROR(VLOOKUP($J743,Lookup!$I:$M,Lookup!K$2,0),"")</f>
        <v>Arlington</v>
      </c>
      <c r="M743" s="6" t="str">
        <f>IFERROR(VLOOKUP($J743,Lookup!$I:$M,Lookup!L$2,0),"")</f>
        <v>ASetlight</v>
      </c>
      <c r="N743" s="6" t="str">
        <f>IFERROR(VLOOKUP($J743,Lookup!$I:$M,Lookup!M$2,0),"")</f>
        <v>CH</v>
      </c>
      <c r="O743" s="6" t="str">
        <f>IFERROR(VLOOKUP(E743,Lookup!B:C,2,0),0)</f>
        <v>Host</v>
      </c>
    </row>
    <row r="744" ht="13.5" outlineLevel="2" spans="1:15">
      <c r="A744" s="4" t="s">
        <v>1680</v>
      </c>
      <c r="B744" s="4" t="s">
        <v>1617</v>
      </c>
      <c r="C744" s="4" t="s">
        <v>118</v>
      </c>
      <c r="D744" s="4" t="s">
        <v>1681</v>
      </c>
      <c r="E744" s="4" t="s">
        <v>120</v>
      </c>
      <c r="F744" s="4" t="s">
        <v>121</v>
      </c>
      <c r="G744" s="4" t="s">
        <v>748</v>
      </c>
      <c r="H744" s="4" t="s">
        <v>1619</v>
      </c>
      <c r="I744" s="4" t="s">
        <v>1620</v>
      </c>
      <c r="J744" s="4" t="s">
        <v>1621</v>
      </c>
      <c r="K744" s="6">
        <f>IFERROR(VLOOKUP($J744,Lookup!$I:$M,Lookup!J$2,0),"")</f>
        <v>2058</v>
      </c>
      <c r="L744" s="6" t="str">
        <f>IFERROR(VLOOKUP($J744,Lookup!$I:$M,Lookup!K$2,0),"")</f>
        <v>Arlington</v>
      </c>
      <c r="M744" s="6" t="str">
        <f>IFERROR(VLOOKUP($J744,Lookup!$I:$M,Lookup!L$2,0),"")</f>
        <v>ASetlight</v>
      </c>
      <c r="N744" s="6" t="str">
        <f>IFERROR(VLOOKUP($J744,Lookup!$I:$M,Lookup!M$2,0),"")</f>
        <v>CH</v>
      </c>
      <c r="O744" s="6" t="str">
        <f>IFERROR(VLOOKUP(E744,Lookup!B:C,2,0),0)</f>
        <v>Server/Cocktail</v>
      </c>
    </row>
    <row r="745" ht="13.5" outlineLevel="2" spans="1:15">
      <c r="A745" s="4" t="s">
        <v>1682</v>
      </c>
      <c r="B745" s="4" t="s">
        <v>1617</v>
      </c>
      <c r="C745" s="4" t="s">
        <v>118</v>
      </c>
      <c r="D745" s="4" t="s">
        <v>1683</v>
      </c>
      <c r="E745" s="4" t="s">
        <v>84</v>
      </c>
      <c r="F745" s="4" t="s">
        <v>121</v>
      </c>
      <c r="G745" s="4" t="s">
        <v>748</v>
      </c>
      <c r="H745" s="4" t="s">
        <v>1619</v>
      </c>
      <c r="I745" s="4" t="s">
        <v>1620</v>
      </c>
      <c r="J745" s="4" t="s">
        <v>1621</v>
      </c>
      <c r="K745" s="6">
        <f>IFERROR(VLOOKUP($J745,Lookup!$I:$M,Lookup!J$2,0),"")</f>
        <v>2058</v>
      </c>
      <c r="L745" s="6" t="str">
        <f>IFERROR(VLOOKUP($J745,Lookup!$I:$M,Lookup!K$2,0),"")</f>
        <v>Arlington</v>
      </c>
      <c r="M745" s="6" t="str">
        <f>IFERROR(VLOOKUP($J745,Lookup!$I:$M,Lookup!L$2,0),"")</f>
        <v>ASetlight</v>
      </c>
      <c r="N745" s="6" t="str">
        <f>IFERROR(VLOOKUP($J745,Lookup!$I:$M,Lookup!M$2,0),"")</f>
        <v>CH</v>
      </c>
      <c r="O745" s="6" t="str">
        <f>IFERROR(VLOOKUP(E745,Lookup!B:C,2,0),0)</f>
        <v>Prep Cook</v>
      </c>
    </row>
    <row r="746" ht="13.5" outlineLevel="2" spans="1:15">
      <c r="A746" s="4" t="s">
        <v>1684</v>
      </c>
      <c r="B746" s="4" t="s">
        <v>1617</v>
      </c>
      <c r="C746" s="4" t="s">
        <v>118</v>
      </c>
      <c r="D746" s="4" t="s">
        <v>1685</v>
      </c>
      <c r="E746" s="4" t="s">
        <v>84</v>
      </c>
      <c r="F746" s="4" t="s">
        <v>121</v>
      </c>
      <c r="G746" s="4" t="s">
        <v>748</v>
      </c>
      <c r="H746" s="4" t="s">
        <v>1619</v>
      </c>
      <c r="I746" s="4" t="s">
        <v>1620</v>
      </c>
      <c r="J746" s="4" t="s">
        <v>1621</v>
      </c>
      <c r="K746" s="6">
        <f>IFERROR(VLOOKUP($J746,Lookup!$I:$M,Lookup!J$2,0),"")</f>
        <v>2058</v>
      </c>
      <c r="L746" s="6" t="str">
        <f>IFERROR(VLOOKUP($J746,Lookup!$I:$M,Lookup!K$2,0),"")</f>
        <v>Arlington</v>
      </c>
      <c r="M746" s="6" t="str">
        <f>IFERROR(VLOOKUP($J746,Lookup!$I:$M,Lookup!L$2,0),"")</f>
        <v>ASetlight</v>
      </c>
      <c r="N746" s="6" t="str">
        <f>IFERROR(VLOOKUP($J746,Lookup!$I:$M,Lookup!M$2,0),"")</f>
        <v>CH</v>
      </c>
      <c r="O746" s="6" t="str">
        <f>IFERROR(VLOOKUP(E746,Lookup!B:C,2,0),0)</f>
        <v>Prep Cook</v>
      </c>
    </row>
    <row r="747" ht="13.5" outlineLevel="2" spans="1:15">
      <c r="A747" s="4" t="s">
        <v>1686</v>
      </c>
      <c r="B747" s="4" t="s">
        <v>1617</v>
      </c>
      <c r="C747" s="4" t="s">
        <v>118</v>
      </c>
      <c r="D747" s="4" t="s">
        <v>1687</v>
      </c>
      <c r="E747" s="4" t="s">
        <v>120</v>
      </c>
      <c r="F747" s="4" t="s">
        <v>121</v>
      </c>
      <c r="G747" s="4" t="s">
        <v>748</v>
      </c>
      <c r="H747" s="4" t="s">
        <v>1619</v>
      </c>
      <c r="I747" s="4" t="s">
        <v>1620</v>
      </c>
      <c r="J747" s="4" t="s">
        <v>1621</v>
      </c>
      <c r="K747" s="6">
        <f>IFERROR(VLOOKUP($J747,Lookup!$I:$M,Lookup!J$2,0),"")</f>
        <v>2058</v>
      </c>
      <c r="L747" s="6" t="str">
        <f>IFERROR(VLOOKUP($J747,Lookup!$I:$M,Lookup!K$2,0),"")</f>
        <v>Arlington</v>
      </c>
      <c r="M747" s="6" t="str">
        <f>IFERROR(VLOOKUP($J747,Lookup!$I:$M,Lookup!L$2,0),"")</f>
        <v>ASetlight</v>
      </c>
      <c r="N747" s="6" t="str">
        <f>IFERROR(VLOOKUP($J747,Lookup!$I:$M,Lookup!M$2,0),"")</f>
        <v>CH</v>
      </c>
      <c r="O747" s="6" t="str">
        <f>IFERROR(VLOOKUP(E747,Lookup!B:C,2,0),0)</f>
        <v>Server/Cocktail</v>
      </c>
    </row>
    <row r="748" ht="13.5" outlineLevel="2" spans="1:15">
      <c r="A748" s="4" t="s">
        <v>1688</v>
      </c>
      <c r="B748" s="4" t="s">
        <v>1617</v>
      </c>
      <c r="C748" s="4" t="s">
        <v>118</v>
      </c>
      <c r="D748" s="4" t="s">
        <v>1689</v>
      </c>
      <c r="E748" s="4" t="s">
        <v>120</v>
      </c>
      <c r="F748" s="4" t="s">
        <v>121</v>
      </c>
      <c r="G748" s="4" t="s">
        <v>748</v>
      </c>
      <c r="H748" s="4" t="s">
        <v>1619</v>
      </c>
      <c r="I748" s="4" t="s">
        <v>1620</v>
      </c>
      <c r="J748" s="4" t="s">
        <v>1621</v>
      </c>
      <c r="K748" s="6">
        <f>IFERROR(VLOOKUP($J748,Lookup!$I:$M,Lookup!J$2,0),"")</f>
        <v>2058</v>
      </c>
      <c r="L748" s="6" t="str">
        <f>IFERROR(VLOOKUP($J748,Lookup!$I:$M,Lookup!K$2,0),"")</f>
        <v>Arlington</v>
      </c>
      <c r="M748" s="6" t="str">
        <f>IFERROR(VLOOKUP($J748,Lookup!$I:$M,Lookup!L$2,0),"")</f>
        <v>ASetlight</v>
      </c>
      <c r="N748" s="6" t="str">
        <f>IFERROR(VLOOKUP($J748,Lookup!$I:$M,Lookup!M$2,0),"")</f>
        <v>CH</v>
      </c>
      <c r="O748" s="6" t="str">
        <f>IFERROR(VLOOKUP(E748,Lookup!B:C,2,0),0)</f>
        <v>Server/Cocktail</v>
      </c>
    </row>
    <row r="749" ht="13.5" outlineLevel="2" spans="1:15">
      <c r="A749" s="4" t="s">
        <v>1690</v>
      </c>
      <c r="B749" s="4" t="s">
        <v>1617</v>
      </c>
      <c r="C749" s="4" t="s">
        <v>118</v>
      </c>
      <c r="D749" s="4" t="s">
        <v>1691</v>
      </c>
      <c r="E749" s="4" t="s">
        <v>84</v>
      </c>
      <c r="F749" s="4" t="s">
        <v>121</v>
      </c>
      <c r="G749" s="4" t="s">
        <v>748</v>
      </c>
      <c r="H749" s="4" t="s">
        <v>1619</v>
      </c>
      <c r="I749" s="4" t="s">
        <v>1620</v>
      </c>
      <c r="J749" s="4" t="s">
        <v>1621</v>
      </c>
      <c r="K749" s="6">
        <f>IFERROR(VLOOKUP($J749,Lookup!$I:$M,Lookup!J$2,0),"")</f>
        <v>2058</v>
      </c>
      <c r="L749" s="6" t="str">
        <f>IFERROR(VLOOKUP($J749,Lookup!$I:$M,Lookup!K$2,0),"")</f>
        <v>Arlington</v>
      </c>
      <c r="M749" s="6" t="str">
        <f>IFERROR(VLOOKUP($J749,Lookup!$I:$M,Lookup!L$2,0),"")</f>
        <v>ASetlight</v>
      </c>
      <c r="N749" s="6" t="str">
        <f>IFERROR(VLOOKUP($J749,Lookup!$I:$M,Lookup!M$2,0),"")</f>
        <v>CH</v>
      </c>
      <c r="O749" s="6" t="str">
        <f>IFERROR(VLOOKUP(E749,Lookup!B:C,2,0),0)</f>
        <v>Prep Cook</v>
      </c>
    </row>
    <row r="750" ht="13.5" outlineLevel="2" spans="1:15">
      <c r="A750" s="4" t="s">
        <v>1692</v>
      </c>
      <c r="B750" s="4" t="s">
        <v>1617</v>
      </c>
      <c r="C750" s="4" t="s">
        <v>118</v>
      </c>
      <c r="D750" s="4" t="s">
        <v>1693</v>
      </c>
      <c r="E750" s="4" t="s">
        <v>120</v>
      </c>
      <c r="F750" s="4" t="s">
        <v>121</v>
      </c>
      <c r="G750" s="4" t="s">
        <v>748</v>
      </c>
      <c r="H750" s="4" t="s">
        <v>1619</v>
      </c>
      <c r="I750" s="4" t="s">
        <v>1620</v>
      </c>
      <c r="J750" s="4" t="s">
        <v>1621</v>
      </c>
      <c r="K750" s="6">
        <f>IFERROR(VLOOKUP($J750,Lookup!$I:$M,Lookup!J$2,0),"")</f>
        <v>2058</v>
      </c>
      <c r="L750" s="6" t="str">
        <f>IFERROR(VLOOKUP($J750,Lookup!$I:$M,Lookup!K$2,0),"")</f>
        <v>Arlington</v>
      </c>
      <c r="M750" s="6" t="str">
        <f>IFERROR(VLOOKUP($J750,Lookup!$I:$M,Lookup!L$2,0),"")</f>
        <v>ASetlight</v>
      </c>
      <c r="N750" s="6" t="str">
        <f>IFERROR(VLOOKUP($J750,Lookup!$I:$M,Lookup!M$2,0),"")</f>
        <v>CH</v>
      </c>
      <c r="O750" s="6" t="str">
        <f>IFERROR(VLOOKUP(E750,Lookup!B:C,2,0),0)</f>
        <v>Server/Cocktail</v>
      </c>
    </row>
    <row r="751" ht="13.5" outlineLevel="2" spans="1:15">
      <c r="A751" s="4" t="s">
        <v>1694</v>
      </c>
      <c r="B751" s="4" t="s">
        <v>1617</v>
      </c>
      <c r="C751" s="4" t="s">
        <v>118</v>
      </c>
      <c r="D751" s="4" t="s">
        <v>1695</v>
      </c>
      <c r="E751" s="4" t="s">
        <v>70</v>
      </c>
      <c r="F751" s="4" t="s">
        <v>121</v>
      </c>
      <c r="G751" s="4" t="s">
        <v>748</v>
      </c>
      <c r="H751" s="4" t="s">
        <v>1619</v>
      </c>
      <c r="I751" s="4" t="s">
        <v>1620</v>
      </c>
      <c r="J751" s="4" t="s">
        <v>1621</v>
      </c>
      <c r="K751" s="6">
        <f>IFERROR(VLOOKUP($J751,Lookup!$I:$M,Lookup!J$2,0),"")</f>
        <v>2058</v>
      </c>
      <c r="L751" s="6" t="str">
        <f>IFERROR(VLOOKUP($J751,Lookup!$I:$M,Lookup!K$2,0),"")</f>
        <v>Arlington</v>
      </c>
      <c r="M751" s="6" t="str">
        <f>IFERROR(VLOOKUP($J751,Lookup!$I:$M,Lookup!L$2,0),"")</f>
        <v>ASetlight</v>
      </c>
      <c r="N751" s="6" t="str">
        <f>IFERROR(VLOOKUP($J751,Lookup!$I:$M,Lookup!M$2,0),"")</f>
        <v>CH</v>
      </c>
      <c r="O751" s="6" t="str">
        <f>IFERROR(VLOOKUP(E751,Lookup!B:C,2,0),0)</f>
        <v>Bartender</v>
      </c>
    </row>
    <row r="752" ht="13.5" outlineLevel="2" spans="1:15">
      <c r="A752" s="4" t="s">
        <v>1696</v>
      </c>
      <c r="B752" s="4" t="s">
        <v>1617</v>
      </c>
      <c r="C752" s="4" t="s">
        <v>118</v>
      </c>
      <c r="D752" s="4" t="s">
        <v>1697</v>
      </c>
      <c r="E752" s="4" t="s">
        <v>83</v>
      </c>
      <c r="F752" s="4" t="s">
        <v>121</v>
      </c>
      <c r="G752" s="4" t="s">
        <v>748</v>
      </c>
      <c r="H752" s="4" t="s">
        <v>1619</v>
      </c>
      <c r="I752" s="4" t="s">
        <v>1620</v>
      </c>
      <c r="J752" s="4" t="s">
        <v>1621</v>
      </c>
      <c r="K752" s="6">
        <f>IFERROR(VLOOKUP($J752,Lookup!$I:$M,Lookup!J$2,0),"")</f>
        <v>2058</v>
      </c>
      <c r="L752" s="6" t="str">
        <f>IFERROR(VLOOKUP($J752,Lookup!$I:$M,Lookup!K$2,0),"")</f>
        <v>Arlington</v>
      </c>
      <c r="M752" s="6" t="str">
        <f>IFERROR(VLOOKUP($J752,Lookup!$I:$M,Lookup!L$2,0),"")</f>
        <v>ASetlight</v>
      </c>
      <c r="N752" s="6" t="str">
        <f>IFERROR(VLOOKUP($J752,Lookup!$I:$M,Lookup!M$2,0),"")</f>
        <v>CH</v>
      </c>
      <c r="O752" s="6" t="str">
        <f>IFERROR(VLOOKUP(E752,Lookup!B:C,2,0),0)</f>
        <v>Line Cook</v>
      </c>
    </row>
    <row r="753" ht="13.5" outlineLevel="2" spans="1:15">
      <c r="A753" s="4" t="s">
        <v>1698</v>
      </c>
      <c r="B753" s="4" t="s">
        <v>1617</v>
      </c>
      <c r="C753" s="4" t="s">
        <v>118</v>
      </c>
      <c r="D753" s="4" t="s">
        <v>1699</v>
      </c>
      <c r="E753" s="4" t="s">
        <v>83</v>
      </c>
      <c r="F753" s="4" t="s">
        <v>121</v>
      </c>
      <c r="G753" s="4" t="s">
        <v>748</v>
      </c>
      <c r="H753" s="4" t="s">
        <v>1619</v>
      </c>
      <c r="I753" s="4" t="s">
        <v>1620</v>
      </c>
      <c r="J753" s="4" t="s">
        <v>1621</v>
      </c>
      <c r="K753" s="6">
        <f>IFERROR(VLOOKUP($J753,Lookup!$I:$M,Lookup!J$2,0),"")</f>
        <v>2058</v>
      </c>
      <c r="L753" s="6" t="str">
        <f>IFERROR(VLOOKUP($J753,Lookup!$I:$M,Lookup!K$2,0),"")</f>
        <v>Arlington</v>
      </c>
      <c r="M753" s="6" t="str">
        <f>IFERROR(VLOOKUP($J753,Lookup!$I:$M,Lookup!L$2,0),"")</f>
        <v>ASetlight</v>
      </c>
      <c r="N753" s="6" t="str">
        <f>IFERROR(VLOOKUP($J753,Lookup!$I:$M,Lookup!M$2,0),"")</f>
        <v>CH</v>
      </c>
      <c r="O753" s="6" t="str">
        <f>IFERROR(VLOOKUP(E753,Lookup!B:C,2,0),0)</f>
        <v>Line Cook</v>
      </c>
    </row>
    <row r="754" ht="13.5" outlineLevel="2" spans="1:15">
      <c r="A754" s="4" t="s">
        <v>1700</v>
      </c>
      <c r="B754" s="4" t="s">
        <v>1617</v>
      </c>
      <c r="C754" s="4" t="s">
        <v>118</v>
      </c>
      <c r="D754" s="4" t="s">
        <v>1701</v>
      </c>
      <c r="E754" s="4" t="s">
        <v>83</v>
      </c>
      <c r="F754" s="4" t="s">
        <v>121</v>
      </c>
      <c r="G754" s="4" t="s">
        <v>748</v>
      </c>
      <c r="H754" s="4" t="s">
        <v>1619</v>
      </c>
      <c r="I754" s="4" t="s">
        <v>1620</v>
      </c>
      <c r="J754" s="4" t="s">
        <v>1621</v>
      </c>
      <c r="K754" s="6">
        <f>IFERROR(VLOOKUP($J754,Lookup!$I:$M,Lookup!J$2,0),"")</f>
        <v>2058</v>
      </c>
      <c r="L754" s="6" t="str">
        <f>IFERROR(VLOOKUP($J754,Lookup!$I:$M,Lookup!K$2,0),"")</f>
        <v>Arlington</v>
      </c>
      <c r="M754" s="6" t="str">
        <f>IFERROR(VLOOKUP($J754,Lookup!$I:$M,Lookup!L$2,0),"")</f>
        <v>ASetlight</v>
      </c>
      <c r="N754" s="6" t="str">
        <f>IFERROR(VLOOKUP($J754,Lookup!$I:$M,Lookup!M$2,0),"")</f>
        <v>CH</v>
      </c>
      <c r="O754" s="6" t="str">
        <f>IFERROR(VLOOKUP(E754,Lookup!B:C,2,0),0)</f>
        <v>Line Cook</v>
      </c>
    </row>
    <row r="755" ht="13.5" outlineLevel="2" spans="1:15">
      <c r="A755" s="4" t="s">
        <v>1702</v>
      </c>
      <c r="B755" s="4" t="s">
        <v>1617</v>
      </c>
      <c r="C755" s="4" t="s">
        <v>118</v>
      </c>
      <c r="D755" s="4" t="s">
        <v>1703</v>
      </c>
      <c r="E755" s="4" t="s">
        <v>188</v>
      </c>
      <c r="F755" s="4" t="s">
        <v>121</v>
      </c>
      <c r="G755" s="4" t="s">
        <v>748</v>
      </c>
      <c r="H755" s="4" t="s">
        <v>1619</v>
      </c>
      <c r="I755" s="4" t="s">
        <v>1620</v>
      </c>
      <c r="J755" s="4" t="s">
        <v>1621</v>
      </c>
      <c r="K755" s="6">
        <f>IFERROR(VLOOKUP($J755,Lookup!$I:$M,Lookup!J$2,0),"")</f>
        <v>2058</v>
      </c>
      <c r="L755" s="6" t="str">
        <f>IFERROR(VLOOKUP($J755,Lookup!$I:$M,Lookup!K$2,0),"")</f>
        <v>Arlington</v>
      </c>
      <c r="M755" s="6" t="str">
        <f>IFERROR(VLOOKUP($J755,Lookup!$I:$M,Lookup!L$2,0),"")</f>
        <v>ASetlight</v>
      </c>
      <c r="N755" s="6" t="str">
        <f>IFERROR(VLOOKUP($J755,Lookup!$I:$M,Lookup!M$2,0),"")</f>
        <v>CH</v>
      </c>
      <c r="O755" s="6" t="str">
        <f>IFERROR(VLOOKUP(E755,Lookup!B:C,2,0),0)</f>
        <v>Dish</v>
      </c>
    </row>
    <row r="756" ht="13.5" outlineLevel="2" spans="1:15">
      <c r="A756" s="4" t="s">
        <v>1704</v>
      </c>
      <c r="B756" s="4" t="s">
        <v>1617</v>
      </c>
      <c r="C756" s="4" t="s">
        <v>118</v>
      </c>
      <c r="D756" s="4" t="s">
        <v>1705</v>
      </c>
      <c r="E756" s="4" t="s">
        <v>128</v>
      </c>
      <c r="F756" s="4" t="s">
        <v>121</v>
      </c>
      <c r="G756" s="4" t="s">
        <v>748</v>
      </c>
      <c r="H756" s="4" t="s">
        <v>1619</v>
      </c>
      <c r="I756" s="4" t="s">
        <v>1620</v>
      </c>
      <c r="J756" s="4" t="s">
        <v>1621</v>
      </c>
      <c r="K756" s="6">
        <f>IFERROR(VLOOKUP($J756,Lookup!$I:$M,Lookup!J$2,0),"")</f>
        <v>2058</v>
      </c>
      <c r="L756" s="6" t="str">
        <f>IFERROR(VLOOKUP($J756,Lookup!$I:$M,Lookup!K$2,0),"")</f>
        <v>Arlington</v>
      </c>
      <c r="M756" s="6" t="str">
        <f>IFERROR(VLOOKUP($J756,Lookup!$I:$M,Lookup!L$2,0),"")</f>
        <v>ASetlight</v>
      </c>
      <c r="N756" s="6" t="str">
        <f>IFERROR(VLOOKUP($J756,Lookup!$I:$M,Lookup!M$2,0),"")</f>
        <v>CH</v>
      </c>
      <c r="O756" s="6" t="str">
        <f>IFERROR(VLOOKUP(E756,Lookup!B:C,2,0),0)</f>
        <v>Server/Cocktail</v>
      </c>
    </row>
    <row r="757" ht="13.5" outlineLevel="2" spans="1:15">
      <c r="A757" s="4" t="s">
        <v>1706</v>
      </c>
      <c r="B757" s="4" t="s">
        <v>1617</v>
      </c>
      <c r="C757" s="4" t="s">
        <v>118</v>
      </c>
      <c r="D757" s="4" t="s">
        <v>1707</v>
      </c>
      <c r="E757" s="4" t="s">
        <v>70</v>
      </c>
      <c r="F757" s="4" t="s">
        <v>121</v>
      </c>
      <c r="G757" s="4" t="s">
        <v>748</v>
      </c>
      <c r="H757" s="4" t="s">
        <v>1619</v>
      </c>
      <c r="I757" s="4" t="s">
        <v>1620</v>
      </c>
      <c r="J757" s="4" t="s">
        <v>1621</v>
      </c>
      <c r="K757" s="6">
        <f>IFERROR(VLOOKUP($J757,Lookup!$I:$M,Lookup!J$2,0),"")</f>
        <v>2058</v>
      </c>
      <c r="L757" s="6" t="str">
        <f>IFERROR(VLOOKUP($J757,Lookup!$I:$M,Lookup!K$2,0),"")</f>
        <v>Arlington</v>
      </c>
      <c r="M757" s="6" t="str">
        <f>IFERROR(VLOOKUP($J757,Lookup!$I:$M,Lookup!L$2,0),"")</f>
        <v>ASetlight</v>
      </c>
      <c r="N757" s="6" t="str">
        <f>IFERROR(VLOOKUP($J757,Lookup!$I:$M,Lookup!M$2,0),"")</f>
        <v>CH</v>
      </c>
      <c r="O757" s="6" t="str">
        <f>IFERROR(VLOOKUP(E757,Lookup!B:C,2,0),0)</f>
        <v>Bartender</v>
      </c>
    </row>
    <row r="758" ht="13.5" outlineLevel="2" spans="1:15">
      <c r="A758" s="4" t="s">
        <v>1708</v>
      </c>
      <c r="B758" s="4" t="s">
        <v>1617</v>
      </c>
      <c r="C758" s="4" t="s">
        <v>118</v>
      </c>
      <c r="D758" s="4" t="s">
        <v>1709</v>
      </c>
      <c r="E758" s="4" t="s">
        <v>120</v>
      </c>
      <c r="F758" s="4" t="s">
        <v>121</v>
      </c>
      <c r="G758" s="4" t="s">
        <v>748</v>
      </c>
      <c r="H758" s="4" t="s">
        <v>1619</v>
      </c>
      <c r="I758" s="4" t="s">
        <v>1620</v>
      </c>
      <c r="J758" s="4" t="s">
        <v>1621</v>
      </c>
      <c r="K758" s="6">
        <f>IFERROR(VLOOKUP($J758,Lookup!$I:$M,Lookup!J$2,0),"")</f>
        <v>2058</v>
      </c>
      <c r="L758" s="6" t="str">
        <f>IFERROR(VLOOKUP($J758,Lookup!$I:$M,Lookup!K$2,0),"")</f>
        <v>Arlington</v>
      </c>
      <c r="M758" s="6" t="str">
        <f>IFERROR(VLOOKUP($J758,Lookup!$I:$M,Lookup!L$2,0),"")</f>
        <v>ASetlight</v>
      </c>
      <c r="N758" s="6" t="str">
        <f>IFERROR(VLOOKUP($J758,Lookup!$I:$M,Lookup!M$2,0),"")</f>
        <v>CH</v>
      </c>
      <c r="O758" s="6" t="str">
        <f>IFERROR(VLOOKUP(E758,Lookup!B:C,2,0),0)</f>
        <v>Server/Cocktail</v>
      </c>
    </row>
    <row r="759" ht="13.5" outlineLevel="2" spans="1:15">
      <c r="A759" s="4" t="s">
        <v>1710</v>
      </c>
      <c r="B759" s="4" t="s">
        <v>1617</v>
      </c>
      <c r="C759" s="4" t="s">
        <v>118</v>
      </c>
      <c r="D759" s="4" t="s">
        <v>1711</v>
      </c>
      <c r="E759" s="4" t="s">
        <v>83</v>
      </c>
      <c r="F759" s="4" t="s">
        <v>121</v>
      </c>
      <c r="G759" s="4" t="s">
        <v>748</v>
      </c>
      <c r="H759" s="4" t="s">
        <v>1619</v>
      </c>
      <c r="I759" s="4" t="s">
        <v>1620</v>
      </c>
      <c r="J759" s="4" t="s">
        <v>1621</v>
      </c>
      <c r="K759" s="6">
        <f>IFERROR(VLOOKUP($J759,Lookup!$I:$M,Lookup!J$2,0),"")</f>
        <v>2058</v>
      </c>
      <c r="L759" s="6" t="str">
        <f>IFERROR(VLOOKUP($J759,Lookup!$I:$M,Lookup!K$2,0),"")</f>
        <v>Arlington</v>
      </c>
      <c r="M759" s="6" t="str">
        <f>IFERROR(VLOOKUP($J759,Lookup!$I:$M,Lookup!L$2,0),"")</f>
        <v>ASetlight</v>
      </c>
      <c r="N759" s="6" t="str">
        <f>IFERROR(VLOOKUP($J759,Lookup!$I:$M,Lookup!M$2,0),"")</f>
        <v>CH</v>
      </c>
      <c r="O759" s="6" t="str">
        <f>IFERROR(VLOOKUP(E759,Lookup!B:C,2,0),0)</f>
        <v>Line Cook</v>
      </c>
    </row>
    <row r="760" ht="13.5" outlineLevel="2" spans="1:15">
      <c r="A760" s="4" t="s">
        <v>1712</v>
      </c>
      <c r="B760" s="4" t="s">
        <v>1617</v>
      </c>
      <c r="C760" s="4" t="s">
        <v>118</v>
      </c>
      <c r="D760" s="4" t="s">
        <v>1713</v>
      </c>
      <c r="E760" s="4" t="s">
        <v>78</v>
      </c>
      <c r="F760" s="4" t="s">
        <v>121</v>
      </c>
      <c r="G760" s="4" t="s">
        <v>748</v>
      </c>
      <c r="H760" s="4" t="s">
        <v>1619</v>
      </c>
      <c r="I760" s="4" t="s">
        <v>1620</v>
      </c>
      <c r="J760" s="4" t="s">
        <v>1621</v>
      </c>
      <c r="K760" s="6">
        <f>IFERROR(VLOOKUP($J760,Lookup!$I:$M,Lookup!J$2,0),"")</f>
        <v>2058</v>
      </c>
      <c r="L760" s="6" t="str">
        <f>IFERROR(VLOOKUP($J760,Lookup!$I:$M,Lookup!K$2,0),"")</f>
        <v>Arlington</v>
      </c>
      <c r="M760" s="6" t="str">
        <f>IFERROR(VLOOKUP($J760,Lookup!$I:$M,Lookup!L$2,0),"")</f>
        <v>ASetlight</v>
      </c>
      <c r="N760" s="6" t="str">
        <f>IFERROR(VLOOKUP($J760,Lookup!$I:$M,Lookup!M$2,0),"")</f>
        <v>CH</v>
      </c>
      <c r="O760" s="6" t="str">
        <f>IFERROR(VLOOKUP(E760,Lookup!B:C,2,0),0)</f>
        <v>Host</v>
      </c>
    </row>
    <row r="761" ht="13.5" outlineLevel="2" spans="1:15">
      <c r="A761" s="4" t="s">
        <v>1714</v>
      </c>
      <c r="B761" s="4" t="s">
        <v>1617</v>
      </c>
      <c r="C761" s="4" t="s">
        <v>118</v>
      </c>
      <c r="D761" s="4" t="s">
        <v>1715</v>
      </c>
      <c r="E761" s="4" t="s">
        <v>78</v>
      </c>
      <c r="F761" s="4" t="s">
        <v>121</v>
      </c>
      <c r="G761" s="4" t="s">
        <v>748</v>
      </c>
      <c r="H761" s="4" t="s">
        <v>1619</v>
      </c>
      <c r="I761" s="4" t="s">
        <v>1620</v>
      </c>
      <c r="J761" s="4" t="s">
        <v>1621</v>
      </c>
      <c r="K761" s="6">
        <f>IFERROR(VLOOKUP($J761,Lookup!$I:$M,Lookup!J$2,0),"")</f>
        <v>2058</v>
      </c>
      <c r="L761" s="6" t="str">
        <f>IFERROR(VLOOKUP($J761,Lookup!$I:$M,Lookup!K$2,0),"")</f>
        <v>Arlington</v>
      </c>
      <c r="M761" s="6" t="str">
        <f>IFERROR(VLOOKUP($J761,Lookup!$I:$M,Lookup!L$2,0),"")</f>
        <v>ASetlight</v>
      </c>
      <c r="N761" s="6" t="str">
        <f>IFERROR(VLOOKUP($J761,Lookup!$I:$M,Lookup!M$2,0),"")</f>
        <v>CH</v>
      </c>
      <c r="O761" s="6" t="str">
        <f>IFERROR(VLOOKUP(E761,Lookup!B:C,2,0),0)</f>
        <v>Host</v>
      </c>
    </row>
    <row r="762" ht="13.5" outlineLevel="2" spans="1:15">
      <c r="A762" s="4" t="s">
        <v>1716</v>
      </c>
      <c r="B762" s="4" t="s">
        <v>1617</v>
      </c>
      <c r="C762" s="4" t="s">
        <v>118</v>
      </c>
      <c r="D762" s="4" t="s">
        <v>1717</v>
      </c>
      <c r="E762" s="4" t="s">
        <v>78</v>
      </c>
      <c r="F762" s="4" t="s">
        <v>121</v>
      </c>
      <c r="G762" s="4" t="s">
        <v>748</v>
      </c>
      <c r="H762" s="4" t="s">
        <v>1619</v>
      </c>
      <c r="I762" s="4" t="s">
        <v>1620</v>
      </c>
      <c r="J762" s="4" t="s">
        <v>1621</v>
      </c>
      <c r="K762" s="6">
        <f>IFERROR(VLOOKUP($J762,Lookup!$I:$M,Lookup!J$2,0),"")</f>
        <v>2058</v>
      </c>
      <c r="L762" s="6" t="str">
        <f>IFERROR(VLOOKUP($J762,Lookup!$I:$M,Lookup!K$2,0),"")</f>
        <v>Arlington</v>
      </c>
      <c r="M762" s="6" t="str">
        <f>IFERROR(VLOOKUP($J762,Lookup!$I:$M,Lookup!L$2,0),"")</f>
        <v>ASetlight</v>
      </c>
      <c r="N762" s="6" t="str">
        <f>IFERROR(VLOOKUP($J762,Lookup!$I:$M,Lookup!M$2,0),"")</f>
        <v>CH</v>
      </c>
      <c r="O762" s="6" t="str">
        <f>IFERROR(VLOOKUP(E762,Lookup!B:C,2,0),0)</f>
        <v>Host</v>
      </c>
    </row>
    <row r="763" ht="13.5" outlineLevel="2" spans="1:15">
      <c r="A763" s="4" t="s">
        <v>1718</v>
      </c>
      <c r="B763" s="4" t="s">
        <v>1617</v>
      </c>
      <c r="C763" s="4" t="s">
        <v>118</v>
      </c>
      <c r="D763" s="4" t="s">
        <v>1719</v>
      </c>
      <c r="E763" s="4" t="s">
        <v>188</v>
      </c>
      <c r="F763" s="4" t="s">
        <v>121</v>
      </c>
      <c r="G763" s="4" t="s">
        <v>748</v>
      </c>
      <c r="H763" s="4" t="s">
        <v>1619</v>
      </c>
      <c r="I763" s="4" t="s">
        <v>1620</v>
      </c>
      <c r="J763" s="4" t="s">
        <v>1621</v>
      </c>
      <c r="K763" s="6">
        <f>IFERROR(VLOOKUP($J763,Lookup!$I:$M,Lookup!J$2,0),"")</f>
        <v>2058</v>
      </c>
      <c r="L763" s="6" t="str">
        <f>IFERROR(VLOOKUP($J763,Lookup!$I:$M,Lookup!K$2,0),"")</f>
        <v>Arlington</v>
      </c>
      <c r="M763" s="6" t="str">
        <f>IFERROR(VLOOKUP($J763,Lookup!$I:$M,Lookup!L$2,0),"")</f>
        <v>ASetlight</v>
      </c>
      <c r="N763" s="6" t="str">
        <f>IFERROR(VLOOKUP($J763,Lookup!$I:$M,Lookup!M$2,0),"")</f>
        <v>CH</v>
      </c>
      <c r="O763" s="6" t="str">
        <f>IFERROR(VLOOKUP(E763,Lookup!B:C,2,0),0)</f>
        <v>Dish</v>
      </c>
    </row>
    <row r="764" ht="13.5" outlineLevel="2" spans="1:15">
      <c r="A764" s="4" t="s">
        <v>1720</v>
      </c>
      <c r="B764" s="4" t="s">
        <v>1617</v>
      </c>
      <c r="C764" s="4" t="s">
        <v>118</v>
      </c>
      <c r="D764" s="4" t="s">
        <v>1721</v>
      </c>
      <c r="E764" s="4" t="s">
        <v>120</v>
      </c>
      <c r="F764" s="4" t="s">
        <v>121</v>
      </c>
      <c r="G764" s="4" t="s">
        <v>748</v>
      </c>
      <c r="H764" s="4" t="s">
        <v>1619</v>
      </c>
      <c r="I764" s="4" t="s">
        <v>1620</v>
      </c>
      <c r="J764" s="4" t="s">
        <v>1621</v>
      </c>
      <c r="K764" s="6">
        <f>IFERROR(VLOOKUP($J764,Lookup!$I:$M,Lookup!J$2,0),"")</f>
        <v>2058</v>
      </c>
      <c r="L764" s="6" t="str">
        <f>IFERROR(VLOOKUP($J764,Lookup!$I:$M,Lookup!K$2,0),"")</f>
        <v>Arlington</v>
      </c>
      <c r="M764" s="6" t="str">
        <f>IFERROR(VLOOKUP($J764,Lookup!$I:$M,Lookup!L$2,0),"")</f>
        <v>ASetlight</v>
      </c>
      <c r="N764" s="6" t="str">
        <f>IFERROR(VLOOKUP($J764,Lookup!$I:$M,Lookup!M$2,0),"")</f>
        <v>CH</v>
      </c>
      <c r="O764" s="6" t="str">
        <f>IFERROR(VLOOKUP(E764,Lookup!B:C,2,0),0)</f>
        <v>Server/Cocktail</v>
      </c>
    </row>
    <row r="765" ht="13.5" outlineLevel="2" spans="1:15">
      <c r="A765" s="4" t="s">
        <v>1722</v>
      </c>
      <c r="B765" s="4" t="s">
        <v>1617</v>
      </c>
      <c r="C765" s="4" t="s">
        <v>118</v>
      </c>
      <c r="D765" s="4" t="s">
        <v>1723</v>
      </c>
      <c r="E765" s="4" t="s">
        <v>120</v>
      </c>
      <c r="F765" s="4" t="s">
        <v>121</v>
      </c>
      <c r="G765" s="4" t="s">
        <v>748</v>
      </c>
      <c r="H765" s="4" t="s">
        <v>1619</v>
      </c>
      <c r="I765" s="4" t="s">
        <v>1620</v>
      </c>
      <c r="J765" s="4" t="s">
        <v>1621</v>
      </c>
      <c r="K765" s="6">
        <f>IFERROR(VLOOKUP($J765,Lookup!$I:$M,Lookup!J$2,0),"")</f>
        <v>2058</v>
      </c>
      <c r="L765" s="6" t="str">
        <f>IFERROR(VLOOKUP($J765,Lookup!$I:$M,Lookup!K$2,0),"")</f>
        <v>Arlington</v>
      </c>
      <c r="M765" s="6" t="str">
        <f>IFERROR(VLOOKUP($J765,Lookup!$I:$M,Lookup!L$2,0),"")</f>
        <v>ASetlight</v>
      </c>
      <c r="N765" s="6" t="str">
        <f>IFERROR(VLOOKUP($J765,Lookup!$I:$M,Lookup!M$2,0),"")</f>
        <v>CH</v>
      </c>
      <c r="O765" s="6" t="str">
        <f>IFERROR(VLOOKUP(E765,Lookup!B:C,2,0),0)</f>
        <v>Server/Cocktail</v>
      </c>
    </row>
    <row r="766" ht="13.5" outlineLevel="2" spans="1:15">
      <c r="A766" s="4" t="s">
        <v>1724</v>
      </c>
      <c r="B766" s="4" t="s">
        <v>1617</v>
      </c>
      <c r="C766" s="4" t="s">
        <v>118</v>
      </c>
      <c r="D766" s="4" t="s">
        <v>1725</v>
      </c>
      <c r="E766" s="4" t="s">
        <v>120</v>
      </c>
      <c r="F766" s="4" t="s">
        <v>121</v>
      </c>
      <c r="G766" s="4" t="s">
        <v>748</v>
      </c>
      <c r="H766" s="4" t="s">
        <v>1619</v>
      </c>
      <c r="I766" s="4" t="s">
        <v>1620</v>
      </c>
      <c r="J766" s="4" t="s">
        <v>1621</v>
      </c>
      <c r="K766" s="6">
        <f>IFERROR(VLOOKUP($J766,Lookup!$I:$M,Lookup!J$2,0),"")</f>
        <v>2058</v>
      </c>
      <c r="L766" s="6" t="str">
        <f>IFERROR(VLOOKUP($J766,Lookup!$I:$M,Lookup!K$2,0),"")</f>
        <v>Arlington</v>
      </c>
      <c r="M766" s="6" t="str">
        <f>IFERROR(VLOOKUP($J766,Lookup!$I:$M,Lookup!L$2,0),"")</f>
        <v>ASetlight</v>
      </c>
      <c r="N766" s="6" t="str">
        <f>IFERROR(VLOOKUP($J766,Lookup!$I:$M,Lookup!M$2,0),"")</f>
        <v>CH</v>
      </c>
      <c r="O766" s="6" t="str">
        <f>IFERROR(VLOOKUP(E766,Lookup!B:C,2,0),0)</f>
        <v>Server/Cocktail</v>
      </c>
    </row>
    <row r="767" ht="13.5" outlineLevel="2" spans="1:15">
      <c r="A767" s="4" t="s">
        <v>1726</v>
      </c>
      <c r="B767" s="4" t="s">
        <v>1637</v>
      </c>
      <c r="C767" s="4" t="s">
        <v>118</v>
      </c>
      <c r="D767" s="4" t="s">
        <v>1727</v>
      </c>
      <c r="E767" s="4" t="s">
        <v>515</v>
      </c>
      <c r="F767" s="4" t="s">
        <v>121</v>
      </c>
      <c r="G767" s="4" t="s">
        <v>748</v>
      </c>
      <c r="H767" s="4" t="s">
        <v>1619</v>
      </c>
      <c r="I767" s="4" t="s">
        <v>1620</v>
      </c>
      <c r="J767" s="4" t="s">
        <v>1621</v>
      </c>
      <c r="K767" s="6">
        <f>IFERROR(VLOOKUP($J767,Lookup!$I:$M,Lookup!J$2,0),"")</f>
        <v>2058</v>
      </c>
      <c r="L767" s="6" t="str">
        <f>IFERROR(VLOOKUP($J767,Lookup!$I:$M,Lookup!K$2,0),"")</f>
        <v>Arlington</v>
      </c>
      <c r="M767" s="6" t="str">
        <f>IFERROR(VLOOKUP($J767,Lookup!$I:$M,Lookup!L$2,0),"")</f>
        <v>ASetlight</v>
      </c>
      <c r="N767" s="6" t="str">
        <f>IFERROR(VLOOKUP($J767,Lookup!$I:$M,Lookup!M$2,0),"")</f>
        <v>CH</v>
      </c>
      <c r="O767" s="6" t="str">
        <f>IFERROR(VLOOKUP(E767,Lookup!B:C,2,0),0)</f>
        <v/>
      </c>
    </row>
    <row r="768" ht="13.5" outlineLevel="2" spans="1:15">
      <c r="A768" s="4" t="s">
        <v>1728</v>
      </c>
      <c r="B768" s="4" t="s">
        <v>1729</v>
      </c>
      <c r="C768" s="4" t="s">
        <v>118</v>
      </c>
      <c r="D768" s="4" t="s">
        <v>1730</v>
      </c>
      <c r="E768" s="4" t="s">
        <v>83</v>
      </c>
      <c r="F768" s="4" t="s">
        <v>121</v>
      </c>
      <c r="G768" s="4" t="s">
        <v>748</v>
      </c>
      <c r="H768" s="4" t="s">
        <v>1619</v>
      </c>
      <c r="I768" s="4" t="s">
        <v>1731</v>
      </c>
      <c r="J768" s="4" t="s">
        <v>1732</v>
      </c>
      <c r="K768" s="6">
        <f>IFERROR(VLOOKUP($J768,Lookup!$I:$M,Lookup!J$2,0),"")</f>
        <v>2060</v>
      </c>
      <c r="L768" s="6" t="str">
        <f>IFERROR(VLOOKUP($J768,Lookup!$I:$M,Lookup!K$2,0),"")</f>
        <v>Greenbelt</v>
      </c>
      <c r="M768" s="6" t="str">
        <f>IFERROR(VLOOKUP($J768,Lookup!$I:$M,Lookup!L$2,0),"")</f>
        <v>ASetlight</v>
      </c>
      <c r="N768" s="6" t="str">
        <f>IFERROR(VLOOKUP($J768,Lookup!$I:$M,Lookup!M$2,0),"")</f>
        <v>CH</v>
      </c>
      <c r="O768" s="6" t="str">
        <f>IFERROR(VLOOKUP(E768,Lookup!B:C,2,0),0)</f>
        <v>Line Cook</v>
      </c>
    </row>
    <row r="769" ht="13.5" outlineLevel="2" spans="1:15">
      <c r="A769" s="4" t="s">
        <v>1733</v>
      </c>
      <c r="B769" s="4" t="s">
        <v>1729</v>
      </c>
      <c r="C769" s="4" t="s">
        <v>118</v>
      </c>
      <c r="D769" s="4" t="s">
        <v>1734</v>
      </c>
      <c r="E769" s="4" t="s">
        <v>139</v>
      </c>
      <c r="F769" s="4" t="s">
        <v>121</v>
      </c>
      <c r="G769" s="4" t="s">
        <v>748</v>
      </c>
      <c r="H769" s="4" t="s">
        <v>1619</v>
      </c>
      <c r="I769" s="4" t="s">
        <v>1731</v>
      </c>
      <c r="J769" s="4" t="s">
        <v>1732</v>
      </c>
      <c r="K769" s="6">
        <f>IFERROR(VLOOKUP($J769,Lookup!$I:$M,Lookup!J$2,0),"")</f>
        <v>2060</v>
      </c>
      <c r="L769" s="6" t="str">
        <f>IFERROR(VLOOKUP($J769,Lookup!$I:$M,Lookup!K$2,0),"")</f>
        <v>Greenbelt</v>
      </c>
      <c r="M769" s="6" t="str">
        <f>IFERROR(VLOOKUP($J769,Lookup!$I:$M,Lookup!L$2,0),"")</f>
        <v>ASetlight</v>
      </c>
      <c r="N769" s="6" t="str">
        <f>IFERROR(VLOOKUP($J769,Lookup!$I:$M,Lookup!M$2,0),"")</f>
        <v>CH</v>
      </c>
      <c r="O769" s="6" t="str">
        <f>IFERROR(VLOOKUP(E769,Lookup!B:C,2,0),0)</f>
        <v>Busser/Runner</v>
      </c>
    </row>
    <row r="770" ht="13.5" outlineLevel="2" spans="1:15">
      <c r="A770" s="4" t="s">
        <v>1735</v>
      </c>
      <c r="B770" s="4" t="s">
        <v>1729</v>
      </c>
      <c r="C770" s="4" t="s">
        <v>118</v>
      </c>
      <c r="D770" s="4" t="s">
        <v>1736</v>
      </c>
      <c r="E770" s="4" t="s">
        <v>83</v>
      </c>
      <c r="F770" s="4" t="s">
        <v>121</v>
      </c>
      <c r="G770" s="4" t="s">
        <v>748</v>
      </c>
      <c r="H770" s="4" t="s">
        <v>1619</v>
      </c>
      <c r="I770" s="4" t="s">
        <v>1731</v>
      </c>
      <c r="J770" s="4" t="s">
        <v>1732</v>
      </c>
      <c r="K770" s="6">
        <f>IFERROR(VLOOKUP($J770,Lookup!$I:$M,Lookup!J$2,0),"")</f>
        <v>2060</v>
      </c>
      <c r="L770" s="6" t="str">
        <f>IFERROR(VLOOKUP($J770,Lookup!$I:$M,Lookup!K$2,0),"")</f>
        <v>Greenbelt</v>
      </c>
      <c r="M770" s="6" t="str">
        <f>IFERROR(VLOOKUP($J770,Lookup!$I:$M,Lookup!L$2,0),"")</f>
        <v>ASetlight</v>
      </c>
      <c r="N770" s="6" t="str">
        <f>IFERROR(VLOOKUP($J770,Lookup!$I:$M,Lookup!M$2,0),"")</f>
        <v>CH</v>
      </c>
      <c r="O770" s="6" t="str">
        <f>IFERROR(VLOOKUP(E770,Lookup!B:C,2,0),0)</f>
        <v>Line Cook</v>
      </c>
    </row>
    <row r="771" ht="13.5" outlineLevel="2" spans="1:15">
      <c r="A771" s="4" t="s">
        <v>1737</v>
      </c>
      <c r="B771" s="4" t="s">
        <v>1729</v>
      </c>
      <c r="C771" s="4" t="s">
        <v>118</v>
      </c>
      <c r="D771" s="4" t="s">
        <v>1738</v>
      </c>
      <c r="E771" s="4" t="s">
        <v>120</v>
      </c>
      <c r="F771" s="4" t="s">
        <v>121</v>
      </c>
      <c r="G771" s="4" t="s">
        <v>748</v>
      </c>
      <c r="H771" s="4" t="s">
        <v>1619</v>
      </c>
      <c r="I771" s="4" t="s">
        <v>1731</v>
      </c>
      <c r="J771" s="4" t="s">
        <v>1732</v>
      </c>
      <c r="K771" s="6">
        <f>IFERROR(VLOOKUP($J771,Lookup!$I:$M,Lookup!J$2,0),"")</f>
        <v>2060</v>
      </c>
      <c r="L771" s="6" t="str">
        <f>IFERROR(VLOOKUP($J771,Lookup!$I:$M,Lookup!K$2,0),"")</f>
        <v>Greenbelt</v>
      </c>
      <c r="M771" s="6" t="str">
        <f>IFERROR(VLOOKUP($J771,Lookup!$I:$M,Lookup!L$2,0),"")</f>
        <v>ASetlight</v>
      </c>
      <c r="N771" s="6" t="str">
        <f>IFERROR(VLOOKUP($J771,Lookup!$I:$M,Lookup!M$2,0),"")</f>
        <v>CH</v>
      </c>
      <c r="O771" s="6" t="str">
        <f>IFERROR(VLOOKUP(E771,Lookup!B:C,2,0),0)</f>
        <v>Server/Cocktail</v>
      </c>
    </row>
    <row r="772" ht="13.5" outlineLevel="2" spans="1:15">
      <c r="A772" s="4" t="s">
        <v>1739</v>
      </c>
      <c r="B772" s="4" t="s">
        <v>1729</v>
      </c>
      <c r="C772" s="4" t="s">
        <v>118</v>
      </c>
      <c r="D772" s="4" t="s">
        <v>1740</v>
      </c>
      <c r="E772" s="4" t="s">
        <v>70</v>
      </c>
      <c r="F772" s="4" t="s">
        <v>121</v>
      </c>
      <c r="G772" s="4" t="s">
        <v>748</v>
      </c>
      <c r="H772" s="4" t="s">
        <v>1619</v>
      </c>
      <c r="I772" s="4" t="s">
        <v>1731</v>
      </c>
      <c r="J772" s="4" t="s">
        <v>1732</v>
      </c>
      <c r="K772" s="6">
        <f>IFERROR(VLOOKUP($J772,Lookup!$I:$M,Lookup!J$2,0),"")</f>
        <v>2060</v>
      </c>
      <c r="L772" s="6" t="str">
        <f>IFERROR(VLOOKUP($J772,Lookup!$I:$M,Lookup!K$2,0),"")</f>
        <v>Greenbelt</v>
      </c>
      <c r="M772" s="6" t="str">
        <f>IFERROR(VLOOKUP($J772,Lookup!$I:$M,Lookup!L$2,0),"")</f>
        <v>ASetlight</v>
      </c>
      <c r="N772" s="6" t="str">
        <f>IFERROR(VLOOKUP($J772,Lookup!$I:$M,Lookup!M$2,0),"")</f>
        <v>CH</v>
      </c>
      <c r="O772" s="6" t="str">
        <f>IFERROR(VLOOKUP(E772,Lookup!B:C,2,0),0)</f>
        <v>Bartender</v>
      </c>
    </row>
    <row r="773" ht="13.5" outlineLevel="2" spans="1:15">
      <c r="A773" s="4" t="s">
        <v>1741</v>
      </c>
      <c r="B773" s="4" t="s">
        <v>1729</v>
      </c>
      <c r="C773" s="4" t="s">
        <v>118</v>
      </c>
      <c r="D773" s="4" t="s">
        <v>1742</v>
      </c>
      <c r="E773" s="4" t="s">
        <v>78</v>
      </c>
      <c r="F773" s="4" t="s">
        <v>121</v>
      </c>
      <c r="G773" s="4" t="s">
        <v>748</v>
      </c>
      <c r="H773" s="4" t="s">
        <v>1619</v>
      </c>
      <c r="I773" s="4" t="s">
        <v>1731</v>
      </c>
      <c r="J773" s="4" t="s">
        <v>1732</v>
      </c>
      <c r="K773" s="6">
        <f>IFERROR(VLOOKUP($J773,Lookup!$I:$M,Lookup!J$2,0),"")</f>
        <v>2060</v>
      </c>
      <c r="L773" s="6" t="str">
        <f>IFERROR(VLOOKUP($J773,Lookup!$I:$M,Lookup!K$2,0),"")</f>
        <v>Greenbelt</v>
      </c>
      <c r="M773" s="6" t="str">
        <f>IFERROR(VLOOKUP($J773,Lookup!$I:$M,Lookup!L$2,0),"")</f>
        <v>ASetlight</v>
      </c>
      <c r="N773" s="6" t="str">
        <f>IFERROR(VLOOKUP($J773,Lookup!$I:$M,Lookup!M$2,0),"")</f>
        <v>CH</v>
      </c>
      <c r="O773" s="6" t="str">
        <f>IFERROR(VLOOKUP(E773,Lookup!B:C,2,0),0)</f>
        <v>Host</v>
      </c>
    </row>
    <row r="774" ht="13.5" outlineLevel="2" spans="1:15">
      <c r="A774" s="4" t="s">
        <v>1743</v>
      </c>
      <c r="B774" s="4" t="s">
        <v>1729</v>
      </c>
      <c r="C774" s="4" t="s">
        <v>118</v>
      </c>
      <c r="D774" s="4" t="s">
        <v>1744</v>
      </c>
      <c r="E774" s="4" t="s">
        <v>78</v>
      </c>
      <c r="F774" s="4" t="s">
        <v>121</v>
      </c>
      <c r="G774" s="4" t="s">
        <v>748</v>
      </c>
      <c r="H774" s="4" t="s">
        <v>1619</v>
      </c>
      <c r="I774" s="4" t="s">
        <v>1731</v>
      </c>
      <c r="J774" s="4" t="s">
        <v>1732</v>
      </c>
      <c r="K774" s="6">
        <f>IFERROR(VLOOKUP($J774,Lookup!$I:$M,Lookup!J$2,0),"")</f>
        <v>2060</v>
      </c>
      <c r="L774" s="6" t="str">
        <f>IFERROR(VLOOKUP($J774,Lookup!$I:$M,Lookup!K$2,0),"")</f>
        <v>Greenbelt</v>
      </c>
      <c r="M774" s="6" t="str">
        <f>IFERROR(VLOOKUP($J774,Lookup!$I:$M,Lookup!L$2,0),"")</f>
        <v>ASetlight</v>
      </c>
      <c r="N774" s="6" t="str">
        <f>IFERROR(VLOOKUP($J774,Lookup!$I:$M,Lookup!M$2,0),"")</f>
        <v>CH</v>
      </c>
      <c r="O774" s="6" t="str">
        <f>IFERROR(VLOOKUP(E774,Lookup!B:C,2,0),0)</f>
        <v>Host</v>
      </c>
    </row>
    <row r="775" ht="13.5" outlineLevel="2" spans="1:15">
      <c r="A775" s="4" t="s">
        <v>1745</v>
      </c>
      <c r="B775" s="4" t="s">
        <v>1729</v>
      </c>
      <c r="C775" s="4" t="s">
        <v>118</v>
      </c>
      <c r="D775" s="4" t="s">
        <v>1746</v>
      </c>
      <c r="E775" s="4" t="s">
        <v>78</v>
      </c>
      <c r="F775" s="4" t="s">
        <v>121</v>
      </c>
      <c r="G775" s="4" t="s">
        <v>748</v>
      </c>
      <c r="H775" s="4" t="s">
        <v>1619</v>
      </c>
      <c r="I775" s="4" t="s">
        <v>1731</v>
      </c>
      <c r="J775" s="4" t="s">
        <v>1732</v>
      </c>
      <c r="K775" s="6">
        <f>IFERROR(VLOOKUP($J775,Lookup!$I:$M,Lookup!J$2,0),"")</f>
        <v>2060</v>
      </c>
      <c r="L775" s="6" t="str">
        <f>IFERROR(VLOOKUP($J775,Lookup!$I:$M,Lookup!K$2,0),"")</f>
        <v>Greenbelt</v>
      </c>
      <c r="M775" s="6" t="str">
        <f>IFERROR(VLOOKUP($J775,Lookup!$I:$M,Lookup!L$2,0),"")</f>
        <v>ASetlight</v>
      </c>
      <c r="N775" s="6" t="str">
        <f>IFERROR(VLOOKUP($J775,Lookup!$I:$M,Lookup!M$2,0),"")</f>
        <v>CH</v>
      </c>
      <c r="O775" s="6" t="str">
        <f>IFERROR(VLOOKUP(E775,Lookup!B:C,2,0),0)</f>
        <v>Host</v>
      </c>
    </row>
    <row r="776" ht="13.5" outlineLevel="2" spans="1:15">
      <c r="A776" s="4" t="s">
        <v>1747</v>
      </c>
      <c r="B776" s="4" t="s">
        <v>1729</v>
      </c>
      <c r="C776" s="4" t="s">
        <v>118</v>
      </c>
      <c r="D776" s="4" t="s">
        <v>1748</v>
      </c>
      <c r="E776" s="4" t="s">
        <v>120</v>
      </c>
      <c r="F776" s="4" t="s">
        <v>121</v>
      </c>
      <c r="G776" s="4" t="s">
        <v>748</v>
      </c>
      <c r="H776" s="4" t="s">
        <v>1619</v>
      </c>
      <c r="I776" s="4" t="s">
        <v>1731</v>
      </c>
      <c r="J776" s="4" t="s">
        <v>1732</v>
      </c>
      <c r="K776" s="6">
        <f>IFERROR(VLOOKUP($J776,Lookup!$I:$M,Lookup!J$2,0),"")</f>
        <v>2060</v>
      </c>
      <c r="L776" s="6" t="str">
        <f>IFERROR(VLOOKUP($J776,Lookup!$I:$M,Lookup!K$2,0),"")</f>
        <v>Greenbelt</v>
      </c>
      <c r="M776" s="6" t="str">
        <f>IFERROR(VLOOKUP($J776,Lookup!$I:$M,Lookup!L$2,0),"")</f>
        <v>ASetlight</v>
      </c>
      <c r="N776" s="6" t="str">
        <f>IFERROR(VLOOKUP($J776,Lookup!$I:$M,Lookup!M$2,0),"")</f>
        <v>CH</v>
      </c>
      <c r="O776" s="6" t="str">
        <f>IFERROR(VLOOKUP(E776,Lookup!B:C,2,0),0)</f>
        <v>Server/Cocktail</v>
      </c>
    </row>
    <row r="777" ht="13.5" outlineLevel="2" spans="1:15">
      <c r="A777" s="4" t="s">
        <v>1749</v>
      </c>
      <c r="B777" s="4" t="s">
        <v>1729</v>
      </c>
      <c r="C777" s="4" t="s">
        <v>118</v>
      </c>
      <c r="D777" s="4" t="s">
        <v>1750</v>
      </c>
      <c r="E777" s="4" t="s">
        <v>70</v>
      </c>
      <c r="F777" s="4" t="s">
        <v>121</v>
      </c>
      <c r="G777" s="4" t="s">
        <v>748</v>
      </c>
      <c r="H777" s="4" t="s">
        <v>1619</v>
      </c>
      <c r="I777" s="4" t="s">
        <v>1731</v>
      </c>
      <c r="J777" s="4" t="s">
        <v>1732</v>
      </c>
      <c r="K777" s="6">
        <f>IFERROR(VLOOKUP($J777,Lookup!$I:$M,Lookup!J$2,0),"")</f>
        <v>2060</v>
      </c>
      <c r="L777" s="6" t="str">
        <f>IFERROR(VLOOKUP($J777,Lookup!$I:$M,Lookup!K$2,0),"")</f>
        <v>Greenbelt</v>
      </c>
      <c r="M777" s="6" t="str">
        <f>IFERROR(VLOOKUP($J777,Lookup!$I:$M,Lookup!L$2,0),"")</f>
        <v>ASetlight</v>
      </c>
      <c r="N777" s="6" t="str">
        <f>IFERROR(VLOOKUP($J777,Lookup!$I:$M,Lookup!M$2,0),"")</f>
        <v>CH</v>
      </c>
      <c r="O777" s="6" t="str">
        <f>IFERROR(VLOOKUP(E777,Lookup!B:C,2,0),0)</f>
        <v>Bartender</v>
      </c>
    </row>
    <row r="778" ht="13.5" outlineLevel="2" spans="1:15">
      <c r="A778" s="4" t="s">
        <v>1751</v>
      </c>
      <c r="B778" s="4" t="s">
        <v>1729</v>
      </c>
      <c r="C778" s="4" t="s">
        <v>118</v>
      </c>
      <c r="D778" s="4" t="s">
        <v>1752</v>
      </c>
      <c r="E778" s="4" t="s">
        <v>139</v>
      </c>
      <c r="F778" s="4" t="s">
        <v>121</v>
      </c>
      <c r="G778" s="4" t="s">
        <v>748</v>
      </c>
      <c r="H778" s="4" t="s">
        <v>1619</v>
      </c>
      <c r="I778" s="4" t="s">
        <v>1731</v>
      </c>
      <c r="J778" s="4" t="s">
        <v>1732</v>
      </c>
      <c r="K778" s="6">
        <f>IFERROR(VLOOKUP($J778,Lookup!$I:$M,Lookup!J$2,0),"")</f>
        <v>2060</v>
      </c>
      <c r="L778" s="6" t="str">
        <f>IFERROR(VLOOKUP($J778,Lookup!$I:$M,Lookup!K$2,0),"")</f>
        <v>Greenbelt</v>
      </c>
      <c r="M778" s="6" t="str">
        <f>IFERROR(VLOOKUP($J778,Lookup!$I:$M,Lookup!L$2,0),"")</f>
        <v>ASetlight</v>
      </c>
      <c r="N778" s="6" t="str">
        <f>IFERROR(VLOOKUP($J778,Lookup!$I:$M,Lookup!M$2,0),"")</f>
        <v>CH</v>
      </c>
      <c r="O778" s="6" t="str">
        <f>IFERROR(VLOOKUP(E778,Lookup!B:C,2,0),0)</f>
        <v>Busser/Runner</v>
      </c>
    </row>
    <row r="779" ht="13.5" outlineLevel="2" spans="1:15">
      <c r="A779" s="4" t="s">
        <v>1753</v>
      </c>
      <c r="B779" s="4" t="s">
        <v>1729</v>
      </c>
      <c r="C779" s="4" t="s">
        <v>118</v>
      </c>
      <c r="D779" s="4" t="s">
        <v>1754</v>
      </c>
      <c r="E779" s="4" t="s">
        <v>139</v>
      </c>
      <c r="F779" s="4" t="s">
        <v>121</v>
      </c>
      <c r="G779" s="4" t="s">
        <v>748</v>
      </c>
      <c r="H779" s="4" t="s">
        <v>1619</v>
      </c>
      <c r="I779" s="4" t="s">
        <v>1731</v>
      </c>
      <c r="J779" s="4" t="s">
        <v>1732</v>
      </c>
      <c r="K779" s="6">
        <f>IFERROR(VLOOKUP($J779,Lookup!$I:$M,Lookup!J$2,0),"")</f>
        <v>2060</v>
      </c>
      <c r="L779" s="6" t="str">
        <f>IFERROR(VLOOKUP($J779,Lookup!$I:$M,Lookup!K$2,0),"")</f>
        <v>Greenbelt</v>
      </c>
      <c r="M779" s="6" t="str">
        <f>IFERROR(VLOOKUP($J779,Lookup!$I:$M,Lookup!L$2,0),"")</f>
        <v>ASetlight</v>
      </c>
      <c r="N779" s="6" t="str">
        <f>IFERROR(VLOOKUP($J779,Lookup!$I:$M,Lookup!M$2,0),"")</f>
        <v>CH</v>
      </c>
      <c r="O779" s="6" t="str">
        <f>IFERROR(VLOOKUP(E779,Lookup!B:C,2,0),0)</f>
        <v>Busser/Runner</v>
      </c>
    </row>
    <row r="780" ht="13.5" outlineLevel="2" spans="1:15">
      <c r="A780" s="4" t="s">
        <v>1755</v>
      </c>
      <c r="B780" s="4" t="s">
        <v>1729</v>
      </c>
      <c r="C780" s="4" t="s">
        <v>118</v>
      </c>
      <c r="D780" s="4" t="s">
        <v>1756</v>
      </c>
      <c r="E780" s="4" t="s">
        <v>78</v>
      </c>
      <c r="F780" s="4" t="s">
        <v>121</v>
      </c>
      <c r="G780" s="4" t="s">
        <v>748</v>
      </c>
      <c r="H780" s="4" t="s">
        <v>1619</v>
      </c>
      <c r="I780" s="4" t="s">
        <v>1731</v>
      </c>
      <c r="J780" s="4" t="s">
        <v>1732</v>
      </c>
      <c r="K780" s="6">
        <f>IFERROR(VLOOKUP($J780,Lookup!$I:$M,Lookup!J$2,0),"")</f>
        <v>2060</v>
      </c>
      <c r="L780" s="6" t="str">
        <f>IFERROR(VLOOKUP($J780,Lookup!$I:$M,Lookup!K$2,0),"")</f>
        <v>Greenbelt</v>
      </c>
      <c r="M780" s="6" t="str">
        <f>IFERROR(VLOOKUP($J780,Lookup!$I:$M,Lookup!L$2,0),"")</f>
        <v>ASetlight</v>
      </c>
      <c r="N780" s="6" t="str">
        <f>IFERROR(VLOOKUP($J780,Lookup!$I:$M,Lookup!M$2,0),"")</f>
        <v>CH</v>
      </c>
      <c r="O780" s="6" t="str">
        <f>IFERROR(VLOOKUP(E780,Lookup!B:C,2,0),0)</f>
        <v>Host</v>
      </c>
    </row>
    <row r="781" ht="13.5" outlineLevel="2" spans="1:15">
      <c r="A781" s="4" t="s">
        <v>1757</v>
      </c>
      <c r="B781" s="4" t="s">
        <v>1729</v>
      </c>
      <c r="C781" s="4" t="s">
        <v>118</v>
      </c>
      <c r="D781" s="4" t="s">
        <v>1758</v>
      </c>
      <c r="E781" s="4" t="s">
        <v>188</v>
      </c>
      <c r="F781" s="4" t="s">
        <v>121</v>
      </c>
      <c r="G781" s="4" t="s">
        <v>748</v>
      </c>
      <c r="H781" s="4" t="s">
        <v>1619</v>
      </c>
      <c r="I781" s="4" t="s">
        <v>1731</v>
      </c>
      <c r="J781" s="4" t="s">
        <v>1732</v>
      </c>
      <c r="K781" s="6">
        <f>IFERROR(VLOOKUP($J781,Lookup!$I:$M,Lookup!J$2,0),"")</f>
        <v>2060</v>
      </c>
      <c r="L781" s="6" t="str">
        <f>IFERROR(VLOOKUP($J781,Lookup!$I:$M,Lookup!K$2,0),"")</f>
        <v>Greenbelt</v>
      </c>
      <c r="M781" s="6" t="str">
        <f>IFERROR(VLOOKUP($J781,Lookup!$I:$M,Lookup!L$2,0),"")</f>
        <v>ASetlight</v>
      </c>
      <c r="N781" s="6" t="str">
        <f>IFERROR(VLOOKUP($J781,Lookup!$I:$M,Lookup!M$2,0),"")</f>
        <v>CH</v>
      </c>
      <c r="O781" s="6" t="str">
        <f>IFERROR(VLOOKUP(E781,Lookup!B:C,2,0),0)</f>
        <v>Dish</v>
      </c>
    </row>
    <row r="782" ht="13.5" outlineLevel="2" spans="1:15">
      <c r="A782" s="4" t="s">
        <v>1759</v>
      </c>
      <c r="B782" s="4" t="s">
        <v>1729</v>
      </c>
      <c r="C782" s="4" t="s">
        <v>118</v>
      </c>
      <c r="D782" s="4" t="s">
        <v>1760</v>
      </c>
      <c r="E782" s="4" t="s">
        <v>120</v>
      </c>
      <c r="F782" s="4" t="s">
        <v>121</v>
      </c>
      <c r="G782" s="4" t="s">
        <v>748</v>
      </c>
      <c r="H782" s="4" t="s">
        <v>1619</v>
      </c>
      <c r="I782" s="4" t="s">
        <v>1731</v>
      </c>
      <c r="J782" s="4" t="s">
        <v>1732</v>
      </c>
      <c r="K782" s="6">
        <f>IFERROR(VLOOKUP($J782,Lookup!$I:$M,Lookup!J$2,0),"")</f>
        <v>2060</v>
      </c>
      <c r="L782" s="6" t="str">
        <f>IFERROR(VLOOKUP($J782,Lookup!$I:$M,Lookup!K$2,0),"")</f>
        <v>Greenbelt</v>
      </c>
      <c r="M782" s="6" t="str">
        <f>IFERROR(VLOOKUP($J782,Lookup!$I:$M,Lookup!L$2,0),"")</f>
        <v>ASetlight</v>
      </c>
      <c r="N782" s="6" t="str">
        <f>IFERROR(VLOOKUP($J782,Lookup!$I:$M,Lookup!M$2,0),"")</f>
        <v>CH</v>
      </c>
      <c r="O782" s="6" t="str">
        <f>IFERROR(VLOOKUP(E782,Lookup!B:C,2,0),0)</f>
        <v>Server/Cocktail</v>
      </c>
    </row>
    <row r="783" ht="13.5" outlineLevel="2" spans="1:15">
      <c r="A783" s="4" t="s">
        <v>1761</v>
      </c>
      <c r="B783" s="4" t="s">
        <v>1729</v>
      </c>
      <c r="C783" s="4" t="s">
        <v>118</v>
      </c>
      <c r="D783" s="4" t="s">
        <v>1762</v>
      </c>
      <c r="E783" s="4" t="s">
        <v>70</v>
      </c>
      <c r="F783" s="4" t="s">
        <v>121</v>
      </c>
      <c r="G783" s="4" t="s">
        <v>748</v>
      </c>
      <c r="H783" s="4" t="s">
        <v>1619</v>
      </c>
      <c r="I783" s="4" t="s">
        <v>1731</v>
      </c>
      <c r="J783" s="4" t="s">
        <v>1732</v>
      </c>
      <c r="K783" s="6">
        <f>IFERROR(VLOOKUP($J783,Lookup!$I:$M,Lookup!J$2,0),"")</f>
        <v>2060</v>
      </c>
      <c r="L783" s="6" t="str">
        <f>IFERROR(VLOOKUP($J783,Lookup!$I:$M,Lookup!K$2,0),"")</f>
        <v>Greenbelt</v>
      </c>
      <c r="M783" s="6" t="str">
        <f>IFERROR(VLOOKUP($J783,Lookup!$I:$M,Lookup!L$2,0),"")</f>
        <v>ASetlight</v>
      </c>
      <c r="N783" s="6" t="str">
        <f>IFERROR(VLOOKUP($J783,Lookup!$I:$M,Lookup!M$2,0),"")</f>
        <v>CH</v>
      </c>
      <c r="O783" s="6" t="str">
        <f>IFERROR(VLOOKUP(E783,Lookup!B:C,2,0),0)</f>
        <v>Bartender</v>
      </c>
    </row>
    <row r="784" ht="13.5" outlineLevel="2" spans="1:15">
      <c r="A784" s="4" t="s">
        <v>1763</v>
      </c>
      <c r="B784" s="4" t="s">
        <v>1637</v>
      </c>
      <c r="C784" s="4" t="s">
        <v>118</v>
      </c>
      <c r="D784" s="4" t="s">
        <v>1764</v>
      </c>
      <c r="E784" s="4" t="s">
        <v>208</v>
      </c>
      <c r="F784" s="4" t="s">
        <v>121</v>
      </c>
      <c r="G784" s="4" t="s">
        <v>748</v>
      </c>
      <c r="H784" s="4" t="s">
        <v>1619</v>
      </c>
      <c r="I784" s="4" t="s">
        <v>1731</v>
      </c>
      <c r="J784" s="4" t="s">
        <v>1732</v>
      </c>
      <c r="K784" s="6">
        <f>IFERROR(VLOOKUP($J784,Lookup!$I:$M,Lookup!J$2,0),"")</f>
        <v>2060</v>
      </c>
      <c r="L784" s="6" t="str">
        <f>IFERROR(VLOOKUP($J784,Lookup!$I:$M,Lookup!K$2,0),"")</f>
        <v>Greenbelt</v>
      </c>
      <c r="M784" s="6" t="str">
        <f>IFERROR(VLOOKUP($J784,Lookup!$I:$M,Lookup!L$2,0),"")</f>
        <v>ASetlight</v>
      </c>
      <c r="N784" s="6" t="str">
        <f>IFERROR(VLOOKUP($J784,Lookup!$I:$M,Lookup!M$2,0),"")</f>
        <v>CH</v>
      </c>
      <c r="O784" s="6" t="str">
        <f>IFERROR(VLOOKUP(E784,Lookup!B:C,2,0),0)</f>
        <v/>
      </c>
    </row>
    <row r="785" ht="13.5" outlineLevel="2" spans="1:15">
      <c r="A785" s="4" t="s">
        <v>1765</v>
      </c>
      <c r="B785" s="4" t="s">
        <v>1729</v>
      </c>
      <c r="C785" s="4" t="s">
        <v>118</v>
      </c>
      <c r="D785" s="4" t="s">
        <v>1766</v>
      </c>
      <c r="E785" s="4" t="s">
        <v>78</v>
      </c>
      <c r="F785" s="4" t="s">
        <v>121</v>
      </c>
      <c r="G785" s="4" t="s">
        <v>748</v>
      </c>
      <c r="H785" s="4" t="s">
        <v>1619</v>
      </c>
      <c r="I785" s="4" t="s">
        <v>1731</v>
      </c>
      <c r="J785" s="4" t="s">
        <v>1732</v>
      </c>
      <c r="K785" s="6">
        <f>IFERROR(VLOOKUP($J785,Lookup!$I:$M,Lookup!J$2,0),"")</f>
        <v>2060</v>
      </c>
      <c r="L785" s="6" t="str">
        <f>IFERROR(VLOOKUP($J785,Lookup!$I:$M,Lookup!K$2,0),"")</f>
        <v>Greenbelt</v>
      </c>
      <c r="M785" s="6" t="str">
        <f>IFERROR(VLOOKUP($J785,Lookup!$I:$M,Lookup!L$2,0),"")</f>
        <v>ASetlight</v>
      </c>
      <c r="N785" s="6" t="str">
        <f>IFERROR(VLOOKUP($J785,Lookup!$I:$M,Lookup!M$2,0),"")</f>
        <v>CH</v>
      </c>
      <c r="O785" s="6" t="str">
        <f>IFERROR(VLOOKUP(E785,Lookup!B:C,2,0),0)</f>
        <v>Host</v>
      </c>
    </row>
    <row r="786" ht="13.5" outlineLevel="2" spans="1:15">
      <c r="A786" s="4" t="s">
        <v>1767</v>
      </c>
      <c r="B786" s="4" t="s">
        <v>1729</v>
      </c>
      <c r="C786" s="4" t="s">
        <v>118</v>
      </c>
      <c r="D786" s="4" t="s">
        <v>1768</v>
      </c>
      <c r="E786" s="4" t="s">
        <v>640</v>
      </c>
      <c r="F786" s="4" t="s">
        <v>121</v>
      </c>
      <c r="G786" s="4" t="s">
        <v>748</v>
      </c>
      <c r="H786" s="4" t="s">
        <v>1619</v>
      </c>
      <c r="I786" s="4" t="s">
        <v>1731</v>
      </c>
      <c r="J786" s="4" t="s">
        <v>1732</v>
      </c>
      <c r="K786" s="6">
        <f>IFERROR(VLOOKUP($J786,Lookup!$I:$M,Lookup!J$2,0),"")</f>
        <v>2060</v>
      </c>
      <c r="L786" s="6" t="str">
        <f>IFERROR(VLOOKUP($J786,Lookup!$I:$M,Lookup!K$2,0),"")</f>
        <v>Greenbelt</v>
      </c>
      <c r="M786" s="6" t="str">
        <f>IFERROR(VLOOKUP($J786,Lookup!$I:$M,Lookup!L$2,0),"")</f>
        <v>ASetlight</v>
      </c>
      <c r="N786" s="6" t="str">
        <f>IFERROR(VLOOKUP($J786,Lookup!$I:$M,Lookup!M$2,0),"")</f>
        <v>CH</v>
      </c>
      <c r="O786" s="6" t="str">
        <f>IFERROR(VLOOKUP(E786,Lookup!B:C,2,0),0)</f>
        <v/>
      </c>
    </row>
    <row r="787" ht="13.5" outlineLevel="2" spans="1:15">
      <c r="A787" s="4" t="s">
        <v>1769</v>
      </c>
      <c r="B787" s="4" t="s">
        <v>1729</v>
      </c>
      <c r="C787" s="4" t="s">
        <v>118</v>
      </c>
      <c r="D787" s="4" t="s">
        <v>1770</v>
      </c>
      <c r="E787" s="4" t="s">
        <v>70</v>
      </c>
      <c r="F787" s="4" t="s">
        <v>121</v>
      </c>
      <c r="G787" s="4" t="s">
        <v>748</v>
      </c>
      <c r="H787" s="4" t="s">
        <v>1619</v>
      </c>
      <c r="I787" s="4" t="s">
        <v>1731</v>
      </c>
      <c r="J787" s="4" t="s">
        <v>1732</v>
      </c>
      <c r="K787" s="6">
        <f>IFERROR(VLOOKUP($J787,Lookup!$I:$M,Lookup!J$2,0),"")</f>
        <v>2060</v>
      </c>
      <c r="L787" s="6" t="str">
        <f>IFERROR(VLOOKUP($J787,Lookup!$I:$M,Lookup!K$2,0),"")</f>
        <v>Greenbelt</v>
      </c>
      <c r="M787" s="6" t="str">
        <f>IFERROR(VLOOKUP($J787,Lookup!$I:$M,Lookup!L$2,0),"")</f>
        <v>ASetlight</v>
      </c>
      <c r="N787" s="6" t="str">
        <f>IFERROR(VLOOKUP($J787,Lookup!$I:$M,Lookup!M$2,0),"")</f>
        <v>CH</v>
      </c>
      <c r="O787" s="6" t="str">
        <f>IFERROR(VLOOKUP(E787,Lookup!B:C,2,0),0)</f>
        <v>Bartender</v>
      </c>
    </row>
    <row r="788" ht="13.5" outlineLevel="2" spans="1:15">
      <c r="A788" s="4" t="s">
        <v>1771</v>
      </c>
      <c r="B788" s="4" t="s">
        <v>1729</v>
      </c>
      <c r="C788" s="4" t="s">
        <v>118</v>
      </c>
      <c r="D788" s="4" t="s">
        <v>1772</v>
      </c>
      <c r="E788" s="4" t="s">
        <v>128</v>
      </c>
      <c r="F788" s="4" t="s">
        <v>121</v>
      </c>
      <c r="G788" s="4" t="s">
        <v>748</v>
      </c>
      <c r="H788" s="4" t="s">
        <v>1619</v>
      </c>
      <c r="I788" s="4" t="s">
        <v>1731</v>
      </c>
      <c r="J788" s="4" t="s">
        <v>1732</v>
      </c>
      <c r="K788" s="6">
        <f>IFERROR(VLOOKUP($J788,Lookup!$I:$M,Lookup!J$2,0),"")</f>
        <v>2060</v>
      </c>
      <c r="L788" s="6" t="str">
        <f>IFERROR(VLOOKUP($J788,Lookup!$I:$M,Lookup!K$2,0),"")</f>
        <v>Greenbelt</v>
      </c>
      <c r="M788" s="6" t="str">
        <f>IFERROR(VLOOKUP($J788,Lookup!$I:$M,Lookup!L$2,0),"")</f>
        <v>ASetlight</v>
      </c>
      <c r="N788" s="6" t="str">
        <f>IFERROR(VLOOKUP($J788,Lookup!$I:$M,Lookup!M$2,0),"")</f>
        <v>CH</v>
      </c>
      <c r="O788" s="6" t="str">
        <f>IFERROR(VLOOKUP(E788,Lookup!B:C,2,0),0)</f>
        <v>Server/Cocktail</v>
      </c>
    </row>
    <row r="789" ht="13.5" outlineLevel="2" spans="1:15">
      <c r="A789" s="4" t="s">
        <v>1773</v>
      </c>
      <c r="B789" s="4" t="s">
        <v>1729</v>
      </c>
      <c r="C789" s="4" t="s">
        <v>118</v>
      </c>
      <c r="D789" s="4" t="s">
        <v>1774</v>
      </c>
      <c r="E789" s="4" t="s">
        <v>188</v>
      </c>
      <c r="F789" s="4" t="s">
        <v>121</v>
      </c>
      <c r="G789" s="4" t="s">
        <v>748</v>
      </c>
      <c r="H789" s="4" t="s">
        <v>1775</v>
      </c>
      <c r="I789" s="4" t="s">
        <v>1731</v>
      </c>
      <c r="J789" s="4" t="s">
        <v>1732</v>
      </c>
      <c r="K789" s="6">
        <f>IFERROR(VLOOKUP($J789,Lookup!$I:$M,Lookup!J$2,0),"")</f>
        <v>2060</v>
      </c>
      <c r="L789" s="6" t="str">
        <f>IFERROR(VLOOKUP($J789,Lookup!$I:$M,Lookup!K$2,0),"")</f>
        <v>Greenbelt</v>
      </c>
      <c r="M789" s="6" t="str">
        <f>IFERROR(VLOOKUP($J789,Lookup!$I:$M,Lookup!L$2,0),"")</f>
        <v>ASetlight</v>
      </c>
      <c r="N789" s="6" t="str">
        <f>IFERROR(VLOOKUP($J789,Lookup!$I:$M,Lookup!M$2,0),"")</f>
        <v>CH</v>
      </c>
      <c r="O789" s="6" t="str">
        <f>IFERROR(VLOOKUP(E789,Lookup!B:C,2,0),0)</f>
        <v>Dish</v>
      </c>
    </row>
    <row r="790" ht="13.5" outlineLevel="2" spans="1:15">
      <c r="A790" s="4" t="s">
        <v>1776</v>
      </c>
      <c r="B790" s="4" t="s">
        <v>1729</v>
      </c>
      <c r="C790" s="4" t="s">
        <v>118</v>
      </c>
      <c r="D790" s="4" t="s">
        <v>1777</v>
      </c>
      <c r="E790" s="4" t="s">
        <v>139</v>
      </c>
      <c r="F790" s="4" t="s">
        <v>121</v>
      </c>
      <c r="G790" s="4" t="s">
        <v>748</v>
      </c>
      <c r="H790" s="4" t="s">
        <v>1619</v>
      </c>
      <c r="I790" s="4" t="s">
        <v>1731</v>
      </c>
      <c r="J790" s="4" t="s">
        <v>1732</v>
      </c>
      <c r="K790" s="6">
        <f>IFERROR(VLOOKUP($J790,Lookup!$I:$M,Lookup!J$2,0),"")</f>
        <v>2060</v>
      </c>
      <c r="L790" s="6" t="str">
        <f>IFERROR(VLOOKUP($J790,Lookup!$I:$M,Lookup!K$2,0),"")</f>
        <v>Greenbelt</v>
      </c>
      <c r="M790" s="6" t="str">
        <f>IFERROR(VLOOKUP($J790,Lookup!$I:$M,Lookup!L$2,0),"")</f>
        <v>ASetlight</v>
      </c>
      <c r="N790" s="6" t="str">
        <f>IFERROR(VLOOKUP($J790,Lookup!$I:$M,Lookup!M$2,0),"")</f>
        <v>CH</v>
      </c>
      <c r="O790" s="6" t="str">
        <f>IFERROR(VLOOKUP(E790,Lookup!B:C,2,0),0)</f>
        <v>Busser/Runner</v>
      </c>
    </row>
    <row r="791" ht="13.5" outlineLevel="2" spans="1:15">
      <c r="A791" s="4" t="s">
        <v>1778</v>
      </c>
      <c r="B791" s="4" t="s">
        <v>1729</v>
      </c>
      <c r="C791" s="4" t="s">
        <v>118</v>
      </c>
      <c r="D791" s="4" t="s">
        <v>1779</v>
      </c>
      <c r="E791" s="4" t="s">
        <v>78</v>
      </c>
      <c r="F791" s="4" t="s">
        <v>121</v>
      </c>
      <c r="G791" s="4" t="s">
        <v>748</v>
      </c>
      <c r="H791" s="4" t="s">
        <v>1619</v>
      </c>
      <c r="I791" s="4" t="s">
        <v>1731</v>
      </c>
      <c r="J791" s="4" t="s">
        <v>1732</v>
      </c>
      <c r="K791" s="6">
        <f>IFERROR(VLOOKUP($J791,Lookup!$I:$M,Lookup!J$2,0),"")</f>
        <v>2060</v>
      </c>
      <c r="L791" s="6" t="str">
        <f>IFERROR(VLOOKUP($J791,Lookup!$I:$M,Lookup!K$2,0),"")</f>
        <v>Greenbelt</v>
      </c>
      <c r="M791" s="6" t="str">
        <f>IFERROR(VLOOKUP($J791,Lookup!$I:$M,Lookup!L$2,0),"")</f>
        <v>ASetlight</v>
      </c>
      <c r="N791" s="6" t="str">
        <f>IFERROR(VLOOKUP($J791,Lookup!$I:$M,Lookup!M$2,0),"")</f>
        <v>CH</v>
      </c>
      <c r="O791" s="6" t="str">
        <f>IFERROR(VLOOKUP(E791,Lookup!B:C,2,0),0)</f>
        <v>Host</v>
      </c>
    </row>
    <row r="792" ht="13.5" outlineLevel="2" spans="1:15">
      <c r="A792" s="4" t="s">
        <v>1780</v>
      </c>
      <c r="B792" s="4" t="s">
        <v>1729</v>
      </c>
      <c r="C792" s="4" t="s">
        <v>118</v>
      </c>
      <c r="D792" s="4" t="s">
        <v>1781</v>
      </c>
      <c r="E792" s="4" t="s">
        <v>70</v>
      </c>
      <c r="F792" s="4" t="s">
        <v>121</v>
      </c>
      <c r="G792" s="4" t="s">
        <v>748</v>
      </c>
      <c r="H792" s="4" t="s">
        <v>1619</v>
      </c>
      <c r="I792" s="4" t="s">
        <v>1731</v>
      </c>
      <c r="J792" s="4" t="s">
        <v>1732</v>
      </c>
      <c r="K792" s="6">
        <f>IFERROR(VLOOKUP($J792,Lookup!$I:$M,Lookup!J$2,0),"")</f>
        <v>2060</v>
      </c>
      <c r="L792" s="6" t="str">
        <f>IFERROR(VLOOKUP($J792,Lookup!$I:$M,Lookup!K$2,0),"")</f>
        <v>Greenbelt</v>
      </c>
      <c r="M792" s="6" t="str">
        <f>IFERROR(VLOOKUP($J792,Lookup!$I:$M,Lookup!L$2,0),"")</f>
        <v>ASetlight</v>
      </c>
      <c r="N792" s="6" t="str">
        <f>IFERROR(VLOOKUP($J792,Lookup!$I:$M,Lookup!M$2,0),"")</f>
        <v>CH</v>
      </c>
      <c r="O792" s="6" t="str">
        <f>IFERROR(VLOOKUP(E792,Lookup!B:C,2,0),0)</f>
        <v>Bartender</v>
      </c>
    </row>
    <row r="793" ht="13.5" outlineLevel="2" spans="1:15">
      <c r="A793" s="4" t="s">
        <v>1782</v>
      </c>
      <c r="B793" s="4" t="s">
        <v>1729</v>
      </c>
      <c r="C793" s="4" t="s">
        <v>118</v>
      </c>
      <c r="D793" s="4" t="s">
        <v>1783</v>
      </c>
      <c r="E793" s="4" t="s">
        <v>139</v>
      </c>
      <c r="F793" s="4" t="s">
        <v>121</v>
      </c>
      <c r="G793" s="4" t="s">
        <v>748</v>
      </c>
      <c r="H793" s="4" t="s">
        <v>1619</v>
      </c>
      <c r="I793" s="4" t="s">
        <v>1731</v>
      </c>
      <c r="J793" s="4" t="s">
        <v>1732</v>
      </c>
      <c r="K793" s="6">
        <f>IFERROR(VLOOKUP($J793,Lookup!$I:$M,Lookup!J$2,0),"")</f>
        <v>2060</v>
      </c>
      <c r="L793" s="6" t="str">
        <f>IFERROR(VLOOKUP($J793,Lookup!$I:$M,Lookup!K$2,0),"")</f>
        <v>Greenbelt</v>
      </c>
      <c r="M793" s="6" t="str">
        <f>IFERROR(VLOOKUP($J793,Lookup!$I:$M,Lookup!L$2,0),"")</f>
        <v>ASetlight</v>
      </c>
      <c r="N793" s="6" t="str">
        <f>IFERROR(VLOOKUP($J793,Lookup!$I:$M,Lookup!M$2,0),"")</f>
        <v>CH</v>
      </c>
      <c r="O793" s="6" t="str">
        <f>IFERROR(VLOOKUP(E793,Lookup!B:C,2,0),0)</f>
        <v>Busser/Runner</v>
      </c>
    </row>
    <row r="794" ht="13.5" outlineLevel="2" spans="1:15">
      <c r="A794" s="4" t="s">
        <v>1784</v>
      </c>
      <c r="B794" s="4" t="s">
        <v>1729</v>
      </c>
      <c r="C794" s="4" t="s">
        <v>118</v>
      </c>
      <c r="D794" s="4" t="s">
        <v>1785</v>
      </c>
      <c r="E794" s="4" t="s">
        <v>120</v>
      </c>
      <c r="F794" s="4" t="s">
        <v>121</v>
      </c>
      <c r="G794" s="4" t="s">
        <v>748</v>
      </c>
      <c r="H794" s="4" t="s">
        <v>1619</v>
      </c>
      <c r="I794" s="4" t="s">
        <v>1731</v>
      </c>
      <c r="J794" s="4" t="s">
        <v>1732</v>
      </c>
      <c r="K794" s="6">
        <f>IFERROR(VLOOKUP($J794,Lookup!$I:$M,Lookup!J$2,0),"")</f>
        <v>2060</v>
      </c>
      <c r="L794" s="6" t="str">
        <f>IFERROR(VLOOKUP($J794,Lookup!$I:$M,Lookup!K$2,0),"")</f>
        <v>Greenbelt</v>
      </c>
      <c r="M794" s="6" t="str">
        <f>IFERROR(VLOOKUP($J794,Lookup!$I:$M,Lookup!L$2,0),"")</f>
        <v>ASetlight</v>
      </c>
      <c r="N794" s="6" t="str">
        <f>IFERROR(VLOOKUP($J794,Lookup!$I:$M,Lookup!M$2,0),"")</f>
        <v>CH</v>
      </c>
      <c r="O794" s="6" t="str">
        <f>IFERROR(VLOOKUP(E794,Lookup!B:C,2,0),0)</f>
        <v>Server/Cocktail</v>
      </c>
    </row>
    <row r="795" ht="13.5" outlineLevel="2" spans="1:15">
      <c r="A795" s="4" t="s">
        <v>1786</v>
      </c>
      <c r="B795" s="4" t="s">
        <v>1729</v>
      </c>
      <c r="C795" s="4" t="s">
        <v>118</v>
      </c>
      <c r="D795" s="4" t="s">
        <v>1787</v>
      </c>
      <c r="E795" s="4" t="s">
        <v>139</v>
      </c>
      <c r="F795" s="4" t="s">
        <v>121</v>
      </c>
      <c r="G795" s="4" t="s">
        <v>748</v>
      </c>
      <c r="H795" s="4" t="s">
        <v>1619</v>
      </c>
      <c r="I795" s="4" t="s">
        <v>1731</v>
      </c>
      <c r="J795" s="4" t="s">
        <v>1732</v>
      </c>
      <c r="K795" s="6">
        <f>IFERROR(VLOOKUP($J795,Lookup!$I:$M,Lookup!J$2,0),"")</f>
        <v>2060</v>
      </c>
      <c r="L795" s="6" t="str">
        <f>IFERROR(VLOOKUP($J795,Lookup!$I:$M,Lookup!K$2,0),"")</f>
        <v>Greenbelt</v>
      </c>
      <c r="M795" s="6" t="str">
        <f>IFERROR(VLOOKUP($J795,Lookup!$I:$M,Lookup!L$2,0),"")</f>
        <v>ASetlight</v>
      </c>
      <c r="N795" s="6" t="str">
        <f>IFERROR(VLOOKUP($J795,Lookup!$I:$M,Lookup!M$2,0),"")</f>
        <v>CH</v>
      </c>
      <c r="O795" s="6" t="str">
        <f>IFERROR(VLOOKUP(E795,Lookup!B:C,2,0),0)</f>
        <v>Busser/Runner</v>
      </c>
    </row>
    <row r="796" ht="13.5" outlineLevel="2" spans="1:15">
      <c r="A796" s="4" t="s">
        <v>1788</v>
      </c>
      <c r="B796" s="4" t="s">
        <v>1729</v>
      </c>
      <c r="C796" s="4" t="s">
        <v>118</v>
      </c>
      <c r="D796" s="4" t="s">
        <v>1789</v>
      </c>
      <c r="E796" s="4" t="s">
        <v>139</v>
      </c>
      <c r="F796" s="4" t="s">
        <v>121</v>
      </c>
      <c r="G796" s="4" t="s">
        <v>748</v>
      </c>
      <c r="H796" s="4" t="s">
        <v>1619</v>
      </c>
      <c r="I796" s="4" t="s">
        <v>1731</v>
      </c>
      <c r="J796" s="4" t="s">
        <v>1732</v>
      </c>
      <c r="K796" s="6">
        <f>IFERROR(VLOOKUP($J796,Lookup!$I:$M,Lookup!J$2,0),"")</f>
        <v>2060</v>
      </c>
      <c r="L796" s="6" t="str">
        <f>IFERROR(VLOOKUP($J796,Lookup!$I:$M,Lookup!K$2,0),"")</f>
        <v>Greenbelt</v>
      </c>
      <c r="M796" s="6" t="str">
        <f>IFERROR(VLOOKUP($J796,Lookup!$I:$M,Lookup!L$2,0),"")</f>
        <v>ASetlight</v>
      </c>
      <c r="N796" s="6" t="str">
        <f>IFERROR(VLOOKUP($J796,Lookup!$I:$M,Lookup!M$2,0),"")</f>
        <v>CH</v>
      </c>
      <c r="O796" s="6" t="str">
        <f>IFERROR(VLOOKUP(E796,Lookup!B:C,2,0),0)</f>
        <v>Busser/Runner</v>
      </c>
    </row>
    <row r="797" ht="13.5" outlineLevel="2" spans="1:15">
      <c r="A797" s="4" t="s">
        <v>1790</v>
      </c>
      <c r="B797" s="4" t="s">
        <v>1729</v>
      </c>
      <c r="C797" s="4" t="s">
        <v>118</v>
      </c>
      <c r="D797" s="4" t="s">
        <v>1791</v>
      </c>
      <c r="E797" s="4" t="s">
        <v>78</v>
      </c>
      <c r="F797" s="4" t="s">
        <v>121</v>
      </c>
      <c r="G797" s="4" t="s">
        <v>748</v>
      </c>
      <c r="H797" s="4" t="s">
        <v>1619</v>
      </c>
      <c r="I797" s="4" t="s">
        <v>1731</v>
      </c>
      <c r="J797" s="4" t="s">
        <v>1732</v>
      </c>
      <c r="K797" s="6">
        <f>IFERROR(VLOOKUP($J797,Lookup!$I:$M,Lookup!J$2,0),"")</f>
        <v>2060</v>
      </c>
      <c r="L797" s="6" t="str">
        <f>IFERROR(VLOOKUP($J797,Lookup!$I:$M,Lookup!K$2,0),"")</f>
        <v>Greenbelt</v>
      </c>
      <c r="M797" s="6" t="str">
        <f>IFERROR(VLOOKUP($J797,Lookup!$I:$M,Lookup!L$2,0),"")</f>
        <v>ASetlight</v>
      </c>
      <c r="N797" s="6" t="str">
        <f>IFERROR(VLOOKUP($J797,Lookup!$I:$M,Lookup!M$2,0),"")</f>
        <v>CH</v>
      </c>
      <c r="O797" s="6" t="str">
        <f>IFERROR(VLOOKUP(E797,Lookup!B:C,2,0),0)</f>
        <v>Host</v>
      </c>
    </row>
    <row r="798" ht="13.5" outlineLevel="2" spans="1:15">
      <c r="A798" s="4" t="s">
        <v>1792</v>
      </c>
      <c r="B798" s="4" t="s">
        <v>1637</v>
      </c>
      <c r="C798" s="4" t="s">
        <v>118</v>
      </c>
      <c r="D798" s="4" t="s">
        <v>1793</v>
      </c>
      <c r="E798" s="4" t="s">
        <v>78</v>
      </c>
      <c r="F798" s="4" t="s">
        <v>121</v>
      </c>
      <c r="G798" s="4" t="s">
        <v>748</v>
      </c>
      <c r="H798" s="4" t="s">
        <v>1619</v>
      </c>
      <c r="I798" s="4" t="s">
        <v>1731</v>
      </c>
      <c r="J798" s="4" t="s">
        <v>1732</v>
      </c>
      <c r="K798" s="6">
        <f>IFERROR(VLOOKUP($J798,Lookup!$I:$M,Lookup!J$2,0),"")</f>
        <v>2060</v>
      </c>
      <c r="L798" s="6" t="str">
        <f>IFERROR(VLOOKUP($J798,Lookup!$I:$M,Lookup!K$2,0),"")</f>
        <v>Greenbelt</v>
      </c>
      <c r="M798" s="6" t="str">
        <f>IFERROR(VLOOKUP($J798,Lookup!$I:$M,Lookup!L$2,0),"")</f>
        <v>ASetlight</v>
      </c>
      <c r="N798" s="6" t="str">
        <f>IFERROR(VLOOKUP($J798,Lookup!$I:$M,Lookup!M$2,0),"")</f>
        <v>CH</v>
      </c>
      <c r="O798" s="6" t="str">
        <f>IFERROR(VLOOKUP(E798,Lookup!B:C,2,0),0)</f>
        <v>Host</v>
      </c>
    </row>
    <row r="799" ht="13.5" outlineLevel="2" spans="1:15">
      <c r="A799" s="4" t="s">
        <v>1794</v>
      </c>
      <c r="B799" s="4" t="s">
        <v>1729</v>
      </c>
      <c r="C799" s="4" t="s">
        <v>118</v>
      </c>
      <c r="D799" s="4" t="s">
        <v>1795</v>
      </c>
      <c r="E799" s="4" t="s">
        <v>120</v>
      </c>
      <c r="F799" s="4" t="s">
        <v>121</v>
      </c>
      <c r="G799" s="4" t="s">
        <v>748</v>
      </c>
      <c r="H799" s="4" t="s">
        <v>1619</v>
      </c>
      <c r="I799" s="4" t="s">
        <v>1731</v>
      </c>
      <c r="J799" s="4" t="s">
        <v>1732</v>
      </c>
      <c r="K799" s="6">
        <f>IFERROR(VLOOKUP($J799,Lookup!$I:$M,Lookup!J$2,0),"")</f>
        <v>2060</v>
      </c>
      <c r="L799" s="6" t="str">
        <f>IFERROR(VLOOKUP($J799,Lookup!$I:$M,Lookup!K$2,0),"")</f>
        <v>Greenbelt</v>
      </c>
      <c r="M799" s="6" t="str">
        <f>IFERROR(VLOOKUP($J799,Lookup!$I:$M,Lookup!L$2,0),"")</f>
        <v>ASetlight</v>
      </c>
      <c r="N799" s="6" t="str">
        <f>IFERROR(VLOOKUP($J799,Lookup!$I:$M,Lookup!M$2,0),"")</f>
        <v>CH</v>
      </c>
      <c r="O799" s="6" t="str">
        <f>IFERROR(VLOOKUP(E799,Lookup!B:C,2,0),0)</f>
        <v>Server/Cocktail</v>
      </c>
    </row>
    <row r="800" ht="13.5" outlineLevel="2" spans="1:15">
      <c r="A800" s="4" t="s">
        <v>1796</v>
      </c>
      <c r="B800" s="4" t="s">
        <v>1729</v>
      </c>
      <c r="C800" s="4" t="s">
        <v>118</v>
      </c>
      <c r="D800" s="4" t="s">
        <v>1797</v>
      </c>
      <c r="E800" s="4" t="s">
        <v>70</v>
      </c>
      <c r="F800" s="4" t="s">
        <v>121</v>
      </c>
      <c r="G800" s="4" t="s">
        <v>748</v>
      </c>
      <c r="H800" s="4" t="s">
        <v>1619</v>
      </c>
      <c r="I800" s="4" t="s">
        <v>1731</v>
      </c>
      <c r="J800" s="4" t="s">
        <v>1732</v>
      </c>
      <c r="K800" s="6">
        <f>IFERROR(VLOOKUP($J800,Lookup!$I:$M,Lookup!J$2,0),"")</f>
        <v>2060</v>
      </c>
      <c r="L800" s="6" t="str">
        <f>IFERROR(VLOOKUP($J800,Lookup!$I:$M,Lookup!K$2,0),"")</f>
        <v>Greenbelt</v>
      </c>
      <c r="M800" s="6" t="str">
        <f>IFERROR(VLOOKUP($J800,Lookup!$I:$M,Lookup!L$2,0),"")</f>
        <v>ASetlight</v>
      </c>
      <c r="N800" s="6" t="str">
        <f>IFERROR(VLOOKUP($J800,Lookup!$I:$M,Lookup!M$2,0),"")</f>
        <v>CH</v>
      </c>
      <c r="O800" s="6" t="str">
        <f>IFERROR(VLOOKUP(E800,Lookup!B:C,2,0),0)</f>
        <v>Bartender</v>
      </c>
    </row>
    <row r="801" ht="13.5" outlineLevel="2" spans="1:15">
      <c r="A801" s="4" t="s">
        <v>1798</v>
      </c>
      <c r="B801" s="4" t="s">
        <v>1729</v>
      </c>
      <c r="C801" s="4" t="s">
        <v>118</v>
      </c>
      <c r="D801" s="4" t="s">
        <v>1799</v>
      </c>
      <c r="E801" s="4" t="s">
        <v>120</v>
      </c>
      <c r="F801" s="4" t="s">
        <v>121</v>
      </c>
      <c r="G801" s="4" t="s">
        <v>748</v>
      </c>
      <c r="H801" s="4" t="s">
        <v>1619</v>
      </c>
      <c r="I801" s="4" t="s">
        <v>1731</v>
      </c>
      <c r="J801" s="4" t="s">
        <v>1732</v>
      </c>
      <c r="K801" s="6">
        <f>IFERROR(VLOOKUP($J801,Lookup!$I:$M,Lookup!J$2,0),"")</f>
        <v>2060</v>
      </c>
      <c r="L801" s="6" t="str">
        <f>IFERROR(VLOOKUP($J801,Lookup!$I:$M,Lookup!K$2,0),"")</f>
        <v>Greenbelt</v>
      </c>
      <c r="M801" s="6" t="str">
        <f>IFERROR(VLOOKUP($J801,Lookup!$I:$M,Lookup!L$2,0),"")</f>
        <v>ASetlight</v>
      </c>
      <c r="N801" s="6" t="str">
        <f>IFERROR(VLOOKUP($J801,Lookup!$I:$M,Lookup!M$2,0),"")</f>
        <v>CH</v>
      </c>
      <c r="O801" s="6" t="str">
        <f>IFERROR(VLOOKUP(E801,Lookup!B:C,2,0),0)</f>
        <v>Server/Cocktail</v>
      </c>
    </row>
    <row r="802" ht="13.5" outlineLevel="2" spans="1:15">
      <c r="A802" s="4" t="s">
        <v>1800</v>
      </c>
      <c r="B802" s="4" t="s">
        <v>1729</v>
      </c>
      <c r="C802" s="4" t="s">
        <v>118</v>
      </c>
      <c r="D802" s="4" t="s">
        <v>1801</v>
      </c>
      <c r="E802" s="4" t="s">
        <v>83</v>
      </c>
      <c r="F802" s="4" t="s">
        <v>121</v>
      </c>
      <c r="G802" s="4" t="s">
        <v>748</v>
      </c>
      <c r="H802" s="4" t="s">
        <v>1619</v>
      </c>
      <c r="I802" s="4" t="s">
        <v>1731</v>
      </c>
      <c r="J802" s="4" t="s">
        <v>1732</v>
      </c>
      <c r="K802" s="6">
        <f>IFERROR(VLOOKUP($J802,Lookup!$I:$M,Lookup!J$2,0),"")</f>
        <v>2060</v>
      </c>
      <c r="L802" s="6" t="str">
        <f>IFERROR(VLOOKUP($J802,Lookup!$I:$M,Lookup!K$2,0),"")</f>
        <v>Greenbelt</v>
      </c>
      <c r="M802" s="6" t="str">
        <f>IFERROR(VLOOKUP($J802,Lookup!$I:$M,Lookup!L$2,0),"")</f>
        <v>ASetlight</v>
      </c>
      <c r="N802" s="6" t="str">
        <f>IFERROR(VLOOKUP($J802,Lookup!$I:$M,Lookup!M$2,0),"")</f>
        <v>CH</v>
      </c>
      <c r="O802" s="6" t="str">
        <f>IFERROR(VLOOKUP(E802,Lookup!B:C,2,0),0)</f>
        <v>Line Cook</v>
      </c>
    </row>
    <row r="803" ht="13.5" outlineLevel="2" spans="1:15">
      <c r="A803" s="4" t="s">
        <v>1802</v>
      </c>
      <c r="B803" s="4" t="s">
        <v>1729</v>
      </c>
      <c r="C803" s="4" t="s">
        <v>118</v>
      </c>
      <c r="D803" s="4" t="s">
        <v>1803</v>
      </c>
      <c r="E803" s="4" t="s">
        <v>78</v>
      </c>
      <c r="F803" s="4" t="s">
        <v>121</v>
      </c>
      <c r="G803" s="4" t="s">
        <v>748</v>
      </c>
      <c r="H803" s="4" t="s">
        <v>1619</v>
      </c>
      <c r="I803" s="4" t="s">
        <v>1731</v>
      </c>
      <c r="J803" s="4" t="s">
        <v>1732</v>
      </c>
      <c r="K803" s="6">
        <f>IFERROR(VLOOKUP($J803,Lookup!$I:$M,Lookup!J$2,0),"")</f>
        <v>2060</v>
      </c>
      <c r="L803" s="6" t="str">
        <f>IFERROR(VLOOKUP($J803,Lookup!$I:$M,Lookup!K$2,0),"")</f>
        <v>Greenbelt</v>
      </c>
      <c r="M803" s="6" t="str">
        <f>IFERROR(VLOOKUP($J803,Lookup!$I:$M,Lookup!L$2,0),"")</f>
        <v>ASetlight</v>
      </c>
      <c r="N803" s="6" t="str">
        <f>IFERROR(VLOOKUP($J803,Lookup!$I:$M,Lookup!M$2,0),"")</f>
        <v>CH</v>
      </c>
      <c r="O803" s="6" t="str">
        <f>IFERROR(VLOOKUP(E803,Lookup!B:C,2,0),0)</f>
        <v>Host</v>
      </c>
    </row>
    <row r="804" ht="13.5" outlineLevel="2" spans="1:15">
      <c r="A804" s="4" t="s">
        <v>1804</v>
      </c>
      <c r="B804" s="4" t="s">
        <v>1637</v>
      </c>
      <c r="C804" s="4" t="s">
        <v>118</v>
      </c>
      <c r="D804" s="4" t="s">
        <v>1805</v>
      </c>
      <c r="E804" s="4" t="s">
        <v>208</v>
      </c>
      <c r="F804" s="4" t="s">
        <v>121</v>
      </c>
      <c r="G804" s="4" t="s">
        <v>748</v>
      </c>
      <c r="H804" s="4" t="s">
        <v>1619</v>
      </c>
      <c r="I804" s="4" t="s">
        <v>1731</v>
      </c>
      <c r="J804" s="4" t="s">
        <v>1732</v>
      </c>
      <c r="K804" s="6">
        <f>IFERROR(VLOOKUP($J804,Lookup!$I:$M,Lookup!J$2,0),"")</f>
        <v>2060</v>
      </c>
      <c r="L804" s="6" t="str">
        <f>IFERROR(VLOOKUP($J804,Lookup!$I:$M,Lookup!K$2,0),"")</f>
        <v>Greenbelt</v>
      </c>
      <c r="M804" s="6" t="str">
        <f>IFERROR(VLOOKUP($J804,Lookup!$I:$M,Lookup!L$2,0),"")</f>
        <v>ASetlight</v>
      </c>
      <c r="N804" s="6" t="str">
        <f>IFERROR(VLOOKUP($J804,Lookup!$I:$M,Lookup!M$2,0),"")</f>
        <v>CH</v>
      </c>
      <c r="O804" s="6" t="str">
        <f>IFERROR(VLOOKUP(E804,Lookup!B:C,2,0),0)</f>
        <v/>
      </c>
    </row>
    <row r="805" ht="13.5" outlineLevel="2" spans="1:15">
      <c r="A805" s="4" t="s">
        <v>1806</v>
      </c>
      <c r="B805" s="4" t="s">
        <v>1729</v>
      </c>
      <c r="C805" s="4" t="s">
        <v>118</v>
      </c>
      <c r="D805" s="4" t="s">
        <v>1807</v>
      </c>
      <c r="E805" s="4" t="s">
        <v>83</v>
      </c>
      <c r="F805" s="4" t="s">
        <v>121</v>
      </c>
      <c r="G805" s="4" t="s">
        <v>748</v>
      </c>
      <c r="H805" s="4" t="s">
        <v>1619</v>
      </c>
      <c r="I805" s="4" t="s">
        <v>1731</v>
      </c>
      <c r="J805" s="4" t="s">
        <v>1732</v>
      </c>
      <c r="K805" s="6">
        <f>IFERROR(VLOOKUP($J805,Lookup!$I:$M,Lookup!J$2,0),"")</f>
        <v>2060</v>
      </c>
      <c r="L805" s="6" t="str">
        <f>IFERROR(VLOOKUP($J805,Lookup!$I:$M,Lookup!K$2,0),"")</f>
        <v>Greenbelt</v>
      </c>
      <c r="M805" s="6" t="str">
        <f>IFERROR(VLOOKUP($J805,Lookup!$I:$M,Lookup!L$2,0),"")</f>
        <v>ASetlight</v>
      </c>
      <c r="N805" s="6" t="str">
        <f>IFERROR(VLOOKUP($J805,Lookup!$I:$M,Lookup!M$2,0),"")</f>
        <v>CH</v>
      </c>
      <c r="O805" s="6" t="str">
        <f>IFERROR(VLOOKUP(E805,Lookup!B:C,2,0),0)</f>
        <v>Line Cook</v>
      </c>
    </row>
    <row r="806" ht="13.5" outlineLevel="2" spans="1:15">
      <c r="A806" s="4" t="s">
        <v>1808</v>
      </c>
      <c r="B806" s="4" t="s">
        <v>1729</v>
      </c>
      <c r="C806" s="4" t="s">
        <v>118</v>
      </c>
      <c r="D806" s="4" t="s">
        <v>1809</v>
      </c>
      <c r="E806" s="4" t="s">
        <v>78</v>
      </c>
      <c r="F806" s="4" t="s">
        <v>121</v>
      </c>
      <c r="G806" s="4" t="s">
        <v>748</v>
      </c>
      <c r="H806" s="4" t="s">
        <v>1619</v>
      </c>
      <c r="I806" s="4" t="s">
        <v>1731</v>
      </c>
      <c r="J806" s="4" t="s">
        <v>1732</v>
      </c>
      <c r="K806" s="6">
        <f>IFERROR(VLOOKUP($J806,Lookup!$I:$M,Lookup!J$2,0),"")</f>
        <v>2060</v>
      </c>
      <c r="L806" s="6" t="str">
        <f>IFERROR(VLOOKUP($J806,Lookup!$I:$M,Lookup!K$2,0),"")</f>
        <v>Greenbelt</v>
      </c>
      <c r="M806" s="6" t="str">
        <f>IFERROR(VLOOKUP($J806,Lookup!$I:$M,Lookup!L$2,0),"")</f>
        <v>ASetlight</v>
      </c>
      <c r="N806" s="6" t="str">
        <f>IFERROR(VLOOKUP($J806,Lookup!$I:$M,Lookup!M$2,0),"")</f>
        <v>CH</v>
      </c>
      <c r="O806" s="6" t="str">
        <f>IFERROR(VLOOKUP(E806,Lookup!B:C,2,0),0)</f>
        <v>Host</v>
      </c>
    </row>
    <row r="807" ht="13.5" outlineLevel="1" spans="1:15">
      <c r="A807" s="4" t="s">
        <v>1810</v>
      </c>
      <c r="B807" s="4" t="s">
        <v>1729</v>
      </c>
      <c r="C807" s="4" t="s">
        <v>118</v>
      </c>
      <c r="D807" s="4" t="s">
        <v>1811</v>
      </c>
      <c r="E807" s="4" t="s">
        <v>120</v>
      </c>
      <c r="F807" s="4" t="s">
        <v>121</v>
      </c>
      <c r="G807" s="4" t="s">
        <v>748</v>
      </c>
      <c r="H807" s="4" t="s">
        <v>1619</v>
      </c>
      <c r="I807" s="4" t="s">
        <v>1731</v>
      </c>
      <c r="J807" s="4" t="s">
        <v>1732</v>
      </c>
      <c r="K807" s="6">
        <f>IFERROR(VLOOKUP($J807,Lookup!$I:$M,Lookup!J$2,0),"")</f>
        <v>2060</v>
      </c>
      <c r="L807" s="6" t="str">
        <f>IFERROR(VLOOKUP($J807,Lookup!$I:$M,Lookup!K$2,0),"")</f>
        <v>Greenbelt</v>
      </c>
      <c r="M807" s="6" t="str">
        <f>IFERROR(VLOOKUP($J807,Lookup!$I:$M,Lookup!L$2,0),"")</f>
        <v>ASetlight</v>
      </c>
      <c r="N807" s="6" t="str">
        <f>IFERROR(VLOOKUP($J807,Lookup!$I:$M,Lookup!M$2,0),"")</f>
        <v>CH</v>
      </c>
      <c r="O807" s="6" t="str">
        <f>IFERROR(VLOOKUP(E807,Lookup!B:C,2,0),0)</f>
        <v>Server/Cocktail</v>
      </c>
    </row>
    <row r="808" ht="13.5" outlineLevel="2" spans="1:15">
      <c r="A808" s="4" t="s">
        <v>1812</v>
      </c>
      <c r="B808" s="4" t="s">
        <v>1729</v>
      </c>
      <c r="C808" s="4" t="s">
        <v>118</v>
      </c>
      <c r="D808" s="4" t="s">
        <v>1813</v>
      </c>
      <c r="E808" s="4" t="s">
        <v>78</v>
      </c>
      <c r="F808" s="4" t="s">
        <v>121</v>
      </c>
      <c r="G808" s="4" t="s">
        <v>748</v>
      </c>
      <c r="H808" s="4" t="s">
        <v>1619</v>
      </c>
      <c r="I808" s="4" t="s">
        <v>1731</v>
      </c>
      <c r="J808" s="4" t="s">
        <v>1732</v>
      </c>
      <c r="K808" s="6">
        <f>IFERROR(VLOOKUP($J808,Lookup!$I:$M,Lookup!J$2,0),"")</f>
        <v>2060</v>
      </c>
      <c r="L808" s="6" t="str">
        <f>IFERROR(VLOOKUP($J808,Lookup!$I:$M,Lookup!K$2,0),"")</f>
        <v>Greenbelt</v>
      </c>
      <c r="M808" s="6" t="str">
        <f>IFERROR(VLOOKUP($J808,Lookup!$I:$M,Lookup!L$2,0),"")</f>
        <v>ASetlight</v>
      </c>
      <c r="N808" s="6" t="str">
        <f>IFERROR(VLOOKUP($J808,Lookup!$I:$M,Lookup!M$2,0),"")</f>
        <v>CH</v>
      </c>
      <c r="O808" s="6" t="str">
        <f>IFERROR(VLOOKUP(E808,Lookup!B:C,2,0),0)</f>
        <v>Host</v>
      </c>
    </row>
    <row r="809" ht="13.5" outlineLevel="2" spans="1:15">
      <c r="A809" s="4" t="s">
        <v>1814</v>
      </c>
      <c r="B809" s="4" t="s">
        <v>1729</v>
      </c>
      <c r="C809" s="4" t="s">
        <v>118</v>
      </c>
      <c r="D809" s="4" t="s">
        <v>1815</v>
      </c>
      <c r="E809" s="4" t="s">
        <v>78</v>
      </c>
      <c r="F809" s="4" t="s">
        <v>121</v>
      </c>
      <c r="G809" s="4" t="s">
        <v>748</v>
      </c>
      <c r="H809" s="4" t="s">
        <v>1619</v>
      </c>
      <c r="I809" s="4" t="s">
        <v>1731</v>
      </c>
      <c r="J809" s="4" t="s">
        <v>1732</v>
      </c>
      <c r="K809" s="6">
        <f>IFERROR(VLOOKUP($J809,Lookup!$I:$M,Lookup!J$2,0),"")</f>
        <v>2060</v>
      </c>
      <c r="L809" s="6" t="str">
        <f>IFERROR(VLOOKUP($J809,Lookup!$I:$M,Lookup!K$2,0),"")</f>
        <v>Greenbelt</v>
      </c>
      <c r="M809" s="6" t="str">
        <f>IFERROR(VLOOKUP($J809,Lookup!$I:$M,Lookup!L$2,0),"")</f>
        <v>ASetlight</v>
      </c>
      <c r="N809" s="6" t="str">
        <f>IFERROR(VLOOKUP($J809,Lookup!$I:$M,Lookup!M$2,0),"")</f>
        <v>CH</v>
      </c>
      <c r="O809" s="6" t="str">
        <f>IFERROR(VLOOKUP(E809,Lookup!B:C,2,0),0)</f>
        <v>Host</v>
      </c>
    </row>
    <row r="810" ht="13.5" outlineLevel="2" spans="1:15">
      <c r="A810" s="4" t="s">
        <v>1816</v>
      </c>
      <c r="B810" s="4" t="s">
        <v>1729</v>
      </c>
      <c r="C810" s="4" t="s">
        <v>118</v>
      </c>
      <c r="D810" s="4" t="s">
        <v>1817</v>
      </c>
      <c r="E810" s="4" t="s">
        <v>120</v>
      </c>
      <c r="F810" s="4" t="s">
        <v>121</v>
      </c>
      <c r="G810" s="4" t="s">
        <v>748</v>
      </c>
      <c r="H810" s="4" t="s">
        <v>1619</v>
      </c>
      <c r="I810" s="4" t="s">
        <v>1731</v>
      </c>
      <c r="J810" s="4" t="s">
        <v>1732</v>
      </c>
      <c r="K810" s="6">
        <f>IFERROR(VLOOKUP($J810,Lookup!$I:$M,Lookup!J$2,0),"")</f>
        <v>2060</v>
      </c>
      <c r="L810" s="6" t="str">
        <f>IFERROR(VLOOKUP($J810,Lookup!$I:$M,Lookup!K$2,0),"")</f>
        <v>Greenbelt</v>
      </c>
      <c r="M810" s="6" t="str">
        <f>IFERROR(VLOOKUP($J810,Lookup!$I:$M,Lookup!L$2,0),"")</f>
        <v>ASetlight</v>
      </c>
      <c r="N810" s="6" t="str">
        <f>IFERROR(VLOOKUP($J810,Lookup!$I:$M,Lookup!M$2,0),"")</f>
        <v>CH</v>
      </c>
      <c r="O810" s="6" t="str">
        <f>IFERROR(VLOOKUP(E810,Lookup!B:C,2,0),0)</f>
        <v>Server/Cocktail</v>
      </c>
    </row>
    <row r="811" ht="13.5" outlineLevel="2" spans="1:15">
      <c r="A811" s="4" t="s">
        <v>1818</v>
      </c>
      <c r="B811" s="4" t="s">
        <v>1729</v>
      </c>
      <c r="C811" s="4" t="s">
        <v>118</v>
      </c>
      <c r="D811" s="4" t="s">
        <v>1819</v>
      </c>
      <c r="E811" s="4" t="s">
        <v>120</v>
      </c>
      <c r="F811" s="4" t="s">
        <v>121</v>
      </c>
      <c r="G811" s="4" t="s">
        <v>748</v>
      </c>
      <c r="H811" s="4" t="s">
        <v>1619</v>
      </c>
      <c r="I811" s="4" t="s">
        <v>1731</v>
      </c>
      <c r="J811" s="4" t="s">
        <v>1732</v>
      </c>
      <c r="K811" s="6">
        <f>IFERROR(VLOOKUP($J811,Lookup!$I:$M,Lookup!J$2,0),"")</f>
        <v>2060</v>
      </c>
      <c r="L811" s="6" t="str">
        <f>IFERROR(VLOOKUP($J811,Lookup!$I:$M,Lookup!K$2,0),"")</f>
        <v>Greenbelt</v>
      </c>
      <c r="M811" s="6" t="str">
        <f>IFERROR(VLOOKUP($J811,Lookup!$I:$M,Lookup!L$2,0),"")</f>
        <v>ASetlight</v>
      </c>
      <c r="N811" s="6" t="str">
        <f>IFERROR(VLOOKUP($J811,Lookup!$I:$M,Lookup!M$2,0),"")</f>
        <v>CH</v>
      </c>
      <c r="O811" s="6" t="str">
        <f>IFERROR(VLOOKUP(E811,Lookup!B:C,2,0),0)</f>
        <v>Server/Cocktail</v>
      </c>
    </row>
    <row r="812" ht="13.5" outlineLevel="2" spans="1:15">
      <c r="A812" s="4" t="s">
        <v>1820</v>
      </c>
      <c r="B812" s="4" t="s">
        <v>1729</v>
      </c>
      <c r="C812" s="4" t="s">
        <v>118</v>
      </c>
      <c r="D812" s="4" t="s">
        <v>1821</v>
      </c>
      <c r="E812" s="4" t="s">
        <v>83</v>
      </c>
      <c r="F812" s="4" t="s">
        <v>121</v>
      </c>
      <c r="G812" s="4" t="s">
        <v>748</v>
      </c>
      <c r="H812" s="4" t="s">
        <v>1619</v>
      </c>
      <c r="I812" s="4" t="s">
        <v>1731</v>
      </c>
      <c r="J812" s="4" t="s">
        <v>1732</v>
      </c>
      <c r="K812" s="6">
        <f>IFERROR(VLOOKUP($J812,Lookup!$I:$M,Lookup!J$2,0),"")</f>
        <v>2060</v>
      </c>
      <c r="L812" s="6" t="str">
        <f>IFERROR(VLOOKUP($J812,Lookup!$I:$M,Lookup!K$2,0),"")</f>
        <v>Greenbelt</v>
      </c>
      <c r="M812" s="6" t="str">
        <f>IFERROR(VLOOKUP($J812,Lookup!$I:$M,Lookup!L$2,0),"")</f>
        <v>ASetlight</v>
      </c>
      <c r="N812" s="6" t="str">
        <f>IFERROR(VLOOKUP($J812,Lookup!$I:$M,Lookup!M$2,0),"")</f>
        <v>CH</v>
      </c>
      <c r="O812" s="6" t="str">
        <f>IFERROR(VLOOKUP(E812,Lookup!B:C,2,0),0)</f>
        <v>Line Cook</v>
      </c>
    </row>
    <row r="813" ht="13.5" outlineLevel="2" spans="1:15">
      <c r="A813" s="4" t="s">
        <v>1822</v>
      </c>
      <c r="B813" s="4" t="s">
        <v>1729</v>
      </c>
      <c r="C813" s="4" t="s">
        <v>118</v>
      </c>
      <c r="D813" s="4" t="s">
        <v>1823</v>
      </c>
      <c r="E813" s="4" t="s">
        <v>78</v>
      </c>
      <c r="F813" s="4" t="s">
        <v>121</v>
      </c>
      <c r="G813" s="4" t="s">
        <v>748</v>
      </c>
      <c r="H813" s="4" t="s">
        <v>1619</v>
      </c>
      <c r="I813" s="4" t="s">
        <v>1731</v>
      </c>
      <c r="J813" s="4" t="s">
        <v>1732</v>
      </c>
      <c r="K813" s="6">
        <f>IFERROR(VLOOKUP($J813,Lookup!$I:$M,Lookup!J$2,0),"")</f>
        <v>2060</v>
      </c>
      <c r="L813" s="6" t="str">
        <f>IFERROR(VLOOKUP($J813,Lookup!$I:$M,Lookup!K$2,0),"")</f>
        <v>Greenbelt</v>
      </c>
      <c r="M813" s="6" t="str">
        <f>IFERROR(VLOOKUP($J813,Lookup!$I:$M,Lookup!L$2,0),"")</f>
        <v>ASetlight</v>
      </c>
      <c r="N813" s="6" t="str">
        <f>IFERROR(VLOOKUP($J813,Lookup!$I:$M,Lookup!M$2,0),"")</f>
        <v>CH</v>
      </c>
      <c r="O813" s="6" t="str">
        <f>IFERROR(VLOOKUP(E813,Lookup!B:C,2,0),0)</f>
        <v>Host</v>
      </c>
    </row>
    <row r="814" ht="13.5" outlineLevel="2" spans="1:15">
      <c r="A814" s="4" t="s">
        <v>1824</v>
      </c>
      <c r="B814" s="4" t="s">
        <v>1729</v>
      </c>
      <c r="C814" s="4" t="s">
        <v>118</v>
      </c>
      <c r="D814" s="4" t="s">
        <v>1825</v>
      </c>
      <c r="E814" s="4" t="s">
        <v>83</v>
      </c>
      <c r="F814" s="4" t="s">
        <v>121</v>
      </c>
      <c r="G814" s="4" t="s">
        <v>748</v>
      </c>
      <c r="H814" s="4" t="s">
        <v>1619</v>
      </c>
      <c r="I814" s="4" t="s">
        <v>1731</v>
      </c>
      <c r="J814" s="4" t="s">
        <v>1732</v>
      </c>
      <c r="K814" s="6">
        <f>IFERROR(VLOOKUP($J814,Lookup!$I:$M,Lookup!J$2,0),"")</f>
        <v>2060</v>
      </c>
      <c r="L814" s="6" t="str">
        <f>IFERROR(VLOOKUP($J814,Lookup!$I:$M,Lookup!K$2,0),"")</f>
        <v>Greenbelt</v>
      </c>
      <c r="M814" s="6" t="str">
        <f>IFERROR(VLOOKUP($J814,Lookup!$I:$M,Lookup!L$2,0),"")</f>
        <v>ASetlight</v>
      </c>
      <c r="N814" s="6" t="str">
        <f>IFERROR(VLOOKUP($J814,Lookup!$I:$M,Lookup!M$2,0),"")</f>
        <v>CH</v>
      </c>
      <c r="O814" s="6" t="str">
        <f>IFERROR(VLOOKUP(E814,Lookup!B:C,2,0),0)</f>
        <v>Line Cook</v>
      </c>
    </row>
    <row r="815" ht="13.5" outlineLevel="2" spans="1:15">
      <c r="A815" s="4" t="s">
        <v>1826</v>
      </c>
      <c r="B815" s="4" t="s">
        <v>1729</v>
      </c>
      <c r="C815" s="4" t="s">
        <v>118</v>
      </c>
      <c r="D815" s="4" t="s">
        <v>1827</v>
      </c>
      <c r="E815" s="4" t="s">
        <v>120</v>
      </c>
      <c r="F815" s="4" t="s">
        <v>121</v>
      </c>
      <c r="G815" s="4" t="s">
        <v>748</v>
      </c>
      <c r="H815" s="4" t="s">
        <v>1619</v>
      </c>
      <c r="I815" s="4" t="s">
        <v>1731</v>
      </c>
      <c r="J815" s="4" t="s">
        <v>1732</v>
      </c>
      <c r="K815" s="6">
        <f>IFERROR(VLOOKUP($J815,Lookup!$I:$M,Lookup!J$2,0),"")</f>
        <v>2060</v>
      </c>
      <c r="L815" s="6" t="str">
        <f>IFERROR(VLOOKUP($J815,Lookup!$I:$M,Lookup!K$2,0),"")</f>
        <v>Greenbelt</v>
      </c>
      <c r="M815" s="6" t="str">
        <f>IFERROR(VLOOKUP($J815,Lookup!$I:$M,Lookup!L$2,0),"")</f>
        <v>ASetlight</v>
      </c>
      <c r="N815" s="6" t="str">
        <f>IFERROR(VLOOKUP($J815,Lookup!$I:$M,Lookup!M$2,0),"")</f>
        <v>CH</v>
      </c>
      <c r="O815" s="6" t="str">
        <f>IFERROR(VLOOKUP(E815,Lookup!B:C,2,0),0)</f>
        <v>Server/Cocktail</v>
      </c>
    </row>
    <row r="816" ht="13.5" outlineLevel="2" spans="1:15">
      <c r="A816" s="4" t="s">
        <v>1828</v>
      </c>
      <c r="B816" s="4" t="s">
        <v>1729</v>
      </c>
      <c r="C816" s="4" t="s">
        <v>118</v>
      </c>
      <c r="D816" s="4" t="s">
        <v>1829</v>
      </c>
      <c r="E816" s="4" t="s">
        <v>120</v>
      </c>
      <c r="F816" s="4" t="s">
        <v>121</v>
      </c>
      <c r="G816" s="4" t="s">
        <v>748</v>
      </c>
      <c r="H816" s="4" t="s">
        <v>1619</v>
      </c>
      <c r="I816" s="4" t="s">
        <v>1731</v>
      </c>
      <c r="J816" s="4" t="s">
        <v>1732</v>
      </c>
      <c r="K816" s="6">
        <f>IFERROR(VLOOKUP($J816,Lookup!$I:$M,Lookup!J$2,0),"")</f>
        <v>2060</v>
      </c>
      <c r="L816" s="6" t="str">
        <f>IFERROR(VLOOKUP($J816,Lookup!$I:$M,Lookup!K$2,0),"")</f>
        <v>Greenbelt</v>
      </c>
      <c r="M816" s="6" t="str">
        <f>IFERROR(VLOOKUP($J816,Lookup!$I:$M,Lookup!L$2,0),"")</f>
        <v>ASetlight</v>
      </c>
      <c r="N816" s="6" t="str">
        <f>IFERROR(VLOOKUP($J816,Lookup!$I:$M,Lookup!M$2,0),"")</f>
        <v>CH</v>
      </c>
      <c r="O816" s="6" t="str">
        <f>IFERROR(VLOOKUP(E816,Lookup!B:C,2,0),0)</f>
        <v>Server/Cocktail</v>
      </c>
    </row>
    <row r="817" ht="13.5" outlineLevel="2" spans="1:15">
      <c r="A817" s="4" t="s">
        <v>1830</v>
      </c>
      <c r="B817" s="4" t="s">
        <v>1729</v>
      </c>
      <c r="C817" s="4" t="s">
        <v>118</v>
      </c>
      <c r="D817" s="4" t="s">
        <v>1831</v>
      </c>
      <c r="E817" s="4" t="s">
        <v>78</v>
      </c>
      <c r="F817" s="4" t="s">
        <v>121</v>
      </c>
      <c r="G817" s="4" t="s">
        <v>748</v>
      </c>
      <c r="H817" s="4" t="s">
        <v>1619</v>
      </c>
      <c r="I817" s="4" t="s">
        <v>1731</v>
      </c>
      <c r="J817" s="4" t="s">
        <v>1732</v>
      </c>
      <c r="K817" s="6">
        <f>IFERROR(VLOOKUP($J817,Lookup!$I:$M,Lookup!J$2,0),"")</f>
        <v>2060</v>
      </c>
      <c r="L817" s="6" t="str">
        <f>IFERROR(VLOOKUP($J817,Lookup!$I:$M,Lookup!K$2,0),"")</f>
        <v>Greenbelt</v>
      </c>
      <c r="M817" s="6" t="str">
        <f>IFERROR(VLOOKUP($J817,Lookup!$I:$M,Lookup!L$2,0),"")</f>
        <v>ASetlight</v>
      </c>
      <c r="N817" s="6" t="str">
        <f>IFERROR(VLOOKUP($J817,Lookup!$I:$M,Lookup!M$2,0),"")</f>
        <v>CH</v>
      </c>
      <c r="O817" s="6" t="str">
        <f>IFERROR(VLOOKUP(E817,Lookup!B:C,2,0),0)</f>
        <v>Host</v>
      </c>
    </row>
    <row r="818" ht="13.5" outlineLevel="2" spans="1:15">
      <c r="A818" s="4" t="s">
        <v>1832</v>
      </c>
      <c r="B818" s="4" t="s">
        <v>1729</v>
      </c>
      <c r="C818" s="4" t="s">
        <v>118</v>
      </c>
      <c r="D818" s="4" t="s">
        <v>1833</v>
      </c>
      <c r="E818" s="4" t="s">
        <v>120</v>
      </c>
      <c r="F818" s="4" t="s">
        <v>121</v>
      </c>
      <c r="G818" s="4" t="s">
        <v>748</v>
      </c>
      <c r="H818" s="4" t="s">
        <v>1619</v>
      </c>
      <c r="I818" s="4" t="s">
        <v>1731</v>
      </c>
      <c r="J818" s="4" t="s">
        <v>1732</v>
      </c>
      <c r="K818" s="6">
        <f>IFERROR(VLOOKUP($J818,Lookup!$I:$M,Lookup!J$2,0),"")</f>
        <v>2060</v>
      </c>
      <c r="L818" s="6" t="str">
        <f>IFERROR(VLOOKUP($J818,Lookup!$I:$M,Lookup!K$2,0),"")</f>
        <v>Greenbelt</v>
      </c>
      <c r="M818" s="6" t="str">
        <f>IFERROR(VLOOKUP($J818,Lookup!$I:$M,Lookup!L$2,0),"")</f>
        <v>ASetlight</v>
      </c>
      <c r="N818" s="6" t="str">
        <f>IFERROR(VLOOKUP($J818,Lookup!$I:$M,Lookup!M$2,0),"")</f>
        <v>CH</v>
      </c>
      <c r="O818" s="6" t="str">
        <f>IFERROR(VLOOKUP(E818,Lookup!B:C,2,0),0)</f>
        <v>Server/Cocktail</v>
      </c>
    </row>
    <row r="819" ht="13.5" outlineLevel="2" spans="1:15">
      <c r="A819" s="4" t="s">
        <v>1834</v>
      </c>
      <c r="B819" s="4" t="s">
        <v>1729</v>
      </c>
      <c r="C819" s="4" t="s">
        <v>118</v>
      </c>
      <c r="D819" s="4" t="s">
        <v>1835</v>
      </c>
      <c r="E819" s="4" t="s">
        <v>84</v>
      </c>
      <c r="F819" s="4" t="s">
        <v>121</v>
      </c>
      <c r="G819" s="4" t="s">
        <v>748</v>
      </c>
      <c r="H819" s="4" t="s">
        <v>1619</v>
      </c>
      <c r="I819" s="4" t="s">
        <v>1731</v>
      </c>
      <c r="J819" s="4" t="s">
        <v>1732</v>
      </c>
      <c r="K819" s="6">
        <f>IFERROR(VLOOKUP($J819,Lookup!$I:$M,Lookup!J$2,0),"")</f>
        <v>2060</v>
      </c>
      <c r="L819" s="6" t="str">
        <f>IFERROR(VLOOKUP($J819,Lookup!$I:$M,Lookup!K$2,0),"")</f>
        <v>Greenbelt</v>
      </c>
      <c r="M819" s="6" t="str">
        <f>IFERROR(VLOOKUP($J819,Lookup!$I:$M,Lookup!L$2,0),"")</f>
        <v>ASetlight</v>
      </c>
      <c r="N819" s="6" t="str">
        <f>IFERROR(VLOOKUP($J819,Lookup!$I:$M,Lookup!M$2,0),"")</f>
        <v>CH</v>
      </c>
      <c r="O819" s="6" t="str">
        <f>IFERROR(VLOOKUP(E819,Lookup!B:C,2,0),0)</f>
        <v>Prep Cook</v>
      </c>
    </row>
    <row r="820" ht="13.5" outlineLevel="2" spans="1:15">
      <c r="A820" s="4" t="s">
        <v>1836</v>
      </c>
      <c r="B820" s="4" t="s">
        <v>1729</v>
      </c>
      <c r="C820" s="4" t="s">
        <v>118</v>
      </c>
      <c r="D820" s="4" t="s">
        <v>1837</v>
      </c>
      <c r="E820" s="4" t="s">
        <v>120</v>
      </c>
      <c r="F820" s="4" t="s">
        <v>121</v>
      </c>
      <c r="G820" s="4" t="s">
        <v>748</v>
      </c>
      <c r="H820" s="4" t="s">
        <v>1619</v>
      </c>
      <c r="I820" s="4" t="s">
        <v>1731</v>
      </c>
      <c r="J820" s="4" t="s">
        <v>1732</v>
      </c>
      <c r="K820" s="6">
        <f>IFERROR(VLOOKUP($J820,Lookup!$I:$M,Lookup!J$2,0),"")</f>
        <v>2060</v>
      </c>
      <c r="L820" s="6" t="str">
        <f>IFERROR(VLOOKUP($J820,Lookup!$I:$M,Lookup!K$2,0),"")</f>
        <v>Greenbelt</v>
      </c>
      <c r="M820" s="6" t="str">
        <f>IFERROR(VLOOKUP($J820,Lookup!$I:$M,Lookup!L$2,0),"")</f>
        <v>ASetlight</v>
      </c>
      <c r="N820" s="6" t="str">
        <f>IFERROR(VLOOKUP($J820,Lookup!$I:$M,Lookup!M$2,0),"")</f>
        <v>CH</v>
      </c>
      <c r="O820" s="6" t="str">
        <f>IFERROR(VLOOKUP(E820,Lookup!B:C,2,0),0)</f>
        <v>Server/Cocktail</v>
      </c>
    </row>
    <row r="821" ht="13.5" outlineLevel="2" spans="1:15">
      <c r="A821" s="4" t="s">
        <v>1838</v>
      </c>
      <c r="B821" s="4" t="s">
        <v>1729</v>
      </c>
      <c r="C821" s="4" t="s">
        <v>118</v>
      </c>
      <c r="D821" s="4" t="s">
        <v>1839</v>
      </c>
      <c r="E821" s="4" t="s">
        <v>139</v>
      </c>
      <c r="F821" s="4" t="s">
        <v>121</v>
      </c>
      <c r="G821" s="4" t="s">
        <v>748</v>
      </c>
      <c r="H821" s="4" t="s">
        <v>1619</v>
      </c>
      <c r="I821" s="4" t="s">
        <v>1731</v>
      </c>
      <c r="J821" s="4" t="s">
        <v>1732</v>
      </c>
      <c r="K821" s="6">
        <f>IFERROR(VLOOKUP($J821,Lookup!$I:$M,Lookup!J$2,0),"")</f>
        <v>2060</v>
      </c>
      <c r="L821" s="6" t="str">
        <f>IFERROR(VLOOKUP($J821,Lookup!$I:$M,Lookup!K$2,0),"")</f>
        <v>Greenbelt</v>
      </c>
      <c r="M821" s="6" t="str">
        <f>IFERROR(VLOOKUP($J821,Lookup!$I:$M,Lookup!L$2,0),"")</f>
        <v>ASetlight</v>
      </c>
      <c r="N821" s="6" t="str">
        <f>IFERROR(VLOOKUP($J821,Lookup!$I:$M,Lookup!M$2,0),"")</f>
        <v>CH</v>
      </c>
      <c r="O821" s="6" t="str">
        <f>IFERROR(VLOOKUP(E821,Lookup!B:C,2,0),0)</f>
        <v>Busser/Runner</v>
      </c>
    </row>
    <row r="822" ht="13.5" outlineLevel="2" spans="1:15">
      <c r="A822" s="4" t="s">
        <v>1840</v>
      </c>
      <c r="B822" s="4" t="s">
        <v>1729</v>
      </c>
      <c r="C822" s="4" t="s">
        <v>118</v>
      </c>
      <c r="D822" s="4" t="s">
        <v>1841</v>
      </c>
      <c r="E822" s="4" t="s">
        <v>120</v>
      </c>
      <c r="F822" s="4" t="s">
        <v>121</v>
      </c>
      <c r="G822" s="4" t="s">
        <v>748</v>
      </c>
      <c r="H822" s="4" t="s">
        <v>1619</v>
      </c>
      <c r="I822" s="4" t="s">
        <v>1731</v>
      </c>
      <c r="J822" s="4" t="s">
        <v>1732</v>
      </c>
      <c r="K822" s="6">
        <f>IFERROR(VLOOKUP($J822,Lookup!$I:$M,Lookup!J$2,0),"")</f>
        <v>2060</v>
      </c>
      <c r="L822" s="6" t="str">
        <f>IFERROR(VLOOKUP($J822,Lookup!$I:$M,Lookup!K$2,0),"")</f>
        <v>Greenbelt</v>
      </c>
      <c r="M822" s="6" t="str">
        <f>IFERROR(VLOOKUP($J822,Lookup!$I:$M,Lookup!L$2,0),"")</f>
        <v>ASetlight</v>
      </c>
      <c r="N822" s="6" t="str">
        <f>IFERROR(VLOOKUP($J822,Lookup!$I:$M,Lookup!M$2,0),"")</f>
        <v>CH</v>
      </c>
      <c r="O822" s="6" t="str">
        <f>IFERROR(VLOOKUP(E822,Lookup!B:C,2,0),0)</f>
        <v>Server/Cocktail</v>
      </c>
    </row>
    <row r="823" ht="13.5" outlineLevel="2" spans="1:15">
      <c r="A823" s="4" t="s">
        <v>1842</v>
      </c>
      <c r="B823" s="4" t="s">
        <v>1729</v>
      </c>
      <c r="C823" s="4" t="s">
        <v>118</v>
      </c>
      <c r="D823" s="4" t="s">
        <v>1843</v>
      </c>
      <c r="E823" s="4" t="s">
        <v>139</v>
      </c>
      <c r="F823" s="4" t="s">
        <v>121</v>
      </c>
      <c r="G823" s="4" t="s">
        <v>748</v>
      </c>
      <c r="H823" s="4" t="s">
        <v>1619</v>
      </c>
      <c r="I823" s="4" t="s">
        <v>1731</v>
      </c>
      <c r="J823" s="4" t="s">
        <v>1732</v>
      </c>
      <c r="K823" s="6">
        <f>IFERROR(VLOOKUP($J823,Lookup!$I:$M,Lookup!J$2,0),"")</f>
        <v>2060</v>
      </c>
      <c r="L823" s="6" t="str">
        <f>IFERROR(VLOOKUP($J823,Lookup!$I:$M,Lookup!K$2,0),"")</f>
        <v>Greenbelt</v>
      </c>
      <c r="M823" s="6" t="str">
        <f>IFERROR(VLOOKUP($J823,Lookup!$I:$M,Lookup!L$2,0),"")</f>
        <v>ASetlight</v>
      </c>
      <c r="N823" s="6" t="str">
        <f>IFERROR(VLOOKUP($J823,Lookup!$I:$M,Lookup!M$2,0),"")</f>
        <v>CH</v>
      </c>
      <c r="O823" s="6" t="str">
        <f>IFERROR(VLOOKUP(E823,Lookup!B:C,2,0),0)</f>
        <v>Busser/Runner</v>
      </c>
    </row>
    <row r="824" ht="13.5" outlineLevel="2" spans="1:15">
      <c r="A824" s="4" t="s">
        <v>1844</v>
      </c>
      <c r="B824" s="4" t="s">
        <v>1729</v>
      </c>
      <c r="C824" s="4" t="s">
        <v>118</v>
      </c>
      <c r="D824" s="4" t="s">
        <v>1845</v>
      </c>
      <c r="E824" s="4" t="s">
        <v>78</v>
      </c>
      <c r="F824" s="4" t="s">
        <v>121</v>
      </c>
      <c r="G824" s="4" t="s">
        <v>748</v>
      </c>
      <c r="H824" s="4" t="s">
        <v>1619</v>
      </c>
      <c r="I824" s="4" t="s">
        <v>1731</v>
      </c>
      <c r="J824" s="4" t="s">
        <v>1732</v>
      </c>
      <c r="K824" s="6">
        <f>IFERROR(VLOOKUP($J824,Lookup!$I:$M,Lookup!J$2,0),"")</f>
        <v>2060</v>
      </c>
      <c r="L824" s="6" t="str">
        <f>IFERROR(VLOOKUP($J824,Lookup!$I:$M,Lookup!K$2,0),"")</f>
        <v>Greenbelt</v>
      </c>
      <c r="M824" s="6" t="str">
        <f>IFERROR(VLOOKUP($J824,Lookup!$I:$M,Lookup!L$2,0),"")</f>
        <v>ASetlight</v>
      </c>
      <c r="N824" s="6" t="str">
        <f>IFERROR(VLOOKUP($J824,Lookup!$I:$M,Lookup!M$2,0),"")</f>
        <v>CH</v>
      </c>
      <c r="O824" s="6" t="str">
        <f>IFERROR(VLOOKUP(E824,Lookup!B:C,2,0),0)</f>
        <v>Host</v>
      </c>
    </row>
    <row r="825" ht="13.5" outlineLevel="2" spans="1:15">
      <c r="A825" s="4" t="s">
        <v>1846</v>
      </c>
      <c r="B825" s="4" t="s">
        <v>1729</v>
      </c>
      <c r="C825" s="4" t="s">
        <v>118</v>
      </c>
      <c r="D825" s="4" t="s">
        <v>1847</v>
      </c>
      <c r="E825" s="4" t="s">
        <v>83</v>
      </c>
      <c r="F825" s="4" t="s">
        <v>121</v>
      </c>
      <c r="G825" s="4" t="s">
        <v>748</v>
      </c>
      <c r="H825" s="4" t="s">
        <v>1619</v>
      </c>
      <c r="I825" s="4" t="s">
        <v>1731</v>
      </c>
      <c r="J825" s="4" t="s">
        <v>1732</v>
      </c>
      <c r="K825" s="6">
        <f>IFERROR(VLOOKUP($J825,Lookup!$I:$M,Lookup!J$2,0),"")</f>
        <v>2060</v>
      </c>
      <c r="L825" s="6" t="str">
        <f>IFERROR(VLOOKUP($J825,Lookup!$I:$M,Lookup!K$2,0),"")</f>
        <v>Greenbelt</v>
      </c>
      <c r="M825" s="6" t="str">
        <f>IFERROR(VLOOKUP($J825,Lookup!$I:$M,Lookup!L$2,0),"")</f>
        <v>ASetlight</v>
      </c>
      <c r="N825" s="6" t="str">
        <f>IFERROR(VLOOKUP($J825,Lookup!$I:$M,Lookup!M$2,0),"")</f>
        <v>CH</v>
      </c>
      <c r="O825" s="6" t="str">
        <f>IFERROR(VLOOKUP(E825,Lookup!B:C,2,0),0)</f>
        <v>Line Cook</v>
      </c>
    </row>
    <row r="826" ht="13.5" outlineLevel="2" spans="1:15">
      <c r="A826" s="4" t="s">
        <v>1848</v>
      </c>
      <c r="B826" s="4" t="s">
        <v>1729</v>
      </c>
      <c r="C826" s="4" t="s">
        <v>118</v>
      </c>
      <c r="D826" s="4" t="s">
        <v>1849</v>
      </c>
      <c r="E826" s="4" t="s">
        <v>120</v>
      </c>
      <c r="F826" s="4" t="s">
        <v>121</v>
      </c>
      <c r="G826" s="4" t="s">
        <v>748</v>
      </c>
      <c r="H826" s="4" t="s">
        <v>1619</v>
      </c>
      <c r="I826" s="4" t="s">
        <v>1731</v>
      </c>
      <c r="J826" s="4" t="s">
        <v>1732</v>
      </c>
      <c r="K826" s="6">
        <f>IFERROR(VLOOKUP($J826,Lookup!$I:$M,Lookup!J$2,0),"")</f>
        <v>2060</v>
      </c>
      <c r="L826" s="6" t="str">
        <f>IFERROR(VLOOKUP($J826,Lookup!$I:$M,Lookup!K$2,0),"")</f>
        <v>Greenbelt</v>
      </c>
      <c r="M826" s="6" t="str">
        <f>IFERROR(VLOOKUP($J826,Lookup!$I:$M,Lookup!L$2,0),"")</f>
        <v>ASetlight</v>
      </c>
      <c r="N826" s="6" t="str">
        <f>IFERROR(VLOOKUP($J826,Lookup!$I:$M,Lookup!M$2,0),"")</f>
        <v>CH</v>
      </c>
      <c r="O826" s="6" t="str">
        <f>IFERROR(VLOOKUP(E826,Lookup!B:C,2,0),0)</f>
        <v>Server/Cocktail</v>
      </c>
    </row>
    <row r="827" ht="13.5" outlineLevel="2" spans="1:15">
      <c r="A827" s="4" t="s">
        <v>1850</v>
      </c>
      <c r="B827" s="4" t="s">
        <v>1729</v>
      </c>
      <c r="C827" s="4" t="s">
        <v>118</v>
      </c>
      <c r="D827" s="4" t="s">
        <v>1851</v>
      </c>
      <c r="E827" s="4" t="s">
        <v>120</v>
      </c>
      <c r="F827" s="4" t="s">
        <v>121</v>
      </c>
      <c r="G827" s="4" t="s">
        <v>748</v>
      </c>
      <c r="H827" s="4" t="s">
        <v>1619</v>
      </c>
      <c r="I827" s="4" t="s">
        <v>1731</v>
      </c>
      <c r="J827" s="4" t="s">
        <v>1732</v>
      </c>
      <c r="K827" s="6">
        <f>IFERROR(VLOOKUP($J827,Lookup!$I:$M,Lookup!J$2,0),"")</f>
        <v>2060</v>
      </c>
      <c r="L827" s="6" t="str">
        <f>IFERROR(VLOOKUP($J827,Lookup!$I:$M,Lookup!K$2,0),"")</f>
        <v>Greenbelt</v>
      </c>
      <c r="M827" s="6" t="str">
        <f>IFERROR(VLOOKUP($J827,Lookup!$I:$M,Lookup!L$2,0),"")</f>
        <v>ASetlight</v>
      </c>
      <c r="N827" s="6" t="str">
        <f>IFERROR(VLOOKUP($J827,Lookup!$I:$M,Lookup!M$2,0),"")</f>
        <v>CH</v>
      </c>
      <c r="O827" s="6" t="str">
        <f>IFERROR(VLOOKUP(E827,Lookup!B:C,2,0),0)</f>
        <v>Server/Cocktail</v>
      </c>
    </row>
    <row r="828" ht="13.5" outlineLevel="2" spans="1:15">
      <c r="A828" s="4" t="s">
        <v>1852</v>
      </c>
      <c r="B828" s="4" t="s">
        <v>1729</v>
      </c>
      <c r="C828" s="4" t="s">
        <v>118</v>
      </c>
      <c r="D828" s="4" t="s">
        <v>1853</v>
      </c>
      <c r="E828" s="4" t="s">
        <v>120</v>
      </c>
      <c r="F828" s="4" t="s">
        <v>121</v>
      </c>
      <c r="G828" s="4" t="s">
        <v>748</v>
      </c>
      <c r="H828" s="4" t="s">
        <v>1619</v>
      </c>
      <c r="I828" s="4" t="s">
        <v>1731</v>
      </c>
      <c r="J828" s="4" t="s">
        <v>1732</v>
      </c>
      <c r="K828" s="6">
        <f>IFERROR(VLOOKUP($J828,Lookup!$I:$M,Lookup!J$2,0),"")</f>
        <v>2060</v>
      </c>
      <c r="L828" s="6" t="str">
        <f>IFERROR(VLOOKUP($J828,Lookup!$I:$M,Lookup!K$2,0),"")</f>
        <v>Greenbelt</v>
      </c>
      <c r="M828" s="6" t="str">
        <f>IFERROR(VLOOKUP($J828,Lookup!$I:$M,Lookup!L$2,0),"")</f>
        <v>ASetlight</v>
      </c>
      <c r="N828" s="6" t="str">
        <f>IFERROR(VLOOKUP($J828,Lookup!$I:$M,Lookup!M$2,0),"")</f>
        <v>CH</v>
      </c>
      <c r="O828" s="6" t="str">
        <f>IFERROR(VLOOKUP(E828,Lookup!B:C,2,0),0)</f>
        <v>Server/Cocktail</v>
      </c>
    </row>
    <row r="829" ht="13.5" outlineLevel="2" spans="1:15">
      <c r="A829" s="4" t="s">
        <v>1854</v>
      </c>
      <c r="B829" s="4" t="s">
        <v>1729</v>
      </c>
      <c r="C829" s="4" t="s">
        <v>118</v>
      </c>
      <c r="D829" s="4" t="s">
        <v>1855</v>
      </c>
      <c r="E829" s="4" t="s">
        <v>128</v>
      </c>
      <c r="F829" s="4" t="s">
        <v>121</v>
      </c>
      <c r="G829" s="4" t="s">
        <v>748</v>
      </c>
      <c r="H829" s="4" t="s">
        <v>1619</v>
      </c>
      <c r="I829" s="4" t="s">
        <v>1731</v>
      </c>
      <c r="J829" s="4" t="s">
        <v>1732</v>
      </c>
      <c r="K829" s="6">
        <f>IFERROR(VLOOKUP($J829,Lookup!$I:$M,Lookup!J$2,0),"")</f>
        <v>2060</v>
      </c>
      <c r="L829" s="6" t="str">
        <f>IFERROR(VLOOKUP($J829,Lookup!$I:$M,Lookup!K$2,0),"")</f>
        <v>Greenbelt</v>
      </c>
      <c r="M829" s="6" t="str">
        <f>IFERROR(VLOOKUP($J829,Lookup!$I:$M,Lookup!L$2,0),"")</f>
        <v>ASetlight</v>
      </c>
      <c r="N829" s="6" t="str">
        <f>IFERROR(VLOOKUP($J829,Lookup!$I:$M,Lookup!M$2,0),"")</f>
        <v>CH</v>
      </c>
      <c r="O829" s="6" t="str">
        <f>IFERROR(VLOOKUP(E829,Lookup!B:C,2,0),0)</f>
        <v>Server/Cocktail</v>
      </c>
    </row>
    <row r="830" ht="13.5" outlineLevel="2" spans="1:15">
      <c r="A830" s="4" t="s">
        <v>1856</v>
      </c>
      <c r="B830" s="4" t="s">
        <v>1729</v>
      </c>
      <c r="C830" s="4" t="s">
        <v>118</v>
      </c>
      <c r="D830" s="4" t="s">
        <v>1857</v>
      </c>
      <c r="E830" s="4" t="s">
        <v>78</v>
      </c>
      <c r="F830" s="4" t="s">
        <v>121</v>
      </c>
      <c r="G830" s="4" t="s">
        <v>748</v>
      </c>
      <c r="H830" s="4" t="s">
        <v>1619</v>
      </c>
      <c r="I830" s="4" t="s">
        <v>1731</v>
      </c>
      <c r="J830" s="4" t="s">
        <v>1732</v>
      </c>
      <c r="K830" s="6">
        <f>IFERROR(VLOOKUP($J830,Lookup!$I:$M,Lookup!J$2,0),"")</f>
        <v>2060</v>
      </c>
      <c r="L830" s="6" t="str">
        <f>IFERROR(VLOOKUP($J830,Lookup!$I:$M,Lookup!K$2,0),"")</f>
        <v>Greenbelt</v>
      </c>
      <c r="M830" s="6" t="str">
        <f>IFERROR(VLOOKUP($J830,Lookup!$I:$M,Lookup!L$2,0),"")</f>
        <v>ASetlight</v>
      </c>
      <c r="N830" s="6" t="str">
        <f>IFERROR(VLOOKUP($J830,Lookup!$I:$M,Lookup!M$2,0),"")</f>
        <v>CH</v>
      </c>
      <c r="O830" s="6" t="str">
        <f>IFERROR(VLOOKUP(E830,Lookup!B:C,2,0),0)</f>
        <v>Host</v>
      </c>
    </row>
    <row r="831" ht="13.5" outlineLevel="2" spans="1:15">
      <c r="A831" s="4" t="s">
        <v>1858</v>
      </c>
      <c r="B831" s="4" t="s">
        <v>1729</v>
      </c>
      <c r="C831" s="4" t="s">
        <v>118</v>
      </c>
      <c r="D831" s="4" t="s">
        <v>1859</v>
      </c>
      <c r="E831" s="4" t="s">
        <v>84</v>
      </c>
      <c r="F831" s="4" t="s">
        <v>121</v>
      </c>
      <c r="G831" s="4" t="s">
        <v>748</v>
      </c>
      <c r="H831" s="4" t="s">
        <v>1619</v>
      </c>
      <c r="I831" s="4" t="s">
        <v>1731</v>
      </c>
      <c r="J831" s="4" t="s">
        <v>1732</v>
      </c>
      <c r="K831" s="6">
        <f>IFERROR(VLOOKUP($J831,Lookup!$I:$M,Lookup!J$2,0),"")</f>
        <v>2060</v>
      </c>
      <c r="L831" s="6" t="str">
        <f>IFERROR(VLOOKUP($J831,Lookup!$I:$M,Lookup!K$2,0),"")</f>
        <v>Greenbelt</v>
      </c>
      <c r="M831" s="6" t="str">
        <f>IFERROR(VLOOKUP($J831,Lookup!$I:$M,Lookup!L$2,0),"")</f>
        <v>ASetlight</v>
      </c>
      <c r="N831" s="6" t="str">
        <f>IFERROR(VLOOKUP($J831,Lookup!$I:$M,Lookup!M$2,0),"")</f>
        <v>CH</v>
      </c>
      <c r="O831" s="6" t="str">
        <f>IFERROR(VLOOKUP(E831,Lookup!B:C,2,0),0)</f>
        <v>Prep Cook</v>
      </c>
    </row>
    <row r="832" ht="13.5" outlineLevel="2" spans="1:15">
      <c r="A832" s="4" t="s">
        <v>1860</v>
      </c>
      <c r="B832" s="4" t="s">
        <v>1729</v>
      </c>
      <c r="C832" s="4" t="s">
        <v>118</v>
      </c>
      <c r="D832" s="4" t="s">
        <v>1861</v>
      </c>
      <c r="E832" s="4" t="s">
        <v>83</v>
      </c>
      <c r="F832" s="4" t="s">
        <v>121</v>
      </c>
      <c r="G832" s="4" t="s">
        <v>748</v>
      </c>
      <c r="H832" s="4" t="s">
        <v>1619</v>
      </c>
      <c r="I832" s="4" t="s">
        <v>1731</v>
      </c>
      <c r="J832" s="4" t="s">
        <v>1732</v>
      </c>
      <c r="K832" s="6">
        <f>IFERROR(VLOOKUP($J832,Lookup!$I:$M,Lookup!J$2,0),"")</f>
        <v>2060</v>
      </c>
      <c r="L832" s="6" t="str">
        <f>IFERROR(VLOOKUP($J832,Lookup!$I:$M,Lookup!K$2,0),"")</f>
        <v>Greenbelt</v>
      </c>
      <c r="M832" s="6" t="str">
        <f>IFERROR(VLOOKUP($J832,Lookup!$I:$M,Lookup!L$2,0),"")</f>
        <v>ASetlight</v>
      </c>
      <c r="N832" s="6" t="str">
        <f>IFERROR(VLOOKUP($J832,Lookup!$I:$M,Lookup!M$2,0),"")</f>
        <v>CH</v>
      </c>
      <c r="O832" s="6" t="str">
        <f>IFERROR(VLOOKUP(E832,Lookup!B:C,2,0),0)</f>
        <v>Line Cook</v>
      </c>
    </row>
    <row r="833" ht="13.5" outlineLevel="2" spans="1:15">
      <c r="A833" s="4" t="s">
        <v>1862</v>
      </c>
      <c r="B833" s="4" t="s">
        <v>1729</v>
      </c>
      <c r="C833" s="4" t="s">
        <v>118</v>
      </c>
      <c r="D833" s="4" t="s">
        <v>1863</v>
      </c>
      <c r="E833" s="4" t="s">
        <v>70</v>
      </c>
      <c r="F833" s="4" t="s">
        <v>121</v>
      </c>
      <c r="G833" s="4" t="s">
        <v>748</v>
      </c>
      <c r="H833" s="4" t="s">
        <v>1619</v>
      </c>
      <c r="I833" s="4" t="s">
        <v>1731</v>
      </c>
      <c r="J833" s="4" t="s">
        <v>1732</v>
      </c>
      <c r="K833" s="6">
        <f>IFERROR(VLOOKUP($J833,Lookup!$I:$M,Lookup!J$2,0),"")</f>
        <v>2060</v>
      </c>
      <c r="L833" s="6" t="str">
        <f>IFERROR(VLOOKUP($J833,Lookup!$I:$M,Lookup!K$2,0),"")</f>
        <v>Greenbelt</v>
      </c>
      <c r="M833" s="6" t="str">
        <f>IFERROR(VLOOKUP($J833,Lookup!$I:$M,Lookup!L$2,0),"")</f>
        <v>ASetlight</v>
      </c>
      <c r="N833" s="6" t="str">
        <f>IFERROR(VLOOKUP($J833,Lookup!$I:$M,Lookup!M$2,0),"")</f>
        <v>CH</v>
      </c>
      <c r="O833" s="6" t="str">
        <f>IFERROR(VLOOKUP(E833,Lookup!B:C,2,0),0)</f>
        <v>Bartender</v>
      </c>
    </row>
    <row r="834" ht="13.5" outlineLevel="2" spans="1:15">
      <c r="A834" s="4" t="s">
        <v>1864</v>
      </c>
      <c r="B834" s="4" t="s">
        <v>1729</v>
      </c>
      <c r="C834" s="4" t="s">
        <v>118</v>
      </c>
      <c r="D834" s="4" t="s">
        <v>1865</v>
      </c>
      <c r="E834" s="4" t="s">
        <v>142</v>
      </c>
      <c r="F834" s="4" t="s">
        <v>121</v>
      </c>
      <c r="G834" s="4" t="s">
        <v>748</v>
      </c>
      <c r="H834" s="4" t="s">
        <v>1619</v>
      </c>
      <c r="I834" s="4" t="s">
        <v>1731</v>
      </c>
      <c r="J834" s="4" t="s">
        <v>1732</v>
      </c>
      <c r="K834" s="6">
        <f>IFERROR(VLOOKUP($J834,Lookup!$I:$M,Lookup!J$2,0),"")</f>
        <v>2060</v>
      </c>
      <c r="L834" s="6" t="str">
        <f>IFERROR(VLOOKUP($J834,Lookup!$I:$M,Lookup!K$2,0),"")</f>
        <v>Greenbelt</v>
      </c>
      <c r="M834" s="6" t="str">
        <f>IFERROR(VLOOKUP($J834,Lookup!$I:$M,Lookup!L$2,0),"")</f>
        <v>ASetlight</v>
      </c>
      <c r="N834" s="6" t="str">
        <f>IFERROR(VLOOKUP($J834,Lookup!$I:$M,Lookup!M$2,0),"")</f>
        <v>CH</v>
      </c>
      <c r="O834" s="6" t="str">
        <f>IFERROR(VLOOKUP(E834,Lookup!B:C,2,0),0)</f>
        <v>Expo</v>
      </c>
    </row>
    <row r="835" ht="13.5" outlineLevel="2" spans="1:15">
      <c r="A835" s="4" t="s">
        <v>1866</v>
      </c>
      <c r="B835" s="4" t="s">
        <v>1729</v>
      </c>
      <c r="C835" s="4" t="s">
        <v>118</v>
      </c>
      <c r="D835" s="4" t="s">
        <v>1867</v>
      </c>
      <c r="E835" s="4" t="s">
        <v>83</v>
      </c>
      <c r="F835" s="4" t="s">
        <v>121</v>
      </c>
      <c r="G835" s="4" t="s">
        <v>748</v>
      </c>
      <c r="H835" s="4" t="s">
        <v>1619</v>
      </c>
      <c r="I835" s="4" t="s">
        <v>1731</v>
      </c>
      <c r="J835" s="4" t="s">
        <v>1732</v>
      </c>
      <c r="K835" s="6">
        <f>IFERROR(VLOOKUP($J835,Lookup!$I:$M,Lookup!J$2,0),"")</f>
        <v>2060</v>
      </c>
      <c r="L835" s="6" t="str">
        <f>IFERROR(VLOOKUP($J835,Lookup!$I:$M,Lookup!K$2,0),"")</f>
        <v>Greenbelt</v>
      </c>
      <c r="M835" s="6" t="str">
        <f>IFERROR(VLOOKUP($J835,Lookup!$I:$M,Lookup!L$2,0),"")</f>
        <v>ASetlight</v>
      </c>
      <c r="N835" s="6" t="str">
        <f>IFERROR(VLOOKUP($J835,Lookup!$I:$M,Lookup!M$2,0),"")</f>
        <v>CH</v>
      </c>
      <c r="O835" s="6" t="str">
        <f>IFERROR(VLOOKUP(E835,Lookup!B:C,2,0),0)</f>
        <v>Line Cook</v>
      </c>
    </row>
    <row r="836" ht="13.5" outlineLevel="2" spans="1:15">
      <c r="A836" s="4" t="s">
        <v>1868</v>
      </c>
      <c r="B836" s="4" t="s">
        <v>1729</v>
      </c>
      <c r="C836" s="4" t="s">
        <v>118</v>
      </c>
      <c r="D836" s="4" t="s">
        <v>1869</v>
      </c>
      <c r="E836" s="4" t="s">
        <v>78</v>
      </c>
      <c r="F836" s="4" t="s">
        <v>121</v>
      </c>
      <c r="G836" s="4" t="s">
        <v>748</v>
      </c>
      <c r="H836" s="4" t="s">
        <v>1619</v>
      </c>
      <c r="I836" s="4" t="s">
        <v>1731</v>
      </c>
      <c r="J836" s="4" t="s">
        <v>1732</v>
      </c>
      <c r="K836" s="6">
        <f>IFERROR(VLOOKUP($J836,Lookup!$I:$M,Lookup!J$2,0),"")</f>
        <v>2060</v>
      </c>
      <c r="L836" s="6" t="str">
        <f>IFERROR(VLOOKUP($J836,Lookup!$I:$M,Lookup!K$2,0),"")</f>
        <v>Greenbelt</v>
      </c>
      <c r="M836" s="6" t="str">
        <f>IFERROR(VLOOKUP($J836,Lookup!$I:$M,Lookup!L$2,0),"")</f>
        <v>ASetlight</v>
      </c>
      <c r="N836" s="6" t="str">
        <f>IFERROR(VLOOKUP($J836,Lookup!$I:$M,Lookup!M$2,0),"")</f>
        <v>CH</v>
      </c>
      <c r="O836" s="6" t="str">
        <f>IFERROR(VLOOKUP(E836,Lookup!B:C,2,0),0)</f>
        <v>Host</v>
      </c>
    </row>
    <row r="837" ht="13.5" outlineLevel="2" spans="1:15">
      <c r="A837" s="4" t="s">
        <v>1870</v>
      </c>
      <c r="B837" s="4" t="s">
        <v>1729</v>
      </c>
      <c r="C837" s="4" t="s">
        <v>118</v>
      </c>
      <c r="D837" s="4" t="s">
        <v>1871</v>
      </c>
      <c r="E837" s="4" t="s">
        <v>70</v>
      </c>
      <c r="F837" s="4" t="s">
        <v>121</v>
      </c>
      <c r="G837" s="4" t="s">
        <v>748</v>
      </c>
      <c r="H837" s="4" t="s">
        <v>1619</v>
      </c>
      <c r="I837" s="4" t="s">
        <v>1731</v>
      </c>
      <c r="J837" s="4" t="s">
        <v>1732</v>
      </c>
      <c r="K837" s="6">
        <f>IFERROR(VLOOKUP($J837,Lookup!$I:$M,Lookup!J$2,0),"")</f>
        <v>2060</v>
      </c>
      <c r="L837" s="6" t="str">
        <f>IFERROR(VLOOKUP($J837,Lookup!$I:$M,Lookup!K$2,0),"")</f>
        <v>Greenbelt</v>
      </c>
      <c r="M837" s="6" t="str">
        <f>IFERROR(VLOOKUP($J837,Lookup!$I:$M,Lookup!L$2,0),"")</f>
        <v>ASetlight</v>
      </c>
      <c r="N837" s="6" t="str">
        <f>IFERROR(VLOOKUP($J837,Lookup!$I:$M,Lookup!M$2,0),"")</f>
        <v>CH</v>
      </c>
      <c r="O837" s="6" t="str">
        <f>IFERROR(VLOOKUP(E837,Lookup!B:C,2,0),0)</f>
        <v>Bartender</v>
      </c>
    </row>
    <row r="838" ht="13.5" outlineLevel="2" spans="1:15">
      <c r="A838" s="4" t="s">
        <v>1872</v>
      </c>
      <c r="B838" s="4" t="s">
        <v>1873</v>
      </c>
      <c r="C838" s="4" t="s">
        <v>118</v>
      </c>
      <c r="D838" s="4" t="s">
        <v>1874</v>
      </c>
      <c r="E838" s="4" t="s">
        <v>120</v>
      </c>
      <c r="F838" s="4" t="s">
        <v>121</v>
      </c>
      <c r="G838" s="4" t="s">
        <v>748</v>
      </c>
      <c r="H838" s="4" t="s">
        <v>1428</v>
      </c>
      <c r="I838" s="4" t="s">
        <v>1875</v>
      </c>
      <c r="J838" s="4" t="s">
        <v>1876</v>
      </c>
      <c r="K838" s="6">
        <f>IFERROR(VLOOKUP($J838,Lookup!$I:$M,Lookup!J$2,0),"")</f>
        <v>2061</v>
      </c>
      <c r="L838" s="6" t="str">
        <f>IFERROR(VLOOKUP($J838,Lookup!$I:$M,Lookup!K$2,0),"")</f>
        <v>Buena Vista</v>
      </c>
      <c r="M838" s="6" t="str">
        <f>IFERROR(VLOOKUP($J838,Lookup!$I:$M,Lookup!L$2,0),"")</f>
        <v>RSom</v>
      </c>
      <c r="N838" s="6" t="str">
        <f>IFERROR(VLOOKUP($J838,Lookup!$I:$M,Lookup!M$2,0),"")</f>
        <v>CH</v>
      </c>
      <c r="O838" s="6" t="str">
        <f>IFERROR(VLOOKUP(E838,Lookup!B:C,2,0),0)</f>
        <v>Server/Cocktail</v>
      </c>
    </row>
    <row r="839" ht="13.5" outlineLevel="2" spans="1:15">
      <c r="A839" s="4" t="s">
        <v>1877</v>
      </c>
      <c r="B839" s="4" t="s">
        <v>1873</v>
      </c>
      <c r="C839" s="4" t="s">
        <v>118</v>
      </c>
      <c r="D839" s="4" t="s">
        <v>1878</v>
      </c>
      <c r="E839" s="4" t="s">
        <v>84</v>
      </c>
      <c r="F839" s="4" t="s">
        <v>121</v>
      </c>
      <c r="G839" s="4" t="s">
        <v>748</v>
      </c>
      <c r="H839" s="4" t="s">
        <v>1428</v>
      </c>
      <c r="I839" s="4" t="s">
        <v>1875</v>
      </c>
      <c r="J839" s="4" t="s">
        <v>1876</v>
      </c>
      <c r="K839" s="6">
        <f>IFERROR(VLOOKUP($J839,Lookup!$I:$M,Lookup!J$2,0),"")</f>
        <v>2061</v>
      </c>
      <c r="L839" s="6" t="str">
        <f>IFERROR(VLOOKUP($J839,Lookup!$I:$M,Lookup!K$2,0),"")</f>
        <v>Buena Vista</v>
      </c>
      <c r="M839" s="6" t="str">
        <f>IFERROR(VLOOKUP($J839,Lookup!$I:$M,Lookup!L$2,0),"")</f>
        <v>RSom</v>
      </c>
      <c r="N839" s="6" t="str">
        <f>IFERROR(VLOOKUP($J839,Lookup!$I:$M,Lookup!M$2,0),"")</f>
        <v>CH</v>
      </c>
      <c r="O839" s="6" t="str">
        <f>IFERROR(VLOOKUP(E839,Lookup!B:C,2,0),0)</f>
        <v>Prep Cook</v>
      </c>
    </row>
    <row r="840" ht="13.5" outlineLevel="2" spans="1:15">
      <c r="A840" s="4" t="s">
        <v>1879</v>
      </c>
      <c r="B840" s="4" t="s">
        <v>1873</v>
      </c>
      <c r="C840" s="4" t="s">
        <v>118</v>
      </c>
      <c r="D840" s="4" t="s">
        <v>1880</v>
      </c>
      <c r="E840" s="4" t="s">
        <v>120</v>
      </c>
      <c r="F840" s="4" t="s">
        <v>121</v>
      </c>
      <c r="G840" s="4" t="s">
        <v>748</v>
      </c>
      <c r="H840" s="4" t="s">
        <v>1428</v>
      </c>
      <c r="I840" s="4" t="s">
        <v>1875</v>
      </c>
      <c r="J840" s="4" t="s">
        <v>1876</v>
      </c>
      <c r="K840" s="6">
        <f>IFERROR(VLOOKUP($J840,Lookup!$I:$M,Lookup!J$2,0),"")</f>
        <v>2061</v>
      </c>
      <c r="L840" s="6" t="str">
        <f>IFERROR(VLOOKUP($J840,Lookup!$I:$M,Lookup!K$2,0),"")</f>
        <v>Buena Vista</v>
      </c>
      <c r="M840" s="6" t="str">
        <f>IFERROR(VLOOKUP($J840,Lookup!$I:$M,Lookup!L$2,0),"")</f>
        <v>RSom</v>
      </c>
      <c r="N840" s="6" t="str">
        <f>IFERROR(VLOOKUP($J840,Lookup!$I:$M,Lookup!M$2,0),"")</f>
        <v>CH</v>
      </c>
      <c r="O840" s="6" t="str">
        <f>IFERROR(VLOOKUP(E840,Lookup!B:C,2,0),0)</f>
        <v>Server/Cocktail</v>
      </c>
    </row>
    <row r="841" ht="13.5" outlineLevel="2" spans="1:15">
      <c r="A841" s="4" t="s">
        <v>1881</v>
      </c>
      <c r="B841" s="4" t="s">
        <v>1873</v>
      </c>
      <c r="C841" s="4" t="s">
        <v>118</v>
      </c>
      <c r="D841" s="4" t="s">
        <v>1882</v>
      </c>
      <c r="E841" s="4" t="s">
        <v>120</v>
      </c>
      <c r="F841" s="4" t="s">
        <v>121</v>
      </c>
      <c r="G841" s="4" t="s">
        <v>748</v>
      </c>
      <c r="H841" s="4" t="s">
        <v>1428</v>
      </c>
      <c r="I841" s="4" t="s">
        <v>1875</v>
      </c>
      <c r="J841" s="4" t="s">
        <v>1876</v>
      </c>
      <c r="K841" s="6">
        <f>IFERROR(VLOOKUP($J841,Lookup!$I:$M,Lookup!J$2,0),"")</f>
        <v>2061</v>
      </c>
      <c r="L841" s="6" t="str">
        <f>IFERROR(VLOOKUP($J841,Lookup!$I:$M,Lookup!K$2,0),"")</f>
        <v>Buena Vista</v>
      </c>
      <c r="M841" s="6" t="str">
        <f>IFERROR(VLOOKUP($J841,Lookup!$I:$M,Lookup!L$2,0),"")</f>
        <v>RSom</v>
      </c>
      <c r="N841" s="6" t="str">
        <f>IFERROR(VLOOKUP($J841,Lookup!$I:$M,Lookup!M$2,0),"")</f>
        <v>CH</v>
      </c>
      <c r="O841" s="6" t="str">
        <f>IFERROR(VLOOKUP(E841,Lookup!B:C,2,0),0)</f>
        <v>Server/Cocktail</v>
      </c>
    </row>
    <row r="842" ht="13.5" outlineLevel="2" spans="1:15">
      <c r="A842" s="4" t="s">
        <v>1883</v>
      </c>
      <c r="B842" s="4" t="s">
        <v>1873</v>
      </c>
      <c r="C842" s="4" t="s">
        <v>118</v>
      </c>
      <c r="D842" s="4" t="s">
        <v>1884</v>
      </c>
      <c r="E842" s="4" t="s">
        <v>128</v>
      </c>
      <c r="F842" s="4" t="s">
        <v>121</v>
      </c>
      <c r="G842" s="4" t="s">
        <v>748</v>
      </c>
      <c r="H842" s="4" t="s">
        <v>1428</v>
      </c>
      <c r="I842" s="4" t="s">
        <v>1875</v>
      </c>
      <c r="J842" s="4" t="s">
        <v>1876</v>
      </c>
      <c r="K842" s="6">
        <f>IFERROR(VLOOKUP($J842,Lookup!$I:$M,Lookup!J$2,0),"")</f>
        <v>2061</v>
      </c>
      <c r="L842" s="6" t="str">
        <f>IFERROR(VLOOKUP($J842,Lookup!$I:$M,Lookup!K$2,0),"")</f>
        <v>Buena Vista</v>
      </c>
      <c r="M842" s="6" t="str">
        <f>IFERROR(VLOOKUP($J842,Lookup!$I:$M,Lookup!L$2,0),"")</f>
        <v>RSom</v>
      </c>
      <c r="N842" s="6" t="str">
        <f>IFERROR(VLOOKUP($J842,Lookup!$I:$M,Lookup!M$2,0),"")</f>
        <v>CH</v>
      </c>
      <c r="O842" s="6" t="str">
        <f>IFERROR(VLOOKUP(E842,Lookup!B:C,2,0),0)</f>
        <v>Server/Cocktail</v>
      </c>
    </row>
    <row r="843" ht="13.5" outlineLevel="2" spans="1:15">
      <c r="A843" s="4" t="s">
        <v>1885</v>
      </c>
      <c r="B843" s="4" t="s">
        <v>1873</v>
      </c>
      <c r="C843" s="4" t="s">
        <v>118</v>
      </c>
      <c r="D843" s="4" t="s">
        <v>1886</v>
      </c>
      <c r="E843" s="4" t="s">
        <v>128</v>
      </c>
      <c r="F843" s="4" t="s">
        <v>121</v>
      </c>
      <c r="G843" s="4" t="s">
        <v>748</v>
      </c>
      <c r="H843" s="4" t="s">
        <v>1428</v>
      </c>
      <c r="I843" s="4" t="s">
        <v>1875</v>
      </c>
      <c r="J843" s="4" t="s">
        <v>1876</v>
      </c>
      <c r="K843" s="6">
        <f>IFERROR(VLOOKUP($J843,Lookup!$I:$M,Lookup!J$2,0),"")</f>
        <v>2061</v>
      </c>
      <c r="L843" s="6" t="str">
        <f>IFERROR(VLOOKUP($J843,Lookup!$I:$M,Lookup!K$2,0),"")</f>
        <v>Buena Vista</v>
      </c>
      <c r="M843" s="6" t="str">
        <f>IFERROR(VLOOKUP($J843,Lookup!$I:$M,Lookup!L$2,0),"")</f>
        <v>RSom</v>
      </c>
      <c r="N843" s="6" t="str">
        <f>IFERROR(VLOOKUP($J843,Lookup!$I:$M,Lookup!M$2,0),"")</f>
        <v>CH</v>
      </c>
      <c r="O843" s="6" t="str">
        <f>IFERROR(VLOOKUP(E843,Lookup!B:C,2,0),0)</f>
        <v>Server/Cocktail</v>
      </c>
    </row>
    <row r="844" ht="13.5" outlineLevel="2" spans="1:15">
      <c r="A844" s="4" t="s">
        <v>1887</v>
      </c>
      <c r="B844" s="4" t="s">
        <v>1873</v>
      </c>
      <c r="C844" s="4" t="s">
        <v>118</v>
      </c>
      <c r="D844" s="4" t="s">
        <v>1888</v>
      </c>
      <c r="E844" s="4" t="s">
        <v>120</v>
      </c>
      <c r="F844" s="4" t="s">
        <v>121</v>
      </c>
      <c r="G844" s="4" t="s">
        <v>748</v>
      </c>
      <c r="H844" s="4" t="s">
        <v>1428</v>
      </c>
      <c r="I844" s="4" t="s">
        <v>1875</v>
      </c>
      <c r="J844" s="4" t="s">
        <v>1876</v>
      </c>
      <c r="K844" s="6">
        <f>IFERROR(VLOOKUP($J844,Lookup!$I:$M,Lookup!J$2,0),"")</f>
        <v>2061</v>
      </c>
      <c r="L844" s="6" t="str">
        <f>IFERROR(VLOOKUP($J844,Lookup!$I:$M,Lookup!K$2,0),"")</f>
        <v>Buena Vista</v>
      </c>
      <c r="M844" s="6" t="str">
        <f>IFERROR(VLOOKUP($J844,Lookup!$I:$M,Lookup!L$2,0),"")</f>
        <v>RSom</v>
      </c>
      <c r="N844" s="6" t="str">
        <f>IFERROR(VLOOKUP($J844,Lookup!$I:$M,Lookup!M$2,0),"")</f>
        <v>CH</v>
      </c>
      <c r="O844" s="6" t="str">
        <f>IFERROR(VLOOKUP(E844,Lookup!B:C,2,0),0)</f>
        <v>Server/Cocktail</v>
      </c>
    </row>
    <row r="845" ht="13.5" outlineLevel="2" spans="1:15">
      <c r="A845" s="4" t="s">
        <v>1889</v>
      </c>
      <c r="B845" s="4" t="s">
        <v>1873</v>
      </c>
      <c r="C845" s="4" t="s">
        <v>118</v>
      </c>
      <c r="D845" s="4" t="s">
        <v>1890</v>
      </c>
      <c r="E845" s="4" t="s">
        <v>120</v>
      </c>
      <c r="F845" s="4" t="s">
        <v>121</v>
      </c>
      <c r="G845" s="4" t="s">
        <v>748</v>
      </c>
      <c r="H845" s="4" t="s">
        <v>1428</v>
      </c>
      <c r="I845" s="4" t="s">
        <v>1875</v>
      </c>
      <c r="J845" s="4" t="s">
        <v>1876</v>
      </c>
      <c r="K845" s="6">
        <f>IFERROR(VLOOKUP($J845,Lookup!$I:$M,Lookup!J$2,0),"")</f>
        <v>2061</v>
      </c>
      <c r="L845" s="6" t="str">
        <f>IFERROR(VLOOKUP($J845,Lookup!$I:$M,Lookup!K$2,0),"")</f>
        <v>Buena Vista</v>
      </c>
      <c r="M845" s="6" t="str">
        <f>IFERROR(VLOOKUP($J845,Lookup!$I:$M,Lookup!L$2,0),"")</f>
        <v>RSom</v>
      </c>
      <c r="N845" s="6" t="str">
        <f>IFERROR(VLOOKUP($J845,Lookup!$I:$M,Lookup!M$2,0),"")</f>
        <v>CH</v>
      </c>
      <c r="O845" s="6" t="str">
        <f>IFERROR(VLOOKUP(E845,Lookup!B:C,2,0),0)</f>
        <v>Server/Cocktail</v>
      </c>
    </row>
    <row r="846" ht="13.5" outlineLevel="2" spans="1:15">
      <c r="A846" s="4" t="s">
        <v>1891</v>
      </c>
      <c r="B846" s="4" t="s">
        <v>1873</v>
      </c>
      <c r="C846" s="4" t="s">
        <v>118</v>
      </c>
      <c r="D846" s="4" t="s">
        <v>1892</v>
      </c>
      <c r="E846" s="4" t="s">
        <v>139</v>
      </c>
      <c r="F846" s="4" t="s">
        <v>121</v>
      </c>
      <c r="G846" s="4" t="s">
        <v>748</v>
      </c>
      <c r="H846" s="4" t="s">
        <v>1428</v>
      </c>
      <c r="I846" s="4" t="s">
        <v>1875</v>
      </c>
      <c r="J846" s="4" t="s">
        <v>1876</v>
      </c>
      <c r="K846" s="6">
        <f>IFERROR(VLOOKUP($J846,Lookup!$I:$M,Lookup!J$2,0),"")</f>
        <v>2061</v>
      </c>
      <c r="L846" s="6" t="str">
        <f>IFERROR(VLOOKUP($J846,Lookup!$I:$M,Lookup!K$2,0),"")</f>
        <v>Buena Vista</v>
      </c>
      <c r="M846" s="6" t="str">
        <f>IFERROR(VLOOKUP($J846,Lookup!$I:$M,Lookup!L$2,0),"")</f>
        <v>RSom</v>
      </c>
      <c r="N846" s="6" t="str">
        <f>IFERROR(VLOOKUP($J846,Lookup!$I:$M,Lookup!M$2,0),"")</f>
        <v>CH</v>
      </c>
      <c r="O846" s="6" t="str">
        <f>IFERROR(VLOOKUP(E846,Lookup!B:C,2,0),0)</f>
        <v>Busser/Runner</v>
      </c>
    </row>
    <row r="847" ht="13.5" outlineLevel="2" spans="1:15">
      <c r="A847" s="4" t="s">
        <v>1893</v>
      </c>
      <c r="B847" s="4" t="s">
        <v>1873</v>
      </c>
      <c r="C847" s="4" t="s">
        <v>118</v>
      </c>
      <c r="D847" s="4" t="s">
        <v>1894</v>
      </c>
      <c r="E847" s="4" t="s">
        <v>120</v>
      </c>
      <c r="F847" s="4" t="s">
        <v>121</v>
      </c>
      <c r="G847" s="4" t="s">
        <v>748</v>
      </c>
      <c r="H847" s="4" t="s">
        <v>1428</v>
      </c>
      <c r="I847" s="4" t="s">
        <v>1875</v>
      </c>
      <c r="J847" s="4" t="s">
        <v>1876</v>
      </c>
      <c r="K847" s="6">
        <f>IFERROR(VLOOKUP($J847,Lookup!$I:$M,Lookup!J$2,0),"")</f>
        <v>2061</v>
      </c>
      <c r="L847" s="6" t="str">
        <f>IFERROR(VLOOKUP($J847,Lookup!$I:$M,Lookup!K$2,0),"")</f>
        <v>Buena Vista</v>
      </c>
      <c r="M847" s="6" t="str">
        <f>IFERROR(VLOOKUP($J847,Lookup!$I:$M,Lookup!L$2,0),"")</f>
        <v>RSom</v>
      </c>
      <c r="N847" s="6" t="str">
        <f>IFERROR(VLOOKUP($J847,Lookup!$I:$M,Lookup!M$2,0),"")</f>
        <v>CH</v>
      </c>
      <c r="O847" s="6" t="str">
        <f>IFERROR(VLOOKUP(E847,Lookup!B:C,2,0),0)</f>
        <v>Server/Cocktail</v>
      </c>
    </row>
    <row r="848" ht="13.5" outlineLevel="2" spans="1:15">
      <c r="A848" s="4" t="s">
        <v>1895</v>
      </c>
      <c r="B848" s="4" t="s">
        <v>1873</v>
      </c>
      <c r="C848" s="4" t="s">
        <v>118</v>
      </c>
      <c r="D848" s="4" t="s">
        <v>1896</v>
      </c>
      <c r="E848" s="4" t="s">
        <v>78</v>
      </c>
      <c r="F848" s="4" t="s">
        <v>121</v>
      </c>
      <c r="G848" s="4" t="s">
        <v>748</v>
      </c>
      <c r="H848" s="4" t="s">
        <v>1428</v>
      </c>
      <c r="I848" s="4" t="s">
        <v>1875</v>
      </c>
      <c r="J848" s="4" t="s">
        <v>1876</v>
      </c>
      <c r="K848" s="6">
        <f>IFERROR(VLOOKUP($J848,Lookup!$I:$M,Lookup!J$2,0),"")</f>
        <v>2061</v>
      </c>
      <c r="L848" s="6" t="str">
        <f>IFERROR(VLOOKUP($J848,Lookup!$I:$M,Lookup!K$2,0),"")</f>
        <v>Buena Vista</v>
      </c>
      <c r="M848" s="6" t="str">
        <f>IFERROR(VLOOKUP($J848,Lookup!$I:$M,Lookup!L$2,0),"")</f>
        <v>RSom</v>
      </c>
      <c r="N848" s="6" t="str">
        <f>IFERROR(VLOOKUP($J848,Lookup!$I:$M,Lookup!M$2,0),"")</f>
        <v>CH</v>
      </c>
      <c r="O848" s="6" t="str">
        <f>IFERROR(VLOOKUP(E848,Lookup!B:C,2,0),0)</f>
        <v>Host</v>
      </c>
    </row>
    <row r="849" ht="13.5" outlineLevel="2" spans="1:15">
      <c r="A849" s="4" t="s">
        <v>1897</v>
      </c>
      <c r="B849" s="4" t="s">
        <v>1873</v>
      </c>
      <c r="C849" s="4" t="s">
        <v>118</v>
      </c>
      <c r="D849" s="4" t="s">
        <v>1898</v>
      </c>
      <c r="E849" s="4" t="s">
        <v>83</v>
      </c>
      <c r="F849" s="4" t="s">
        <v>121</v>
      </c>
      <c r="G849" s="4" t="s">
        <v>748</v>
      </c>
      <c r="H849" s="4" t="s">
        <v>1428</v>
      </c>
      <c r="I849" s="4" t="s">
        <v>1875</v>
      </c>
      <c r="J849" s="4" t="s">
        <v>1876</v>
      </c>
      <c r="K849" s="6">
        <f>IFERROR(VLOOKUP($J849,Lookup!$I:$M,Lookup!J$2,0),"")</f>
        <v>2061</v>
      </c>
      <c r="L849" s="6" t="str">
        <f>IFERROR(VLOOKUP($J849,Lookup!$I:$M,Lookup!K$2,0),"")</f>
        <v>Buena Vista</v>
      </c>
      <c r="M849" s="6" t="str">
        <f>IFERROR(VLOOKUP($J849,Lookup!$I:$M,Lookup!L$2,0),"")</f>
        <v>RSom</v>
      </c>
      <c r="N849" s="6" t="str">
        <f>IFERROR(VLOOKUP($J849,Lookup!$I:$M,Lookup!M$2,0),"")</f>
        <v>CH</v>
      </c>
      <c r="O849" s="6" t="str">
        <f>IFERROR(VLOOKUP(E849,Lookup!B:C,2,0),0)</f>
        <v>Line Cook</v>
      </c>
    </row>
    <row r="850" ht="13.5" outlineLevel="2" spans="1:15">
      <c r="A850" s="4" t="s">
        <v>1899</v>
      </c>
      <c r="B850" s="4" t="s">
        <v>1873</v>
      </c>
      <c r="C850" s="4" t="s">
        <v>118</v>
      </c>
      <c r="D850" s="4" t="s">
        <v>1900</v>
      </c>
      <c r="E850" s="4" t="s">
        <v>188</v>
      </c>
      <c r="F850" s="4" t="s">
        <v>121</v>
      </c>
      <c r="G850" s="4" t="s">
        <v>748</v>
      </c>
      <c r="H850" s="4" t="s">
        <v>1428</v>
      </c>
      <c r="I850" s="4" t="s">
        <v>1875</v>
      </c>
      <c r="J850" s="4" t="s">
        <v>1876</v>
      </c>
      <c r="K850" s="6">
        <f>IFERROR(VLOOKUP($J850,Lookup!$I:$M,Lookup!J$2,0),"")</f>
        <v>2061</v>
      </c>
      <c r="L850" s="6" t="str">
        <f>IFERROR(VLOOKUP($J850,Lookup!$I:$M,Lookup!K$2,0),"")</f>
        <v>Buena Vista</v>
      </c>
      <c r="M850" s="6" t="str">
        <f>IFERROR(VLOOKUP($J850,Lookup!$I:$M,Lookup!L$2,0),"")</f>
        <v>RSom</v>
      </c>
      <c r="N850" s="6" t="str">
        <f>IFERROR(VLOOKUP($J850,Lookup!$I:$M,Lookup!M$2,0),"")</f>
        <v>CH</v>
      </c>
      <c r="O850" s="6" t="str">
        <f>IFERROR(VLOOKUP(E850,Lookup!B:C,2,0),0)</f>
        <v>Dish</v>
      </c>
    </row>
    <row r="851" ht="13.5" outlineLevel="2" spans="1:15">
      <c r="A851" s="4" t="s">
        <v>1901</v>
      </c>
      <c r="B851" s="4" t="s">
        <v>1873</v>
      </c>
      <c r="C851" s="4" t="s">
        <v>118</v>
      </c>
      <c r="D851" s="4" t="s">
        <v>1902</v>
      </c>
      <c r="E851" s="4" t="s">
        <v>120</v>
      </c>
      <c r="F851" s="4" t="s">
        <v>121</v>
      </c>
      <c r="G851" s="4" t="s">
        <v>748</v>
      </c>
      <c r="H851" s="4" t="s">
        <v>1428</v>
      </c>
      <c r="I851" s="4" t="s">
        <v>1875</v>
      </c>
      <c r="J851" s="4" t="s">
        <v>1876</v>
      </c>
      <c r="K851" s="6">
        <f>IFERROR(VLOOKUP($J851,Lookup!$I:$M,Lookup!J$2,0),"")</f>
        <v>2061</v>
      </c>
      <c r="L851" s="6" t="str">
        <f>IFERROR(VLOOKUP($J851,Lookup!$I:$M,Lookup!K$2,0),"")</f>
        <v>Buena Vista</v>
      </c>
      <c r="M851" s="6" t="str">
        <f>IFERROR(VLOOKUP($J851,Lookup!$I:$M,Lookup!L$2,0),"")</f>
        <v>RSom</v>
      </c>
      <c r="N851" s="6" t="str">
        <f>IFERROR(VLOOKUP($J851,Lookup!$I:$M,Lookup!M$2,0),"")</f>
        <v>CH</v>
      </c>
      <c r="O851" s="6" t="str">
        <f>IFERROR(VLOOKUP(E851,Lookup!B:C,2,0),0)</f>
        <v>Server/Cocktail</v>
      </c>
    </row>
    <row r="852" ht="13.5" outlineLevel="2" spans="1:15">
      <c r="A852" s="4" t="s">
        <v>1903</v>
      </c>
      <c r="B852" s="4" t="s">
        <v>1873</v>
      </c>
      <c r="C852" s="4" t="s">
        <v>118</v>
      </c>
      <c r="D852" s="4" t="s">
        <v>1904</v>
      </c>
      <c r="E852" s="4" t="s">
        <v>208</v>
      </c>
      <c r="F852" s="4" t="s">
        <v>121</v>
      </c>
      <c r="G852" s="4" t="s">
        <v>748</v>
      </c>
      <c r="H852" s="4" t="s">
        <v>1428</v>
      </c>
      <c r="I852" s="4" t="s">
        <v>1875</v>
      </c>
      <c r="J852" s="4" t="s">
        <v>1876</v>
      </c>
      <c r="K852" s="6">
        <f>IFERROR(VLOOKUP($J852,Lookup!$I:$M,Lookup!J$2,0),"")</f>
        <v>2061</v>
      </c>
      <c r="L852" s="6" t="str">
        <f>IFERROR(VLOOKUP($J852,Lookup!$I:$M,Lookup!K$2,0),"")</f>
        <v>Buena Vista</v>
      </c>
      <c r="M852" s="6" t="str">
        <f>IFERROR(VLOOKUP($J852,Lookup!$I:$M,Lookup!L$2,0),"")</f>
        <v>RSom</v>
      </c>
      <c r="N852" s="6" t="str">
        <f>IFERROR(VLOOKUP($J852,Lookup!$I:$M,Lookup!M$2,0),"")</f>
        <v>CH</v>
      </c>
      <c r="O852" s="6" t="str">
        <f>IFERROR(VLOOKUP(E852,Lookup!B:C,2,0),0)</f>
        <v/>
      </c>
    </row>
    <row r="853" ht="13.5" outlineLevel="2" spans="1:15">
      <c r="A853" s="4" t="s">
        <v>1905</v>
      </c>
      <c r="B853" s="4" t="s">
        <v>1873</v>
      </c>
      <c r="C853" s="4" t="s">
        <v>118</v>
      </c>
      <c r="D853" s="4" t="s">
        <v>1906</v>
      </c>
      <c r="E853" s="4" t="s">
        <v>139</v>
      </c>
      <c r="F853" s="4" t="s">
        <v>121</v>
      </c>
      <c r="G853" s="4" t="s">
        <v>748</v>
      </c>
      <c r="H853" s="4" t="s">
        <v>1428</v>
      </c>
      <c r="I853" s="4" t="s">
        <v>1875</v>
      </c>
      <c r="J853" s="4" t="s">
        <v>1876</v>
      </c>
      <c r="K853" s="6">
        <f>IFERROR(VLOOKUP($J853,Lookup!$I:$M,Lookup!J$2,0),"")</f>
        <v>2061</v>
      </c>
      <c r="L853" s="6" t="str">
        <f>IFERROR(VLOOKUP($J853,Lookup!$I:$M,Lookup!K$2,0),"")</f>
        <v>Buena Vista</v>
      </c>
      <c r="M853" s="6" t="str">
        <f>IFERROR(VLOOKUP($J853,Lookup!$I:$M,Lookup!L$2,0),"")</f>
        <v>RSom</v>
      </c>
      <c r="N853" s="6" t="str">
        <f>IFERROR(VLOOKUP($J853,Lookup!$I:$M,Lookup!M$2,0),"")</f>
        <v>CH</v>
      </c>
      <c r="O853" s="6" t="str">
        <f>IFERROR(VLOOKUP(E853,Lookup!B:C,2,0),0)</f>
        <v>Busser/Runner</v>
      </c>
    </row>
    <row r="854" ht="13.5" outlineLevel="2" spans="1:15">
      <c r="A854" s="4" t="s">
        <v>1907</v>
      </c>
      <c r="B854" s="4" t="s">
        <v>1873</v>
      </c>
      <c r="C854" s="4" t="s">
        <v>118</v>
      </c>
      <c r="D854" s="4" t="s">
        <v>1908</v>
      </c>
      <c r="E854" s="4" t="s">
        <v>139</v>
      </c>
      <c r="F854" s="4" t="s">
        <v>121</v>
      </c>
      <c r="G854" s="4" t="s">
        <v>748</v>
      </c>
      <c r="H854" s="4" t="s">
        <v>1428</v>
      </c>
      <c r="I854" s="4" t="s">
        <v>1875</v>
      </c>
      <c r="J854" s="4" t="s">
        <v>1876</v>
      </c>
      <c r="K854" s="6">
        <f>IFERROR(VLOOKUP($J854,Lookup!$I:$M,Lookup!J$2,0),"")</f>
        <v>2061</v>
      </c>
      <c r="L854" s="6" t="str">
        <f>IFERROR(VLOOKUP($J854,Lookup!$I:$M,Lookup!K$2,0),"")</f>
        <v>Buena Vista</v>
      </c>
      <c r="M854" s="6" t="str">
        <f>IFERROR(VLOOKUP($J854,Lookup!$I:$M,Lookup!L$2,0),"")</f>
        <v>RSom</v>
      </c>
      <c r="N854" s="6" t="str">
        <f>IFERROR(VLOOKUP($J854,Lookup!$I:$M,Lookup!M$2,0),"")</f>
        <v>CH</v>
      </c>
      <c r="O854" s="6" t="str">
        <f>IFERROR(VLOOKUP(E854,Lookup!B:C,2,0),0)</f>
        <v>Busser/Runner</v>
      </c>
    </row>
    <row r="855" ht="13.5" outlineLevel="2" spans="1:15">
      <c r="A855" s="4" t="s">
        <v>1909</v>
      </c>
      <c r="B855" s="4" t="s">
        <v>1873</v>
      </c>
      <c r="C855" s="4" t="s">
        <v>118</v>
      </c>
      <c r="D855" s="4" t="s">
        <v>1910</v>
      </c>
      <c r="E855" s="4" t="s">
        <v>188</v>
      </c>
      <c r="F855" s="4" t="s">
        <v>121</v>
      </c>
      <c r="G855" s="4" t="s">
        <v>748</v>
      </c>
      <c r="H855" s="4" t="s">
        <v>1428</v>
      </c>
      <c r="I855" s="4" t="s">
        <v>1875</v>
      </c>
      <c r="J855" s="4" t="s">
        <v>1876</v>
      </c>
      <c r="K855" s="6">
        <f>IFERROR(VLOOKUP($J855,Lookup!$I:$M,Lookup!J$2,0),"")</f>
        <v>2061</v>
      </c>
      <c r="L855" s="6" t="str">
        <f>IFERROR(VLOOKUP($J855,Lookup!$I:$M,Lookup!K$2,0),"")</f>
        <v>Buena Vista</v>
      </c>
      <c r="M855" s="6" t="str">
        <f>IFERROR(VLOOKUP($J855,Lookup!$I:$M,Lookup!L$2,0),"")</f>
        <v>RSom</v>
      </c>
      <c r="N855" s="6" t="str">
        <f>IFERROR(VLOOKUP($J855,Lookup!$I:$M,Lookup!M$2,0),"")</f>
        <v>CH</v>
      </c>
      <c r="O855" s="6" t="str">
        <f>IFERROR(VLOOKUP(E855,Lookup!B:C,2,0),0)</f>
        <v>Dish</v>
      </c>
    </row>
    <row r="856" ht="13.5" outlineLevel="2" spans="1:15">
      <c r="A856" s="4" t="s">
        <v>1911</v>
      </c>
      <c r="B856" s="4" t="s">
        <v>1873</v>
      </c>
      <c r="C856" s="4" t="s">
        <v>118</v>
      </c>
      <c r="D856" s="4" t="s">
        <v>1912</v>
      </c>
      <c r="E856" s="4" t="s">
        <v>78</v>
      </c>
      <c r="F856" s="4" t="s">
        <v>121</v>
      </c>
      <c r="G856" s="4" t="s">
        <v>748</v>
      </c>
      <c r="H856" s="4" t="s">
        <v>1428</v>
      </c>
      <c r="I856" s="4" t="s">
        <v>1875</v>
      </c>
      <c r="J856" s="4" t="s">
        <v>1876</v>
      </c>
      <c r="K856" s="6">
        <f>IFERROR(VLOOKUP($J856,Lookup!$I:$M,Lookup!J$2,0),"")</f>
        <v>2061</v>
      </c>
      <c r="L856" s="6" t="str">
        <f>IFERROR(VLOOKUP($J856,Lookup!$I:$M,Lookup!K$2,0),"")</f>
        <v>Buena Vista</v>
      </c>
      <c r="M856" s="6" t="str">
        <f>IFERROR(VLOOKUP($J856,Lookup!$I:$M,Lookup!L$2,0),"")</f>
        <v>RSom</v>
      </c>
      <c r="N856" s="6" t="str">
        <f>IFERROR(VLOOKUP($J856,Lookup!$I:$M,Lookup!M$2,0),"")</f>
        <v>CH</v>
      </c>
      <c r="O856" s="6" t="str">
        <f>IFERROR(VLOOKUP(E856,Lookup!B:C,2,0),0)</f>
        <v>Host</v>
      </c>
    </row>
    <row r="857" ht="13.5" outlineLevel="2" spans="1:15">
      <c r="A857" s="4" t="s">
        <v>1913</v>
      </c>
      <c r="B857" s="4" t="s">
        <v>1873</v>
      </c>
      <c r="C857" s="4" t="s">
        <v>118</v>
      </c>
      <c r="D857" s="4" t="s">
        <v>1914</v>
      </c>
      <c r="E857" s="4" t="s">
        <v>139</v>
      </c>
      <c r="F857" s="4" t="s">
        <v>121</v>
      </c>
      <c r="G857" s="4" t="s">
        <v>748</v>
      </c>
      <c r="H857" s="4" t="s">
        <v>1428</v>
      </c>
      <c r="I857" s="4" t="s">
        <v>1875</v>
      </c>
      <c r="J857" s="4" t="s">
        <v>1876</v>
      </c>
      <c r="K857" s="6">
        <f>IFERROR(VLOOKUP($J857,Lookup!$I:$M,Lookup!J$2,0),"")</f>
        <v>2061</v>
      </c>
      <c r="L857" s="6" t="str">
        <f>IFERROR(VLOOKUP($J857,Lookup!$I:$M,Lookup!K$2,0),"")</f>
        <v>Buena Vista</v>
      </c>
      <c r="M857" s="6" t="str">
        <f>IFERROR(VLOOKUP($J857,Lookup!$I:$M,Lookup!L$2,0),"")</f>
        <v>RSom</v>
      </c>
      <c r="N857" s="6" t="str">
        <f>IFERROR(VLOOKUP($J857,Lookup!$I:$M,Lookup!M$2,0),"")</f>
        <v>CH</v>
      </c>
      <c r="O857" s="6" t="str">
        <f>IFERROR(VLOOKUP(E857,Lookup!B:C,2,0),0)</f>
        <v>Busser/Runner</v>
      </c>
    </row>
    <row r="858" ht="13.5" outlineLevel="2" spans="1:15">
      <c r="A858" s="4" t="s">
        <v>1915</v>
      </c>
      <c r="B858" s="4" t="s">
        <v>1873</v>
      </c>
      <c r="C858" s="4" t="s">
        <v>118</v>
      </c>
      <c r="D858" s="4" t="s">
        <v>1916</v>
      </c>
      <c r="E858" s="4" t="s">
        <v>188</v>
      </c>
      <c r="F858" s="4" t="s">
        <v>121</v>
      </c>
      <c r="G858" s="4" t="s">
        <v>748</v>
      </c>
      <c r="H858" s="4" t="s">
        <v>1428</v>
      </c>
      <c r="I858" s="4" t="s">
        <v>1875</v>
      </c>
      <c r="J858" s="4" t="s">
        <v>1876</v>
      </c>
      <c r="K858" s="6">
        <f>IFERROR(VLOOKUP($J858,Lookup!$I:$M,Lookup!J$2,0),"")</f>
        <v>2061</v>
      </c>
      <c r="L858" s="6" t="str">
        <f>IFERROR(VLOOKUP($J858,Lookup!$I:$M,Lookup!K$2,0),"")</f>
        <v>Buena Vista</v>
      </c>
      <c r="M858" s="6" t="str">
        <f>IFERROR(VLOOKUP($J858,Lookup!$I:$M,Lookup!L$2,0),"")</f>
        <v>RSom</v>
      </c>
      <c r="N858" s="6" t="str">
        <f>IFERROR(VLOOKUP($J858,Lookup!$I:$M,Lookup!M$2,0),"")</f>
        <v>CH</v>
      </c>
      <c r="O858" s="6" t="str">
        <f>IFERROR(VLOOKUP(E858,Lookup!B:C,2,0),0)</f>
        <v>Dish</v>
      </c>
    </row>
    <row r="859" ht="13.5" outlineLevel="1" spans="1:15">
      <c r="A859" s="4" t="s">
        <v>1917</v>
      </c>
      <c r="B859" s="4" t="s">
        <v>1873</v>
      </c>
      <c r="C859" s="4" t="s">
        <v>118</v>
      </c>
      <c r="D859" s="4" t="s">
        <v>1918</v>
      </c>
      <c r="E859" s="4" t="s">
        <v>83</v>
      </c>
      <c r="F859" s="4" t="s">
        <v>121</v>
      </c>
      <c r="G859" s="4" t="s">
        <v>748</v>
      </c>
      <c r="H859" s="4" t="s">
        <v>1428</v>
      </c>
      <c r="I859" s="4" t="s">
        <v>1875</v>
      </c>
      <c r="J859" s="4" t="s">
        <v>1876</v>
      </c>
      <c r="K859" s="6">
        <f>IFERROR(VLOOKUP($J859,Lookup!$I:$M,Lookup!J$2,0),"")</f>
        <v>2061</v>
      </c>
      <c r="L859" s="6" t="str">
        <f>IFERROR(VLOOKUP($J859,Lookup!$I:$M,Lookup!K$2,0),"")</f>
        <v>Buena Vista</v>
      </c>
      <c r="M859" s="6" t="str">
        <f>IFERROR(VLOOKUP($J859,Lookup!$I:$M,Lookup!L$2,0),"")</f>
        <v>RSom</v>
      </c>
      <c r="N859" s="6" t="str">
        <f>IFERROR(VLOOKUP($J859,Lookup!$I:$M,Lookup!M$2,0),"")</f>
        <v>CH</v>
      </c>
      <c r="O859" s="6" t="str">
        <f>IFERROR(VLOOKUP(E859,Lookup!B:C,2,0),0)</f>
        <v>Line Cook</v>
      </c>
    </row>
    <row r="860" ht="13.5" outlineLevel="2" spans="1:15">
      <c r="A860" s="4" t="s">
        <v>1919</v>
      </c>
      <c r="B860" s="4" t="s">
        <v>1873</v>
      </c>
      <c r="C860" s="4" t="s">
        <v>118</v>
      </c>
      <c r="D860" s="4" t="s">
        <v>1920</v>
      </c>
      <c r="E860" s="4" t="s">
        <v>238</v>
      </c>
      <c r="F860" s="4" t="s">
        <v>121</v>
      </c>
      <c r="G860" s="4" t="s">
        <v>748</v>
      </c>
      <c r="H860" s="4" t="s">
        <v>1428</v>
      </c>
      <c r="I860" s="4" t="s">
        <v>1875</v>
      </c>
      <c r="J860" s="4" t="s">
        <v>1876</v>
      </c>
      <c r="K860" s="6">
        <f>IFERROR(VLOOKUP($J860,Lookup!$I:$M,Lookup!J$2,0),"")</f>
        <v>2061</v>
      </c>
      <c r="L860" s="6" t="str">
        <f>IFERROR(VLOOKUP($J860,Lookup!$I:$M,Lookup!K$2,0),"")</f>
        <v>Buena Vista</v>
      </c>
      <c r="M860" s="6" t="str">
        <f>IFERROR(VLOOKUP($J860,Lookup!$I:$M,Lookup!L$2,0),"")</f>
        <v>RSom</v>
      </c>
      <c r="N860" s="6" t="str">
        <f>IFERROR(VLOOKUP($J860,Lookup!$I:$M,Lookup!M$2,0),"")</f>
        <v>CH</v>
      </c>
      <c r="O860" s="6">
        <f>IFERROR(VLOOKUP(E860,Lookup!B:C,2,0),0)</f>
        <v>0</v>
      </c>
    </row>
    <row r="861" ht="13.5" outlineLevel="2" spans="1:15">
      <c r="A861" s="4" t="s">
        <v>1921</v>
      </c>
      <c r="B861" s="4" t="s">
        <v>1873</v>
      </c>
      <c r="C861" s="4" t="s">
        <v>118</v>
      </c>
      <c r="D861" s="4" t="s">
        <v>1922</v>
      </c>
      <c r="E861" s="4" t="s">
        <v>84</v>
      </c>
      <c r="F861" s="4" t="s">
        <v>121</v>
      </c>
      <c r="G861" s="4" t="s">
        <v>748</v>
      </c>
      <c r="H861" s="4" t="s">
        <v>1428</v>
      </c>
      <c r="I861" s="4" t="s">
        <v>1875</v>
      </c>
      <c r="J861" s="4" t="s">
        <v>1876</v>
      </c>
      <c r="K861" s="6">
        <f>IFERROR(VLOOKUP($J861,Lookup!$I:$M,Lookup!J$2,0),"")</f>
        <v>2061</v>
      </c>
      <c r="L861" s="6" t="str">
        <f>IFERROR(VLOOKUP($J861,Lookup!$I:$M,Lookup!K$2,0),"")</f>
        <v>Buena Vista</v>
      </c>
      <c r="M861" s="6" t="str">
        <f>IFERROR(VLOOKUP($J861,Lookup!$I:$M,Lookup!L$2,0),"")</f>
        <v>RSom</v>
      </c>
      <c r="N861" s="6" t="str">
        <f>IFERROR(VLOOKUP($J861,Lookup!$I:$M,Lookup!M$2,0),"")</f>
        <v>CH</v>
      </c>
      <c r="O861" s="6" t="str">
        <f>IFERROR(VLOOKUP(E861,Lookup!B:C,2,0),0)</f>
        <v>Prep Cook</v>
      </c>
    </row>
    <row r="862" ht="13.5" outlineLevel="2" spans="1:15">
      <c r="A862" s="4" t="s">
        <v>1923</v>
      </c>
      <c r="B862" s="4" t="s">
        <v>1873</v>
      </c>
      <c r="C862" s="4" t="s">
        <v>118</v>
      </c>
      <c r="D862" s="4" t="s">
        <v>1924</v>
      </c>
      <c r="E862" s="4" t="s">
        <v>120</v>
      </c>
      <c r="F862" s="4" t="s">
        <v>121</v>
      </c>
      <c r="G862" s="4" t="s">
        <v>748</v>
      </c>
      <c r="H862" s="4" t="s">
        <v>1428</v>
      </c>
      <c r="I862" s="4" t="s">
        <v>1875</v>
      </c>
      <c r="J862" s="4" t="s">
        <v>1876</v>
      </c>
      <c r="K862" s="6">
        <f>IFERROR(VLOOKUP($J862,Lookup!$I:$M,Lookup!J$2,0),"")</f>
        <v>2061</v>
      </c>
      <c r="L862" s="6" t="str">
        <f>IFERROR(VLOOKUP($J862,Lookup!$I:$M,Lookup!K$2,0),"")</f>
        <v>Buena Vista</v>
      </c>
      <c r="M862" s="6" t="str">
        <f>IFERROR(VLOOKUP($J862,Lookup!$I:$M,Lookup!L$2,0),"")</f>
        <v>RSom</v>
      </c>
      <c r="N862" s="6" t="str">
        <f>IFERROR(VLOOKUP($J862,Lookup!$I:$M,Lookup!M$2,0),"")</f>
        <v>CH</v>
      </c>
      <c r="O862" s="6" t="str">
        <f>IFERROR(VLOOKUP(E862,Lookup!B:C,2,0),0)</f>
        <v>Server/Cocktail</v>
      </c>
    </row>
    <row r="863" ht="13.5" outlineLevel="2" spans="1:15">
      <c r="A863" s="4" t="s">
        <v>1925</v>
      </c>
      <c r="B863" s="4" t="s">
        <v>1873</v>
      </c>
      <c r="C863" s="4" t="s">
        <v>118</v>
      </c>
      <c r="D863" s="4" t="s">
        <v>1926</v>
      </c>
      <c r="E863" s="4" t="s">
        <v>120</v>
      </c>
      <c r="F863" s="4" t="s">
        <v>121</v>
      </c>
      <c r="G863" s="4" t="s">
        <v>748</v>
      </c>
      <c r="H863" s="4" t="s">
        <v>1428</v>
      </c>
      <c r="I863" s="4" t="s">
        <v>1875</v>
      </c>
      <c r="J863" s="4" t="s">
        <v>1876</v>
      </c>
      <c r="K863" s="6">
        <f>IFERROR(VLOOKUP($J863,Lookup!$I:$M,Lookup!J$2,0),"")</f>
        <v>2061</v>
      </c>
      <c r="L863" s="6" t="str">
        <f>IFERROR(VLOOKUP($J863,Lookup!$I:$M,Lookup!K$2,0),"")</f>
        <v>Buena Vista</v>
      </c>
      <c r="M863" s="6" t="str">
        <f>IFERROR(VLOOKUP($J863,Lookup!$I:$M,Lookup!L$2,0),"")</f>
        <v>RSom</v>
      </c>
      <c r="N863" s="6" t="str">
        <f>IFERROR(VLOOKUP($J863,Lookup!$I:$M,Lookup!M$2,0),"")</f>
        <v>CH</v>
      </c>
      <c r="O863" s="6" t="str">
        <f>IFERROR(VLOOKUP(E863,Lookup!B:C,2,0),0)</f>
        <v>Server/Cocktail</v>
      </c>
    </row>
    <row r="864" ht="13.5" outlineLevel="2" spans="1:15">
      <c r="A864" s="4" t="s">
        <v>1927</v>
      </c>
      <c r="B864" s="4" t="s">
        <v>1873</v>
      </c>
      <c r="C864" s="4" t="s">
        <v>118</v>
      </c>
      <c r="D864" s="4" t="s">
        <v>1928</v>
      </c>
      <c r="E864" s="4" t="s">
        <v>238</v>
      </c>
      <c r="F864" s="4" t="s">
        <v>121</v>
      </c>
      <c r="G864" s="4" t="s">
        <v>748</v>
      </c>
      <c r="H864" s="4" t="s">
        <v>1428</v>
      </c>
      <c r="I864" s="4" t="s">
        <v>1875</v>
      </c>
      <c r="J864" s="4" t="s">
        <v>1876</v>
      </c>
      <c r="K864" s="6">
        <f>IFERROR(VLOOKUP($J864,Lookup!$I:$M,Lookup!J$2,0),"")</f>
        <v>2061</v>
      </c>
      <c r="L864" s="6" t="str">
        <f>IFERROR(VLOOKUP($J864,Lookup!$I:$M,Lookup!K$2,0),"")</f>
        <v>Buena Vista</v>
      </c>
      <c r="M864" s="6" t="str">
        <f>IFERROR(VLOOKUP($J864,Lookup!$I:$M,Lookup!L$2,0),"")</f>
        <v>RSom</v>
      </c>
      <c r="N864" s="6" t="str">
        <f>IFERROR(VLOOKUP($J864,Lookup!$I:$M,Lookup!M$2,0),"")</f>
        <v>CH</v>
      </c>
      <c r="O864" s="6">
        <f>IFERROR(VLOOKUP(E864,Lookup!B:C,2,0),0)</f>
        <v>0</v>
      </c>
    </row>
    <row r="865" ht="13.5" outlineLevel="2" spans="1:15">
      <c r="A865" s="4" t="s">
        <v>1929</v>
      </c>
      <c r="B865" s="4" t="s">
        <v>1432</v>
      </c>
      <c r="C865" s="4" t="s">
        <v>118</v>
      </c>
      <c r="D865" s="4" t="s">
        <v>1930</v>
      </c>
      <c r="E865" s="4" t="s">
        <v>208</v>
      </c>
      <c r="F865" s="4" t="s">
        <v>121</v>
      </c>
      <c r="G865" s="4" t="s">
        <v>748</v>
      </c>
      <c r="H865" s="4" t="s">
        <v>1428</v>
      </c>
      <c r="I865" s="4" t="s">
        <v>1875</v>
      </c>
      <c r="J865" s="4" t="s">
        <v>1876</v>
      </c>
      <c r="K865" s="6">
        <f>IFERROR(VLOOKUP($J865,Lookup!$I:$M,Lookup!J$2,0),"")</f>
        <v>2061</v>
      </c>
      <c r="L865" s="6" t="str">
        <f>IFERROR(VLOOKUP($J865,Lookup!$I:$M,Lookup!K$2,0),"")</f>
        <v>Buena Vista</v>
      </c>
      <c r="M865" s="6" t="str">
        <f>IFERROR(VLOOKUP($J865,Lookup!$I:$M,Lookup!L$2,0),"")</f>
        <v>RSom</v>
      </c>
      <c r="N865" s="6" t="str">
        <f>IFERROR(VLOOKUP($J865,Lookup!$I:$M,Lookup!M$2,0),"")</f>
        <v>CH</v>
      </c>
      <c r="O865" s="6" t="str">
        <f>IFERROR(VLOOKUP(E865,Lookup!B:C,2,0),0)</f>
        <v/>
      </c>
    </row>
    <row r="866" ht="13.5" outlineLevel="2" spans="1:15">
      <c r="A866" s="4" t="s">
        <v>1931</v>
      </c>
      <c r="B866" s="4" t="s">
        <v>1873</v>
      </c>
      <c r="C866" s="4" t="s">
        <v>118</v>
      </c>
      <c r="D866" s="4" t="s">
        <v>1932</v>
      </c>
      <c r="E866" s="4" t="s">
        <v>83</v>
      </c>
      <c r="F866" s="4" t="s">
        <v>121</v>
      </c>
      <c r="G866" s="4" t="s">
        <v>748</v>
      </c>
      <c r="H866" s="4" t="s">
        <v>1428</v>
      </c>
      <c r="I866" s="4" t="s">
        <v>1875</v>
      </c>
      <c r="J866" s="4" t="s">
        <v>1876</v>
      </c>
      <c r="K866" s="6">
        <f>IFERROR(VLOOKUP($J866,Lookup!$I:$M,Lookup!J$2,0),"")</f>
        <v>2061</v>
      </c>
      <c r="L866" s="6" t="str">
        <f>IFERROR(VLOOKUP($J866,Lookup!$I:$M,Lookup!K$2,0),"")</f>
        <v>Buena Vista</v>
      </c>
      <c r="M866" s="6" t="str">
        <f>IFERROR(VLOOKUP($J866,Lookup!$I:$M,Lookup!L$2,0),"")</f>
        <v>RSom</v>
      </c>
      <c r="N866" s="6" t="str">
        <f>IFERROR(VLOOKUP($J866,Lookup!$I:$M,Lookup!M$2,0),"")</f>
        <v>CH</v>
      </c>
      <c r="O866" s="6" t="str">
        <f>IFERROR(VLOOKUP(E866,Lookup!B:C,2,0),0)</f>
        <v>Line Cook</v>
      </c>
    </row>
    <row r="867" ht="13.5" outlineLevel="2" spans="1:15">
      <c r="A867" s="4" t="s">
        <v>1933</v>
      </c>
      <c r="B867" s="4" t="s">
        <v>1873</v>
      </c>
      <c r="C867" s="4" t="s">
        <v>118</v>
      </c>
      <c r="D867" s="4" t="s">
        <v>1934</v>
      </c>
      <c r="E867" s="4" t="s">
        <v>83</v>
      </c>
      <c r="F867" s="4" t="s">
        <v>121</v>
      </c>
      <c r="G867" s="4" t="s">
        <v>748</v>
      </c>
      <c r="H867" s="4" t="s">
        <v>1428</v>
      </c>
      <c r="I867" s="4" t="s">
        <v>1875</v>
      </c>
      <c r="J867" s="4" t="s">
        <v>1876</v>
      </c>
      <c r="K867" s="6">
        <f>IFERROR(VLOOKUP($J867,Lookup!$I:$M,Lookup!J$2,0),"")</f>
        <v>2061</v>
      </c>
      <c r="L867" s="6" t="str">
        <f>IFERROR(VLOOKUP($J867,Lookup!$I:$M,Lookup!K$2,0),"")</f>
        <v>Buena Vista</v>
      </c>
      <c r="M867" s="6" t="str">
        <f>IFERROR(VLOOKUP($J867,Lookup!$I:$M,Lookup!L$2,0),"")</f>
        <v>RSom</v>
      </c>
      <c r="N867" s="6" t="str">
        <f>IFERROR(VLOOKUP($J867,Lookup!$I:$M,Lookup!M$2,0),"")</f>
        <v>CH</v>
      </c>
      <c r="O867" s="6" t="str">
        <f>IFERROR(VLOOKUP(E867,Lookup!B:C,2,0),0)</f>
        <v>Line Cook</v>
      </c>
    </row>
    <row r="868" ht="13.5" outlineLevel="2" spans="1:15">
      <c r="A868" s="4" t="s">
        <v>1935</v>
      </c>
      <c r="B868" s="4" t="s">
        <v>1873</v>
      </c>
      <c r="C868" s="4" t="s">
        <v>118</v>
      </c>
      <c r="D868" s="4" t="s">
        <v>1936</v>
      </c>
      <c r="E868" s="4" t="s">
        <v>139</v>
      </c>
      <c r="F868" s="4" t="s">
        <v>121</v>
      </c>
      <c r="G868" s="4" t="s">
        <v>748</v>
      </c>
      <c r="H868" s="4" t="s">
        <v>1428</v>
      </c>
      <c r="I868" s="4" t="s">
        <v>1875</v>
      </c>
      <c r="J868" s="4" t="s">
        <v>1876</v>
      </c>
      <c r="K868" s="6">
        <f>IFERROR(VLOOKUP($J868,Lookup!$I:$M,Lookup!J$2,0),"")</f>
        <v>2061</v>
      </c>
      <c r="L868" s="6" t="str">
        <f>IFERROR(VLOOKUP($J868,Lookup!$I:$M,Lookup!K$2,0),"")</f>
        <v>Buena Vista</v>
      </c>
      <c r="M868" s="6" t="str">
        <f>IFERROR(VLOOKUP($J868,Lookup!$I:$M,Lookup!L$2,0),"")</f>
        <v>RSom</v>
      </c>
      <c r="N868" s="6" t="str">
        <f>IFERROR(VLOOKUP($J868,Lookup!$I:$M,Lookup!M$2,0),"")</f>
        <v>CH</v>
      </c>
      <c r="O868" s="6" t="str">
        <f>IFERROR(VLOOKUP(E868,Lookup!B:C,2,0),0)</f>
        <v>Busser/Runner</v>
      </c>
    </row>
    <row r="869" ht="13.5" outlineLevel="2" spans="1:15">
      <c r="A869" s="4" t="s">
        <v>1937</v>
      </c>
      <c r="B869" s="4" t="s">
        <v>1873</v>
      </c>
      <c r="C869" s="4" t="s">
        <v>118</v>
      </c>
      <c r="D869" s="4" t="s">
        <v>1938</v>
      </c>
      <c r="E869" s="4" t="s">
        <v>83</v>
      </c>
      <c r="F869" s="4" t="s">
        <v>121</v>
      </c>
      <c r="G869" s="4" t="s">
        <v>748</v>
      </c>
      <c r="H869" s="4" t="s">
        <v>1428</v>
      </c>
      <c r="I869" s="4" t="s">
        <v>1875</v>
      </c>
      <c r="J869" s="4" t="s">
        <v>1876</v>
      </c>
      <c r="K869" s="6">
        <f>IFERROR(VLOOKUP($J869,Lookup!$I:$M,Lookup!J$2,0),"")</f>
        <v>2061</v>
      </c>
      <c r="L869" s="6" t="str">
        <f>IFERROR(VLOOKUP($J869,Lookup!$I:$M,Lookup!K$2,0),"")</f>
        <v>Buena Vista</v>
      </c>
      <c r="M869" s="6" t="str">
        <f>IFERROR(VLOOKUP($J869,Lookup!$I:$M,Lookup!L$2,0),"")</f>
        <v>RSom</v>
      </c>
      <c r="N869" s="6" t="str">
        <f>IFERROR(VLOOKUP($J869,Lookup!$I:$M,Lookup!M$2,0),"")</f>
        <v>CH</v>
      </c>
      <c r="O869" s="6" t="str">
        <f>IFERROR(VLOOKUP(E869,Lookup!B:C,2,0),0)</f>
        <v>Line Cook</v>
      </c>
    </row>
    <row r="870" ht="13.5" outlineLevel="2" spans="1:15">
      <c r="A870" s="4" t="s">
        <v>1939</v>
      </c>
      <c r="B870" s="4" t="s">
        <v>1873</v>
      </c>
      <c r="C870" s="4" t="s">
        <v>118</v>
      </c>
      <c r="D870" s="4" t="s">
        <v>1940</v>
      </c>
      <c r="E870" s="4" t="s">
        <v>84</v>
      </c>
      <c r="F870" s="4" t="s">
        <v>121</v>
      </c>
      <c r="G870" s="4" t="s">
        <v>748</v>
      </c>
      <c r="H870" s="4" t="s">
        <v>1428</v>
      </c>
      <c r="I870" s="4" t="s">
        <v>1875</v>
      </c>
      <c r="J870" s="4" t="s">
        <v>1876</v>
      </c>
      <c r="K870" s="6">
        <f>IFERROR(VLOOKUP($J870,Lookup!$I:$M,Lookup!J$2,0),"")</f>
        <v>2061</v>
      </c>
      <c r="L870" s="6" t="str">
        <f>IFERROR(VLOOKUP($J870,Lookup!$I:$M,Lookup!K$2,0),"")</f>
        <v>Buena Vista</v>
      </c>
      <c r="M870" s="6" t="str">
        <f>IFERROR(VLOOKUP($J870,Lookup!$I:$M,Lookup!L$2,0),"")</f>
        <v>RSom</v>
      </c>
      <c r="N870" s="6" t="str">
        <f>IFERROR(VLOOKUP($J870,Lookup!$I:$M,Lookup!M$2,0),"")</f>
        <v>CH</v>
      </c>
      <c r="O870" s="6" t="str">
        <f>IFERROR(VLOOKUP(E870,Lookup!B:C,2,0),0)</f>
        <v>Prep Cook</v>
      </c>
    </row>
    <row r="871" ht="13.5" outlineLevel="2" spans="1:15">
      <c r="A871" s="4" t="s">
        <v>1941</v>
      </c>
      <c r="B871" s="4" t="s">
        <v>1873</v>
      </c>
      <c r="C871" s="4" t="s">
        <v>118</v>
      </c>
      <c r="D871" s="4" t="s">
        <v>1942</v>
      </c>
      <c r="E871" s="4" t="s">
        <v>78</v>
      </c>
      <c r="F871" s="4" t="s">
        <v>121</v>
      </c>
      <c r="G871" s="4" t="s">
        <v>748</v>
      </c>
      <c r="H871" s="4" t="s">
        <v>1428</v>
      </c>
      <c r="I871" s="4" t="s">
        <v>1875</v>
      </c>
      <c r="J871" s="4" t="s">
        <v>1876</v>
      </c>
      <c r="K871" s="6">
        <f>IFERROR(VLOOKUP($J871,Lookup!$I:$M,Lookup!J$2,0),"")</f>
        <v>2061</v>
      </c>
      <c r="L871" s="6" t="str">
        <f>IFERROR(VLOOKUP($J871,Lookup!$I:$M,Lookup!K$2,0),"")</f>
        <v>Buena Vista</v>
      </c>
      <c r="M871" s="6" t="str">
        <f>IFERROR(VLOOKUP($J871,Lookup!$I:$M,Lookup!L$2,0),"")</f>
        <v>RSom</v>
      </c>
      <c r="N871" s="6" t="str">
        <f>IFERROR(VLOOKUP($J871,Lookup!$I:$M,Lookup!M$2,0),"")</f>
        <v>CH</v>
      </c>
      <c r="O871" s="6" t="str">
        <f>IFERROR(VLOOKUP(E871,Lookup!B:C,2,0),0)</f>
        <v>Host</v>
      </c>
    </row>
    <row r="872" ht="13.5" outlineLevel="2" spans="1:15">
      <c r="A872" s="4" t="s">
        <v>1943</v>
      </c>
      <c r="B872" s="4" t="s">
        <v>1873</v>
      </c>
      <c r="C872" s="4" t="s">
        <v>118</v>
      </c>
      <c r="D872" s="4" t="s">
        <v>1944</v>
      </c>
      <c r="E872" s="4" t="s">
        <v>83</v>
      </c>
      <c r="F872" s="4" t="s">
        <v>121</v>
      </c>
      <c r="G872" s="4" t="s">
        <v>748</v>
      </c>
      <c r="H872" s="4" t="s">
        <v>1428</v>
      </c>
      <c r="I872" s="4" t="s">
        <v>1875</v>
      </c>
      <c r="J872" s="4" t="s">
        <v>1876</v>
      </c>
      <c r="K872" s="6">
        <f>IFERROR(VLOOKUP($J872,Lookup!$I:$M,Lookup!J$2,0),"")</f>
        <v>2061</v>
      </c>
      <c r="L872" s="6" t="str">
        <f>IFERROR(VLOOKUP($J872,Lookup!$I:$M,Lookup!K$2,0),"")</f>
        <v>Buena Vista</v>
      </c>
      <c r="M872" s="6" t="str">
        <f>IFERROR(VLOOKUP($J872,Lookup!$I:$M,Lookup!L$2,0),"")</f>
        <v>RSom</v>
      </c>
      <c r="N872" s="6" t="str">
        <f>IFERROR(VLOOKUP($J872,Lookup!$I:$M,Lookup!M$2,0),"")</f>
        <v>CH</v>
      </c>
      <c r="O872" s="6" t="str">
        <f>IFERROR(VLOOKUP(E872,Lookup!B:C,2,0),0)</f>
        <v>Line Cook</v>
      </c>
    </row>
    <row r="873" ht="13.5" outlineLevel="2" spans="1:15">
      <c r="A873" s="4" t="s">
        <v>1945</v>
      </c>
      <c r="B873" s="4" t="s">
        <v>1873</v>
      </c>
      <c r="C873" s="4" t="s">
        <v>118</v>
      </c>
      <c r="D873" s="4" t="s">
        <v>1946</v>
      </c>
      <c r="E873" s="4" t="s">
        <v>142</v>
      </c>
      <c r="F873" s="4" t="s">
        <v>121</v>
      </c>
      <c r="G873" s="4" t="s">
        <v>748</v>
      </c>
      <c r="H873" s="4" t="s">
        <v>1428</v>
      </c>
      <c r="I873" s="4" t="s">
        <v>1875</v>
      </c>
      <c r="J873" s="4" t="s">
        <v>1876</v>
      </c>
      <c r="K873" s="6">
        <f>IFERROR(VLOOKUP($J873,Lookup!$I:$M,Lookup!J$2,0),"")</f>
        <v>2061</v>
      </c>
      <c r="L873" s="6" t="str">
        <f>IFERROR(VLOOKUP($J873,Lookup!$I:$M,Lookup!K$2,0),"")</f>
        <v>Buena Vista</v>
      </c>
      <c r="M873" s="6" t="str">
        <f>IFERROR(VLOOKUP($J873,Lookup!$I:$M,Lookup!L$2,0),"")</f>
        <v>RSom</v>
      </c>
      <c r="N873" s="6" t="str">
        <f>IFERROR(VLOOKUP($J873,Lookup!$I:$M,Lookup!M$2,0),"")</f>
        <v>CH</v>
      </c>
      <c r="O873" s="6" t="str">
        <f>IFERROR(VLOOKUP(E873,Lookup!B:C,2,0),0)</f>
        <v>Expo</v>
      </c>
    </row>
    <row r="874" ht="13.5" outlineLevel="2" spans="1:15">
      <c r="A874" s="4" t="s">
        <v>1947</v>
      </c>
      <c r="B874" s="4" t="s">
        <v>1873</v>
      </c>
      <c r="C874" s="4" t="s">
        <v>118</v>
      </c>
      <c r="D874" s="4" t="s">
        <v>1948</v>
      </c>
      <c r="E874" s="4" t="s">
        <v>142</v>
      </c>
      <c r="F874" s="4" t="s">
        <v>121</v>
      </c>
      <c r="G874" s="4" t="s">
        <v>748</v>
      </c>
      <c r="H874" s="4" t="s">
        <v>1428</v>
      </c>
      <c r="I874" s="4" t="s">
        <v>1875</v>
      </c>
      <c r="J874" s="4" t="s">
        <v>1876</v>
      </c>
      <c r="K874" s="6">
        <f>IFERROR(VLOOKUP($J874,Lookup!$I:$M,Lookup!J$2,0),"")</f>
        <v>2061</v>
      </c>
      <c r="L874" s="6" t="str">
        <f>IFERROR(VLOOKUP($J874,Lookup!$I:$M,Lookup!K$2,0),"")</f>
        <v>Buena Vista</v>
      </c>
      <c r="M874" s="6" t="str">
        <f>IFERROR(VLOOKUP($J874,Lookup!$I:$M,Lookup!L$2,0),"")</f>
        <v>RSom</v>
      </c>
      <c r="N874" s="6" t="str">
        <f>IFERROR(VLOOKUP($J874,Lookup!$I:$M,Lookup!M$2,0),"")</f>
        <v>CH</v>
      </c>
      <c r="O874" s="6" t="str">
        <f>IFERROR(VLOOKUP(E874,Lookup!B:C,2,0),0)</f>
        <v>Expo</v>
      </c>
    </row>
    <row r="875" ht="13.5" outlineLevel="2" spans="1:15">
      <c r="A875" s="4" t="s">
        <v>1949</v>
      </c>
      <c r="B875" s="4" t="s">
        <v>1873</v>
      </c>
      <c r="C875" s="4" t="s">
        <v>118</v>
      </c>
      <c r="D875" s="4" t="s">
        <v>1950</v>
      </c>
      <c r="E875" s="4" t="s">
        <v>70</v>
      </c>
      <c r="F875" s="4" t="s">
        <v>121</v>
      </c>
      <c r="G875" s="4" t="s">
        <v>748</v>
      </c>
      <c r="H875" s="4" t="s">
        <v>1428</v>
      </c>
      <c r="I875" s="4" t="s">
        <v>1875</v>
      </c>
      <c r="J875" s="4" t="s">
        <v>1876</v>
      </c>
      <c r="K875" s="6">
        <f>IFERROR(VLOOKUP($J875,Lookup!$I:$M,Lookup!J$2,0),"")</f>
        <v>2061</v>
      </c>
      <c r="L875" s="6" t="str">
        <f>IFERROR(VLOOKUP($J875,Lookup!$I:$M,Lookup!K$2,0),"")</f>
        <v>Buena Vista</v>
      </c>
      <c r="M875" s="6" t="str">
        <f>IFERROR(VLOOKUP($J875,Lookup!$I:$M,Lookup!L$2,0),"")</f>
        <v>RSom</v>
      </c>
      <c r="N875" s="6" t="str">
        <f>IFERROR(VLOOKUP($J875,Lookup!$I:$M,Lookup!M$2,0),"")</f>
        <v>CH</v>
      </c>
      <c r="O875" s="6" t="str">
        <f>IFERROR(VLOOKUP(E875,Lookup!B:C,2,0),0)</f>
        <v>Bartender</v>
      </c>
    </row>
    <row r="876" ht="13.5" outlineLevel="2" spans="1:15">
      <c r="A876" s="4" t="s">
        <v>1951</v>
      </c>
      <c r="B876" s="4" t="s">
        <v>1873</v>
      </c>
      <c r="C876" s="4" t="s">
        <v>118</v>
      </c>
      <c r="D876" s="4" t="s">
        <v>1952</v>
      </c>
      <c r="E876" s="4" t="s">
        <v>120</v>
      </c>
      <c r="F876" s="4" t="s">
        <v>121</v>
      </c>
      <c r="G876" s="4" t="s">
        <v>748</v>
      </c>
      <c r="H876" s="4" t="s">
        <v>1428</v>
      </c>
      <c r="I876" s="4" t="s">
        <v>1875</v>
      </c>
      <c r="J876" s="4" t="s">
        <v>1876</v>
      </c>
      <c r="K876" s="6">
        <f>IFERROR(VLOOKUP($J876,Lookup!$I:$M,Lookup!J$2,0),"")</f>
        <v>2061</v>
      </c>
      <c r="L876" s="6" t="str">
        <f>IFERROR(VLOOKUP($J876,Lookup!$I:$M,Lookup!K$2,0),"")</f>
        <v>Buena Vista</v>
      </c>
      <c r="M876" s="6" t="str">
        <f>IFERROR(VLOOKUP($J876,Lookup!$I:$M,Lookup!L$2,0),"")</f>
        <v>RSom</v>
      </c>
      <c r="N876" s="6" t="str">
        <f>IFERROR(VLOOKUP($J876,Lookup!$I:$M,Lookup!M$2,0),"")</f>
        <v>CH</v>
      </c>
      <c r="O876" s="6" t="str">
        <f>IFERROR(VLOOKUP(E876,Lookup!B:C,2,0),0)</f>
        <v>Server/Cocktail</v>
      </c>
    </row>
    <row r="877" ht="13.5" outlineLevel="2" spans="1:15">
      <c r="A877" s="4" t="s">
        <v>1953</v>
      </c>
      <c r="B877" s="4" t="s">
        <v>1432</v>
      </c>
      <c r="C877" s="4" t="s">
        <v>118</v>
      </c>
      <c r="D877" s="4" t="s">
        <v>1954</v>
      </c>
      <c r="E877" s="4" t="s">
        <v>134</v>
      </c>
      <c r="F877" s="4" t="s">
        <v>121</v>
      </c>
      <c r="G877" s="4" t="s">
        <v>748</v>
      </c>
      <c r="H877" s="4" t="s">
        <v>1428</v>
      </c>
      <c r="I877" s="4" t="s">
        <v>1875</v>
      </c>
      <c r="J877" s="4" t="s">
        <v>1876</v>
      </c>
      <c r="K877" s="6">
        <f>IFERROR(VLOOKUP($J877,Lookup!$I:$M,Lookup!J$2,0),"")</f>
        <v>2061</v>
      </c>
      <c r="L877" s="6" t="str">
        <f>IFERROR(VLOOKUP($J877,Lookup!$I:$M,Lookup!K$2,0),"")</f>
        <v>Buena Vista</v>
      </c>
      <c r="M877" s="6" t="str">
        <f>IFERROR(VLOOKUP($J877,Lookup!$I:$M,Lookup!L$2,0),"")</f>
        <v>RSom</v>
      </c>
      <c r="N877" s="6" t="str">
        <f>IFERROR(VLOOKUP($J877,Lookup!$I:$M,Lookup!M$2,0),"")</f>
        <v>CH</v>
      </c>
      <c r="O877" s="6">
        <f>IFERROR(VLOOKUP(E877,Lookup!B:C,2,0),0)</f>
        <v>0</v>
      </c>
    </row>
    <row r="878" ht="13.5" outlineLevel="2" spans="1:15">
      <c r="A878" s="4" t="s">
        <v>1955</v>
      </c>
      <c r="B878" s="4" t="s">
        <v>1873</v>
      </c>
      <c r="C878" s="4" t="s">
        <v>118</v>
      </c>
      <c r="D878" s="4" t="s">
        <v>1956</v>
      </c>
      <c r="E878" s="4" t="s">
        <v>78</v>
      </c>
      <c r="F878" s="4" t="s">
        <v>121</v>
      </c>
      <c r="G878" s="4" t="s">
        <v>748</v>
      </c>
      <c r="H878" s="4" t="s">
        <v>1428</v>
      </c>
      <c r="I878" s="4" t="s">
        <v>1875</v>
      </c>
      <c r="J878" s="4" t="s">
        <v>1876</v>
      </c>
      <c r="K878" s="6">
        <f>IFERROR(VLOOKUP($J878,Lookup!$I:$M,Lookup!J$2,0),"")</f>
        <v>2061</v>
      </c>
      <c r="L878" s="6" t="str">
        <f>IFERROR(VLOOKUP($J878,Lookup!$I:$M,Lookup!K$2,0),"")</f>
        <v>Buena Vista</v>
      </c>
      <c r="M878" s="6" t="str">
        <f>IFERROR(VLOOKUP($J878,Lookup!$I:$M,Lookup!L$2,0),"")</f>
        <v>RSom</v>
      </c>
      <c r="N878" s="6" t="str">
        <f>IFERROR(VLOOKUP($J878,Lookup!$I:$M,Lookup!M$2,0),"")</f>
        <v>CH</v>
      </c>
      <c r="O878" s="6" t="str">
        <f>IFERROR(VLOOKUP(E878,Lookup!B:C,2,0),0)</f>
        <v>Host</v>
      </c>
    </row>
    <row r="879" ht="13.5" outlineLevel="2" spans="1:15">
      <c r="A879" s="4" t="s">
        <v>1957</v>
      </c>
      <c r="B879" s="4" t="s">
        <v>1873</v>
      </c>
      <c r="C879" s="4" t="s">
        <v>118</v>
      </c>
      <c r="D879" s="4" t="s">
        <v>1958</v>
      </c>
      <c r="E879" s="4" t="s">
        <v>120</v>
      </c>
      <c r="F879" s="4" t="s">
        <v>121</v>
      </c>
      <c r="G879" s="4" t="s">
        <v>748</v>
      </c>
      <c r="H879" s="4" t="s">
        <v>1428</v>
      </c>
      <c r="I879" s="4" t="s">
        <v>1875</v>
      </c>
      <c r="J879" s="4" t="s">
        <v>1876</v>
      </c>
      <c r="K879" s="6">
        <f>IFERROR(VLOOKUP($J879,Lookup!$I:$M,Lookup!J$2,0),"")</f>
        <v>2061</v>
      </c>
      <c r="L879" s="6" t="str">
        <f>IFERROR(VLOOKUP($J879,Lookup!$I:$M,Lookup!K$2,0),"")</f>
        <v>Buena Vista</v>
      </c>
      <c r="M879" s="6" t="str">
        <f>IFERROR(VLOOKUP($J879,Lookup!$I:$M,Lookup!L$2,0),"")</f>
        <v>RSom</v>
      </c>
      <c r="N879" s="6" t="str">
        <f>IFERROR(VLOOKUP($J879,Lookup!$I:$M,Lookup!M$2,0),"")</f>
        <v>CH</v>
      </c>
      <c r="O879" s="6" t="str">
        <f>IFERROR(VLOOKUP(E879,Lookup!B:C,2,0),0)</f>
        <v>Server/Cocktail</v>
      </c>
    </row>
    <row r="880" ht="13.5" outlineLevel="2" spans="1:15">
      <c r="A880" s="4" t="s">
        <v>1959</v>
      </c>
      <c r="B880" s="4" t="s">
        <v>1873</v>
      </c>
      <c r="C880" s="4" t="s">
        <v>118</v>
      </c>
      <c r="D880" s="4" t="s">
        <v>1960</v>
      </c>
      <c r="E880" s="4" t="s">
        <v>120</v>
      </c>
      <c r="F880" s="4" t="s">
        <v>121</v>
      </c>
      <c r="G880" s="4" t="s">
        <v>748</v>
      </c>
      <c r="H880" s="4" t="s">
        <v>1428</v>
      </c>
      <c r="I880" s="4" t="s">
        <v>1875</v>
      </c>
      <c r="J880" s="4" t="s">
        <v>1876</v>
      </c>
      <c r="K880" s="6">
        <f>IFERROR(VLOOKUP($J880,Lookup!$I:$M,Lookup!J$2,0),"")</f>
        <v>2061</v>
      </c>
      <c r="L880" s="6" t="str">
        <f>IFERROR(VLOOKUP($J880,Lookup!$I:$M,Lookup!K$2,0),"")</f>
        <v>Buena Vista</v>
      </c>
      <c r="M880" s="6" t="str">
        <f>IFERROR(VLOOKUP($J880,Lookup!$I:$M,Lookup!L$2,0),"")</f>
        <v>RSom</v>
      </c>
      <c r="N880" s="6" t="str">
        <f>IFERROR(VLOOKUP($J880,Lookup!$I:$M,Lookup!M$2,0),"")</f>
        <v>CH</v>
      </c>
      <c r="O880" s="6" t="str">
        <f>IFERROR(VLOOKUP(E880,Lookup!B:C,2,0),0)</f>
        <v>Server/Cocktail</v>
      </c>
    </row>
    <row r="881" ht="13.5" outlineLevel="2" spans="1:15">
      <c r="A881" s="4" t="s">
        <v>1961</v>
      </c>
      <c r="B881" s="4" t="s">
        <v>1873</v>
      </c>
      <c r="C881" s="4" t="s">
        <v>118</v>
      </c>
      <c r="D881" s="4" t="s">
        <v>1962</v>
      </c>
      <c r="E881" s="4" t="s">
        <v>84</v>
      </c>
      <c r="F881" s="4" t="s">
        <v>121</v>
      </c>
      <c r="G881" s="4" t="s">
        <v>748</v>
      </c>
      <c r="H881" s="4" t="s">
        <v>1428</v>
      </c>
      <c r="I881" s="4" t="s">
        <v>1875</v>
      </c>
      <c r="J881" s="4" t="s">
        <v>1876</v>
      </c>
      <c r="K881" s="6">
        <f>IFERROR(VLOOKUP($J881,Lookup!$I:$M,Lookup!J$2,0),"")</f>
        <v>2061</v>
      </c>
      <c r="L881" s="6" t="str">
        <f>IFERROR(VLOOKUP($J881,Lookup!$I:$M,Lookup!K$2,0),"")</f>
        <v>Buena Vista</v>
      </c>
      <c r="M881" s="6" t="str">
        <f>IFERROR(VLOOKUP($J881,Lookup!$I:$M,Lookup!L$2,0),"")</f>
        <v>RSom</v>
      </c>
      <c r="N881" s="6" t="str">
        <f>IFERROR(VLOOKUP($J881,Lookup!$I:$M,Lookup!M$2,0),"")</f>
        <v>CH</v>
      </c>
      <c r="O881" s="6" t="str">
        <f>IFERROR(VLOOKUP(E881,Lookup!B:C,2,0),0)</f>
        <v>Prep Cook</v>
      </c>
    </row>
    <row r="882" ht="13.5" outlineLevel="2" spans="1:15">
      <c r="A882" s="4" t="s">
        <v>1963</v>
      </c>
      <c r="B882" s="4" t="s">
        <v>1873</v>
      </c>
      <c r="C882" s="4" t="s">
        <v>118</v>
      </c>
      <c r="D882" s="4" t="s">
        <v>1964</v>
      </c>
      <c r="E882" s="4" t="s">
        <v>83</v>
      </c>
      <c r="F882" s="4" t="s">
        <v>121</v>
      </c>
      <c r="G882" s="4" t="s">
        <v>748</v>
      </c>
      <c r="H882" s="4" t="s">
        <v>1428</v>
      </c>
      <c r="I882" s="4" t="s">
        <v>1875</v>
      </c>
      <c r="J882" s="4" t="s">
        <v>1876</v>
      </c>
      <c r="K882" s="6">
        <f>IFERROR(VLOOKUP($J882,Lookup!$I:$M,Lookup!J$2,0),"")</f>
        <v>2061</v>
      </c>
      <c r="L882" s="6" t="str">
        <f>IFERROR(VLOOKUP($J882,Lookup!$I:$M,Lookup!K$2,0),"")</f>
        <v>Buena Vista</v>
      </c>
      <c r="M882" s="6" t="str">
        <f>IFERROR(VLOOKUP($J882,Lookup!$I:$M,Lookup!L$2,0),"")</f>
        <v>RSom</v>
      </c>
      <c r="N882" s="6" t="str">
        <f>IFERROR(VLOOKUP($J882,Lookup!$I:$M,Lookup!M$2,0),"")</f>
        <v>CH</v>
      </c>
      <c r="O882" s="6" t="str">
        <f>IFERROR(VLOOKUP(E882,Lookup!B:C,2,0),0)</f>
        <v>Line Cook</v>
      </c>
    </row>
    <row r="883" ht="13.5" outlineLevel="2" spans="1:15">
      <c r="A883" s="4" t="s">
        <v>1965</v>
      </c>
      <c r="B883" s="4" t="s">
        <v>1873</v>
      </c>
      <c r="C883" s="4" t="s">
        <v>118</v>
      </c>
      <c r="D883" s="4" t="s">
        <v>1966</v>
      </c>
      <c r="E883" s="4" t="s">
        <v>83</v>
      </c>
      <c r="F883" s="4" t="s">
        <v>121</v>
      </c>
      <c r="G883" s="4" t="s">
        <v>748</v>
      </c>
      <c r="H883" s="4" t="s">
        <v>1428</v>
      </c>
      <c r="I883" s="4" t="s">
        <v>1875</v>
      </c>
      <c r="J883" s="4" t="s">
        <v>1876</v>
      </c>
      <c r="K883" s="6">
        <f>IFERROR(VLOOKUP($J883,Lookup!$I:$M,Lookup!J$2,0),"")</f>
        <v>2061</v>
      </c>
      <c r="L883" s="6" t="str">
        <f>IFERROR(VLOOKUP($J883,Lookup!$I:$M,Lookup!K$2,0),"")</f>
        <v>Buena Vista</v>
      </c>
      <c r="M883" s="6" t="str">
        <f>IFERROR(VLOOKUP($J883,Lookup!$I:$M,Lookup!L$2,0),"")</f>
        <v>RSom</v>
      </c>
      <c r="N883" s="6" t="str">
        <f>IFERROR(VLOOKUP($J883,Lookup!$I:$M,Lookup!M$2,0),"")</f>
        <v>CH</v>
      </c>
      <c r="O883" s="6" t="str">
        <f>IFERROR(VLOOKUP(E883,Lookup!B:C,2,0),0)</f>
        <v>Line Cook</v>
      </c>
    </row>
    <row r="884" ht="13.5" outlineLevel="2" spans="1:15">
      <c r="A884" s="4" t="s">
        <v>1967</v>
      </c>
      <c r="B884" s="4" t="s">
        <v>1873</v>
      </c>
      <c r="C884" s="4" t="s">
        <v>118</v>
      </c>
      <c r="D884" s="4" t="s">
        <v>1968</v>
      </c>
      <c r="E884" s="4" t="s">
        <v>78</v>
      </c>
      <c r="F884" s="4" t="s">
        <v>121</v>
      </c>
      <c r="G884" s="4" t="s">
        <v>748</v>
      </c>
      <c r="H884" s="4" t="s">
        <v>1428</v>
      </c>
      <c r="I884" s="4" t="s">
        <v>1875</v>
      </c>
      <c r="J884" s="4" t="s">
        <v>1876</v>
      </c>
      <c r="K884" s="6">
        <f>IFERROR(VLOOKUP($J884,Lookup!$I:$M,Lookup!J$2,0),"")</f>
        <v>2061</v>
      </c>
      <c r="L884" s="6" t="str">
        <f>IFERROR(VLOOKUP($J884,Lookup!$I:$M,Lookup!K$2,0),"")</f>
        <v>Buena Vista</v>
      </c>
      <c r="M884" s="6" t="str">
        <f>IFERROR(VLOOKUP($J884,Lookup!$I:$M,Lookup!L$2,0),"")</f>
        <v>RSom</v>
      </c>
      <c r="N884" s="6" t="str">
        <f>IFERROR(VLOOKUP($J884,Lookup!$I:$M,Lookup!M$2,0),"")</f>
        <v>CH</v>
      </c>
      <c r="O884" s="6" t="str">
        <f>IFERROR(VLOOKUP(E884,Lookup!B:C,2,0),0)</f>
        <v>Host</v>
      </c>
    </row>
    <row r="885" ht="13.5" outlineLevel="2" spans="1:15">
      <c r="A885" s="4" t="s">
        <v>1969</v>
      </c>
      <c r="B885" s="4" t="s">
        <v>1873</v>
      </c>
      <c r="C885" s="4" t="s">
        <v>118</v>
      </c>
      <c r="D885" s="4" t="s">
        <v>1970</v>
      </c>
      <c r="E885" s="4" t="s">
        <v>142</v>
      </c>
      <c r="F885" s="4" t="s">
        <v>121</v>
      </c>
      <c r="G885" s="4" t="s">
        <v>748</v>
      </c>
      <c r="H885" s="4" t="s">
        <v>1428</v>
      </c>
      <c r="I885" s="4" t="s">
        <v>1875</v>
      </c>
      <c r="J885" s="4" t="s">
        <v>1876</v>
      </c>
      <c r="K885" s="6">
        <f>IFERROR(VLOOKUP($J885,Lookup!$I:$M,Lookup!J$2,0),"")</f>
        <v>2061</v>
      </c>
      <c r="L885" s="6" t="str">
        <f>IFERROR(VLOOKUP($J885,Lookup!$I:$M,Lookup!K$2,0),"")</f>
        <v>Buena Vista</v>
      </c>
      <c r="M885" s="6" t="str">
        <f>IFERROR(VLOOKUP($J885,Lookup!$I:$M,Lookup!L$2,0),"")</f>
        <v>RSom</v>
      </c>
      <c r="N885" s="6" t="str">
        <f>IFERROR(VLOOKUP($J885,Lookup!$I:$M,Lookup!M$2,0),"")</f>
        <v>CH</v>
      </c>
      <c r="O885" s="6" t="str">
        <f>IFERROR(VLOOKUP(E885,Lookup!B:C,2,0),0)</f>
        <v>Expo</v>
      </c>
    </row>
    <row r="886" ht="13.5" outlineLevel="2" spans="1:15">
      <c r="A886" s="4" t="s">
        <v>1971</v>
      </c>
      <c r="B886" s="4" t="s">
        <v>1873</v>
      </c>
      <c r="C886" s="4" t="s">
        <v>118</v>
      </c>
      <c r="D886" s="4" t="s">
        <v>1972</v>
      </c>
      <c r="E886" s="4" t="s">
        <v>84</v>
      </c>
      <c r="F886" s="4" t="s">
        <v>121</v>
      </c>
      <c r="G886" s="4" t="s">
        <v>748</v>
      </c>
      <c r="H886" s="4" t="s">
        <v>1428</v>
      </c>
      <c r="I886" s="4" t="s">
        <v>1875</v>
      </c>
      <c r="J886" s="4" t="s">
        <v>1876</v>
      </c>
      <c r="K886" s="6">
        <f>IFERROR(VLOOKUP($J886,Lookup!$I:$M,Lookup!J$2,0),"")</f>
        <v>2061</v>
      </c>
      <c r="L886" s="6" t="str">
        <f>IFERROR(VLOOKUP($J886,Lookup!$I:$M,Lookup!K$2,0),"")</f>
        <v>Buena Vista</v>
      </c>
      <c r="M886" s="6" t="str">
        <f>IFERROR(VLOOKUP($J886,Lookup!$I:$M,Lookup!L$2,0),"")</f>
        <v>RSom</v>
      </c>
      <c r="N886" s="6" t="str">
        <f>IFERROR(VLOOKUP($J886,Lookup!$I:$M,Lookup!M$2,0),"")</f>
        <v>CH</v>
      </c>
      <c r="O886" s="6" t="str">
        <f>IFERROR(VLOOKUP(E886,Lookup!B:C,2,0),0)</f>
        <v>Prep Cook</v>
      </c>
    </row>
    <row r="887" ht="13.5" outlineLevel="2" spans="1:15">
      <c r="A887" s="4" t="s">
        <v>1973</v>
      </c>
      <c r="B887" s="4" t="s">
        <v>1873</v>
      </c>
      <c r="C887" s="4" t="s">
        <v>118</v>
      </c>
      <c r="D887" s="4" t="s">
        <v>1974</v>
      </c>
      <c r="E887" s="4" t="s">
        <v>78</v>
      </c>
      <c r="F887" s="4" t="s">
        <v>121</v>
      </c>
      <c r="G887" s="4" t="s">
        <v>748</v>
      </c>
      <c r="H887" s="4" t="s">
        <v>1428</v>
      </c>
      <c r="I887" s="4" t="s">
        <v>1875</v>
      </c>
      <c r="J887" s="4" t="s">
        <v>1876</v>
      </c>
      <c r="K887" s="6">
        <f>IFERROR(VLOOKUP($J887,Lookup!$I:$M,Lookup!J$2,0),"")</f>
        <v>2061</v>
      </c>
      <c r="L887" s="6" t="str">
        <f>IFERROR(VLOOKUP($J887,Lookup!$I:$M,Lookup!K$2,0),"")</f>
        <v>Buena Vista</v>
      </c>
      <c r="M887" s="6" t="str">
        <f>IFERROR(VLOOKUP($J887,Lookup!$I:$M,Lookup!L$2,0),"")</f>
        <v>RSom</v>
      </c>
      <c r="N887" s="6" t="str">
        <f>IFERROR(VLOOKUP($J887,Lookup!$I:$M,Lookup!M$2,0),"")</f>
        <v>CH</v>
      </c>
      <c r="O887" s="6" t="str">
        <f>IFERROR(VLOOKUP(E887,Lookup!B:C,2,0),0)</f>
        <v>Host</v>
      </c>
    </row>
    <row r="888" ht="13.5" outlineLevel="2" spans="1:15">
      <c r="A888" s="4" t="s">
        <v>1975</v>
      </c>
      <c r="B888" s="4" t="s">
        <v>1873</v>
      </c>
      <c r="C888" s="4" t="s">
        <v>118</v>
      </c>
      <c r="D888" s="4" t="s">
        <v>1976</v>
      </c>
      <c r="E888" s="4" t="s">
        <v>84</v>
      </c>
      <c r="F888" s="4" t="s">
        <v>121</v>
      </c>
      <c r="G888" s="4" t="s">
        <v>748</v>
      </c>
      <c r="H888" s="4" t="s">
        <v>1428</v>
      </c>
      <c r="I888" s="4" t="s">
        <v>1875</v>
      </c>
      <c r="J888" s="4" t="s">
        <v>1876</v>
      </c>
      <c r="K888" s="6">
        <f>IFERROR(VLOOKUP($J888,Lookup!$I:$M,Lookup!J$2,0),"")</f>
        <v>2061</v>
      </c>
      <c r="L888" s="6" t="str">
        <f>IFERROR(VLOOKUP($J888,Lookup!$I:$M,Lookup!K$2,0),"")</f>
        <v>Buena Vista</v>
      </c>
      <c r="M888" s="6" t="str">
        <f>IFERROR(VLOOKUP($J888,Lookup!$I:$M,Lookup!L$2,0),"")</f>
        <v>RSom</v>
      </c>
      <c r="N888" s="6" t="str">
        <f>IFERROR(VLOOKUP($J888,Lookup!$I:$M,Lookup!M$2,0),"")</f>
        <v>CH</v>
      </c>
      <c r="O888" s="6" t="str">
        <f>IFERROR(VLOOKUP(E888,Lookup!B:C,2,0),0)</f>
        <v>Prep Cook</v>
      </c>
    </row>
    <row r="889" ht="13.5" outlineLevel="2" spans="1:15">
      <c r="A889" s="4" t="s">
        <v>882</v>
      </c>
      <c r="B889" s="4" t="s">
        <v>1873</v>
      </c>
      <c r="C889" s="4" t="s">
        <v>118</v>
      </c>
      <c r="D889" s="4" t="s">
        <v>1977</v>
      </c>
      <c r="E889" s="4" t="s">
        <v>83</v>
      </c>
      <c r="F889" s="4" t="s">
        <v>121</v>
      </c>
      <c r="G889" s="4" t="s">
        <v>748</v>
      </c>
      <c r="H889" s="4" t="s">
        <v>1428</v>
      </c>
      <c r="I889" s="4" t="s">
        <v>1875</v>
      </c>
      <c r="J889" s="4" t="s">
        <v>1876</v>
      </c>
      <c r="K889" s="6">
        <f>IFERROR(VLOOKUP($J889,Lookup!$I:$M,Lookup!J$2,0),"")</f>
        <v>2061</v>
      </c>
      <c r="L889" s="6" t="str">
        <f>IFERROR(VLOOKUP($J889,Lookup!$I:$M,Lookup!K$2,0),"")</f>
        <v>Buena Vista</v>
      </c>
      <c r="M889" s="6" t="str">
        <f>IFERROR(VLOOKUP($J889,Lookup!$I:$M,Lookup!L$2,0),"")</f>
        <v>RSom</v>
      </c>
      <c r="N889" s="6" t="str">
        <f>IFERROR(VLOOKUP($J889,Lookup!$I:$M,Lookup!M$2,0),"")</f>
        <v>CH</v>
      </c>
      <c r="O889" s="6" t="str">
        <f>IFERROR(VLOOKUP(E889,Lookup!B:C,2,0),0)</f>
        <v>Line Cook</v>
      </c>
    </row>
    <row r="890" ht="13.5" outlineLevel="2" spans="1:15">
      <c r="A890" s="4" t="s">
        <v>1978</v>
      </c>
      <c r="B890" s="4" t="s">
        <v>1873</v>
      </c>
      <c r="C890" s="4" t="s">
        <v>118</v>
      </c>
      <c r="D890" s="4" t="s">
        <v>1979</v>
      </c>
      <c r="E890" s="4" t="s">
        <v>120</v>
      </c>
      <c r="F890" s="4" t="s">
        <v>121</v>
      </c>
      <c r="G890" s="4" t="s">
        <v>748</v>
      </c>
      <c r="H890" s="4" t="s">
        <v>1428</v>
      </c>
      <c r="I890" s="4" t="s">
        <v>1875</v>
      </c>
      <c r="J890" s="4" t="s">
        <v>1876</v>
      </c>
      <c r="K890" s="6">
        <f>IFERROR(VLOOKUP($J890,Lookup!$I:$M,Lookup!J$2,0),"")</f>
        <v>2061</v>
      </c>
      <c r="L890" s="6" t="str">
        <f>IFERROR(VLOOKUP($J890,Lookup!$I:$M,Lookup!K$2,0),"")</f>
        <v>Buena Vista</v>
      </c>
      <c r="M890" s="6" t="str">
        <f>IFERROR(VLOOKUP($J890,Lookup!$I:$M,Lookup!L$2,0),"")</f>
        <v>RSom</v>
      </c>
      <c r="N890" s="6" t="str">
        <f>IFERROR(VLOOKUP($J890,Lookup!$I:$M,Lookup!M$2,0),"")</f>
        <v>CH</v>
      </c>
      <c r="O890" s="6" t="str">
        <f>IFERROR(VLOOKUP(E890,Lookup!B:C,2,0),0)</f>
        <v>Server/Cocktail</v>
      </c>
    </row>
    <row r="891" ht="13.5" outlineLevel="2" spans="1:15">
      <c r="A891" s="4" t="s">
        <v>1980</v>
      </c>
      <c r="B891" s="4" t="s">
        <v>1873</v>
      </c>
      <c r="C891" s="4" t="s">
        <v>118</v>
      </c>
      <c r="D891" s="4" t="s">
        <v>1981</v>
      </c>
      <c r="E891" s="4" t="s">
        <v>120</v>
      </c>
      <c r="F891" s="4" t="s">
        <v>121</v>
      </c>
      <c r="G891" s="4" t="s">
        <v>748</v>
      </c>
      <c r="H891" s="4" t="s">
        <v>1428</v>
      </c>
      <c r="I891" s="4" t="s">
        <v>1875</v>
      </c>
      <c r="J891" s="4" t="s">
        <v>1876</v>
      </c>
      <c r="K891" s="6">
        <f>IFERROR(VLOOKUP($J891,Lookup!$I:$M,Lookup!J$2,0),"")</f>
        <v>2061</v>
      </c>
      <c r="L891" s="6" t="str">
        <f>IFERROR(VLOOKUP($J891,Lookup!$I:$M,Lookup!K$2,0),"")</f>
        <v>Buena Vista</v>
      </c>
      <c r="M891" s="6" t="str">
        <f>IFERROR(VLOOKUP($J891,Lookup!$I:$M,Lookup!L$2,0),"")</f>
        <v>RSom</v>
      </c>
      <c r="N891" s="6" t="str">
        <f>IFERROR(VLOOKUP($J891,Lookup!$I:$M,Lookup!M$2,0),"")</f>
        <v>CH</v>
      </c>
      <c r="O891" s="6" t="str">
        <f>IFERROR(VLOOKUP(E891,Lookup!B:C,2,0),0)</f>
        <v>Server/Cocktail</v>
      </c>
    </row>
    <row r="892" ht="13.5" outlineLevel="2" spans="1:15">
      <c r="A892" s="4" t="s">
        <v>1982</v>
      </c>
      <c r="B892" s="4" t="s">
        <v>1873</v>
      </c>
      <c r="C892" s="4" t="s">
        <v>118</v>
      </c>
      <c r="D892" s="4" t="s">
        <v>1983</v>
      </c>
      <c r="E892" s="4" t="s">
        <v>120</v>
      </c>
      <c r="F892" s="4" t="s">
        <v>121</v>
      </c>
      <c r="G892" s="4" t="s">
        <v>748</v>
      </c>
      <c r="H892" s="4" t="s">
        <v>1428</v>
      </c>
      <c r="I892" s="4" t="s">
        <v>1875</v>
      </c>
      <c r="J892" s="4" t="s">
        <v>1876</v>
      </c>
      <c r="K892" s="6">
        <f>IFERROR(VLOOKUP($J892,Lookup!$I:$M,Lookup!J$2,0),"")</f>
        <v>2061</v>
      </c>
      <c r="L892" s="6" t="str">
        <f>IFERROR(VLOOKUP($J892,Lookup!$I:$M,Lookup!K$2,0),"")</f>
        <v>Buena Vista</v>
      </c>
      <c r="M892" s="6" t="str">
        <f>IFERROR(VLOOKUP($J892,Lookup!$I:$M,Lookup!L$2,0),"")</f>
        <v>RSom</v>
      </c>
      <c r="N892" s="6" t="str">
        <f>IFERROR(VLOOKUP($J892,Lookup!$I:$M,Lookup!M$2,0),"")</f>
        <v>CH</v>
      </c>
      <c r="O892" s="6" t="str">
        <f>IFERROR(VLOOKUP(E892,Lookup!B:C,2,0),0)</f>
        <v>Server/Cocktail</v>
      </c>
    </row>
    <row r="893" ht="13.5" outlineLevel="2" spans="1:15">
      <c r="A893" s="4" t="s">
        <v>1984</v>
      </c>
      <c r="B893" s="4" t="s">
        <v>1873</v>
      </c>
      <c r="C893" s="4" t="s">
        <v>118</v>
      </c>
      <c r="D893" s="4" t="s">
        <v>1985</v>
      </c>
      <c r="E893" s="4" t="s">
        <v>70</v>
      </c>
      <c r="F893" s="4" t="s">
        <v>121</v>
      </c>
      <c r="G893" s="4" t="s">
        <v>748</v>
      </c>
      <c r="H893" s="4" t="s">
        <v>1428</v>
      </c>
      <c r="I893" s="4" t="s">
        <v>1875</v>
      </c>
      <c r="J893" s="4" t="s">
        <v>1876</v>
      </c>
      <c r="K893" s="6">
        <f>IFERROR(VLOOKUP($J893,Lookup!$I:$M,Lookup!J$2,0),"")</f>
        <v>2061</v>
      </c>
      <c r="L893" s="6" t="str">
        <f>IFERROR(VLOOKUP($J893,Lookup!$I:$M,Lookup!K$2,0),"")</f>
        <v>Buena Vista</v>
      </c>
      <c r="M893" s="6" t="str">
        <f>IFERROR(VLOOKUP($J893,Lookup!$I:$M,Lookup!L$2,0),"")</f>
        <v>RSom</v>
      </c>
      <c r="N893" s="6" t="str">
        <f>IFERROR(VLOOKUP($J893,Lookup!$I:$M,Lookup!M$2,0),"")</f>
        <v>CH</v>
      </c>
      <c r="O893" s="6" t="str">
        <f>IFERROR(VLOOKUP(E893,Lookup!B:C,2,0),0)</f>
        <v>Bartender</v>
      </c>
    </row>
    <row r="894" ht="13.5" outlineLevel="2" spans="1:15">
      <c r="A894" s="4" t="s">
        <v>1986</v>
      </c>
      <c r="B894" s="4" t="s">
        <v>1873</v>
      </c>
      <c r="C894" s="4" t="s">
        <v>118</v>
      </c>
      <c r="D894" s="4" t="s">
        <v>1987</v>
      </c>
      <c r="E894" s="4" t="s">
        <v>78</v>
      </c>
      <c r="F894" s="4" t="s">
        <v>121</v>
      </c>
      <c r="G894" s="4" t="s">
        <v>748</v>
      </c>
      <c r="H894" s="4" t="s">
        <v>1428</v>
      </c>
      <c r="I894" s="4" t="s">
        <v>1875</v>
      </c>
      <c r="J894" s="4" t="s">
        <v>1876</v>
      </c>
      <c r="K894" s="6">
        <f>IFERROR(VLOOKUP($J894,Lookup!$I:$M,Lookup!J$2,0),"")</f>
        <v>2061</v>
      </c>
      <c r="L894" s="6" t="str">
        <f>IFERROR(VLOOKUP($J894,Lookup!$I:$M,Lookup!K$2,0),"")</f>
        <v>Buena Vista</v>
      </c>
      <c r="M894" s="6" t="str">
        <f>IFERROR(VLOOKUP($J894,Lookup!$I:$M,Lookup!L$2,0),"")</f>
        <v>RSom</v>
      </c>
      <c r="N894" s="6" t="str">
        <f>IFERROR(VLOOKUP($J894,Lookup!$I:$M,Lookup!M$2,0),"")</f>
        <v>CH</v>
      </c>
      <c r="O894" s="6" t="str">
        <f>IFERROR(VLOOKUP(E894,Lookup!B:C,2,0),0)</f>
        <v>Host</v>
      </c>
    </row>
    <row r="895" ht="13.5" outlineLevel="2" spans="1:15">
      <c r="A895" s="4" t="s">
        <v>1988</v>
      </c>
      <c r="B895" s="4" t="s">
        <v>1989</v>
      </c>
      <c r="C895" s="4" t="s">
        <v>118</v>
      </c>
      <c r="D895" s="4" t="s">
        <v>1990</v>
      </c>
      <c r="E895" s="4" t="s">
        <v>120</v>
      </c>
      <c r="F895" s="4" t="s">
        <v>121</v>
      </c>
      <c r="G895" s="4" t="s">
        <v>748</v>
      </c>
      <c r="H895" s="4" t="s">
        <v>1619</v>
      </c>
      <c r="I895" s="4" t="s">
        <v>1991</v>
      </c>
      <c r="J895" s="4" t="s">
        <v>1992</v>
      </c>
      <c r="K895" s="6">
        <f>IFERROR(VLOOKUP($J895,Lookup!$I:$M,Lookup!J$2,0),"")</f>
        <v>2064</v>
      </c>
      <c r="L895" s="6" t="str">
        <f>IFERROR(VLOOKUP($J895,Lookup!$I:$M,Lookup!K$2,0),"")</f>
        <v>CH Miami</v>
      </c>
      <c r="M895" s="6" t="str">
        <f>IFERROR(VLOOKUP($J895,Lookup!$I:$M,Lookup!L$2,0),"")</f>
        <v>MAlasaad</v>
      </c>
      <c r="N895" s="6" t="str">
        <f>IFERROR(VLOOKUP($J895,Lookup!$I:$M,Lookup!M$2,0),"")</f>
        <v>CH</v>
      </c>
      <c r="O895" s="6" t="str">
        <f>IFERROR(VLOOKUP(E895,Lookup!B:C,2,0),0)</f>
        <v>Server/Cocktail</v>
      </c>
    </row>
    <row r="896" ht="13.5" outlineLevel="2" spans="1:15">
      <c r="A896" s="4" t="s">
        <v>1993</v>
      </c>
      <c r="B896" s="4" t="s">
        <v>1989</v>
      </c>
      <c r="C896" s="4" t="s">
        <v>118</v>
      </c>
      <c r="D896" s="4" t="s">
        <v>1994</v>
      </c>
      <c r="E896" s="4" t="s">
        <v>78</v>
      </c>
      <c r="F896" s="4" t="s">
        <v>121</v>
      </c>
      <c r="G896" s="4" t="s">
        <v>748</v>
      </c>
      <c r="H896" s="4" t="s">
        <v>1619</v>
      </c>
      <c r="I896" s="4" t="s">
        <v>1991</v>
      </c>
      <c r="J896" s="4" t="s">
        <v>1992</v>
      </c>
      <c r="K896" s="6">
        <f>IFERROR(VLOOKUP($J896,Lookup!$I:$M,Lookup!J$2,0),"")</f>
        <v>2064</v>
      </c>
      <c r="L896" s="6" t="str">
        <f>IFERROR(VLOOKUP($J896,Lookup!$I:$M,Lookup!K$2,0),"")</f>
        <v>CH Miami</v>
      </c>
      <c r="M896" s="6" t="str">
        <f>IFERROR(VLOOKUP($J896,Lookup!$I:$M,Lookup!L$2,0),"")</f>
        <v>MAlasaad</v>
      </c>
      <c r="N896" s="6" t="str">
        <f>IFERROR(VLOOKUP($J896,Lookup!$I:$M,Lookup!M$2,0),"")</f>
        <v>CH</v>
      </c>
      <c r="O896" s="6" t="str">
        <f>IFERROR(VLOOKUP(E896,Lookup!B:C,2,0),0)</f>
        <v>Host</v>
      </c>
    </row>
    <row r="897" ht="13.5" outlineLevel="2" spans="1:15">
      <c r="A897" s="4" t="s">
        <v>1995</v>
      </c>
      <c r="B897" s="4" t="s">
        <v>1989</v>
      </c>
      <c r="C897" s="4" t="s">
        <v>118</v>
      </c>
      <c r="D897" s="4" t="s">
        <v>1996</v>
      </c>
      <c r="E897" s="4" t="s">
        <v>188</v>
      </c>
      <c r="F897" s="4" t="s">
        <v>121</v>
      </c>
      <c r="G897" s="4" t="s">
        <v>748</v>
      </c>
      <c r="H897" s="4" t="s">
        <v>1619</v>
      </c>
      <c r="I897" s="4" t="s">
        <v>1991</v>
      </c>
      <c r="J897" s="4" t="s">
        <v>1992</v>
      </c>
      <c r="K897" s="6">
        <f>IFERROR(VLOOKUP($J897,Lookup!$I:$M,Lookup!J$2,0),"")</f>
        <v>2064</v>
      </c>
      <c r="L897" s="6" t="str">
        <f>IFERROR(VLOOKUP($J897,Lookup!$I:$M,Lookup!K$2,0),"")</f>
        <v>CH Miami</v>
      </c>
      <c r="M897" s="6" t="str">
        <f>IFERROR(VLOOKUP($J897,Lookup!$I:$M,Lookup!L$2,0),"")</f>
        <v>MAlasaad</v>
      </c>
      <c r="N897" s="6" t="str">
        <f>IFERROR(VLOOKUP($J897,Lookup!$I:$M,Lookup!M$2,0),"")</f>
        <v>CH</v>
      </c>
      <c r="O897" s="6" t="str">
        <f>IFERROR(VLOOKUP(E897,Lookup!B:C,2,0),0)</f>
        <v>Dish</v>
      </c>
    </row>
    <row r="898" ht="13.5" outlineLevel="2" spans="1:15">
      <c r="A898" s="4" t="s">
        <v>1997</v>
      </c>
      <c r="B898" s="4" t="s">
        <v>1989</v>
      </c>
      <c r="C898" s="4" t="s">
        <v>118</v>
      </c>
      <c r="D898" s="4" t="s">
        <v>1998</v>
      </c>
      <c r="E898" s="4" t="s">
        <v>139</v>
      </c>
      <c r="F898" s="4" t="s">
        <v>121</v>
      </c>
      <c r="G898" s="4" t="s">
        <v>748</v>
      </c>
      <c r="H898" s="4" t="s">
        <v>1619</v>
      </c>
      <c r="I898" s="4" t="s">
        <v>1991</v>
      </c>
      <c r="J898" s="4" t="s">
        <v>1992</v>
      </c>
      <c r="K898" s="6">
        <f>IFERROR(VLOOKUP($J898,Lookup!$I:$M,Lookup!J$2,0),"")</f>
        <v>2064</v>
      </c>
      <c r="L898" s="6" t="str">
        <f>IFERROR(VLOOKUP($J898,Lookup!$I:$M,Lookup!K$2,0),"")</f>
        <v>CH Miami</v>
      </c>
      <c r="M898" s="6" t="str">
        <f>IFERROR(VLOOKUP($J898,Lookup!$I:$M,Lookup!L$2,0),"")</f>
        <v>MAlasaad</v>
      </c>
      <c r="N898" s="6" t="str">
        <f>IFERROR(VLOOKUP($J898,Lookup!$I:$M,Lookup!M$2,0),"")</f>
        <v>CH</v>
      </c>
      <c r="O898" s="6" t="str">
        <f>IFERROR(VLOOKUP(E898,Lookup!B:C,2,0),0)</f>
        <v>Busser/Runner</v>
      </c>
    </row>
    <row r="899" ht="13.5" outlineLevel="2" spans="1:15">
      <c r="A899" s="4" t="s">
        <v>1999</v>
      </c>
      <c r="B899" s="4" t="s">
        <v>1989</v>
      </c>
      <c r="C899" s="4" t="s">
        <v>118</v>
      </c>
      <c r="D899" s="4" t="s">
        <v>2000</v>
      </c>
      <c r="E899" s="4" t="s">
        <v>84</v>
      </c>
      <c r="F899" s="4" t="s">
        <v>121</v>
      </c>
      <c r="G899" s="4" t="s">
        <v>748</v>
      </c>
      <c r="H899" s="4" t="s">
        <v>1619</v>
      </c>
      <c r="I899" s="4" t="s">
        <v>1991</v>
      </c>
      <c r="J899" s="4" t="s">
        <v>1992</v>
      </c>
      <c r="K899" s="6">
        <f>IFERROR(VLOOKUP($J899,Lookup!$I:$M,Lookup!J$2,0),"")</f>
        <v>2064</v>
      </c>
      <c r="L899" s="6" t="str">
        <f>IFERROR(VLOOKUP($J899,Lookup!$I:$M,Lookup!K$2,0),"")</f>
        <v>CH Miami</v>
      </c>
      <c r="M899" s="6" t="str">
        <f>IFERROR(VLOOKUP($J899,Lookup!$I:$M,Lookup!L$2,0),"")</f>
        <v>MAlasaad</v>
      </c>
      <c r="N899" s="6" t="str">
        <f>IFERROR(VLOOKUP($J899,Lookup!$I:$M,Lookup!M$2,0),"")</f>
        <v>CH</v>
      </c>
      <c r="O899" s="6" t="str">
        <f>IFERROR(VLOOKUP(E899,Lookup!B:C,2,0),0)</f>
        <v>Prep Cook</v>
      </c>
    </row>
    <row r="900" ht="13.5" outlineLevel="2" spans="1:15">
      <c r="A900" s="4" t="s">
        <v>2001</v>
      </c>
      <c r="B900" s="4" t="s">
        <v>1989</v>
      </c>
      <c r="C900" s="4" t="s">
        <v>118</v>
      </c>
      <c r="D900" s="4" t="s">
        <v>2002</v>
      </c>
      <c r="E900" s="4" t="s">
        <v>70</v>
      </c>
      <c r="F900" s="4" t="s">
        <v>121</v>
      </c>
      <c r="G900" s="4" t="s">
        <v>748</v>
      </c>
      <c r="H900" s="4" t="s">
        <v>1619</v>
      </c>
      <c r="I900" s="4" t="s">
        <v>1991</v>
      </c>
      <c r="J900" s="4" t="s">
        <v>1992</v>
      </c>
      <c r="K900" s="6">
        <f>IFERROR(VLOOKUP($J900,Lookup!$I:$M,Lookup!J$2,0),"")</f>
        <v>2064</v>
      </c>
      <c r="L900" s="6" t="str">
        <f>IFERROR(VLOOKUP($J900,Lookup!$I:$M,Lookup!K$2,0),"")</f>
        <v>CH Miami</v>
      </c>
      <c r="M900" s="6" t="str">
        <f>IFERROR(VLOOKUP($J900,Lookup!$I:$M,Lookup!L$2,0),"")</f>
        <v>MAlasaad</v>
      </c>
      <c r="N900" s="6" t="str">
        <f>IFERROR(VLOOKUP($J900,Lookup!$I:$M,Lookup!M$2,0),"")</f>
        <v>CH</v>
      </c>
      <c r="O900" s="6" t="str">
        <f>IFERROR(VLOOKUP(E900,Lookup!B:C,2,0),0)</f>
        <v>Bartender</v>
      </c>
    </row>
    <row r="901" ht="13.5" outlineLevel="2" spans="1:15">
      <c r="A901" s="4" t="s">
        <v>2003</v>
      </c>
      <c r="B901" s="4" t="s">
        <v>1989</v>
      </c>
      <c r="C901" s="4" t="s">
        <v>118</v>
      </c>
      <c r="D901" s="4" t="s">
        <v>2004</v>
      </c>
      <c r="E901" s="4" t="s">
        <v>83</v>
      </c>
      <c r="F901" s="4" t="s">
        <v>121</v>
      </c>
      <c r="G901" s="4" t="s">
        <v>748</v>
      </c>
      <c r="H901" s="4" t="s">
        <v>1619</v>
      </c>
      <c r="I901" s="4" t="s">
        <v>1991</v>
      </c>
      <c r="J901" s="4" t="s">
        <v>1992</v>
      </c>
      <c r="K901" s="6">
        <f>IFERROR(VLOOKUP($J901,Lookup!$I:$M,Lookup!J$2,0),"")</f>
        <v>2064</v>
      </c>
      <c r="L901" s="6" t="str">
        <f>IFERROR(VLOOKUP($J901,Lookup!$I:$M,Lookup!K$2,0),"")</f>
        <v>CH Miami</v>
      </c>
      <c r="M901" s="6" t="str">
        <f>IFERROR(VLOOKUP($J901,Lookup!$I:$M,Lookup!L$2,0),"")</f>
        <v>MAlasaad</v>
      </c>
      <c r="N901" s="6" t="str">
        <f>IFERROR(VLOOKUP($J901,Lookup!$I:$M,Lookup!M$2,0),"")</f>
        <v>CH</v>
      </c>
      <c r="O901" s="6" t="str">
        <f>IFERROR(VLOOKUP(E901,Lookup!B:C,2,0),0)</f>
        <v>Line Cook</v>
      </c>
    </row>
    <row r="902" ht="13.5" outlineLevel="2" spans="1:15">
      <c r="A902" s="4" t="s">
        <v>2005</v>
      </c>
      <c r="B902" s="4" t="s">
        <v>1989</v>
      </c>
      <c r="C902" s="4" t="s">
        <v>118</v>
      </c>
      <c r="D902" s="4" t="s">
        <v>2006</v>
      </c>
      <c r="E902" s="4" t="s">
        <v>120</v>
      </c>
      <c r="F902" s="4" t="s">
        <v>121</v>
      </c>
      <c r="G902" s="4" t="s">
        <v>748</v>
      </c>
      <c r="H902" s="4" t="s">
        <v>1619</v>
      </c>
      <c r="I902" s="4" t="s">
        <v>1991</v>
      </c>
      <c r="J902" s="4" t="s">
        <v>1992</v>
      </c>
      <c r="K902" s="6">
        <f>IFERROR(VLOOKUP($J902,Lookup!$I:$M,Lookup!J$2,0),"")</f>
        <v>2064</v>
      </c>
      <c r="L902" s="6" t="str">
        <f>IFERROR(VLOOKUP($J902,Lookup!$I:$M,Lookup!K$2,0),"")</f>
        <v>CH Miami</v>
      </c>
      <c r="M902" s="6" t="str">
        <f>IFERROR(VLOOKUP($J902,Lookup!$I:$M,Lookup!L$2,0),"")</f>
        <v>MAlasaad</v>
      </c>
      <c r="N902" s="6" t="str">
        <f>IFERROR(VLOOKUP($J902,Lookup!$I:$M,Lookup!M$2,0),"")</f>
        <v>CH</v>
      </c>
      <c r="O902" s="6" t="str">
        <f>IFERROR(VLOOKUP(E902,Lookup!B:C,2,0),0)</f>
        <v>Server/Cocktail</v>
      </c>
    </row>
    <row r="903" ht="13.5" outlineLevel="2" spans="1:15">
      <c r="A903" s="4" t="s">
        <v>2007</v>
      </c>
      <c r="B903" s="4" t="s">
        <v>1989</v>
      </c>
      <c r="C903" s="4" t="s">
        <v>118</v>
      </c>
      <c r="D903" s="4" t="s">
        <v>2008</v>
      </c>
      <c r="E903" s="4" t="s">
        <v>2009</v>
      </c>
      <c r="F903" s="4" t="s">
        <v>121</v>
      </c>
      <c r="G903" s="4" t="s">
        <v>748</v>
      </c>
      <c r="H903" s="4" t="s">
        <v>1619</v>
      </c>
      <c r="I903" s="4" t="s">
        <v>1991</v>
      </c>
      <c r="J903" s="4" t="s">
        <v>1992</v>
      </c>
      <c r="K903" s="6">
        <f>IFERROR(VLOOKUP($J903,Lookup!$I:$M,Lookup!J$2,0),"")</f>
        <v>2064</v>
      </c>
      <c r="L903" s="6" t="str">
        <f>IFERROR(VLOOKUP($J903,Lookup!$I:$M,Lookup!K$2,0),"")</f>
        <v>CH Miami</v>
      </c>
      <c r="M903" s="6" t="str">
        <f>IFERROR(VLOOKUP($J903,Lookup!$I:$M,Lookup!L$2,0),"")</f>
        <v>MAlasaad</v>
      </c>
      <c r="N903" s="6" t="str">
        <f>IFERROR(VLOOKUP($J903,Lookup!$I:$M,Lookup!M$2,0),"")</f>
        <v>CH</v>
      </c>
      <c r="O903" s="6">
        <f>IFERROR(VLOOKUP(E903,Lookup!B:C,2,0),0)</f>
        <v>0</v>
      </c>
    </row>
    <row r="904" ht="13.5" outlineLevel="2" spans="1:15">
      <c r="A904" s="4" t="s">
        <v>2010</v>
      </c>
      <c r="B904" s="4" t="s">
        <v>1989</v>
      </c>
      <c r="C904" s="4" t="s">
        <v>118</v>
      </c>
      <c r="D904" s="4" t="s">
        <v>2011</v>
      </c>
      <c r="E904" s="4" t="s">
        <v>83</v>
      </c>
      <c r="F904" s="4" t="s">
        <v>121</v>
      </c>
      <c r="G904" s="4" t="s">
        <v>748</v>
      </c>
      <c r="H904" s="4" t="s">
        <v>1619</v>
      </c>
      <c r="I904" s="4" t="s">
        <v>1991</v>
      </c>
      <c r="J904" s="4" t="s">
        <v>1992</v>
      </c>
      <c r="K904" s="6">
        <f>IFERROR(VLOOKUP($J904,Lookup!$I:$M,Lookup!J$2,0),"")</f>
        <v>2064</v>
      </c>
      <c r="L904" s="6" t="str">
        <f>IFERROR(VLOOKUP($J904,Lookup!$I:$M,Lookup!K$2,0),"")</f>
        <v>CH Miami</v>
      </c>
      <c r="M904" s="6" t="str">
        <f>IFERROR(VLOOKUP($J904,Lookup!$I:$M,Lookup!L$2,0),"")</f>
        <v>MAlasaad</v>
      </c>
      <c r="N904" s="6" t="str">
        <f>IFERROR(VLOOKUP($J904,Lookup!$I:$M,Lookup!M$2,0),"")</f>
        <v>CH</v>
      </c>
      <c r="O904" s="6" t="str">
        <f>IFERROR(VLOOKUP(E904,Lookup!B:C,2,0),0)</f>
        <v>Line Cook</v>
      </c>
    </row>
    <row r="905" ht="13.5" outlineLevel="2" spans="1:15">
      <c r="A905" s="4" t="s">
        <v>2012</v>
      </c>
      <c r="B905" s="4" t="s">
        <v>2013</v>
      </c>
      <c r="C905" s="4" t="s">
        <v>118</v>
      </c>
      <c r="D905" s="4" t="s">
        <v>2014</v>
      </c>
      <c r="E905" s="4" t="s">
        <v>70</v>
      </c>
      <c r="F905" s="4" t="s">
        <v>121</v>
      </c>
      <c r="G905" s="4" t="s">
        <v>748</v>
      </c>
      <c r="H905" s="4" t="s">
        <v>1619</v>
      </c>
      <c r="I905" s="4" t="s">
        <v>1991</v>
      </c>
      <c r="J905" s="4" t="s">
        <v>1992</v>
      </c>
      <c r="K905" s="6">
        <f>IFERROR(VLOOKUP($J905,Lookup!$I:$M,Lookup!J$2,0),"")</f>
        <v>2064</v>
      </c>
      <c r="L905" s="6" t="str">
        <f>IFERROR(VLOOKUP($J905,Lookup!$I:$M,Lookup!K$2,0),"")</f>
        <v>CH Miami</v>
      </c>
      <c r="M905" s="6" t="str">
        <f>IFERROR(VLOOKUP($J905,Lookup!$I:$M,Lookup!L$2,0),"")</f>
        <v>MAlasaad</v>
      </c>
      <c r="N905" s="6" t="str">
        <f>IFERROR(VLOOKUP($J905,Lookup!$I:$M,Lookup!M$2,0),"")</f>
        <v>CH</v>
      </c>
      <c r="O905" s="6" t="str">
        <f>IFERROR(VLOOKUP(E905,Lookup!B:C,2,0),0)</f>
        <v>Bartender</v>
      </c>
    </row>
    <row r="906" ht="13.5" outlineLevel="2" spans="1:15">
      <c r="A906" s="4" t="s">
        <v>2015</v>
      </c>
      <c r="B906" s="4" t="s">
        <v>1989</v>
      </c>
      <c r="C906" s="4" t="s">
        <v>118</v>
      </c>
      <c r="D906" s="4" t="s">
        <v>2016</v>
      </c>
      <c r="E906" s="4" t="s">
        <v>120</v>
      </c>
      <c r="F906" s="4" t="s">
        <v>121</v>
      </c>
      <c r="G906" s="4" t="s">
        <v>748</v>
      </c>
      <c r="H906" s="4" t="s">
        <v>1619</v>
      </c>
      <c r="I906" s="4" t="s">
        <v>1991</v>
      </c>
      <c r="J906" s="4" t="s">
        <v>1992</v>
      </c>
      <c r="K906" s="6">
        <f>IFERROR(VLOOKUP($J906,Lookup!$I:$M,Lookup!J$2,0),"")</f>
        <v>2064</v>
      </c>
      <c r="L906" s="6" t="str">
        <f>IFERROR(VLOOKUP($J906,Lookup!$I:$M,Lookup!K$2,0),"")</f>
        <v>CH Miami</v>
      </c>
      <c r="M906" s="6" t="str">
        <f>IFERROR(VLOOKUP($J906,Lookup!$I:$M,Lookup!L$2,0),"")</f>
        <v>MAlasaad</v>
      </c>
      <c r="N906" s="6" t="str">
        <f>IFERROR(VLOOKUP($J906,Lookup!$I:$M,Lookup!M$2,0),"")</f>
        <v>CH</v>
      </c>
      <c r="O906" s="6" t="str">
        <f>IFERROR(VLOOKUP(E906,Lookup!B:C,2,0),0)</f>
        <v>Server/Cocktail</v>
      </c>
    </row>
    <row r="907" ht="13.5" outlineLevel="2" spans="1:15">
      <c r="A907" s="4" t="s">
        <v>2017</v>
      </c>
      <c r="B907" s="4" t="s">
        <v>1989</v>
      </c>
      <c r="C907" s="4" t="s">
        <v>118</v>
      </c>
      <c r="D907" s="4" t="s">
        <v>2018</v>
      </c>
      <c r="E907" s="4" t="s">
        <v>120</v>
      </c>
      <c r="F907" s="4" t="s">
        <v>121</v>
      </c>
      <c r="G907" s="4" t="s">
        <v>748</v>
      </c>
      <c r="H907" s="4" t="s">
        <v>1619</v>
      </c>
      <c r="I907" s="4" t="s">
        <v>1991</v>
      </c>
      <c r="J907" s="4" t="s">
        <v>1992</v>
      </c>
      <c r="K907" s="6">
        <f>IFERROR(VLOOKUP($J907,Lookup!$I:$M,Lookup!J$2,0),"")</f>
        <v>2064</v>
      </c>
      <c r="L907" s="6" t="str">
        <f>IFERROR(VLOOKUP($J907,Lookup!$I:$M,Lookup!K$2,0),"")</f>
        <v>CH Miami</v>
      </c>
      <c r="M907" s="6" t="str">
        <f>IFERROR(VLOOKUP($J907,Lookup!$I:$M,Lookup!L$2,0),"")</f>
        <v>MAlasaad</v>
      </c>
      <c r="N907" s="6" t="str">
        <f>IFERROR(VLOOKUP($J907,Lookup!$I:$M,Lookup!M$2,0),"")</f>
        <v>CH</v>
      </c>
      <c r="O907" s="6" t="str">
        <f>IFERROR(VLOOKUP(E907,Lookup!B:C,2,0),0)</f>
        <v>Server/Cocktail</v>
      </c>
    </row>
    <row r="908" ht="13.5" outlineLevel="2" spans="1:15">
      <c r="A908" s="4" t="s">
        <v>2019</v>
      </c>
      <c r="B908" s="4" t="s">
        <v>1989</v>
      </c>
      <c r="C908" s="4" t="s">
        <v>118</v>
      </c>
      <c r="D908" s="4" t="s">
        <v>2020</v>
      </c>
      <c r="E908" s="4" t="s">
        <v>84</v>
      </c>
      <c r="F908" s="4" t="s">
        <v>121</v>
      </c>
      <c r="G908" s="4" t="s">
        <v>748</v>
      </c>
      <c r="H908" s="4" t="s">
        <v>1619</v>
      </c>
      <c r="I908" s="4" t="s">
        <v>1991</v>
      </c>
      <c r="J908" s="4" t="s">
        <v>1992</v>
      </c>
      <c r="K908" s="6">
        <f>IFERROR(VLOOKUP($J908,Lookup!$I:$M,Lookup!J$2,0),"")</f>
        <v>2064</v>
      </c>
      <c r="L908" s="6" t="str">
        <f>IFERROR(VLOOKUP($J908,Lookup!$I:$M,Lookup!K$2,0),"")</f>
        <v>CH Miami</v>
      </c>
      <c r="M908" s="6" t="str">
        <f>IFERROR(VLOOKUP($J908,Lookup!$I:$M,Lookup!L$2,0),"")</f>
        <v>MAlasaad</v>
      </c>
      <c r="N908" s="6" t="str">
        <f>IFERROR(VLOOKUP($J908,Lookup!$I:$M,Lookup!M$2,0),"")</f>
        <v>CH</v>
      </c>
      <c r="O908" s="6" t="str">
        <f>IFERROR(VLOOKUP(E908,Lookup!B:C,2,0),0)</f>
        <v>Prep Cook</v>
      </c>
    </row>
    <row r="909" ht="13.5" outlineLevel="2" spans="1:15">
      <c r="A909" s="4" t="s">
        <v>2021</v>
      </c>
      <c r="B909" s="4" t="s">
        <v>1989</v>
      </c>
      <c r="C909" s="4" t="s">
        <v>118</v>
      </c>
      <c r="D909" s="4" t="s">
        <v>2022</v>
      </c>
      <c r="E909" s="4" t="s">
        <v>120</v>
      </c>
      <c r="F909" s="4" t="s">
        <v>121</v>
      </c>
      <c r="G909" s="4" t="s">
        <v>748</v>
      </c>
      <c r="H909" s="4" t="s">
        <v>1619</v>
      </c>
      <c r="I909" s="4" t="s">
        <v>1991</v>
      </c>
      <c r="J909" s="4" t="s">
        <v>1992</v>
      </c>
      <c r="K909" s="6">
        <f>IFERROR(VLOOKUP($J909,Lookup!$I:$M,Lookup!J$2,0),"")</f>
        <v>2064</v>
      </c>
      <c r="L909" s="6" t="str">
        <f>IFERROR(VLOOKUP($J909,Lookup!$I:$M,Lookup!K$2,0),"")</f>
        <v>CH Miami</v>
      </c>
      <c r="M909" s="6" t="str">
        <f>IFERROR(VLOOKUP($J909,Lookup!$I:$M,Lookup!L$2,0),"")</f>
        <v>MAlasaad</v>
      </c>
      <c r="N909" s="6" t="str">
        <f>IFERROR(VLOOKUP($J909,Lookup!$I:$M,Lookup!M$2,0),"")</f>
        <v>CH</v>
      </c>
      <c r="O909" s="6" t="str">
        <f>IFERROR(VLOOKUP(E909,Lookup!B:C,2,0),0)</f>
        <v>Server/Cocktail</v>
      </c>
    </row>
    <row r="910" ht="13.5" outlineLevel="2" spans="1:15">
      <c r="A910" s="4" t="s">
        <v>2023</v>
      </c>
      <c r="B910" s="4" t="s">
        <v>1989</v>
      </c>
      <c r="C910" s="4" t="s">
        <v>118</v>
      </c>
      <c r="D910" s="4" t="s">
        <v>2024</v>
      </c>
      <c r="E910" s="4" t="s">
        <v>120</v>
      </c>
      <c r="F910" s="4" t="s">
        <v>121</v>
      </c>
      <c r="G910" s="4" t="s">
        <v>748</v>
      </c>
      <c r="H910" s="4" t="s">
        <v>1619</v>
      </c>
      <c r="I910" s="4" t="s">
        <v>1991</v>
      </c>
      <c r="J910" s="4" t="s">
        <v>1992</v>
      </c>
      <c r="K910" s="6">
        <f>IFERROR(VLOOKUP($J910,Lookup!$I:$M,Lookup!J$2,0),"")</f>
        <v>2064</v>
      </c>
      <c r="L910" s="6" t="str">
        <f>IFERROR(VLOOKUP($J910,Lookup!$I:$M,Lookup!K$2,0),"")</f>
        <v>CH Miami</v>
      </c>
      <c r="M910" s="6" t="str">
        <f>IFERROR(VLOOKUP($J910,Lookup!$I:$M,Lookup!L$2,0),"")</f>
        <v>MAlasaad</v>
      </c>
      <c r="N910" s="6" t="str">
        <f>IFERROR(VLOOKUP($J910,Lookup!$I:$M,Lookup!M$2,0),"")</f>
        <v>CH</v>
      </c>
      <c r="O910" s="6" t="str">
        <f>IFERROR(VLOOKUP(E910,Lookup!B:C,2,0),0)</f>
        <v>Server/Cocktail</v>
      </c>
    </row>
    <row r="911" ht="13.5" outlineLevel="1" spans="1:15">
      <c r="A911" s="4" t="s">
        <v>2025</v>
      </c>
      <c r="B911" s="4" t="s">
        <v>1989</v>
      </c>
      <c r="C911" s="4" t="s">
        <v>118</v>
      </c>
      <c r="D911" s="4" t="s">
        <v>2026</v>
      </c>
      <c r="E911" s="4" t="s">
        <v>78</v>
      </c>
      <c r="F911" s="4" t="s">
        <v>121</v>
      </c>
      <c r="G911" s="4" t="s">
        <v>748</v>
      </c>
      <c r="H911" s="4" t="s">
        <v>1619</v>
      </c>
      <c r="I911" s="4" t="s">
        <v>1991</v>
      </c>
      <c r="J911" s="4" t="s">
        <v>1992</v>
      </c>
      <c r="K911" s="6">
        <f>IFERROR(VLOOKUP($J911,Lookup!$I:$M,Lookup!J$2,0),"")</f>
        <v>2064</v>
      </c>
      <c r="L911" s="6" t="str">
        <f>IFERROR(VLOOKUP($J911,Lookup!$I:$M,Lookup!K$2,0),"")</f>
        <v>CH Miami</v>
      </c>
      <c r="M911" s="6" t="str">
        <f>IFERROR(VLOOKUP($J911,Lookup!$I:$M,Lookup!L$2,0),"")</f>
        <v>MAlasaad</v>
      </c>
      <c r="N911" s="6" t="str">
        <f>IFERROR(VLOOKUP($J911,Lookup!$I:$M,Lookup!M$2,0),"")</f>
        <v>CH</v>
      </c>
      <c r="O911" s="6" t="str">
        <f>IFERROR(VLOOKUP(E911,Lookup!B:C,2,0),0)</f>
        <v>Host</v>
      </c>
    </row>
    <row r="912" ht="13.5" outlineLevel="2" spans="1:15">
      <c r="A912" s="4" t="s">
        <v>2027</v>
      </c>
      <c r="B912" s="4" t="s">
        <v>1989</v>
      </c>
      <c r="C912" s="4" t="s">
        <v>118</v>
      </c>
      <c r="D912" s="4" t="s">
        <v>2028</v>
      </c>
      <c r="E912" s="4" t="s">
        <v>70</v>
      </c>
      <c r="F912" s="4" t="s">
        <v>121</v>
      </c>
      <c r="G912" s="4" t="s">
        <v>748</v>
      </c>
      <c r="H912" s="4" t="s">
        <v>1619</v>
      </c>
      <c r="I912" s="4" t="s">
        <v>1991</v>
      </c>
      <c r="J912" s="4" t="s">
        <v>1992</v>
      </c>
      <c r="K912" s="6">
        <f>IFERROR(VLOOKUP($J912,Lookup!$I:$M,Lookup!J$2,0),"")</f>
        <v>2064</v>
      </c>
      <c r="L912" s="6" t="str">
        <f>IFERROR(VLOOKUP($J912,Lookup!$I:$M,Lookup!K$2,0),"")</f>
        <v>CH Miami</v>
      </c>
      <c r="M912" s="6" t="str">
        <f>IFERROR(VLOOKUP($J912,Lookup!$I:$M,Lookup!L$2,0),"")</f>
        <v>MAlasaad</v>
      </c>
      <c r="N912" s="6" t="str">
        <f>IFERROR(VLOOKUP($J912,Lookup!$I:$M,Lookup!M$2,0),"")</f>
        <v>CH</v>
      </c>
      <c r="O912" s="6" t="str">
        <f>IFERROR(VLOOKUP(E912,Lookup!B:C,2,0),0)</f>
        <v>Bartender</v>
      </c>
    </row>
    <row r="913" ht="13.5" outlineLevel="2" spans="1:15">
      <c r="A913" s="4" t="s">
        <v>2029</v>
      </c>
      <c r="B913" s="4" t="s">
        <v>1989</v>
      </c>
      <c r="C913" s="4" t="s">
        <v>118</v>
      </c>
      <c r="D913" s="4" t="s">
        <v>2030</v>
      </c>
      <c r="E913" s="4" t="s">
        <v>120</v>
      </c>
      <c r="F913" s="4" t="s">
        <v>121</v>
      </c>
      <c r="G913" s="4" t="s">
        <v>748</v>
      </c>
      <c r="H913" s="4" t="s">
        <v>1619</v>
      </c>
      <c r="I913" s="4" t="s">
        <v>1991</v>
      </c>
      <c r="J913" s="4" t="s">
        <v>1992</v>
      </c>
      <c r="K913" s="6">
        <f>IFERROR(VLOOKUP($J913,Lookup!$I:$M,Lookup!J$2,0),"")</f>
        <v>2064</v>
      </c>
      <c r="L913" s="6" t="str">
        <f>IFERROR(VLOOKUP($J913,Lookup!$I:$M,Lookup!K$2,0),"")</f>
        <v>CH Miami</v>
      </c>
      <c r="M913" s="6" t="str">
        <f>IFERROR(VLOOKUP($J913,Lookup!$I:$M,Lookup!L$2,0),"")</f>
        <v>MAlasaad</v>
      </c>
      <c r="N913" s="6" t="str">
        <f>IFERROR(VLOOKUP($J913,Lookup!$I:$M,Lookup!M$2,0),"")</f>
        <v>CH</v>
      </c>
      <c r="O913" s="6" t="str">
        <f>IFERROR(VLOOKUP(E913,Lookup!B:C,2,0),0)</f>
        <v>Server/Cocktail</v>
      </c>
    </row>
    <row r="914" ht="13.5" outlineLevel="2" spans="1:15">
      <c r="A914" s="4" t="s">
        <v>2031</v>
      </c>
      <c r="B914" s="4" t="s">
        <v>1989</v>
      </c>
      <c r="C914" s="4" t="s">
        <v>118</v>
      </c>
      <c r="D914" s="4" t="s">
        <v>2032</v>
      </c>
      <c r="E914" s="4" t="s">
        <v>78</v>
      </c>
      <c r="F914" s="4" t="s">
        <v>121</v>
      </c>
      <c r="G914" s="4" t="s">
        <v>748</v>
      </c>
      <c r="H914" s="4" t="s">
        <v>1619</v>
      </c>
      <c r="I914" s="4" t="s">
        <v>1991</v>
      </c>
      <c r="J914" s="4" t="s">
        <v>1992</v>
      </c>
      <c r="K914" s="6">
        <f>IFERROR(VLOOKUP($J914,Lookup!$I:$M,Lookup!J$2,0),"")</f>
        <v>2064</v>
      </c>
      <c r="L914" s="6" t="str">
        <f>IFERROR(VLOOKUP($J914,Lookup!$I:$M,Lookup!K$2,0),"")</f>
        <v>CH Miami</v>
      </c>
      <c r="M914" s="6" t="str">
        <f>IFERROR(VLOOKUP($J914,Lookup!$I:$M,Lookup!L$2,0),"")</f>
        <v>MAlasaad</v>
      </c>
      <c r="N914" s="6" t="str">
        <f>IFERROR(VLOOKUP($J914,Lookup!$I:$M,Lookup!M$2,0),"")</f>
        <v>CH</v>
      </c>
      <c r="O914" s="6" t="str">
        <f>IFERROR(VLOOKUP(E914,Lookup!B:C,2,0),0)</f>
        <v>Host</v>
      </c>
    </row>
    <row r="915" ht="13.5" outlineLevel="2" spans="1:15">
      <c r="A915" s="4" t="s">
        <v>2033</v>
      </c>
      <c r="B915" s="4" t="s">
        <v>1989</v>
      </c>
      <c r="C915" s="4" t="s">
        <v>118</v>
      </c>
      <c r="D915" s="4" t="s">
        <v>2034</v>
      </c>
      <c r="E915" s="4" t="s">
        <v>84</v>
      </c>
      <c r="F915" s="4" t="s">
        <v>121</v>
      </c>
      <c r="G915" s="4" t="s">
        <v>748</v>
      </c>
      <c r="H915" s="4" t="s">
        <v>1619</v>
      </c>
      <c r="I915" s="4" t="s">
        <v>1991</v>
      </c>
      <c r="J915" s="4" t="s">
        <v>1992</v>
      </c>
      <c r="K915" s="6">
        <f>IFERROR(VLOOKUP($J915,Lookup!$I:$M,Lookup!J$2,0),"")</f>
        <v>2064</v>
      </c>
      <c r="L915" s="6" t="str">
        <f>IFERROR(VLOOKUP($J915,Lookup!$I:$M,Lookup!K$2,0),"")</f>
        <v>CH Miami</v>
      </c>
      <c r="M915" s="6" t="str">
        <f>IFERROR(VLOOKUP($J915,Lookup!$I:$M,Lookup!L$2,0),"")</f>
        <v>MAlasaad</v>
      </c>
      <c r="N915" s="6" t="str">
        <f>IFERROR(VLOOKUP($J915,Lookup!$I:$M,Lookup!M$2,0),"")</f>
        <v>CH</v>
      </c>
      <c r="O915" s="6" t="str">
        <f>IFERROR(VLOOKUP(E915,Lookup!B:C,2,0),0)</f>
        <v>Prep Cook</v>
      </c>
    </row>
    <row r="916" ht="13.5" outlineLevel="2" spans="1:15">
      <c r="A916" s="4" t="s">
        <v>2035</v>
      </c>
      <c r="B916" s="4" t="s">
        <v>1989</v>
      </c>
      <c r="C916" s="4" t="s">
        <v>118</v>
      </c>
      <c r="D916" s="4" t="s">
        <v>2036</v>
      </c>
      <c r="E916" s="4" t="s">
        <v>78</v>
      </c>
      <c r="F916" s="4" t="s">
        <v>121</v>
      </c>
      <c r="G916" s="4" t="s">
        <v>748</v>
      </c>
      <c r="H916" s="4" t="s">
        <v>1619</v>
      </c>
      <c r="I916" s="4" t="s">
        <v>1991</v>
      </c>
      <c r="J916" s="4" t="s">
        <v>1992</v>
      </c>
      <c r="K916" s="6">
        <f>IFERROR(VLOOKUP($J916,Lookup!$I:$M,Lookup!J$2,0),"")</f>
        <v>2064</v>
      </c>
      <c r="L916" s="6" t="str">
        <f>IFERROR(VLOOKUP($J916,Lookup!$I:$M,Lookup!K$2,0),"")</f>
        <v>CH Miami</v>
      </c>
      <c r="M916" s="6" t="str">
        <f>IFERROR(VLOOKUP($J916,Lookup!$I:$M,Lookup!L$2,0),"")</f>
        <v>MAlasaad</v>
      </c>
      <c r="N916" s="6" t="str">
        <f>IFERROR(VLOOKUP($J916,Lookup!$I:$M,Lookup!M$2,0),"")</f>
        <v>CH</v>
      </c>
      <c r="O916" s="6" t="str">
        <f>IFERROR(VLOOKUP(E916,Lookup!B:C,2,0),0)</f>
        <v>Host</v>
      </c>
    </row>
    <row r="917" ht="13.5" outlineLevel="2" spans="1:15">
      <c r="A917" s="4" t="s">
        <v>2037</v>
      </c>
      <c r="B917" s="4" t="s">
        <v>1989</v>
      </c>
      <c r="C917" s="4" t="s">
        <v>118</v>
      </c>
      <c r="D917" s="4" t="s">
        <v>2038</v>
      </c>
      <c r="E917" s="4" t="s">
        <v>120</v>
      </c>
      <c r="F917" s="4" t="s">
        <v>121</v>
      </c>
      <c r="G917" s="4" t="s">
        <v>748</v>
      </c>
      <c r="H917" s="4" t="s">
        <v>1619</v>
      </c>
      <c r="I917" s="4" t="s">
        <v>1991</v>
      </c>
      <c r="J917" s="4" t="s">
        <v>1992</v>
      </c>
      <c r="K917" s="6">
        <f>IFERROR(VLOOKUP($J917,Lookup!$I:$M,Lookup!J$2,0),"")</f>
        <v>2064</v>
      </c>
      <c r="L917" s="6" t="str">
        <f>IFERROR(VLOOKUP($J917,Lookup!$I:$M,Lookup!K$2,0),"")</f>
        <v>CH Miami</v>
      </c>
      <c r="M917" s="6" t="str">
        <f>IFERROR(VLOOKUP($J917,Lookup!$I:$M,Lookup!L$2,0),"")</f>
        <v>MAlasaad</v>
      </c>
      <c r="N917" s="6" t="str">
        <f>IFERROR(VLOOKUP($J917,Lookup!$I:$M,Lookup!M$2,0),"")</f>
        <v>CH</v>
      </c>
      <c r="O917" s="6" t="str">
        <f>IFERROR(VLOOKUP(E917,Lookup!B:C,2,0),0)</f>
        <v>Server/Cocktail</v>
      </c>
    </row>
    <row r="918" ht="13.5" outlineLevel="2" spans="1:15">
      <c r="A918" s="4" t="s">
        <v>2039</v>
      </c>
      <c r="B918" s="4" t="s">
        <v>1989</v>
      </c>
      <c r="C918" s="4" t="s">
        <v>118</v>
      </c>
      <c r="D918" s="4" t="s">
        <v>2040</v>
      </c>
      <c r="E918" s="4" t="s">
        <v>120</v>
      </c>
      <c r="F918" s="4" t="s">
        <v>121</v>
      </c>
      <c r="G918" s="4" t="s">
        <v>748</v>
      </c>
      <c r="H918" s="4" t="s">
        <v>1619</v>
      </c>
      <c r="I918" s="4" t="s">
        <v>1991</v>
      </c>
      <c r="J918" s="4" t="s">
        <v>1992</v>
      </c>
      <c r="K918" s="6">
        <f>IFERROR(VLOOKUP($J918,Lookup!$I:$M,Lookup!J$2,0),"")</f>
        <v>2064</v>
      </c>
      <c r="L918" s="6" t="str">
        <f>IFERROR(VLOOKUP($J918,Lookup!$I:$M,Lookup!K$2,0),"")</f>
        <v>CH Miami</v>
      </c>
      <c r="M918" s="6" t="str">
        <f>IFERROR(VLOOKUP($J918,Lookup!$I:$M,Lookup!L$2,0),"")</f>
        <v>MAlasaad</v>
      </c>
      <c r="N918" s="6" t="str">
        <f>IFERROR(VLOOKUP($J918,Lookup!$I:$M,Lookup!M$2,0),"")</f>
        <v>CH</v>
      </c>
      <c r="O918" s="6" t="str">
        <f>IFERROR(VLOOKUP(E918,Lookup!B:C,2,0),0)</f>
        <v>Server/Cocktail</v>
      </c>
    </row>
    <row r="919" ht="13.5" outlineLevel="2" spans="1:15">
      <c r="A919" s="4" t="s">
        <v>2041</v>
      </c>
      <c r="B919" s="4" t="s">
        <v>1989</v>
      </c>
      <c r="C919" s="4" t="s">
        <v>118</v>
      </c>
      <c r="D919" s="4" t="s">
        <v>2042</v>
      </c>
      <c r="E919" s="4" t="s">
        <v>83</v>
      </c>
      <c r="F919" s="4" t="s">
        <v>121</v>
      </c>
      <c r="G919" s="4" t="s">
        <v>748</v>
      </c>
      <c r="H919" s="4" t="s">
        <v>1619</v>
      </c>
      <c r="I919" s="4" t="s">
        <v>1991</v>
      </c>
      <c r="J919" s="4" t="s">
        <v>1992</v>
      </c>
      <c r="K919" s="6">
        <f>IFERROR(VLOOKUP($J919,Lookup!$I:$M,Lookup!J$2,0),"")</f>
        <v>2064</v>
      </c>
      <c r="L919" s="6" t="str">
        <f>IFERROR(VLOOKUP($J919,Lookup!$I:$M,Lookup!K$2,0),"")</f>
        <v>CH Miami</v>
      </c>
      <c r="M919" s="6" t="str">
        <f>IFERROR(VLOOKUP($J919,Lookup!$I:$M,Lookup!L$2,0),"")</f>
        <v>MAlasaad</v>
      </c>
      <c r="N919" s="6" t="str">
        <f>IFERROR(VLOOKUP($J919,Lookup!$I:$M,Lookup!M$2,0),"")</f>
        <v>CH</v>
      </c>
      <c r="O919" s="6" t="str">
        <f>IFERROR(VLOOKUP(E919,Lookup!B:C,2,0),0)</f>
        <v>Line Cook</v>
      </c>
    </row>
    <row r="920" ht="13.5" outlineLevel="2" spans="1:15">
      <c r="A920" s="4" t="s">
        <v>2043</v>
      </c>
      <c r="B920" s="4" t="s">
        <v>1989</v>
      </c>
      <c r="C920" s="4" t="s">
        <v>118</v>
      </c>
      <c r="D920" s="4" t="s">
        <v>2044</v>
      </c>
      <c r="E920" s="4" t="s">
        <v>188</v>
      </c>
      <c r="F920" s="4" t="s">
        <v>121</v>
      </c>
      <c r="G920" s="4" t="s">
        <v>748</v>
      </c>
      <c r="H920" s="4" t="s">
        <v>1619</v>
      </c>
      <c r="I920" s="4" t="s">
        <v>1991</v>
      </c>
      <c r="J920" s="4" t="s">
        <v>1992</v>
      </c>
      <c r="K920" s="6">
        <f>IFERROR(VLOOKUP($J920,Lookup!$I:$M,Lookup!J$2,0),"")</f>
        <v>2064</v>
      </c>
      <c r="L920" s="6" t="str">
        <f>IFERROR(VLOOKUP($J920,Lookup!$I:$M,Lookup!K$2,0),"")</f>
        <v>CH Miami</v>
      </c>
      <c r="M920" s="6" t="str">
        <f>IFERROR(VLOOKUP($J920,Lookup!$I:$M,Lookup!L$2,0),"")</f>
        <v>MAlasaad</v>
      </c>
      <c r="N920" s="6" t="str">
        <f>IFERROR(VLOOKUP($J920,Lookup!$I:$M,Lookup!M$2,0),"")</f>
        <v>CH</v>
      </c>
      <c r="O920" s="6" t="str">
        <f>IFERROR(VLOOKUP(E920,Lookup!B:C,2,0),0)</f>
        <v>Dish</v>
      </c>
    </row>
    <row r="921" ht="13.5" outlineLevel="2" spans="1:15">
      <c r="A921" s="4" t="s">
        <v>2045</v>
      </c>
      <c r="B921" s="4" t="s">
        <v>1989</v>
      </c>
      <c r="C921" s="4" t="s">
        <v>118</v>
      </c>
      <c r="D921" s="4" t="s">
        <v>2046</v>
      </c>
      <c r="E921" s="4" t="s">
        <v>83</v>
      </c>
      <c r="F921" s="4" t="s">
        <v>121</v>
      </c>
      <c r="G921" s="4" t="s">
        <v>748</v>
      </c>
      <c r="H921" s="4" t="s">
        <v>1619</v>
      </c>
      <c r="I921" s="4" t="s">
        <v>1991</v>
      </c>
      <c r="J921" s="4" t="s">
        <v>1992</v>
      </c>
      <c r="K921" s="6">
        <f>IFERROR(VLOOKUP($J921,Lookup!$I:$M,Lookup!J$2,0),"")</f>
        <v>2064</v>
      </c>
      <c r="L921" s="6" t="str">
        <f>IFERROR(VLOOKUP($J921,Lookup!$I:$M,Lookup!K$2,0),"")</f>
        <v>CH Miami</v>
      </c>
      <c r="M921" s="6" t="str">
        <f>IFERROR(VLOOKUP($J921,Lookup!$I:$M,Lookup!L$2,0),"")</f>
        <v>MAlasaad</v>
      </c>
      <c r="N921" s="6" t="str">
        <f>IFERROR(VLOOKUP($J921,Lookup!$I:$M,Lookup!M$2,0),"")</f>
        <v>CH</v>
      </c>
      <c r="O921" s="6" t="str">
        <f>IFERROR(VLOOKUP(E921,Lookup!B:C,2,0),0)</f>
        <v>Line Cook</v>
      </c>
    </row>
    <row r="922" ht="13.5" outlineLevel="2" spans="1:15">
      <c r="A922" s="4" t="s">
        <v>2047</v>
      </c>
      <c r="B922" s="4" t="s">
        <v>2048</v>
      </c>
      <c r="C922" s="4" t="s">
        <v>118</v>
      </c>
      <c r="D922" s="4" t="s">
        <v>2049</v>
      </c>
      <c r="E922" s="4" t="s">
        <v>134</v>
      </c>
      <c r="F922" s="4" t="s">
        <v>121</v>
      </c>
      <c r="G922" s="4" t="s">
        <v>748</v>
      </c>
      <c r="H922" s="4" t="s">
        <v>1619</v>
      </c>
      <c r="I922" s="4" t="s">
        <v>1991</v>
      </c>
      <c r="J922" s="4" t="s">
        <v>1992</v>
      </c>
      <c r="K922" s="6">
        <f>IFERROR(VLOOKUP($J922,Lookup!$I:$M,Lookup!J$2,0),"")</f>
        <v>2064</v>
      </c>
      <c r="L922" s="6" t="str">
        <f>IFERROR(VLOOKUP($J922,Lookup!$I:$M,Lookup!K$2,0),"")</f>
        <v>CH Miami</v>
      </c>
      <c r="M922" s="6" t="str">
        <f>IFERROR(VLOOKUP($J922,Lookup!$I:$M,Lookup!L$2,0),"")</f>
        <v>MAlasaad</v>
      </c>
      <c r="N922" s="6" t="str">
        <f>IFERROR(VLOOKUP($J922,Lookup!$I:$M,Lookup!M$2,0),"")</f>
        <v>CH</v>
      </c>
      <c r="O922" s="6">
        <f>IFERROR(VLOOKUP(E922,Lookup!B:C,2,0),0)</f>
        <v>0</v>
      </c>
    </row>
    <row r="923" ht="13.5" outlineLevel="2" spans="1:15">
      <c r="A923" s="4" t="s">
        <v>2050</v>
      </c>
      <c r="B923" s="4" t="s">
        <v>1989</v>
      </c>
      <c r="C923" s="4" t="s">
        <v>118</v>
      </c>
      <c r="D923" s="4" t="s">
        <v>2051</v>
      </c>
      <c r="E923" s="4" t="s">
        <v>78</v>
      </c>
      <c r="F923" s="4" t="s">
        <v>121</v>
      </c>
      <c r="G923" s="4" t="s">
        <v>748</v>
      </c>
      <c r="H923" s="4" t="s">
        <v>1619</v>
      </c>
      <c r="I923" s="4" t="s">
        <v>1991</v>
      </c>
      <c r="J923" s="4" t="s">
        <v>1992</v>
      </c>
      <c r="K923" s="6">
        <f>IFERROR(VLOOKUP($J923,Lookup!$I:$M,Lookup!J$2,0),"")</f>
        <v>2064</v>
      </c>
      <c r="L923" s="6" t="str">
        <f>IFERROR(VLOOKUP($J923,Lookup!$I:$M,Lookup!K$2,0),"")</f>
        <v>CH Miami</v>
      </c>
      <c r="M923" s="6" t="str">
        <f>IFERROR(VLOOKUP($J923,Lookup!$I:$M,Lookup!L$2,0),"")</f>
        <v>MAlasaad</v>
      </c>
      <c r="N923" s="6" t="str">
        <f>IFERROR(VLOOKUP($J923,Lookup!$I:$M,Lookup!M$2,0),"")</f>
        <v>CH</v>
      </c>
      <c r="O923" s="6" t="str">
        <f>IFERROR(VLOOKUP(E923,Lookup!B:C,2,0),0)</f>
        <v>Host</v>
      </c>
    </row>
    <row r="924" ht="13.5" outlineLevel="2" spans="1:15">
      <c r="A924" s="4" t="s">
        <v>2052</v>
      </c>
      <c r="B924" s="4" t="s">
        <v>1989</v>
      </c>
      <c r="C924" s="4" t="s">
        <v>118</v>
      </c>
      <c r="D924" s="4" t="s">
        <v>2053</v>
      </c>
      <c r="E924" s="4" t="s">
        <v>84</v>
      </c>
      <c r="F924" s="4" t="s">
        <v>121</v>
      </c>
      <c r="G924" s="4" t="s">
        <v>748</v>
      </c>
      <c r="H924" s="4" t="s">
        <v>1619</v>
      </c>
      <c r="I924" s="4" t="s">
        <v>1991</v>
      </c>
      <c r="J924" s="4" t="s">
        <v>1992</v>
      </c>
      <c r="K924" s="6">
        <f>IFERROR(VLOOKUP($J924,Lookup!$I:$M,Lookup!J$2,0),"")</f>
        <v>2064</v>
      </c>
      <c r="L924" s="6" t="str">
        <f>IFERROR(VLOOKUP($J924,Lookup!$I:$M,Lookup!K$2,0),"")</f>
        <v>CH Miami</v>
      </c>
      <c r="M924" s="6" t="str">
        <f>IFERROR(VLOOKUP($J924,Lookup!$I:$M,Lookup!L$2,0),"")</f>
        <v>MAlasaad</v>
      </c>
      <c r="N924" s="6" t="str">
        <f>IFERROR(VLOOKUP($J924,Lookup!$I:$M,Lookup!M$2,0),"")</f>
        <v>CH</v>
      </c>
      <c r="O924" s="6" t="str">
        <f>IFERROR(VLOOKUP(E924,Lookup!B:C,2,0),0)</f>
        <v>Prep Cook</v>
      </c>
    </row>
    <row r="925" ht="13.5" outlineLevel="2" spans="1:15">
      <c r="A925" s="4" t="s">
        <v>2054</v>
      </c>
      <c r="B925" s="4" t="s">
        <v>1989</v>
      </c>
      <c r="C925" s="4" t="s">
        <v>118</v>
      </c>
      <c r="D925" s="4" t="s">
        <v>2055</v>
      </c>
      <c r="E925" s="4" t="s">
        <v>83</v>
      </c>
      <c r="F925" s="4" t="s">
        <v>121</v>
      </c>
      <c r="G925" s="4" t="s">
        <v>748</v>
      </c>
      <c r="H925" s="4" t="s">
        <v>1619</v>
      </c>
      <c r="I925" s="4" t="s">
        <v>1991</v>
      </c>
      <c r="J925" s="4" t="s">
        <v>1992</v>
      </c>
      <c r="K925" s="6">
        <f>IFERROR(VLOOKUP($J925,Lookup!$I:$M,Lookup!J$2,0),"")</f>
        <v>2064</v>
      </c>
      <c r="L925" s="6" t="str">
        <f>IFERROR(VLOOKUP($J925,Lookup!$I:$M,Lookup!K$2,0),"")</f>
        <v>CH Miami</v>
      </c>
      <c r="M925" s="6" t="str">
        <f>IFERROR(VLOOKUP($J925,Lookup!$I:$M,Lookup!L$2,0),"")</f>
        <v>MAlasaad</v>
      </c>
      <c r="N925" s="6" t="str">
        <f>IFERROR(VLOOKUP($J925,Lookup!$I:$M,Lookup!M$2,0),"")</f>
        <v>CH</v>
      </c>
      <c r="O925" s="6" t="str">
        <f>IFERROR(VLOOKUP(E925,Lookup!B:C,2,0),0)</f>
        <v>Line Cook</v>
      </c>
    </row>
    <row r="926" ht="13.5" outlineLevel="2" spans="1:15">
      <c r="A926" s="4" t="s">
        <v>2056</v>
      </c>
      <c r="B926" s="4" t="s">
        <v>1989</v>
      </c>
      <c r="C926" s="4" t="s">
        <v>118</v>
      </c>
      <c r="D926" s="4" t="s">
        <v>2057</v>
      </c>
      <c r="E926" s="4" t="s">
        <v>83</v>
      </c>
      <c r="F926" s="4" t="s">
        <v>121</v>
      </c>
      <c r="G926" s="4" t="s">
        <v>748</v>
      </c>
      <c r="H926" s="4" t="s">
        <v>1619</v>
      </c>
      <c r="I926" s="4" t="s">
        <v>1991</v>
      </c>
      <c r="J926" s="4" t="s">
        <v>1992</v>
      </c>
      <c r="K926" s="6">
        <f>IFERROR(VLOOKUP($J926,Lookup!$I:$M,Lookup!J$2,0),"")</f>
        <v>2064</v>
      </c>
      <c r="L926" s="6" t="str">
        <f>IFERROR(VLOOKUP($J926,Lookup!$I:$M,Lookup!K$2,0),"")</f>
        <v>CH Miami</v>
      </c>
      <c r="M926" s="6" t="str">
        <f>IFERROR(VLOOKUP($J926,Lookup!$I:$M,Lookup!L$2,0),"")</f>
        <v>MAlasaad</v>
      </c>
      <c r="N926" s="6" t="str">
        <f>IFERROR(VLOOKUP($J926,Lookup!$I:$M,Lookup!M$2,0),"")</f>
        <v>CH</v>
      </c>
      <c r="O926" s="6" t="str">
        <f>IFERROR(VLOOKUP(E926,Lookup!B:C,2,0),0)</f>
        <v>Line Cook</v>
      </c>
    </row>
    <row r="927" ht="13.5" outlineLevel="2" spans="1:15">
      <c r="A927" s="4" t="s">
        <v>2058</v>
      </c>
      <c r="B927" s="4" t="s">
        <v>1989</v>
      </c>
      <c r="C927" s="4" t="s">
        <v>118</v>
      </c>
      <c r="D927" s="4" t="s">
        <v>2059</v>
      </c>
      <c r="E927" s="4" t="s">
        <v>83</v>
      </c>
      <c r="F927" s="4" t="s">
        <v>121</v>
      </c>
      <c r="G927" s="4" t="s">
        <v>748</v>
      </c>
      <c r="H927" s="4" t="s">
        <v>1619</v>
      </c>
      <c r="I927" s="4" t="s">
        <v>1991</v>
      </c>
      <c r="J927" s="4" t="s">
        <v>1992</v>
      </c>
      <c r="K927" s="6">
        <f>IFERROR(VLOOKUP($J927,Lookup!$I:$M,Lookup!J$2,0),"")</f>
        <v>2064</v>
      </c>
      <c r="L927" s="6" t="str">
        <f>IFERROR(VLOOKUP($J927,Lookup!$I:$M,Lookup!K$2,0),"")</f>
        <v>CH Miami</v>
      </c>
      <c r="M927" s="6" t="str">
        <f>IFERROR(VLOOKUP($J927,Lookup!$I:$M,Lookup!L$2,0),"")</f>
        <v>MAlasaad</v>
      </c>
      <c r="N927" s="6" t="str">
        <f>IFERROR(VLOOKUP($J927,Lookup!$I:$M,Lookup!M$2,0),"")</f>
        <v>CH</v>
      </c>
      <c r="O927" s="6" t="str">
        <f>IFERROR(VLOOKUP(E927,Lookup!B:C,2,0),0)</f>
        <v>Line Cook</v>
      </c>
    </row>
    <row r="928" ht="13.5" outlineLevel="2" spans="1:15">
      <c r="A928" s="4" t="s">
        <v>2060</v>
      </c>
      <c r="B928" s="4" t="s">
        <v>1989</v>
      </c>
      <c r="C928" s="4" t="s">
        <v>118</v>
      </c>
      <c r="D928" s="4" t="s">
        <v>2061</v>
      </c>
      <c r="E928" s="4" t="s">
        <v>78</v>
      </c>
      <c r="F928" s="4" t="s">
        <v>121</v>
      </c>
      <c r="G928" s="4" t="s">
        <v>748</v>
      </c>
      <c r="H928" s="4" t="s">
        <v>1619</v>
      </c>
      <c r="I928" s="4" t="s">
        <v>1991</v>
      </c>
      <c r="J928" s="4" t="s">
        <v>1992</v>
      </c>
      <c r="K928" s="6">
        <f>IFERROR(VLOOKUP($J928,Lookup!$I:$M,Lookup!J$2,0),"")</f>
        <v>2064</v>
      </c>
      <c r="L928" s="6" t="str">
        <f>IFERROR(VLOOKUP($J928,Lookup!$I:$M,Lookup!K$2,0),"")</f>
        <v>CH Miami</v>
      </c>
      <c r="M928" s="6" t="str">
        <f>IFERROR(VLOOKUP($J928,Lookup!$I:$M,Lookup!L$2,0),"")</f>
        <v>MAlasaad</v>
      </c>
      <c r="N928" s="6" t="str">
        <f>IFERROR(VLOOKUP($J928,Lookup!$I:$M,Lookup!M$2,0),"")</f>
        <v>CH</v>
      </c>
      <c r="O928" s="6" t="str">
        <f>IFERROR(VLOOKUP(E928,Lookup!B:C,2,0),0)</f>
        <v>Host</v>
      </c>
    </row>
    <row r="929" ht="13.5" outlineLevel="2" spans="1:15">
      <c r="A929" s="4" t="s">
        <v>2062</v>
      </c>
      <c r="B929" s="4" t="s">
        <v>1989</v>
      </c>
      <c r="C929" s="4" t="s">
        <v>118</v>
      </c>
      <c r="D929" s="4" t="s">
        <v>2063</v>
      </c>
      <c r="E929" s="4" t="s">
        <v>84</v>
      </c>
      <c r="F929" s="4" t="s">
        <v>121</v>
      </c>
      <c r="G929" s="4" t="s">
        <v>748</v>
      </c>
      <c r="H929" s="4" t="s">
        <v>1619</v>
      </c>
      <c r="I929" s="4" t="s">
        <v>1991</v>
      </c>
      <c r="J929" s="4" t="s">
        <v>1992</v>
      </c>
      <c r="K929" s="6">
        <f>IFERROR(VLOOKUP($J929,Lookup!$I:$M,Lookup!J$2,0),"")</f>
        <v>2064</v>
      </c>
      <c r="L929" s="6" t="str">
        <f>IFERROR(VLOOKUP($J929,Lookup!$I:$M,Lookup!K$2,0),"")</f>
        <v>CH Miami</v>
      </c>
      <c r="M929" s="6" t="str">
        <f>IFERROR(VLOOKUP($J929,Lookup!$I:$M,Lookup!L$2,0),"")</f>
        <v>MAlasaad</v>
      </c>
      <c r="N929" s="6" t="str">
        <f>IFERROR(VLOOKUP($J929,Lookup!$I:$M,Lookup!M$2,0),"")</f>
        <v>CH</v>
      </c>
      <c r="O929" s="6" t="str">
        <f>IFERROR(VLOOKUP(E929,Lookup!B:C,2,0),0)</f>
        <v>Prep Cook</v>
      </c>
    </row>
    <row r="930" ht="13.5" outlineLevel="2" spans="1:15">
      <c r="A930" s="4" t="s">
        <v>2064</v>
      </c>
      <c r="B930" s="4" t="s">
        <v>1989</v>
      </c>
      <c r="C930" s="4" t="s">
        <v>118</v>
      </c>
      <c r="D930" s="4" t="s">
        <v>2065</v>
      </c>
      <c r="E930" s="4" t="s">
        <v>83</v>
      </c>
      <c r="F930" s="4" t="s">
        <v>121</v>
      </c>
      <c r="G930" s="4" t="s">
        <v>748</v>
      </c>
      <c r="H930" s="4" t="s">
        <v>1619</v>
      </c>
      <c r="I930" s="4" t="s">
        <v>1991</v>
      </c>
      <c r="J930" s="4" t="s">
        <v>1992</v>
      </c>
      <c r="K930" s="6">
        <f>IFERROR(VLOOKUP($J930,Lookup!$I:$M,Lookup!J$2,0),"")</f>
        <v>2064</v>
      </c>
      <c r="L930" s="6" t="str">
        <f>IFERROR(VLOOKUP($J930,Lookup!$I:$M,Lookup!K$2,0),"")</f>
        <v>CH Miami</v>
      </c>
      <c r="M930" s="6" t="str">
        <f>IFERROR(VLOOKUP($J930,Lookup!$I:$M,Lookup!L$2,0),"")</f>
        <v>MAlasaad</v>
      </c>
      <c r="N930" s="6" t="str">
        <f>IFERROR(VLOOKUP($J930,Lookup!$I:$M,Lookup!M$2,0),"")</f>
        <v>CH</v>
      </c>
      <c r="O930" s="6" t="str">
        <f>IFERROR(VLOOKUP(E930,Lookup!B:C,2,0),0)</f>
        <v>Line Cook</v>
      </c>
    </row>
    <row r="931" ht="13.5" outlineLevel="2" spans="1:15">
      <c r="A931" s="4" t="s">
        <v>2066</v>
      </c>
      <c r="B931" s="4" t="s">
        <v>1989</v>
      </c>
      <c r="C931" s="4" t="s">
        <v>118</v>
      </c>
      <c r="D931" s="4" t="s">
        <v>2067</v>
      </c>
      <c r="E931" s="4" t="s">
        <v>238</v>
      </c>
      <c r="F931" s="4" t="s">
        <v>121</v>
      </c>
      <c r="G931" s="4" t="s">
        <v>748</v>
      </c>
      <c r="H931" s="4" t="s">
        <v>1619</v>
      </c>
      <c r="I931" s="4" t="s">
        <v>1991</v>
      </c>
      <c r="J931" s="4" t="s">
        <v>1992</v>
      </c>
      <c r="K931" s="6">
        <f>IFERROR(VLOOKUP($J931,Lookup!$I:$M,Lookup!J$2,0),"")</f>
        <v>2064</v>
      </c>
      <c r="L931" s="6" t="str">
        <f>IFERROR(VLOOKUP($J931,Lookup!$I:$M,Lookup!K$2,0),"")</f>
        <v>CH Miami</v>
      </c>
      <c r="M931" s="6" t="str">
        <f>IFERROR(VLOOKUP($J931,Lookup!$I:$M,Lookup!L$2,0),"")</f>
        <v>MAlasaad</v>
      </c>
      <c r="N931" s="6" t="str">
        <f>IFERROR(VLOOKUP($J931,Lookup!$I:$M,Lookup!M$2,0),"")</f>
        <v>CH</v>
      </c>
      <c r="O931" s="6">
        <f>IFERROR(VLOOKUP(E931,Lookup!B:C,2,0),0)</f>
        <v>0</v>
      </c>
    </row>
    <row r="932" ht="13.5" outlineLevel="2" spans="1:15">
      <c r="A932" s="4" t="s">
        <v>2068</v>
      </c>
      <c r="B932" s="4" t="s">
        <v>1989</v>
      </c>
      <c r="C932" s="4" t="s">
        <v>118</v>
      </c>
      <c r="D932" s="4" t="s">
        <v>2069</v>
      </c>
      <c r="E932" s="4" t="s">
        <v>83</v>
      </c>
      <c r="F932" s="4" t="s">
        <v>121</v>
      </c>
      <c r="G932" s="4" t="s">
        <v>748</v>
      </c>
      <c r="H932" s="4" t="s">
        <v>1619</v>
      </c>
      <c r="I932" s="4" t="s">
        <v>1991</v>
      </c>
      <c r="J932" s="4" t="s">
        <v>1992</v>
      </c>
      <c r="K932" s="6">
        <f>IFERROR(VLOOKUP($J932,Lookup!$I:$M,Lookup!J$2,0),"")</f>
        <v>2064</v>
      </c>
      <c r="L932" s="6" t="str">
        <f>IFERROR(VLOOKUP($J932,Lookup!$I:$M,Lookup!K$2,0),"")</f>
        <v>CH Miami</v>
      </c>
      <c r="M932" s="6" t="str">
        <f>IFERROR(VLOOKUP($J932,Lookup!$I:$M,Lookup!L$2,0),"")</f>
        <v>MAlasaad</v>
      </c>
      <c r="N932" s="6" t="str">
        <f>IFERROR(VLOOKUP($J932,Lookup!$I:$M,Lookup!M$2,0),"")</f>
        <v>CH</v>
      </c>
      <c r="O932" s="6" t="str">
        <f>IFERROR(VLOOKUP(E932,Lookup!B:C,2,0),0)</f>
        <v>Line Cook</v>
      </c>
    </row>
    <row r="933" ht="13.5" outlineLevel="2" spans="1:15">
      <c r="A933" s="4" t="s">
        <v>2070</v>
      </c>
      <c r="B933" s="4" t="s">
        <v>1989</v>
      </c>
      <c r="C933" s="4" t="s">
        <v>118</v>
      </c>
      <c r="D933" s="4" t="s">
        <v>2071</v>
      </c>
      <c r="E933" s="4" t="s">
        <v>208</v>
      </c>
      <c r="F933" s="4" t="s">
        <v>121</v>
      </c>
      <c r="G933" s="4" t="s">
        <v>748</v>
      </c>
      <c r="H933" s="4" t="s">
        <v>1619</v>
      </c>
      <c r="I933" s="4" t="s">
        <v>1991</v>
      </c>
      <c r="J933" s="4" t="s">
        <v>1992</v>
      </c>
      <c r="K933" s="6">
        <f>IFERROR(VLOOKUP($J933,Lookup!$I:$M,Lookup!J$2,0),"")</f>
        <v>2064</v>
      </c>
      <c r="L933" s="6" t="str">
        <f>IFERROR(VLOOKUP($J933,Lookup!$I:$M,Lookup!K$2,0),"")</f>
        <v>CH Miami</v>
      </c>
      <c r="M933" s="6" t="str">
        <f>IFERROR(VLOOKUP($J933,Lookup!$I:$M,Lookup!L$2,0),"")</f>
        <v>MAlasaad</v>
      </c>
      <c r="N933" s="6" t="str">
        <f>IFERROR(VLOOKUP($J933,Lookup!$I:$M,Lookup!M$2,0),"")</f>
        <v>CH</v>
      </c>
      <c r="O933" s="6" t="str">
        <f>IFERROR(VLOOKUP(E933,Lookup!B:C,2,0),0)</f>
        <v/>
      </c>
    </row>
    <row r="934" ht="13.5" outlineLevel="2" spans="1:15">
      <c r="A934" s="4" t="s">
        <v>2072</v>
      </c>
      <c r="B934" s="4" t="s">
        <v>1989</v>
      </c>
      <c r="C934" s="4" t="s">
        <v>118</v>
      </c>
      <c r="D934" s="4" t="s">
        <v>2073</v>
      </c>
      <c r="E934" s="4" t="s">
        <v>120</v>
      </c>
      <c r="F934" s="4" t="s">
        <v>121</v>
      </c>
      <c r="G934" s="4" t="s">
        <v>748</v>
      </c>
      <c r="H934" s="4" t="s">
        <v>1619</v>
      </c>
      <c r="I934" s="4" t="s">
        <v>1991</v>
      </c>
      <c r="J934" s="4" t="s">
        <v>1992</v>
      </c>
      <c r="K934" s="6">
        <f>IFERROR(VLOOKUP($J934,Lookup!$I:$M,Lookup!J$2,0),"")</f>
        <v>2064</v>
      </c>
      <c r="L934" s="6" t="str">
        <f>IFERROR(VLOOKUP($J934,Lookup!$I:$M,Lookup!K$2,0),"")</f>
        <v>CH Miami</v>
      </c>
      <c r="M934" s="6" t="str">
        <f>IFERROR(VLOOKUP($J934,Lookup!$I:$M,Lookup!L$2,0),"")</f>
        <v>MAlasaad</v>
      </c>
      <c r="N934" s="6" t="str">
        <f>IFERROR(VLOOKUP($J934,Lookup!$I:$M,Lookup!M$2,0),"")</f>
        <v>CH</v>
      </c>
      <c r="O934" s="6" t="str">
        <f>IFERROR(VLOOKUP(E934,Lookup!B:C,2,0),0)</f>
        <v>Server/Cocktail</v>
      </c>
    </row>
    <row r="935" ht="13.5" outlineLevel="2" spans="1:15">
      <c r="A935" s="4" t="s">
        <v>2074</v>
      </c>
      <c r="B935" s="4" t="s">
        <v>1989</v>
      </c>
      <c r="C935" s="4" t="s">
        <v>118</v>
      </c>
      <c r="D935" s="4" t="s">
        <v>2075</v>
      </c>
      <c r="E935" s="4" t="s">
        <v>120</v>
      </c>
      <c r="F935" s="4" t="s">
        <v>121</v>
      </c>
      <c r="G935" s="4" t="s">
        <v>748</v>
      </c>
      <c r="H935" s="4" t="s">
        <v>1619</v>
      </c>
      <c r="I935" s="4" t="s">
        <v>1991</v>
      </c>
      <c r="J935" s="4" t="s">
        <v>1992</v>
      </c>
      <c r="K935" s="6">
        <f>IFERROR(VLOOKUP($J935,Lookup!$I:$M,Lookup!J$2,0),"")</f>
        <v>2064</v>
      </c>
      <c r="L935" s="6" t="str">
        <f>IFERROR(VLOOKUP($J935,Lookup!$I:$M,Lookup!K$2,0),"")</f>
        <v>CH Miami</v>
      </c>
      <c r="M935" s="6" t="str">
        <f>IFERROR(VLOOKUP($J935,Lookup!$I:$M,Lookup!L$2,0),"")</f>
        <v>MAlasaad</v>
      </c>
      <c r="N935" s="6" t="str">
        <f>IFERROR(VLOOKUP($J935,Lookup!$I:$M,Lookup!M$2,0),"")</f>
        <v>CH</v>
      </c>
      <c r="O935" s="6" t="str">
        <f>IFERROR(VLOOKUP(E935,Lookup!B:C,2,0),0)</f>
        <v>Server/Cocktail</v>
      </c>
    </row>
    <row r="936" ht="13.5" outlineLevel="2" spans="1:15">
      <c r="A936" s="4" t="s">
        <v>2076</v>
      </c>
      <c r="B936" s="4" t="s">
        <v>1989</v>
      </c>
      <c r="C936" s="4" t="s">
        <v>118</v>
      </c>
      <c r="D936" s="4" t="s">
        <v>2077</v>
      </c>
      <c r="E936" s="4" t="s">
        <v>139</v>
      </c>
      <c r="F936" s="4" t="s">
        <v>121</v>
      </c>
      <c r="G936" s="4" t="s">
        <v>748</v>
      </c>
      <c r="H936" s="4" t="s">
        <v>1619</v>
      </c>
      <c r="I936" s="4" t="s">
        <v>1991</v>
      </c>
      <c r="J936" s="4" t="s">
        <v>1992</v>
      </c>
      <c r="K936" s="6">
        <f>IFERROR(VLOOKUP($J936,Lookup!$I:$M,Lookup!J$2,0),"")</f>
        <v>2064</v>
      </c>
      <c r="L936" s="6" t="str">
        <f>IFERROR(VLOOKUP($J936,Lookup!$I:$M,Lookup!K$2,0),"")</f>
        <v>CH Miami</v>
      </c>
      <c r="M936" s="6" t="str">
        <f>IFERROR(VLOOKUP($J936,Lookup!$I:$M,Lookup!L$2,0),"")</f>
        <v>MAlasaad</v>
      </c>
      <c r="N936" s="6" t="str">
        <f>IFERROR(VLOOKUP($J936,Lookup!$I:$M,Lookup!M$2,0),"")</f>
        <v>CH</v>
      </c>
      <c r="O936" s="6" t="str">
        <f>IFERROR(VLOOKUP(E936,Lookup!B:C,2,0),0)</f>
        <v>Busser/Runner</v>
      </c>
    </row>
    <row r="937" ht="13.5" outlineLevel="2" spans="1:15">
      <c r="A937" s="4" t="s">
        <v>2078</v>
      </c>
      <c r="B937" s="4" t="s">
        <v>1989</v>
      </c>
      <c r="C937" s="4" t="s">
        <v>118</v>
      </c>
      <c r="D937" s="4" t="s">
        <v>2079</v>
      </c>
      <c r="E937" s="4" t="s">
        <v>120</v>
      </c>
      <c r="F937" s="4" t="s">
        <v>121</v>
      </c>
      <c r="G937" s="4" t="s">
        <v>748</v>
      </c>
      <c r="H937" s="4" t="s">
        <v>1619</v>
      </c>
      <c r="I937" s="4" t="s">
        <v>1991</v>
      </c>
      <c r="J937" s="4" t="s">
        <v>1992</v>
      </c>
      <c r="K937" s="6">
        <f>IFERROR(VLOOKUP($J937,Lookup!$I:$M,Lookup!J$2,0),"")</f>
        <v>2064</v>
      </c>
      <c r="L937" s="6" t="str">
        <f>IFERROR(VLOOKUP($J937,Lookup!$I:$M,Lookup!K$2,0),"")</f>
        <v>CH Miami</v>
      </c>
      <c r="M937" s="6" t="str">
        <f>IFERROR(VLOOKUP($J937,Lookup!$I:$M,Lookup!L$2,0),"")</f>
        <v>MAlasaad</v>
      </c>
      <c r="N937" s="6" t="str">
        <f>IFERROR(VLOOKUP($J937,Lookup!$I:$M,Lookup!M$2,0),"")</f>
        <v>CH</v>
      </c>
      <c r="O937" s="6" t="str">
        <f>IFERROR(VLOOKUP(E937,Lookup!B:C,2,0),0)</f>
        <v>Server/Cocktail</v>
      </c>
    </row>
    <row r="938" ht="13.5" outlineLevel="2" spans="1:15">
      <c r="A938" s="4" t="s">
        <v>2080</v>
      </c>
      <c r="B938" s="4" t="s">
        <v>2081</v>
      </c>
      <c r="C938" s="4" t="s">
        <v>118</v>
      </c>
      <c r="D938" s="4" t="s">
        <v>2082</v>
      </c>
      <c r="E938" s="4" t="s">
        <v>120</v>
      </c>
      <c r="F938" s="4" t="s">
        <v>121</v>
      </c>
      <c r="G938" s="4" t="s">
        <v>748</v>
      </c>
      <c r="H938" s="4" t="s">
        <v>749</v>
      </c>
      <c r="I938" s="4" t="s">
        <v>2083</v>
      </c>
      <c r="J938" s="4" t="s">
        <v>2084</v>
      </c>
      <c r="K938" s="6">
        <f>IFERROR(VLOOKUP($J938,Lookup!$I:$M,Lookup!J$2,0),"")</f>
        <v>2462</v>
      </c>
      <c r="L938" s="6" t="str">
        <f>IFERROR(VLOOKUP($J938,Lookup!$I:$M,Lookup!K$2,0),"")</f>
        <v>Elk Grove</v>
      </c>
      <c r="M938" s="6" t="str">
        <f>IFERROR(VLOOKUP($J938,Lookup!$I:$M,Lookup!L$2,0),"")</f>
        <v>JSegovia</v>
      </c>
      <c r="N938" s="6" t="str">
        <f>IFERROR(VLOOKUP($J938,Lookup!$I:$M,Lookup!M$2,0),"")</f>
        <v>CH</v>
      </c>
      <c r="O938" s="6" t="str">
        <f>IFERROR(VLOOKUP(E938,Lookup!B:C,2,0),0)</f>
        <v>Server/Cocktail</v>
      </c>
    </row>
    <row r="939" ht="13.5" outlineLevel="2" spans="1:15">
      <c r="A939" s="4" t="s">
        <v>2085</v>
      </c>
      <c r="B939" s="4" t="s">
        <v>2081</v>
      </c>
      <c r="C939" s="4" t="s">
        <v>118</v>
      </c>
      <c r="D939" s="4" t="s">
        <v>2086</v>
      </c>
      <c r="E939" s="4" t="s">
        <v>120</v>
      </c>
      <c r="F939" s="4" t="s">
        <v>121</v>
      </c>
      <c r="G939" s="4" t="s">
        <v>748</v>
      </c>
      <c r="H939" s="4" t="s">
        <v>749</v>
      </c>
      <c r="I939" s="4" t="s">
        <v>2083</v>
      </c>
      <c r="J939" s="4" t="s">
        <v>2084</v>
      </c>
      <c r="K939" s="6">
        <f>IFERROR(VLOOKUP($J939,Lookup!$I:$M,Lookup!J$2,0),"")</f>
        <v>2462</v>
      </c>
      <c r="L939" s="6" t="str">
        <f>IFERROR(VLOOKUP($J939,Lookup!$I:$M,Lookup!K$2,0),"")</f>
        <v>Elk Grove</v>
      </c>
      <c r="M939" s="6" t="str">
        <f>IFERROR(VLOOKUP($J939,Lookup!$I:$M,Lookup!L$2,0),"")</f>
        <v>JSegovia</v>
      </c>
      <c r="N939" s="6" t="str">
        <f>IFERROR(VLOOKUP($J939,Lookup!$I:$M,Lookup!M$2,0),"")</f>
        <v>CH</v>
      </c>
      <c r="O939" s="6" t="str">
        <f>IFERROR(VLOOKUP(E939,Lookup!B:C,2,0),0)</f>
        <v>Server/Cocktail</v>
      </c>
    </row>
    <row r="940" ht="13.5" outlineLevel="2" spans="1:15">
      <c r="A940" s="4" t="s">
        <v>2087</v>
      </c>
      <c r="B940" s="4" t="s">
        <v>2081</v>
      </c>
      <c r="C940" s="4" t="s">
        <v>118</v>
      </c>
      <c r="D940" s="4" t="s">
        <v>2088</v>
      </c>
      <c r="E940" s="4" t="s">
        <v>175</v>
      </c>
      <c r="F940" s="4" t="s">
        <v>121</v>
      </c>
      <c r="G940" s="4" t="s">
        <v>748</v>
      </c>
      <c r="H940" s="4" t="s">
        <v>749</v>
      </c>
      <c r="I940" s="4" t="s">
        <v>2083</v>
      </c>
      <c r="J940" s="4" t="s">
        <v>2084</v>
      </c>
      <c r="K940" s="6">
        <f>IFERROR(VLOOKUP($J940,Lookup!$I:$M,Lookup!J$2,0),"")</f>
        <v>2462</v>
      </c>
      <c r="L940" s="6" t="str">
        <f>IFERROR(VLOOKUP($J940,Lookup!$I:$M,Lookup!K$2,0),"")</f>
        <v>Elk Grove</v>
      </c>
      <c r="M940" s="6" t="str">
        <f>IFERROR(VLOOKUP($J940,Lookup!$I:$M,Lookup!L$2,0),"")</f>
        <v>JSegovia</v>
      </c>
      <c r="N940" s="6" t="str">
        <f>IFERROR(VLOOKUP($J940,Lookup!$I:$M,Lookup!M$2,0),"")</f>
        <v>CH</v>
      </c>
      <c r="O940" s="6" t="str">
        <f>IFERROR(VLOOKUP(E940,Lookup!B:C,2,0),0)</f>
        <v/>
      </c>
    </row>
    <row r="941" ht="13.5" outlineLevel="2" spans="1:15">
      <c r="A941" s="4" t="s">
        <v>2089</v>
      </c>
      <c r="B941" s="4" t="s">
        <v>2081</v>
      </c>
      <c r="C941" s="4" t="s">
        <v>118</v>
      </c>
      <c r="D941" s="4" t="s">
        <v>2090</v>
      </c>
      <c r="E941" s="4" t="s">
        <v>78</v>
      </c>
      <c r="F941" s="4" t="s">
        <v>121</v>
      </c>
      <c r="G941" s="4" t="s">
        <v>748</v>
      </c>
      <c r="H941" s="4" t="s">
        <v>749</v>
      </c>
      <c r="I941" s="4" t="s">
        <v>2083</v>
      </c>
      <c r="J941" s="4" t="s">
        <v>2084</v>
      </c>
      <c r="K941" s="6">
        <f>IFERROR(VLOOKUP($J941,Lookup!$I:$M,Lookup!J$2,0),"")</f>
        <v>2462</v>
      </c>
      <c r="L941" s="6" t="str">
        <f>IFERROR(VLOOKUP($J941,Lookup!$I:$M,Lookup!K$2,0),"")</f>
        <v>Elk Grove</v>
      </c>
      <c r="M941" s="6" t="str">
        <f>IFERROR(VLOOKUP($J941,Lookup!$I:$M,Lookup!L$2,0),"")</f>
        <v>JSegovia</v>
      </c>
      <c r="N941" s="6" t="str">
        <f>IFERROR(VLOOKUP($J941,Lookup!$I:$M,Lookup!M$2,0),"")</f>
        <v>CH</v>
      </c>
      <c r="O941" s="6" t="str">
        <f>IFERROR(VLOOKUP(E941,Lookup!B:C,2,0),0)</f>
        <v>Host</v>
      </c>
    </row>
    <row r="942" ht="13.5" outlineLevel="2" spans="1:15">
      <c r="A942" s="4" t="s">
        <v>2091</v>
      </c>
      <c r="B942" s="4" t="s">
        <v>2081</v>
      </c>
      <c r="C942" s="4" t="s">
        <v>118</v>
      </c>
      <c r="D942" s="4" t="s">
        <v>2092</v>
      </c>
      <c r="E942" s="4" t="s">
        <v>238</v>
      </c>
      <c r="F942" s="4" t="s">
        <v>121</v>
      </c>
      <c r="G942" s="4" t="s">
        <v>748</v>
      </c>
      <c r="H942" s="4" t="s">
        <v>749</v>
      </c>
      <c r="I942" s="4" t="s">
        <v>2083</v>
      </c>
      <c r="J942" s="4" t="s">
        <v>2084</v>
      </c>
      <c r="K942" s="6">
        <f>IFERROR(VLOOKUP($J942,Lookup!$I:$M,Lookup!J$2,0),"")</f>
        <v>2462</v>
      </c>
      <c r="L942" s="6" t="str">
        <f>IFERROR(VLOOKUP($J942,Lookup!$I:$M,Lookup!K$2,0),"")</f>
        <v>Elk Grove</v>
      </c>
      <c r="M942" s="6" t="str">
        <f>IFERROR(VLOOKUP($J942,Lookup!$I:$M,Lookup!L$2,0),"")</f>
        <v>JSegovia</v>
      </c>
      <c r="N942" s="6" t="str">
        <f>IFERROR(VLOOKUP($J942,Lookup!$I:$M,Lookup!M$2,0),"")</f>
        <v>CH</v>
      </c>
      <c r="O942" s="6">
        <f>IFERROR(VLOOKUP(E942,Lookup!B:C,2,0),0)</f>
        <v>0</v>
      </c>
    </row>
    <row r="943" ht="13.5" outlineLevel="2" spans="1:15">
      <c r="A943" s="4" t="s">
        <v>2093</v>
      </c>
      <c r="B943" s="4" t="s">
        <v>2081</v>
      </c>
      <c r="C943" s="4" t="s">
        <v>118</v>
      </c>
      <c r="D943" s="4" t="s">
        <v>2094</v>
      </c>
      <c r="E943" s="4" t="s">
        <v>78</v>
      </c>
      <c r="F943" s="4" t="s">
        <v>121</v>
      </c>
      <c r="G943" s="4" t="s">
        <v>748</v>
      </c>
      <c r="H943" s="4" t="s">
        <v>749</v>
      </c>
      <c r="I943" s="4" t="s">
        <v>2083</v>
      </c>
      <c r="J943" s="4" t="s">
        <v>2084</v>
      </c>
      <c r="K943" s="6">
        <f>IFERROR(VLOOKUP($J943,Lookup!$I:$M,Lookup!J$2,0),"")</f>
        <v>2462</v>
      </c>
      <c r="L943" s="6" t="str">
        <f>IFERROR(VLOOKUP($J943,Lookup!$I:$M,Lookup!K$2,0),"")</f>
        <v>Elk Grove</v>
      </c>
      <c r="M943" s="6" t="str">
        <f>IFERROR(VLOOKUP($J943,Lookup!$I:$M,Lookup!L$2,0),"")</f>
        <v>JSegovia</v>
      </c>
      <c r="N943" s="6" t="str">
        <f>IFERROR(VLOOKUP($J943,Lookup!$I:$M,Lookup!M$2,0),"")</f>
        <v>CH</v>
      </c>
      <c r="O943" s="6" t="str">
        <f>IFERROR(VLOOKUP(E943,Lookup!B:C,2,0),0)</f>
        <v>Host</v>
      </c>
    </row>
    <row r="944" ht="13.5" outlineLevel="2" spans="1:15">
      <c r="A944" s="4" t="s">
        <v>2095</v>
      </c>
      <c r="B944" s="4" t="s">
        <v>2081</v>
      </c>
      <c r="C944" s="4" t="s">
        <v>118</v>
      </c>
      <c r="D944" s="4" t="s">
        <v>2096</v>
      </c>
      <c r="E944" s="4" t="s">
        <v>70</v>
      </c>
      <c r="F944" s="4" t="s">
        <v>121</v>
      </c>
      <c r="G944" s="4" t="s">
        <v>748</v>
      </c>
      <c r="H944" s="4" t="s">
        <v>749</v>
      </c>
      <c r="I944" s="4" t="s">
        <v>2083</v>
      </c>
      <c r="J944" s="4" t="s">
        <v>2084</v>
      </c>
      <c r="K944" s="6">
        <f>IFERROR(VLOOKUP($J944,Lookup!$I:$M,Lookup!J$2,0),"")</f>
        <v>2462</v>
      </c>
      <c r="L944" s="6" t="str">
        <f>IFERROR(VLOOKUP($J944,Lookup!$I:$M,Lookup!K$2,0),"")</f>
        <v>Elk Grove</v>
      </c>
      <c r="M944" s="6" t="str">
        <f>IFERROR(VLOOKUP($J944,Lookup!$I:$M,Lookup!L$2,0),"")</f>
        <v>JSegovia</v>
      </c>
      <c r="N944" s="6" t="str">
        <f>IFERROR(VLOOKUP($J944,Lookup!$I:$M,Lookup!M$2,0),"")</f>
        <v>CH</v>
      </c>
      <c r="O944" s="6" t="str">
        <f>IFERROR(VLOOKUP(E944,Lookup!B:C,2,0),0)</f>
        <v>Bartender</v>
      </c>
    </row>
    <row r="945" ht="13.5" outlineLevel="2" spans="1:15">
      <c r="A945" s="4" t="s">
        <v>2097</v>
      </c>
      <c r="B945" s="4" t="s">
        <v>2081</v>
      </c>
      <c r="C945" s="4" t="s">
        <v>118</v>
      </c>
      <c r="D945" s="4" t="s">
        <v>2098</v>
      </c>
      <c r="E945" s="4" t="s">
        <v>139</v>
      </c>
      <c r="F945" s="4" t="s">
        <v>121</v>
      </c>
      <c r="G945" s="4" t="s">
        <v>748</v>
      </c>
      <c r="H945" s="4" t="s">
        <v>749</v>
      </c>
      <c r="I945" s="4" t="s">
        <v>2083</v>
      </c>
      <c r="J945" s="4" t="s">
        <v>2084</v>
      </c>
      <c r="K945" s="6">
        <f>IFERROR(VLOOKUP($J945,Lookup!$I:$M,Lookup!J$2,0),"")</f>
        <v>2462</v>
      </c>
      <c r="L945" s="6" t="str">
        <f>IFERROR(VLOOKUP($J945,Lookup!$I:$M,Lookup!K$2,0),"")</f>
        <v>Elk Grove</v>
      </c>
      <c r="M945" s="6" t="str">
        <f>IFERROR(VLOOKUP($J945,Lookup!$I:$M,Lookup!L$2,0),"")</f>
        <v>JSegovia</v>
      </c>
      <c r="N945" s="6" t="str">
        <f>IFERROR(VLOOKUP($J945,Lookup!$I:$M,Lookup!M$2,0),"")</f>
        <v>CH</v>
      </c>
      <c r="O945" s="6" t="str">
        <f>IFERROR(VLOOKUP(E945,Lookup!B:C,2,0),0)</f>
        <v>Busser/Runner</v>
      </c>
    </row>
    <row r="946" ht="13.5" outlineLevel="2" spans="1:15">
      <c r="A946" s="4" t="s">
        <v>2099</v>
      </c>
      <c r="B946" s="4" t="s">
        <v>2081</v>
      </c>
      <c r="C946" s="4" t="s">
        <v>118</v>
      </c>
      <c r="D946" s="4" t="s">
        <v>2100</v>
      </c>
      <c r="E946" s="4" t="s">
        <v>78</v>
      </c>
      <c r="F946" s="4" t="s">
        <v>121</v>
      </c>
      <c r="G946" s="4" t="s">
        <v>748</v>
      </c>
      <c r="H946" s="4" t="s">
        <v>749</v>
      </c>
      <c r="I946" s="4" t="s">
        <v>2083</v>
      </c>
      <c r="J946" s="4" t="s">
        <v>2084</v>
      </c>
      <c r="K946" s="6">
        <f>IFERROR(VLOOKUP($J946,Lookup!$I:$M,Lookup!J$2,0),"")</f>
        <v>2462</v>
      </c>
      <c r="L946" s="6" t="str">
        <f>IFERROR(VLOOKUP($J946,Lookup!$I:$M,Lookup!K$2,0),"")</f>
        <v>Elk Grove</v>
      </c>
      <c r="M946" s="6" t="str">
        <f>IFERROR(VLOOKUP($J946,Lookup!$I:$M,Lookup!L$2,0),"")</f>
        <v>JSegovia</v>
      </c>
      <c r="N946" s="6" t="str">
        <f>IFERROR(VLOOKUP($J946,Lookup!$I:$M,Lookup!M$2,0),"")</f>
        <v>CH</v>
      </c>
      <c r="O946" s="6" t="str">
        <f>IFERROR(VLOOKUP(E946,Lookup!B:C,2,0),0)</f>
        <v>Host</v>
      </c>
    </row>
    <row r="947" ht="13.5" outlineLevel="2" spans="1:15">
      <c r="A947" s="4" t="s">
        <v>2101</v>
      </c>
      <c r="B947" s="4" t="s">
        <v>2081</v>
      </c>
      <c r="C947" s="4" t="s">
        <v>118</v>
      </c>
      <c r="D947" s="4" t="s">
        <v>2102</v>
      </c>
      <c r="E947" s="4" t="s">
        <v>120</v>
      </c>
      <c r="F947" s="4" t="s">
        <v>121</v>
      </c>
      <c r="G947" s="4" t="s">
        <v>748</v>
      </c>
      <c r="H947" s="4" t="s">
        <v>749</v>
      </c>
      <c r="I947" s="4" t="s">
        <v>2083</v>
      </c>
      <c r="J947" s="4" t="s">
        <v>2084</v>
      </c>
      <c r="K947" s="6">
        <f>IFERROR(VLOOKUP($J947,Lookup!$I:$M,Lookup!J$2,0),"")</f>
        <v>2462</v>
      </c>
      <c r="L947" s="6" t="str">
        <f>IFERROR(VLOOKUP($J947,Lookup!$I:$M,Lookup!K$2,0),"")</f>
        <v>Elk Grove</v>
      </c>
      <c r="M947" s="6" t="str">
        <f>IFERROR(VLOOKUP($J947,Lookup!$I:$M,Lookup!L$2,0),"")</f>
        <v>JSegovia</v>
      </c>
      <c r="N947" s="6" t="str">
        <f>IFERROR(VLOOKUP($J947,Lookup!$I:$M,Lookup!M$2,0),"")</f>
        <v>CH</v>
      </c>
      <c r="O947" s="6" t="str">
        <f>IFERROR(VLOOKUP(E947,Lookup!B:C,2,0),0)</f>
        <v>Server/Cocktail</v>
      </c>
    </row>
    <row r="948" ht="13.5" outlineLevel="2" spans="1:15">
      <c r="A948" s="4" t="s">
        <v>2103</v>
      </c>
      <c r="B948" s="4" t="s">
        <v>2081</v>
      </c>
      <c r="C948" s="4" t="s">
        <v>118</v>
      </c>
      <c r="D948" s="4" t="s">
        <v>2104</v>
      </c>
      <c r="E948" s="4" t="s">
        <v>139</v>
      </c>
      <c r="F948" s="4" t="s">
        <v>121</v>
      </c>
      <c r="G948" s="4" t="s">
        <v>748</v>
      </c>
      <c r="H948" s="4" t="s">
        <v>749</v>
      </c>
      <c r="I948" s="4" t="s">
        <v>2083</v>
      </c>
      <c r="J948" s="4" t="s">
        <v>2084</v>
      </c>
      <c r="K948" s="6">
        <f>IFERROR(VLOOKUP($J948,Lookup!$I:$M,Lookup!J$2,0),"")</f>
        <v>2462</v>
      </c>
      <c r="L948" s="6" t="str">
        <f>IFERROR(VLOOKUP($J948,Lookup!$I:$M,Lookup!K$2,0),"")</f>
        <v>Elk Grove</v>
      </c>
      <c r="M948" s="6" t="str">
        <f>IFERROR(VLOOKUP($J948,Lookup!$I:$M,Lookup!L$2,0),"")</f>
        <v>JSegovia</v>
      </c>
      <c r="N948" s="6" t="str">
        <f>IFERROR(VLOOKUP($J948,Lookup!$I:$M,Lookup!M$2,0),"")</f>
        <v>CH</v>
      </c>
      <c r="O948" s="6" t="str">
        <f>IFERROR(VLOOKUP(E948,Lookup!B:C,2,0),0)</f>
        <v>Busser/Runner</v>
      </c>
    </row>
    <row r="949" ht="13.5" outlineLevel="2" spans="1:15">
      <c r="A949" s="4" t="s">
        <v>2105</v>
      </c>
      <c r="B949" s="4" t="s">
        <v>2081</v>
      </c>
      <c r="C949" s="4" t="s">
        <v>118</v>
      </c>
      <c r="D949" s="4" t="s">
        <v>2106</v>
      </c>
      <c r="E949" s="4" t="s">
        <v>78</v>
      </c>
      <c r="F949" s="4" t="s">
        <v>121</v>
      </c>
      <c r="G949" s="4" t="s">
        <v>748</v>
      </c>
      <c r="H949" s="4" t="s">
        <v>749</v>
      </c>
      <c r="I949" s="4" t="s">
        <v>2083</v>
      </c>
      <c r="J949" s="4" t="s">
        <v>2084</v>
      </c>
      <c r="K949" s="6">
        <f>IFERROR(VLOOKUP($J949,Lookup!$I:$M,Lookup!J$2,0),"")</f>
        <v>2462</v>
      </c>
      <c r="L949" s="6" t="str">
        <f>IFERROR(VLOOKUP($J949,Lookup!$I:$M,Lookup!K$2,0),"")</f>
        <v>Elk Grove</v>
      </c>
      <c r="M949" s="6" t="str">
        <f>IFERROR(VLOOKUP($J949,Lookup!$I:$M,Lookup!L$2,0),"")</f>
        <v>JSegovia</v>
      </c>
      <c r="N949" s="6" t="str">
        <f>IFERROR(VLOOKUP($J949,Lookup!$I:$M,Lookup!M$2,0),"")</f>
        <v>CH</v>
      </c>
      <c r="O949" s="6" t="str">
        <f>IFERROR(VLOOKUP(E949,Lookup!B:C,2,0),0)</f>
        <v>Host</v>
      </c>
    </row>
    <row r="950" ht="13.5" outlineLevel="2" spans="1:15">
      <c r="A950" s="4" t="s">
        <v>2107</v>
      </c>
      <c r="B950" s="4" t="s">
        <v>2081</v>
      </c>
      <c r="C950" s="4" t="s">
        <v>118</v>
      </c>
      <c r="D950" s="4" t="s">
        <v>2108</v>
      </c>
      <c r="E950" s="4" t="s">
        <v>188</v>
      </c>
      <c r="F950" s="4" t="s">
        <v>121</v>
      </c>
      <c r="G950" s="4" t="s">
        <v>748</v>
      </c>
      <c r="H950" s="4" t="s">
        <v>749</v>
      </c>
      <c r="I950" s="4" t="s">
        <v>2083</v>
      </c>
      <c r="J950" s="4" t="s">
        <v>2084</v>
      </c>
      <c r="K950" s="6">
        <f>IFERROR(VLOOKUP($J950,Lookup!$I:$M,Lookup!J$2,0),"")</f>
        <v>2462</v>
      </c>
      <c r="L950" s="6" t="str">
        <f>IFERROR(VLOOKUP($J950,Lookup!$I:$M,Lookup!K$2,0),"")</f>
        <v>Elk Grove</v>
      </c>
      <c r="M950" s="6" t="str">
        <f>IFERROR(VLOOKUP($J950,Lookup!$I:$M,Lookup!L$2,0),"")</f>
        <v>JSegovia</v>
      </c>
      <c r="N950" s="6" t="str">
        <f>IFERROR(VLOOKUP($J950,Lookup!$I:$M,Lookup!M$2,0),"")</f>
        <v>CH</v>
      </c>
      <c r="O950" s="6" t="str">
        <f>IFERROR(VLOOKUP(E950,Lookup!B:C,2,0),0)</f>
        <v>Dish</v>
      </c>
    </row>
    <row r="951" ht="13.5" outlineLevel="2" spans="1:15">
      <c r="A951" s="4" t="s">
        <v>2109</v>
      </c>
      <c r="B951" s="4" t="s">
        <v>2081</v>
      </c>
      <c r="C951" s="4" t="s">
        <v>118</v>
      </c>
      <c r="D951" s="4" t="s">
        <v>2110</v>
      </c>
      <c r="E951" s="4" t="s">
        <v>120</v>
      </c>
      <c r="F951" s="4" t="s">
        <v>121</v>
      </c>
      <c r="G951" s="4" t="s">
        <v>748</v>
      </c>
      <c r="H951" s="4" t="s">
        <v>749</v>
      </c>
      <c r="I951" s="4" t="s">
        <v>2083</v>
      </c>
      <c r="J951" s="4" t="s">
        <v>2084</v>
      </c>
      <c r="K951" s="6">
        <f>IFERROR(VLOOKUP($J951,Lookup!$I:$M,Lookup!J$2,0),"")</f>
        <v>2462</v>
      </c>
      <c r="L951" s="6" t="str">
        <f>IFERROR(VLOOKUP($J951,Lookup!$I:$M,Lookup!K$2,0),"")</f>
        <v>Elk Grove</v>
      </c>
      <c r="M951" s="6" t="str">
        <f>IFERROR(VLOOKUP($J951,Lookup!$I:$M,Lookup!L$2,0),"")</f>
        <v>JSegovia</v>
      </c>
      <c r="N951" s="6" t="str">
        <f>IFERROR(VLOOKUP($J951,Lookup!$I:$M,Lookup!M$2,0),"")</f>
        <v>CH</v>
      </c>
      <c r="O951" s="6" t="str">
        <f>IFERROR(VLOOKUP(E951,Lookup!B:C,2,0),0)</f>
        <v>Server/Cocktail</v>
      </c>
    </row>
    <row r="952" ht="13.5" outlineLevel="2" spans="1:15">
      <c r="A952" s="4" t="s">
        <v>2111</v>
      </c>
      <c r="B952" s="4" t="s">
        <v>2081</v>
      </c>
      <c r="C952" s="4" t="s">
        <v>118</v>
      </c>
      <c r="D952" s="4" t="s">
        <v>2112</v>
      </c>
      <c r="E952" s="4" t="s">
        <v>120</v>
      </c>
      <c r="F952" s="4" t="s">
        <v>121</v>
      </c>
      <c r="G952" s="4" t="s">
        <v>748</v>
      </c>
      <c r="H952" s="4" t="s">
        <v>749</v>
      </c>
      <c r="I952" s="4" t="s">
        <v>2083</v>
      </c>
      <c r="J952" s="4" t="s">
        <v>2084</v>
      </c>
      <c r="K952" s="6">
        <f>IFERROR(VLOOKUP($J952,Lookup!$I:$M,Lookup!J$2,0),"")</f>
        <v>2462</v>
      </c>
      <c r="L952" s="6" t="str">
        <f>IFERROR(VLOOKUP($J952,Lookup!$I:$M,Lookup!K$2,0),"")</f>
        <v>Elk Grove</v>
      </c>
      <c r="M952" s="6" t="str">
        <f>IFERROR(VLOOKUP($J952,Lookup!$I:$M,Lookup!L$2,0),"")</f>
        <v>JSegovia</v>
      </c>
      <c r="N952" s="6" t="str">
        <f>IFERROR(VLOOKUP($J952,Lookup!$I:$M,Lookup!M$2,0),"")</f>
        <v>CH</v>
      </c>
      <c r="O952" s="6" t="str">
        <f>IFERROR(VLOOKUP(E952,Lookup!B:C,2,0),0)</f>
        <v>Server/Cocktail</v>
      </c>
    </row>
    <row r="953" ht="13.5" outlineLevel="2" spans="1:15">
      <c r="A953" s="4" t="s">
        <v>2113</v>
      </c>
      <c r="B953" s="4" t="s">
        <v>2081</v>
      </c>
      <c r="C953" s="4" t="s">
        <v>118</v>
      </c>
      <c r="D953" s="4" t="s">
        <v>2114</v>
      </c>
      <c r="E953" s="4" t="s">
        <v>208</v>
      </c>
      <c r="F953" s="4" t="s">
        <v>121</v>
      </c>
      <c r="G953" s="4" t="s">
        <v>748</v>
      </c>
      <c r="H953" s="4" t="s">
        <v>749</v>
      </c>
      <c r="I953" s="4" t="s">
        <v>2083</v>
      </c>
      <c r="J953" s="4" t="s">
        <v>2084</v>
      </c>
      <c r="K953" s="6">
        <f>IFERROR(VLOOKUP($J953,Lookup!$I:$M,Lookup!J$2,0),"")</f>
        <v>2462</v>
      </c>
      <c r="L953" s="6" t="str">
        <f>IFERROR(VLOOKUP($J953,Lookup!$I:$M,Lookup!K$2,0),"")</f>
        <v>Elk Grove</v>
      </c>
      <c r="M953" s="6" t="str">
        <f>IFERROR(VLOOKUP($J953,Lookup!$I:$M,Lookup!L$2,0),"")</f>
        <v>JSegovia</v>
      </c>
      <c r="N953" s="6" t="str">
        <f>IFERROR(VLOOKUP($J953,Lookup!$I:$M,Lookup!M$2,0),"")</f>
        <v>CH</v>
      </c>
      <c r="O953" s="6" t="str">
        <f>IFERROR(VLOOKUP(E953,Lookup!B:C,2,0),0)</f>
        <v/>
      </c>
    </row>
    <row r="954" ht="13.5" outlineLevel="2" spans="1:15">
      <c r="A954" s="4" t="s">
        <v>2115</v>
      </c>
      <c r="B954" s="4" t="s">
        <v>2081</v>
      </c>
      <c r="C954" s="4" t="s">
        <v>118</v>
      </c>
      <c r="D954" s="4" t="s">
        <v>2116</v>
      </c>
      <c r="E954" s="4" t="s">
        <v>139</v>
      </c>
      <c r="F954" s="4" t="s">
        <v>121</v>
      </c>
      <c r="G954" s="4" t="s">
        <v>748</v>
      </c>
      <c r="H954" s="4" t="s">
        <v>749</v>
      </c>
      <c r="I954" s="4" t="s">
        <v>2083</v>
      </c>
      <c r="J954" s="4" t="s">
        <v>2084</v>
      </c>
      <c r="K954" s="6">
        <f>IFERROR(VLOOKUP($J954,Lookup!$I:$M,Lookup!J$2,0),"")</f>
        <v>2462</v>
      </c>
      <c r="L954" s="6" t="str">
        <f>IFERROR(VLOOKUP($J954,Lookup!$I:$M,Lookup!K$2,0),"")</f>
        <v>Elk Grove</v>
      </c>
      <c r="M954" s="6" t="str">
        <f>IFERROR(VLOOKUP($J954,Lookup!$I:$M,Lookup!L$2,0),"")</f>
        <v>JSegovia</v>
      </c>
      <c r="N954" s="6" t="str">
        <f>IFERROR(VLOOKUP($J954,Lookup!$I:$M,Lookup!M$2,0),"")</f>
        <v>CH</v>
      </c>
      <c r="O954" s="6" t="str">
        <f>IFERROR(VLOOKUP(E954,Lookup!B:C,2,0),0)</f>
        <v>Busser/Runner</v>
      </c>
    </row>
    <row r="955" ht="13.5" outlineLevel="2" spans="1:15">
      <c r="A955" s="4" t="s">
        <v>2117</v>
      </c>
      <c r="B955" s="4" t="s">
        <v>2081</v>
      </c>
      <c r="C955" s="4" t="s">
        <v>118</v>
      </c>
      <c r="D955" s="4" t="s">
        <v>2118</v>
      </c>
      <c r="E955" s="4" t="s">
        <v>188</v>
      </c>
      <c r="F955" s="4" t="s">
        <v>121</v>
      </c>
      <c r="G955" s="4" t="s">
        <v>748</v>
      </c>
      <c r="H955" s="4" t="s">
        <v>749</v>
      </c>
      <c r="I955" s="4" t="s">
        <v>2083</v>
      </c>
      <c r="J955" s="4" t="s">
        <v>2084</v>
      </c>
      <c r="K955" s="6">
        <f>IFERROR(VLOOKUP($J955,Lookup!$I:$M,Lookup!J$2,0),"")</f>
        <v>2462</v>
      </c>
      <c r="L955" s="6" t="str">
        <f>IFERROR(VLOOKUP($J955,Lookup!$I:$M,Lookup!K$2,0),"")</f>
        <v>Elk Grove</v>
      </c>
      <c r="M955" s="6" t="str">
        <f>IFERROR(VLOOKUP($J955,Lookup!$I:$M,Lookup!L$2,0),"")</f>
        <v>JSegovia</v>
      </c>
      <c r="N955" s="6" t="str">
        <f>IFERROR(VLOOKUP($J955,Lookup!$I:$M,Lookup!M$2,0),"")</f>
        <v>CH</v>
      </c>
      <c r="O955" s="6" t="str">
        <f>IFERROR(VLOOKUP(E955,Lookup!B:C,2,0),0)</f>
        <v>Dish</v>
      </c>
    </row>
    <row r="956" ht="13.5" outlineLevel="2" spans="1:15">
      <c r="A956" s="4" t="s">
        <v>2119</v>
      </c>
      <c r="B956" s="4" t="s">
        <v>2081</v>
      </c>
      <c r="C956" s="4" t="s">
        <v>118</v>
      </c>
      <c r="D956" s="4" t="s">
        <v>2120</v>
      </c>
      <c r="E956" s="4" t="s">
        <v>120</v>
      </c>
      <c r="F956" s="4" t="s">
        <v>121</v>
      </c>
      <c r="G956" s="4" t="s">
        <v>748</v>
      </c>
      <c r="H956" s="4" t="s">
        <v>749</v>
      </c>
      <c r="I956" s="4" t="s">
        <v>2083</v>
      </c>
      <c r="J956" s="4" t="s">
        <v>2084</v>
      </c>
      <c r="K956" s="6">
        <f>IFERROR(VLOOKUP($J956,Lookup!$I:$M,Lookup!J$2,0),"")</f>
        <v>2462</v>
      </c>
      <c r="L956" s="6" t="str">
        <f>IFERROR(VLOOKUP($J956,Lookup!$I:$M,Lookup!K$2,0),"")</f>
        <v>Elk Grove</v>
      </c>
      <c r="M956" s="6" t="str">
        <f>IFERROR(VLOOKUP($J956,Lookup!$I:$M,Lookup!L$2,0),"")</f>
        <v>JSegovia</v>
      </c>
      <c r="N956" s="6" t="str">
        <f>IFERROR(VLOOKUP($J956,Lookup!$I:$M,Lookup!M$2,0),"")</f>
        <v>CH</v>
      </c>
      <c r="O956" s="6" t="str">
        <f>IFERROR(VLOOKUP(E956,Lookup!B:C,2,0),0)</f>
        <v>Server/Cocktail</v>
      </c>
    </row>
    <row r="957" ht="13.5" outlineLevel="2" spans="1:15">
      <c r="A957" s="4" t="s">
        <v>2121</v>
      </c>
      <c r="B957" s="4" t="s">
        <v>2081</v>
      </c>
      <c r="C957" s="4" t="s">
        <v>118</v>
      </c>
      <c r="D957" s="4" t="s">
        <v>2122</v>
      </c>
      <c r="E957" s="4" t="s">
        <v>120</v>
      </c>
      <c r="F957" s="4" t="s">
        <v>121</v>
      </c>
      <c r="G957" s="4" t="s">
        <v>748</v>
      </c>
      <c r="H957" s="4" t="s">
        <v>749</v>
      </c>
      <c r="I957" s="4" t="s">
        <v>2083</v>
      </c>
      <c r="J957" s="4" t="s">
        <v>2084</v>
      </c>
      <c r="K957" s="6">
        <f>IFERROR(VLOOKUP($J957,Lookup!$I:$M,Lookup!J$2,0),"")</f>
        <v>2462</v>
      </c>
      <c r="L957" s="6" t="str">
        <f>IFERROR(VLOOKUP($J957,Lookup!$I:$M,Lookup!K$2,0),"")</f>
        <v>Elk Grove</v>
      </c>
      <c r="M957" s="6" t="str">
        <f>IFERROR(VLOOKUP($J957,Lookup!$I:$M,Lookup!L$2,0),"")</f>
        <v>JSegovia</v>
      </c>
      <c r="N957" s="6" t="str">
        <f>IFERROR(VLOOKUP($J957,Lookup!$I:$M,Lookup!M$2,0),"")</f>
        <v>CH</v>
      </c>
      <c r="O957" s="6" t="str">
        <f>IFERROR(VLOOKUP(E957,Lookup!B:C,2,0),0)</f>
        <v>Server/Cocktail</v>
      </c>
    </row>
    <row r="958" ht="13.5" outlineLevel="2" spans="1:15">
      <c r="A958" s="4" t="s">
        <v>2123</v>
      </c>
      <c r="B958" s="4" t="s">
        <v>2081</v>
      </c>
      <c r="C958" s="4" t="s">
        <v>118</v>
      </c>
      <c r="D958" s="4" t="s">
        <v>2124</v>
      </c>
      <c r="E958" s="4" t="s">
        <v>139</v>
      </c>
      <c r="F958" s="4" t="s">
        <v>121</v>
      </c>
      <c r="G958" s="4" t="s">
        <v>748</v>
      </c>
      <c r="H958" s="4" t="s">
        <v>749</v>
      </c>
      <c r="I958" s="4" t="s">
        <v>2083</v>
      </c>
      <c r="J958" s="4" t="s">
        <v>2084</v>
      </c>
      <c r="K958" s="6">
        <f>IFERROR(VLOOKUP($J958,Lookup!$I:$M,Lookup!J$2,0),"")</f>
        <v>2462</v>
      </c>
      <c r="L958" s="6" t="str">
        <f>IFERROR(VLOOKUP($J958,Lookup!$I:$M,Lookup!K$2,0),"")</f>
        <v>Elk Grove</v>
      </c>
      <c r="M958" s="6" t="str">
        <f>IFERROR(VLOOKUP($J958,Lookup!$I:$M,Lookup!L$2,0),"")</f>
        <v>JSegovia</v>
      </c>
      <c r="N958" s="6" t="str">
        <f>IFERROR(VLOOKUP($J958,Lookup!$I:$M,Lookup!M$2,0),"")</f>
        <v>CH</v>
      </c>
      <c r="O958" s="6" t="str">
        <f>IFERROR(VLOOKUP(E958,Lookup!B:C,2,0),0)</f>
        <v>Busser/Runner</v>
      </c>
    </row>
    <row r="959" ht="13.5" outlineLevel="2" spans="1:15">
      <c r="A959" s="4" t="s">
        <v>2125</v>
      </c>
      <c r="B959" s="4" t="s">
        <v>2081</v>
      </c>
      <c r="C959" s="4" t="s">
        <v>118</v>
      </c>
      <c r="D959" s="4" t="s">
        <v>2126</v>
      </c>
      <c r="E959" s="4" t="s">
        <v>188</v>
      </c>
      <c r="F959" s="4" t="s">
        <v>121</v>
      </c>
      <c r="G959" s="4" t="s">
        <v>748</v>
      </c>
      <c r="H959" s="4" t="s">
        <v>749</v>
      </c>
      <c r="I959" s="4" t="s">
        <v>2083</v>
      </c>
      <c r="J959" s="4" t="s">
        <v>2084</v>
      </c>
      <c r="K959" s="6">
        <f>IFERROR(VLOOKUP($J959,Lookup!$I:$M,Lookup!J$2,0),"")</f>
        <v>2462</v>
      </c>
      <c r="L959" s="6" t="str">
        <f>IFERROR(VLOOKUP($J959,Lookup!$I:$M,Lookup!K$2,0),"")</f>
        <v>Elk Grove</v>
      </c>
      <c r="M959" s="6" t="str">
        <f>IFERROR(VLOOKUP($J959,Lookup!$I:$M,Lookup!L$2,0),"")</f>
        <v>JSegovia</v>
      </c>
      <c r="N959" s="6" t="str">
        <f>IFERROR(VLOOKUP($J959,Lookup!$I:$M,Lookup!M$2,0),"")</f>
        <v>CH</v>
      </c>
      <c r="O959" s="6" t="str">
        <f>IFERROR(VLOOKUP(E959,Lookup!B:C,2,0),0)</f>
        <v>Dish</v>
      </c>
    </row>
    <row r="960" ht="13.5" outlineLevel="2" spans="1:15">
      <c r="A960" s="4" t="s">
        <v>2127</v>
      </c>
      <c r="B960" s="4" t="s">
        <v>2081</v>
      </c>
      <c r="C960" s="4" t="s">
        <v>118</v>
      </c>
      <c r="D960" s="4" t="s">
        <v>2128</v>
      </c>
      <c r="E960" s="4" t="s">
        <v>78</v>
      </c>
      <c r="F960" s="4" t="s">
        <v>121</v>
      </c>
      <c r="G960" s="4" t="s">
        <v>748</v>
      </c>
      <c r="H960" s="4" t="s">
        <v>749</v>
      </c>
      <c r="I960" s="4" t="s">
        <v>2083</v>
      </c>
      <c r="J960" s="4" t="s">
        <v>2084</v>
      </c>
      <c r="K960" s="6">
        <f>IFERROR(VLOOKUP($J960,Lookup!$I:$M,Lookup!J$2,0),"")</f>
        <v>2462</v>
      </c>
      <c r="L960" s="6" t="str">
        <f>IFERROR(VLOOKUP($J960,Lookup!$I:$M,Lookup!K$2,0),"")</f>
        <v>Elk Grove</v>
      </c>
      <c r="M960" s="6" t="str">
        <f>IFERROR(VLOOKUP($J960,Lookup!$I:$M,Lookup!L$2,0),"")</f>
        <v>JSegovia</v>
      </c>
      <c r="N960" s="6" t="str">
        <f>IFERROR(VLOOKUP($J960,Lookup!$I:$M,Lookup!M$2,0),"")</f>
        <v>CH</v>
      </c>
      <c r="O960" s="6" t="str">
        <f>IFERROR(VLOOKUP(E960,Lookup!B:C,2,0),0)</f>
        <v>Host</v>
      </c>
    </row>
    <row r="961" ht="13.5" outlineLevel="1" spans="1:15">
      <c r="A961" s="4" t="s">
        <v>2129</v>
      </c>
      <c r="B961" s="4" t="s">
        <v>2081</v>
      </c>
      <c r="C961" s="4" t="s">
        <v>118</v>
      </c>
      <c r="D961" s="4" t="s">
        <v>2130</v>
      </c>
      <c r="E961" s="4" t="s">
        <v>188</v>
      </c>
      <c r="F961" s="4" t="s">
        <v>121</v>
      </c>
      <c r="G961" s="4" t="s">
        <v>748</v>
      </c>
      <c r="H961" s="4" t="s">
        <v>749</v>
      </c>
      <c r="I961" s="4" t="s">
        <v>2083</v>
      </c>
      <c r="J961" s="4" t="s">
        <v>2084</v>
      </c>
      <c r="K961" s="6">
        <f>IFERROR(VLOOKUP($J961,Lookup!$I:$M,Lookup!J$2,0),"")</f>
        <v>2462</v>
      </c>
      <c r="L961" s="6" t="str">
        <f>IFERROR(VLOOKUP($J961,Lookup!$I:$M,Lookup!K$2,0),"")</f>
        <v>Elk Grove</v>
      </c>
      <c r="M961" s="6" t="str">
        <f>IFERROR(VLOOKUP($J961,Lookup!$I:$M,Lookup!L$2,0),"")</f>
        <v>JSegovia</v>
      </c>
      <c r="N961" s="6" t="str">
        <f>IFERROR(VLOOKUP($J961,Lookup!$I:$M,Lookup!M$2,0),"")</f>
        <v>CH</v>
      </c>
      <c r="O961" s="6" t="str">
        <f>IFERROR(VLOOKUP(E961,Lookup!B:C,2,0),0)</f>
        <v>Dish</v>
      </c>
    </row>
    <row r="962" ht="13.5" outlineLevel="2" spans="1:15">
      <c r="A962" s="4" t="s">
        <v>2131</v>
      </c>
      <c r="B962" s="4" t="s">
        <v>2081</v>
      </c>
      <c r="C962" s="4" t="s">
        <v>118</v>
      </c>
      <c r="D962" s="4" t="s">
        <v>2132</v>
      </c>
      <c r="E962" s="4" t="s">
        <v>70</v>
      </c>
      <c r="F962" s="4" t="s">
        <v>121</v>
      </c>
      <c r="G962" s="4" t="s">
        <v>748</v>
      </c>
      <c r="H962" s="4" t="s">
        <v>749</v>
      </c>
      <c r="I962" s="4" t="s">
        <v>2083</v>
      </c>
      <c r="J962" s="4" t="s">
        <v>2084</v>
      </c>
      <c r="K962" s="6">
        <f>IFERROR(VLOOKUP($J962,Lookup!$I:$M,Lookup!J$2,0),"")</f>
        <v>2462</v>
      </c>
      <c r="L962" s="6" t="str">
        <f>IFERROR(VLOOKUP($J962,Lookup!$I:$M,Lookup!K$2,0),"")</f>
        <v>Elk Grove</v>
      </c>
      <c r="M962" s="6" t="str">
        <f>IFERROR(VLOOKUP($J962,Lookup!$I:$M,Lookup!L$2,0),"")</f>
        <v>JSegovia</v>
      </c>
      <c r="N962" s="6" t="str">
        <f>IFERROR(VLOOKUP($J962,Lookup!$I:$M,Lookup!M$2,0),"")</f>
        <v>CH</v>
      </c>
      <c r="O962" s="6" t="str">
        <f>IFERROR(VLOOKUP(E962,Lookup!B:C,2,0),0)</f>
        <v>Bartender</v>
      </c>
    </row>
    <row r="963" ht="13.5" outlineLevel="2" spans="1:15">
      <c r="A963" s="4" t="s">
        <v>2133</v>
      </c>
      <c r="B963" s="4" t="s">
        <v>2081</v>
      </c>
      <c r="C963" s="4" t="s">
        <v>118</v>
      </c>
      <c r="D963" s="4" t="s">
        <v>2134</v>
      </c>
      <c r="E963" s="4" t="s">
        <v>83</v>
      </c>
      <c r="F963" s="4" t="s">
        <v>121</v>
      </c>
      <c r="G963" s="4" t="s">
        <v>748</v>
      </c>
      <c r="H963" s="4" t="s">
        <v>749</v>
      </c>
      <c r="I963" s="4" t="s">
        <v>2083</v>
      </c>
      <c r="J963" s="4" t="s">
        <v>2084</v>
      </c>
      <c r="K963" s="6">
        <f>IFERROR(VLOOKUP($J963,Lookup!$I:$M,Lookup!J$2,0),"")</f>
        <v>2462</v>
      </c>
      <c r="L963" s="6" t="str">
        <f>IFERROR(VLOOKUP($J963,Lookup!$I:$M,Lookup!K$2,0),"")</f>
        <v>Elk Grove</v>
      </c>
      <c r="M963" s="6" t="str">
        <f>IFERROR(VLOOKUP($J963,Lookup!$I:$M,Lookup!L$2,0),"")</f>
        <v>JSegovia</v>
      </c>
      <c r="N963" s="6" t="str">
        <f>IFERROR(VLOOKUP($J963,Lookup!$I:$M,Lookup!M$2,0),"")</f>
        <v>CH</v>
      </c>
      <c r="O963" s="6" t="str">
        <f>IFERROR(VLOOKUP(E963,Lookup!B:C,2,0),0)</f>
        <v>Line Cook</v>
      </c>
    </row>
    <row r="964" ht="13.5" outlineLevel="2" spans="1:15">
      <c r="A964" s="4" t="s">
        <v>2135</v>
      </c>
      <c r="B964" s="4" t="s">
        <v>2081</v>
      </c>
      <c r="C964" s="4" t="s">
        <v>118</v>
      </c>
      <c r="D964" s="4" t="s">
        <v>2136</v>
      </c>
      <c r="E964" s="4" t="s">
        <v>120</v>
      </c>
      <c r="F964" s="4" t="s">
        <v>121</v>
      </c>
      <c r="G964" s="4" t="s">
        <v>748</v>
      </c>
      <c r="H964" s="4" t="s">
        <v>749</v>
      </c>
      <c r="I964" s="4" t="s">
        <v>2083</v>
      </c>
      <c r="J964" s="4" t="s">
        <v>2084</v>
      </c>
      <c r="K964" s="6">
        <f>IFERROR(VLOOKUP($J964,Lookup!$I:$M,Lookup!J$2,0),"")</f>
        <v>2462</v>
      </c>
      <c r="L964" s="6" t="str">
        <f>IFERROR(VLOOKUP($J964,Lookup!$I:$M,Lookup!K$2,0),"")</f>
        <v>Elk Grove</v>
      </c>
      <c r="M964" s="6" t="str">
        <f>IFERROR(VLOOKUP($J964,Lookup!$I:$M,Lookup!L$2,0),"")</f>
        <v>JSegovia</v>
      </c>
      <c r="N964" s="6" t="str">
        <f>IFERROR(VLOOKUP($J964,Lookup!$I:$M,Lookup!M$2,0),"")</f>
        <v>CH</v>
      </c>
      <c r="O964" s="6" t="str">
        <f>IFERROR(VLOOKUP(E964,Lookup!B:C,2,0),0)</f>
        <v>Server/Cocktail</v>
      </c>
    </row>
    <row r="965" ht="13.5" outlineLevel="2" spans="1:15">
      <c r="A965" s="4" t="s">
        <v>2137</v>
      </c>
      <c r="B965" s="4" t="s">
        <v>2081</v>
      </c>
      <c r="C965" s="4" t="s">
        <v>118</v>
      </c>
      <c r="D965" s="4" t="s">
        <v>2138</v>
      </c>
      <c r="E965" s="4" t="s">
        <v>120</v>
      </c>
      <c r="F965" s="4" t="s">
        <v>121</v>
      </c>
      <c r="G965" s="4" t="s">
        <v>748</v>
      </c>
      <c r="H965" s="4" t="s">
        <v>749</v>
      </c>
      <c r="I965" s="4" t="s">
        <v>2083</v>
      </c>
      <c r="J965" s="4" t="s">
        <v>2084</v>
      </c>
      <c r="K965" s="6">
        <f>IFERROR(VLOOKUP($J965,Lookup!$I:$M,Lookup!J$2,0),"")</f>
        <v>2462</v>
      </c>
      <c r="L965" s="6" t="str">
        <f>IFERROR(VLOOKUP($J965,Lookup!$I:$M,Lookup!K$2,0),"")</f>
        <v>Elk Grove</v>
      </c>
      <c r="M965" s="6" t="str">
        <f>IFERROR(VLOOKUP($J965,Lookup!$I:$M,Lookup!L$2,0),"")</f>
        <v>JSegovia</v>
      </c>
      <c r="N965" s="6" t="str">
        <f>IFERROR(VLOOKUP($J965,Lookup!$I:$M,Lookup!M$2,0),"")</f>
        <v>CH</v>
      </c>
      <c r="O965" s="6" t="str">
        <f>IFERROR(VLOOKUP(E965,Lookup!B:C,2,0),0)</f>
        <v>Server/Cocktail</v>
      </c>
    </row>
    <row r="966" ht="13.5" outlineLevel="2" spans="1:15">
      <c r="A966" s="4" t="s">
        <v>2139</v>
      </c>
      <c r="B966" s="4" t="s">
        <v>887</v>
      </c>
      <c r="C966" s="4" t="s">
        <v>118</v>
      </c>
      <c r="D966" s="4" t="s">
        <v>2140</v>
      </c>
      <c r="E966" s="4" t="s">
        <v>134</v>
      </c>
      <c r="F966" s="4" t="s">
        <v>121</v>
      </c>
      <c r="G966" s="4" t="s">
        <v>748</v>
      </c>
      <c r="H966" s="4" t="s">
        <v>749</v>
      </c>
      <c r="I966" s="4" t="s">
        <v>2083</v>
      </c>
      <c r="J966" s="4" t="s">
        <v>2084</v>
      </c>
      <c r="K966" s="6">
        <f>IFERROR(VLOOKUP($J966,Lookup!$I:$M,Lookup!J$2,0),"")</f>
        <v>2462</v>
      </c>
      <c r="L966" s="6" t="str">
        <f>IFERROR(VLOOKUP($J966,Lookup!$I:$M,Lookup!K$2,0),"")</f>
        <v>Elk Grove</v>
      </c>
      <c r="M966" s="6" t="str">
        <f>IFERROR(VLOOKUP($J966,Lookup!$I:$M,Lookup!L$2,0),"")</f>
        <v>JSegovia</v>
      </c>
      <c r="N966" s="6" t="str">
        <f>IFERROR(VLOOKUP($J966,Lookup!$I:$M,Lookup!M$2,0),"")</f>
        <v>CH</v>
      </c>
      <c r="O966" s="6">
        <f>IFERROR(VLOOKUP(E966,Lookup!B:C,2,0),0)</f>
        <v>0</v>
      </c>
    </row>
    <row r="967" ht="13.5" outlineLevel="2" spans="1:15">
      <c r="A967" s="4" t="s">
        <v>2141</v>
      </c>
      <c r="B967" s="4" t="s">
        <v>2081</v>
      </c>
      <c r="C967" s="4" t="s">
        <v>118</v>
      </c>
      <c r="D967" s="4" t="s">
        <v>2142</v>
      </c>
      <c r="E967" s="4" t="s">
        <v>78</v>
      </c>
      <c r="F967" s="4" t="s">
        <v>121</v>
      </c>
      <c r="G967" s="4" t="s">
        <v>748</v>
      </c>
      <c r="H967" s="4" t="s">
        <v>749</v>
      </c>
      <c r="I967" s="4" t="s">
        <v>2083</v>
      </c>
      <c r="J967" s="4" t="s">
        <v>2084</v>
      </c>
      <c r="K967" s="6">
        <f>IFERROR(VLOOKUP($J967,Lookup!$I:$M,Lookup!J$2,0),"")</f>
        <v>2462</v>
      </c>
      <c r="L967" s="6" t="str">
        <f>IFERROR(VLOOKUP($J967,Lookup!$I:$M,Lookup!K$2,0),"")</f>
        <v>Elk Grove</v>
      </c>
      <c r="M967" s="6" t="str">
        <f>IFERROR(VLOOKUP($J967,Lookup!$I:$M,Lookup!L$2,0),"")</f>
        <v>JSegovia</v>
      </c>
      <c r="N967" s="6" t="str">
        <f>IFERROR(VLOOKUP($J967,Lookup!$I:$M,Lookup!M$2,0),"")</f>
        <v>CH</v>
      </c>
      <c r="O967" s="6" t="str">
        <f>IFERROR(VLOOKUP(E967,Lookup!B:C,2,0),0)</f>
        <v>Host</v>
      </c>
    </row>
    <row r="968" ht="13.5" outlineLevel="2" spans="1:15">
      <c r="A968" s="4" t="s">
        <v>2143</v>
      </c>
      <c r="B968" s="4" t="s">
        <v>2081</v>
      </c>
      <c r="C968" s="4" t="s">
        <v>118</v>
      </c>
      <c r="D968" s="4" t="s">
        <v>2144</v>
      </c>
      <c r="E968" s="4" t="s">
        <v>120</v>
      </c>
      <c r="F968" s="4" t="s">
        <v>121</v>
      </c>
      <c r="G968" s="4" t="s">
        <v>748</v>
      </c>
      <c r="H968" s="4" t="s">
        <v>749</v>
      </c>
      <c r="I968" s="4" t="s">
        <v>2083</v>
      </c>
      <c r="J968" s="4" t="s">
        <v>2084</v>
      </c>
      <c r="K968" s="6">
        <f>IFERROR(VLOOKUP($J968,Lookup!$I:$M,Lookup!J$2,0),"")</f>
        <v>2462</v>
      </c>
      <c r="L968" s="6" t="str">
        <f>IFERROR(VLOOKUP($J968,Lookup!$I:$M,Lookup!K$2,0),"")</f>
        <v>Elk Grove</v>
      </c>
      <c r="M968" s="6" t="str">
        <f>IFERROR(VLOOKUP($J968,Lookup!$I:$M,Lookup!L$2,0),"")</f>
        <v>JSegovia</v>
      </c>
      <c r="N968" s="6" t="str">
        <f>IFERROR(VLOOKUP($J968,Lookup!$I:$M,Lookup!M$2,0),"")</f>
        <v>CH</v>
      </c>
      <c r="O968" s="6" t="str">
        <f>IFERROR(VLOOKUP(E968,Lookup!B:C,2,0),0)</f>
        <v>Server/Cocktail</v>
      </c>
    </row>
    <row r="969" ht="13.5" outlineLevel="2" spans="1:15">
      <c r="A969" s="4" t="s">
        <v>2145</v>
      </c>
      <c r="B969" s="4" t="s">
        <v>2081</v>
      </c>
      <c r="C969" s="4" t="s">
        <v>118</v>
      </c>
      <c r="D969" s="4" t="s">
        <v>2146</v>
      </c>
      <c r="E969" s="4" t="s">
        <v>78</v>
      </c>
      <c r="F969" s="4" t="s">
        <v>121</v>
      </c>
      <c r="G969" s="4" t="s">
        <v>748</v>
      </c>
      <c r="H969" s="4" t="s">
        <v>749</v>
      </c>
      <c r="I969" s="4" t="s">
        <v>2083</v>
      </c>
      <c r="J969" s="4" t="s">
        <v>2084</v>
      </c>
      <c r="K969" s="6">
        <f>IFERROR(VLOOKUP($J969,Lookup!$I:$M,Lookup!J$2,0),"")</f>
        <v>2462</v>
      </c>
      <c r="L969" s="6" t="str">
        <f>IFERROR(VLOOKUP($J969,Lookup!$I:$M,Lookup!K$2,0),"")</f>
        <v>Elk Grove</v>
      </c>
      <c r="M969" s="6" t="str">
        <f>IFERROR(VLOOKUP($J969,Lookup!$I:$M,Lookup!L$2,0),"")</f>
        <v>JSegovia</v>
      </c>
      <c r="N969" s="6" t="str">
        <f>IFERROR(VLOOKUP($J969,Lookup!$I:$M,Lookup!M$2,0),"")</f>
        <v>CH</v>
      </c>
      <c r="O969" s="6" t="str">
        <f>IFERROR(VLOOKUP(E969,Lookup!B:C,2,0),0)</f>
        <v>Host</v>
      </c>
    </row>
    <row r="970" ht="13.5" outlineLevel="2" spans="1:15">
      <c r="A970" s="4" t="s">
        <v>2147</v>
      </c>
      <c r="B970" s="4" t="s">
        <v>2081</v>
      </c>
      <c r="C970" s="4" t="s">
        <v>118</v>
      </c>
      <c r="D970" s="4" t="s">
        <v>2148</v>
      </c>
      <c r="E970" s="4" t="s">
        <v>83</v>
      </c>
      <c r="F970" s="4" t="s">
        <v>121</v>
      </c>
      <c r="G970" s="4" t="s">
        <v>748</v>
      </c>
      <c r="H970" s="4" t="s">
        <v>749</v>
      </c>
      <c r="I970" s="4" t="s">
        <v>2083</v>
      </c>
      <c r="J970" s="4" t="s">
        <v>2084</v>
      </c>
      <c r="K970" s="6">
        <f>IFERROR(VLOOKUP($J970,Lookup!$I:$M,Lookup!J$2,0),"")</f>
        <v>2462</v>
      </c>
      <c r="L970" s="6" t="str">
        <f>IFERROR(VLOOKUP($J970,Lookup!$I:$M,Lookup!K$2,0),"")</f>
        <v>Elk Grove</v>
      </c>
      <c r="M970" s="6" t="str">
        <f>IFERROR(VLOOKUP($J970,Lookup!$I:$M,Lookup!L$2,0),"")</f>
        <v>JSegovia</v>
      </c>
      <c r="N970" s="6" t="str">
        <f>IFERROR(VLOOKUP($J970,Lookup!$I:$M,Lookup!M$2,0),"")</f>
        <v>CH</v>
      </c>
      <c r="O970" s="6" t="str">
        <f>IFERROR(VLOOKUP(E970,Lookup!B:C,2,0),0)</f>
        <v>Line Cook</v>
      </c>
    </row>
    <row r="971" ht="13.5" outlineLevel="2" spans="1:15">
      <c r="A971" s="4" t="s">
        <v>2149</v>
      </c>
      <c r="B971" s="4" t="s">
        <v>2081</v>
      </c>
      <c r="C971" s="4" t="s">
        <v>118</v>
      </c>
      <c r="D971" s="4" t="s">
        <v>2150</v>
      </c>
      <c r="E971" s="4" t="s">
        <v>83</v>
      </c>
      <c r="F971" s="4" t="s">
        <v>121</v>
      </c>
      <c r="G971" s="4" t="s">
        <v>748</v>
      </c>
      <c r="H971" s="4" t="s">
        <v>749</v>
      </c>
      <c r="I971" s="4" t="s">
        <v>2083</v>
      </c>
      <c r="J971" s="4" t="s">
        <v>2084</v>
      </c>
      <c r="K971" s="6">
        <f>IFERROR(VLOOKUP($J971,Lookup!$I:$M,Lookup!J$2,0),"")</f>
        <v>2462</v>
      </c>
      <c r="L971" s="6" t="str">
        <f>IFERROR(VLOOKUP($J971,Lookup!$I:$M,Lookup!K$2,0),"")</f>
        <v>Elk Grove</v>
      </c>
      <c r="M971" s="6" t="str">
        <f>IFERROR(VLOOKUP($J971,Lookup!$I:$M,Lookup!L$2,0),"")</f>
        <v>JSegovia</v>
      </c>
      <c r="N971" s="6" t="str">
        <f>IFERROR(VLOOKUP($J971,Lookup!$I:$M,Lookup!M$2,0),"")</f>
        <v>CH</v>
      </c>
      <c r="O971" s="6" t="str">
        <f>IFERROR(VLOOKUP(E971,Lookup!B:C,2,0),0)</f>
        <v>Line Cook</v>
      </c>
    </row>
    <row r="972" ht="13.5" outlineLevel="2" spans="1:15">
      <c r="A972" s="4" t="s">
        <v>2151</v>
      </c>
      <c r="B972" s="4" t="s">
        <v>2081</v>
      </c>
      <c r="C972" s="4" t="s">
        <v>118</v>
      </c>
      <c r="D972" s="4" t="s">
        <v>2152</v>
      </c>
      <c r="E972" s="4" t="s">
        <v>70</v>
      </c>
      <c r="F972" s="4" t="s">
        <v>121</v>
      </c>
      <c r="G972" s="4" t="s">
        <v>748</v>
      </c>
      <c r="H972" s="4" t="s">
        <v>749</v>
      </c>
      <c r="I972" s="4" t="s">
        <v>2083</v>
      </c>
      <c r="J972" s="4" t="s">
        <v>2084</v>
      </c>
      <c r="K972" s="6">
        <f>IFERROR(VLOOKUP($J972,Lookup!$I:$M,Lookup!J$2,0),"")</f>
        <v>2462</v>
      </c>
      <c r="L972" s="6" t="str">
        <f>IFERROR(VLOOKUP($J972,Lookup!$I:$M,Lookup!K$2,0),"")</f>
        <v>Elk Grove</v>
      </c>
      <c r="M972" s="6" t="str">
        <f>IFERROR(VLOOKUP($J972,Lookup!$I:$M,Lookup!L$2,0),"")</f>
        <v>JSegovia</v>
      </c>
      <c r="N972" s="6" t="str">
        <f>IFERROR(VLOOKUP($J972,Lookup!$I:$M,Lookup!M$2,0),"")</f>
        <v>CH</v>
      </c>
      <c r="O972" s="6" t="str">
        <f>IFERROR(VLOOKUP(E972,Lookup!B:C,2,0),0)</f>
        <v>Bartender</v>
      </c>
    </row>
    <row r="973" ht="13.5" outlineLevel="2" spans="1:15">
      <c r="A973" s="4" t="s">
        <v>2153</v>
      </c>
      <c r="B973" s="4" t="s">
        <v>2081</v>
      </c>
      <c r="C973" s="4" t="s">
        <v>118</v>
      </c>
      <c r="D973" s="4" t="s">
        <v>2154</v>
      </c>
      <c r="E973" s="4" t="s">
        <v>78</v>
      </c>
      <c r="F973" s="4" t="s">
        <v>121</v>
      </c>
      <c r="G973" s="4" t="s">
        <v>748</v>
      </c>
      <c r="H973" s="4" t="s">
        <v>749</v>
      </c>
      <c r="I973" s="4" t="s">
        <v>2083</v>
      </c>
      <c r="J973" s="4" t="s">
        <v>2084</v>
      </c>
      <c r="K973" s="6">
        <f>IFERROR(VLOOKUP($J973,Lookup!$I:$M,Lookup!J$2,0),"")</f>
        <v>2462</v>
      </c>
      <c r="L973" s="6" t="str">
        <f>IFERROR(VLOOKUP($J973,Lookup!$I:$M,Lookup!K$2,0),"")</f>
        <v>Elk Grove</v>
      </c>
      <c r="M973" s="6" t="str">
        <f>IFERROR(VLOOKUP($J973,Lookup!$I:$M,Lookup!L$2,0),"")</f>
        <v>JSegovia</v>
      </c>
      <c r="N973" s="6" t="str">
        <f>IFERROR(VLOOKUP($J973,Lookup!$I:$M,Lookup!M$2,0),"")</f>
        <v>CH</v>
      </c>
      <c r="O973" s="6" t="str">
        <f>IFERROR(VLOOKUP(E973,Lookup!B:C,2,0),0)</f>
        <v>Host</v>
      </c>
    </row>
    <row r="974" ht="13.5" outlineLevel="2" spans="1:15">
      <c r="A974" s="4" t="s">
        <v>2155</v>
      </c>
      <c r="B974" s="4" t="s">
        <v>2081</v>
      </c>
      <c r="C974" s="4" t="s">
        <v>118</v>
      </c>
      <c r="D974" s="4" t="s">
        <v>2156</v>
      </c>
      <c r="E974" s="4" t="s">
        <v>78</v>
      </c>
      <c r="F974" s="4" t="s">
        <v>121</v>
      </c>
      <c r="G974" s="4" t="s">
        <v>748</v>
      </c>
      <c r="H974" s="4" t="s">
        <v>749</v>
      </c>
      <c r="I974" s="4" t="s">
        <v>2083</v>
      </c>
      <c r="J974" s="4" t="s">
        <v>2084</v>
      </c>
      <c r="K974" s="6">
        <f>IFERROR(VLOOKUP($J974,Lookup!$I:$M,Lookup!J$2,0),"")</f>
        <v>2462</v>
      </c>
      <c r="L974" s="6" t="str">
        <f>IFERROR(VLOOKUP($J974,Lookup!$I:$M,Lookup!K$2,0),"")</f>
        <v>Elk Grove</v>
      </c>
      <c r="M974" s="6" t="str">
        <f>IFERROR(VLOOKUP($J974,Lookup!$I:$M,Lookup!L$2,0),"")</f>
        <v>JSegovia</v>
      </c>
      <c r="N974" s="6" t="str">
        <f>IFERROR(VLOOKUP($J974,Lookup!$I:$M,Lookup!M$2,0),"")</f>
        <v>CH</v>
      </c>
      <c r="O974" s="6" t="str">
        <f>IFERROR(VLOOKUP(E974,Lookup!B:C,2,0),0)</f>
        <v>Host</v>
      </c>
    </row>
    <row r="975" ht="13.5" outlineLevel="2" spans="1:15">
      <c r="A975" s="4" t="s">
        <v>2157</v>
      </c>
      <c r="B975" s="4" t="s">
        <v>2081</v>
      </c>
      <c r="C975" s="4" t="s">
        <v>118</v>
      </c>
      <c r="D975" s="4" t="s">
        <v>2158</v>
      </c>
      <c r="E975" s="4" t="s">
        <v>83</v>
      </c>
      <c r="F975" s="4" t="s">
        <v>121</v>
      </c>
      <c r="G975" s="4" t="s">
        <v>748</v>
      </c>
      <c r="H975" s="4" t="s">
        <v>749</v>
      </c>
      <c r="I975" s="4" t="s">
        <v>2083</v>
      </c>
      <c r="J975" s="4" t="s">
        <v>2084</v>
      </c>
      <c r="K975" s="6">
        <f>IFERROR(VLOOKUP($J975,Lookup!$I:$M,Lookup!J$2,0),"")</f>
        <v>2462</v>
      </c>
      <c r="L975" s="6" t="str">
        <f>IFERROR(VLOOKUP($J975,Lookup!$I:$M,Lookup!K$2,0),"")</f>
        <v>Elk Grove</v>
      </c>
      <c r="M975" s="6" t="str">
        <f>IFERROR(VLOOKUP($J975,Lookup!$I:$M,Lookup!L$2,0),"")</f>
        <v>JSegovia</v>
      </c>
      <c r="N975" s="6" t="str">
        <f>IFERROR(VLOOKUP($J975,Lookup!$I:$M,Lookup!M$2,0),"")</f>
        <v>CH</v>
      </c>
      <c r="O975" s="6" t="str">
        <f>IFERROR(VLOOKUP(E975,Lookup!B:C,2,0),0)</f>
        <v>Line Cook</v>
      </c>
    </row>
    <row r="976" ht="13.5" outlineLevel="2" spans="1:15">
      <c r="A976" s="4" t="s">
        <v>2159</v>
      </c>
      <c r="B976" s="4" t="s">
        <v>2081</v>
      </c>
      <c r="C976" s="4" t="s">
        <v>118</v>
      </c>
      <c r="D976" s="4" t="s">
        <v>2160</v>
      </c>
      <c r="E976" s="4" t="s">
        <v>84</v>
      </c>
      <c r="F976" s="4" t="s">
        <v>121</v>
      </c>
      <c r="G976" s="4" t="s">
        <v>748</v>
      </c>
      <c r="H976" s="4" t="s">
        <v>749</v>
      </c>
      <c r="I976" s="4" t="s">
        <v>2083</v>
      </c>
      <c r="J976" s="4" t="s">
        <v>2084</v>
      </c>
      <c r="K976" s="6">
        <f>IFERROR(VLOOKUP($J976,Lookup!$I:$M,Lookup!J$2,0),"")</f>
        <v>2462</v>
      </c>
      <c r="L976" s="6" t="str">
        <f>IFERROR(VLOOKUP($J976,Lookup!$I:$M,Lookup!K$2,0),"")</f>
        <v>Elk Grove</v>
      </c>
      <c r="M976" s="6" t="str">
        <f>IFERROR(VLOOKUP($J976,Lookup!$I:$M,Lookup!L$2,0),"")</f>
        <v>JSegovia</v>
      </c>
      <c r="N976" s="6" t="str">
        <f>IFERROR(VLOOKUP($J976,Lookup!$I:$M,Lookup!M$2,0),"")</f>
        <v>CH</v>
      </c>
      <c r="O976" s="6" t="str">
        <f>IFERROR(VLOOKUP(E976,Lookup!B:C,2,0),0)</f>
        <v>Prep Cook</v>
      </c>
    </row>
    <row r="977" ht="13.5" outlineLevel="2" spans="1:15">
      <c r="A977" s="4" t="s">
        <v>2161</v>
      </c>
      <c r="B977" s="4" t="s">
        <v>2081</v>
      </c>
      <c r="C977" s="4" t="s">
        <v>118</v>
      </c>
      <c r="D977" s="4" t="s">
        <v>2162</v>
      </c>
      <c r="E977" s="4" t="s">
        <v>78</v>
      </c>
      <c r="F977" s="4" t="s">
        <v>121</v>
      </c>
      <c r="G977" s="4" t="s">
        <v>748</v>
      </c>
      <c r="H977" s="4" t="s">
        <v>749</v>
      </c>
      <c r="I977" s="4" t="s">
        <v>2083</v>
      </c>
      <c r="J977" s="4" t="s">
        <v>2084</v>
      </c>
      <c r="K977" s="6">
        <f>IFERROR(VLOOKUP($J977,Lookup!$I:$M,Lookup!J$2,0),"")</f>
        <v>2462</v>
      </c>
      <c r="L977" s="6" t="str">
        <f>IFERROR(VLOOKUP($J977,Lookup!$I:$M,Lookup!K$2,0),"")</f>
        <v>Elk Grove</v>
      </c>
      <c r="M977" s="6" t="str">
        <f>IFERROR(VLOOKUP($J977,Lookup!$I:$M,Lookup!L$2,0),"")</f>
        <v>JSegovia</v>
      </c>
      <c r="N977" s="6" t="str">
        <f>IFERROR(VLOOKUP($J977,Lookup!$I:$M,Lookup!M$2,0),"")</f>
        <v>CH</v>
      </c>
      <c r="O977" s="6" t="str">
        <f>IFERROR(VLOOKUP(E977,Lookup!B:C,2,0),0)</f>
        <v>Host</v>
      </c>
    </row>
    <row r="978" ht="13.5" outlineLevel="2" spans="1:15">
      <c r="A978" s="4" t="s">
        <v>2163</v>
      </c>
      <c r="B978" s="4" t="s">
        <v>2081</v>
      </c>
      <c r="C978" s="4" t="s">
        <v>118</v>
      </c>
      <c r="D978" s="4" t="s">
        <v>2164</v>
      </c>
      <c r="E978" s="4" t="s">
        <v>78</v>
      </c>
      <c r="F978" s="4" t="s">
        <v>121</v>
      </c>
      <c r="G978" s="4" t="s">
        <v>748</v>
      </c>
      <c r="H978" s="4" t="s">
        <v>749</v>
      </c>
      <c r="I978" s="4" t="s">
        <v>2083</v>
      </c>
      <c r="J978" s="4" t="s">
        <v>2084</v>
      </c>
      <c r="K978" s="6">
        <f>IFERROR(VLOOKUP($J978,Lookup!$I:$M,Lookup!J$2,0),"")</f>
        <v>2462</v>
      </c>
      <c r="L978" s="6" t="str">
        <f>IFERROR(VLOOKUP($J978,Lookup!$I:$M,Lookup!K$2,0),"")</f>
        <v>Elk Grove</v>
      </c>
      <c r="M978" s="6" t="str">
        <f>IFERROR(VLOOKUP($J978,Lookup!$I:$M,Lookup!L$2,0),"")</f>
        <v>JSegovia</v>
      </c>
      <c r="N978" s="6" t="str">
        <f>IFERROR(VLOOKUP($J978,Lookup!$I:$M,Lookup!M$2,0),"")</f>
        <v>CH</v>
      </c>
      <c r="O978" s="6" t="str">
        <f>IFERROR(VLOOKUP(E978,Lookup!B:C,2,0),0)</f>
        <v>Host</v>
      </c>
    </row>
    <row r="979" ht="13.5" outlineLevel="2" spans="1:15">
      <c r="A979" s="4" t="s">
        <v>2165</v>
      </c>
      <c r="B979" s="4" t="s">
        <v>2081</v>
      </c>
      <c r="C979" s="4" t="s">
        <v>118</v>
      </c>
      <c r="D979" s="4" t="s">
        <v>2166</v>
      </c>
      <c r="E979" s="4" t="s">
        <v>120</v>
      </c>
      <c r="F979" s="4" t="s">
        <v>121</v>
      </c>
      <c r="G979" s="4" t="s">
        <v>748</v>
      </c>
      <c r="H979" s="4" t="s">
        <v>749</v>
      </c>
      <c r="I979" s="4" t="s">
        <v>2083</v>
      </c>
      <c r="J979" s="4" t="s">
        <v>2084</v>
      </c>
      <c r="K979" s="6">
        <f>IFERROR(VLOOKUP($J979,Lookup!$I:$M,Lookup!J$2,0),"")</f>
        <v>2462</v>
      </c>
      <c r="L979" s="6" t="str">
        <f>IFERROR(VLOOKUP($J979,Lookup!$I:$M,Lookup!K$2,0),"")</f>
        <v>Elk Grove</v>
      </c>
      <c r="M979" s="6" t="str">
        <f>IFERROR(VLOOKUP($J979,Lookup!$I:$M,Lookup!L$2,0),"")</f>
        <v>JSegovia</v>
      </c>
      <c r="N979" s="6" t="str">
        <f>IFERROR(VLOOKUP($J979,Lookup!$I:$M,Lookup!M$2,0),"")</f>
        <v>CH</v>
      </c>
      <c r="O979" s="6" t="str">
        <f>IFERROR(VLOOKUP(E979,Lookup!B:C,2,0),0)</f>
        <v>Server/Cocktail</v>
      </c>
    </row>
    <row r="980" ht="13.5" outlineLevel="2" spans="1:15">
      <c r="A980" s="4" t="s">
        <v>2167</v>
      </c>
      <c r="B980" s="4" t="s">
        <v>2081</v>
      </c>
      <c r="C980" s="4" t="s">
        <v>118</v>
      </c>
      <c r="D980" s="4" t="s">
        <v>2168</v>
      </c>
      <c r="E980" s="4" t="s">
        <v>120</v>
      </c>
      <c r="F980" s="4" t="s">
        <v>121</v>
      </c>
      <c r="G980" s="4" t="s">
        <v>748</v>
      </c>
      <c r="H980" s="4" t="s">
        <v>749</v>
      </c>
      <c r="I980" s="4" t="s">
        <v>2083</v>
      </c>
      <c r="J980" s="4" t="s">
        <v>2084</v>
      </c>
      <c r="K980" s="6">
        <f>IFERROR(VLOOKUP($J980,Lookup!$I:$M,Lookup!J$2,0),"")</f>
        <v>2462</v>
      </c>
      <c r="L980" s="6" t="str">
        <f>IFERROR(VLOOKUP($J980,Lookup!$I:$M,Lookup!K$2,0),"")</f>
        <v>Elk Grove</v>
      </c>
      <c r="M980" s="6" t="str">
        <f>IFERROR(VLOOKUP($J980,Lookup!$I:$M,Lookup!L$2,0),"")</f>
        <v>JSegovia</v>
      </c>
      <c r="N980" s="6" t="str">
        <f>IFERROR(VLOOKUP($J980,Lookup!$I:$M,Lookup!M$2,0),"")</f>
        <v>CH</v>
      </c>
      <c r="O980" s="6" t="str">
        <f>IFERROR(VLOOKUP(E980,Lookup!B:C,2,0),0)</f>
        <v>Server/Cocktail</v>
      </c>
    </row>
    <row r="981" ht="13.5" outlineLevel="2" spans="1:15">
      <c r="A981" s="4" t="s">
        <v>2169</v>
      </c>
      <c r="B981" s="4" t="s">
        <v>2081</v>
      </c>
      <c r="C981" s="4" t="s">
        <v>118</v>
      </c>
      <c r="D981" s="4" t="s">
        <v>2170</v>
      </c>
      <c r="E981" s="4" t="s">
        <v>120</v>
      </c>
      <c r="F981" s="4" t="s">
        <v>121</v>
      </c>
      <c r="G981" s="4" t="s">
        <v>748</v>
      </c>
      <c r="H981" s="4" t="s">
        <v>749</v>
      </c>
      <c r="I981" s="4" t="s">
        <v>2083</v>
      </c>
      <c r="J981" s="4" t="s">
        <v>2084</v>
      </c>
      <c r="K981" s="6">
        <f>IFERROR(VLOOKUP($J981,Lookup!$I:$M,Lookup!J$2,0),"")</f>
        <v>2462</v>
      </c>
      <c r="L981" s="6" t="str">
        <f>IFERROR(VLOOKUP($J981,Lookup!$I:$M,Lookup!K$2,0),"")</f>
        <v>Elk Grove</v>
      </c>
      <c r="M981" s="6" t="str">
        <f>IFERROR(VLOOKUP($J981,Lookup!$I:$M,Lookup!L$2,0),"")</f>
        <v>JSegovia</v>
      </c>
      <c r="N981" s="6" t="str">
        <f>IFERROR(VLOOKUP($J981,Lookup!$I:$M,Lookup!M$2,0),"")</f>
        <v>CH</v>
      </c>
      <c r="O981" s="6" t="str">
        <f>IFERROR(VLOOKUP(E981,Lookup!B:C,2,0),0)</f>
        <v>Server/Cocktail</v>
      </c>
    </row>
    <row r="982" ht="13.5" outlineLevel="2" spans="1:15">
      <c r="A982" s="4" t="s">
        <v>2171</v>
      </c>
      <c r="B982" s="4" t="s">
        <v>2081</v>
      </c>
      <c r="C982" s="4" t="s">
        <v>118</v>
      </c>
      <c r="D982" s="4" t="s">
        <v>2172</v>
      </c>
      <c r="E982" s="4" t="s">
        <v>78</v>
      </c>
      <c r="F982" s="4" t="s">
        <v>121</v>
      </c>
      <c r="G982" s="4" t="s">
        <v>748</v>
      </c>
      <c r="H982" s="4" t="s">
        <v>749</v>
      </c>
      <c r="I982" s="4" t="s">
        <v>2083</v>
      </c>
      <c r="J982" s="4" t="s">
        <v>2084</v>
      </c>
      <c r="K982" s="6">
        <f>IFERROR(VLOOKUP($J982,Lookup!$I:$M,Lookup!J$2,0),"")</f>
        <v>2462</v>
      </c>
      <c r="L982" s="6" t="str">
        <f>IFERROR(VLOOKUP($J982,Lookup!$I:$M,Lookup!K$2,0),"")</f>
        <v>Elk Grove</v>
      </c>
      <c r="M982" s="6" t="str">
        <f>IFERROR(VLOOKUP($J982,Lookup!$I:$M,Lookup!L$2,0),"")</f>
        <v>JSegovia</v>
      </c>
      <c r="N982" s="6" t="str">
        <f>IFERROR(VLOOKUP($J982,Lookup!$I:$M,Lookup!M$2,0),"")</f>
        <v>CH</v>
      </c>
      <c r="O982" s="6" t="str">
        <f>IFERROR(VLOOKUP(E982,Lookup!B:C,2,0),0)</f>
        <v>Host</v>
      </c>
    </row>
    <row r="983" ht="13.5" outlineLevel="2" spans="1:15">
      <c r="A983" s="4" t="s">
        <v>2173</v>
      </c>
      <c r="B983" s="4" t="s">
        <v>2081</v>
      </c>
      <c r="C983" s="4" t="s">
        <v>118</v>
      </c>
      <c r="D983" s="4" t="s">
        <v>2174</v>
      </c>
      <c r="E983" s="4" t="s">
        <v>84</v>
      </c>
      <c r="F983" s="4" t="s">
        <v>121</v>
      </c>
      <c r="G983" s="4" t="s">
        <v>748</v>
      </c>
      <c r="H983" s="4" t="s">
        <v>749</v>
      </c>
      <c r="I983" s="4" t="s">
        <v>2083</v>
      </c>
      <c r="J983" s="4" t="s">
        <v>2084</v>
      </c>
      <c r="K983" s="6">
        <f>IFERROR(VLOOKUP($J983,Lookup!$I:$M,Lookup!J$2,0),"")</f>
        <v>2462</v>
      </c>
      <c r="L983" s="6" t="str">
        <f>IFERROR(VLOOKUP($J983,Lookup!$I:$M,Lookup!K$2,0),"")</f>
        <v>Elk Grove</v>
      </c>
      <c r="M983" s="6" t="str">
        <f>IFERROR(VLOOKUP($J983,Lookup!$I:$M,Lookup!L$2,0),"")</f>
        <v>JSegovia</v>
      </c>
      <c r="N983" s="6" t="str">
        <f>IFERROR(VLOOKUP($J983,Lookup!$I:$M,Lookup!M$2,0),"")</f>
        <v>CH</v>
      </c>
      <c r="O983" s="6" t="str">
        <f>IFERROR(VLOOKUP(E983,Lookup!B:C,2,0),0)</f>
        <v>Prep Cook</v>
      </c>
    </row>
    <row r="984" ht="13.5" outlineLevel="2" spans="1:15">
      <c r="A984" s="4" t="s">
        <v>2175</v>
      </c>
      <c r="B984" s="4" t="s">
        <v>2081</v>
      </c>
      <c r="C984" s="4" t="s">
        <v>118</v>
      </c>
      <c r="D984" s="4" t="s">
        <v>2176</v>
      </c>
      <c r="E984" s="4" t="s">
        <v>139</v>
      </c>
      <c r="F984" s="4" t="s">
        <v>121</v>
      </c>
      <c r="G984" s="4" t="s">
        <v>748</v>
      </c>
      <c r="H984" s="4" t="s">
        <v>749</v>
      </c>
      <c r="I984" s="4" t="s">
        <v>2083</v>
      </c>
      <c r="J984" s="4" t="s">
        <v>2084</v>
      </c>
      <c r="K984" s="6">
        <f>IFERROR(VLOOKUP($J984,Lookup!$I:$M,Lookup!J$2,0),"")</f>
        <v>2462</v>
      </c>
      <c r="L984" s="6" t="str">
        <f>IFERROR(VLOOKUP($J984,Lookup!$I:$M,Lookup!K$2,0),"")</f>
        <v>Elk Grove</v>
      </c>
      <c r="M984" s="6" t="str">
        <f>IFERROR(VLOOKUP($J984,Lookup!$I:$M,Lookup!L$2,0),"")</f>
        <v>JSegovia</v>
      </c>
      <c r="N984" s="6" t="str">
        <f>IFERROR(VLOOKUP($J984,Lookup!$I:$M,Lookup!M$2,0),"")</f>
        <v>CH</v>
      </c>
      <c r="O984" s="6" t="str">
        <f>IFERROR(VLOOKUP(E984,Lookup!B:C,2,0),0)</f>
        <v>Busser/Runner</v>
      </c>
    </row>
    <row r="985" ht="13.5" outlineLevel="2" spans="1:15">
      <c r="A985" s="4" t="s">
        <v>2177</v>
      </c>
      <c r="B985" s="4" t="s">
        <v>2081</v>
      </c>
      <c r="C985" s="4" t="s">
        <v>118</v>
      </c>
      <c r="D985" s="4" t="s">
        <v>2178</v>
      </c>
      <c r="E985" s="4" t="s">
        <v>139</v>
      </c>
      <c r="F985" s="4" t="s">
        <v>121</v>
      </c>
      <c r="G985" s="4" t="s">
        <v>748</v>
      </c>
      <c r="H985" s="4" t="s">
        <v>749</v>
      </c>
      <c r="I985" s="4" t="s">
        <v>2083</v>
      </c>
      <c r="J985" s="4" t="s">
        <v>2084</v>
      </c>
      <c r="K985" s="6">
        <f>IFERROR(VLOOKUP($J985,Lookup!$I:$M,Lookup!J$2,0),"")</f>
        <v>2462</v>
      </c>
      <c r="L985" s="6" t="str">
        <f>IFERROR(VLOOKUP($J985,Lookup!$I:$M,Lookup!K$2,0),"")</f>
        <v>Elk Grove</v>
      </c>
      <c r="M985" s="6" t="str">
        <f>IFERROR(VLOOKUP($J985,Lookup!$I:$M,Lookup!L$2,0),"")</f>
        <v>JSegovia</v>
      </c>
      <c r="N985" s="6" t="str">
        <f>IFERROR(VLOOKUP($J985,Lookup!$I:$M,Lookup!M$2,0),"")</f>
        <v>CH</v>
      </c>
      <c r="O985" s="6" t="str">
        <f>IFERROR(VLOOKUP(E985,Lookup!B:C,2,0),0)</f>
        <v>Busser/Runner</v>
      </c>
    </row>
    <row r="986" ht="13.5" outlineLevel="2" spans="1:15">
      <c r="A986" s="4" t="s">
        <v>2179</v>
      </c>
      <c r="B986" s="4" t="s">
        <v>2081</v>
      </c>
      <c r="C986" s="4" t="s">
        <v>118</v>
      </c>
      <c r="D986" s="4" t="s">
        <v>2180</v>
      </c>
      <c r="E986" s="4" t="s">
        <v>83</v>
      </c>
      <c r="F986" s="4" t="s">
        <v>121</v>
      </c>
      <c r="G986" s="4" t="s">
        <v>748</v>
      </c>
      <c r="H986" s="4" t="s">
        <v>749</v>
      </c>
      <c r="I986" s="4" t="s">
        <v>2083</v>
      </c>
      <c r="J986" s="4" t="s">
        <v>2084</v>
      </c>
      <c r="K986" s="6">
        <f>IFERROR(VLOOKUP($J986,Lookup!$I:$M,Lookup!J$2,0),"")</f>
        <v>2462</v>
      </c>
      <c r="L986" s="6" t="str">
        <f>IFERROR(VLOOKUP($J986,Lookup!$I:$M,Lookup!K$2,0),"")</f>
        <v>Elk Grove</v>
      </c>
      <c r="M986" s="6" t="str">
        <f>IFERROR(VLOOKUP($J986,Lookup!$I:$M,Lookup!L$2,0),"")</f>
        <v>JSegovia</v>
      </c>
      <c r="N986" s="6" t="str">
        <f>IFERROR(VLOOKUP($J986,Lookup!$I:$M,Lookup!M$2,0),"")</f>
        <v>CH</v>
      </c>
      <c r="O986" s="6" t="str">
        <f>IFERROR(VLOOKUP(E986,Lookup!B:C,2,0),0)</f>
        <v>Line Cook</v>
      </c>
    </row>
    <row r="987" ht="13.5" outlineLevel="2" spans="1:15">
      <c r="A987" s="4" t="s">
        <v>2181</v>
      </c>
      <c r="B987" s="4" t="s">
        <v>2081</v>
      </c>
      <c r="C987" s="4" t="s">
        <v>118</v>
      </c>
      <c r="D987" s="4" t="s">
        <v>2182</v>
      </c>
      <c r="E987" s="4" t="s">
        <v>78</v>
      </c>
      <c r="F987" s="4" t="s">
        <v>121</v>
      </c>
      <c r="G987" s="4" t="s">
        <v>748</v>
      </c>
      <c r="H987" s="4" t="s">
        <v>749</v>
      </c>
      <c r="I987" s="4" t="s">
        <v>2083</v>
      </c>
      <c r="J987" s="4" t="s">
        <v>2084</v>
      </c>
      <c r="K987" s="6">
        <f>IFERROR(VLOOKUP($J987,Lookup!$I:$M,Lookup!J$2,0),"")</f>
        <v>2462</v>
      </c>
      <c r="L987" s="6" t="str">
        <f>IFERROR(VLOOKUP($J987,Lookup!$I:$M,Lookup!K$2,0),"")</f>
        <v>Elk Grove</v>
      </c>
      <c r="M987" s="6" t="str">
        <f>IFERROR(VLOOKUP($J987,Lookup!$I:$M,Lookup!L$2,0),"")</f>
        <v>JSegovia</v>
      </c>
      <c r="N987" s="6" t="str">
        <f>IFERROR(VLOOKUP($J987,Lookup!$I:$M,Lookup!M$2,0),"")</f>
        <v>CH</v>
      </c>
      <c r="O987" s="6" t="str">
        <f>IFERROR(VLOOKUP(E987,Lookup!B:C,2,0),0)</f>
        <v>Host</v>
      </c>
    </row>
    <row r="988" ht="13.5" outlineLevel="2" spans="1:15">
      <c r="A988" s="4" t="s">
        <v>2183</v>
      </c>
      <c r="B988" s="4" t="s">
        <v>2081</v>
      </c>
      <c r="C988" s="4" t="s">
        <v>118</v>
      </c>
      <c r="D988" s="4" t="s">
        <v>2184</v>
      </c>
      <c r="E988" s="4" t="s">
        <v>78</v>
      </c>
      <c r="F988" s="4" t="s">
        <v>121</v>
      </c>
      <c r="G988" s="4" t="s">
        <v>748</v>
      </c>
      <c r="H988" s="4" t="s">
        <v>749</v>
      </c>
      <c r="I988" s="4" t="s">
        <v>2083</v>
      </c>
      <c r="J988" s="4" t="s">
        <v>2084</v>
      </c>
      <c r="K988" s="6">
        <f>IFERROR(VLOOKUP($J988,Lookup!$I:$M,Lookup!J$2,0),"")</f>
        <v>2462</v>
      </c>
      <c r="L988" s="6" t="str">
        <f>IFERROR(VLOOKUP($J988,Lookup!$I:$M,Lookup!K$2,0),"")</f>
        <v>Elk Grove</v>
      </c>
      <c r="M988" s="6" t="str">
        <f>IFERROR(VLOOKUP($J988,Lookup!$I:$M,Lookup!L$2,0),"")</f>
        <v>JSegovia</v>
      </c>
      <c r="N988" s="6" t="str">
        <f>IFERROR(VLOOKUP($J988,Lookup!$I:$M,Lookup!M$2,0),"")</f>
        <v>CH</v>
      </c>
      <c r="O988" s="6" t="str">
        <f>IFERROR(VLOOKUP(E988,Lookup!B:C,2,0),0)</f>
        <v>Host</v>
      </c>
    </row>
    <row r="989" ht="13.5" outlineLevel="2" spans="1:15">
      <c r="A989" s="4" t="s">
        <v>2185</v>
      </c>
      <c r="B989" s="4" t="s">
        <v>2081</v>
      </c>
      <c r="C989" s="4" t="s">
        <v>118</v>
      </c>
      <c r="D989" s="4" t="s">
        <v>2186</v>
      </c>
      <c r="E989" s="4" t="s">
        <v>83</v>
      </c>
      <c r="F989" s="4" t="s">
        <v>121</v>
      </c>
      <c r="G989" s="4" t="s">
        <v>748</v>
      </c>
      <c r="H989" s="4" t="s">
        <v>749</v>
      </c>
      <c r="I989" s="4" t="s">
        <v>2083</v>
      </c>
      <c r="J989" s="4" t="s">
        <v>2084</v>
      </c>
      <c r="K989" s="6">
        <f>IFERROR(VLOOKUP($J989,Lookup!$I:$M,Lookup!J$2,0),"")</f>
        <v>2462</v>
      </c>
      <c r="L989" s="6" t="str">
        <f>IFERROR(VLOOKUP($J989,Lookup!$I:$M,Lookup!K$2,0),"")</f>
        <v>Elk Grove</v>
      </c>
      <c r="M989" s="6" t="str">
        <f>IFERROR(VLOOKUP($J989,Lookup!$I:$M,Lookup!L$2,0),"")</f>
        <v>JSegovia</v>
      </c>
      <c r="N989" s="6" t="str">
        <f>IFERROR(VLOOKUP($J989,Lookup!$I:$M,Lookup!M$2,0),"")</f>
        <v>CH</v>
      </c>
      <c r="O989" s="6" t="str">
        <f>IFERROR(VLOOKUP(E989,Lookup!B:C,2,0),0)</f>
        <v>Line Cook</v>
      </c>
    </row>
    <row r="990" ht="13.5" outlineLevel="2" spans="1:15">
      <c r="A990" s="4" t="s">
        <v>2187</v>
      </c>
      <c r="B990" s="4" t="s">
        <v>2081</v>
      </c>
      <c r="C990" s="4" t="s">
        <v>118</v>
      </c>
      <c r="D990" s="4" t="s">
        <v>2188</v>
      </c>
      <c r="E990" s="4" t="s">
        <v>83</v>
      </c>
      <c r="F990" s="4" t="s">
        <v>121</v>
      </c>
      <c r="G990" s="4" t="s">
        <v>748</v>
      </c>
      <c r="H990" s="4" t="s">
        <v>749</v>
      </c>
      <c r="I990" s="4" t="s">
        <v>2083</v>
      </c>
      <c r="J990" s="4" t="s">
        <v>2084</v>
      </c>
      <c r="K990" s="6">
        <f>IFERROR(VLOOKUP($J990,Lookup!$I:$M,Lookup!J$2,0),"")</f>
        <v>2462</v>
      </c>
      <c r="L990" s="6" t="str">
        <f>IFERROR(VLOOKUP($J990,Lookup!$I:$M,Lookup!K$2,0),"")</f>
        <v>Elk Grove</v>
      </c>
      <c r="M990" s="6" t="str">
        <f>IFERROR(VLOOKUP($J990,Lookup!$I:$M,Lookup!L$2,0),"")</f>
        <v>JSegovia</v>
      </c>
      <c r="N990" s="6" t="str">
        <f>IFERROR(VLOOKUP($J990,Lookup!$I:$M,Lookup!M$2,0),"")</f>
        <v>CH</v>
      </c>
      <c r="O990" s="6" t="str">
        <f>IFERROR(VLOOKUP(E990,Lookup!B:C,2,0),0)</f>
        <v>Line Cook</v>
      </c>
    </row>
    <row r="991" ht="13.5" outlineLevel="2" spans="1:15">
      <c r="A991" s="4" t="s">
        <v>2189</v>
      </c>
      <c r="B991" s="4" t="s">
        <v>2081</v>
      </c>
      <c r="C991" s="4" t="s">
        <v>118</v>
      </c>
      <c r="D991" s="4" t="s">
        <v>2190</v>
      </c>
      <c r="E991" s="4" t="s">
        <v>120</v>
      </c>
      <c r="F991" s="4" t="s">
        <v>121</v>
      </c>
      <c r="G991" s="4" t="s">
        <v>748</v>
      </c>
      <c r="H991" s="4" t="s">
        <v>749</v>
      </c>
      <c r="I991" s="4" t="s">
        <v>2083</v>
      </c>
      <c r="J991" s="4" t="s">
        <v>2084</v>
      </c>
      <c r="K991" s="6">
        <f>IFERROR(VLOOKUP($J991,Lookup!$I:$M,Lookup!J$2,0),"")</f>
        <v>2462</v>
      </c>
      <c r="L991" s="6" t="str">
        <f>IFERROR(VLOOKUP($J991,Lookup!$I:$M,Lookup!K$2,0),"")</f>
        <v>Elk Grove</v>
      </c>
      <c r="M991" s="6" t="str">
        <f>IFERROR(VLOOKUP($J991,Lookup!$I:$M,Lookup!L$2,0),"")</f>
        <v>JSegovia</v>
      </c>
      <c r="N991" s="6" t="str">
        <f>IFERROR(VLOOKUP($J991,Lookup!$I:$M,Lookup!M$2,0),"")</f>
        <v>CH</v>
      </c>
      <c r="O991" s="6" t="str">
        <f>IFERROR(VLOOKUP(E991,Lookup!B:C,2,0),0)</f>
        <v>Server/Cocktail</v>
      </c>
    </row>
    <row r="992" ht="13.5" outlineLevel="2" spans="1:15">
      <c r="A992" s="4" t="s">
        <v>2191</v>
      </c>
      <c r="B992" s="4" t="s">
        <v>2081</v>
      </c>
      <c r="C992" s="4" t="s">
        <v>118</v>
      </c>
      <c r="D992" s="4" t="s">
        <v>2192</v>
      </c>
      <c r="E992" s="4" t="s">
        <v>120</v>
      </c>
      <c r="F992" s="4" t="s">
        <v>121</v>
      </c>
      <c r="G992" s="4" t="s">
        <v>748</v>
      </c>
      <c r="H992" s="4" t="s">
        <v>749</v>
      </c>
      <c r="I992" s="4" t="s">
        <v>2083</v>
      </c>
      <c r="J992" s="4" t="s">
        <v>2084</v>
      </c>
      <c r="K992" s="6">
        <f>IFERROR(VLOOKUP($J992,Lookup!$I:$M,Lookup!J$2,0),"")</f>
        <v>2462</v>
      </c>
      <c r="L992" s="6" t="str">
        <f>IFERROR(VLOOKUP($J992,Lookup!$I:$M,Lookup!K$2,0),"")</f>
        <v>Elk Grove</v>
      </c>
      <c r="M992" s="6" t="str">
        <f>IFERROR(VLOOKUP($J992,Lookup!$I:$M,Lookup!L$2,0),"")</f>
        <v>JSegovia</v>
      </c>
      <c r="N992" s="6" t="str">
        <f>IFERROR(VLOOKUP($J992,Lookup!$I:$M,Lookup!M$2,0),"")</f>
        <v>CH</v>
      </c>
      <c r="O992" s="6" t="str">
        <f>IFERROR(VLOOKUP(E992,Lookup!B:C,2,0),0)</f>
        <v>Server/Cocktail</v>
      </c>
    </row>
    <row r="993" ht="13.5" outlineLevel="2" spans="1:15">
      <c r="A993" s="4" t="s">
        <v>2193</v>
      </c>
      <c r="B993" s="4" t="s">
        <v>2081</v>
      </c>
      <c r="C993" s="4" t="s">
        <v>118</v>
      </c>
      <c r="D993" s="4" t="s">
        <v>2194</v>
      </c>
      <c r="E993" s="4" t="s">
        <v>120</v>
      </c>
      <c r="F993" s="4" t="s">
        <v>121</v>
      </c>
      <c r="G993" s="4" t="s">
        <v>748</v>
      </c>
      <c r="H993" s="4" t="s">
        <v>749</v>
      </c>
      <c r="I993" s="4" t="s">
        <v>2083</v>
      </c>
      <c r="J993" s="4" t="s">
        <v>2084</v>
      </c>
      <c r="K993" s="6">
        <f>IFERROR(VLOOKUP($J993,Lookup!$I:$M,Lookup!J$2,0),"")</f>
        <v>2462</v>
      </c>
      <c r="L993" s="6" t="str">
        <f>IFERROR(VLOOKUP($J993,Lookup!$I:$M,Lookup!K$2,0),"")</f>
        <v>Elk Grove</v>
      </c>
      <c r="M993" s="6" t="str">
        <f>IFERROR(VLOOKUP($J993,Lookup!$I:$M,Lookup!L$2,0),"")</f>
        <v>JSegovia</v>
      </c>
      <c r="N993" s="6" t="str">
        <f>IFERROR(VLOOKUP($J993,Lookup!$I:$M,Lookup!M$2,0),"")</f>
        <v>CH</v>
      </c>
      <c r="O993" s="6" t="str">
        <f>IFERROR(VLOOKUP(E993,Lookup!B:C,2,0),0)</f>
        <v>Server/Cocktail</v>
      </c>
    </row>
    <row r="994" ht="13.5" outlineLevel="2" spans="1:15">
      <c r="A994" s="4" t="s">
        <v>2195</v>
      </c>
      <c r="B994" s="4" t="s">
        <v>2081</v>
      </c>
      <c r="C994" s="4" t="s">
        <v>118</v>
      </c>
      <c r="D994" s="4" t="s">
        <v>2196</v>
      </c>
      <c r="E994" s="4" t="s">
        <v>120</v>
      </c>
      <c r="F994" s="4" t="s">
        <v>121</v>
      </c>
      <c r="G994" s="4" t="s">
        <v>748</v>
      </c>
      <c r="H994" s="4" t="s">
        <v>749</v>
      </c>
      <c r="I994" s="4" t="s">
        <v>2083</v>
      </c>
      <c r="J994" s="4" t="s">
        <v>2084</v>
      </c>
      <c r="K994" s="6">
        <f>IFERROR(VLOOKUP($J994,Lookup!$I:$M,Lookup!J$2,0),"")</f>
        <v>2462</v>
      </c>
      <c r="L994" s="6" t="str">
        <f>IFERROR(VLOOKUP($J994,Lookup!$I:$M,Lookup!K$2,0),"")</f>
        <v>Elk Grove</v>
      </c>
      <c r="M994" s="6" t="str">
        <f>IFERROR(VLOOKUP($J994,Lookup!$I:$M,Lookup!L$2,0),"")</f>
        <v>JSegovia</v>
      </c>
      <c r="N994" s="6" t="str">
        <f>IFERROR(VLOOKUP($J994,Lookup!$I:$M,Lookup!M$2,0),"")</f>
        <v>CH</v>
      </c>
      <c r="O994" s="6" t="str">
        <f>IFERROR(VLOOKUP(E994,Lookup!B:C,2,0),0)</f>
        <v>Server/Cocktail</v>
      </c>
    </row>
    <row r="995" ht="13.5" outlineLevel="2" spans="1:15">
      <c r="A995" s="4" t="s">
        <v>2197</v>
      </c>
      <c r="B995" s="4" t="s">
        <v>2081</v>
      </c>
      <c r="C995" s="4" t="s">
        <v>118</v>
      </c>
      <c r="D995" s="4" t="s">
        <v>2198</v>
      </c>
      <c r="E995" s="4" t="s">
        <v>78</v>
      </c>
      <c r="F995" s="4" t="s">
        <v>121</v>
      </c>
      <c r="G995" s="4" t="s">
        <v>748</v>
      </c>
      <c r="H995" s="4" t="s">
        <v>749</v>
      </c>
      <c r="I995" s="4" t="s">
        <v>2083</v>
      </c>
      <c r="J995" s="4" t="s">
        <v>2084</v>
      </c>
      <c r="K995" s="6">
        <f>IFERROR(VLOOKUP($J995,Lookup!$I:$M,Lookup!J$2,0),"")</f>
        <v>2462</v>
      </c>
      <c r="L995" s="6" t="str">
        <f>IFERROR(VLOOKUP($J995,Lookup!$I:$M,Lookup!K$2,0),"")</f>
        <v>Elk Grove</v>
      </c>
      <c r="M995" s="6" t="str">
        <f>IFERROR(VLOOKUP($J995,Lookup!$I:$M,Lookup!L$2,0),"")</f>
        <v>JSegovia</v>
      </c>
      <c r="N995" s="6" t="str">
        <f>IFERROR(VLOOKUP($J995,Lookup!$I:$M,Lookup!M$2,0),"")</f>
        <v>CH</v>
      </c>
      <c r="O995" s="6" t="str">
        <f>IFERROR(VLOOKUP(E995,Lookup!B:C,2,0),0)</f>
        <v>Host</v>
      </c>
    </row>
    <row r="996" ht="13.5" outlineLevel="2" spans="1:15">
      <c r="A996" s="4" t="s">
        <v>2199</v>
      </c>
      <c r="B996" s="4" t="s">
        <v>2081</v>
      </c>
      <c r="C996" s="4" t="s">
        <v>118</v>
      </c>
      <c r="D996" s="4" t="s">
        <v>2200</v>
      </c>
      <c r="E996" s="4" t="s">
        <v>120</v>
      </c>
      <c r="F996" s="4" t="s">
        <v>121</v>
      </c>
      <c r="G996" s="4" t="s">
        <v>748</v>
      </c>
      <c r="H996" s="4" t="s">
        <v>749</v>
      </c>
      <c r="I996" s="4" t="s">
        <v>2083</v>
      </c>
      <c r="J996" s="4" t="s">
        <v>2084</v>
      </c>
      <c r="K996" s="6">
        <f>IFERROR(VLOOKUP($J996,Lookup!$I:$M,Lookup!J$2,0),"")</f>
        <v>2462</v>
      </c>
      <c r="L996" s="6" t="str">
        <f>IFERROR(VLOOKUP($J996,Lookup!$I:$M,Lookup!K$2,0),"")</f>
        <v>Elk Grove</v>
      </c>
      <c r="M996" s="6" t="str">
        <f>IFERROR(VLOOKUP($J996,Lookup!$I:$M,Lookup!L$2,0),"")</f>
        <v>JSegovia</v>
      </c>
      <c r="N996" s="6" t="str">
        <f>IFERROR(VLOOKUP($J996,Lookup!$I:$M,Lookup!M$2,0),"")</f>
        <v>CH</v>
      </c>
      <c r="O996" s="6" t="str">
        <f>IFERROR(VLOOKUP(E996,Lookup!B:C,2,0),0)</f>
        <v>Server/Cocktail</v>
      </c>
    </row>
    <row r="997" ht="13.5" outlineLevel="2" spans="1:15">
      <c r="A997" s="4" t="s">
        <v>2201</v>
      </c>
      <c r="B997" s="4" t="s">
        <v>2081</v>
      </c>
      <c r="C997" s="4" t="s">
        <v>118</v>
      </c>
      <c r="D997" s="4" t="s">
        <v>2202</v>
      </c>
      <c r="E997" s="4" t="s">
        <v>78</v>
      </c>
      <c r="F997" s="4" t="s">
        <v>121</v>
      </c>
      <c r="G997" s="4" t="s">
        <v>748</v>
      </c>
      <c r="H997" s="4" t="s">
        <v>749</v>
      </c>
      <c r="I997" s="4" t="s">
        <v>2083</v>
      </c>
      <c r="J997" s="4" t="s">
        <v>2084</v>
      </c>
      <c r="K997" s="6">
        <f>IFERROR(VLOOKUP($J997,Lookup!$I:$M,Lookup!J$2,0),"")</f>
        <v>2462</v>
      </c>
      <c r="L997" s="6" t="str">
        <f>IFERROR(VLOOKUP($J997,Lookup!$I:$M,Lookup!K$2,0),"")</f>
        <v>Elk Grove</v>
      </c>
      <c r="M997" s="6" t="str">
        <f>IFERROR(VLOOKUP($J997,Lookup!$I:$M,Lookup!L$2,0),"")</f>
        <v>JSegovia</v>
      </c>
      <c r="N997" s="6" t="str">
        <f>IFERROR(VLOOKUP($J997,Lookup!$I:$M,Lookup!M$2,0),"")</f>
        <v>CH</v>
      </c>
      <c r="O997" s="6" t="str">
        <f>IFERROR(VLOOKUP(E997,Lookup!B:C,2,0),0)</f>
        <v>Host</v>
      </c>
    </row>
    <row r="998" ht="13.5" outlineLevel="2" spans="1:15">
      <c r="A998" s="4" t="s">
        <v>2203</v>
      </c>
      <c r="B998" s="4" t="s">
        <v>2081</v>
      </c>
      <c r="C998" s="4" t="s">
        <v>118</v>
      </c>
      <c r="D998" s="4" t="s">
        <v>2204</v>
      </c>
      <c r="E998" s="4" t="s">
        <v>83</v>
      </c>
      <c r="F998" s="4" t="s">
        <v>121</v>
      </c>
      <c r="G998" s="4" t="s">
        <v>748</v>
      </c>
      <c r="H998" s="4" t="s">
        <v>749</v>
      </c>
      <c r="I998" s="4" t="s">
        <v>2083</v>
      </c>
      <c r="J998" s="4" t="s">
        <v>2084</v>
      </c>
      <c r="K998" s="6">
        <f>IFERROR(VLOOKUP($J998,Lookup!$I:$M,Lookup!J$2,0),"")</f>
        <v>2462</v>
      </c>
      <c r="L998" s="6" t="str">
        <f>IFERROR(VLOOKUP($J998,Lookup!$I:$M,Lookup!K$2,0),"")</f>
        <v>Elk Grove</v>
      </c>
      <c r="M998" s="6" t="str">
        <f>IFERROR(VLOOKUP($J998,Lookup!$I:$M,Lookup!L$2,0),"")</f>
        <v>JSegovia</v>
      </c>
      <c r="N998" s="6" t="str">
        <f>IFERROR(VLOOKUP($J998,Lookup!$I:$M,Lookup!M$2,0),"")</f>
        <v>CH</v>
      </c>
      <c r="O998" s="6" t="str">
        <f>IFERROR(VLOOKUP(E998,Lookup!B:C,2,0),0)</f>
        <v>Line Cook</v>
      </c>
    </row>
    <row r="999" ht="13.5" outlineLevel="2" spans="1:15">
      <c r="A999" s="4" t="s">
        <v>2205</v>
      </c>
      <c r="B999" s="4" t="s">
        <v>2081</v>
      </c>
      <c r="C999" s="4" t="s">
        <v>118</v>
      </c>
      <c r="D999" s="4" t="s">
        <v>2206</v>
      </c>
      <c r="E999" s="4" t="s">
        <v>120</v>
      </c>
      <c r="F999" s="4" t="s">
        <v>121</v>
      </c>
      <c r="G999" s="4" t="s">
        <v>748</v>
      </c>
      <c r="H999" s="4" t="s">
        <v>749</v>
      </c>
      <c r="I999" s="4" t="s">
        <v>2083</v>
      </c>
      <c r="J999" s="4" t="s">
        <v>2084</v>
      </c>
      <c r="K999" s="6">
        <f>IFERROR(VLOOKUP($J999,Lookup!$I:$M,Lookup!J$2,0),"")</f>
        <v>2462</v>
      </c>
      <c r="L999" s="6" t="str">
        <f>IFERROR(VLOOKUP($J999,Lookup!$I:$M,Lookup!K$2,0),"")</f>
        <v>Elk Grove</v>
      </c>
      <c r="M999" s="6" t="str">
        <f>IFERROR(VLOOKUP($J999,Lookup!$I:$M,Lookup!L$2,0),"")</f>
        <v>JSegovia</v>
      </c>
      <c r="N999" s="6" t="str">
        <f>IFERROR(VLOOKUP($J999,Lookup!$I:$M,Lookup!M$2,0),"")</f>
        <v>CH</v>
      </c>
      <c r="O999" s="6" t="str">
        <f>IFERROR(VLOOKUP(E999,Lookup!B:C,2,0),0)</f>
        <v>Server/Cocktail</v>
      </c>
    </row>
    <row r="1000" ht="13.5" outlineLevel="2" spans="1:15">
      <c r="A1000" s="4" t="s">
        <v>2207</v>
      </c>
      <c r="B1000" s="4" t="s">
        <v>2208</v>
      </c>
      <c r="C1000" s="4" t="s">
        <v>118</v>
      </c>
      <c r="D1000" s="4" t="s">
        <v>2209</v>
      </c>
      <c r="E1000" s="4" t="s">
        <v>139</v>
      </c>
      <c r="F1000" s="4" t="s">
        <v>121</v>
      </c>
      <c r="G1000" s="4" t="s">
        <v>748</v>
      </c>
      <c r="H1000" s="4" t="s">
        <v>1096</v>
      </c>
      <c r="I1000" s="4" t="s">
        <v>2210</v>
      </c>
      <c r="J1000" s="4" t="s">
        <v>2211</v>
      </c>
      <c r="K1000" s="6">
        <f>IFERROR(VLOOKUP($J1000,Lookup!$I:$M,Lookup!J$2,0),"")</f>
        <v>2470</v>
      </c>
      <c r="L1000" s="6" t="str">
        <f>IFERROR(VLOOKUP($J1000,Lookup!$I:$M,Lookup!K$2,0),"")</f>
        <v>a</v>
      </c>
      <c r="M1000" s="6" t="str">
        <f>IFERROR(VLOOKUP($J1000,Lookup!$I:$M,Lookup!L$2,0),"")</f>
        <v>KElder</v>
      </c>
      <c r="N1000" s="6" t="str">
        <f>IFERROR(VLOOKUP($J1000,Lookup!$I:$M,Lookup!M$2,0),"")</f>
        <v>CH</v>
      </c>
      <c r="O1000" s="6" t="str">
        <f>IFERROR(VLOOKUP(E1000,Lookup!B:C,2,0),0)</f>
        <v>Busser/Runner</v>
      </c>
    </row>
    <row r="1001" ht="13.5" outlineLevel="2" spans="1:15">
      <c r="A1001" s="4" t="s">
        <v>2212</v>
      </c>
      <c r="B1001" s="4" t="s">
        <v>2208</v>
      </c>
      <c r="C1001" s="4" t="s">
        <v>118</v>
      </c>
      <c r="D1001" s="4" t="s">
        <v>2213</v>
      </c>
      <c r="E1001" s="4" t="s">
        <v>139</v>
      </c>
      <c r="F1001" s="4" t="s">
        <v>121</v>
      </c>
      <c r="G1001" s="4" t="s">
        <v>748</v>
      </c>
      <c r="H1001" s="4" t="s">
        <v>1096</v>
      </c>
      <c r="I1001" s="4" t="s">
        <v>2210</v>
      </c>
      <c r="J1001" s="4" t="s">
        <v>2211</v>
      </c>
      <c r="K1001" s="6">
        <f>IFERROR(VLOOKUP($J1001,Lookup!$I:$M,Lookup!J$2,0),"")</f>
        <v>2470</v>
      </c>
      <c r="L1001" s="6" t="str">
        <f>IFERROR(VLOOKUP($J1001,Lookup!$I:$M,Lookup!K$2,0),"")</f>
        <v>a</v>
      </c>
      <c r="M1001" s="6" t="str">
        <f>IFERROR(VLOOKUP($J1001,Lookup!$I:$M,Lookup!L$2,0),"")</f>
        <v>KElder</v>
      </c>
      <c r="N1001" s="6" t="str">
        <f>IFERROR(VLOOKUP($J1001,Lookup!$I:$M,Lookup!M$2,0),"")</f>
        <v>CH</v>
      </c>
      <c r="O1001" s="6" t="str">
        <f>IFERROR(VLOOKUP(E1001,Lookup!B:C,2,0),0)</f>
        <v>Busser/Runner</v>
      </c>
    </row>
    <row r="1002" ht="13.5" outlineLevel="2" spans="1:15">
      <c r="A1002" s="4" t="s">
        <v>2214</v>
      </c>
      <c r="B1002" s="4" t="s">
        <v>2208</v>
      </c>
      <c r="C1002" s="4" t="s">
        <v>118</v>
      </c>
      <c r="D1002" s="4" t="s">
        <v>2215</v>
      </c>
      <c r="E1002" s="4" t="s">
        <v>78</v>
      </c>
      <c r="F1002" s="4" t="s">
        <v>121</v>
      </c>
      <c r="G1002" s="4" t="s">
        <v>748</v>
      </c>
      <c r="H1002" s="4" t="s">
        <v>1096</v>
      </c>
      <c r="I1002" s="4" t="s">
        <v>2210</v>
      </c>
      <c r="J1002" s="4" t="s">
        <v>2211</v>
      </c>
      <c r="K1002" s="6">
        <f>IFERROR(VLOOKUP($J1002,Lookup!$I:$M,Lookup!J$2,0),"")</f>
        <v>2470</v>
      </c>
      <c r="L1002" s="6" t="str">
        <f>IFERROR(VLOOKUP($J1002,Lookup!$I:$M,Lookup!K$2,0),"")</f>
        <v>a</v>
      </c>
      <c r="M1002" s="6" t="str">
        <f>IFERROR(VLOOKUP($J1002,Lookup!$I:$M,Lookup!L$2,0),"")</f>
        <v>KElder</v>
      </c>
      <c r="N1002" s="6" t="str">
        <f>IFERROR(VLOOKUP($J1002,Lookup!$I:$M,Lookup!M$2,0),"")</f>
        <v>CH</v>
      </c>
      <c r="O1002" s="6" t="str">
        <f>IFERROR(VLOOKUP(E1002,Lookup!B:C,2,0),0)</f>
        <v>Host</v>
      </c>
    </row>
    <row r="1003" ht="13.5" outlineLevel="2" spans="1:15">
      <c r="A1003" s="4" t="s">
        <v>2216</v>
      </c>
      <c r="B1003" s="4" t="s">
        <v>2208</v>
      </c>
      <c r="C1003" s="4" t="s">
        <v>118</v>
      </c>
      <c r="D1003" s="4" t="s">
        <v>2217</v>
      </c>
      <c r="E1003" s="4" t="s">
        <v>120</v>
      </c>
      <c r="F1003" s="4" t="s">
        <v>121</v>
      </c>
      <c r="G1003" s="4" t="s">
        <v>748</v>
      </c>
      <c r="H1003" s="4" t="s">
        <v>1096</v>
      </c>
      <c r="I1003" s="4" t="s">
        <v>2210</v>
      </c>
      <c r="J1003" s="4" t="s">
        <v>2211</v>
      </c>
      <c r="K1003" s="6">
        <f>IFERROR(VLOOKUP($J1003,Lookup!$I:$M,Lookup!J$2,0),"")</f>
        <v>2470</v>
      </c>
      <c r="L1003" s="6" t="str">
        <f>IFERROR(VLOOKUP($J1003,Lookup!$I:$M,Lookup!K$2,0),"")</f>
        <v>a</v>
      </c>
      <c r="M1003" s="6" t="str">
        <f>IFERROR(VLOOKUP($J1003,Lookup!$I:$M,Lookup!L$2,0),"")</f>
        <v>KElder</v>
      </c>
      <c r="N1003" s="6" t="str">
        <f>IFERROR(VLOOKUP($J1003,Lookup!$I:$M,Lookup!M$2,0),"")</f>
        <v>CH</v>
      </c>
      <c r="O1003" s="6" t="str">
        <f>IFERROR(VLOOKUP(E1003,Lookup!B:C,2,0),0)</f>
        <v>Server/Cocktail</v>
      </c>
    </row>
    <row r="1004" ht="13.5" outlineLevel="2" spans="1:15">
      <c r="A1004" s="4" t="s">
        <v>2218</v>
      </c>
      <c r="B1004" s="4" t="s">
        <v>2208</v>
      </c>
      <c r="C1004" s="4" t="s">
        <v>118</v>
      </c>
      <c r="D1004" s="4" t="s">
        <v>2219</v>
      </c>
      <c r="E1004" s="4" t="s">
        <v>120</v>
      </c>
      <c r="F1004" s="4" t="s">
        <v>121</v>
      </c>
      <c r="G1004" s="4" t="s">
        <v>748</v>
      </c>
      <c r="H1004" s="4" t="s">
        <v>1096</v>
      </c>
      <c r="I1004" s="4" t="s">
        <v>2210</v>
      </c>
      <c r="J1004" s="4" t="s">
        <v>2211</v>
      </c>
      <c r="K1004" s="6">
        <f>IFERROR(VLOOKUP($J1004,Lookup!$I:$M,Lookup!J$2,0),"")</f>
        <v>2470</v>
      </c>
      <c r="L1004" s="6" t="str">
        <f>IFERROR(VLOOKUP($J1004,Lookup!$I:$M,Lookup!K$2,0),"")</f>
        <v>a</v>
      </c>
      <c r="M1004" s="6" t="str">
        <f>IFERROR(VLOOKUP($J1004,Lookup!$I:$M,Lookup!L$2,0),"")</f>
        <v>KElder</v>
      </c>
      <c r="N1004" s="6" t="str">
        <f>IFERROR(VLOOKUP($J1004,Lookup!$I:$M,Lookup!M$2,0),"")</f>
        <v>CH</v>
      </c>
      <c r="O1004" s="6" t="str">
        <f>IFERROR(VLOOKUP(E1004,Lookup!B:C,2,0),0)</f>
        <v>Server/Cocktail</v>
      </c>
    </row>
    <row r="1005" ht="13.5" outlineLevel="2" spans="1:15">
      <c r="A1005" s="4" t="s">
        <v>2220</v>
      </c>
      <c r="B1005" s="4" t="s">
        <v>2208</v>
      </c>
      <c r="C1005" s="4" t="s">
        <v>118</v>
      </c>
      <c r="D1005" s="4" t="s">
        <v>2221</v>
      </c>
      <c r="E1005" s="4" t="s">
        <v>83</v>
      </c>
      <c r="F1005" s="4" t="s">
        <v>121</v>
      </c>
      <c r="G1005" s="4" t="s">
        <v>748</v>
      </c>
      <c r="H1005" s="4" t="s">
        <v>1096</v>
      </c>
      <c r="I1005" s="4" t="s">
        <v>2210</v>
      </c>
      <c r="J1005" s="4" t="s">
        <v>2211</v>
      </c>
      <c r="K1005" s="6">
        <f>IFERROR(VLOOKUP($J1005,Lookup!$I:$M,Lookup!J$2,0),"")</f>
        <v>2470</v>
      </c>
      <c r="L1005" s="6" t="str">
        <f>IFERROR(VLOOKUP($J1005,Lookup!$I:$M,Lookup!K$2,0),"")</f>
        <v>a</v>
      </c>
      <c r="M1005" s="6" t="str">
        <f>IFERROR(VLOOKUP($J1005,Lookup!$I:$M,Lookup!L$2,0),"")</f>
        <v>KElder</v>
      </c>
      <c r="N1005" s="6" t="str">
        <f>IFERROR(VLOOKUP($J1005,Lookup!$I:$M,Lookup!M$2,0),"")</f>
        <v>CH</v>
      </c>
      <c r="O1005" s="6" t="str">
        <f>IFERROR(VLOOKUP(E1005,Lookup!B:C,2,0),0)</f>
        <v>Line Cook</v>
      </c>
    </row>
    <row r="1006" ht="13.5" outlineLevel="2" spans="1:15">
      <c r="A1006" s="4" t="s">
        <v>2222</v>
      </c>
      <c r="B1006" s="4" t="s">
        <v>2208</v>
      </c>
      <c r="C1006" s="4" t="s">
        <v>118</v>
      </c>
      <c r="D1006" s="4" t="s">
        <v>2223</v>
      </c>
      <c r="E1006" s="4" t="s">
        <v>78</v>
      </c>
      <c r="F1006" s="4" t="s">
        <v>121</v>
      </c>
      <c r="G1006" s="4" t="s">
        <v>748</v>
      </c>
      <c r="H1006" s="4" t="s">
        <v>1096</v>
      </c>
      <c r="I1006" s="4" t="s">
        <v>2210</v>
      </c>
      <c r="J1006" s="4" t="s">
        <v>2211</v>
      </c>
      <c r="K1006" s="6">
        <f>IFERROR(VLOOKUP($J1006,Lookup!$I:$M,Lookup!J$2,0),"")</f>
        <v>2470</v>
      </c>
      <c r="L1006" s="6" t="str">
        <f>IFERROR(VLOOKUP($J1006,Lookup!$I:$M,Lookup!K$2,0),"")</f>
        <v>a</v>
      </c>
      <c r="M1006" s="6" t="str">
        <f>IFERROR(VLOOKUP($J1006,Lookup!$I:$M,Lookup!L$2,0),"")</f>
        <v>KElder</v>
      </c>
      <c r="N1006" s="6" t="str">
        <f>IFERROR(VLOOKUP($J1006,Lookup!$I:$M,Lookup!M$2,0),"")</f>
        <v>CH</v>
      </c>
      <c r="O1006" s="6" t="str">
        <f>IFERROR(VLOOKUP(E1006,Lookup!B:C,2,0),0)</f>
        <v>Host</v>
      </c>
    </row>
    <row r="1007" ht="13.5" outlineLevel="2" spans="1:15">
      <c r="A1007" s="4" t="s">
        <v>2224</v>
      </c>
      <c r="B1007" s="4" t="s">
        <v>2208</v>
      </c>
      <c r="C1007" s="4" t="s">
        <v>118</v>
      </c>
      <c r="D1007" s="4" t="s">
        <v>2225</v>
      </c>
      <c r="E1007" s="4" t="s">
        <v>128</v>
      </c>
      <c r="F1007" s="4" t="s">
        <v>121</v>
      </c>
      <c r="G1007" s="4" t="s">
        <v>748</v>
      </c>
      <c r="H1007" s="4" t="s">
        <v>1096</v>
      </c>
      <c r="I1007" s="4" t="s">
        <v>2210</v>
      </c>
      <c r="J1007" s="4" t="s">
        <v>2211</v>
      </c>
      <c r="K1007" s="6">
        <f>IFERROR(VLOOKUP($J1007,Lookup!$I:$M,Lookup!J$2,0),"")</f>
        <v>2470</v>
      </c>
      <c r="L1007" s="6" t="str">
        <f>IFERROR(VLOOKUP($J1007,Lookup!$I:$M,Lookup!K$2,0),"")</f>
        <v>a</v>
      </c>
      <c r="M1007" s="6" t="str">
        <f>IFERROR(VLOOKUP($J1007,Lookup!$I:$M,Lookup!L$2,0),"")</f>
        <v>KElder</v>
      </c>
      <c r="N1007" s="6" t="str">
        <f>IFERROR(VLOOKUP($J1007,Lookup!$I:$M,Lookup!M$2,0),"")</f>
        <v>CH</v>
      </c>
      <c r="O1007" s="6" t="str">
        <f>IFERROR(VLOOKUP(E1007,Lookup!B:C,2,0),0)</f>
        <v>Server/Cocktail</v>
      </c>
    </row>
    <row r="1008" ht="13.5" outlineLevel="2" spans="1:15">
      <c r="A1008" s="4" t="s">
        <v>2226</v>
      </c>
      <c r="B1008" s="4" t="s">
        <v>2208</v>
      </c>
      <c r="C1008" s="4" t="s">
        <v>118</v>
      </c>
      <c r="D1008" s="4" t="s">
        <v>2227</v>
      </c>
      <c r="E1008" s="4" t="s">
        <v>188</v>
      </c>
      <c r="F1008" s="4" t="s">
        <v>121</v>
      </c>
      <c r="G1008" s="4" t="s">
        <v>748</v>
      </c>
      <c r="H1008" s="4" t="s">
        <v>1096</v>
      </c>
      <c r="I1008" s="4" t="s">
        <v>2210</v>
      </c>
      <c r="J1008" s="4" t="s">
        <v>2211</v>
      </c>
      <c r="K1008" s="6">
        <f>IFERROR(VLOOKUP($J1008,Lookup!$I:$M,Lookup!J$2,0),"")</f>
        <v>2470</v>
      </c>
      <c r="L1008" s="6" t="str">
        <f>IFERROR(VLOOKUP($J1008,Lookup!$I:$M,Lookup!K$2,0),"")</f>
        <v>a</v>
      </c>
      <c r="M1008" s="6" t="str">
        <f>IFERROR(VLOOKUP($J1008,Lookup!$I:$M,Lookup!L$2,0),"")</f>
        <v>KElder</v>
      </c>
      <c r="N1008" s="6" t="str">
        <f>IFERROR(VLOOKUP($J1008,Lookup!$I:$M,Lookup!M$2,0),"")</f>
        <v>CH</v>
      </c>
      <c r="O1008" s="6" t="str">
        <f>IFERROR(VLOOKUP(E1008,Lookup!B:C,2,0),0)</f>
        <v>Dish</v>
      </c>
    </row>
    <row r="1009" ht="13.5" outlineLevel="2" spans="1:15">
      <c r="A1009" s="4" t="s">
        <v>2228</v>
      </c>
      <c r="B1009" s="4" t="s">
        <v>2208</v>
      </c>
      <c r="C1009" s="4" t="s">
        <v>118</v>
      </c>
      <c r="D1009" s="4" t="s">
        <v>2229</v>
      </c>
      <c r="E1009" s="4" t="s">
        <v>139</v>
      </c>
      <c r="F1009" s="4" t="s">
        <v>121</v>
      </c>
      <c r="G1009" s="4" t="s">
        <v>748</v>
      </c>
      <c r="H1009" s="4" t="s">
        <v>1096</v>
      </c>
      <c r="I1009" s="4" t="s">
        <v>2210</v>
      </c>
      <c r="J1009" s="4" t="s">
        <v>2211</v>
      </c>
      <c r="K1009" s="6">
        <f>IFERROR(VLOOKUP($J1009,Lookup!$I:$M,Lookup!J$2,0),"")</f>
        <v>2470</v>
      </c>
      <c r="L1009" s="6" t="str">
        <f>IFERROR(VLOOKUP($J1009,Lookup!$I:$M,Lookup!K$2,0),"")</f>
        <v>a</v>
      </c>
      <c r="M1009" s="6" t="str">
        <f>IFERROR(VLOOKUP($J1009,Lookup!$I:$M,Lookup!L$2,0),"")</f>
        <v>KElder</v>
      </c>
      <c r="N1009" s="6" t="str">
        <f>IFERROR(VLOOKUP($J1009,Lookup!$I:$M,Lookup!M$2,0),"")</f>
        <v>CH</v>
      </c>
      <c r="O1009" s="6" t="str">
        <f>IFERROR(VLOOKUP(E1009,Lookup!B:C,2,0),0)</f>
        <v>Busser/Runner</v>
      </c>
    </row>
    <row r="1010" ht="13.5" outlineLevel="2" spans="1:15">
      <c r="A1010" s="4" t="s">
        <v>2230</v>
      </c>
      <c r="B1010" s="4" t="s">
        <v>2208</v>
      </c>
      <c r="C1010" s="4" t="s">
        <v>118</v>
      </c>
      <c r="D1010" s="4" t="s">
        <v>2231</v>
      </c>
      <c r="E1010" s="4" t="s">
        <v>83</v>
      </c>
      <c r="F1010" s="4" t="s">
        <v>121</v>
      </c>
      <c r="G1010" s="4" t="s">
        <v>748</v>
      </c>
      <c r="H1010" s="4" t="s">
        <v>1096</v>
      </c>
      <c r="I1010" s="4" t="s">
        <v>2210</v>
      </c>
      <c r="J1010" s="4" t="s">
        <v>2211</v>
      </c>
      <c r="K1010" s="6">
        <f>IFERROR(VLOOKUP($J1010,Lookup!$I:$M,Lookup!J$2,0),"")</f>
        <v>2470</v>
      </c>
      <c r="L1010" s="6" t="str">
        <f>IFERROR(VLOOKUP($J1010,Lookup!$I:$M,Lookup!K$2,0),"")</f>
        <v>a</v>
      </c>
      <c r="M1010" s="6" t="str">
        <f>IFERROR(VLOOKUP($J1010,Lookup!$I:$M,Lookup!L$2,0),"")</f>
        <v>KElder</v>
      </c>
      <c r="N1010" s="6" t="str">
        <f>IFERROR(VLOOKUP($J1010,Lookup!$I:$M,Lookup!M$2,0),"")</f>
        <v>CH</v>
      </c>
      <c r="O1010" s="6" t="str">
        <f>IFERROR(VLOOKUP(E1010,Lookup!B:C,2,0),0)</f>
        <v>Line Cook</v>
      </c>
    </row>
    <row r="1011" ht="13.5" outlineLevel="2" spans="1:15">
      <c r="A1011" s="4" t="s">
        <v>2232</v>
      </c>
      <c r="B1011" s="4" t="s">
        <v>2208</v>
      </c>
      <c r="C1011" s="4" t="s">
        <v>118</v>
      </c>
      <c r="D1011" s="4" t="s">
        <v>2233</v>
      </c>
      <c r="E1011" s="4" t="s">
        <v>78</v>
      </c>
      <c r="F1011" s="4" t="s">
        <v>121</v>
      </c>
      <c r="G1011" s="4" t="s">
        <v>748</v>
      </c>
      <c r="H1011" s="4" t="s">
        <v>1096</v>
      </c>
      <c r="I1011" s="4" t="s">
        <v>2210</v>
      </c>
      <c r="J1011" s="4" t="s">
        <v>2211</v>
      </c>
      <c r="K1011" s="6">
        <f>IFERROR(VLOOKUP($J1011,Lookup!$I:$M,Lookup!J$2,0),"")</f>
        <v>2470</v>
      </c>
      <c r="L1011" s="6" t="str">
        <f>IFERROR(VLOOKUP($J1011,Lookup!$I:$M,Lookup!K$2,0),"")</f>
        <v>a</v>
      </c>
      <c r="M1011" s="6" t="str">
        <f>IFERROR(VLOOKUP($J1011,Lookup!$I:$M,Lookup!L$2,0),"")</f>
        <v>KElder</v>
      </c>
      <c r="N1011" s="6" t="str">
        <f>IFERROR(VLOOKUP($J1011,Lookup!$I:$M,Lookup!M$2,0),"")</f>
        <v>CH</v>
      </c>
      <c r="O1011" s="6" t="str">
        <f>IFERROR(VLOOKUP(E1011,Lookup!B:C,2,0),0)</f>
        <v>Host</v>
      </c>
    </row>
    <row r="1012" ht="13.5" outlineLevel="2" spans="1:15">
      <c r="A1012" s="4" t="s">
        <v>2234</v>
      </c>
      <c r="B1012" s="4" t="s">
        <v>2208</v>
      </c>
      <c r="C1012" s="4" t="s">
        <v>118</v>
      </c>
      <c r="D1012" s="4" t="s">
        <v>2235</v>
      </c>
      <c r="E1012" s="4" t="s">
        <v>120</v>
      </c>
      <c r="F1012" s="4" t="s">
        <v>121</v>
      </c>
      <c r="G1012" s="4" t="s">
        <v>748</v>
      </c>
      <c r="H1012" s="4" t="s">
        <v>1096</v>
      </c>
      <c r="I1012" s="4" t="s">
        <v>2210</v>
      </c>
      <c r="J1012" s="4" t="s">
        <v>2211</v>
      </c>
      <c r="K1012" s="6">
        <f>IFERROR(VLOOKUP($J1012,Lookup!$I:$M,Lookup!J$2,0),"")</f>
        <v>2470</v>
      </c>
      <c r="L1012" s="6" t="str">
        <f>IFERROR(VLOOKUP($J1012,Lookup!$I:$M,Lookup!K$2,0),"")</f>
        <v>a</v>
      </c>
      <c r="M1012" s="6" t="str">
        <f>IFERROR(VLOOKUP($J1012,Lookup!$I:$M,Lookup!L$2,0),"")</f>
        <v>KElder</v>
      </c>
      <c r="N1012" s="6" t="str">
        <f>IFERROR(VLOOKUP($J1012,Lookup!$I:$M,Lookup!M$2,0),"")</f>
        <v>CH</v>
      </c>
      <c r="O1012" s="6" t="str">
        <f>IFERROR(VLOOKUP(E1012,Lookup!B:C,2,0),0)</f>
        <v>Server/Cocktail</v>
      </c>
    </row>
    <row r="1013" ht="13.5" outlineLevel="2" spans="1:15">
      <c r="A1013" s="4" t="s">
        <v>2236</v>
      </c>
      <c r="B1013" s="4" t="s">
        <v>2208</v>
      </c>
      <c r="C1013" s="4" t="s">
        <v>118</v>
      </c>
      <c r="D1013" s="4" t="s">
        <v>2237</v>
      </c>
      <c r="E1013" s="4" t="s">
        <v>188</v>
      </c>
      <c r="F1013" s="4" t="s">
        <v>121</v>
      </c>
      <c r="G1013" s="4" t="s">
        <v>748</v>
      </c>
      <c r="H1013" s="4" t="s">
        <v>1096</v>
      </c>
      <c r="I1013" s="4" t="s">
        <v>2210</v>
      </c>
      <c r="J1013" s="4" t="s">
        <v>2211</v>
      </c>
      <c r="K1013" s="6">
        <f>IFERROR(VLOOKUP($J1013,Lookup!$I:$M,Lookup!J$2,0),"")</f>
        <v>2470</v>
      </c>
      <c r="L1013" s="6" t="str">
        <f>IFERROR(VLOOKUP($J1013,Lookup!$I:$M,Lookup!K$2,0),"")</f>
        <v>a</v>
      </c>
      <c r="M1013" s="6" t="str">
        <f>IFERROR(VLOOKUP($J1013,Lookup!$I:$M,Lookup!L$2,0),"")</f>
        <v>KElder</v>
      </c>
      <c r="N1013" s="6" t="str">
        <f>IFERROR(VLOOKUP($J1013,Lookup!$I:$M,Lookup!M$2,0),"")</f>
        <v>CH</v>
      </c>
      <c r="O1013" s="6" t="str">
        <f>IFERROR(VLOOKUP(E1013,Lookup!B:C,2,0),0)</f>
        <v>Dish</v>
      </c>
    </row>
    <row r="1014" ht="13.5" outlineLevel="2" spans="1:15">
      <c r="A1014" s="4" t="s">
        <v>2238</v>
      </c>
      <c r="B1014" s="4" t="s">
        <v>2208</v>
      </c>
      <c r="C1014" s="4" t="s">
        <v>118</v>
      </c>
      <c r="D1014" s="4" t="s">
        <v>2239</v>
      </c>
      <c r="E1014" s="4" t="s">
        <v>78</v>
      </c>
      <c r="F1014" s="4" t="s">
        <v>121</v>
      </c>
      <c r="G1014" s="4" t="s">
        <v>748</v>
      </c>
      <c r="H1014" s="4" t="s">
        <v>1096</v>
      </c>
      <c r="I1014" s="4" t="s">
        <v>2210</v>
      </c>
      <c r="J1014" s="4" t="s">
        <v>2211</v>
      </c>
      <c r="K1014" s="6">
        <f>IFERROR(VLOOKUP($J1014,Lookup!$I:$M,Lookup!J$2,0),"")</f>
        <v>2470</v>
      </c>
      <c r="L1014" s="6" t="str">
        <f>IFERROR(VLOOKUP($J1014,Lookup!$I:$M,Lookup!K$2,0),"")</f>
        <v>a</v>
      </c>
      <c r="M1014" s="6" t="str">
        <f>IFERROR(VLOOKUP($J1014,Lookup!$I:$M,Lookup!L$2,0),"")</f>
        <v>KElder</v>
      </c>
      <c r="N1014" s="6" t="str">
        <f>IFERROR(VLOOKUP($J1014,Lookup!$I:$M,Lookup!M$2,0),"")</f>
        <v>CH</v>
      </c>
      <c r="O1014" s="6" t="str">
        <f>IFERROR(VLOOKUP(E1014,Lookup!B:C,2,0),0)</f>
        <v>Host</v>
      </c>
    </row>
    <row r="1015" ht="13.5" outlineLevel="2" spans="1:15">
      <c r="A1015" s="4" t="s">
        <v>2240</v>
      </c>
      <c r="B1015" s="4" t="s">
        <v>2208</v>
      </c>
      <c r="C1015" s="4" t="s">
        <v>118</v>
      </c>
      <c r="D1015" s="4" t="s">
        <v>2241</v>
      </c>
      <c r="E1015" s="4" t="s">
        <v>188</v>
      </c>
      <c r="F1015" s="4" t="s">
        <v>121</v>
      </c>
      <c r="G1015" s="4" t="s">
        <v>748</v>
      </c>
      <c r="H1015" s="4" t="s">
        <v>1096</v>
      </c>
      <c r="I1015" s="4" t="s">
        <v>2210</v>
      </c>
      <c r="J1015" s="4" t="s">
        <v>2211</v>
      </c>
      <c r="K1015" s="6">
        <f>IFERROR(VLOOKUP($J1015,Lookup!$I:$M,Lookup!J$2,0),"")</f>
        <v>2470</v>
      </c>
      <c r="L1015" s="6" t="str">
        <f>IFERROR(VLOOKUP($J1015,Lookup!$I:$M,Lookup!K$2,0),"")</f>
        <v>a</v>
      </c>
      <c r="M1015" s="6" t="str">
        <f>IFERROR(VLOOKUP($J1015,Lookup!$I:$M,Lookup!L$2,0),"")</f>
        <v>KElder</v>
      </c>
      <c r="N1015" s="6" t="str">
        <f>IFERROR(VLOOKUP($J1015,Lookup!$I:$M,Lookup!M$2,0),"")</f>
        <v>CH</v>
      </c>
      <c r="O1015" s="6" t="str">
        <f>IFERROR(VLOOKUP(E1015,Lookup!B:C,2,0),0)</f>
        <v>Dish</v>
      </c>
    </row>
    <row r="1016" ht="13.5" outlineLevel="2" spans="1:15">
      <c r="A1016" s="4" t="s">
        <v>2242</v>
      </c>
      <c r="B1016" s="4" t="s">
        <v>2208</v>
      </c>
      <c r="C1016" s="4" t="s">
        <v>118</v>
      </c>
      <c r="D1016" s="4" t="s">
        <v>2243</v>
      </c>
      <c r="E1016" s="4" t="s">
        <v>83</v>
      </c>
      <c r="F1016" s="4" t="s">
        <v>121</v>
      </c>
      <c r="G1016" s="4" t="s">
        <v>748</v>
      </c>
      <c r="H1016" s="4" t="s">
        <v>1096</v>
      </c>
      <c r="I1016" s="4" t="s">
        <v>2210</v>
      </c>
      <c r="J1016" s="4" t="s">
        <v>2211</v>
      </c>
      <c r="K1016" s="6">
        <f>IFERROR(VLOOKUP($J1016,Lookup!$I:$M,Lookup!J$2,0),"")</f>
        <v>2470</v>
      </c>
      <c r="L1016" s="6" t="str">
        <f>IFERROR(VLOOKUP($J1016,Lookup!$I:$M,Lookup!K$2,0),"")</f>
        <v>a</v>
      </c>
      <c r="M1016" s="6" t="str">
        <f>IFERROR(VLOOKUP($J1016,Lookup!$I:$M,Lookup!L$2,0),"")</f>
        <v>KElder</v>
      </c>
      <c r="N1016" s="6" t="str">
        <f>IFERROR(VLOOKUP($J1016,Lookup!$I:$M,Lookup!M$2,0),"")</f>
        <v>CH</v>
      </c>
      <c r="O1016" s="6" t="str">
        <f>IFERROR(VLOOKUP(E1016,Lookup!B:C,2,0),0)</f>
        <v>Line Cook</v>
      </c>
    </row>
    <row r="1017" ht="13.5" outlineLevel="2" spans="1:15">
      <c r="A1017" s="4" t="s">
        <v>2244</v>
      </c>
      <c r="B1017" s="4" t="s">
        <v>2208</v>
      </c>
      <c r="C1017" s="4" t="s">
        <v>118</v>
      </c>
      <c r="D1017" s="4" t="s">
        <v>2245</v>
      </c>
      <c r="E1017" s="4" t="s">
        <v>139</v>
      </c>
      <c r="F1017" s="4" t="s">
        <v>121</v>
      </c>
      <c r="G1017" s="4" t="s">
        <v>748</v>
      </c>
      <c r="H1017" s="4" t="s">
        <v>1096</v>
      </c>
      <c r="I1017" s="4" t="s">
        <v>2210</v>
      </c>
      <c r="J1017" s="4" t="s">
        <v>2211</v>
      </c>
      <c r="K1017" s="6">
        <f>IFERROR(VLOOKUP($J1017,Lookup!$I:$M,Lookup!J$2,0),"")</f>
        <v>2470</v>
      </c>
      <c r="L1017" s="6" t="str">
        <f>IFERROR(VLOOKUP($J1017,Lookup!$I:$M,Lookup!K$2,0),"")</f>
        <v>a</v>
      </c>
      <c r="M1017" s="6" t="str">
        <f>IFERROR(VLOOKUP($J1017,Lookup!$I:$M,Lookup!L$2,0),"")</f>
        <v>KElder</v>
      </c>
      <c r="N1017" s="6" t="str">
        <f>IFERROR(VLOOKUP($J1017,Lookup!$I:$M,Lookup!M$2,0),"")</f>
        <v>CH</v>
      </c>
      <c r="O1017" s="6" t="str">
        <f>IFERROR(VLOOKUP(E1017,Lookup!B:C,2,0),0)</f>
        <v>Busser/Runner</v>
      </c>
    </row>
    <row r="1018" ht="13.5" outlineLevel="2" spans="1:15">
      <c r="A1018" s="4" t="s">
        <v>2246</v>
      </c>
      <c r="B1018" s="4" t="s">
        <v>2208</v>
      </c>
      <c r="C1018" s="4" t="s">
        <v>118</v>
      </c>
      <c r="D1018" s="4" t="s">
        <v>2247</v>
      </c>
      <c r="E1018" s="4" t="s">
        <v>78</v>
      </c>
      <c r="F1018" s="4" t="s">
        <v>121</v>
      </c>
      <c r="G1018" s="4" t="s">
        <v>748</v>
      </c>
      <c r="H1018" s="4" t="s">
        <v>1096</v>
      </c>
      <c r="I1018" s="4" t="s">
        <v>2210</v>
      </c>
      <c r="J1018" s="4" t="s">
        <v>2211</v>
      </c>
      <c r="K1018" s="6">
        <f>IFERROR(VLOOKUP($J1018,Lookup!$I:$M,Lookup!J$2,0),"")</f>
        <v>2470</v>
      </c>
      <c r="L1018" s="6" t="str">
        <f>IFERROR(VLOOKUP($J1018,Lookup!$I:$M,Lookup!K$2,0),"")</f>
        <v>a</v>
      </c>
      <c r="M1018" s="6" t="str">
        <f>IFERROR(VLOOKUP($J1018,Lookup!$I:$M,Lookup!L$2,0),"")</f>
        <v>KElder</v>
      </c>
      <c r="N1018" s="6" t="str">
        <f>IFERROR(VLOOKUP($J1018,Lookup!$I:$M,Lookup!M$2,0),"")</f>
        <v>CH</v>
      </c>
      <c r="O1018" s="6" t="str">
        <f>IFERROR(VLOOKUP(E1018,Lookup!B:C,2,0),0)</f>
        <v>Host</v>
      </c>
    </row>
    <row r="1019" ht="13.5" outlineLevel="2" spans="1:15">
      <c r="A1019" s="4" t="s">
        <v>2248</v>
      </c>
      <c r="B1019" s="4" t="s">
        <v>2208</v>
      </c>
      <c r="C1019" s="4" t="s">
        <v>118</v>
      </c>
      <c r="D1019" s="4" t="s">
        <v>2249</v>
      </c>
      <c r="E1019" s="4" t="s">
        <v>84</v>
      </c>
      <c r="F1019" s="4" t="s">
        <v>121</v>
      </c>
      <c r="G1019" s="4" t="s">
        <v>748</v>
      </c>
      <c r="H1019" s="4" t="s">
        <v>1096</v>
      </c>
      <c r="I1019" s="4" t="s">
        <v>2210</v>
      </c>
      <c r="J1019" s="4" t="s">
        <v>2211</v>
      </c>
      <c r="K1019" s="6">
        <f>IFERROR(VLOOKUP($J1019,Lookup!$I:$M,Lookup!J$2,0),"")</f>
        <v>2470</v>
      </c>
      <c r="L1019" s="6" t="str">
        <f>IFERROR(VLOOKUP($J1019,Lookup!$I:$M,Lookup!K$2,0),"")</f>
        <v>a</v>
      </c>
      <c r="M1019" s="6" t="str">
        <f>IFERROR(VLOOKUP($J1019,Lookup!$I:$M,Lookup!L$2,0),"")</f>
        <v>KElder</v>
      </c>
      <c r="N1019" s="6" t="str">
        <f>IFERROR(VLOOKUP($J1019,Lookup!$I:$M,Lookup!M$2,0),"")</f>
        <v>CH</v>
      </c>
      <c r="O1019" s="6" t="str">
        <f>IFERROR(VLOOKUP(E1019,Lookup!B:C,2,0),0)</f>
        <v>Prep Cook</v>
      </c>
    </row>
    <row r="1020" ht="13.5" outlineLevel="2" spans="1:15">
      <c r="A1020" s="4" t="s">
        <v>2250</v>
      </c>
      <c r="B1020" s="4" t="s">
        <v>2208</v>
      </c>
      <c r="C1020" s="4" t="s">
        <v>118</v>
      </c>
      <c r="D1020" s="4" t="s">
        <v>2251</v>
      </c>
      <c r="E1020" s="4" t="s">
        <v>83</v>
      </c>
      <c r="F1020" s="4" t="s">
        <v>121</v>
      </c>
      <c r="G1020" s="4" t="s">
        <v>748</v>
      </c>
      <c r="H1020" s="4" t="s">
        <v>1096</v>
      </c>
      <c r="I1020" s="4" t="s">
        <v>2210</v>
      </c>
      <c r="J1020" s="4" t="s">
        <v>2211</v>
      </c>
      <c r="K1020" s="6">
        <f>IFERROR(VLOOKUP($J1020,Lookup!$I:$M,Lookup!J$2,0),"")</f>
        <v>2470</v>
      </c>
      <c r="L1020" s="6" t="str">
        <f>IFERROR(VLOOKUP($J1020,Lookup!$I:$M,Lookup!K$2,0),"")</f>
        <v>a</v>
      </c>
      <c r="M1020" s="6" t="str">
        <f>IFERROR(VLOOKUP($J1020,Lookup!$I:$M,Lookup!L$2,0),"")</f>
        <v>KElder</v>
      </c>
      <c r="N1020" s="6" t="str">
        <f>IFERROR(VLOOKUP($J1020,Lookup!$I:$M,Lookup!M$2,0),"")</f>
        <v>CH</v>
      </c>
      <c r="O1020" s="6" t="str">
        <f>IFERROR(VLOOKUP(E1020,Lookup!B:C,2,0),0)</f>
        <v>Line Cook</v>
      </c>
    </row>
    <row r="1021" ht="13.5" outlineLevel="2" spans="1:15">
      <c r="A1021" s="4" t="s">
        <v>2252</v>
      </c>
      <c r="B1021" s="4" t="s">
        <v>2208</v>
      </c>
      <c r="C1021" s="4" t="s">
        <v>118</v>
      </c>
      <c r="D1021" s="4" t="s">
        <v>2253</v>
      </c>
      <c r="E1021" s="4" t="s">
        <v>78</v>
      </c>
      <c r="F1021" s="4" t="s">
        <v>121</v>
      </c>
      <c r="G1021" s="4" t="s">
        <v>748</v>
      </c>
      <c r="H1021" s="4" t="s">
        <v>1096</v>
      </c>
      <c r="I1021" s="4" t="s">
        <v>2210</v>
      </c>
      <c r="J1021" s="4" t="s">
        <v>2211</v>
      </c>
      <c r="K1021" s="6">
        <f>IFERROR(VLOOKUP($J1021,Lookup!$I:$M,Lookup!J$2,0),"")</f>
        <v>2470</v>
      </c>
      <c r="L1021" s="6" t="str">
        <f>IFERROR(VLOOKUP($J1021,Lookup!$I:$M,Lookup!K$2,0),"")</f>
        <v>a</v>
      </c>
      <c r="M1021" s="6" t="str">
        <f>IFERROR(VLOOKUP($J1021,Lookup!$I:$M,Lookup!L$2,0),"")</f>
        <v>KElder</v>
      </c>
      <c r="N1021" s="6" t="str">
        <f>IFERROR(VLOOKUP($J1021,Lookup!$I:$M,Lookup!M$2,0),"")</f>
        <v>CH</v>
      </c>
      <c r="O1021" s="6" t="str">
        <f>IFERROR(VLOOKUP(E1021,Lookup!B:C,2,0),0)</f>
        <v>Host</v>
      </c>
    </row>
    <row r="1022" ht="13.5" outlineLevel="2" spans="1:15">
      <c r="A1022" s="4" t="s">
        <v>2254</v>
      </c>
      <c r="B1022" s="4" t="s">
        <v>2208</v>
      </c>
      <c r="C1022" s="4" t="s">
        <v>118</v>
      </c>
      <c r="D1022" s="4" t="s">
        <v>2255</v>
      </c>
      <c r="E1022" s="4" t="s">
        <v>84</v>
      </c>
      <c r="F1022" s="4" t="s">
        <v>121</v>
      </c>
      <c r="G1022" s="4" t="s">
        <v>748</v>
      </c>
      <c r="H1022" s="4" t="s">
        <v>1096</v>
      </c>
      <c r="I1022" s="4" t="s">
        <v>2210</v>
      </c>
      <c r="J1022" s="4" t="s">
        <v>2211</v>
      </c>
      <c r="K1022" s="6">
        <f>IFERROR(VLOOKUP($J1022,Lookup!$I:$M,Lookup!J$2,0),"")</f>
        <v>2470</v>
      </c>
      <c r="L1022" s="6" t="str">
        <f>IFERROR(VLOOKUP($J1022,Lookup!$I:$M,Lookup!K$2,0),"")</f>
        <v>a</v>
      </c>
      <c r="M1022" s="6" t="str">
        <f>IFERROR(VLOOKUP($J1022,Lookup!$I:$M,Lookup!L$2,0),"")</f>
        <v>KElder</v>
      </c>
      <c r="N1022" s="6" t="str">
        <f>IFERROR(VLOOKUP($J1022,Lookup!$I:$M,Lookup!M$2,0),"")</f>
        <v>CH</v>
      </c>
      <c r="O1022" s="6" t="str">
        <f>IFERROR(VLOOKUP(E1022,Lookup!B:C,2,0),0)</f>
        <v>Prep Cook</v>
      </c>
    </row>
    <row r="1023" ht="13.5" outlineLevel="2" spans="1:15">
      <c r="A1023" s="4" t="s">
        <v>2256</v>
      </c>
      <c r="B1023" s="4" t="s">
        <v>2208</v>
      </c>
      <c r="C1023" s="4" t="s">
        <v>118</v>
      </c>
      <c r="D1023" s="4" t="s">
        <v>2257</v>
      </c>
      <c r="E1023" s="4" t="s">
        <v>120</v>
      </c>
      <c r="F1023" s="4" t="s">
        <v>121</v>
      </c>
      <c r="G1023" s="4" t="s">
        <v>748</v>
      </c>
      <c r="H1023" s="4" t="s">
        <v>1096</v>
      </c>
      <c r="I1023" s="4" t="s">
        <v>2210</v>
      </c>
      <c r="J1023" s="4" t="s">
        <v>2211</v>
      </c>
      <c r="K1023" s="6">
        <f>IFERROR(VLOOKUP($J1023,Lookup!$I:$M,Lookup!J$2,0),"")</f>
        <v>2470</v>
      </c>
      <c r="L1023" s="6" t="str">
        <f>IFERROR(VLOOKUP($J1023,Lookup!$I:$M,Lookup!K$2,0),"")</f>
        <v>a</v>
      </c>
      <c r="M1023" s="6" t="str">
        <f>IFERROR(VLOOKUP($J1023,Lookup!$I:$M,Lookup!L$2,0),"")</f>
        <v>KElder</v>
      </c>
      <c r="N1023" s="6" t="str">
        <f>IFERROR(VLOOKUP($J1023,Lookup!$I:$M,Lookup!M$2,0),"")</f>
        <v>CH</v>
      </c>
      <c r="O1023" s="6" t="str">
        <f>IFERROR(VLOOKUP(E1023,Lookup!B:C,2,0),0)</f>
        <v>Server/Cocktail</v>
      </c>
    </row>
    <row r="1024" ht="13.5" outlineLevel="2" spans="1:15">
      <c r="A1024" s="4" t="s">
        <v>2258</v>
      </c>
      <c r="B1024" s="4" t="s">
        <v>2208</v>
      </c>
      <c r="C1024" s="4" t="s">
        <v>118</v>
      </c>
      <c r="D1024" s="4" t="s">
        <v>2259</v>
      </c>
      <c r="E1024" s="4" t="s">
        <v>120</v>
      </c>
      <c r="F1024" s="4" t="s">
        <v>121</v>
      </c>
      <c r="G1024" s="4" t="s">
        <v>748</v>
      </c>
      <c r="H1024" s="4" t="s">
        <v>1096</v>
      </c>
      <c r="I1024" s="4" t="s">
        <v>2210</v>
      </c>
      <c r="J1024" s="4" t="s">
        <v>2211</v>
      </c>
      <c r="K1024" s="6">
        <f>IFERROR(VLOOKUP($J1024,Lookup!$I:$M,Lookup!J$2,0),"")</f>
        <v>2470</v>
      </c>
      <c r="L1024" s="6" t="str">
        <f>IFERROR(VLOOKUP($J1024,Lookup!$I:$M,Lookup!K$2,0),"")</f>
        <v>a</v>
      </c>
      <c r="M1024" s="6" t="str">
        <f>IFERROR(VLOOKUP($J1024,Lookup!$I:$M,Lookup!L$2,0),"")</f>
        <v>KElder</v>
      </c>
      <c r="N1024" s="6" t="str">
        <f>IFERROR(VLOOKUP($J1024,Lookup!$I:$M,Lookup!M$2,0),"")</f>
        <v>CH</v>
      </c>
      <c r="O1024" s="6" t="str">
        <f>IFERROR(VLOOKUP(E1024,Lookup!B:C,2,0),0)</f>
        <v>Server/Cocktail</v>
      </c>
    </row>
    <row r="1025" ht="13.5" outlineLevel="2" spans="1:15">
      <c r="A1025" s="4" t="s">
        <v>2260</v>
      </c>
      <c r="B1025" s="4" t="s">
        <v>2208</v>
      </c>
      <c r="C1025" s="4" t="s">
        <v>118</v>
      </c>
      <c r="D1025" s="4" t="s">
        <v>2261</v>
      </c>
      <c r="E1025" s="4" t="s">
        <v>120</v>
      </c>
      <c r="F1025" s="4" t="s">
        <v>121</v>
      </c>
      <c r="G1025" s="4" t="s">
        <v>748</v>
      </c>
      <c r="H1025" s="4" t="s">
        <v>1096</v>
      </c>
      <c r="I1025" s="4" t="s">
        <v>2210</v>
      </c>
      <c r="J1025" s="4" t="s">
        <v>2211</v>
      </c>
      <c r="K1025" s="6">
        <f>IFERROR(VLOOKUP($J1025,Lookup!$I:$M,Lookup!J$2,0),"")</f>
        <v>2470</v>
      </c>
      <c r="L1025" s="6" t="str">
        <f>IFERROR(VLOOKUP($J1025,Lookup!$I:$M,Lookup!K$2,0),"")</f>
        <v>a</v>
      </c>
      <c r="M1025" s="6" t="str">
        <f>IFERROR(VLOOKUP($J1025,Lookup!$I:$M,Lookup!L$2,0),"")</f>
        <v>KElder</v>
      </c>
      <c r="N1025" s="6" t="str">
        <f>IFERROR(VLOOKUP($J1025,Lookup!$I:$M,Lookup!M$2,0),"")</f>
        <v>CH</v>
      </c>
      <c r="O1025" s="6" t="str">
        <f>IFERROR(VLOOKUP(E1025,Lookup!B:C,2,0),0)</f>
        <v>Server/Cocktail</v>
      </c>
    </row>
    <row r="1026" ht="13.5" outlineLevel="2" spans="1:15">
      <c r="A1026" s="4" t="s">
        <v>2262</v>
      </c>
      <c r="B1026" s="4" t="s">
        <v>2208</v>
      </c>
      <c r="C1026" s="4" t="s">
        <v>118</v>
      </c>
      <c r="D1026" s="4" t="s">
        <v>2263</v>
      </c>
      <c r="E1026" s="4" t="s">
        <v>83</v>
      </c>
      <c r="F1026" s="4" t="s">
        <v>121</v>
      </c>
      <c r="G1026" s="4" t="s">
        <v>748</v>
      </c>
      <c r="H1026" s="4" t="s">
        <v>1096</v>
      </c>
      <c r="I1026" s="4" t="s">
        <v>2210</v>
      </c>
      <c r="J1026" s="4" t="s">
        <v>2211</v>
      </c>
      <c r="K1026" s="6">
        <f>IFERROR(VLOOKUP($J1026,Lookup!$I:$M,Lookup!J$2,0),"")</f>
        <v>2470</v>
      </c>
      <c r="L1026" s="6" t="str">
        <f>IFERROR(VLOOKUP($J1026,Lookup!$I:$M,Lookup!K$2,0),"")</f>
        <v>a</v>
      </c>
      <c r="M1026" s="6" t="str">
        <f>IFERROR(VLOOKUP($J1026,Lookup!$I:$M,Lookup!L$2,0),"")</f>
        <v>KElder</v>
      </c>
      <c r="N1026" s="6" t="str">
        <f>IFERROR(VLOOKUP($J1026,Lookup!$I:$M,Lookup!M$2,0),"")</f>
        <v>CH</v>
      </c>
      <c r="O1026" s="6" t="str">
        <f>IFERROR(VLOOKUP(E1026,Lookup!B:C,2,0),0)</f>
        <v>Line Cook</v>
      </c>
    </row>
    <row r="1027" ht="13.5" outlineLevel="2" spans="1:15">
      <c r="A1027" s="4" t="s">
        <v>2264</v>
      </c>
      <c r="B1027" s="4" t="s">
        <v>2208</v>
      </c>
      <c r="C1027" s="4" t="s">
        <v>118</v>
      </c>
      <c r="D1027" s="4" t="s">
        <v>2265</v>
      </c>
      <c r="E1027" s="4" t="s">
        <v>256</v>
      </c>
      <c r="F1027" s="4" t="s">
        <v>121</v>
      </c>
      <c r="G1027" s="4" t="s">
        <v>748</v>
      </c>
      <c r="H1027" s="4" t="s">
        <v>1096</v>
      </c>
      <c r="I1027" s="4" t="s">
        <v>2210</v>
      </c>
      <c r="J1027" s="4" t="s">
        <v>2211</v>
      </c>
      <c r="K1027" s="6">
        <f>IFERROR(VLOOKUP($J1027,Lookup!$I:$M,Lookup!J$2,0),"")</f>
        <v>2470</v>
      </c>
      <c r="L1027" s="6" t="str">
        <f>IFERROR(VLOOKUP($J1027,Lookup!$I:$M,Lookup!K$2,0),"")</f>
        <v>a</v>
      </c>
      <c r="M1027" s="6" t="str">
        <f>IFERROR(VLOOKUP($J1027,Lookup!$I:$M,Lookup!L$2,0),"")</f>
        <v>KElder</v>
      </c>
      <c r="N1027" s="6" t="str">
        <f>IFERROR(VLOOKUP($J1027,Lookup!$I:$M,Lookup!M$2,0),"")</f>
        <v>CH</v>
      </c>
      <c r="O1027" s="6" t="str">
        <f>IFERROR(VLOOKUP(E1027,Lookup!B:C,2,0),0)</f>
        <v/>
      </c>
    </row>
    <row r="1028" ht="13.5" outlineLevel="2" spans="1:15">
      <c r="A1028" s="4" t="s">
        <v>2266</v>
      </c>
      <c r="B1028" s="4" t="s">
        <v>2208</v>
      </c>
      <c r="C1028" s="4" t="s">
        <v>118</v>
      </c>
      <c r="D1028" s="4" t="s">
        <v>2267</v>
      </c>
      <c r="E1028" s="4" t="s">
        <v>142</v>
      </c>
      <c r="F1028" s="4" t="s">
        <v>121</v>
      </c>
      <c r="G1028" s="4" t="s">
        <v>748</v>
      </c>
      <c r="H1028" s="4" t="s">
        <v>1096</v>
      </c>
      <c r="I1028" s="4" t="s">
        <v>2210</v>
      </c>
      <c r="J1028" s="4" t="s">
        <v>2211</v>
      </c>
      <c r="K1028" s="6">
        <f>IFERROR(VLOOKUP($J1028,Lookup!$I:$M,Lookup!J$2,0),"")</f>
        <v>2470</v>
      </c>
      <c r="L1028" s="6" t="str">
        <f>IFERROR(VLOOKUP($J1028,Lookup!$I:$M,Lookup!K$2,0),"")</f>
        <v>a</v>
      </c>
      <c r="M1028" s="6" t="str">
        <f>IFERROR(VLOOKUP($J1028,Lookup!$I:$M,Lookup!L$2,0),"")</f>
        <v>KElder</v>
      </c>
      <c r="N1028" s="6" t="str">
        <f>IFERROR(VLOOKUP($J1028,Lookup!$I:$M,Lookup!M$2,0),"")</f>
        <v>CH</v>
      </c>
      <c r="O1028" s="6" t="str">
        <f>IFERROR(VLOOKUP(E1028,Lookup!B:C,2,0),0)</f>
        <v>Expo</v>
      </c>
    </row>
    <row r="1029" ht="13.5" outlineLevel="2" spans="1:15">
      <c r="A1029" s="4" t="s">
        <v>2268</v>
      </c>
      <c r="B1029" s="4" t="s">
        <v>2208</v>
      </c>
      <c r="C1029" s="4" t="s">
        <v>118</v>
      </c>
      <c r="D1029" s="4" t="s">
        <v>2269</v>
      </c>
      <c r="E1029" s="4" t="s">
        <v>139</v>
      </c>
      <c r="F1029" s="4" t="s">
        <v>121</v>
      </c>
      <c r="G1029" s="4" t="s">
        <v>748</v>
      </c>
      <c r="H1029" s="4" t="s">
        <v>1096</v>
      </c>
      <c r="I1029" s="4" t="s">
        <v>2210</v>
      </c>
      <c r="J1029" s="4" t="s">
        <v>2211</v>
      </c>
      <c r="K1029" s="6">
        <f>IFERROR(VLOOKUP($J1029,Lookup!$I:$M,Lookup!J$2,0),"")</f>
        <v>2470</v>
      </c>
      <c r="L1029" s="6" t="str">
        <f>IFERROR(VLOOKUP($J1029,Lookup!$I:$M,Lookup!K$2,0),"")</f>
        <v>a</v>
      </c>
      <c r="M1029" s="6" t="str">
        <f>IFERROR(VLOOKUP($J1029,Lookup!$I:$M,Lookup!L$2,0),"")</f>
        <v>KElder</v>
      </c>
      <c r="N1029" s="6" t="str">
        <f>IFERROR(VLOOKUP($J1029,Lookup!$I:$M,Lookup!M$2,0),"")</f>
        <v>CH</v>
      </c>
      <c r="O1029" s="6" t="str">
        <f>IFERROR(VLOOKUP(E1029,Lookup!B:C,2,0),0)</f>
        <v>Busser/Runner</v>
      </c>
    </row>
    <row r="1030" ht="13.5" outlineLevel="2" spans="1:15">
      <c r="A1030" s="4" t="s">
        <v>2270</v>
      </c>
      <c r="B1030" s="4" t="s">
        <v>2208</v>
      </c>
      <c r="C1030" s="4" t="s">
        <v>118</v>
      </c>
      <c r="D1030" s="4" t="s">
        <v>2271</v>
      </c>
      <c r="E1030" s="4" t="s">
        <v>83</v>
      </c>
      <c r="F1030" s="4" t="s">
        <v>121</v>
      </c>
      <c r="G1030" s="4" t="s">
        <v>748</v>
      </c>
      <c r="H1030" s="4" t="s">
        <v>1096</v>
      </c>
      <c r="I1030" s="4" t="s">
        <v>2210</v>
      </c>
      <c r="J1030" s="4" t="s">
        <v>2211</v>
      </c>
      <c r="K1030" s="6">
        <f>IFERROR(VLOOKUP($J1030,Lookup!$I:$M,Lookup!J$2,0),"")</f>
        <v>2470</v>
      </c>
      <c r="L1030" s="6" t="str">
        <f>IFERROR(VLOOKUP($J1030,Lookup!$I:$M,Lookup!K$2,0),"")</f>
        <v>a</v>
      </c>
      <c r="M1030" s="6" t="str">
        <f>IFERROR(VLOOKUP($J1030,Lookup!$I:$M,Lookup!L$2,0),"")</f>
        <v>KElder</v>
      </c>
      <c r="N1030" s="6" t="str">
        <f>IFERROR(VLOOKUP($J1030,Lookup!$I:$M,Lookup!M$2,0),"")</f>
        <v>CH</v>
      </c>
      <c r="O1030" s="6" t="str">
        <f>IFERROR(VLOOKUP(E1030,Lookup!B:C,2,0),0)</f>
        <v>Line Cook</v>
      </c>
    </row>
    <row r="1031" ht="13.5" outlineLevel="2" spans="1:15">
      <c r="A1031" s="4" t="s">
        <v>2272</v>
      </c>
      <c r="B1031" s="4" t="s">
        <v>2208</v>
      </c>
      <c r="C1031" s="4" t="s">
        <v>118</v>
      </c>
      <c r="D1031" s="4" t="s">
        <v>2273</v>
      </c>
      <c r="E1031" s="4" t="s">
        <v>188</v>
      </c>
      <c r="F1031" s="4" t="s">
        <v>121</v>
      </c>
      <c r="G1031" s="4" t="s">
        <v>748</v>
      </c>
      <c r="H1031" s="4" t="s">
        <v>1096</v>
      </c>
      <c r="I1031" s="4" t="s">
        <v>2210</v>
      </c>
      <c r="J1031" s="4" t="s">
        <v>2211</v>
      </c>
      <c r="K1031" s="6">
        <f>IFERROR(VLOOKUP($J1031,Lookup!$I:$M,Lookup!J$2,0),"")</f>
        <v>2470</v>
      </c>
      <c r="L1031" s="6" t="str">
        <f>IFERROR(VLOOKUP($J1031,Lookup!$I:$M,Lookup!K$2,0),"")</f>
        <v>a</v>
      </c>
      <c r="M1031" s="6" t="str">
        <f>IFERROR(VLOOKUP($J1031,Lookup!$I:$M,Lookup!L$2,0),"")</f>
        <v>KElder</v>
      </c>
      <c r="N1031" s="6" t="str">
        <f>IFERROR(VLOOKUP($J1031,Lookup!$I:$M,Lookup!M$2,0),"")</f>
        <v>CH</v>
      </c>
      <c r="O1031" s="6" t="str">
        <f>IFERROR(VLOOKUP(E1031,Lookup!B:C,2,0),0)</f>
        <v>Dish</v>
      </c>
    </row>
    <row r="1032" ht="13.5" outlineLevel="2" spans="1:15">
      <c r="A1032" s="4" t="s">
        <v>2274</v>
      </c>
      <c r="B1032" s="4" t="s">
        <v>2208</v>
      </c>
      <c r="C1032" s="4" t="s">
        <v>118</v>
      </c>
      <c r="D1032" s="4" t="s">
        <v>2275</v>
      </c>
      <c r="E1032" s="4" t="s">
        <v>120</v>
      </c>
      <c r="F1032" s="4" t="s">
        <v>121</v>
      </c>
      <c r="G1032" s="4" t="s">
        <v>748</v>
      </c>
      <c r="H1032" s="4" t="s">
        <v>1096</v>
      </c>
      <c r="I1032" s="4" t="s">
        <v>2210</v>
      </c>
      <c r="J1032" s="4" t="s">
        <v>2211</v>
      </c>
      <c r="K1032" s="6">
        <f>IFERROR(VLOOKUP($J1032,Lookup!$I:$M,Lookup!J$2,0),"")</f>
        <v>2470</v>
      </c>
      <c r="L1032" s="6" t="str">
        <f>IFERROR(VLOOKUP($J1032,Lookup!$I:$M,Lookup!K$2,0),"")</f>
        <v>a</v>
      </c>
      <c r="M1032" s="6" t="str">
        <f>IFERROR(VLOOKUP($J1032,Lookup!$I:$M,Lookup!L$2,0),"")</f>
        <v>KElder</v>
      </c>
      <c r="N1032" s="6" t="str">
        <f>IFERROR(VLOOKUP($J1032,Lookup!$I:$M,Lookup!M$2,0),"")</f>
        <v>CH</v>
      </c>
      <c r="O1032" s="6" t="str">
        <f>IFERROR(VLOOKUP(E1032,Lookup!B:C,2,0),0)</f>
        <v>Server/Cocktail</v>
      </c>
    </row>
    <row r="1033" ht="13.5" outlineLevel="2" spans="1:15">
      <c r="A1033" s="4" t="s">
        <v>2276</v>
      </c>
      <c r="B1033" s="4" t="s">
        <v>2208</v>
      </c>
      <c r="C1033" s="4" t="s">
        <v>118</v>
      </c>
      <c r="D1033" s="4" t="s">
        <v>2277</v>
      </c>
      <c r="E1033" s="4" t="s">
        <v>208</v>
      </c>
      <c r="F1033" s="4" t="s">
        <v>121</v>
      </c>
      <c r="G1033" s="4" t="s">
        <v>748</v>
      </c>
      <c r="H1033" s="4" t="s">
        <v>1096</v>
      </c>
      <c r="I1033" s="4" t="s">
        <v>2210</v>
      </c>
      <c r="J1033" s="4" t="s">
        <v>2211</v>
      </c>
      <c r="K1033" s="6">
        <f>IFERROR(VLOOKUP($J1033,Lookup!$I:$M,Lookup!J$2,0),"")</f>
        <v>2470</v>
      </c>
      <c r="L1033" s="6" t="str">
        <f>IFERROR(VLOOKUP($J1033,Lookup!$I:$M,Lookup!K$2,0),"")</f>
        <v>a</v>
      </c>
      <c r="M1033" s="6" t="str">
        <f>IFERROR(VLOOKUP($J1033,Lookup!$I:$M,Lookup!L$2,0),"")</f>
        <v>KElder</v>
      </c>
      <c r="N1033" s="6" t="str">
        <f>IFERROR(VLOOKUP($J1033,Lookup!$I:$M,Lookup!M$2,0),"")</f>
        <v>CH</v>
      </c>
      <c r="O1033" s="6" t="str">
        <f>IFERROR(VLOOKUP(E1033,Lookup!B:C,2,0),0)</f>
        <v/>
      </c>
    </row>
    <row r="1034" ht="13.5" outlineLevel="2" spans="1:15">
      <c r="A1034" s="4" t="s">
        <v>2278</v>
      </c>
      <c r="B1034" s="4" t="s">
        <v>2208</v>
      </c>
      <c r="C1034" s="4" t="s">
        <v>118</v>
      </c>
      <c r="D1034" s="4" t="s">
        <v>2279</v>
      </c>
      <c r="E1034" s="4" t="s">
        <v>128</v>
      </c>
      <c r="F1034" s="4" t="s">
        <v>121</v>
      </c>
      <c r="G1034" s="4" t="s">
        <v>748</v>
      </c>
      <c r="H1034" s="4" t="s">
        <v>1096</v>
      </c>
      <c r="I1034" s="4" t="s">
        <v>2210</v>
      </c>
      <c r="J1034" s="4" t="s">
        <v>2211</v>
      </c>
      <c r="K1034" s="6">
        <f>IFERROR(VLOOKUP($J1034,Lookup!$I:$M,Lookup!J$2,0),"")</f>
        <v>2470</v>
      </c>
      <c r="L1034" s="6" t="str">
        <f>IFERROR(VLOOKUP($J1034,Lookup!$I:$M,Lookup!K$2,0),"")</f>
        <v>a</v>
      </c>
      <c r="M1034" s="6" t="str">
        <f>IFERROR(VLOOKUP($J1034,Lookup!$I:$M,Lookup!L$2,0),"")</f>
        <v>KElder</v>
      </c>
      <c r="N1034" s="6" t="str">
        <f>IFERROR(VLOOKUP($J1034,Lookup!$I:$M,Lookup!M$2,0),"")</f>
        <v>CH</v>
      </c>
      <c r="O1034" s="6" t="str">
        <f>IFERROR(VLOOKUP(E1034,Lookup!B:C,2,0),0)</f>
        <v>Server/Cocktail</v>
      </c>
    </row>
    <row r="1035" ht="13.5" outlineLevel="2" spans="1:15">
      <c r="A1035" s="4" t="s">
        <v>2280</v>
      </c>
      <c r="B1035" s="4" t="s">
        <v>2208</v>
      </c>
      <c r="C1035" s="4" t="s">
        <v>118</v>
      </c>
      <c r="D1035" s="4" t="s">
        <v>2281</v>
      </c>
      <c r="E1035" s="4" t="s">
        <v>83</v>
      </c>
      <c r="F1035" s="4" t="s">
        <v>121</v>
      </c>
      <c r="G1035" s="4" t="s">
        <v>748</v>
      </c>
      <c r="H1035" s="4" t="s">
        <v>1096</v>
      </c>
      <c r="I1035" s="4" t="s">
        <v>2210</v>
      </c>
      <c r="J1035" s="4" t="s">
        <v>2211</v>
      </c>
      <c r="K1035" s="6">
        <f>IFERROR(VLOOKUP($J1035,Lookup!$I:$M,Lookup!J$2,0),"")</f>
        <v>2470</v>
      </c>
      <c r="L1035" s="6" t="str">
        <f>IFERROR(VLOOKUP($J1035,Lookup!$I:$M,Lookup!K$2,0),"")</f>
        <v>a</v>
      </c>
      <c r="M1035" s="6" t="str">
        <f>IFERROR(VLOOKUP($J1035,Lookup!$I:$M,Lookup!L$2,0),"")</f>
        <v>KElder</v>
      </c>
      <c r="N1035" s="6" t="str">
        <f>IFERROR(VLOOKUP($J1035,Lookup!$I:$M,Lookup!M$2,0),"")</f>
        <v>CH</v>
      </c>
      <c r="O1035" s="6" t="str">
        <f>IFERROR(VLOOKUP(E1035,Lookup!B:C,2,0),0)</f>
        <v>Line Cook</v>
      </c>
    </row>
    <row r="1036" ht="13.5" outlineLevel="2" spans="1:15">
      <c r="A1036" s="4" t="s">
        <v>2282</v>
      </c>
      <c r="B1036" s="4" t="s">
        <v>2208</v>
      </c>
      <c r="C1036" s="4" t="s">
        <v>118</v>
      </c>
      <c r="D1036" s="4" t="s">
        <v>2283</v>
      </c>
      <c r="E1036" s="4" t="s">
        <v>238</v>
      </c>
      <c r="F1036" s="4" t="s">
        <v>121</v>
      </c>
      <c r="G1036" s="4" t="s">
        <v>748</v>
      </c>
      <c r="H1036" s="4" t="s">
        <v>1096</v>
      </c>
      <c r="I1036" s="4" t="s">
        <v>2210</v>
      </c>
      <c r="J1036" s="4" t="s">
        <v>2211</v>
      </c>
      <c r="K1036" s="6">
        <f>IFERROR(VLOOKUP($J1036,Lookup!$I:$M,Lookup!J$2,0),"")</f>
        <v>2470</v>
      </c>
      <c r="L1036" s="6" t="str">
        <f>IFERROR(VLOOKUP($J1036,Lookup!$I:$M,Lookup!K$2,0),"")</f>
        <v>a</v>
      </c>
      <c r="M1036" s="6" t="str">
        <f>IFERROR(VLOOKUP($J1036,Lookup!$I:$M,Lookup!L$2,0),"")</f>
        <v>KElder</v>
      </c>
      <c r="N1036" s="6" t="str">
        <f>IFERROR(VLOOKUP($J1036,Lookup!$I:$M,Lookup!M$2,0),"")</f>
        <v>CH</v>
      </c>
      <c r="O1036" s="6">
        <f>IFERROR(VLOOKUP(E1036,Lookup!B:C,2,0),0)</f>
        <v>0</v>
      </c>
    </row>
    <row r="1037" ht="13.5" outlineLevel="2" spans="1:15">
      <c r="A1037" s="4" t="s">
        <v>2284</v>
      </c>
      <c r="B1037" s="4" t="s">
        <v>2208</v>
      </c>
      <c r="C1037" s="4" t="s">
        <v>118</v>
      </c>
      <c r="D1037" s="4" t="s">
        <v>2285</v>
      </c>
      <c r="E1037" s="4" t="s">
        <v>139</v>
      </c>
      <c r="F1037" s="4" t="s">
        <v>121</v>
      </c>
      <c r="G1037" s="4" t="s">
        <v>748</v>
      </c>
      <c r="H1037" s="4" t="s">
        <v>1096</v>
      </c>
      <c r="I1037" s="4" t="s">
        <v>2210</v>
      </c>
      <c r="J1037" s="4" t="s">
        <v>2211</v>
      </c>
      <c r="K1037" s="6">
        <f>IFERROR(VLOOKUP($J1037,Lookup!$I:$M,Lookup!J$2,0),"")</f>
        <v>2470</v>
      </c>
      <c r="L1037" s="6" t="str">
        <f>IFERROR(VLOOKUP($J1037,Lookup!$I:$M,Lookup!K$2,0),"")</f>
        <v>a</v>
      </c>
      <c r="M1037" s="6" t="str">
        <f>IFERROR(VLOOKUP($J1037,Lookup!$I:$M,Lookup!L$2,0),"")</f>
        <v>KElder</v>
      </c>
      <c r="N1037" s="6" t="str">
        <f>IFERROR(VLOOKUP($J1037,Lookup!$I:$M,Lookup!M$2,0),"")</f>
        <v>CH</v>
      </c>
      <c r="O1037" s="6" t="str">
        <f>IFERROR(VLOOKUP(E1037,Lookup!B:C,2,0),0)</f>
        <v>Busser/Runner</v>
      </c>
    </row>
    <row r="1038" ht="13.5" outlineLevel="2" spans="1:15">
      <c r="A1038" s="4" t="s">
        <v>2286</v>
      </c>
      <c r="B1038" s="4" t="s">
        <v>2208</v>
      </c>
      <c r="C1038" s="4" t="s">
        <v>118</v>
      </c>
      <c r="D1038" s="4" t="s">
        <v>2287</v>
      </c>
      <c r="E1038" s="4" t="s">
        <v>83</v>
      </c>
      <c r="F1038" s="4" t="s">
        <v>121</v>
      </c>
      <c r="G1038" s="4" t="s">
        <v>748</v>
      </c>
      <c r="H1038" s="4" t="s">
        <v>1096</v>
      </c>
      <c r="I1038" s="4" t="s">
        <v>2210</v>
      </c>
      <c r="J1038" s="4" t="s">
        <v>2211</v>
      </c>
      <c r="K1038" s="6">
        <f>IFERROR(VLOOKUP($J1038,Lookup!$I:$M,Lookup!J$2,0),"")</f>
        <v>2470</v>
      </c>
      <c r="L1038" s="6" t="str">
        <f>IFERROR(VLOOKUP($J1038,Lookup!$I:$M,Lookup!K$2,0),"")</f>
        <v>a</v>
      </c>
      <c r="M1038" s="6" t="str">
        <f>IFERROR(VLOOKUP($J1038,Lookup!$I:$M,Lookup!L$2,0),"")</f>
        <v>KElder</v>
      </c>
      <c r="N1038" s="6" t="str">
        <f>IFERROR(VLOOKUP($J1038,Lookup!$I:$M,Lookup!M$2,0),"")</f>
        <v>CH</v>
      </c>
      <c r="O1038" s="6" t="str">
        <f>IFERROR(VLOOKUP(E1038,Lookup!B:C,2,0),0)</f>
        <v>Line Cook</v>
      </c>
    </row>
    <row r="1039" ht="13.5" outlineLevel="2" spans="1:15">
      <c r="A1039" s="4" t="s">
        <v>2288</v>
      </c>
      <c r="B1039" s="4" t="s">
        <v>2208</v>
      </c>
      <c r="C1039" s="4" t="s">
        <v>118</v>
      </c>
      <c r="D1039" s="4" t="s">
        <v>2289</v>
      </c>
      <c r="E1039" s="4" t="s">
        <v>70</v>
      </c>
      <c r="F1039" s="4" t="s">
        <v>121</v>
      </c>
      <c r="G1039" s="4" t="s">
        <v>748</v>
      </c>
      <c r="H1039" s="4" t="s">
        <v>1096</v>
      </c>
      <c r="I1039" s="4" t="s">
        <v>2210</v>
      </c>
      <c r="J1039" s="4" t="s">
        <v>2211</v>
      </c>
      <c r="K1039" s="6">
        <f>IFERROR(VLOOKUP($J1039,Lookup!$I:$M,Lookup!J$2,0),"")</f>
        <v>2470</v>
      </c>
      <c r="L1039" s="6" t="str">
        <f>IFERROR(VLOOKUP($J1039,Lookup!$I:$M,Lookup!K$2,0),"")</f>
        <v>a</v>
      </c>
      <c r="M1039" s="6" t="str">
        <f>IFERROR(VLOOKUP($J1039,Lookup!$I:$M,Lookup!L$2,0),"")</f>
        <v>KElder</v>
      </c>
      <c r="N1039" s="6" t="str">
        <f>IFERROR(VLOOKUP($J1039,Lookup!$I:$M,Lookup!M$2,0),"")</f>
        <v>CH</v>
      </c>
      <c r="O1039" s="6" t="str">
        <f>IFERROR(VLOOKUP(E1039,Lookup!B:C,2,0),0)</f>
        <v>Bartender</v>
      </c>
    </row>
    <row r="1040" ht="13.5" outlineLevel="2" spans="1:15">
      <c r="A1040" s="4" t="s">
        <v>2290</v>
      </c>
      <c r="B1040" s="4" t="s">
        <v>2208</v>
      </c>
      <c r="C1040" s="4" t="s">
        <v>118</v>
      </c>
      <c r="D1040" s="4" t="s">
        <v>2291</v>
      </c>
      <c r="E1040" s="4" t="s">
        <v>188</v>
      </c>
      <c r="F1040" s="4" t="s">
        <v>121</v>
      </c>
      <c r="G1040" s="4" t="s">
        <v>748</v>
      </c>
      <c r="H1040" s="4" t="s">
        <v>1096</v>
      </c>
      <c r="I1040" s="4" t="s">
        <v>2210</v>
      </c>
      <c r="J1040" s="4" t="s">
        <v>2211</v>
      </c>
      <c r="K1040" s="6">
        <f>IFERROR(VLOOKUP($J1040,Lookup!$I:$M,Lookup!J$2,0),"")</f>
        <v>2470</v>
      </c>
      <c r="L1040" s="6" t="str">
        <f>IFERROR(VLOOKUP($J1040,Lookup!$I:$M,Lookup!K$2,0),"")</f>
        <v>a</v>
      </c>
      <c r="M1040" s="6" t="str">
        <f>IFERROR(VLOOKUP($J1040,Lookup!$I:$M,Lookup!L$2,0),"")</f>
        <v>KElder</v>
      </c>
      <c r="N1040" s="6" t="str">
        <f>IFERROR(VLOOKUP($J1040,Lookup!$I:$M,Lookup!M$2,0),"")</f>
        <v>CH</v>
      </c>
      <c r="O1040" s="6" t="str">
        <f>IFERROR(VLOOKUP(E1040,Lookup!B:C,2,0),0)</f>
        <v>Dish</v>
      </c>
    </row>
    <row r="1041" ht="13.5" outlineLevel="2" spans="1:15">
      <c r="A1041" s="4" t="s">
        <v>2292</v>
      </c>
      <c r="B1041" s="4" t="s">
        <v>2208</v>
      </c>
      <c r="C1041" s="4" t="s">
        <v>118</v>
      </c>
      <c r="D1041" s="4" t="s">
        <v>2293</v>
      </c>
      <c r="E1041" s="4" t="s">
        <v>83</v>
      </c>
      <c r="F1041" s="4" t="s">
        <v>121</v>
      </c>
      <c r="G1041" s="4" t="s">
        <v>748</v>
      </c>
      <c r="H1041" s="4" t="s">
        <v>1096</v>
      </c>
      <c r="I1041" s="4" t="s">
        <v>2210</v>
      </c>
      <c r="J1041" s="4" t="s">
        <v>2211</v>
      </c>
      <c r="K1041" s="6">
        <f>IFERROR(VLOOKUP($J1041,Lookup!$I:$M,Lookup!J$2,0),"")</f>
        <v>2470</v>
      </c>
      <c r="L1041" s="6" t="str">
        <f>IFERROR(VLOOKUP($J1041,Lookup!$I:$M,Lookup!K$2,0),"")</f>
        <v>a</v>
      </c>
      <c r="M1041" s="6" t="str">
        <f>IFERROR(VLOOKUP($J1041,Lookup!$I:$M,Lookup!L$2,0),"")</f>
        <v>KElder</v>
      </c>
      <c r="N1041" s="6" t="str">
        <f>IFERROR(VLOOKUP($J1041,Lookup!$I:$M,Lookup!M$2,0),"")</f>
        <v>CH</v>
      </c>
      <c r="O1041" s="6" t="str">
        <f>IFERROR(VLOOKUP(E1041,Lookup!B:C,2,0),0)</f>
        <v>Line Cook</v>
      </c>
    </row>
    <row r="1042" ht="13.5" outlineLevel="2" spans="1:15">
      <c r="A1042" s="4" t="s">
        <v>2294</v>
      </c>
      <c r="B1042" s="4" t="s">
        <v>2208</v>
      </c>
      <c r="C1042" s="4" t="s">
        <v>118</v>
      </c>
      <c r="D1042" s="4" t="s">
        <v>2295</v>
      </c>
      <c r="E1042" s="4" t="s">
        <v>70</v>
      </c>
      <c r="F1042" s="4" t="s">
        <v>121</v>
      </c>
      <c r="G1042" s="4" t="s">
        <v>748</v>
      </c>
      <c r="H1042" s="4" t="s">
        <v>1096</v>
      </c>
      <c r="I1042" s="4" t="s">
        <v>2210</v>
      </c>
      <c r="J1042" s="4" t="s">
        <v>2211</v>
      </c>
      <c r="K1042" s="6">
        <f>IFERROR(VLOOKUP($J1042,Lookup!$I:$M,Lookup!J$2,0),"")</f>
        <v>2470</v>
      </c>
      <c r="L1042" s="6" t="str">
        <f>IFERROR(VLOOKUP($J1042,Lookup!$I:$M,Lookup!K$2,0),"")</f>
        <v>a</v>
      </c>
      <c r="M1042" s="6" t="str">
        <f>IFERROR(VLOOKUP($J1042,Lookup!$I:$M,Lookup!L$2,0),"")</f>
        <v>KElder</v>
      </c>
      <c r="N1042" s="6" t="str">
        <f>IFERROR(VLOOKUP($J1042,Lookup!$I:$M,Lookup!M$2,0),"")</f>
        <v>CH</v>
      </c>
      <c r="O1042" s="6" t="str">
        <f>IFERROR(VLOOKUP(E1042,Lookup!B:C,2,0),0)</f>
        <v>Bartender</v>
      </c>
    </row>
    <row r="1043" ht="13.5" outlineLevel="2" spans="1:15">
      <c r="A1043" s="4" t="s">
        <v>2296</v>
      </c>
      <c r="B1043" s="4" t="s">
        <v>2208</v>
      </c>
      <c r="C1043" s="4" t="s">
        <v>118</v>
      </c>
      <c r="D1043" s="4" t="s">
        <v>2297</v>
      </c>
      <c r="E1043" s="4" t="s">
        <v>256</v>
      </c>
      <c r="F1043" s="4" t="s">
        <v>121</v>
      </c>
      <c r="G1043" s="4" t="s">
        <v>748</v>
      </c>
      <c r="H1043" s="4" t="s">
        <v>1096</v>
      </c>
      <c r="I1043" s="4" t="s">
        <v>2210</v>
      </c>
      <c r="J1043" s="4" t="s">
        <v>2211</v>
      </c>
      <c r="K1043" s="6">
        <f>IFERROR(VLOOKUP($J1043,Lookup!$I:$M,Lookup!J$2,0),"")</f>
        <v>2470</v>
      </c>
      <c r="L1043" s="6" t="str">
        <f>IFERROR(VLOOKUP($J1043,Lookup!$I:$M,Lookup!K$2,0),"")</f>
        <v>a</v>
      </c>
      <c r="M1043" s="6" t="str">
        <f>IFERROR(VLOOKUP($J1043,Lookup!$I:$M,Lookup!L$2,0),"")</f>
        <v>KElder</v>
      </c>
      <c r="N1043" s="6" t="str">
        <f>IFERROR(VLOOKUP($J1043,Lookup!$I:$M,Lookup!M$2,0),"")</f>
        <v>CH</v>
      </c>
      <c r="O1043" s="6" t="str">
        <f>IFERROR(VLOOKUP(E1043,Lookup!B:C,2,0),0)</f>
        <v/>
      </c>
    </row>
    <row r="1044" ht="13.5" outlineLevel="2" spans="1:15">
      <c r="A1044" s="4" t="s">
        <v>2298</v>
      </c>
      <c r="B1044" s="4" t="s">
        <v>2208</v>
      </c>
      <c r="C1044" s="4" t="s">
        <v>118</v>
      </c>
      <c r="D1044" s="4" t="s">
        <v>2299</v>
      </c>
      <c r="E1044" s="4" t="s">
        <v>142</v>
      </c>
      <c r="F1044" s="4" t="s">
        <v>121</v>
      </c>
      <c r="G1044" s="4" t="s">
        <v>748</v>
      </c>
      <c r="H1044" s="4" t="s">
        <v>1096</v>
      </c>
      <c r="I1044" s="4" t="s">
        <v>2210</v>
      </c>
      <c r="J1044" s="4" t="s">
        <v>2211</v>
      </c>
      <c r="K1044" s="6">
        <f>IFERROR(VLOOKUP($J1044,Lookup!$I:$M,Lookup!J$2,0),"")</f>
        <v>2470</v>
      </c>
      <c r="L1044" s="6" t="str">
        <f>IFERROR(VLOOKUP($J1044,Lookup!$I:$M,Lookup!K$2,0),"")</f>
        <v>a</v>
      </c>
      <c r="M1044" s="6" t="str">
        <f>IFERROR(VLOOKUP($J1044,Lookup!$I:$M,Lookup!L$2,0),"")</f>
        <v>KElder</v>
      </c>
      <c r="N1044" s="6" t="str">
        <f>IFERROR(VLOOKUP($J1044,Lookup!$I:$M,Lookup!M$2,0),"")</f>
        <v>CH</v>
      </c>
      <c r="O1044" s="6" t="str">
        <f>IFERROR(VLOOKUP(E1044,Lookup!B:C,2,0),0)</f>
        <v>Expo</v>
      </c>
    </row>
    <row r="1045" ht="13.5" outlineLevel="2" spans="1:15">
      <c r="A1045" s="4" t="s">
        <v>2300</v>
      </c>
      <c r="B1045" s="4" t="s">
        <v>2301</v>
      </c>
      <c r="C1045" s="4" t="s">
        <v>118</v>
      </c>
      <c r="D1045" s="4" t="s">
        <v>2302</v>
      </c>
      <c r="E1045" s="4" t="s">
        <v>134</v>
      </c>
      <c r="F1045" s="4" t="s">
        <v>121</v>
      </c>
      <c r="G1045" s="4" t="s">
        <v>748</v>
      </c>
      <c r="H1045" s="4" t="s">
        <v>1096</v>
      </c>
      <c r="I1045" s="4" t="s">
        <v>2210</v>
      </c>
      <c r="J1045" s="4" t="s">
        <v>2211</v>
      </c>
      <c r="K1045" s="6">
        <f>IFERROR(VLOOKUP($J1045,Lookup!$I:$M,Lookup!J$2,0),"")</f>
        <v>2470</v>
      </c>
      <c r="L1045" s="6" t="str">
        <f>IFERROR(VLOOKUP($J1045,Lookup!$I:$M,Lookup!K$2,0),"")</f>
        <v>a</v>
      </c>
      <c r="M1045" s="6" t="str">
        <f>IFERROR(VLOOKUP($J1045,Lookup!$I:$M,Lookup!L$2,0),"")</f>
        <v>KElder</v>
      </c>
      <c r="N1045" s="6" t="str">
        <f>IFERROR(VLOOKUP($J1045,Lookup!$I:$M,Lookup!M$2,0),"")</f>
        <v>CH</v>
      </c>
      <c r="O1045" s="6">
        <f>IFERROR(VLOOKUP(E1045,Lookup!B:C,2,0),0)</f>
        <v>0</v>
      </c>
    </row>
    <row r="1046" ht="13.5" outlineLevel="2" spans="1:15">
      <c r="A1046" s="4" t="s">
        <v>2303</v>
      </c>
      <c r="B1046" s="4" t="s">
        <v>2208</v>
      </c>
      <c r="C1046" s="4" t="s">
        <v>118</v>
      </c>
      <c r="D1046" s="4" t="s">
        <v>2304</v>
      </c>
      <c r="E1046" s="4" t="s">
        <v>256</v>
      </c>
      <c r="F1046" s="4" t="s">
        <v>121</v>
      </c>
      <c r="G1046" s="4" t="s">
        <v>748</v>
      </c>
      <c r="H1046" s="4" t="s">
        <v>1096</v>
      </c>
      <c r="I1046" s="4" t="s">
        <v>2210</v>
      </c>
      <c r="J1046" s="4" t="s">
        <v>2211</v>
      </c>
      <c r="K1046" s="6">
        <f>IFERROR(VLOOKUP($J1046,Lookup!$I:$M,Lookup!J$2,0),"")</f>
        <v>2470</v>
      </c>
      <c r="L1046" s="6" t="str">
        <f>IFERROR(VLOOKUP($J1046,Lookup!$I:$M,Lookup!K$2,0),"")</f>
        <v>a</v>
      </c>
      <c r="M1046" s="6" t="str">
        <f>IFERROR(VLOOKUP($J1046,Lookup!$I:$M,Lookup!L$2,0),"")</f>
        <v>KElder</v>
      </c>
      <c r="N1046" s="6" t="str">
        <f>IFERROR(VLOOKUP($J1046,Lookup!$I:$M,Lookup!M$2,0),"")</f>
        <v>CH</v>
      </c>
      <c r="O1046" s="6" t="str">
        <f>IFERROR(VLOOKUP(E1046,Lookup!B:C,2,0),0)</f>
        <v/>
      </c>
    </row>
    <row r="1047" ht="13.5" outlineLevel="2" spans="1:15">
      <c r="A1047" s="4" t="s">
        <v>2305</v>
      </c>
      <c r="B1047" s="4" t="s">
        <v>2208</v>
      </c>
      <c r="C1047" s="4" t="s">
        <v>118</v>
      </c>
      <c r="D1047" s="4" t="s">
        <v>2306</v>
      </c>
      <c r="E1047" s="4" t="s">
        <v>120</v>
      </c>
      <c r="F1047" s="4" t="s">
        <v>121</v>
      </c>
      <c r="G1047" s="4" t="s">
        <v>748</v>
      </c>
      <c r="H1047" s="4" t="s">
        <v>1096</v>
      </c>
      <c r="I1047" s="4" t="s">
        <v>2210</v>
      </c>
      <c r="J1047" s="4" t="s">
        <v>2211</v>
      </c>
      <c r="K1047" s="6">
        <f>IFERROR(VLOOKUP($J1047,Lookup!$I:$M,Lookup!J$2,0),"")</f>
        <v>2470</v>
      </c>
      <c r="L1047" s="6" t="str">
        <f>IFERROR(VLOOKUP($J1047,Lookup!$I:$M,Lookup!K$2,0),"")</f>
        <v>a</v>
      </c>
      <c r="M1047" s="6" t="str">
        <f>IFERROR(VLOOKUP($J1047,Lookup!$I:$M,Lookup!L$2,0),"")</f>
        <v>KElder</v>
      </c>
      <c r="N1047" s="6" t="str">
        <f>IFERROR(VLOOKUP($J1047,Lookup!$I:$M,Lookup!M$2,0),"")</f>
        <v>CH</v>
      </c>
      <c r="O1047" s="6" t="str">
        <f>IFERROR(VLOOKUP(E1047,Lookup!B:C,2,0),0)</f>
        <v>Server/Cocktail</v>
      </c>
    </row>
    <row r="1048" ht="13.5" outlineLevel="2" spans="1:15">
      <c r="A1048" s="4" t="s">
        <v>2307</v>
      </c>
      <c r="B1048" s="4" t="s">
        <v>2208</v>
      </c>
      <c r="C1048" s="4" t="s">
        <v>118</v>
      </c>
      <c r="D1048" s="4" t="s">
        <v>2308</v>
      </c>
      <c r="E1048" s="4" t="s">
        <v>120</v>
      </c>
      <c r="F1048" s="4" t="s">
        <v>121</v>
      </c>
      <c r="G1048" s="4" t="s">
        <v>748</v>
      </c>
      <c r="H1048" s="4" t="s">
        <v>1096</v>
      </c>
      <c r="I1048" s="4" t="s">
        <v>2210</v>
      </c>
      <c r="J1048" s="4" t="s">
        <v>2211</v>
      </c>
      <c r="K1048" s="6">
        <f>IFERROR(VLOOKUP($J1048,Lookup!$I:$M,Lookup!J$2,0),"")</f>
        <v>2470</v>
      </c>
      <c r="L1048" s="6" t="str">
        <f>IFERROR(VLOOKUP($J1048,Lookup!$I:$M,Lookup!K$2,0),"")</f>
        <v>a</v>
      </c>
      <c r="M1048" s="6" t="str">
        <f>IFERROR(VLOOKUP($J1048,Lookup!$I:$M,Lookup!L$2,0),"")</f>
        <v>KElder</v>
      </c>
      <c r="N1048" s="6" t="str">
        <f>IFERROR(VLOOKUP($J1048,Lookup!$I:$M,Lookup!M$2,0),"")</f>
        <v>CH</v>
      </c>
      <c r="O1048" s="6" t="str">
        <f>IFERROR(VLOOKUP(E1048,Lookup!B:C,2,0),0)</f>
        <v>Server/Cocktail</v>
      </c>
    </row>
    <row r="1049" ht="13.5" outlineLevel="2" spans="1:15">
      <c r="A1049" s="4" t="s">
        <v>2309</v>
      </c>
      <c r="B1049" s="4" t="s">
        <v>2208</v>
      </c>
      <c r="C1049" s="4" t="s">
        <v>118</v>
      </c>
      <c r="D1049" s="4" t="s">
        <v>2310</v>
      </c>
      <c r="E1049" s="4" t="s">
        <v>139</v>
      </c>
      <c r="F1049" s="4" t="s">
        <v>121</v>
      </c>
      <c r="G1049" s="4" t="s">
        <v>748</v>
      </c>
      <c r="H1049" s="4" t="s">
        <v>1096</v>
      </c>
      <c r="I1049" s="4" t="s">
        <v>2210</v>
      </c>
      <c r="J1049" s="4" t="s">
        <v>2211</v>
      </c>
      <c r="K1049" s="6">
        <f>IFERROR(VLOOKUP($J1049,Lookup!$I:$M,Lookup!J$2,0),"")</f>
        <v>2470</v>
      </c>
      <c r="L1049" s="6" t="str">
        <f>IFERROR(VLOOKUP($J1049,Lookup!$I:$M,Lookup!K$2,0),"")</f>
        <v>a</v>
      </c>
      <c r="M1049" s="6" t="str">
        <f>IFERROR(VLOOKUP($J1049,Lookup!$I:$M,Lookup!L$2,0),"")</f>
        <v>KElder</v>
      </c>
      <c r="N1049" s="6" t="str">
        <f>IFERROR(VLOOKUP($J1049,Lookup!$I:$M,Lookup!M$2,0),"")</f>
        <v>CH</v>
      </c>
      <c r="O1049" s="6" t="str">
        <f>IFERROR(VLOOKUP(E1049,Lookup!B:C,2,0),0)</f>
        <v>Busser/Runner</v>
      </c>
    </row>
    <row r="1050" ht="13.5" outlineLevel="2" spans="1:15">
      <c r="A1050" s="4" t="s">
        <v>2311</v>
      </c>
      <c r="B1050" s="4" t="s">
        <v>2208</v>
      </c>
      <c r="C1050" s="4" t="s">
        <v>118</v>
      </c>
      <c r="D1050" s="4" t="s">
        <v>2312</v>
      </c>
      <c r="E1050" s="4" t="s">
        <v>120</v>
      </c>
      <c r="F1050" s="4" t="s">
        <v>121</v>
      </c>
      <c r="G1050" s="4" t="s">
        <v>748</v>
      </c>
      <c r="H1050" s="4" t="s">
        <v>1096</v>
      </c>
      <c r="I1050" s="4" t="s">
        <v>2210</v>
      </c>
      <c r="J1050" s="4" t="s">
        <v>2211</v>
      </c>
      <c r="K1050" s="6">
        <f>IFERROR(VLOOKUP($J1050,Lookup!$I:$M,Lookup!J$2,0),"")</f>
        <v>2470</v>
      </c>
      <c r="L1050" s="6" t="str">
        <f>IFERROR(VLOOKUP($J1050,Lookup!$I:$M,Lookup!K$2,0),"")</f>
        <v>a</v>
      </c>
      <c r="M1050" s="6" t="str">
        <f>IFERROR(VLOOKUP($J1050,Lookup!$I:$M,Lookup!L$2,0),"")</f>
        <v>KElder</v>
      </c>
      <c r="N1050" s="6" t="str">
        <f>IFERROR(VLOOKUP($J1050,Lookup!$I:$M,Lookup!M$2,0),"")</f>
        <v>CH</v>
      </c>
      <c r="O1050" s="6" t="str">
        <f>IFERROR(VLOOKUP(E1050,Lookup!B:C,2,0),0)</f>
        <v>Server/Cocktail</v>
      </c>
    </row>
    <row r="1051" ht="13.5" outlineLevel="2" spans="1:15">
      <c r="A1051" s="4" t="s">
        <v>2313</v>
      </c>
      <c r="B1051" s="4" t="s">
        <v>2208</v>
      </c>
      <c r="C1051" s="4" t="s">
        <v>118</v>
      </c>
      <c r="D1051" s="4" t="s">
        <v>2314</v>
      </c>
      <c r="E1051" s="4" t="s">
        <v>139</v>
      </c>
      <c r="F1051" s="4" t="s">
        <v>121</v>
      </c>
      <c r="G1051" s="4" t="s">
        <v>748</v>
      </c>
      <c r="H1051" s="4" t="s">
        <v>1096</v>
      </c>
      <c r="I1051" s="4" t="s">
        <v>2210</v>
      </c>
      <c r="J1051" s="4" t="s">
        <v>2211</v>
      </c>
      <c r="K1051" s="6">
        <f>IFERROR(VLOOKUP($J1051,Lookup!$I:$M,Lookup!J$2,0),"")</f>
        <v>2470</v>
      </c>
      <c r="L1051" s="6" t="str">
        <f>IFERROR(VLOOKUP($J1051,Lookup!$I:$M,Lookup!K$2,0),"")</f>
        <v>a</v>
      </c>
      <c r="M1051" s="6" t="str">
        <f>IFERROR(VLOOKUP($J1051,Lookup!$I:$M,Lookup!L$2,0),"")</f>
        <v>KElder</v>
      </c>
      <c r="N1051" s="6" t="str">
        <f>IFERROR(VLOOKUP($J1051,Lookup!$I:$M,Lookup!M$2,0),"")</f>
        <v>CH</v>
      </c>
      <c r="O1051" s="6" t="str">
        <f>IFERROR(VLOOKUP(E1051,Lookup!B:C,2,0),0)</f>
        <v>Busser/Runner</v>
      </c>
    </row>
    <row r="1052" ht="13.5" outlineLevel="2" spans="1:15">
      <c r="A1052" s="4" t="s">
        <v>2315</v>
      </c>
      <c r="B1052" s="4" t="s">
        <v>2208</v>
      </c>
      <c r="C1052" s="4" t="s">
        <v>118</v>
      </c>
      <c r="D1052" s="4" t="s">
        <v>2316</v>
      </c>
      <c r="E1052" s="4" t="s">
        <v>120</v>
      </c>
      <c r="F1052" s="4" t="s">
        <v>121</v>
      </c>
      <c r="G1052" s="4" t="s">
        <v>748</v>
      </c>
      <c r="H1052" s="4" t="s">
        <v>1096</v>
      </c>
      <c r="I1052" s="4" t="s">
        <v>2210</v>
      </c>
      <c r="J1052" s="4" t="s">
        <v>2211</v>
      </c>
      <c r="K1052" s="6">
        <f>IFERROR(VLOOKUP($J1052,Lookup!$I:$M,Lookup!J$2,0),"")</f>
        <v>2470</v>
      </c>
      <c r="L1052" s="6" t="str">
        <f>IFERROR(VLOOKUP($J1052,Lookup!$I:$M,Lookup!K$2,0),"")</f>
        <v>a</v>
      </c>
      <c r="M1052" s="6" t="str">
        <f>IFERROR(VLOOKUP($J1052,Lookup!$I:$M,Lookup!L$2,0),"")</f>
        <v>KElder</v>
      </c>
      <c r="N1052" s="6" t="str">
        <f>IFERROR(VLOOKUP($J1052,Lookup!$I:$M,Lookup!M$2,0),"")</f>
        <v>CH</v>
      </c>
      <c r="O1052" s="6" t="str">
        <f>IFERROR(VLOOKUP(E1052,Lookup!B:C,2,0),0)</f>
        <v>Server/Cocktail</v>
      </c>
    </row>
    <row r="1053" ht="13.5" outlineLevel="2" spans="1:15">
      <c r="A1053" s="4" t="s">
        <v>2317</v>
      </c>
      <c r="B1053" s="4" t="s">
        <v>2208</v>
      </c>
      <c r="C1053" s="4" t="s">
        <v>118</v>
      </c>
      <c r="D1053" s="4" t="s">
        <v>2318</v>
      </c>
      <c r="E1053" s="4" t="s">
        <v>83</v>
      </c>
      <c r="F1053" s="4" t="s">
        <v>121</v>
      </c>
      <c r="G1053" s="4" t="s">
        <v>748</v>
      </c>
      <c r="H1053" s="4" t="s">
        <v>1096</v>
      </c>
      <c r="I1053" s="4" t="s">
        <v>2210</v>
      </c>
      <c r="J1053" s="4" t="s">
        <v>2211</v>
      </c>
      <c r="K1053" s="6">
        <f>IFERROR(VLOOKUP($J1053,Lookup!$I:$M,Lookup!J$2,0),"")</f>
        <v>2470</v>
      </c>
      <c r="L1053" s="6" t="str">
        <f>IFERROR(VLOOKUP($J1053,Lookup!$I:$M,Lookup!K$2,0),"")</f>
        <v>a</v>
      </c>
      <c r="M1053" s="6" t="str">
        <f>IFERROR(VLOOKUP($J1053,Lookup!$I:$M,Lookup!L$2,0),"")</f>
        <v>KElder</v>
      </c>
      <c r="N1053" s="6" t="str">
        <f>IFERROR(VLOOKUP($J1053,Lookup!$I:$M,Lookup!M$2,0),"")</f>
        <v>CH</v>
      </c>
      <c r="O1053" s="6" t="str">
        <f>IFERROR(VLOOKUP(E1053,Lookup!B:C,2,0),0)</f>
        <v>Line Cook</v>
      </c>
    </row>
    <row r="1054" ht="13.5" outlineLevel="2" spans="1:15">
      <c r="A1054" s="4" t="s">
        <v>2319</v>
      </c>
      <c r="B1054" s="4" t="s">
        <v>2208</v>
      </c>
      <c r="C1054" s="4" t="s">
        <v>118</v>
      </c>
      <c r="D1054" s="4" t="s">
        <v>2320</v>
      </c>
      <c r="E1054" s="4" t="s">
        <v>120</v>
      </c>
      <c r="F1054" s="4" t="s">
        <v>121</v>
      </c>
      <c r="G1054" s="4" t="s">
        <v>748</v>
      </c>
      <c r="H1054" s="4" t="s">
        <v>1096</v>
      </c>
      <c r="I1054" s="4" t="s">
        <v>2210</v>
      </c>
      <c r="J1054" s="4" t="s">
        <v>2211</v>
      </c>
      <c r="K1054" s="6">
        <f>IFERROR(VLOOKUP($J1054,Lookup!$I:$M,Lookup!J$2,0),"")</f>
        <v>2470</v>
      </c>
      <c r="L1054" s="6" t="str">
        <f>IFERROR(VLOOKUP($J1054,Lookup!$I:$M,Lookup!K$2,0),"")</f>
        <v>a</v>
      </c>
      <c r="M1054" s="6" t="str">
        <f>IFERROR(VLOOKUP($J1054,Lookup!$I:$M,Lookup!L$2,0),"")</f>
        <v>KElder</v>
      </c>
      <c r="N1054" s="6" t="str">
        <f>IFERROR(VLOOKUP($J1054,Lookup!$I:$M,Lookup!M$2,0),"")</f>
        <v>CH</v>
      </c>
      <c r="O1054" s="6" t="str">
        <f>IFERROR(VLOOKUP(E1054,Lookup!B:C,2,0),0)</f>
        <v>Server/Cocktail</v>
      </c>
    </row>
    <row r="1055" ht="13.5" outlineLevel="2" spans="1:15">
      <c r="A1055" s="4" t="s">
        <v>2321</v>
      </c>
      <c r="B1055" s="4" t="s">
        <v>2208</v>
      </c>
      <c r="C1055" s="4" t="s">
        <v>118</v>
      </c>
      <c r="D1055" s="4" t="s">
        <v>2322</v>
      </c>
      <c r="E1055" s="4" t="s">
        <v>120</v>
      </c>
      <c r="F1055" s="4" t="s">
        <v>121</v>
      </c>
      <c r="G1055" s="4" t="s">
        <v>748</v>
      </c>
      <c r="H1055" s="4" t="s">
        <v>1096</v>
      </c>
      <c r="I1055" s="4" t="s">
        <v>2210</v>
      </c>
      <c r="J1055" s="4" t="s">
        <v>2211</v>
      </c>
      <c r="K1055" s="6">
        <f>IFERROR(VLOOKUP($J1055,Lookup!$I:$M,Lookup!J$2,0),"")</f>
        <v>2470</v>
      </c>
      <c r="L1055" s="6" t="str">
        <f>IFERROR(VLOOKUP($J1055,Lookup!$I:$M,Lookup!K$2,0),"")</f>
        <v>a</v>
      </c>
      <c r="M1055" s="6" t="str">
        <f>IFERROR(VLOOKUP($J1055,Lookup!$I:$M,Lookup!L$2,0),"")</f>
        <v>KElder</v>
      </c>
      <c r="N1055" s="6" t="str">
        <f>IFERROR(VLOOKUP($J1055,Lookup!$I:$M,Lookup!M$2,0),"")</f>
        <v>CH</v>
      </c>
      <c r="O1055" s="6" t="str">
        <f>IFERROR(VLOOKUP(E1055,Lookup!B:C,2,0),0)</f>
        <v>Server/Cocktail</v>
      </c>
    </row>
    <row r="1056" ht="13.5" outlineLevel="2" spans="1:15">
      <c r="A1056" s="4" t="s">
        <v>2323</v>
      </c>
      <c r="B1056" s="4" t="s">
        <v>2208</v>
      </c>
      <c r="C1056" s="4" t="s">
        <v>118</v>
      </c>
      <c r="D1056" s="4" t="s">
        <v>2324</v>
      </c>
      <c r="E1056" s="4" t="s">
        <v>120</v>
      </c>
      <c r="F1056" s="4" t="s">
        <v>121</v>
      </c>
      <c r="G1056" s="4" t="s">
        <v>748</v>
      </c>
      <c r="H1056" s="4" t="s">
        <v>1096</v>
      </c>
      <c r="I1056" s="4" t="s">
        <v>2210</v>
      </c>
      <c r="J1056" s="4" t="s">
        <v>2211</v>
      </c>
      <c r="K1056" s="6">
        <f>IFERROR(VLOOKUP($J1056,Lookup!$I:$M,Lookup!J$2,0),"")</f>
        <v>2470</v>
      </c>
      <c r="L1056" s="6" t="str">
        <f>IFERROR(VLOOKUP($J1056,Lookup!$I:$M,Lookup!K$2,0),"")</f>
        <v>a</v>
      </c>
      <c r="M1056" s="6" t="str">
        <f>IFERROR(VLOOKUP($J1056,Lookup!$I:$M,Lookup!L$2,0),"")</f>
        <v>KElder</v>
      </c>
      <c r="N1056" s="6" t="str">
        <f>IFERROR(VLOOKUP($J1056,Lookup!$I:$M,Lookup!M$2,0),"")</f>
        <v>CH</v>
      </c>
      <c r="O1056" s="6" t="str">
        <f>IFERROR(VLOOKUP(E1056,Lookup!B:C,2,0),0)</f>
        <v>Server/Cocktail</v>
      </c>
    </row>
    <row r="1057" ht="13.5" outlineLevel="2" spans="1:15">
      <c r="A1057" s="4" t="s">
        <v>2325</v>
      </c>
      <c r="B1057" s="4" t="s">
        <v>2326</v>
      </c>
      <c r="C1057" s="4" t="s">
        <v>118</v>
      </c>
      <c r="D1057" s="4" t="s">
        <v>2327</v>
      </c>
      <c r="E1057" s="4" t="s">
        <v>78</v>
      </c>
      <c r="F1057" s="4" t="s">
        <v>121</v>
      </c>
      <c r="G1057" s="4" t="s">
        <v>748</v>
      </c>
      <c r="H1057" s="4" t="s">
        <v>1096</v>
      </c>
      <c r="I1057" s="4" t="s">
        <v>1348</v>
      </c>
      <c r="J1057" s="4" t="s">
        <v>2328</v>
      </c>
      <c r="K1057" s="6">
        <f>IFERROR(VLOOKUP($J1057,Lookup!$I:$M,Lookup!J$2,0),"")</f>
        <v>2503</v>
      </c>
      <c r="L1057" s="6" t="str">
        <f>IFERROR(VLOOKUP($J1057,Lookup!$I:$M,Lookup!K$2,0),"")</f>
        <v>Emeryville</v>
      </c>
      <c r="M1057" s="6" t="str">
        <f>IFERROR(VLOOKUP($J1057,Lookup!$I:$M,Lookup!L$2,0),"")</f>
        <v>CLankford</v>
      </c>
      <c r="N1057" s="6" t="str">
        <f>IFERROR(VLOOKUP($J1057,Lookup!$I:$M,Lookup!M$2,0),"")</f>
        <v>CH</v>
      </c>
      <c r="O1057" s="6" t="str">
        <f>IFERROR(VLOOKUP(E1057,Lookup!B:C,2,0),0)</f>
        <v>Host</v>
      </c>
    </row>
    <row r="1058" ht="13.5" outlineLevel="2" spans="1:15">
      <c r="A1058" s="4" t="s">
        <v>2329</v>
      </c>
      <c r="B1058" s="4" t="s">
        <v>2326</v>
      </c>
      <c r="C1058" s="4" t="s">
        <v>118</v>
      </c>
      <c r="D1058" s="4" t="s">
        <v>2330</v>
      </c>
      <c r="E1058" s="4" t="s">
        <v>120</v>
      </c>
      <c r="F1058" s="4" t="s">
        <v>121</v>
      </c>
      <c r="G1058" s="4" t="s">
        <v>748</v>
      </c>
      <c r="H1058" s="4" t="s">
        <v>1096</v>
      </c>
      <c r="I1058" s="4" t="s">
        <v>1348</v>
      </c>
      <c r="J1058" s="4" t="s">
        <v>2328</v>
      </c>
      <c r="K1058" s="6">
        <f>IFERROR(VLOOKUP($J1058,Lookup!$I:$M,Lookup!J$2,0),"")</f>
        <v>2503</v>
      </c>
      <c r="L1058" s="6" t="str">
        <f>IFERROR(VLOOKUP($J1058,Lookup!$I:$M,Lookup!K$2,0),"")</f>
        <v>Emeryville</v>
      </c>
      <c r="M1058" s="6" t="str">
        <f>IFERROR(VLOOKUP($J1058,Lookup!$I:$M,Lookup!L$2,0),"")</f>
        <v>CLankford</v>
      </c>
      <c r="N1058" s="6" t="str">
        <f>IFERROR(VLOOKUP($J1058,Lookup!$I:$M,Lookup!M$2,0),"")</f>
        <v>CH</v>
      </c>
      <c r="O1058" s="6" t="str">
        <f>IFERROR(VLOOKUP(E1058,Lookup!B:C,2,0),0)</f>
        <v>Server/Cocktail</v>
      </c>
    </row>
    <row r="1059" ht="13.5" outlineLevel="2" spans="1:15">
      <c r="A1059" s="4" t="s">
        <v>2331</v>
      </c>
      <c r="B1059" s="4" t="s">
        <v>2326</v>
      </c>
      <c r="C1059" s="4" t="s">
        <v>118</v>
      </c>
      <c r="D1059" s="4" t="s">
        <v>2332</v>
      </c>
      <c r="E1059" s="4" t="s">
        <v>83</v>
      </c>
      <c r="F1059" s="4" t="s">
        <v>121</v>
      </c>
      <c r="G1059" s="4" t="s">
        <v>748</v>
      </c>
      <c r="H1059" s="4" t="s">
        <v>1096</v>
      </c>
      <c r="I1059" s="4" t="s">
        <v>1348</v>
      </c>
      <c r="J1059" s="4" t="s">
        <v>2328</v>
      </c>
      <c r="K1059" s="6">
        <f>IFERROR(VLOOKUP($J1059,Lookup!$I:$M,Lookup!J$2,0),"")</f>
        <v>2503</v>
      </c>
      <c r="L1059" s="6" t="str">
        <f>IFERROR(VLOOKUP($J1059,Lookup!$I:$M,Lookup!K$2,0),"")</f>
        <v>Emeryville</v>
      </c>
      <c r="M1059" s="6" t="str">
        <f>IFERROR(VLOOKUP($J1059,Lookup!$I:$M,Lookup!L$2,0),"")</f>
        <v>CLankford</v>
      </c>
      <c r="N1059" s="6" t="str">
        <f>IFERROR(VLOOKUP($J1059,Lookup!$I:$M,Lookup!M$2,0),"")</f>
        <v>CH</v>
      </c>
      <c r="O1059" s="6" t="str">
        <f>IFERROR(VLOOKUP(E1059,Lookup!B:C,2,0),0)</f>
        <v>Line Cook</v>
      </c>
    </row>
    <row r="1060" ht="13.5" outlineLevel="2" spans="1:15">
      <c r="A1060" s="4" t="s">
        <v>2333</v>
      </c>
      <c r="B1060" s="4" t="s">
        <v>2326</v>
      </c>
      <c r="C1060" s="4" t="s">
        <v>118</v>
      </c>
      <c r="D1060" s="4" t="s">
        <v>2334</v>
      </c>
      <c r="E1060" s="4" t="s">
        <v>142</v>
      </c>
      <c r="F1060" s="4" t="s">
        <v>121</v>
      </c>
      <c r="G1060" s="4" t="s">
        <v>748</v>
      </c>
      <c r="H1060" s="4" t="s">
        <v>1096</v>
      </c>
      <c r="I1060" s="4" t="s">
        <v>1348</v>
      </c>
      <c r="J1060" s="4" t="s">
        <v>2328</v>
      </c>
      <c r="K1060" s="6">
        <f>IFERROR(VLOOKUP($J1060,Lookup!$I:$M,Lookup!J$2,0),"")</f>
        <v>2503</v>
      </c>
      <c r="L1060" s="6" t="str">
        <f>IFERROR(VLOOKUP($J1060,Lookup!$I:$M,Lookup!K$2,0),"")</f>
        <v>Emeryville</v>
      </c>
      <c r="M1060" s="6" t="str">
        <f>IFERROR(VLOOKUP($J1060,Lookup!$I:$M,Lookup!L$2,0),"")</f>
        <v>CLankford</v>
      </c>
      <c r="N1060" s="6" t="str">
        <f>IFERROR(VLOOKUP($J1060,Lookup!$I:$M,Lookup!M$2,0),"")</f>
        <v>CH</v>
      </c>
      <c r="O1060" s="6" t="str">
        <f>IFERROR(VLOOKUP(E1060,Lookup!B:C,2,0),0)</f>
        <v>Expo</v>
      </c>
    </row>
    <row r="1061" ht="13.5" outlineLevel="2" spans="1:15">
      <c r="A1061" s="4" t="s">
        <v>2335</v>
      </c>
      <c r="B1061" s="4" t="s">
        <v>2326</v>
      </c>
      <c r="C1061" s="4" t="s">
        <v>118</v>
      </c>
      <c r="D1061" s="4" t="s">
        <v>2336</v>
      </c>
      <c r="E1061" s="4" t="s">
        <v>139</v>
      </c>
      <c r="F1061" s="4" t="s">
        <v>121</v>
      </c>
      <c r="G1061" s="4" t="s">
        <v>748</v>
      </c>
      <c r="H1061" s="4" t="s">
        <v>1096</v>
      </c>
      <c r="I1061" s="4" t="s">
        <v>1348</v>
      </c>
      <c r="J1061" s="4" t="s">
        <v>2328</v>
      </c>
      <c r="K1061" s="6">
        <f>IFERROR(VLOOKUP($J1061,Lookup!$I:$M,Lookup!J$2,0),"")</f>
        <v>2503</v>
      </c>
      <c r="L1061" s="6" t="str">
        <f>IFERROR(VLOOKUP($J1061,Lookup!$I:$M,Lookup!K$2,0),"")</f>
        <v>Emeryville</v>
      </c>
      <c r="M1061" s="6" t="str">
        <f>IFERROR(VLOOKUP($J1061,Lookup!$I:$M,Lookup!L$2,0),"")</f>
        <v>CLankford</v>
      </c>
      <c r="N1061" s="6" t="str">
        <f>IFERROR(VLOOKUP($J1061,Lookup!$I:$M,Lookup!M$2,0),"")</f>
        <v>CH</v>
      </c>
      <c r="O1061" s="6" t="str">
        <f>IFERROR(VLOOKUP(E1061,Lookup!B:C,2,0),0)</f>
        <v>Busser/Runner</v>
      </c>
    </row>
    <row r="1062" ht="13.5" outlineLevel="2" spans="1:15">
      <c r="A1062" s="4" t="s">
        <v>2337</v>
      </c>
      <c r="B1062" s="4" t="s">
        <v>2326</v>
      </c>
      <c r="C1062" s="4" t="s">
        <v>118</v>
      </c>
      <c r="D1062" s="4" t="s">
        <v>2338</v>
      </c>
      <c r="E1062" s="4" t="s">
        <v>70</v>
      </c>
      <c r="F1062" s="4" t="s">
        <v>121</v>
      </c>
      <c r="G1062" s="4" t="s">
        <v>748</v>
      </c>
      <c r="H1062" s="4" t="s">
        <v>1096</v>
      </c>
      <c r="I1062" s="4" t="s">
        <v>1348</v>
      </c>
      <c r="J1062" s="4" t="s">
        <v>2328</v>
      </c>
      <c r="K1062" s="6">
        <f>IFERROR(VLOOKUP($J1062,Lookup!$I:$M,Lookup!J$2,0),"")</f>
        <v>2503</v>
      </c>
      <c r="L1062" s="6" t="str">
        <f>IFERROR(VLOOKUP($J1062,Lookup!$I:$M,Lookup!K$2,0),"")</f>
        <v>Emeryville</v>
      </c>
      <c r="M1062" s="6" t="str">
        <f>IFERROR(VLOOKUP($J1062,Lookup!$I:$M,Lookup!L$2,0),"")</f>
        <v>CLankford</v>
      </c>
      <c r="N1062" s="6" t="str">
        <f>IFERROR(VLOOKUP($J1062,Lookup!$I:$M,Lookup!M$2,0),"")</f>
        <v>CH</v>
      </c>
      <c r="O1062" s="6" t="str">
        <f>IFERROR(VLOOKUP(E1062,Lookup!B:C,2,0),0)</f>
        <v>Bartender</v>
      </c>
    </row>
    <row r="1063" ht="13.5" outlineLevel="2" spans="1:15">
      <c r="A1063" s="4" t="s">
        <v>2339</v>
      </c>
      <c r="B1063" s="4" t="s">
        <v>2326</v>
      </c>
      <c r="C1063" s="4" t="s">
        <v>118</v>
      </c>
      <c r="D1063" s="4" t="s">
        <v>2340</v>
      </c>
      <c r="E1063" s="4" t="s">
        <v>2341</v>
      </c>
      <c r="F1063" s="4" t="s">
        <v>121</v>
      </c>
      <c r="G1063" s="4" t="s">
        <v>748</v>
      </c>
      <c r="H1063" s="4" t="s">
        <v>1096</v>
      </c>
      <c r="I1063" s="4" t="s">
        <v>1348</v>
      </c>
      <c r="J1063" s="4" t="s">
        <v>2328</v>
      </c>
      <c r="K1063" s="6">
        <f>IFERROR(VLOOKUP($J1063,Lookup!$I:$M,Lookup!J$2,0),"")</f>
        <v>2503</v>
      </c>
      <c r="L1063" s="6" t="str">
        <f>IFERROR(VLOOKUP($J1063,Lookup!$I:$M,Lookup!K$2,0),"")</f>
        <v>Emeryville</v>
      </c>
      <c r="M1063" s="6" t="str">
        <f>IFERROR(VLOOKUP($J1063,Lookup!$I:$M,Lookup!L$2,0),"")</f>
        <v>CLankford</v>
      </c>
      <c r="N1063" s="6" t="str">
        <f>IFERROR(VLOOKUP($J1063,Lookup!$I:$M,Lookup!M$2,0),"")</f>
        <v>CH</v>
      </c>
      <c r="O1063" s="6">
        <f>IFERROR(VLOOKUP(E1063,Lookup!B:C,2,0),0)</f>
        <v>0</v>
      </c>
    </row>
    <row r="1064" ht="13.5" outlineLevel="2" spans="1:15">
      <c r="A1064" s="4" t="s">
        <v>2342</v>
      </c>
      <c r="B1064" s="4" t="s">
        <v>2326</v>
      </c>
      <c r="C1064" s="4" t="s">
        <v>118</v>
      </c>
      <c r="D1064" s="4" t="s">
        <v>2343</v>
      </c>
      <c r="E1064" s="4" t="s">
        <v>188</v>
      </c>
      <c r="F1064" s="4" t="s">
        <v>121</v>
      </c>
      <c r="G1064" s="4" t="s">
        <v>748</v>
      </c>
      <c r="H1064" s="4" t="s">
        <v>1096</v>
      </c>
      <c r="I1064" s="4" t="s">
        <v>1348</v>
      </c>
      <c r="J1064" s="4" t="s">
        <v>2328</v>
      </c>
      <c r="K1064" s="6">
        <f>IFERROR(VLOOKUP($J1064,Lookup!$I:$M,Lookup!J$2,0),"")</f>
        <v>2503</v>
      </c>
      <c r="L1064" s="6" t="str">
        <f>IFERROR(VLOOKUP($J1064,Lookup!$I:$M,Lookup!K$2,0),"")</f>
        <v>Emeryville</v>
      </c>
      <c r="M1064" s="6" t="str">
        <f>IFERROR(VLOOKUP($J1064,Lookup!$I:$M,Lookup!L$2,0),"")</f>
        <v>CLankford</v>
      </c>
      <c r="N1064" s="6" t="str">
        <f>IFERROR(VLOOKUP($J1064,Lookup!$I:$M,Lookup!M$2,0),"")</f>
        <v>CH</v>
      </c>
      <c r="O1064" s="6" t="str">
        <f>IFERROR(VLOOKUP(E1064,Lookup!B:C,2,0),0)</f>
        <v>Dish</v>
      </c>
    </row>
    <row r="1065" ht="13.5" outlineLevel="2" spans="1:15">
      <c r="A1065" s="4" t="s">
        <v>2344</v>
      </c>
      <c r="B1065" s="4" t="s">
        <v>2326</v>
      </c>
      <c r="C1065" s="4" t="s">
        <v>118</v>
      </c>
      <c r="D1065" s="4" t="s">
        <v>2345</v>
      </c>
      <c r="E1065" s="4" t="s">
        <v>188</v>
      </c>
      <c r="F1065" s="4" t="s">
        <v>121</v>
      </c>
      <c r="G1065" s="4" t="s">
        <v>748</v>
      </c>
      <c r="H1065" s="4" t="s">
        <v>1096</v>
      </c>
      <c r="I1065" s="4" t="s">
        <v>1348</v>
      </c>
      <c r="J1065" s="4" t="s">
        <v>2328</v>
      </c>
      <c r="K1065" s="6">
        <f>IFERROR(VLOOKUP($J1065,Lookup!$I:$M,Lookup!J$2,0),"")</f>
        <v>2503</v>
      </c>
      <c r="L1065" s="6" t="str">
        <f>IFERROR(VLOOKUP($J1065,Lookup!$I:$M,Lookup!K$2,0),"")</f>
        <v>Emeryville</v>
      </c>
      <c r="M1065" s="6" t="str">
        <f>IFERROR(VLOOKUP($J1065,Lookup!$I:$M,Lookup!L$2,0),"")</f>
        <v>CLankford</v>
      </c>
      <c r="N1065" s="6" t="str">
        <f>IFERROR(VLOOKUP($J1065,Lookup!$I:$M,Lookup!M$2,0),"")</f>
        <v>CH</v>
      </c>
      <c r="O1065" s="6" t="str">
        <f>IFERROR(VLOOKUP(E1065,Lookup!B:C,2,0),0)</f>
        <v>Dish</v>
      </c>
    </row>
    <row r="1066" ht="13.5" outlineLevel="2" spans="1:15">
      <c r="A1066" s="4" t="s">
        <v>2346</v>
      </c>
      <c r="B1066" s="4" t="s">
        <v>2326</v>
      </c>
      <c r="C1066" s="4" t="s">
        <v>118</v>
      </c>
      <c r="D1066" s="4" t="s">
        <v>2347</v>
      </c>
      <c r="E1066" s="4" t="s">
        <v>238</v>
      </c>
      <c r="F1066" s="4" t="s">
        <v>121</v>
      </c>
      <c r="G1066" s="4" t="s">
        <v>748</v>
      </c>
      <c r="H1066" s="4" t="s">
        <v>1096</v>
      </c>
      <c r="I1066" s="4" t="s">
        <v>1348</v>
      </c>
      <c r="J1066" s="4" t="s">
        <v>2328</v>
      </c>
      <c r="K1066" s="6">
        <f>IFERROR(VLOOKUP($J1066,Lookup!$I:$M,Lookup!J$2,0),"")</f>
        <v>2503</v>
      </c>
      <c r="L1066" s="6" t="str">
        <f>IFERROR(VLOOKUP($J1066,Lookup!$I:$M,Lookup!K$2,0),"")</f>
        <v>Emeryville</v>
      </c>
      <c r="M1066" s="6" t="str">
        <f>IFERROR(VLOOKUP($J1066,Lookup!$I:$M,Lookup!L$2,0),"")</f>
        <v>CLankford</v>
      </c>
      <c r="N1066" s="6" t="str">
        <f>IFERROR(VLOOKUP($J1066,Lookup!$I:$M,Lookup!M$2,0),"")</f>
        <v>CH</v>
      </c>
      <c r="O1066" s="6">
        <f>IFERROR(VLOOKUP(E1066,Lookup!B:C,2,0),0)</f>
        <v>0</v>
      </c>
    </row>
    <row r="1067" ht="13.5" outlineLevel="2" spans="1:15">
      <c r="A1067" s="4" t="s">
        <v>2348</v>
      </c>
      <c r="B1067" s="4" t="s">
        <v>2326</v>
      </c>
      <c r="C1067" s="4" t="s">
        <v>118</v>
      </c>
      <c r="D1067" s="4" t="s">
        <v>2349</v>
      </c>
      <c r="E1067" s="4" t="s">
        <v>128</v>
      </c>
      <c r="F1067" s="4" t="s">
        <v>121</v>
      </c>
      <c r="G1067" s="4" t="s">
        <v>748</v>
      </c>
      <c r="H1067" s="4" t="s">
        <v>1096</v>
      </c>
      <c r="I1067" s="4" t="s">
        <v>1348</v>
      </c>
      <c r="J1067" s="4" t="s">
        <v>2328</v>
      </c>
      <c r="K1067" s="6">
        <f>IFERROR(VLOOKUP($J1067,Lookup!$I:$M,Lookup!J$2,0),"")</f>
        <v>2503</v>
      </c>
      <c r="L1067" s="6" t="str">
        <f>IFERROR(VLOOKUP($J1067,Lookup!$I:$M,Lookup!K$2,0),"")</f>
        <v>Emeryville</v>
      </c>
      <c r="M1067" s="6" t="str">
        <f>IFERROR(VLOOKUP($J1067,Lookup!$I:$M,Lookup!L$2,0),"")</f>
        <v>CLankford</v>
      </c>
      <c r="N1067" s="6" t="str">
        <f>IFERROR(VLOOKUP($J1067,Lookup!$I:$M,Lookup!M$2,0),"")</f>
        <v>CH</v>
      </c>
      <c r="O1067" s="6" t="str">
        <f>IFERROR(VLOOKUP(E1067,Lookup!B:C,2,0),0)</f>
        <v>Server/Cocktail</v>
      </c>
    </row>
    <row r="1068" ht="13.5" outlineLevel="2" spans="1:15">
      <c r="A1068" s="4" t="s">
        <v>2350</v>
      </c>
      <c r="B1068" s="4" t="s">
        <v>2326</v>
      </c>
      <c r="C1068" s="4" t="s">
        <v>118</v>
      </c>
      <c r="D1068" s="4" t="s">
        <v>2351</v>
      </c>
      <c r="E1068" s="4" t="s">
        <v>640</v>
      </c>
      <c r="F1068" s="4" t="s">
        <v>121</v>
      </c>
      <c r="G1068" s="4" t="s">
        <v>748</v>
      </c>
      <c r="H1068" s="4" t="s">
        <v>1096</v>
      </c>
      <c r="I1068" s="4" t="s">
        <v>1348</v>
      </c>
      <c r="J1068" s="4" t="s">
        <v>2328</v>
      </c>
      <c r="K1068" s="6">
        <f>IFERROR(VLOOKUP($J1068,Lookup!$I:$M,Lookup!J$2,0),"")</f>
        <v>2503</v>
      </c>
      <c r="L1068" s="6" t="str">
        <f>IFERROR(VLOOKUP($J1068,Lookup!$I:$M,Lookup!K$2,0),"")</f>
        <v>Emeryville</v>
      </c>
      <c r="M1068" s="6" t="str">
        <f>IFERROR(VLOOKUP($J1068,Lookup!$I:$M,Lookup!L$2,0),"")</f>
        <v>CLankford</v>
      </c>
      <c r="N1068" s="6" t="str">
        <f>IFERROR(VLOOKUP($J1068,Lookup!$I:$M,Lookup!M$2,0),"")</f>
        <v>CH</v>
      </c>
      <c r="O1068" s="6" t="str">
        <f>IFERROR(VLOOKUP(E1068,Lookup!B:C,2,0),0)</f>
        <v/>
      </c>
    </row>
    <row r="1069" ht="13.5" outlineLevel="2" spans="1:15">
      <c r="A1069" s="4" t="s">
        <v>2352</v>
      </c>
      <c r="B1069" s="4" t="s">
        <v>2326</v>
      </c>
      <c r="C1069" s="4" t="s">
        <v>118</v>
      </c>
      <c r="D1069" s="4" t="s">
        <v>2353</v>
      </c>
      <c r="E1069" s="4" t="s">
        <v>83</v>
      </c>
      <c r="F1069" s="4" t="s">
        <v>121</v>
      </c>
      <c r="G1069" s="4" t="s">
        <v>748</v>
      </c>
      <c r="H1069" s="4" t="s">
        <v>1096</v>
      </c>
      <c r="I1069" s="4" t="s">
        <v>1348</v>
      </c>
      <c r="J1069" s="4" t="s">
        <v>2328</v>
      </c>
      <c r="K1069" s="6">
        <f>IFERROR(VLOOKUP($J1069,Lookup!$I:$M,Lookup!J$2,0),"")</f>
        <v>2503</v>
      </c>
      <c r="L1069" s="6" t="str">
        <f>IFERROR(VLOOKUP($J1069,Lookup!$I:$M,Lookup!K$2,0),"")</f>
        <v>Emeryville</v>
      </c>
      <c r="M1069" s="6" t="str">
        <f>IFERROR(VLOOKUP($J1069,Lookup!$I:$M,Lookup!L$2,0),"")</f>
        <v>CLankford</v>
      </c>
      <c r="N1069" s="6" t="str">
        <f>IFERROR(VLOOKUP($J1069,Lookup!$I:$M,Lookup!M$2,0),"")</f>
        <v>CH</v>
      </c>
      <c r="O1069" s="6" t="str">
        <f>IFERROR(VLOOKUP(E1069,Lookup!B:C,2,0),0)</f>
        <v>Line Cook</v>
      </c>
    </row>
    <row r="1070" ht="13.5" outlineLevel="2" spans="1:15">
      <c r="A1070" s="4" t="s">
        <v>2354</v>
      </c>
      <c r="B1070" s="4" t="s">
        <v>2326</v>
      </c>
      <c r="C1070" s="4" t="s">
        <v>118</v>
      </c>
      <c r="D1070" s="4" t="s">
        <v>2355</v>
      </c>
      <c r="E1070" s="4" t="s">
        <v>139</v>
      </c>
      <c r="F1070" s="4" t="s">
        <v>121</v>
      </c>
      <c r="G1070" s="4" t="s">
        <v>748</v>
      </c>
      <c r="H1070" s="4" t="s">
        <v>1096</v>
      </c>
      <c r="I1070" s="4" t="s">
        <v>1348</v>
      </c>
      <c r="J1070" s="4" t="s">
        <v>2328</v>
      </c>
      <c r="K1070" s="6">
        <f>IFERROR(VLOOKUP($J1070,Lookup!$I:$M,Lookup!J$2,0),"")</f>
        <v>2503</v>
      </c>
      <c r="L1070" s="6" t="str">
        <f>IFERROR(VLOOKUP($J1070,Lookup!$I:$M,Lookup!K$2,0),"")</f>
        <v>Emeryville</v>
      </c>
      <c r="M1070" s="6" t="str">
        <f>IFERROR(VLOOKUP($J1070,Lookup!$I:$M,Lookup!L$2,0),"")</f>
        <v>CLankford</v>
      </c>
      <c r="N1070" s="6" t="str">
        <f>IFERROR(VLOOKUP($J1070,Lookup!$I:$M,Lookup!M$2,0),"")</f>
        <v>CH</v>
      </c>
      <c r="O1070" s="6" t="str">
        <f>IFERROR(VLOOKUP(E1070,Lookup!B:C,2,0),0)</f>
        <v>Busser/Runner</v>
      </c>
    </row>
    <row r="1071" ht="13.5" outlineLevel="2" spans="1:15">
      <c r="A1071" s="4" t="s">
        <v>2356</v>
      </c>
      <c r="B1071" s="4" t="s">
        <v>2326</v>
      </c>
      <c r="C1071" s="4" t="s">
        <v>118</v>
      </c>
      <c r="D1071" s="4" t="s">
        <v>2357</v>
      </c>
      <c r="E1071" s="4" t="s">
        <v>78</v>
      </c>
      <c r="F1071" s="4" t="s">
        <v>121</v>
      </c>
      <c r="G1071" s="4" t="s">
        <v>748</v>
      </c>
      <c r="H1071" s="4" t="s">
        <v>1096</v>
      </c>
      <c r="I1071" s="4" t="s">
        <v>1348</v>
      </c>
      <c r="J1071" s="4" t="s">
        <v>2328</v>
      </c>
      <c r="K1071" s="6">
        <f>IFERROR(VLOOKUP($J1071,Lookup!$I:$M,Lookup!J$2,0),"")</f>
        <v>2503</v>
      </c>
      <c r="L1071" s="6" t="str">
        <f>IFERROR(VLOOKUP($J1071,Lookup!$I:$M,Lookup!K$2,0),"")</f>
        <v>Emeryville</v>
      </c>
      <c r="M1071" s="6" t="str">
        <f>IFERROR(VLOOKUP($J1071,Lookup!$I:$M,Lookup!L$2,0),"")</f>
        <v>CLankford</v>
      </c>
      <c r="N1071" s="6" t="str">
        <f>IFERROR(VLOOKUP($J1071,Lookup!$I:$M,Lookup!M$2,0),"")</f>
        <v>CH</v>
      </c>
      <c r="O1071" s="6" t="str">
        <f>IFERROR(VLOOKUP(E1071,Lookup!B:C,2,0),0)</f>
        <v>Host</v>
      </c>
    </row>
    <row r="1072" ht="13.5" outlineLevel="2" spans="1:15">
      <c r="A1072" s="4" t="s">
        <v>2358</v>
      </c>
      <c r="B1072" s="4" t="s">
        <v>2326</v>
      </c>
      <c r="C1072" s="4" t="s">
        <v>118</v>
      </c>
      <c r="D1072" s="4" t="s">
        <v>2359</v>
      </c>
      <c r="E1072" s="4" t="s">
        <v>83</v>
      </c>
      <c r="F1072" s="4" t="s">
        <v>121</v>
      </c>
      <c r="G1072" s="4" t="s">
        <v>748</v>
      </c>
      <c r="H1072" s="4" t="s">
        <v>1096</v>
      </c>
      <c r="I1072" s="4" t="s">
        <v>1348</v>
      </c>
      <c r="J1072" s="4" t="s">
        <v>2328</v>
      </c>
      <c r="K1072" s="6">
        <f>IFERROR(VLOOKUP($J1072,Lookup!$I:$M,Lookup!J$2,0),"")</f>
        <v>2503</v>
      </c>
      <c r="L1072" s="6" t="str">
        <f>IFERROR(VLOOKUP($J1072,Lookup!$I:$M,Lookup!K$2,0),"")</f>
        <v>Emeryville</v>
      </c>
      <c r="M1072" s="6" t="str">
        <f>IFERROR(VLOOKUP($J1072,Lookup!$I:$M,Lookup!L$2,0),"")</f>
        <v>CLankford</v>
      </c>
      <c r="N1072" s="6" t="str">
        <f>IFERROR(VLOOKUP($J1072,Lookup!$I:$M,Lookup!M$2,0),"")</f>
        <v>CH</v>
      </c>
      <c r="O1072" s="6" t="str">
        <f>IFERROR(VLOOKUP(E1072,Lookup!B:C,2,0),0)</f>
        <v>Line Cook</v>
      </c>
    </row>
    <row r="1073" ht="13.5" outlineLevel="2" spans="1:15">
      <c r="A1073" s="4" t="s">
        <v>2360</v>
      </c>
      <c r="B1073" s="4" t="s">
        <v>2326</v>
      </c>
      <c r="C1073" s="4" t="s">
        <v>118</v>
      </c>
      <c r="D1073" s="4" t="s">
        <v>2361</v>
      </c>
      <c r="E1073" s="4" t="s">
        <v>120</v>
      </c>
      <c r="F1073" s="4" t="s">
        <v>121</v>
      </c>
      <c r="G1073" s="4" t="s">
        <v>748</v>
      </c>
      <c r="H1073" s="4" t="s">
        <v>1096</v>
      </c>
      <c r="I1073" s="4" t="s">
        <v>1348</v>
      </c>
      <c r="J1073" s="4" t="s">
        <v>2328</v>
      </c>
      <c r="K1073" s="6">
        <f>IFERROR(VLOOKUP($J1073,Lookup!$I:$M,Lookup!J$2,0),"")</f>
        <v>2503</v>
      </c>
      <c r="L1073" s="6" t="str">
        <f>IFERROR(VLOOKUP($J1073,Lookup!$I:$M,Lookup!K$2,0),"")</f>
        <v>Emeryville</v>
      </c>
      <c r="M1073" s="6" t="str">
        <f>IFERROR(VLOOKUP($J1073,Lookup!$I:$M,Lookup!L$2,0),"")</f>
        <v>CLankford</v>
      </c>
      <c r="N1073" s="6" t="str">
        <f>IFERROR(VLOOKUP($J1073,Lookup!$I:$M,Lookup!M$2,0),"")</f>
        <v>CH</v>
      </c>
      <c r="O1073" s="6" t="str">
        <f>IFERROR(VLOOKUP(E1073,Lookup!B:C,2,0),0)</f>
        <v>Server/Cocktail</v>
      </c>
    </row>
    <row r="1074" ht="13.5" outlineLevel="2" spans="1:15">
      <c r="A1074" s="4" t="s">
        <v>2362</v>
      </c>
      <c r="B1074" s="4" t="s">
        <v>2326</v>
      </c>
      <c r="C1074" s="4" t="s">
        <v>118</v>
      </c>
      <c r="D1074" s="4" t="s">
        <v>2363</v>
      </c>
      <c r="E1074" s="4" t="s">
        <v>142</v>
      </c>
      <c r="F1074" s="4" t="s">
        <v>121</v>
      </c>
      <c r="G1074" s="4" t="s">
        <v>748</v>
      </c>
      <c r="H1074" s="4" t="s">
        <v>1096</v>
      </c>
      <c r="I1074" s="4" t="s">
        <v>1348</v>
      </c>
      <c r="J1074" s="4" t="s">
        <v>2328</v>
      </c>
      <c r="K1074" s="6">
        <f>IFERROR(VLOOKUP($J1074,Lookup!$I:$M,Lookup!J$2,0),"")</f>
        <v>2503</v>
      </c>
      <c r="L1074" s="6" t="str">
        <f>IFERROR(VLOOKUP($J1074,Lookup!$I:$M,Lookup!K$2,0),"")</f>
        <v>Emeryville</v>
      </c>
      <c r="M1074" s="6" t="str">
        <f>IFERROR(VLOOKUP($J1074,Lookup!$I:$M,Lookup!L$2,0),"")</f>
        <v>CLankford</v>
      </c>
      <c r="N1074" s="6" t="str">
        <f>IFERROR(VLOOKUP($J1074,Lookup!$I:$M,Lookup!M$2,0),"")</f>
        <v>CH</v>
      </c>
      <c r="O1074" s="6" t="str">
        <f>IFERROR(VLOOKUP(E1074,Lookup!B:C,2,0),0)</f>
        <v>Expo</v>
      </c>
    </row>
    <row r="1075" ht="13.5" outlineLevel="2" spans="1:15">
      <c r="A1075" s="4" t="s">
        <v>2364</v>
      </c>
      <c r="B1075" s="4" t="s">
        <v>2326</v>
      </c>
      <c r="C1075" s="4" t="s">
        <v>118</v>
      </c>
      <c r="D1075" s="4" t="s">
        <v>2365</v>
      </c>
      <c r="E1075" s="4" t="s">
        <v>120</v>
      </c>
      <c r="F1075" s="4" t="s">
        <v>121</v>
      </c>
      <c r="G1075" s="4" t="s">
        <v>748</v>
      </c>
      <c r="H1075" s="4" t="s">
        <v>1096</v>
      </c>
      <c r="I1075" s="4" t="s">
        <v>1348</v>
      </c>
      <c r="J1075" s="4" t="s">
        <v>2328</v>
      </c>
      <c r="K1075" s="6">
        <f>IFERROR(VLOOKUP($J1075,Lookup!$I:$M,Lookup!J$2,0),"")</f>
        <v>2503</v>
      </c>
      <c r="L1075" s="6" t="str">
        <f>IFERROR(VLOOKUP($J1075,Lookup!$I:$M,Lookup!K$2,0),"")</f>
        <v>Emeryville</v>
      </c>
      <c r="M1075" s="6" t="str">
        <f>IFERROR(VLOOKUP($J1075,Lookup!$I:$M,Lookup!L$2,0),"")</f>
        <v>CLankford</v>
      </c>
      <c r="N1075" s="6" t="str">
        <f>IFERROR(VLOOKUP($J1075,Lookup!$I:$M,Lookup!M$2,0),"")</f>
        <v>CH</v>
      </c>
      <c r="O1075" s="6" t="str">
        <f>IFERROR(VLOOKUP(E1075,Lookup!B:C,2,0),0)</f>
        <v>Server/Cocktail</v>
      </c>
    </row>
    <row r="1076" ht="13.5" outlineLevel="2" spans="1:15">
      <c r="A1076" s="4" t="s">
        <v>2366</v>
      </c>
      <c r="B1076" s="4" t="s">
        <v>2326</v>
      </c>
      <c r="C1076" s="4" t="s">
        <v>118</v>
      </c>
      <c r="D1076" s="4" t="s">
        <v>2367</v>
      </c>
      <c r="E1076" s="4" t="s">
        <v>120</v>
      </c>
      <c r="F1076" s="4" t="s">
        <v>121</v>
      </c>
      <c r="G1076" s="4" t="s">
        <v>748</v>
      </c>
      <c r="H1076" s="4" t="s">
        <v>1096</v>
      </c>
      <c r="I1076" s="4" t="s">
        <v>1348</v>
      </c>
      <c r="J1076" s="4" t="s">
        <v>2328</v>
      </c>
      <c r="K1076" s="6">
        <f>IFERROR(VLOOKUP($J1076,Lookup!$I:$M,Lookup!J$2,0),"")</f>
        <v>2503</v>
      </c>
      <c r="L1076" s="6" t="str">
        <f>IFERROR(VLOOKUP($J1076,Lookup!$I:$M,Lookup!K$2,0),"")</f>
        <v>Emeryville</v>
      </c>
      <c r="M1076" s="6" t="str">
        <f>IFERROR(VLOOKUP($J1076,Lookup!$I:$M,Lookup!L$2,0),"")</f>
        <v>CLankford</v>
      </c>
      <c r="N1076" s="6" t="str">
        <f>IFERROR(VLOOKUP($J1076,Lookup!$I:$M,Lookup!M$2,0),"")</f>
        <v>CH</v>
      </c>
      <c r="O1076" s="6" t="str">
        <f>IFERROR(VLOOKUP(E1076,Lookup!B:C,2,0),0)</f>
        <v>Server/Cocktail</v>
      </c>
    </row>
    <row r="1077" ht="13.5" outlineLevel="2" spans="1:15">
      <c r="A1077" s="4" t="s">
        <v>2368</v>
      </c>
      <c r="B1077" s="4" t="s">
        <v>2326</v>
      </c>
      <c r="C1077" s="4" t="s">
        <v>118</v>
      </c>
      <c r="D1077" s="4" t="s">
        <v>2369</v>
      </c>
      <c r="E1077" s="4" t="s">
        <v>139</v>
      </c>
      <c r="F1077" s="4" t="s">
        <v>121</v>
      </c>
      <c r="G1077" s="4" t="s">
        <v>748</v>
      </c>
      <c r="H1077" s="4" t="s">
        <v>1096</v>
      </c>
      <c r="I1077" s="4" t="s">
        <v>1348</v>
      </c>
      <c r="J1077" s="4" t="s">
        <v>2328</v>
      </c>
      <c r="K1077" s="6">
        <f>IFERROR(VLOOKUP($J1077,Lookup!$I:$M,Lookup!J$2,0),"")</f>
        <v>2503</v>
      </c>
      <c r="L1077" s="6" t="str">
        <f>IFERROR(VLOOKUP($J1077,Lookup!$I:$M,Lookup!K$2,0),"")</f>
        <v>Emeryville</v>
      </c>
      <c r="M1077" s="6" t="str">
        <f>IFERROR(VLOOKUP($J1077,Lookup!$I:$M,Lookup!L$2,0),"")</f>
        <v>CLankford</v>
      </c>
      <c r="N1077" s="6" t="str">
        <f>IFERROR(VLOOKUP($J1077,Lookup!$I:$M,Lookup!M$2,0),"")</f>
        <v>CH</v>
      </c>
      <c r="O1077" s="6" t="str">
        <f>IFERROR(VLOOKUP(E1077,Lookup!B:C,2,0),0)</f>
        <v>Busser/Runner</v>
      </c>
    </row>
    <row r="1078" ht="13.5" outlineLevel="2" spans="1:15">
      <c r="A1078" s="4" t="s">
        <v>2370</v>
      </c>
      <c r="B1078" s="4" t="s">
        <v>2326</v>
      </c>
      <c r="C1078" s="4" t="s">
        <v>118</v>
      </c>
      <c r="D1078" s="4" t="s">
        <v>2371</v>
      </c>
      <c r="E1078" s="4" t="s">
        <v>233</v>
      </c>
      <c r="F1078" s="4" t="s">
        <v>121</v>
      </c>
      <c r="G1078" s="4" t="s">
        <v>748</v>
      </c>
      <c r="H1078" s="4" t="s">
        <v>1096</v>
      </c>
      <c r="I1078" s="4" t="s">
        <v>1348</v>
      </c>
      <c r="J1078" s="4" t="s">
        <v>2328</v>
      </c>
      <c r="K1078" s="6">
        <f>IFERROR(VLOOKUP($J1078,Lookup!$I:$M,Lookup!J$2,0),"")</f>
        <v>2503</v>
      </c>
      <c r="L1078" s="6" t="str">
        <f>IFERROR(VLOOKUP($J1078,Lookup!$I:$M,Lookup!K$2,0),"")</f>
        <v>Emeryville</v>
      </c>
      <c r="M1078" s="6" t="str">
        <f>IFERROR(VLOOKUP($J1078,Lookup!$I:$M,Lookup!L$2,0),"")</f>
        <v>CLankford</v>
      </c>
      <c r="N1078" s="6" t="str">
        <f>IFERROR(VLOOKUP($J1078,Lookup!$I:$M,Lookup!M$2,0),"")</f>
        <v>CH</v>
      </c>
      <c r="O1078" s="6" t="str">
        <f>IFERROR(VLOOKUP(E1078,Lookup!B:C,2,0),0)</f>
        <v>Bartender</v>
      </c>
    </row>
    <row r="1079" ht="13.5" outlineLevel="2" spans="1:15">
      <c r="A1079" s="4" t="s">
        <v>2372</v>
      </c>
      <c r="B1079" s="4" t="s">
        <v>2326</v>
      </c>
      <c r="C1079" s="4" t="s">
        <v>118</v>
      </c>
      <c r="D1079" s="4" t="s">
        <v>2373</v>
      </c>
      <c r="E1079" s="4" t="s">
        <v>188</v>
      </c>
      <c r="F1079" s="4" t="s">
        <v>121</v>
      </c>
      <c r="G1079" s="4" t="s">
        <v>748</v>
      </c>
      <c r="H1079" s="4" t="s">
        <v>1096</v>
      </c>
      <c r="I1079" s="4" t="s">
        <v>1348</v>
      </c>
      <c r="J1079" s="4" t="s">
        <v>2328</v>
      </c>
      <c r="K1079" s="6">
        <f>IFERROR(VLOOKUP($J1079,Lookup!$I:$M,Lookup!J$2,0),"")</f>
        <v>2503</v>
      </c>
      <c r="L1079" s="6" t="str">
        <f>IFERROR(VLOOKUP($J1079,Lookup!$I:$M,Lookup!K$2,0),"")</f>
        <v>Emeryville</v>
      </c>
      <c r="M1079" s="6" t="str">
        <f>IFERROR(VLOOKUP($J1079,Lookup!$I:$M,Lookup!L$2,0),"")</f>
        <v>CLankford</v>
      </c>
      <c r="N1079" s="6" t="str">
        <f>IFERROR(VLOOKUP($J1079,Lookup!$I:$M,Lookup!M$2,0),"")</f>
        <v>CH</v>
      </c>
      <c r="O1079" s="6" t="str">
        <f>IFERROR(VLOOKUP(E1079,Lookup!B:C,2,0),0)</f>
        <v>Dish</v>
      </c>
    </row>
    <row r="1080" ht="13.5" outlineLevel="2" spans="1:15">
      <c r="A1080" s="4" t="s">
        <v>186</v>
      </c>
      <c r="B1080" s="4" t="s">
        <v>2326</v>
      </c>
      <c r="C1080" s="4" t="s">
        <v>118</v>
      </c>
      <c r="D1080" s="4" t="s">
        <v>2374</v>
      </c>
      <c r="E1080" s="4" t="s">
        <v>120</v>
      </c>
      <c r="F1080" s="4" t="s">
        <v>121</v>
      </c>
      <c r="G1080" s="4" t="s">
        <v>748</v>
      </c>
      <c r="H1080" s="4" t="s">
        <v>1096</v>
      </c>
      <c r="I1080" s="4" t="s">
        <v>1348</v>
      </c>
      <c r="J1080" s="4" t="s">
        <v>2328</v>
      </c>
      <c r="K1080" s="6">
        <f>IFERROR(VLOOKUP($J1080,Lookup!$I:$M,Lookup!J$2,0),"")</f>
        <v>2503</v>
      </c>
      <c r="L1080" s="6" t="str">
        <f>IFERROR(VLOOKUP($J1080,Lookup!$I:$M,Lookup!K$2,0),"")</f>
        <v>Emeryville</v>
      </c>
      <c r="M1080" s="6" t="str">
        <f>IFERROR(VLOOKUP($J1080,Lookup!$I:$M,Lookup!L$2,0),"")</f>
        <v>CLankford</v>
      </c>
      <c r="N1080" s="6" t="str">
        <f>IFERROR(VLOOKUP($J1080,Lookup!$I:$M,Lookup!M$2,0),"")</f>
        <v>CH</v>
      </c>
      <c r="O1080" s="6" t="str">
        <f>IFERROR(VLOOKUP(E1080,Lookup!B:C,2,0),0)</f>
        <v>Server/Cocktail</v>
      </c>
    </row>
    <row r="1081" ht="13.5" outlineLevel="2" spans="1:15">
      <c r="A1081" s="4" t="s">
        <v>2375</v>
      </c>
      <c r="B1081" s="4" t="s">
        <v>2326</v>
      </c>
      <c r="C1081" s="4" t="s">
        <v>118</v>
      </c>
      <c r="D1081" s="4" t="s">
        <v>2376</v>
      </c>
      <c r="E1081" s="4" t="s">
        <v>256</v>
      </c>
      <c r="F1081" s="4" t="s">
        <v>121</v>
      </c>
      <c r="G1081" s="4" t="s">
        <v>748</v>
      </c>
      <c r="H1081" s="4" t="s">
        <v>1096</v>
      </c>
      <c r="I1081" s="4" t="s">
        <v>1348</v>
      </c>
      <c r="J1081" s="4" t="s">
        <v>2328</v>
      </c>
      <c r="K1081" s="6">
        <f>IFERROR(VLOOKUP($J1081,Lookup!$I:$M,Lookup!J$2,0),"")</f>
        <v>2503</v>
      </c>
      <c r="L1081" s="6" t="str">
        <f>IFERROR(VLOOKUP($J1081,Lookup!$I:$M,Lookup!K$2,0),"")</f>
        <v>Emeryville</v>
      </c>
      <c r="M1081" s="6" t="str">
        <f>IFERROR(VLOOKUP($J1081,Lookup!$I:$M,Lookup!L$2,0),"")</f>
        <v>CLankford</v>
      </c>
      <c r="N1081" s="6" t="str">
        <f>IFERROR(VLOOKUP($J1081,Lookup!$I:$M,Lookup!M$2,0),"")</f>
        <v>CH</v>
      </c>
      <c r="O1081" s="6" t="str">
        <f>IFERROR(VLOOKUP(E1081,Lookup!B:C,2,0),0)</f>
        <v/>
      </c>
    </row>
    <row r="1082" ht="13.5" outlineLevel="2" spans="1:15">
      <c r="A1082" s="4" t="s">
        <v>2377</v>
      </c>
      <c r="B1082" s="4" t="s">
        <v>2326</v>
      </c>
      <c r="C1082" s="4" t="s">
        <v>118</v>
      </c>
      <c r="D1082" s="4" t="s">
        <v>2378</v>
      </c>
      <c r="E1082" s="4" t="s">
        <v>120</v>
      </c>
      <c r="F1082" s="4" t="s">
        <v>121</v>
      </c>
      <c r="G1082" s="4" t="s">
        <v>748</v>
      </c>
      <c r="H1082" s="4" t="s">
        <v>1096</v>
      </c>
      <c r="I1082" s="4" t="s">
        <v>1348</v>
      </c>
      <c r="J1082" s="4" t="s">
        <v>2328</v>
      </c>
      <c r="K1082" s="6">
        <f>IFERROR(VLOOKUP($J1082,Lookup!$I:$M,Lookup!J$2,0),"")</f>
        <v>2503</v>
      </c>
      <c r="L1082" s="6" t="str">
        <f>IFERROR(VLOOKUP($J1082,Lookup!$I:$M,Lookup!K$2,0),"")</f>
        <v>Emeryville</v>
      </c>
      <c r="M1082" s="6" t="str">
        <f>IFERROR(VLOOKUP($J1082,Lookup!$I:$M,Lookup!L$2,0),"")</f>
        <v>CLankford</v>
      </c>
      <c r="N1082" s="6" t="str">
        <f>IFERROR(VLOOKUP($J1082,Lookup!$I:$M,Lookup!M$2,0),"")</f>
        <v>CH</v>
      </c>
      <c r="O1082" s="6" t="str">
        <f>IFERROR(VLOOKUP(E1082,Lookup!B:C,2,0),0)</f>
        <v>Server/Cocktail</v>
      </c>
    </row>
    <row r="1083" ht="13.5" outlineLevel="2" spans="1:15">
      <c r="A1083" s="4" t="s">
        <v>2379</v>
      </c>
      <c r="B1083" s="4" t="s">
        <v>2326</v>
      </c>
      <c r="C1083" s="4" t="s">
        <v>118</v>
      </c>
      <c r="D1083" s="4" t="s">
        <v>2380</v>
      </c>
      <c r="E1083" s="4" t="s">
        <v>142</v>
      </c>
      <c r="F1083" s="4" t="s">
        <v>121</v>
      </c>
      <c r="G1083" s="4" t="s">
        <v>748</v>
      </c>
      <c r="H1083" s="4" t="s">
        <v>1096</v>
      </c>
      <c r="I1083" s="4" t="s">
        <v>1348</v>
      </c>
      <c r="J1083" s="4" t="s">
        <v>2328</v>
      </c>
      <c r="K1083" s="6">
        <f>IFERROR(VLOOKUP($J1083,Lookup!$I:$M,Lookup!J$2,0),"")</f>
        <v>2503</v>
      </c>
      <c r="L1083" s="6" t="str">
        <f>IFERROR(VLOOKUP($J1083,Lookup!$I:$M,Lookup!K$2,0),"")</f>
        <v>Emeryville</v>
      </c>
      <c r="M1083" s="6" t="str">
        <f>IFERROR(VLOOKUP($J1083,Lookup!$I:$M,Lookup!L$2,0),"")</f>
        <v>CLankford</v>
      </c>
      <c r="N1083" s="6" t="str">
        <f>IFERROR(VLOOKUP($J1083,Lookup!$I:$M,Lookup!M$2,0),"")</f>
        <v>CH</v>
      </c>
      <c r="O1083" s="6" t="str">
        <f>IFERROR(VLOOKUP(E1083,Lookup!B:C,2,0),0)</f>
        <v>Expo</v>
      </c>
    </row>
    <row r="1084" ht="13.5" outlineLevel="2" spans="1:15">
      <c r="A1084" s="4" t="s">
        <v>2381</v>
      </c>
      <c r="B1084" s="4" t="s">
        <v>2326</v>
      </c>
      <c r="C1084" s="4" t="s">
        <v>118</v>
      </c>
      <c r="D1084" s="4" t="s">
        <v>2382</v>
      </c>
      <c r="E1084" s="4" t="s">
        <v>83</v>
      </c>
      <c r="F1084" s="4" t="s">
        <v>121</v>
      </c>
      <c r="G1084" s="4" t="s">
        <v>748</v>
      </c>
      <c r="H1084" s="4" t="s">
        <v>1096</v>
      </c>
      <c r="I1084" s="4" t="s">
        <v>1348</v>
      </c>
      <c r="J1084" s="4" t="s">
        <v>2328</v>
      </c>
      <c r="K1084" s="6">
        <f>IFERROR(VLOOKUP($J1084,Lookup!$I:$M,Lookup!J$2,0),"")</f>
        <v>2503</v>
      </c>
      <c r="L1084" s="6" t="str">
        <f>IFERROR(VLOOKUP($J1084,Lookup!$I:$M,Lookup!K$2,0),"")</f>
        <v>Emeryville</v>
      </c>
      <c r="M1084" s="6" t="str">
        <f>IFERROR(VLOOKUP($J1084,Lookup!$I:$M,Lookup!L$2,0),"")</f>
        <v>CLankford</v>
      </c>
      <c r="N1084" s="6" t="str">
        <f>IFERROR(VLOOKUP($J1084,Lookup!$I:$M,Lookup!M$2,0),"")</f>
        <v>CH</v>
      </c>
      <c r="O1084" s="6" t="str">
        <f>IFERROR(VLOOKUP(E1084,Lookup!B:C,2,0),0)</f>
        <v>Line Cook</v>
      </c>
    </row>
    <row r="1085" ht="13.5" outlineLevel="2" spans="1:15">
      <c r="A1085" s="4" t="s">
        <v>2383</v>
      </c>
      <c r="B1085" s="4" t="s">
        <v>2326</v>
      </c>
      <c r="C1085" s="4" t="s">
        <v>118</v>
      </c>
      <c r="D1085" s="4" t="s">
        <v>2384</v>
      </c>
      <c r="E1085" s="4" t="s">
        <v>120</v>
      </c>
      <c r="F1085" s="4" t="s">
        <v>121</v>
      </c>
      <c r="G1085" s="4" t="s">
        <v>748</v>
      </c>
      <c r="H1085" s="4" t="s">
        <v>1096</v>
      </c>
      <c r="I1085" s="4" t="s">
        <v>1348</v>
      </c>
      <c r="J1085" s="4" t="s">
        <v>2328</v>
      </c>
      <c r="K1085" s="6">
        <f>IFERROR(VLOOKUP($J1085,Lookup!$I:$M,Lookup!J$2,0),"")</f>
        <v>2503</v>
      </c>
      <c r="L1085" s="6" t="str">
        <f>IFERROR(VLOOKUP($J1085,Lookup!$I:$M,Lookup!K$2,0),"")</f>
        <v>Emeryville</v>
      </c>
      <c r="M1085" s="6" t="str">
        <f>IFERROR(VLOOKUP($J1085,Lookup!$I:$M,Lookup!L$2,0),"")</f>
        <v>CLankford</v>
      </c>
      <c r="N1085" s="6" t="str">
        <f>IFERROR(VLOOKUP($J1085,Lookup!$I:$M,Lookup!M$2,0),"")</f>
        <v>CH</v>
      </c>
      <c r="O1085" s="6" t="str">
        <f>IFERROR(VLOOKUP(E1085,Lookup!B:C,2,0),0)</f>
        <v>Server/Cocktail</v>
      </c>
    </row>
    <row r="1086" ht="13.5" outlineLevel="2" spans="1:15">
      <c r="A1086" s="4" t="s">
        <v>2385</v>
      </c>
      <c r="B1086" s="4" t="s">
        <v>2326</v>
      </c>
      <c r="C1086" s="4" t="s">
        <v>118</v>
      </c>
      <c r="D1086" s="4" t="s">
        <v>2386</v>
      </c>
      <c r="E1086" s="4" t="s">
        <v>78</v>
      </c>
      <c r="F1086" s="4" t="s">
        <v>121</v>
      </c>
      <c r="G1086" s="4" t="s">
        <v>748</v>
      </c>
      <c r="H1086" s="4" t="s">
        <v>1096</v>
      </c>
      <c r="I1086" s="4" t="s">
        <v>1348</v>
      </c>
      <c r="J1086" s="4" t="s">
        <v>2328</v>
      </c>
      <c r="K1086" s="6">
        <f>IFERROR(VLOOKUP($J1086,Lookup!$I:$M,Lookup!J$2,0),"")</f>
        <v>2503</v>
      </c>
      <c r="L1086" s="6" t="str">
        <f>IFERROR(VLOOKUP($J1086,Lookup!$I:$M,Lookup!K$2,0),"")</f>
        <v>Emeryville</v>
      </c>
      <c r="M1086" s="6" t="str">
        <f>IFERROR(VLOOKUP($J1086,Lookup!$I:$M,Lookup!L$2,0),"")</f>
        <v>CLankford</v>
      </c>
      <c r="N1086" s="6" t="str">
        <f>IFERROR(VLOOKUP($J1086,Lookup!$I:$M,Lookup!M$2,0),"")</f>
        <v>CH</v>
      </c>
      <c r="O1086" s="6" t="str">
        <f>IFERROR(VLOOKUP(E1086,Lookup!B:C,2,0),0)</f>
        <v>Host</v>
      </c>
    </row>
    <row r="1087" ht="13.5" outlineLevel="2" spans="1:15">
      <c r="A1087" s="4" t="s">
        <v>2387</v>
      </c>
      <c r="B1087" s="4" t="s">
        <v>2326</v>
      </c>
      <c r="C1087" s="4" t="s">
        <v>118</v>
      </c>
      <c r="D1087" s="4" t="s">
        <v>2388</v>
      </c>
      <c r="E1087" s="4" t="s">
        <v>83</v>
      </c>
      <c r="F1087" s="4" t="s">
        <v>121</v>
      </c>
      <c r="G1087" s="4" t="s">
        <v>748</v>
      </c>
      <c r="H1087" s="4" t="s">
        <v>1096</v>
      </c>
      <c r="I1087" s="4" t="s">
        <v>1348</v>
      </c>
      <c r="J1087" s="4" t="s">
        <v>2328</v>
      </c>
      <c r="K1087" s="6">
        <f>IFERROR(VLOOKUP($J1087,Lookup!$I:$M,Lookup!J$2,0),"")</f>
        <v>2503</v>
      </c>
      <c r="L1087" s="6" t="str">
        <f>IFERROR(VLOOKUP($J1087,Lookup!$I:$M,Lookup!K$2,0),"")</f>
        <v>Emeryville</v>
      </c>
      <c r="M1087" s="6" t="str">
        <f>IFERROR(VLOOKUP($J1087,Lookup!$I:$M,Lookup!L$2,0),"")</f>
        <v>CLankford</v>
      </c>
      <c r="N1087" s="6" t="str">
        <f>IFERROR(VLOOKUP($J1087,Lookup!$I:$M,Lookup!M$2,0),"")</f>
        <v>CH</v>
      </c>
      <c r="O1087" s="6" t="str">
        <f>IFERROR(VLOOKUP(E1087,Lookup!B:C,2,0),0)</f>
        <v>Line Cook</v>
      </c>
    </row>
    <row r="1088" ht="13.5" outlineLevel="2" spans="1:15">
      <c r="A1088" s="4" t="s">
        <v>2389</v>
      </c>
      <c r="B1088" s="4" t="s">
        <v>2326</v>
      </c>
      <c r="C1088" s="4" t="s">
        <v>118</v>
      </c>
      <c r="D1088" s="4" t="s">
        <v>2390</v>
      </c>
      <c r="E1088" s="4" t="s">
        <v>175</v>
      </c>
      <c r="F1088" s="4" t="s">
        <v>121</v>
      </c>
      <c r="G1088" s="4" t="s">
        <v>748</v>
      </c>
      <c r="H1088" s="4" t="s">
        <v>1096</v>
      </c>
      <c r="I1088" s="4" t="s">
        <v>1348</v>
      </c>
      <c r="J1088" s="4" t="s">
        <v>2328</v>
      </c>
      <c r="K1088" s="6">
        <f>IFERROR(VLOOKUP($J1088,Lookup!$I:$M,Lookup!J$2,0),"")</f>
        <v>2503</v>
      </c>
      <c r="L1088" s="6" t="str">
        <f>IFERROR(VLOOKUP($J1088,Lookup!$I:$M,Lookup!K$2,0),"")</f>
        <v>Emeryville</v>
      </c>
      <c r="M1088" s="6" t="str">
        <f>IFERROR(VLOOKUP($J1088,Lookup!$I:$M,Lookup!L$2,0),"")</f>
        <v>CLankford</v>
      </c>
      <c r="N1088" s="6" t="str">
        <f>IFERROR(VLOOKUP($J1088,Lookup!$I:$M,Lookup!M$2,0),"")</f>
        <v>CH</v>
      </c>
      <c r="O1088" s="6" t="str">
        <f>IFERROR(VLOOKUP(E1088,Lookup!B:C,2,0),0)</f>
        <v/>
      </c>
    </row>
    <row r="1089" ht="13.5" outlineLevel="2" spans="1:15">
      <c r="A1089" s="4" t="s">
        <v>2391</v>
      </c>
      <c r="B1089" s="4" t="s">
        <v>2326</v>
      </c>
      <c r="C1089" s="4" t="s">
        <v>118</v>
      </c>
      <c r="D1089" s="4" t="s">
        <v>2392</v>
      </c>
      <c r="E1089" s="4" t="s">
        <v>83</v>
      </c>
      <c r="F1089" s="4" t="s">
        <v>121</v>
      </c>
      <c r="G1089" s="4" t="s">
        <v>748</v>
      </c>
      <c r="H1089" s="4" t="s">
        <v>1096</v>
      </c>
      <c r="I1089" s="4" t="s">
        <v>1348</v>
      </c>
      <c r="J1089" s="4" t="s">
        <v>2328</v>
      </c>
      <c r="K1089" s="6">
        <f>IFERROR(VLOOKUP($J1089,Lookup!$I:$M,Lookup!J$2,0),"")</f>
        <v>2503</v>
      </c>
      <c r="L1089" s="6" t="str">
        <f>IFERROR(VLOOKUP($J1089,Lookup!$I:$M,Lookup!K$2,0),"")</f>
        <v>Emeryville</v>
      </c>
      <c r="M1089" s="6" t="str">
        <f>IFERROR(VLOOKUP($J1089,Lookup!$I:$M,Lookup!L$2,0),"")</f>
        <v>CLankford</v>
      </c>
      <c r="N1089" s="6" t="str">
        <f>IFERROR(VLOOKUP($J1089,Lookup!$I:$M,Lookup!M$2,0),"")</f>
        <v>CH</v>
      </c>
      <c r="O1089" s="6" t="str">
        <f>IFERROR(VLOOKUP(E1089,Lookup!B:C,2,0),0)</f>
        <v>Line Cook</v>
      </c>
    </row>
    <row r="1090" ht="13.5" outlineLevel="2" spans="1:15">
      <c r="A1090" s="4" t="s">
        <v>2393</v>
      </c>
      <c r="B1090" s="4" t="s">
        <v>2326</v>
      </c>
      <c r="C1090" s="4" t="s">
        <v>118</v>
      </c>
      <c r="D1090" s="4" t="s">
        <v>2394</v>
      </c>
      <c r="E1090" s="4" t="s">
        <v>78</v>
      </c>
      <c r="F1090" s="4" t="s">
        <v>121</v>
      </c>
      <c r="G1090" s="4" t="s">
        <v>748</v>
      </c>
      <c r="H1090" s="4" t="s">
        <v>1096</v>
      </c>
      <c r="I1090" s="4" t="s">
        <v>1348</v>
      </c>
      <c r="J1090" s="4" t="s">
        <v>2328</v>
      </c>
      <c r="K1090" s="6">
        <f>IFERROR(VLOOKUP($J1090,Lookup!$I:$M,Lookup!J$2,0),"")</f>
        <v>2503</v>
      </c>
      <c r="L1090" s="6" t="str">
        <f>IFERROR(VLOOKUP($J1090,Lookup!$I:$M,Lookup!K$2,0),"")</f>
        <v>Emeryville</v>
      </c>
      <c r="M1090" s="6" t="str">
        <f>IFERROR(VLOOKUP($J1090,Lookup!$I:$M,Lookup!L$2,0),"")</f>
        <v>CLankford</v>
      </c>
      <c r="N1090" s="6" t="str">
        <f>IFERROR(VLOOKUP($J1090,Lookup!$I:$M,Lookup!M$2,0),"")</f>
        <v>CH</v>
      </c>
      <c r="O1090" s="6" t="str">
        <f>IFERROR(VLOOKUP(E1090,Lookup!B:C,2,0),0)</f>
        <v>Host</v>
      </c>
    </row>
    <row r="1091" ht="13.5" outlineLevel="2" spans="1:15">
      <c r="A1091" s="4" t="s">
        <v>2395</v>
      </c>
      <c r="B1091" s="4" t="s">
        <v>2326</v>
      </c>
      <c r="C1091" s="4" t="s">
        <v>118</v>
      </c>
      <c r="D1091" s="4" t="s">
        <v>2396</v>
      </c>
      <c r="E1091" s="4" t="s">
        <v>78</v>
      </c>
      <c r="F1091" s="4" t="s">
        <v>121</v>
      </c>
      <c r="G1091" s="4" t="s">
        <v>748</v>
      </c>
      <c r="H1091" s="4" t="s">
        <v>1096</v>
      </c>
      <c r="I1091" s="4" t="s">
        <v>1348</v>
      </c>
      <c r="J1091" s="4" t="s">
        <v>2328</v>
      </c>
      <c r="K1091" s="6">
        <f>IFERROR(VLOOKUP($J1091,Lookup!$I:$M,Lookup!J$2,0),"")</f>
        <v>2503</v>
      </c>
      <c r="L1091" s="6" t="str">
        <f>IFERROR(VLOOKUP($J1091,Lookup!$I:$M,Lookup!K$2,0),"")</f>
        <v>Emeryville</v>
      </c>
      <c r="M1091" s="6" t="str">
        <f>IFERROR(VLOOKUP($J1091,Lookup!$I:$M,Lookup!L$2,0),"")</f>
        <v>CLankford</v>
      </c>
      <c r="N1091" s="6" t="str">
        <f>IFERROR(VLOOKUP($J1091,Lookup!$I:$M,Lookup!M$2,0),"")</f>
        <v>CH</v>
      </c>
      <c r="O1091" s="6" t="str">
        <f>IFERROR(VLOOKUP(E1091,Lookup!B:C,2,0),0)</f>
        <v>Host</v>
      </c>
    </row>
    <row r="1092" ht="13.5" outlineLevel="2" spans="1:15">
      <c r="A1092" s="4" t="s">
        <v>2397</v>
      </c>
      <c r="B1092" s="4" t="s">
        <v>2326</v>
      </c>
      <c r="C1092" s="4" t="s">
        <v>118</v>
      </c>
      <c r="D1092" s="4" t="s">
        <v>2398</v>
      </c>
      <c r="E1092" s="4" t="s">
        <v>78</v>
      </c>
      <c r="F1092" s="4" t="s">
        <v>121</v>
      </c>
      <c r="G1092" s="4" t="s">
        <v>748</v>
      </c>
      <c r="H1092" s="4" t="s">
        <v>1096</v>
      </c>
      <c r="I1092" s="4" t="s">
        <v>1348</v>
      </c>
      <c r="J1092" s="4" t="s">
        <v>2328</v>
      </c>
      <c r="K1092" s="6">
        <f>IFERROR(VLOOKUP($J1092,Lookup!$I:$M,Lookup!J$2,0),"")</f>
        <v>2503</v>
      </c>
      <c r="L1092" s="6" t="str">
        <f>IFERROR(VLOOKUP($J1092,Lookup!$I:$M,Lookup!K$2,0),"")</f>
        <v>Emeryville</v>
      </c>
      <c r="M1092" s="6" t="str">
        <f>IFERROR(VLOOKUP($J1092,Lookup!$I:$M,Lookup!L$2,0),"")</f>
        <v>CLankford</v>
      </c>
      <c r="N1092" s="6" t="str">
        <f>IFERROR(VLOOKUP($J1092,Lookup!$I:$M,Lookup!M$2,0),"")</f>
        <v>CH</v>
      </c>
      <c r="O1092" s="6" t="str">
        <f>IFERROR(VLOOKUP(E1092,Lookup!B:C,2,0),0)</f>
        <v>Host</v>
      </c>
    </row>
    <row r="1093" ht="13.5" outlineLevel="2" spans="1:15">
      <c r="A1093" s="4" t="s">
        <v>2399</v>
      </c>
      <c r="B1093" s="4" t="s">
        <v>2326</v>
      </c>
      <c r="C1093" s="4" t="s">
        <v>118</v>
      </c>
      <c r="D1093" s="4" t="s">
        <v>2400</v>
      </c>
      <c r="E1093" s="4" t="s">
        <v>83</v>
      </c>
      <c r="F1093" s="4" t="s">
        <v>121</v>
      </c>
      <c r="G1093" s="4" t="s">
        <v>748</v>
      </c>
      <c r="H1093" s="4" t="s">
        <v>1096</v>
      </c>
      <c r="I1093" s="4" t="s">
        <v>1348</v>
      </c>
      <c r="J1093" s="4" t="s">
        <v>2328</v>
      </c>
      <c r="K1093" s="6">
        <f>IFERROR(VLOOKUP($J1093,Lookup!$I:$M,Lookup!J$2,0),"")</f>
        <v>2503</v>
      </c>
      <c r="L1093" s="6" t="str">
        <f>IFERROR(VLOOKUP($J1093,Lookup!$I:$M,Lookup!K$2,0),"")</f>
        <v>Emeryville</v>
      </c>
      <c r="M1093" s="6" t="str">
        <f>IFERROR(VLOOKUP($J1093,Lookup!$I:$M,Lookup!L$2,0),"")</f>
        <v>CLankford</v>
      </c>
      <c r="N1093" s="6" t="str">
        <f>IFERROR(VLOOKUP($J1093,Lookup!$I:$M,Lookup!M$2,0),"")</f>
        <v>CH</v>
      </c>
      <c r="O1093" s="6" t="str">
        <f>IFERROR(VLOOKUP(E1093,Lookup!B:C,2,0),0)</f>
        <v>Line Cook</v>
      </c>
    </row>
    <row r="1094" ht="13.5" outlineLevel="2" spans="1:15">
      <c r="A1094" s="4" t="s">
        <v>2401</v>
      </c>
      <c r="B1094" s="4" t="s">
        <v>2326</v>
      </c>
      <c r="C1094" s="4" t="s">
        <v>118</v>
      </c>
      <c r="D1094" s="4" t="s">
        <v>2402</v>
      </c>
      <c r="E1094" s="4" t="s">
        <v>142</v>
      </c>
      <c r="F1094" s="4" t="s">
        <v>121</v>
      </c>
      <c r="G1094" s="4" t="s">
        <v>748</v>
      </c>
      <c r="H1094" s="4" t="s">
        <v>1096</v>
      </c>
      <c r="I1094" s="4" t="s">
        <v>1348</v>
      </c>
      <c r="J1094" s="4" t="s">
        <v>2328</v>
      </c>
      <c r="K1094" s="6">
        <f>IFERROR(VLOOKUP($J1094,Lookup!$I:$M,Lookup!J$2,0),"")</f>
        <v>2503</v>
      </c>
      <c r="L1094" s="6" t="str">
        <f>IFERROR(VLOOKUP($J1094,Lookup!$I:$M,Lookup!K$2,0),"")</f>
        <v>Emeryville</v>
      </c>
      <c r="M1094" s="6" t="str">
        <f>IFERROR(VLOOKUP($J1094,Lookup!$I:$M,Lookup!L$2,0),"")</f>
        <v>CLankford</v>
      </c>
      <c r="N1094" s="6" t="str">
        <f>IFERROR(VLOOKUP($J1094,Lookup!$I:$M,Lookup!M$2,0),"")</f>
        <v>CH</v>
      </c>
      <c r="O1094" s="6" t="str">
        <f>IFERROR(VLOOKUP(E1094,Lookup!B:C,2,0),0)</f>
        <v>Expo</v>
      </c>
    </row>
    <row r="1095" ht="13.5" outlineLevel="2" spans="1:15">
      <c r="A1095" s="4" t="s">
        <v>2403</v>
      </c>
      <c r="B1095" s="4" t="s">
        <v>2326</v>
      </c>
      <c r="C1095" s="4" t="s">
        <v>118</v>
      </c>
      <c r="D1095" s="4" t="s">
        <v>2404</v>
      </c>
      <c r="E1095" s="4" t="s">
        <v>84</v>
      </c>
      <c r="F1095" s="4" t="s">
        <v>121</v>
      </c>
      <c r="G1095" s="4" t="s">
        <v>748</v>
      </c>
      <c r="H1095" s="4" t="s">
        <v>1096</v>
      </c>
      <c r="I1095" s="4" t="s">
        <v>1348</v>
      </c>
      <c r="J1095" s="4" t="s">
        <v>2328</v>
      </c>
      <c r="K1095" s="6">
        <f>IFERROR(VLOOKUP($J1095,Lookup!$I:$M,Lookup!J$2,0),"")</f>
        <v>2503</v>
      </c>
      <c r="L1095" s="6" t="str">
        <f>IFERROR(VLOOKUP($J1095,Lookup!$I:$M,Lookup!K$2,0),"")</f>
        <v>Emeryville</v>
      </c>
      <c r="M1095" s="6" t="str">
        <f>IFERROR(VLOOKUP($J1095,Lookup!$I:$M,Lookup!L$2,0),"")</f>
        <v>CLankford</v>
      </c>
      <c r="N1095" s="6" t="str">
        <f>IFERROR(VLOOKUP($J1095,Lookup!$I:$M,Lookup!M$2,0),"")</f>
        <v>CH</v>
      </c>
      <c r="O1095" s="6" t="str">
        <f>IFERROR(VLOOKUP(E1095,Lookup!B:C,2,0),0)</f>
        <v>Prep Cook</v>
      </c>
    </row>
    <row r="1096" ht="13.5" outlineLevel="2" spans="1:15">
      <c r="A1096" s="4" t="s">
        <v>2405</v>
      </c>
      <c r="B1096" s="4" t="s">
        <v>2326</v>
      </c>
      <c r="C1096" s="4" t="s">
        <v>118</v>
      </c>
      <c r="D1096" s="4" t="s">
        <v>2406</v>
      </c>
      <c r="E1096" s="4" t="s">
        <v>188</v>
      </c>
      <c r="F1096" s="4" t="s">
        <v>121</v>
      </c>
      <c r="G1096" s="4" t="s">
        <v>748</v>
      </c>
      <c r="H1096" s="4" t="s">
        <v>1096</v>
      </c>
      <c r="I1096" s="4" t="s">
        <v>1348</v>
      </c>
      <c r="J1096" s="4" t="s">
        <v>2328</v>
      </c>
      <c r="K1096" s="6">
        <f>IFERROR(VLOOKUP($J1096,Lookup!$I:$M,Lookup!J$2,0),"")</f>
        <v>2503</v>
      </c>
      <c r="L1096" s="6" t="str">
        <f>IFERROR(VLOOKUP($J1096,Lookup!$I:$M,Lookup!K$2,0),"")</f>
        <v>Emeryville</v>
      </c>
      <c r="M1096" s="6" t="str">
        <f>IFERROR(VLOOKUP($J1096,Lookup!$I:$M,Lookup!L$2,0),"")</f>
        <v>CLankford</v>
      </c>
      <c r="N1096" s="6" t="str">
        <f>IFERROR(VLOOKUP($J1096,Lookup!$I:$M,Lookup!M$2,0),"")</f>
        <v>CH</v>
      </c>
      <c r="O1096" s="6" t="str">
        <f>IFERROR(VLOOKUP(E1096,Lookup!B:C,2,0),0)</f>
        <v>Dish</v>
      </c>
    </row>
    <row r="1097" ht="13.5" outlineLevel="2" spans="1:15">
      <c r="A1097" s="4" t="s">
        <v>2407</v>
      </c>
      <c r="B1097" s="4" t="s">
        <v>2326</v>
      </c>
      <c r="C1097" s="4" t="s">
        <v>118</v>
      </c>
      <c r="D1097" s="4" t="s">
        <v>2408</v>
      </c>
      <c r="E1097" s="4" t="s">
        <v>120</v>
      </c>
      <c r="F1097" s="4" t="s">
        <v>121</v>
      </c>
      <c r="G1097" s="4" t="s">
        <v>748</v>
      </c>
      <c r="H1097" s="4" t="s">
        <v>1096</v>
      </c>
      <c r="I1097" s="4" t="s">
        <v>1348</v>
      </c>
      <c r="J1097" s="4" t="s">
        <v>2328</v>
      </c>
      <c r="K1097" s="6">
        <f>IFERROR(VLOOKUP($J1097,Lookup!$I:$M,Lookup!J$2,0),"")</f>
        <v>2503</v>
      </c>
      <c r="L1097" s="6" t="str">
        <f>IFERROR(VLOOKUP($J1097,Lookup!$I:$M,Lookup!K$2,0),"")</f>
        <v>Emeryville</v>
      </c>
      <c r="M1097" s="6" t="str">
        <f>IFERROR(VLOOKUP($J1097,Lookup!$I:$M,Lookup!L$2,0),"")</f>
        <v>CLankford</v>
      </c>
      <c r="N1097" s="6" t="str">
        <f>IFERROR(VLOOKUP($J1097,Lookup!$I:$M,Lookup!M$2,0),"")</f>
        <v>CH</v>
      </c>
      <c r="O1097" s="6" t="str">
        <f>IFERROR(VLOOKUP(E1097,Lookup!B:C,2,0),0)</f>
        <v>Server/Cocktail</v>
      </c>
    </row>
    <row r="1098" ht="13.5" outlineLevel="2" spans="1:15">
      <c r="A1098" s="4" t="s">
        <v>2409</v>
      </c>
      <c r="B1098" s="4" t="s">
        <v>2326</v>
      </c>
      <c r="C1098" s="4" t="s">
        <v>118</v>
      </c>
      <c r="D1098" s="4" t="s">
        <v>2410</v>
      </c>
      <c r="E1098" s="4" t="s">
        <v>139</v>
      </c>
      <c r="F1098" s="4" t="s">
        <v>121</v>
      </c>
      <c r="G1098" s="4" t="s">
        <v>748</v>
      </c>
      <c r="H1098" s="4" t="s">
        <v>1096</v>
      </c>
      <c r="I1098" s="4" t="s">
        <v>1348</v>
      </c>
      <c r="J1098" s="4" t="s">
        <v>2328</v>
      </c>
      <c r="K1098" s="6">
        <f>IFERROR(VLOOKUP($J1098,Lookup!$I:$M,Lookup!J$2,0),"")</f>
        <v>2503</v>
      </c>
      <c r="L1098" s="6" t="str">
        <f>IFERROR(VLOOKUP($J1098,Lookup!$I:$M,Lookup!K$2,0),"")</f>
        <v>Emeryville</v>
      </c>
      <c r="M1098" s="6" t="str">
        <f>IFERROR(VLOOKUP($J1098,Lookup!$I:$M,Lookup!L$2,0),"")</f>
        <v>CLankford</v>
      </c>
      <c r="N1098" s="6" t="str">
        <f>IFERROR(VLOOKUP($J1098,Lookup!$I:$M,Lookup!M$2,0),"")</f>
        <v>CH</v>
      </c>
      <c r="O1098" s="6" t="str">
        <f>IFERROR(VLOOKUP(E1098,Lookup!B:C,2,0),0)</f>
        <v>Busser/Runner</v>
      </c>
    </row>
    <row r="1099" ht="13.5" outlineLevel="2" spans="1:15">
      <c r="A1099" s="4" t="s">
        <v>2411</v>
      </c>
      <c r="B1099" s="4" t="s">
        <v>1190</v>
      </c>
      <c r="C1099" s="4" t="s">
        <v>118</v>
      </c>
      <c r="D1099" s="4" t="s">
        <v>2412</v>
      </c>
      <c r="E1099" s="4" t="s">
        <v>134</v>
      </c>
      <c r="F1099" s="4" t="s">
        <v>121</v>
      </c>
      <c r="G1099" s="4" t="s">
        <v>748</v>
      </c>
      <c r="H1099" s="4" t="s">
        <v>1096</v>
      </c>
      <c r="I1099" s="4" t="s">
        <v>1348</v>
      </c>
      <c r="J1099" s="4" t="s">
        <v>2328</v>
      </c>
      <c r="K1099" s="6">
        <f>IFERROR(VLOOKUP($J1099,Lookup!$I:$M,Lookup!J$2,0),"")</f>
        <v>2503</v>
      </c>
      <c r="L1099" s="6" t="str">
        <f>IFERROR(VLOOKUP($J1099,Lookup!$I:$M,Lookup!K$2,0),"")</f>
        <v>Emeryville</v>
      </c>
      <c r="M1099" s="6" t="str">
        <f>IFERROR(VLOOKUP($J1099,Lookup!$I:$M,Lookup!L$2,0),"")</f>
        <v>CLankford</v>
      </c>
      <c r="N1099" s="6" t="str">
        <f>IFERROR(VLOOKUP($J1099,Lookup!$I:$M,Lookup!M$2,0),"")</f>
        <v>CH</v>
      </c>
      <c r="O1099" s="6">
        <f>IFERROR(VLOOKUP(E1099,Lookup!B:C,2,0),0)</f>
        <v>0</v>
      </c>
    </row>
    <row r="1100" ht="13.5" outlineLevel="2" spans="1:15">
      <c r="A1100" s="4" t="s">
        <v>2413</v>
      </c>
      <c r="B1100" s="4" t="s">
        <v>2326</v>
      </c>
      <c r="C1100" s="4" t="s">
        <v>118</v>
      </c>
      <c r="D1100" s="4" t="s">
        <v>2414</v>
      </c>
      <c r="E1100" s="4" t="s">
        <v>78</v>
      </c>
      <c r="F1100" s="4" t="s">
        <v>121</v>
      </c>
      <c r="G1100" s="4" t="s">
        <v>748</v>
      </c>
      <c r="H1100" s="4" t="s">
        <v>1096</v>
      </c>
      <c r="I1100" s="4" t="s">
        <v>1348</v>
      </c>
      <c r="J1100" s="4" t="s">
        <v>2328</v>
      </c>
      <c r="K1100" s="6">
        <f>IFERROR(VLOOKUP($J1100,Lookup!$I:$M,Lookup!J$2,0),"")</f>
        <v>2503</v>
      </c>
      <c r="L1100" s="6" t="str">
        <f>IFERROR(VLOOKUP($J1100,Lookup!$I:$M,Lookup!K$2,0),"")</f>
        <v>Emeryville</v>
      </c>
      <c r="M1100" s="6" t="str">
        <f>IFERROR(VLOOKUP($J1100,Lookup!$I:$M,Lookup!L$2,0),"")</f>
        <v>CLankford</v>
      </c>
      <c r="N1100" s="6" t="str">
        <f>IFERROR(VLOOKUP($J1100,Lookup!$I:$M,Lookup!M$2,0),"")</f>
        <v>CH</v>
      </c>
      <c r="O1100" s="6" t="str">
        <f>IFERROR(VLOOKUP(E1100,Lookup!B:C,2,0),0)</f>
        <v>Host</v>
      </c>
    </row>
    <row r="1101" ht="13.5" outlineLevel="2" spans="1:15">
      <c r="A1101" s="4" t="s">
        <v>2415</v>
      </c>
      <c r="B1101" s="4" t="s">
        <v>2326</v>
      </c>
      <c r="C1101" s="4" t="s">
        <v>118</v>
      </c>
      <c r="D1101" s="4" t="s">
        <v>2416</v>
      </c>
      <c r="E1101" s="4" t="s">
        <v>238</v>
      </c>
      <c r="F1101" s="4" t="s">
        <v>121</v>
      </c>
      <c r="G1101" s="4" t="s">
        <v>748</v>
      </c>
      <c r="H1101" s="4" t="s">
        <v>1096</v>
      </c>
      <c r="I1101" s="4" t="s">
        <v>1348</v>
      </c>
      <c r="J1101" s="4" t="s">
        <v>2328</v>
      </c>
      <c r="K1101" s="6">
        <f>IFERROR(VLOOKUP($J1101,Lookup!$I:$M,Lookup!J$2,0),"")</f>
        <v>2503</v>
      </c>
      <c r="L1101" s="6" t="str">
        <f>IFERROR(VLOOKUP($J1101,Lookup!$I:$M,Lookup!K$2,0),"")</f>
        <v>Emeryville</v>
      </c>
      <c r="M1101" s="6" t="str">
        <f>IFERROR(VLOOKUP($J1101,Lookup!$I:$M,Lookup!L$2,0),"")</f>
        <v>CLankford</v>
      </c>
      <c r="N1101" s="6" t="str">
        <f>IFERROR(VLOOKUP($J1101,Lookup!$I:$M,Lookup!M$2,0),"")</f>
        <v>CH</v>
      </c>
      <c r="O1101" s="6">
        <f>IFERROR(VLOOKUP(E1101,Lookup!B:C,2,0),0)</f>
        <v>0</v>
      </c>
    </row>
    <row r="1102" ht="13.5" outlineLevel="2" spans="1:15">
      <c r="A1102" s="4" t="s">
        <v>2417</v>
      </c>
      <c r="B1102" s="4" t="s">
        <v>2326</v>
      </c>
      <c r="C1102" s="4" t="s">
        <v>118</v>
      </c>
      <c r="D1102" s="4" t="s">
        <v>2418</v>
      </c>
      <c r="E1102" s="4" t="s">
        <v>256</v>
      </c>
      <c r="F1102" s="4" t="s">
        <v>121</v>
      </c>
      <c r="G1102" s="4" t="s">
        <v>748</v>
      </c>
      <c r="H1102" s="4" t="s">
        <v>1096</v>
      </c>
      <c r="I1102" s="4" t="s">
        <v>1348</v>
      </c>
      <c r="J1102" s="4" t="s">
        <v>2328</v>
      </c>
      <c r="K1102" s="6">
        <f>IFERROR(VLOOKUP($J1102,Lookup!$I:$M,Lookup!J$2,0),"")</f>
        <v>2503</v>
      </c>
      <c r="L1102" s="6" t="str">
        <f>IFERROR(VLOOKUP($J1102,Lookup!$I:$M,Lookup!K$2,0),"")</f>
        <v>Emeryville</v>
      </c>
      <c r="M1102" s="6" t="str">
        <f>IFERROR(VLOOKUP($J1102,Lookup!$I:$M,Lookup!L$2,0),"")</f>
        <v>CLankford</v>
      </c>
      <c r="N1102" s="6" t="str">
        <f>IFERROR(VLOOKUP($J1102,Lookup!$I:$M,Lookup!M$2,0),"")</f>
        <v>CH</v>
      </c>
      <c r="O1102" s="6" t="str">
        <f>IFERROR(VLOOKUP(E1102,Lookup!B:C,2,0),0)</f>
        <v/>
      </c>
    </row>
    <row r="1103" ht="13.5" outlineLevel="2" spans="1:15">
      <c r="A1103" s="4" t="s">
        <v>2419</v>
      </c>
      <c r="B1103" s="4" t="s">
        <v>2326</v>
      </c>
      <c r="C1103" s="4" t="s">
        <v>118</v>
      </c>
      <c r="D1103" s="4" t="s">
        <v>2420</v>
      </c>
      <c r="E1103" s="4" t="s">
        <v>70</v>
      </c>
      <c r="F1103" s="4" t="s">
        <v>121</v>
      </c>
      <c r="G1103" s="4" t="s">
        <v>748</v>
      </c>
      <c r="H1103" s="4" t="s">
        <v>1096</v>
      </c>
      <c r="I1103" s="4" t="s">
        <v>1348</v>
      </c>
      <c r="J1103" s="4" t="s">
        <v>2328</v>
      </c>
      <c r="K1103" s="6">
        <f>IFERROR(VLOOKUP($J1103,Lookup!$I:$M,Lookup!J$2,0),"")</f>
        <v>2503</v>
      </c>
      <c r="L1103" s="6" t="str">
        <f>IFERROR(VLOOKUP($J1103,Lookup!$I:$M,Lookup!K$2,0),"")</f>
        <v>Emeryville</v>
      </c>
      <c r="M1103" s="6" t="str">
        <f>IFERROR(VLOOKUP($J1103,Lookup!$I:$M,Lookup!L$2,0),"")</f>
        <v>CLankford</v>
      </c>
      <c r="N1103" s="6" t="str">
        <f>IFERROR(VLOOKUP($J1103,Lookup!$I:$M,Lookup!M$2,0),"")</f>
        <v>CH</v>
      </c>
      <c r="O1103" s="6" t="str">
        <f>IFERROR(VLOOKUP(E1103,Lookup!B:C,2,0),0)</f>
        <v>Bartender</v>
      </c>
    </row>
    <row r="1104" ht="13.5" outlineLevel="2" spans="1:15">
      <c r="A1104" s="4" t="s">
        <v>2421</v>
      </c>
      <c r="B1104" s="4" t="s">
        <v>2326</v>
      </c>
      <c r="C1104" s="4" t="s">
        <v>118</v>
      </c>
      <c r="D1104" s="4" t="s">
        <v>2422</v>
      </c>
      <c r="E1104" s="4" t="s">
        <v>83</v>
      </c>
      <c r="F1104" s="4" t="s">
        <v>121</v>
      </c>
      <c r="G1104" s="4" t="s">
        <v>748</v>
      </c>
      <c r="H1104" s="4" t="s">
        <v>1096</v>
      </c>
      <c r="I1104" s="4" t="s">
        <v>1348</v>
      </c>
      <c r="J1104" s="4" t="s">
        <v>2328</v>
      </c>
      <c r="K1104" s="6">
        <f>IFERROR(VLOOKUP($J1104,Lookup!$I:$M,Lookup!J$2,0),"")</f>
        <v>2503</v>
      </c>
      <c r="L1104" s="6" t="str">
        <f>IFERROR(VLOOKUP($J1104,Lookup!$I:$M,Lookup!K$2,0),"")</f>
        <v>Emeryville</v>
      </c>
      <c r="M1104" s="6" t="str">
        <f>IFERROR(VLOOKUP($J1104,Lookup!$I:$M,Lookup!L$2,0),"")</f>
        <v>CLankford</v>
      </c>
      <c r="N1104" s="6" t="str">
        <f>IFERROR(VLOOKUP($J1104,Lookup!$I:$M,Lookup!M$2,0),"")</f>
        <v>CH</v>
      </c>
      <c r="O1104" s="6" t="str">
        <f>IFERROR(VLOOKUP(E1104,Lookup!B:C,2,0),0)</f>
        <v>Line Cook</v>
      </c>
    </row>
    <row r="1105" ht="13.5" outlineLevel="2" spans="1:15">
      <c r="A1105" s="4" t="s">
        <v>2423</v>
      </c>
      <c r="B1105" s="4" t="s">
        <v>2326</v>
      </c>
      <c r="C1105" s="4" t="s">
        <v>118</v>
      </c>
      <c r="D1105" s="4" t="s">
        <v>2424</v>
      </c>
      <c r="E1105" s="4" t="s">
        <v>120</v>
      </c>
      <c r="F1105" s="4" t="s">
        <v>121</v>
      </c>
      <c r="G1105" s="4" t="s">
        <v>748</v>
      </c>
      <c r="H1105" s="4" t="s">
        <v>1096</v>
      </c>
      <c r="I1105" s="4" t="s">
        <v>1348</v>
      </c>
      <c r="J1105" s="4" t="s">
        <v>2328</v>
      </c>
      <c r="K1105" s="6">
        <f>IFERROR(VLOOKUP($J1105,Lookup!$I:$M,Lookup!J$2,0),"")</f>
        <v>2503</v>
      </c>
      <c r="L1105" s="6" t="str">
        <f>IFERROR(VLOOKUP($J1105,Lookup!$I:$M,Lookup!K$2,0),"")</f>
        <v>Emeryville</v>
      </c>
      <c r="M1105" s="6" t="str">
        <f>IFERROR(VLOOKUP($J1105,Lookup!$I:$M,Lookup!L$2,0),"")</f>
        <v>CLankford</v>
      </c>
      <c r="N1105" s="6" t="str">
        <f>IFERROR(VLOOKUP($J1105,Lookup!$I:$M,Lookup!M$2,0),"")</f>
        <v>CH</v>
      </c>
      <c r="O1105" s="6" t="str">
        <f>IFERROR(VLOOKUP(E1105,Lookup!B:C,2,0),0)</f>
        <v>Server/Cocktail</v>
      </c>
    </row>
    <row r="1106" ht="13.5" outlineLevel="2" spans="1:15">
      <c r="A1106" s="4" t="s">
        <v>2425</v>
      </c>
      <c r="B1106" s="4" t="s">
        <v>2326</v>
      </c>
      <c r="C1106" s="4" t="s">
        <v>118</v>
      </c>
      <c r="D1106" s="4" t="s">
        <v>2426</v>
      </c>
      <c r="E1106" s="4" t="s">
        <v>120</v>
      </c>
      <c r="F1106" s="4" t="s">
        <v>121</v>
      </c>
      <c r="G1106" s="4" t="s">
        <v>748</v>
      </c>
      <c r="H1106" s="4" t="s">
        <v>1096</v>
      </c>
      <c r="I1106" s="4" t="s">
        <v>1348</v>
      </c>
      <c r="J1106" s="4" t="s">
        <v>2328</v>
      </c>
      <c r="K1106" s="6">
        <f>IFERROR(VLOOKUP($J1106,Lookup!$I:$M,Lookup!J$2,0),"")</f>
        <v>2503</v>
      </c>
      <c r="L1106" s="6" t="str">
        <f>IFERROR(VLOOKUP($J1106,Lookup!$I:$M,Lookup!K$2,0),"")</f>
        <v>Emeryville</v>
      </c>
      <c r="M1106" s="6" t="str">
        <f>IFERROR(VLOOKUP($J1106,Lookup!$I:$M,Lookup!L$2,0),"")</f>
        <v>CLankford</v>
      </c>
      <c r="N1106" s="6" t="str">
        <f>IFERROR(VLOOKUP($J1106,Lookup!$I:$M,Lookup!M$2,0),"")</f>
        <v>CH</v>
      </c>
      <c r="O1106" s="6" t="str">
        <f>IFERROR(VLOOKUP(E1106,Lookup!B:C,2,0),0)</f>
        <v>Server/Cocktail</v>
      </c>
    </row>
    <row r="1107" ht="13.5" outlineLevel="2" spans="1:15">
      <c r="A1107" s="4" t="s">
        <v>2427</v>
      </c>
      <c r="B1107" s="4" t="s">
        <v>2326</v>
      </c>
      <c r="C1107" s="4" t="s">
        <v>118</v>
      </c>
      <c r="D1107" s="4" t="s">
        <v>2428</v>
      </c>
      <c r="E1107" s="4" t="s">
        <v>84</v>
      </c>
      <c r="F1107" s="4" t="s">
        <v>121</v>
      </c>
      <c r="G1107" s="4" t="s">
        <v>748</v>
      </c>
      <c r="H1107" s="4" t="s">
        <v>1096</v>
      </c>
      <c r="I1107" s="4" t="s">
        <v>1348</v>
      </c>
      <c r="J1107" s="4" t="s">
        <v>2328</v>
      </c>
      <c r="K1107" s="6">
        <f>IFERROR(VLOOKUP($J1107,Lookup!$I:$M,Lookup!J$2,0),"")</f>
        <v>2503</v>
      </c>
      <c r="L1107" s="6" t="str">
        <f>IFERROR(VLOOKUP($J1107,Lookup!$I:$M,Lookup!K$2,0),"")</f>
        <v>Emeryville</v>
      </c>
      <c r="M1107" s="6" t="str">
        <f>IFERROR(VLOOKUP($J1107,Lookup!$I:$M,Lookup!L$2,0),"")</f>
        <v>CLankford</v>
      </c>
      <c r="N1107" s="6" t="str">
        <f>IFERROR(VLOOKUP($J1107,Lookup!$I:$M,Lookup!M$2,0),"")</f>
        <v>CH</v>
      </c>
      <c r="O1107" s="6" t="str">
        <f>IFERROR(VLOOKUP(E1107,Lookup!B:C,2,0),0)</f>
        <v>Prep Cook</v>
      </c>
    </row>
    <row r="1108" ht="13.5" outlineLevel="2" spans="1:15">
      <c r="A1108" s="4" t="s">
        <v>2429</v>
      </c>
      <c r="B1108" s="4" t="s">
        <v>2326</v>
      </c>
      <c r="C1108" s="4" t="s">
        <v>118</v>
      </c>
      <c r="D1108" s="4" t="s">
        <v>2430</v>
      </c>
      <c r="E1108" s="4" t="s">
        <v>120</v>
      </c>
      <c r="F1108" s="4" t="s">
        <v>121</v>
      </c>
      <c r="G1108" s="4" t="s">
        <v>748</v>
      </c>
      <c r="H1108" s="4" t="s">
        <v>1096</v>
      </c>
      <c r="I1108" s="4" t="s">
        <v>1348</v>
      </c>
      <c r="J1108" s="4" t="s">
        <v>2328</v>
      </c>
      <c r="K1108" s="6">
        <f>IFERROR(VLOOKUP($J1108,Lookup!$I:$M,Lookup!J$2,0),"")</f>
        <v>2503</v>
      </c>
      <c r="L1108" s="6" t="str">
        <f>IFERROR(VLOOKUP($J1108,Lookup!$I:$M,Lookup!K$2,0),"")</f>
        <v>Emeryville</v>
      </c>
      <c r="M1108" s="6" t="str">
        <f>IFERROR(VLOOKUP($J1108,Lookup!$I:$M,Lookup!L$2,0),"")</f>
        <v>CLankford</v>
      </c>
      <c r="N1108" s="6" t="str">
        <f>IFERROR(VLOOKUP($J1108,Lookup!$I:$M,Lookup!M$2,0),"")</f>
        <v>CH</v>
      </c>
      <c r="O1108" s="6" t="str">
        <f>IFERROR(VLOOKUP(E1108,Lookup!B:C,2,0),0)</f>
        <v>Server/Cocktail</v>
      </c>
    </row>
    <row r="1109" ht="13.5" outlineLevel="2" spans="1:15">
      <c r="A1109" s="4" t="s">
        <v>2431</v>
      </c>
      <c r="B1109" s="4" t="s">
        <v>2326</v>
      </c>
      <c r="C1109" s="4" t="s">
        <v>118</v>
      </c>
      <c r="D1109" s="4" t="s">
        <v>2432</v>
      </c>
      <c r="E1109" s="4" t="s">
        <v>120</v>
      </c>
      <c r="F1109" s="4" t="s">
        <v>121</v>
      </c>
      <c r="G1109" s="4" t="s">
        <v>748</v>
      </c>
      <c r="H1109" s="4" t="s">
        <v>1096</v>
      </c>
      <c r="I1109" s="4" t="s">
        <v>1348</v>
      </c>
      <c r="J1109" s="4" t="s">
        <v>2328</v>
      </c>
      <c r="K1109" s="6">
        <f>IFERROR(VLOOKUP($J1109,Lookup!$I:$M,Lookup!J$2,0),"")</f>
        <v>2503</v>
      </c>
      <c r="L1109" s="6" t="str">
        <f>IFERROR(VLOOKUP($J1109,Lookup!$I:$M,Lookup!K$2,0),"")</f>
        <v>Emeryville</v>
      </c>
      <c r="M1109" s="6" t="str">
        <f>IFERROR(VLOOKUP($J1109,Lookup!$I:$M,Lookup!L$2,0),"")</f>
        <v>CLankford</v>
      </c>
      <c r="N1109" s="6" t="str">
        <f>IFERROR(VLOOKUP($J1109,Lookup!$I:$M,Lookup!M$2,0),"")</f>
        <v>CH</v>
      </c>
      <c r="O1109" s="6" t="str">
        <f>IFERROR(VLOOKUP(E1109,Lookup!B:C,2,0),0)</f>
        <v>Server/Cocktail</v>
      </c>
    </row>
    <row r="1110" ht="13.5" outlineLevel="2" spans="1:15">
      <c r="A1110" s="4" t="s">
        <v>2433</v>
      </c>
      <c r="B1110" s="4" t="s">
        <v>2326</v>
      </c>
      <c r="C1110" s="4" t="s">
        <v>118</v>
      </c>
      <c r="D1110" s="4" t="s">
        <v>2434</v>
      </c>
      <c r="E1110" s="4" t="s">
        <v>83</v>
      </c>
      <c r="F1110" s="4" t="s">
        <v>121</v>
      </c>
      <c r="G1110" s="4" t="s">
        <v>748</v>
      </c>
      <c r="H1110" s="4" t="s">
        <v>1096</v>
      </c>
      <c r="I1110" s="4" t="s">
        <v>1348</v>
      </c>
      <c r="J1110" s="4" t="s">
        <v>2328</v>
      </c>
      <c r="K1110" s="6">
        <f>IFERROR(VLOOKUP($J1110,Lookup!$I:$M,Lookup!J$2,0),"")</f>
        <v>2503</v>
      </c>
      <c r="L1110" s="6" t="str">
        <f>IFERROR(VLOOKUP($J1110,Lookup!$I:$M,Lookup!K$2,0),"")</f>
        <v>Emeryville</v>
      </c>
      <c r="M1110" s="6" t="str">
        <f>IFERROR(VLOOKUP($J1110,Lookup!$I:$M,Lookup!L$2,0),"")</f>
        <v>CLankford</v>
      </c>
      <c r="N1110" s="6" t="str">
        <f>IFERROR(VLOOKUP($J1110,Lookup!$I:$M,Lookup!M$2,0),"")</f>
        <v>CH</v>
      </c>
      <c r="O1110" s="6" t="str">
        <f>IFERROR(VLOOKUP(E1110,Lookup!B:C,2,0),0)</f>
        <v>Line Cook</v>
      </c>
    </row>
    <row r="1111" ht="13.5" outlineLevel="2" spans="1:15">
      <c r="A1111" s="4" t="s">
        <v>2435</v>
      </c>
      <c r="B1111" s="4" t="s">
        <v>2326</v>
      </c>
      <c r="C1111" s="4" t="s">
        <v>118</v>
      </c>
      <c r="D1111" s="4" t="s">
        <v>2436</v>
      </c>
      <c r="E1111" s="4" t="s">
        <v>120</v>
      </c>
      <c r="F1111" s="4" t="s">
        <v>121</v>
      </c>
      <c r="G1111" s="4" t="s">
        <v>748</v>
      </c>
      <c r="H1111" s="4" t="s">
        <v>1096</v>
      </c>
      <c r="I1111" s="4" t="s">
        <v>1348</v>
      </c>
      <c r="J1111" s="4" t="s">
        <v>2328</v>
      </c>
      <c r="K1111" s="6">
        <f>IFERROR(VLOOKUP($J1111,Lookup!$I:$M,Lookup!J$2,0),"")</f>
        <v>2503</v>
      </c>
      <c r="L1111" s="6" t="str">
        <f>IFERROR(VLOOKUP($J1111,Lookup!$I:$M,Lookup!K$2,0),"")</f>
        <v>Emeryville</v>
      </c>
      <c r="M1111" s="6" t="str">
        <f>IFERROR(VLOOKUP($J1111,Lookup!$I:$M,Lookup!L$2,0),"")</f>
        <v>CLankford</v>
      </c>
      <c r="N1111" s="6" t="str">
        <f>IFERROR(VLOOKUP($J1111,Lookup!$I:$M,Lookup!M$2,0),"")</f>
        <v>CH</v>
      </c>
      <c r="O1111" s="6" t="str">
        <f>IFERROR(VLOOKUP(E1111,Lookup!B:C,2,0),0)</f>
        <v>Server/Cocktail</v>
      </c>
    </row>
    <row r="1112" ht="13.5" outlineLevel="2" spans="1:15">
      <c r="A1112" s="4" t="s">
        <v>2437</v>
      </c>
      <c r="B1112" s="4" t="s">
        <v>2326</v>
      </c>
      <c r="C1112" s="4" t="s">
        <v>118</v>
      </c>
      <c r="D1112" s="4" t="s">
        <v>2438</v>
      </c>
      <c r="E1112" s="4" t="s">
        <v>128</v>
      </c>
      <c r="F1112" s="4" t="s">
        <v>121</v>
      </c>
      <c r="G1112" s="4" t="s">
        <v>748</v>
      </c>
      <c r="H1112" s="4" t="s">
        <v>1096</v>
      </c>
      <c r="I1112" s="4" t="s">
        <v>1348</v>
      </c>
      <c r="J1112" s="4" t="s">
        <v>2328</v>
      </c>
      <c r="K1112" s="6">
        <f>IFERROR(VLOOKUP($J1112,Lookup!$I:$M,Lookup!J$2,0),"")</f>
        <v>2503</v>
      </c>
      <c r="L1112" s="6" t="str">
        <f>IFERROR(VLOOKUP($J1112,Lookup!$I:$M,Lookup!K$2,0),"")</f>
        <v>Emeryville</v>
      </c>
      <c r="M1112" s="6" t="str">
        <f>IFERROR(VLOOKUP($J1112,Lookup!$I:$M,Lookup!L$2,0),"")</f>
        <v>CLankford</v>
      </c>
      <c r="N1112" s="6" t="str">
        <f>IFERROR(VLOOKUP($J1112,Lookup!$I:$M,Lookup!M$2,0),"")</f>
        <v>CH</v>
      </c>
      <c r="O1112" s="6" t="str">
        <f>IFERROR(VLOOKUP(E1112,Lookup!B:C,2,0),0)</f>
        <v>Server/Cocktail</v>
      </c>
    </row>
    <row r="1113" ht="13.5" outlineLevel="2" spans="1:15">
      <c r="A1113" s="4" t="s">
        <v>2439</v>
      </c>
      <c r="B1113" s="4" t="s">
        <v>2326</v>
      </c>
      <c r="C1113" s="4" t="s">
        <v>118</v>
      </c>
      <c r="D1113" s="4" t="s">
        <v>2440</v>
      </c>
      <c r="E1113" s="4" t="s">
        <v>78</v>
      </c>
      <c r="F1113" s="4" t="s">
        <v>121</v>
      </c>
      <c r="G1113" s="4" t="s">
        <v>748</v>
      </c>
      <c r="H1113" s="4" t="s">
        <v>1096</v>
      </c>
      <c r="I1113" s="4" t="s">
        <v>1348</v>
      </c>
      <c r="J1113" s="4" t="s">
        <v>2328</v>
      </c>
      <c r="K1113" s="6">
        <f>IFERROR(VLOOKUP($J1113,Lookup!$I:$M,Lookup!J$2,0),"")</f>
        <v>2503</v>
      </c>
      <c r="L1113" s="6" t="str">
        <f>IFERROR(VLOOKUP($J1113,Lookup!$I:$M,Lookup!K$2,0),"")</f>
        <v>Emeryville</v>
      </c>
      <c r="M1113" s="6" t="str">
        <f>IFERROR(VLOOKUP($J1113,Lookup!$I:$M,Lookup!L$2,0),"")</f>
        <v>CLankford</v>
      </c>
      <c r="N1113" s="6" t="str">
        <f>IFERROR(VLOOKUP($J1113,Lookup!$I:$M,Lookup!M$2,0),"")</f>
        <v>CH</v>
      </c>
      <c r="O1113" s="6" t="str">
        <f>IFERROR(VLOOKUP(E1113,Lookup!B:C,2,0),0)</f>
        <v>Host</v>
      </c>
    </row>
    <row r="1114" ht="13.5" outlineLevel="2" spans="1:15">
      <c r="A1114" s="4" t="s">
        <v>2441</v>
      </c>
      <c r="B1114" s="4" t="s">
        <v>2326</v>
      </c>
      <c r="C1114" s="4" t="s">
        <v>118</v>
      </c>
      <c r="D1114" s="4" t="s">
        <v>2442</v>
      </c>
      <c r="E1114" s="4" t="s">
        <v>139</v>
      </c>
      <c r="F1114" s="4" t="s">
        <v>121</v>
      </c>
      <c r="G1114" s="4" t="s">
        <v>748</v>
      </c>
      <c r="H1114" s="4" t="s">
        <v>1096</v>
      </c>
      <c r="I1114" s="4" t="s">
        <v>1348</v>
      </c>
      <c r="J1114" s="4" t="s">
        <v>2328</v>
      </c>
      <c r="K1114" s="6">
        <f>IFERROR(VLOOKUP($J1114,Lookup!$I:$M,Lookup!J$2,0),"")</f>
        <v>2503</v>
      </c>
      <c r="L1114" s="6" t="str">
        <f>IFERROR(VLOOKUP($J1114,Lookup!$I:$M,Lookup!K$2,0),"")</f>
        <v>Emeryville</v>
      </c>
      <c r="M1114" s="6" t="str">
        <f>IFERROR(VLOOKUP($J1114,Lookup!$I:$M,Lookup!L$2,0),"")</f>
        <v>CLankford</v>
      </c>
      <c r="N1114" s="6" t="str">
        <f>IFERROR(VLOOKUP($J1114,Lookup!$I:$M,Lookup!M$2,0),"")</f>
        <v>CH</v>
      </c>
      <c r="O1114" s="6" t="str">
        <f>IFERROR(VLOOKUP(E1114,Lookup!B:C,2,0),0)</f>
        <v>Busser/Runner</v>
      </c>
    </row>
    <row r="1115" ht="13.5" outlineLevel="2" spans="1:15">
      <c r="A1115" s="4" t="s">
        <v>2443</v>
      </c>
      <c r="B1115" s="4" t="s">
        <v>2326</v>
      </c>
      <c r="C1115" s="4" t="s">
        <v>118</v>
      </c>
      <c r="D1115" s="4" t="s">
        <v>2444</v>
      </c>
      <c r="E1115" s="4" t="s">
        <v>78</v>
      </c>
      <c r="F1115" s="4" t="s">
        <v>121</v>
      </c>
      <c r="G1115" s="4" t="s">
        <v>748</v>
      </c>
      <c r="H1115" s="4" t="s">
        <v>1096</v>
      </c>
      <c r="I1115" s="4" t="s">
        <v>1348</v>
      </c>
      <c r="J1115" s="4" t="s">
        <v>2328</v>
      </c>
      <c r="K1115" s="6">
        <f>IFERROR(VLOOKUP($J1115,Lookup!$I:$M,Lookup!J$2,0),"")</f>
        <v>2503</v>
      </c>
      <c r="L1115" s="6" t="str">
        <f>IFERROR(VLOOKUP($J1115,Lookup!$I:$M,Lookup!K$2,0),"")</f>
        <v>Emeryville</v>
      </c>
      <c r="M1115" s="6" t="str">
        <f>IFERROR(VLOOKUP($J1115,Lookup!$I:$M,Lookup!L$2,0),"")</f>
        <v>CLankford</v>
      </c>
      <c r="N1115" s="6" t="str">
        <f>IFERROR(VLOOKUP($J1115,Lookup!$I:$M,Lookup!M$2,0),"")</f>
        <v>CH</v>
      </c>
      <c r="O1115" s="6" t="str">
        <f>IFERROR(VLOOKUP(E1115,Lookup!B:C,2,0),0)</f>
        <v>Host</v>
      </c>
    </row>
    <row r="1116" ht="13.5" outlineLevel="2" spans="1:15">
      <c r="A1116" s="4" t="s">
        <v>2445</v>
      </c>
      <c r="B1116" s="4" t="s">
        <v>2326</v>
      </c>
      <c r="C1116" s="4" t="s">
        <v>118</v>
      </c>
      <c r="D1116" s="4" t="s">
        <v>2446</v>
      </c>
      <c r="E1116" s="4" t="s">
        <v>120</v>
      </c>
      <c r="F1116" s="4" t="s">
        <v>121</v>
      </c>
      <c r="G1116" s="4" t="s">
        <v>748</v>
      </c>
      <c r="H1116" s="4" t="s">
        <v>1096</v>
      </c>
      <c r="I1116" s="4" t="s">
        <v>1348</v>
      </c>
      <c r="J1116" s="4" t="s">
        <v>2328</v>
      </c>
      <c r="K1116" s="6">
        <f>IFERROR(VLOOKUP($J1116,Lookup!$I:$M,Lookup!J$2,0),"")</f>
        <v>2503</v>
      </c>
      <c r="L1116" s="6" t="str">
        <f>IFERROR(VLOOKUP($J1116,Lookup!$I:$M,Lookup!K$2,0),"")</f>
        <v>Emeryville</v>
      </c>
      <c r="M1116" s="6" t="str">
        <f>IFERROR(VLOOKUP($J1116,Lookup!$I:$M,Lookup!L$2,0),"")</f>
        <v>CLankford</v>
      </c>
      <c r="N1116" s="6" t="str">
        <f>IFERROR(VLOOKUP($J1116,Lookup!$I:$M,Lookup!M$2,0),"")</f>
        <v>CH</v>
      </c>
      <c r="O1116" s="6" t="str">
        <f>IFERROR(VLOOKUP(E1116,Lookup!B:C,2,0),0)</f>
        <v>Server/Cocktail</v>
      </c>
    </row>
    <row r="1117" ht="13.5" outlineLevel="2" spans="1:15">
      <c r="A1117" s="4" t="s">
        <v>2447</v>
      </c>
      <c r="B1117" s="4" t="s">
        <v>2326</v>
      </c>
      <c r="C1117" s="4" t="s">
        <v>118</v>
      </c>
      <c r="D1117" s="4" t="s">
        <v>2448</v>
      </c>
      <c r="E1117" s="4" t="s">
        <v>120</v>
      </c>
      <c r="F1117" s="4" t="s">
        <v>121</v>
      </c>
      <c r="G1117" s="4" t="s">
        <v>748</v>
      </c>
      <c r="H1117" s="4" t="s">
        <v>1096</v>
      </c>
      <c r="I1117" s="4" t="s">
        <v>1348</v>
      </c>
      <c r="J1117" s="4" t="s">
        <v>2328</v>
      </c>
      <c r="K1117" s="6">
        <f>IFERROR(VLOOKUP($J1117,Lookup!$I:$M,Lookup!J$2,0),"")</f>
        <v>2503</v>
      </c>
      <c r="L1117" s="6" t="str">
        <f>IFERROR(VLOOKUP($J1117,Lookup!$I:$M,Lookup!K$2,0),"")</f>
        <v>Emeryville</v>
      </c>
      <c r="M1117" s="6" t="str">
        <f>IFERROR(VLOOKUP($J1117,Lookup!$I:$M,Lookup!L$2,0),"")</f>
        <v>CLankford</v>
      </c>
      <c r="N1117" s="6" t="str">
        <f>IFERROR(VLOOKUP($J1117,Lookup!$I:$M,Lookup!M$2,0),"")</f>
        <v>CH</v>
      </c>
      <c r="O1117" s="6" t="str">
        <f>IFERROR(VLOOKUP(E1117,Lookup!B:C,2,0),0)</f>
        <v>Server/Cocktail</v>
      </c>
    </row>
    <row r="1118" ht="13.5" outlineLevel="2" spans="1:15">
      <c r="A1118" s="4" t="s">
        <v>2449</v>
      </c>
      <c r="B1118" s="4" t="s">
        <v>2326</v>
      </c>
      <c r="C1118" s="4" t="s">
        <v>118</v>
      </c>
      <c r="D1118" s="4" t="s">
        <v>2450</v>
      </c>
      <c r="E1118" s="4" t="s">
        <v>120</v>
      </c>
      <c r="F1118" s="4" t="s">
        <v>121</v>
      </c>
      <c r="G1118" s="4" t="s">
        <v>748</v>
      </c>
      <c r="H1118" s="4" t="s">
        <v>1096</v>
      </c>
      <c r="I1118" s="4" t="s">
        <v>1348</v>
      </c>
      <c r="J1118" s="4" t="s">
        <v>2328</v>
      </c>
      <c r="K1118" s="6">
        <f>IFERROR(VLOOKUP($J1118,Lookup!$I:$M,Lookup!J$2,0),"")</f>
        <v>2503</v>
      </c>
      <c r="L1118" s="6" t="str">
        <f>IFERROR(VLOOKUP($J1118,Lookup!$I:$M,Lookup!K$2,0),"")</f>
        <v>Emeryville</v>
      </c>
      <c r="M1118" s="6" t="str">
        <f>IFERROR(VLOOKUP($J1118,Lookup!$I:$M,Lookup!L$2,0),"")</f>
        <v>CLankford</v>
      </c>
      <c r="N1118" s="6" t="str">
        <f>IFERROR(VLOOKUP($J1118,Lookup!$I:$M,Lookup!M$2,0),"")</f>
        <v>CH</v>
      </c>
      <c r="O1118" s="6" t="str">
        <f>IFERROR(VLOOKUP(E1118,Lookup!B:C,2,0),0)</f>
        <v>Server/Cocktail</v>
      </c>
    </row>
    <row r="1119" ht="13.5" outlineLevel="2" spans="1:15">
      <c r="A1119" s="4" t="s">
        <v>2451</v>
      </c>
      <c r="B1119" s="4" t="s">
        <v>2326</v>
      </c>
      <c r="C1119" s="4" t="s">
        <v>348</v>
      </c>
      <c r="D1119" s="4" t="s">
        <v>2452</v>
      </c>
      <c r="E1119" s="4" t="s">
        <v>208</v>
      </c>
      <c r="F1119" s="4" t="s">
        <v>121</v>
      </c>
      <c r="G1119" s="4" t="s">
        <v>748</v>
      </c>
      <c r="H1119" s="4" t="s">
        <v>1096</v>
      </c>
      <c r="I1119" s="4" t="s">
        <v>1348</v>
      </c>
      <c r="J1119" s="4" t="s">
        <v>2328</v>
      </c>
      <c r="K1119" s="6">
        <f>IFERROR(VLOOKUP($J1119,Lookup!$I:$M,Lookup!J$2,0),"")</f>
        <v>2503</v>
      </c>
      <c r="L1119" s="6" t="str">
        <f>IFERROR(VLOOKUP($J1119,Lookup!$I:$M,Lookup!K$2,0),"")</f>
        <v>Emeryville</v>
      </c>
      <c r="M1119" s="6" t="str">
        <f>IFERROR(VLOOKUP($J1119,Lookup!$I:$M,Lookup!L$2,0),"")</f>
        <v>CLankford</v>
      </c>
      <c r="N1119" s="6" t="str">
        <f>IFERROR(VLOOKUP($J1119,Lookup!$I:$M,Lookup!M$2,0),"")</f>
        <v>CH</v>
      </c>
      <c r="O1119" s="6" t="str">
        <f>IFERROR(VLOOKUP(E1119,Lookup!B:C,2,0),0)</f>
        <v/>
      </c>
    </row>
    <row r="1120" ht="13.5" outlineLevel="2" spans="1:15">
      <c r="A1120" s="4" t="s">
        <v>2453</v>
      </c>
      <c r="B1120" s="4" t="s">
        <v>2326</v>
      </c>
      <c r="C1120" s="4" t="s">
        <v>118</v>
      </c>
      <c r="D1120" s="4" t="s">
        <v>2454</v>
      </c>
      <c r="E1120" s="4" t="s">
        <v>120</v>
      </c>
      <c r="F1120" s="4" t="s">
        <v>121</v>
      </c>
      <c r="G1120" s="4" t="s">
        <v>748</v>
      </c>
      <c r="H1120" s="4" t="s">
        <v>1096</v>
      </c>
      <c r="I1120" s="4" t="s">
        <v>1348</v>
      </c>
      <c r="J1120" s="4" t="s">
        <v>2328</v>
      </c>
      <c r="K1120" s="6">
        <f>IFERROR(VLOOKUP($J1120,Lookup!$I:$M,Lookup!J$2,0),"")</f>
        <v>2503</v>
      </c>
      <c r="L1120" s="6" t="str">
        <f>IFERROR(VLOOKUP($J1120,Lookup!$I:$M,Lookup!K$2,0),"")</f>
        <v>Emeryville</v>
      </c>
      <c r="M1120" s="6" t="str">
        <f>IFERROR(VLOOKUP($J1120,Lookup!$I:$M,Lookup!L$2,0),"")</f>
        <v>CLankford</v>
      </c>
      <c r="N1120" s="6" t="str">
        <f>IFERROR(VLOOKUP($J1120,Lookup!$I:$M,Lookup!M$2,0),"")</f>
        <v>CH</v>
      </c>
      <c r="O1120" s="6" t="str">
        <f>IFERROR(VLOOKUP(E1120,Lookup!B:C,2,0),0)</f>
        <v>Server/Cocktail</v>
      </c>
    </row>
    <row r="1121" ht="13.5" outlineLevel="2" spans="1:15">
      <c r="A1121" s="4" t="s">
        <v>2455</v>
      </c>
      <c r="B1121" s="4" t="s">
        <v>2326</v>
      </c>
      <c r="C1121" s="4" t="s">
        <v>118</v>
      </c>
      <c r="D1121" s="4" t="s">
        <v>2456</v>
      </c>
      <c r="E1121" s="4" t="s">
        <v>70</v>
      </c>
      <c r="F1121" s="4" t="s">
        <v>121</v>
      </c>
      <c r="G1121" s="4" t="s">
        <v>748</v>
      </c>
      <c r="H1121" s="4" t="s">
        <v>1096</v>
      </c>
      <c r="I1121" s="4" t="s">
        <v>1348</v>
      </c>
      <c r="J1121" s="4" t="s">
        <v>2328</v>
      </c>
      <c r="K1121" s="6">
        <f>IFERROR(VLOOKUP($J1121,Lookup!$I:$M,Lookup!J$2,0),"")</f>
        <v>2503</v>
      </c>
      <c r="L1121" s="6" t="str">
        <f>IFERROR(VLOOKUP($J1121,Lookup!$I:$M,Lookup!K$2,0),"")</f>
        <v>Emeryville</v>
      </c>
      <c r="M1121" s="6" t="str">
        <f>IFERROR(VLOOKUP($J1121,Lookup!$I:$M,Lookup!L$2,0),"")</f>
        <v>CLankford</v>
      </c>
      <c r="N1121" s="6" t="str">
        <f>IFERROR(VLOOKUP($J1121,Lookup!$I:$M,Lookup!M$2,0),"")</f>
        <v>CH</v>
      </c>
      <c r="O1121" s="6" t="str">
        <f>IFERROR(VLOOKUP(E1121,Lookup!B:C,2,0),0)</f>
        <v>Bartender</v>
      </c>
    </row>
    <row r="1122" ht="13.5" outlineLevel="2" spans="1:15">
      <c r="A1122" s="4" t="s">
        <v>2457</v>
      </c>
      <c r="B1122" s="4" t="s">
        <v>2326</v>
      </c>
      <c r="C1122" s="4" t="s">
        <v>118</v>
      </c>
      <c r="D1122" s="4" t="s">
        <v>2458</v>
      </c>
      <c r="E1122" s="4" t="s">
        <v>120</v>
      </c>
      <c r="F1122" s="4" t="s">
        <v>121</v>
      </c>
      <c r="G1122" s="4" t="s">
        <v>748</v>
      </c>
      <c r="H1122" s="4" t="s">
        <v>1096</v>
      </c>
      <c r="I1122" s="4" t="s">
        <v>1348</v>
      </c>
      <c r="J1122" s="4" t="s">
        <v>2328</v>
      </c>
      <c r="K1122" s="6">
        <f>IFERROR(VLOOKUP($J1122,Lookup!$I:$M,Lookup!J$2,0),"")</f>
        <v>2503</v>
      </c>
      <c r="L1122" s="6" t="str">
        <f>IFERROR(VLOOKUP($J1122,Lookup!$I:$M,Lookup!K$2,0),"")</f>
        <v>Emeryville</v>
      </c>
      <c r="M1122" s="6" t="str">
        <f>IFERROR(VLOOKUP($J1122,Lookup!$I:$M,Lookup!L$2,0),"")</f>
        <v>CLankford</v>
      </c>
      <c r="N1122" s="6" t="str">
        <f>IFERROR(VLOOKUP($J1122,Lookup!$I:$M,Lookup!M$2,0),"")</f>
        <v>CH</v>
      </c>
      <c r="O1122" s="6" t="str">
        <f>IFERROR(VLOOKUP(E1122,Lookup!B:C,2,0),0)</f>
        <v>Server/Cocktail</v>
      </c>
    </row>
    <row r="1123" ht="13.5" outlineLevel="2" spans="1:15">
      <c r="A1123" s="4" t="s">
        <v>2459</v>
      </c>
      <c r="B1123" s="4" t="s">
        <v>2326</v>
      </c>
      <c r="C1123" s="4" t="s">
        <v>118</v>
      </c>
      <c r="D1123" s="4" t="s">
        <v>2460</v>
      </c>
      <c r="E1123" s="4" t="s">
        <v>139</v>
      </c>
      <c r="F1123" s="4" t="s">
        <v>121</v>
      </c>
      <c r="G1123" s="4" t="s">
        <v>748</v>
      </c>
      <c r="H1123" s="4" t="s">
        <v>1096</v>
      </c>
      <c r="I1123" s="4" t="s">
        <v>1348</v>
      </c>
      <c r="J1123" s="4" t="s">
        <v>2328</v>
      </c>
      <c r="K1123" s="6">
        <f>IFERROR(VLOOKUP($J1123,Lookup!$I:$M,Lookup!J$2,0),"")</f>
        <v>2503</v>
      </c>
      <c r="L1123" s="6" t="str">
        <f>IFERROR(VLOOKUP($J1123,Lookup!$I:$M,Lookup!K$2,0),"")</f>
        <v>Emeryville</v>
      </c>
      <c r="M1123" s="6" t="str">
        <f>IFERROR(VLOOKUP($J1123,Lookup!$I:$M,Lookup!L$2,0),"")</f>
        <v>CLankford</v>
      </c>
      <c r="N1123" s="6" t="str">
        <f>IFERROR(VLOOKUP($J1123,Lookup!$I:$M,Lookup!M$2,0),"")</f>
        <v>CH</v>
      </c>
      <c r="O1123" s="6" t="str">
        <f>IFERROR(VLOOKUP(E1123,Lookup!B:C,2,0),0)</f>
        <v>Busser/Runner</v>
      </c>
    </row>
    <row r="1124" ht="13.5" outlineLevel="2" spans="1:15">
      <c r="A1124" s="4" t="s">
        <v>2461</v>
      </c>
      <c r="B1124" s="4" t="s">
        <v>2326</v>
      </c>
      <c r="C1124" s="4" t="s">
        <v>118</v>
      </c>
      <c r="D1124" s="4" t="s">
        <v>2462</v>
      </c>
      <c r="E1124" s="4" t="s">
        <v>188</v>
      </c>
      <c r="F1124" s="4" t="s">
        <v>121</v>
      </c>
      <c r="G1124" s="4" t="s">
        <v>748</v>
      </c>
      <c r="H1124" s="4" t="s">
        <v>1096</v>
      </c>
      <c r="I1124" s="4" t="s">
        <v>1348</v>
      </c>
      <c r="J1124" s="4" t="s">
        <v>2328</v>
      </c>
      <c r="K1124" s="6">
        <f>IFERROR(VLOOKUP($J1124,Lookup!$I:$M,Lookup!J$2,0),"")</f>
        <v>2503</v>
      </c>
      <c r="L1124" s="6" t="str">
        <f>IFERROR(VLOOKUP($J1124,Lookup!$I:$M,Lookup!K$2,0),"")</f>
        <v>Emeryville</v>
      </c>
      <c r="M1124" s="6" t="str">
        <f>IFERROR(VLOOKUP($J1124,Lookup!$I:$M,Lookup!L$2,0),"")</f>
        <v>CLankford</v>
      </c>
      <c r="N1124" s="6" t="str">
        <f>IFERROR(VLOOKUP($J1124,Lookup!$I:$M,Lookup!M$2,0),"")</f>
        <v>CH</v>
      </c>
      <c r="O1124" s="6" t="str">
        <f>IFERROR(VLOOKUP(E1124,Lookup!B:C,2,0),0)</f>
        <v>Dish</v>
      </c>
    </row>
    <row r="1125" ht="13.5" outlineLevel="2" spans="1:15">
      <c r="A1125" s="4" t="s">
        <v>2463</v>
      </c>
      <c r="B1125" s="4" t="s">
        <v>2326</v>
      </c>
      <c r="C1125" s="4" t="s">
        <v>118</v>
      </c>
      <c r="D1125" s="4" t="s">
        <v>2464</v>
      </c>
      <c r="E1125" s="4" t="s">
        <v>83</v>
      </c>
      <c r="F1125" s="4" t="s">
        <v>121</v>
      </c>
      <c r="G1125" s="4" t="s">
        <v>748</v>
      </c>
      <c r="H1125" s="4" t="s">
        <v>1096</v>
      </c>
      <c r="I1125" s="4" t="s">
        <v>1348</v>
      </c>
      <c r="J1125" s="4" t="s">
        <v>2328</v>
      </c>
      <c r="K1125" s="6">
        <f>IFERROR(VLOOKUP($J1125,Lookup!$I:$M,Lookup!J$2,0),"")</f>
        <v>2503</v>
      </c>
      <c r="L1125" s="6" t="str">
        <f>IFERROR(VLOOKUP($J1125,Lookup!$I:$M,Lookup!K$2,0),"")</f>
        <v>Emeryville</v>
      </c>
      <c r="M1125" s="6" t="str">
        <f>IFERROR(VLOOKUP($J1125,Lookup!$I:$M,Lookup!L$2,0),"")</f>
        <v>CLankford</v>
      </c>
      <c r="N1125" s="6" t="str">
        <f>IFERROR(VLOOKUP($J1125,Lookup!$I:$M,Lookup!M$2,0),"")</f>
        <v>CH</v>
      </c>
      <c r="O1125" s="6" t="str">
        <f>IFERROR(VLOOKUP(E1125,Lookup!B:C,2,0),0)</f>
        <v>Line Cook</v>
      </c>
    </row>
    <row r="1126" ht="13.5" outlineLevel="2" spans="1:15">
      <c r="A1126" s="4" t="s">
        <v>2465</v>
      </c>
      <c r="B1126" s="4" t="s">
        <v>2466</v>
      </c>
      <c r="C1126" s="4" t="s">
        <v>118</v>
      </c>
      <c r="D1126" s="4" t="s">
        <v>2467</v>
      </c>
      <c r="E1126" s="4" t="s">
        <v>120</v>
      </c>
      <c r="F1126" s="4" t="s">
        <v>121</v>
      </c>
      <c r="G1126" s="4" t="s">
        <v>2468</v>
      </c>
      <c r="H1126" s="4" t="s">
        <v>2469</v>
      </c>
      <c r="I1126" s="4" t="s">
        <v>2470</v>
      </c>
      <c r="J1126" s="4" t="s">
        <v>2471</v>
      </c>
      <c r="K1126" s="6">
        <f>IFERROR(VLOOKUP($J1126,Lookup!$I:$M,Lookup!J$2,0),"")</f>
        <v>3101</v>
      </c>
      <c r="L1126" s="6" t="str">
        <f>IFERROR(VLOOKUP($J1126,Lookup!$I:$M,Lookup!K$2,0),"")</f>
        <v>Newport Beach</v>
      </c>
      <c r="M1126" s="6" t="str">
        <f>IFERROR(VLOOKUP($J1126,Lookup!$I:$M,Lookup!L$2,0),"")</f>
        <v>SFine</v>
      </c>
      <c r="N1126" s="6" t="str">
        <f>IFERROR(VLOOKUP($J1126,Lookup!$I:$M,Lookup!M$2,0),"")</f>
        <v>SOL</v>
      </c>
      <c r="O1126" s="6" t="str">
        <f>IFERROR(VLOOKUP(E1126,Lookup!B:C,2,0),0)</f>
        <v>Server/Cocktail</v>
      </c>
    </row>
    <row r="1127" ht="13.5" outlineLevel="2" spans="1:15">
      <c r="A1127" s="4" t="s">
        <v>2472</v>
      </c>
      <c r="B1127" s="4" t="s">
        <v>2466</v>
      </c>
      <c r="C1127" s="4" t="s">
        <v>118</v>
      </c>
      <c r="D1127" s="4" t="s">
        <v>2473</v>
      </c>
      <c r="E1127" s="4" t="s">
        <v>142</v>
      </c>
      <c r="F1127" s="4" t="s">
        <v>121</v>
      </c>
      <c r="G1127" s="4" t="s">
        <v>2468</v>
      </c>
      <c r="H1127" s="4" t="s">
        <v>2469</v>
      </c>
      <c r="I1127" s="4" t="s">
        <v>2470</v>
      </c>
      <c r="J1127" s="4" t="s">
        <v>2471</v>
      </c>
      <c r="K1127" s="6">
        <f>IFERROR(VLOOKUP($J1127,Lookup!$I:$M,Lookup!J$2,0),"")</f>
        <v>3101</v>
      </c>
      <c r="L1127" s="6" t="str">
        <f>IFERROR(VLOOKUP($J1127,Lookup!$I:$M,Lookup!K$2,0),"")</f>
        <v>Newport Beach</v>
      </c>
      <c r="M1127" s="6" t="str">
        <f>IFERROR(VLOOKUP($J1127,Lookup!$I:$M,Lookup!L$2,0),"")</f>
        <v>SFine</v>
      </c>
      <c r="N1127" s="6" t="str">
        <f>IFERROR(VLOOKUP($J1127,Lookup!$I:$M,Lookup!M$2,0),"")</f>
        <v>SOL</v>
      </c>
      <c r="O1127" s="6" t="str">
        <f>IFERROR(VLOOKUP(E1127,Lookup!B:C,2,0),0)</f>
        <v>Expo</v>
      </c>
    </row>
    <row r="1128" ht="13.5" outlineLevel="2" spans="1:15">
      <c r="A1128" s="4" t="s">
        <v>2474</v>
      </c>
      <c r="B1128" s="4" t="s">
        <v>2466</v>
      </c>
      <c r="C1128" s="4" t="s">
        <v>118</v>
      </c>
      <c r="D1128" s="4" t="s">
        <v>2475</v>
      </c>
      <c r="E1128" s="4" t="s">
        <v>83</v>
      </c>
      <c r="F1128" s="4" t="s">
        <v>121</v>
      </c>
      <c r="G1128" s="4" t="s">
        <v>2468</v>
      </c>
      <c r="H1128" s="4" t="s">
        <v>2469</v>
      </c>
      <c r="I1128" s="4" t="s">
        <v>2470</v>
      </c>
      <c r="J1128" s="4" t="s">
        <v>2471</v>
      </c>
      <c r="K1128" s="6">
        <f>IFERROR(VLOOKUP($J1128,Lookup!$I:$M,Lookup!J$2,0),"")</f>
        <v>3101</v>
      </c>
      <c r="L1128" s="6" t="str">
        <f>IFERROR(VLOOKUP($J1128,Lookup!$I:$M,Lookup!K$2,0),"")</f>
        <v>Newport Beach</v>
      </c>
      <c r="M1128" s="6" t="str">
        <f>IFERROR(VLOOKUP($J1128,Lookup!$I:$M,Lookup!L$2,0),"")</f>
        <v>SFine</v>
      </c>
      <c r="N1128" s="6" t="str">
        <f>IFERROR(VLOOKUP($J1128,Lookup!$I:$M,Lookup!M$2,0),"")</f>
        <v>SOL</v>
      </c>
      <c r="O1128" s="6" t="str">
        <f>IFERROR(VLOOKUP(E1128,Lookup!B:C,2,0),0)</f>
        <v>Line Cook</v>
      </c>
    </row>
    <row r="1129" ht="13.5" outlineLevel="2" spans="1:15">
      <c r="A1129" s="4" t="s">
        <v>2476</v>
      </c>
      <c r="B1129" s="4" t="s">
        <v>2466</v>
      </c>
      <c r="C1129" s="4" t="s">
        <v>118</v>
      </c>
      <c r="D1129" s="4" t="s">
        <v>2477</v>
      </c>
      <c r="E1129" s="4" t="s">
        <v>120</v>
      </c>
      <c r="F1129" s="4" t="s">
        <v>121</v>
      </c>
      <c r="G1129" s="4" t="s">
        <v>2468</v>
      </c>
      <c r="H1129" s="4" t="s">
        <v>2469</v>
      </c>
      <c r="I1129" s="4" t="s">
        <v>2470</v>
      </c>
      <c r="J1129" s="4" t="s">
        <v>2471</v>
      </c>
      <c r="K1129" s="6">
        <f>IFERROR(VLOOKUP($J1129,Lookup!$I:$M,Lookup!J$2,0),"")</f>
        <v>3101</v>
      </c>
      <c r="L1129" s="6" t="str">
        <f>IFERROR(VLOOKUP($J1129,Lookup!$I:$M,Lookup!K$2,0),"")</f>
        <v>Newport Beach</v>
      </c>
      <c r="M1129" s="6" t="str">
        <f>IFERROR(VLOOKUP($J1129,Lookup!$I:$M,Lookup!L$2,0),"")</f>
        <v>SFine</v>
      </c>
      <c r="N1129" s="6" t="str">
        <f>IFERROR(VLOOKUP($J1129,Lookup!$I:$M,Lookup!M$2,0),"")</f>
        <v>SOL</v>
      </c>
      <c r="O1129" s="6" t="str">
        <f>IFERROR(VLOOKUP(E1129,Lookup!B:C,2,0),0)</f>
        <v>Server/Cocktail</v>
      </c>
    </row>
    <row r="1130" ht="13.5" outlineLevel="2" spans="1:15">
      <c r="A1130" s="4" t="s">
        <v>2478</v>
      </c>
      <c r="B1130" s="4" t="s">
        <v>2466</v>
      </c>
      <c r="C1130" s="4" t="s">
        <v>118</v>
      </c>
      <c r="D1130" s="4" t="s">
        <v>2479</v>
      </c>
      <c r="E1130" s="4" t="s">
        <v>83</v>
      </c>
      <c r="F1130" s="4" t="s">
        <v>121</v>
      </c>
      <c r="G1130" s="4" t="s">
        <v>2468</v>
      </c>
      <c r="H1130" s="4" t="s">
        <v>2469</v>
      </c>
      <c r="I1130" s="4" t="s">
        <v>2470</v>
      </c>
      <c r="J1130" s="4" t="s">
        <v>2471</v>
      </c>
      <c r="K1130" s="6">
        <f>IFERROR(VLOOKUP($J1130,Lookup!$I:$M,Lookup!J$2,0),"")</f>
        <v>3101</v>
      </c>
      <c r="L1130" s="6" t="str">
        <f>IFERROR(VLOOKUP($J1130,Lookup!$I:$M,Lookup!K$2,0),"")</f>
        <v>Newport Beach</v>
      </c>
      <c r="M1130" s="6" t="str">
        <f>IFERROR(VLOOKUP($J1130,Lookup!$I:$M,Lookup!L$2,0),"")</f>
        <v>SFine</v>
      </c>
      <c r="N1130" s="6" t="str">
        <f>IFERROR(VLOOKUP($J1130,Lookup!$I:$M,Lookup!M$2,0),"")</f>
        <v>SOL</v>
      </c>
      <c r="O1130" s="6" t="str">
        <f>IFERROR(VLOOKUP(E1130,Lookup!B:C,2,0),0)</f>
        <v>Line Cook</v>
      </c>
    </row>
    <row r="1131" ht="13.5" outlineLevel="2" spans="1:15">
      <c r="A1131" s="4" t="s">
        <v>2480</v>
      </c>
      <c r="B1131" s="4" t="s">
        <v>2466</v>
      </c>
      <c r="C1131" s="4" t="s">
        <v>118</v>
      </c>
      <c r="D1131" s="4" t="s">
        <v>2481</v>
      </c>
      <c r="E1131" s="4" t="s">
        <v>120</v>
      </c>
      <c r="F1131" s="4" t="s">
        <v>121</v>
      </c>
      <c r="G1131" s="4" t="s">
        <v>2468</v>
      </c>
      <c r="H1131" s="4" t="s">
        <v>2469</v>
      </c>
      <c r="I1131" s="4" t="s">
        <v>2470</v>
      </c>
      <c r="J1131" s="4" t="s">
        <v>2471</v>
      </c>
      <c r="K1131" s="6">
        <f>IFERROR(VLOOKUP($J1131,Lookup!$I:$M,Lookup!J$2,0),"")</f>
        <v>3101</v>
      </c>
      <c r="L1131" s="6" t="str">
        <f>IFERROR(VLOOKUP($J1131,Lookup!$I:$M,Lookup!K$2,0),"")</f>
        <v>Newport Beach</v>
      </c>
      <c r="M1131" s="6" t="str">
        <f>IFERROR(VLOOKUP($J1131,Lookup!$I:$M,Lookup!L$2,0),"")</f>
        <v>SFine</v>
      </c>
      <c r="N1131" s="6" t="str">
        <f>IFERROR(VLOOKUP($J1131,Lookup!$I:$M,Lookup!M$2,0),"")</f>
        <v>SOL</v>
      </c>
      <c r="O1131" s="6" t="str">
        <f>IFERROR(VLOOKUP(E1131,Lookup!B:C,2,0),0)</f>
        <v>Server/Cocktail</v>
      </c>
    </row>
    <row r="1132" ht="13.5" outlineLevel="2" spans="1:15">
      <c r="A1132" s="4" t="s">
        <v>2482</v>
      </c>
      <c r="B1132" s="4" t="s">
        <v>2466</v>
      </c>
      <c r="C1132" s="4" t="s">
        <v>118</v>
      </c>
      <c r="D1132" s="4" t="s">
        <v>2483</v>
      </c>
      <c r="E1132" s="4" t="s">
        <v>120</v>
      </c>
      <c r="F1132" s="4" t="s">
        <v>121</v>
      </c>
      <c r="G1132" s="4" t="s">
        <v>2468</v>
      </c>
      <c r="H1132" s="4" t="s">
        <v>2469</v>
      </c>
      <c r="I1132" s="4" t="s">
        <v>2470</v>
      </c>
      <c r="J1132" s="4" t="s">
        <v>2471</v>
      </c>
      <c r="K1132" s="6">
        <f>IFERROR(VLOOKUP($J1132,Lookup!$I:$M,Lookup!J$2,0),"")</f>
        <v>3101</v>
      </c>
      <c r="L1132" s="6" t="str">
        <f>IFERROR(VLOOKUP($J1132,Lookup!$I:$M,Lookup!K$2,0),"")</f>
        <v>Newport Beach</v>
      </c>
      <c r="M1132" s="6" t="str">
        <f>IFERROR(VLOOKUP($J1132,Lookup!$I:$M,Lookup!L$2,0),"")</f>
        <v>SFine</v>
      </c>
      <c r="N1132" s="6" t="str">
        <f>IFERROR(VLOOKUP($J1132,Lookup!$I:$M,Lookup!M$2,0),"")</f>
        <v>SOL</v>
      </c>
      <c r="O1132" s="6" t="str">
        <f>IFERROR(VLOOKUP(E1132,Lookup!B:C,2,0),0)</f>
        <v>Server/Cocktail</v>
      </c>
    </row>
    <row r="1133" ht="13.5" outlineLevel="2" spans="1:15">
      <c r="A1133" s="4" t="s">
        <v>2484</v>
      </c>
      <c r="B1133" s="4" t="s">
        <v>2466</v>
      </c>
      <c r="C1133" s="4" t="s">
        <v>118</v>
      </c>
      <c r="D1133" s="4" t="s">
        <v>2485</v>
      </c>
      <c r="E1133" s="4" t="s">
        <v>120</v>
      </c>
      <c r="F1133" s="4" t="s">
        <v>121</v>
      </c>
      <c r="G1133" s="4" t="s">
        <v>2468</v>
      </c>
      <c r="H1133" s="4" t="s">
        <v>2469</v>
      </c>
      <c r="I1133" s="4" t="s">
        <v>2470</v>
      </c>
      <c r="J1133" s="4" t="s">
        <v>2471</v>
      </c>
      <c r="K1133" s="6">
        <f>IFERROR(VLOOKUP($J1133,Lookup!$I:$M,Lookup!J$2,0),"")</f>
        <v>3101</v>
      </c>
      <c r="L1133" s="6" t="str">
        <f>IFERROR(VLOOKUP($J1133,Lookup!$I:$M,Lookup!K$2,0),"")</f>
        <v>Newport Beach</v>
      </c>
      <c r="M1133" s="6" t="str">
        <f>IFERROR(VLOOKUP($J1133,Lookup!$I:$M,Lookup!L$2,0),"")</f>
        <v>SFine</v>
      </c>
      <c r="N1133" s="6" t="str">
        <f>IFERROR(VLOOKUP($J1133,Lookup!$I:$M,Lookup!M$2,0),"")</f>
        <v>SOL</v>
      </c>
      <c r="O1133" s="6" t="str">
        <f>IFERROR(VLOOKUP(E1133,Lookup!B:C,2,0),0)</f>
        <v>Server/Cocktail</v>
      </c>
    </row>
    <row r="1134" ht="13.5" outlineLevel="2" spans="1:15">
      <c r="A1134" s="4" t="s">
        <v>2486</v>
      </c>
      <c r="B1134" s="4" t="s">
        <v>2466</v>
      </c>
      <c r="C1134" s="4" t="s">
        <v>118</v>
      </c>
      <c r="D1134" s="4" t="s">
        <v>2487</v>
      </c>
      <c r="E1134" s="4" t="s">
        <v>139</v>
      </c>
      <c r="F1134" s="4" t="s">
        <v>121</v>
      </c>
      <c r="G1134" s="4" t="s">
        <v>2468</v>
      </c>
      <c r="H1134" s="4" t="s">
        <v>2469</v>
      </c>
      <c r="I1134" s="4" t="s">
        <v>2470</v>
      </c>
      <c r="J1134" s="4" t="s">
        <v>2471</v>
      </c>
      <c r="K1134" s="6">
        <f>IFERROR(VLOOKUP($J1134,Lookup!$I:$M,Lookup!J$2,0),"")</f>
        <v>3101</v>
      </c>
      <c r="L1134" s="6" t="str">
        <f>IFERROR(VLOOKUP($J1134,Lookup!$I:$M,Lookup!K$2,0),"")</f>
        <v>Newport Beach</v>
      </c>
      <c r="M1134" s="6" t="str">
        <f>IFERROR(VLOOKUP($J1134,Lookup!$I:$M,Lookup!L$2,0),"")</f>
        <v>SFine</v>
      </c>
      <c r="N1134" s="6" t="str">
        <f>IFERROR(VLOOKUP($J1134,Lookup!$I:$M,Lookup!M$2,0),"")</f>
        <v>SOL</v>
      </c>
      <c r="O1134" s="6" t="str">
        <f>IFERROR(VLOOKUP(E1134,Lookup!B:C,2,0),0)</f>
        <v>Busser/Runner</v>
      </c>
    </row>
    <row r="1135" ht="13.5" outlineLevel="2" spans="1:15">
      <c r="A1135" s="4" t="s">
        <v>2488</v>
      </c>
      <c r="B1135" s="4" t="s">
        <v>2466</v>
      </c>
      <c r="C1135" s="4" t="s">
        <v>118</v>
      </c>
      <c r="D1135" s="4" t="s">
        <v>2489</v>
      </c>
      <c r="E1135" s="4" t="s">
        <v>120</v>
      </c>
      <c r="F1135" s="4" t="s">
        <v>121</v>
      </c>
      <c r="G1135" s="4" t="s">
        <v>2468</v>
      </c>
      <c r="H1135" s="4" t="s">
        <v>2469</v>
      </c>
      <c r="I1135" s="4" t="s">
        <v>2470</v>
      </c>
      <c r="J1135" s="4" t="s">
        <v>2471</v>
      </c>
      <c r="K1135" s="6">
        <f>IFERROR(VLOOKUP($J1135,Lookup!$I:$M,Lookup!J$2,0),"")</f>
        <v>3101</v>
      </c>
      <c r="L1135" s="6" t="str">
        <f>IFERROR(VLOOKUP($J1135,Lookup!$I:$M,Lookup!K$2,0),"")</f>
        <v>Newport Beach</v>
      </c>
      <c r="M1135" s="6" t="str">
        <f>IFERROR(VLOOKUP($J1135,Lookup!$I:$M,Lookup!L$2,0),"")</f>
        <v>SFine</v>
      </c>
      <c r="N1135" s="6" t="str">
        <f>IFERROR(VLOOKUP($J1135,Lookup!$I:$M,Lookup!M$2,0),"")</f>
        <v>SOL</v>
      </c>
      <c r="O1135" s="6" t="str">
        <f>IFERROR(VLOOKUP(E1135,Lookup!B:C,2,0),0)</f>
        <v>Server/Cocktail</v>
      </c>
    </row>
    <row r="1136" ht="13.5" outlineLevel="2" spans="1:15">
      <c r="A1136" s="4" t="s">
        <v>2490</v>
      </c>
      <c r="B1136" s="4" t="s">
        <v>2466</v>
      </c>
      <c r="C1136" s="4" t="s">
        <v>118</v>
      </c>
      <c r="D1136" s="4" t="s">
        <v>2491</v>
      </c>
      <c r="E1136" s="4" t="s">
        <v>188</v>
      </c>
      <c r="F1136" s="4" t="s">
        <v>121</v>
      </c>
      <c r="G1136" s="4" t="s">
        <v>2468</v>
      </c>
      <c r="H1136" s="4" t="s">
        <v>2469</v>
      </c>
      <c r="I1136" s="4" t="s">
        <v>2470</v>
      </c>
      <c r="J1136" s="4" t="s">
        <v>2471</v>
      </c>
      <c r="K1136" s="6">
        <f>IFERROR(VLOOKUP($J1136,Lookup!$I:$M,Lookup!J$2,0),"")</f>
        <v>3101</v>
      </c>
      <c r="L1136" s="6" t="str">
        <f>IFERROR(VLOOKUP($J1136,Lookup!$I:$M,Lookup!K$2,0),"")</f>
        <v>Newport Beach</v>
      </c>
      <c r="M1136" s="6" t="str">
        <f>IFERROR(VLOOKUP($J1136,Lookup!$I:$M,Lookup!L$2,0),"")</f>
        <v>SFine</v>
      </c>
      <c r="N1136" s="6" t="str">
        <f>IFERROR(VLOOKUP($J1136,Lookup!$I:$M,Lookup!M$2,0),"")</f>
        <v>SOL</v>
      </c>
      <c r="O1136" s="6" t="str">
        <f>IFERROR(VLOOKUP(E1136,Lookup!B:C,2,0),0)</f>
        <v>Dish</v>
      </c>
    </row>
    <row r="1137" ht="13.5" outlineLevel="2" spans="1:15">
      <c r="A1137" s="4" t="s">
        <v>2492</v>
      </c>
      <c r="B1137" s="4" t="s">
        <v>2466</v>
      </c>
      <c r="C1137" s="4" t="s">
        <v>118</v>
      </c>
      <c r="D1137" s="4" t="s">
        <v>2493</v>
      </c>
      <c r="E1137" s="4" t="s">
        <v>2494</v>
      </c>
      <c r="F1137" s="4" t="s">
        <v>121</v>
      </c>
      <c r="G1137" s="4" t="s">
        <v>2468</v>
      </c>
      <c r="H1137" s="4" t="s">
        <v>2469</v>
      </c>
      <c r="I1137" s="4" t="s">
        <v>2470</v>
      </c>
      <c r="J1137" s="4" t="s">
        <v>2471</v>
      </c>
      <c r="K1137" s="6">
        <f>IFERROR(VLOOKUP($J1137,Lookup!$I:$M,Lookup!J$2,0),"")</f>
        <v>3101</v>
      </c>
      <c r="L1137" s="6" t="str">
        <f>IFERROR(VLOOKUP($J1137,Lookup!$I:$M,Lookup!K$2,0),"")</f>
        <v>Newport Beach</v>
      </c>
      <c r="M1137" s="6" t="str">
        <f>IFERROR(VLOOKUP($J1137,Lookup!$I:$M,Lookup!L$2,0),"")</f>
        <v>SFine</v>
      </c>
      <c r="N1137" s="6" t="str">
        <f>IFERROR(VLOOKUP($J1137,Lookup!$I:$M,Lookup!M$2,0),"")</f>
        <v>SOL</v>
      </c>
      <c r="O1137" s="6">
        <f>IFERROR(VLOOKUP(E1137,Lookup!B:C,2,0),0)</f>
        <v>0</v>
      </c>
    </row>
    <row r="1138" ht="13.5" outlineLevel="2" spans="1:15">
      <c r="A1138" s="4" t="s">
        <v>2495</v>
      </c>
      <c r="B1138" s="4" t="s">
        <v>2466</v>
      </c>
      <c r="C1138" s="4" t="s">
        <v>118</v>
      </c>
      <c r="D1138" s="4" t="s">
        <v>2496</v>
      </c>
      <c r="E1138" s="4" t="s">
        <v>78</v>
      </c>
      <c r="F1138" s="4" t="s">
        <v>121</v>
      </c>
      <c r="G1138" s="4" t="s">
        <v>2468</v>
      </c>
      <c r="H1138" s="4" t="s">
        <v>2469</v>
      </c>
      <c r="I1138" s="4" t="s">
        <v>2470</v>
      </c>
      <c r="J1138" s="4" t="s">
        <v>2471</v>
      </c>
      <c r="K1138" s="6">
        <f>IFERROR(VLOOKUP($J1138,Lookup!$I:$M,Lookup!J$2,0),"")</f>
        <v>3101</v>
      </c>
      <c r="L1138" s="6" t="str">
        <f>IFERROR(VLOOKUP($J1138,Lookup!$I:$M,Lookup!K$2,0),"")</f>
        <v>Newport Beach</v>
      </c>
      <c r="M1138" s="6" t="str">
        <f>IFERROR(VLOOKUP($J1138,Lookup!$I:$M,Lookup!L$2,0),"")</f>
        <v>SFine</v>
      </c>
      <c r="N1138" s="6" t="str">
        <f>IFERROR(VLOOKUP($J1138,Lookup!$I:$M,Lookup!M$2,0),"")</f>
        <v>SOL</v>
      </c>
      <c r="O1138" s="6" t="str">
        <f>IFERROR(VLOOKUP(E1138,Lookup!B:C,2,0),0)</f>
        <v>Host</v>
      </c>
    </row>
    <row r="1139" ht="13.5" outlineLevel="2" spans="1:15">
      <c r="A1139" s="4" t="s">
        <v>2497</v>
      </c>
      <c r="B1139" s="4" t="s">
        <v>2466</v>
      </c>
      <c r="C1139" s="4" t="s">
        <v>118</v>
      </c>
      <c r="D1139" s="4" t="s">
        <v>2498</v>
      </c>
      <c r="E1139" s="4" t="s">
        <v>188</v>
      </c>
      <c r="F1139" s="4" t="s">
        <v>121</v>
      </c>
      <c r="G1139" s="4" t="s">
        <v>2468</v>
      </c>
      <c r="H1139" s="4" t="s">
        <v>2469</v>
      </c>
      <c r="I1139" s="4" t="s">
        <v>2470</v>
      </c>
      <c r="J1139" s="4" t="s">
        <v>2471</v>
      </c>
      <c r="K1139" s="6">
        <f>IFERROR(VLOOKUP($J1139,Lookup!$I:$M,Lookup!J$2,0),"")</f>
        <v>3101</v>
      </c>
      <c r="L1139" s="6" t="str">
        <f>IFERROR(VLOOKUP($J1139,Lookup!$I:$M,Lookup!K$2,0),"")</f>
        <v>Newport Beach</v>
      </c>
      <c r="M1139" s="6" t="str">
        <f>IFERROR(VLOOKUP($J1139,Lookup!$I:$M,Lookup!L$2,0),"")</f>
        <v>SFine</v>
      </c>
      <c r="N1139" s="6" t="str">
        <f>IFERROR(VLOOKUP($J1139,Lookup!$I:$M,Lookup!M$2,0),"")</f>
        <v>SOL</v>
      </c>
      <c r="O1139" s="6" t="str">
        <f>IFERROR(VLOOKUP(E1139,Lookup!B:C,2,0),0)</f>
        <v>Dish</v>
      </c>
    </row>
    <row r="1140" ht="13.5" outlineLevel="1" spans="1:15">
      <c r="A1140" s="4" t="s">
        <v>2499</v>
      </c>
      <c r="B1140" s="4" t="s">
        <v>2466</v>
      </c>
      <c r="C1140" s="4" t="s">
        <v>118</v>
      </c>
      <c r="D1140" s="4" t="s">
        <v>2500</v>
      </c>
      <c r="E1140" s="4" t="s">
        <v>83</v>
      </c>
      <c r="F1140" s="4" t="s">
        <v>121</v>
      </c>
      <c r="G1140" s="4" t="s">
        <v>2468</v>
      </c>
      <c r="H1140" s="4" t="s">
        <v>2469</v>
      </c>
      <c r="I1140" s="4" t="s">
        <v>2470</v>
      </c>
      <c r="J1140" s="4" t="s">
        <v>2471</v>
      </c>
      <c r="K1140" s="6">
        <f>IFERROR(VLOOKUP($J1140,Lookup!$I:$M,Lookup!J$2,0),"")</f>
        <v>3101</v>
      </c>
      <c r="L1140" s="6" t="str">
        <f>IFERROR(VLOOKUP($J1140,Lookup!$I:$M,Lookup!K$2,0),"")</f>
        <v>Newport Beach</v>
      </c>
      <c r="M1140" s="6" t="str">
        <f>IFERROR(VLOOKUP($J1140,Lookup!$I:$M,Lookup!L$2,0),"")</f>
        <v>SFine</v>
      </c>
      <c r="N1140" s="6" t="str">
        <f>IFERROR(VLOOKUP($J1140,Lookup!$I:$M,Lookup!M$2,0),"")</f>
        <v>SOL</v>
      </c>
      <c r="O1140" s="6" t="str">
        <f>IFERROR(VLOOKUP(E1140,Lookup!B:C,2,0),0)</f>
        <v>Line Cook</v>
      </c>
    </row>
    <row r="1141" ht="13.5" outlineLevel="2" spans="1:15">
      <c r="A1141" s="4" t="s">
        <v>2501</v>
      </c>
      <c r="B1141" s="4" t="s">
        <v>2466</v>
      </c>
      <c r="C1141" s="4" t="s">
        <v>118</v>
      </c>
      <c r="D1141" s="4" t="s">
        <v>2502</v>
      </c>
      <c r="E1141" s="4" t="s">
        <v>78</v>
      </c>
      <c r="F1141" s="4" t="s">
        <v>121</v>
      </c>
      <c r="G1141" s="4" t="s">
        <v>2468</v>
      </c>
      <c r="H1141" s="4" t="s">
        <v>2469</v>
      </c>
      <c r="I1141" s="4" t="s">
        <v>2470</v>
      </c>
      <c r="J1141" s="4" t="s">
        <v>2471</v>
      </c>
      <c r="K1141" s="6">
        <f>IFERROR(VLOOKUP($J1141,Lookup!$I:$M,Lookup!J$2,0),"")</f>
        <v>3101</v>
      </c>
      <c r="L1141" s="6" t="str">
        <f>IFERROR(VLOOKUP($J1141,Lookup!$I:$M,Lookup!K$2,0),"")</f>
        <v>Newport Beach</v>
      </c>
      <c r="M1141" s="6" t="str">
        <f>IFERROR(VLOOKUP($J1141,Lookup!$I:$M,Lookup!L$2,0),"")</f>
        <v>SFine</v>
      </c>
      <c r="N1141" s="6" t="str">
        <f>IFERROR(VLOOKUP($J1141,Lookup!$I:$M,Lookup!M$2,0),"")</f>
        <v>SOL</v>
      </c>
      <c r="O1141" s="6" t="str">
        <f>IFERROR(VLOOKUP(E1141,Lookup!B:C,2,0),0)</f>
        <v>Host</v>
      </c>
    </row>
    <row r="1142" ht="13.5" outlineLevel="2" spans="1:15">
      <c r="A1142" s="4" t="s">
        <v>2503</v>
      </c>
      <c r="B1142" s="4" t="s">
        <v>2466</v>
      </c>
      <c r="C1142" s="4" t="s">
        <v>118</v>
      </c>
      <c r="D1142" s="4" t="s">
        <v>2504</v>
      </c>
      <c r="E1142" s="4" t="s">
        <v>188</v>
      </c>
      <c r="F1142" s="4" t="s">
        <v>121</v>
      </c>
      <c r="G1142" s="4" t="s">
        <v>2468</v>
      </c>
      <c r="H1142" s="4" t="s">
        <v>2469</v>
      </c>
      <c r="I1142" s="4" t="s">
        <v>2470</v>
      </c>
      <c r="J1142" s="4" t="s">
        <v>2471</v>
      </c>
      <c r="K1142" s="6">
        <f>IFERROR(VLOOKUP($J1142,Lookup!$I:$M,Lookup!J$2,0),"")</f>
        <v>3101</v>
      </c>
      <c r="L1142" s="6" t="str">
        <f>IFERROR(VLOOKUP($J1142,Lookup!$I:$M,Lookup!K$2,0),"")</f>
        <v>Newport Beach</v>
      </c>
      <c r="M1142" s="6" t="str">
        <f>IFERROR(VLOOKUP($J1142,Lookup!$I:$M,Lookup!L$2,0),"")</f>
        <v>SFine</v>
      </c>
      <c r="N1142" s="6" t="str">
        <f>IFERROR(VLOOKUP($J1142,Lookup!$I:$M,Lookup!M$2,0),"")</f>
        <v>SOL</v>
      </c>
      <c r="O1142" s="6" t="str">
        <f>IFERROR(VLOOKUP(E1142,Lookup!B:C,2,0),0)</f>
        <v>Dish</v>
      </c>
    </row>
    <row r="1143" ht="13.5" outlineLevel="2" spans="1:15">
      <c r="A1143" s="4" t="s">
        <v>2505</v>
      </c>
      <c r="B1143" s="4" t="s">
        <v>2466</v>
      </c>
      <c r="C1143" s="4" t="s">
        <v>118</v>
      </c>
      <c r="D1143" s="4" t="s">
        <v>2506</v>
      </c>
      <c r="E1143" s="4" t="s">
        <v>83</v>
      </c>
      <c r="F1143" s="4" t="s">
        <v>121</v>
      </c>
      <c r="G1143" s="4" t="s">
        <v>2468</v>
      </c>
      <c r="H1143" s="4" t="s">
        <v>2469</v>
      </c>
      <c r="I1143" s="4" t="s">
        <v>2470</v>
      </c>
      <c r="J1143" s="4" t="s">
        <v>2471</v>
      </c>
      <c r="K1143" s="6">
        <f>IFERROR(VLOOKUP($J1143,Lookup!$I:$M,Lookup!J$2,0),"")</f>
        <v>3101</v>
      </c>
      <c r="L1143" s="6" t="str">
        <f>IFERROR(VLOOKUP($J1143,Lookup!$I:$M,Lookup!K$2,0),"")</f>
        <v>Newport Beach</v>
      </c>
      <c r="M1143" s="6" t="str">
        <f>IFERROR(VLOOKUP($J1143,Lookup!$I:$M,Lookup!L$2,0),"")</f>
        <v>SFine</v>
      </c>
      <c r="N1143" s="6" t="str">
        <f>IFERROR(VLOOKUP($J1143,Lookup!$I:$M,Lookup!M$2,0),"")</f>
        <v>SOL</v>
      </c>
      <c r="O1143" s="6" t="str">
        <f>IFERROR(VLOOKUP(E1143,Lookup!B:C,2,0),0)</f>
        <v>Line Cook</v>
      </c>
    </row>
    <row r="1144" ht="13.5" outlineLevel="2" spans="1:15">
      <c r="A1144" s="4" t="s">
        <v>2507</v>
      </c>
      <c r="B1144" s="4" t="s">
        <v>2466</v>
      </c>
      <c r="C1144" s="4" t="s">
        <v>118</v>
      </c>
      <c r="D1144" s="4" t="s">
        <v>2508</v>
      </c>
      <c r="E1144" s="4" t="s">
        <v>83</v>
      </c>
      <c r="F1144" s="4" t="s">
        <v>121</v>
      </c>
      <c r="G1144" s="4" t="s">
        <v>2468</v>
      </c>
      <c r="H1144" s="4" t="s">
        <v>2469</v>
      </c>
      <c r="I1144" s="4" t="s">
        <v>2470</v>
      </c>
      <c r="J1144" s="4" t="s">
        <v>2471</v>
      </c>
      <c r="K1144" s="6">
        <f>IFERROR(VLOOKUP($J1144,Lookup!$I:$M,Lookup!J$2,0),"")</f>
        <v>3101</v>
      </c>
      <c r="L1144" s="6" t="str">
        <f>IFERROR(VLOOKUP($J1144,Lookup!$I:$M,Lookup!K$2,0),"")</f>
        <v>Newport Beach</v>
      </c>
      <c r="M1144" s="6" t="str">
        <f>IFERROR(VLOOKUP($J1144,Lookup!$I:$M,Lookup!L$2,0),"")</f>
        <v>SFine</v>
      </c>
      <c r="N1144" s="6" t="str">
        <f>IFERROR(VLOOKUP($J1144,Lookup!$I:$M,Lookup!M$2,0),"")</f>
        <v>SOL</v>
      </c>
      <c r="O1144" s="6" t="str">
        <f>IFERROR(VLOOKUP(E1144,Lookup!B:C,2,0),0)</f>
        <v>Line Cook</v>
      </c>
    </row>
    <row r="1145" ht="13.5" outlineLevel="2" spans="1:15">
      <c r="A1145" s="4" t="s">
        <v>2509</v>
      </c>
      <c r="B1145" s="4" t="s">
        <v>2466</v>
      </c>
      <c r="C1145" s="4" t="s">
        <v>118</v>
      </c>
      <c r="D1145" s="4" t="s">
        <v>2510</v>
      </c>
      <c r="E1145" s="4" t="s">
        <v>78</v>
      </c>
      <c r="F1145" s="4" t="s">
        <v>121</v>
      </c>
      <c r="G1145" s="4" t="s">
        <v>2468</v>
      </c>
      <c r="H1145" s="4" t="s">
        <v>2469</v>
      </c>
      <c r="I1145" s="4" t="s">
        <v>2470</v>
      </c>
      <c r="J1145" s="4" t="s">
        <v>2471</v>
      </c>
      <c r="K1145" s="6">
        <f>IFERROR(VLOOKUP($J1145,Lookup!$I:$M,Lookup!J$2,0),"")</f>
        <v>3101</v>
      </c>
      <c r="L1145" s="6" t="str">
        <f>IFERROR(VLOOKUP($J1145,Lookup!$I:$M,Lookup!K$2,0),"")</f>
        <v>Newport Beach</v>
      </c>
      <c r="M1145" s="6" t="str">
        <f>IFERROR(VLOOKUP($J1145,Lookup!$I:$M,Lookup!L$2,0),"")</f>
        <v>SFine</v>
      </c>
      <c r="N1145" s="6" t="str">
        <f>IFERROR(VLOOKUP($J1145,Lookup!$I:$M,Lookup!M$2,0),"")</f>
        <v>SOL</v>
      </c>
      <c r="O1145" s="6" t="str">
        <f>IFERROR(VLOOKUP(E1145,Lookup!B:C,2,0),0)</f>
        <v>Host</v>
      </c>
    </row>
    <row r="1146" ht="13.5" outlineLevel="2" spans="1:15">
      <c r="A1146" s="4" t="s">
        <v>2511</v>
      </c>
      <c r="B1146" s="4" t="s">
        <v>2466</v>
      </c>
      <c r="C1146" s="4" t="s">
        <v>118</v>
      </c>
      <c r="D1146" s="4" t="s">
        <v>2512</v>
      </c>
      <c r="E1146" s="4" t="s">
        <v>188</v>
      </c>
      <c r="F1146" s="4" t="s">
        <v>121</v>
      </c>
      <c r="G1146" s="4" t="s">
        <v>2468</v>
      </c>
      <c r="H1146" s="4" t="s">
        <v>2469</v>
      </c>
      <c r="I1146" s="4" t="s">
        <v>2470</v>
      </c>
      <c r="J1146" s="4" t="s">
        <v>2471</v>
      </c>
      <c r="K1146" s="6">
        <f>IFERROR(VLOOKUP($J1146,Lookup!$I:$M,Lookup!J$2,0),"")</f>
        <v>3101</v>
      </c>
      <c r="L1146" s="6" t="str">
        <f>IFERROR(VLOOKUP($J1146,Lookup!$I:$M,Lookup!K$2,0),"")</f>
        <v>Newport Beach</v>
      </c>
      <c r="M1146" s="6" t="str">
        <f>IFERROR(VLOOKUP($J1146,Lookup!$I:$M,Lookup!L$2,0),"")</f>
        <v>SFine</v>
      </c>
      <c r="N1146" s="6" t="str">
        <f>IFERROR(VLOOKUP($J1146,Lookup!$I:$M,Lookup!M$2,0),"")</f>
        <v>SOL</v>
      </c>
      <c r="O1146" s="6" t="str">
        <f>IFERROR(VLOOKUP(E1146,Lookup!B:C,2,0),0)</f>
        <v>Dish</v>
      </c>
    </row>
    <row r="1147" ht="13.5" outlineLevel="2" spans="1:15">
      <c r="A1147" s="4" t="s">
        <v>2513</v>
      </c>
      <c r="B1147" s="4" t="s">
        <v>2466</v>
      </c>
      <c r="C1147" s="4" t="s">
        <v>118</v>
      </c>
      <c r="D1147" s="4" t="s">
        <v>2514</v>
      </c>
      <c r="E1147" s="4" t="s">
        <v>120</v>
      </c>
      <c r="F1147" s="4" t="s">
        <v>121</v>
      </c>
      <c r="G1147" s="4" t="s">
        <v>2468</v>
      </c>
      <c r="H1147" s="4" t="s">
        <v>2469</v>
      </c>
      <c r="I1147" s="4" t="s">
        <v>2470</v>
      </c>
      <c r="J1147" s="4" t="s">
        <v>2471</v>
      </c>
      <c r="K1147" s="6">
        <f>IFERROR(VLOOKUP($J1147,Lookup!$I:$M,Lookup!J$2,0),"")</f>
        <v>3101</v>
      </c>
      <c r="L1147" s="6" t="str">
        <f>IFERROR(VLOOKUP($J1147,Lookup!$I:$M,Lookup!K$2,0),"")</f>
        <v>Newport Beach</v>
      </c>
      <c r="M1147" s="6" t="str">
        <f>IFERROR(VLOOKUP($J1147,Lookup!$I:$M,Lookup!L$2,0),"")</f>
        <v>SFine</v>
      </c>
      <c r="N1147" s="6" t="str">
        <f>IFERROR(VLOOKUP($J1147,Lookup!$I:$M,Lookup!M$2,0),"")</f>
        <v>SOL</v>
      </c>
      <c r="O1147" s="6" t="str">
        <f>IFERROR(VLOOKUP(E1147,Lookup!B:C,2,0),0)</f>
        <v>Server/Cocktail</v>
      </c>
    </row>
    <row r="1148" ht="13.5" outlineLevel="2" spans="1:15">
      <c r="A1148" s="4" t="s">
        <v>2515</v>
      </c>
      <c r="B1148" s="4" t="s">
        <v>2466</v>
      </c>
      <c r="C1148" s="4" t="s">
        <v>118</v>
      </c>
      <c r="D1148" s="4" t="s">
        <v>2516</v>
      </c>
      <c r="E1148" s="4" t="s">
        <v>120</v>
      </c>
      <c r="F1148" s="4" t="s">
        <v>121</v>
      </c>
      <c r="G1148" s="4" t="s">
        <v>2468</v>
      </c>
      <c r="H1148" s="4" t="s">
        <v>2469</v>
      </c>
      <c r="I1148" s="4" t="s">
        <v>2470</v>
      </c>
      <c r="J1148" s="4" t="s">
        <v>2471</v>
      </c>
      <c r="K1148" s="6">
        <f>IFERROR(VLOOKUP($J1148,Lookup!$I:$M,Lookup!J$2,0),"")</f>
        <v>3101</v>
      </c>
      <c r="L1148" s="6" t="str">
        <f>IFERROR(VLOOKUP($J1148,Lookup!$I:$M,Lookup!K$2,0),"")</f>
        <v>Newport Beach</v>
      </c>
      <c r="M1148" s="6" t="str">
        <f>IFERROR(VLOOKUP($J1148,Lookup!$I:$M,Lookup!L$2,0),"")</f>
        <v>SFine</v>
      </c>
      <c r="N1148" s="6" t="str">
        <f>IFERROR(VLOOKUP($J1148,Lookup!$I:$M,Lookup!M$2,0),"")</f>
        <v>SOL</v>
      </c>
      <c r="O1148" s="6" t="str">
        <f>IFERROR(VLOOKUP(E1148,Lookup!B:C,2,0),0)</f>
        <v>Server/Cocktail</v>
      </c>
    </row>
    <row r="1149" ht="13.5" outlineLevel="2" spans="1:15">
      <c r="A1149" s="4" t="s">
        <v>2517</v>
      </c>
      <c r="B1149" s="4" t="s">
        <v>2466</v>
      </c>
      <c r="C1149" s="4" t="s">
        <v>118</v>
      </c>
      <c r="D1149" s="4" t="s">
        <v>2518</v>
      </c>
      <c r="E1149" s="4" t="s">
        <v>188</v>
      </c>
      <c r="F1149" s="4" t="s">
        <v>121</v>
      </c>
      <c r="G1149" s="4" t="s">
        <v>2468</v>
      </c>
      <c r="H1149" s="4" t="s">
        <v>2469</v>
      </c>
      <c r="I1149" s="4" t="s">
        <v>2470</v>
      </c>
      <c r="J1149" s="4" t="s">
        <v>2471</v>
      </c>
      <c r="K1149" s="6">
        <f>IFERROR(VLOOKUP($J1149,Lookup!$I:$M,Lookup!J$2,0),"")</f>
        <v>3101</v>
      </c>
      <c r="L1149" s="6" t="str">
        <f>IFERROR(VLOOKUP($J1149,Lookup!$I:$M,Lookup!K$2,0),"")</f>
        <v>Newport Beach</v>
      </c>
      <c r="M1149" s="6" t="str">
        <f>IFERROR(VLOOKUP($J1149,Lookup!$I:$M,Lookup!L$2,0),"")</f>
        <v>SFine</v>
      </c>
      <c r="N1149" s="6" t="str">
        <f>IFERROR(VLOOKUP($J1149,Lookup!$I:$M,Lookup!M$2,0),"")</f>
        <v>SOL</v>
      </c>
      <c r="O1149" s="6" t="str">
        <f>IFERROR(VLOOKUP(E1149,Lookup!B:C,2,0),0)</f>
        <v>Dish</v>
      </c>
    </row>
    <row r="1150" ht="13.5" outlineLevel="2" spans="1:15">
      <c r="A1150" s="4" t="s">
        <v>2519</v>
      </c>
      <c r="B1150" s="4" t="s">
        <v>2466</v>
      </c>
      <c r="C1150" s="4" t="s">
        <v>118</v>
      </c>
      <c r="D1150" s="4" t="s">
        <v>2520</v>
      </c>
      <c r="E1150" s="4" t="s">
        <v>83</v>
      </c>
      <c r="F1150" s="4" t="s">
        <v>121</v>
      </c>
      <c r="G1150" s="4" t="s">
        <v>2468</v>
      </c>
      <c r="H1150" s="4" t="s">
        <v>2469</v>
      </c>
      <c r="I1150" s="4" t="s">
        <v>2470</v>
      </c>
      <c r="J1150" s="4" t="s">
        <v>2471</v>
      </c>
      <c r="K1150" s="6">
        <f>IFERROR(VLOOKUP($J1150,Lookup!$I:$M,Lookup!J$2,0),"")</f>
        <v>3101</v>
      </c>
      <c r="L1150" s="6" t="str">
        <f>IFERROR(VLOOKUP($J1150,Lookup!$I:$M,Lookup!K$2,0),"")</f>
        <v>Newport Beach</v>
      </c>
      <c r="M1150" s="6" t="str">
        <f>IFERROR(VLOOKUP($J1150,Lookup!$I:$M,Lookup!L$2,0),"")</f>
        <v>SFine</v>
      </c>
      <c r="N1150" s="6" t="str">
        <f>IFERROR(VLOOKUP($J1150,Lookup!$I:$M,Lookup!M$2,0),"")</f>
        <v>SOL</v>
      </c>
      <c r="O1150" s="6" t="str">
        <f>IFERROR(VLOOKUP(E1150,Lookup!B:C,2,0),0)</f>
        <v>Line Cook</v>
      </c>
    </row>
    <row r="1151" ht="13.5" outlineLevel="2" spans="1:15">
      <c r="A1151" s="4" t="s">
        <v>2521</v>
      </c>
      <c r="B1151" s="4" t="s">
        <v>2466</v>
      </c>
      <c r="C1151" s="4" t="s">
        <v>118</v>
      </c>
      <c r="D1151" s="4" t="s">
        <v>2522</v>
      </c>
      <c r="E1151" s="4" t="s">
        <v>120</v>
      </c>
      <c r="F1151" s="4" t="s">
        <v>121</v>
      </c>
      <c r="G1151" s="4" t="s">
        <v>2468</v>
      </c>
      <c r="H1151" s="4" t="s">
        <v>2469</v>
      </c>
      <c r="I1151" s="4" t="s">
        <v>2470</v>
      </c>
      <c r="J1151" s="4" t="s">
        <v>2471</v>
      </c>
      <c r="K1151" s="6">
        <f>IFERROR(VLOOKUP($J1151,Lookup!$I:$M,Lookup!J$2,0),"")</f>
        <v>3101</v>
      </c>
      <c r="L1151" s="6" t="str">
        <f>IFERROR(VLOOKUP($J1151,Lookup!$I:$M,Lookup!K$2,0),"")</f>
        <v>Newport Beach</v>
      </c>
      <c r="M1151" s="6" t="str">
        <f>IFERROR(VLOOKUP($J1151,Lookup!$I:$M,Lookup!L$2,0),"")</f>
        <v>SFine</v>
      </c>
      <c r="N1151" s="6" t="str">
        <f>IFERROR(VLOOKUP($J1151,Lookup!$I:$M,Lookup!M$2,0),"")</f>
        <v>SOL</v>
      </c>
      <c r="O1151" s="6" t="str">
        <f>IFERROR(VLOOKUP(E1151,Lookup!B:C,2,0),0)</f>
        <v>Server/Cocktail</v>
      </c>
    </row>
    <row r="1152" ht="13.5" outlineLevel="2" spans="1:15">
      <c r="A1152" s="4" t="s">
        <v>2523</v>
      </c>
      <c r="B1152" s="4" t="s">
        <v>2466</v>
      </c>
      <c r="C1152" s="4" t="s">
        <v>118</v>
      </c>
      <c r="D1152" s="4" t="s">
        <v>2524</v>
      </c>
      <c r="E1152" s="4" t="s">
        <v>120</v>
      </c>
      <c r="F1152" s="4" t="s">
        <v>121</v>
      </c>
      <c r="G1152" s="4" t="s">
        <v>2468</v>
      </c>
      <c r="H1152" s="4" t="s">
        <v>2469</v>
      </c>
      <c r="I1152" s="4" t="s">
        <v>2470</v>
      </c>
      <c r="J1152" s="4" t="s">
        <v>2471</v>
      </c>
      <c r="K1152" s="6">
        <f>IFERROR(VLOOKUP($J1152,Lookup!$I:$M,Lookup!J$2,0),"")</f>
        <v>3101</v>
      </c>
      <c r="L1152" s="6" t="str">
        <f>IFERROR(VLOOKUP($J1152,Lookup!$I:$M,Lookup!K$2,0),"")</f>
        <v>Newport Beach</v>
      </c>
      <c r="M1152" s="6" t="str">
        <f>IFERROR(VLOOKUP($J1152,Lookup!$I:$M,Lookup!L$2,0),"")</f>
        <v>SFine</v>
      </c>
      <c r="N1152" s="6" t="str">
        <f>IFERROR(VLOOKUP($J1152,Lookup!$I:$M,Lookup!M$2,0),"")</f>
        <v>SOL</v>
      </c>
      <c r="O1152" s="6" t="str">
        <f>IFERROR(VLOOKUP(E1152,Lookup!B:C,2,0),0)</f>
        <v>Server/Cocktail</v>
      </c>
    </row>
    <row r="1153" ht="13.5" outlineLevel="2" spans="1:15">
      <c r="A1153" s="4" t="s">
        <v>2525</v>
      </c>
      <c r="B1153" s="4" t="s">
        <v>2466</v>
      </c>
      <c r="C1153" s="4" t="s">
        <v>118</v>
      </c>
      <c r="D1153" s="4" t="s">
        <v>2526</v>
      </c>
      <c r="E1153" s="4" t="s">
        <v>188</v>
      </c>
      <c r="F1153" s="4" t="s">
        <v>121</v>
      </c>
      <c r="G1153" s="4" t="s">
        <v>2468</v>
      </c>
      <c r="H1153" s="4" t="s">
        <v>2469</v>
      </c>
      <c r="I1153" s="4" t="s">
        <v>2470</v>
      </c>
      <c r="J1153" s="4" t="s">
        <v>2471</v>
      </c>
      <c r="K1153" s="6">
        <f>IFERROR(VLOOKUP($J1153,Lookup!$I:$M,Lookup!J$2,0),"")</f>
        <v>3101</v>
      </c>
      <c r="L1153" s="6" t="str">
        <f>IFERROR(VLOOKUP($J1153,Lookup!$I:$M,Lookup!K$2,0),"")</f>
        <v>Newport Beach</v>
      </c>
      <c r="M1153" s="6" t="str">
        <f>IFERROR(VLOOKUP($J1153,Lookup!$I:$M,Lookup!L$2,0),"")</f>
        <v>SFine</v>
      </c>
      <c r="N1153" s="6" t="str">
        <f>IFERROR(VLOOKUP($J1153,Lookup!$I:$M,Lookup!M$2,0),"")</f>
        <v>SOL</v>
      </c>
      <c r="O1153" s="6" t="str">
        <f>IFERROR(VLOOKUP(E1153,Lookup!B:C,2,0),0)</f>
        <v>Dish</v>
      </c>
    </row>
    <row r="1154" ht="13.5" outlineLevel="2" spans="1:15">
      <c r="A1154" s="4" t="s">
        <v>2527</v>
      </c>
      <c r="B1154" s="4" t="s">
        <v>2466</v>
      </c>
      <c r="C1154" s="4" t="s">
        <v>118</v>
      </c>
      <c r="D1154" s="4" t="s">
        <v>2528</v>
      </c>
      <c r="E1154" s="4" t="s">
        <v>120</v>
      </c>
      <c r="F1154" s="4" t="s">
        <v>121</v>
      </c>
      <c r="G1154" s="4" t="s">
        <v>2468</v>
      </c>
      <c r="H1154" s="4" t="s">
        <v>2469</v>
      </c>
      <c r="I1154" s="4" t="s">
        <v>2470</v>
      </c>
      <c r="J1154" s="4" t="s">
        <v>2471</v>
      </c>
      <c r="K1154" s="6">
        <f>IFERROR(VLOOKUP($J1154,Lookup!$I:$M,Lookup!J$2,0),"")</f>
        <v>3101</v>
      </c>
      <c r="L1154" s="6" t="str">
        <f>IFERROR(VLOOKUP($J1154,Lookup!$I:$M,Lookup!K$2,0),"")</f>
        <v>Newport Beach</v>
      </c>
      <c r="M1154" s="6" t="str">
        <f>IFERROR(VLOOKUP($J1154,Lookup!$I:$M,Lookup!L$2,0),"")</f>
        <v>SFine</v>
      </c>
      <c r="N1154" s="6" t="str">
        <f>IFERROR(VLOOKUP($J1154,Lookup!$I:$M,Lookup!M$2,0),"")</f>
        <v>SOL</v>
      </c>
      <c r="O1154" s="6" t="str">
        <f>IFERROR(VLOOKUP(E1154,Lookup!B:C,2,0),0)</f>
        <v>Server/Cocktail</v>
      </c>
    </row>
    <row r="1155" ht="13.5" outlineLevel="2" spans="1:15">
      <c r="A1155" s="4" t="s">
        <v>2529</v>
      </c>
      <c r="B1155" s="4" t="s">
        <v>2466</v>
      </c>
      <c r="C1155" s="4" t="s">
        <v>118</v>
      </c>
      <c r="D1155" s="4" t="s">
        <v>2530</v>
      </c>
      <c r="E1155" s="4" t="s">
        <v>139</v>
      </c>
      <c r="F1155" s="4" t="s">
        <v>121</v>
      </c>
      <c r="G1155" s="4" t="s">
        <v>2468</v>
      </c>
      <c r="H1155" s="4" t="s">
        <v>2469</v>
      </c>
      <c r="I1155" s="4" t="s">
        <v>2470</v>
      </c>
      <c r="J1155" s="4" t="s">
        <v>2471</v>
      </c>
      <c r="K1155" s="6">
        <f>IFERROR(VLOOKUP($J1155,Lookup!$I:$M,Lookup!J$2,0),"")</f>
        <v>3101</v>
      </c>
      <c r="L1155" s="6" t="str">
        <f>IFERROR(VLOOKUP($J1155,Lookup!$I:$M,Lookup!K$2,0),"")</f>
        <v>Newport Beach</v>
      </c>
      <c r="M1155" s="6" t="str">
        <f>IFERROR(VLOOKUP($J1155,Lookup!$I:$M,Lookup!L$2,0),"")</f>
        <v>SFine</v>
      </c>
      <c r="N1155" s="6" t="str">
        <f>IFERROR(VLOOKUP($J1155,Lookup!$I:$M,Lookup!M$2,0),"")</f>
        <v>SOL</v>
      </c>
      <c r="O1155" s="6" t="str">
        <f>IFERROR(VLOOKUP(E1155,Lookup!B:C,2,0),0)</f>
        <v>Busser/Runner</v>
      </c>
    </row>
    <row r="1156" ht="13.5" outlineLevel="2" spans="1:15">
      <c r="A1156" s="4" t="s">
        <v>2531</v>
      </c>
      <c r="B1156" s="4" t="s">
        <v>2466</v>
      </c>
      <c r="C1156" s="4" t="s">
        <v>118</v>
      </c>
      <c r="D1156" s="4" t="s">
        <v>2532</v>
      </c>
      <c r="E1156" s="4" t="s">
        <v>84</v>
      </c>
      <c r="F1156" s="4" t="s">
        <v>121</v>
      </c>
      <c r="G1156" s="4" t="s">
        <v>2468</v>
      </c>
      <c r="H1156" s="4" t="s">
        <v>2469</v>
      </c>
      <c r="I1156" s="4" t="s">
        <v>2470</v>
      </c>
      <c r="J1156" s="4" t="s">
        <v>2471</v>
      </c>
      <c r="K1156" s="6">
        <f>IFERROR(VLOOKUP($J1156,Lookup!$I:$M,Lookup!J$2,0),"")</f>
        <v>3101</v>
      </c>
      <c r="L1156" s="6" t="str">
        <f>IFERROR(VLOOKUP($J1156,Lookup!$I:$M,Lookup!K$2,0),"")</f>
        <v>Newport Beach</v>
      </c>
      <c r="M1156" s="6" t="str">
        <f>IFERROR(VLOOKUP($J1156,Lookup!$I:$M,Lookup!L$2,0),"")</f>
        <v>SFine</v>
      </c>
      <c r="N1156" s="6" t="str">
        <f>IFERROR(VLOOKUP($J1156,Lookup!$I:$M,Lookup!M$2,0),"")</f>
        <v>SOL</v>
      </c>
      <c r="O1156" s="6" t="str">
        <f>IFERROR(VLOOKUP(E1156,Lookup!B:C,2,0),0)</f>
        <v>Prep Cook</v>
      </c>
    </row>
    <row r="1157" ht="13.5" outlineLevel="2" spans="1:15">
      <c r="A1157" s="4" t="s">
        <v>2533</v>
      </c>
      <c r="B1157" s="4" t="s">
        <v>2466</v>
      </c>
      <c r="C1157" s="4" t="s">
        <v>118</v>
      </c>
      <c r="D1157" s="4" t="s">
        <v>2534</v>
      </c>
      <c r="E1157" s="4" t="s">
        <v>139</v>
      </c>
      <c r="F1157" s="4" t="s">
        <v>121</v>
      </c>
      <c r="G1157" s="4" t="s">
        <v>2468</v>
      </c>
      <c r="H1157" s="4" t="s">
        <v>2469</v>
      </c>
      <c r="I1157" s="4" t="s">
        <v>2470</v>
      </c>
      <c r="J1157" s="4" t="s">
        <v>2471</v>
      </c>
      <c r="K1157" s="6">
        <f>IFERROR(VLOOKUP($J1157,Lookup!$I:$M,Lookup!J$2,0),"")</f>
        <v>3101</v>
      </c>
      <c r="L1157" s="6" t="str">
        <f>IFERROR(VLOOKUP($J1157,Lookup!$I:$M,Lookup!K$2,0),"")</f>
        <v>Newport Beach</v>
      </c>
      <c r="M1157" s="6" t="str">
        <f>IFERROR(VLOOKUP($J1157,Lookup!$I:$M,Lookup!L$2,0),"")</f>
        <v>SFine</v>
      </c>
      <c r="N1157" s="6" t="str">
        <f>IFERROR(VLOOKUP($J1157,Lookup!$I:$M,Lookup!M$2,0),"")</f>
        <v>SOL</v>
      </c>
      <c r="O1157" s="6" t="str">
        <f>IFERROR(VLOOKUP(E1157,Lookup!B:C,2,0),0)</f>
        <v>Busser/Runner</v>
      </c>
    </row>
    <row r="1158" ht="13.5" outlineLevel="2" spans="1:15">
      <c r="A1158" s="4" t="s">
        <v>2535</v>
      </c>
      <c r="B1158" s="4" t="s">
        <v>2466</v>
      </c>
      <c r="C1158" s="4" t="s">
        <v>118</v>
      </c>
      <c r="D1158" s="4" t="s">
        <v>2536</v>
      </c>
      <c r="E1158" s="4" t="s">
        <v>188</v>
      </c>
      <c r="F1158" s="4" t="s">
        <v>121</v>
      </c>
      <c r="G1158" s="4" t="s">
        <v>2468</v>
      </c>
      <c r="H1158" s="4" t="s">
        <v>2469</v>
      </c>
      <c r="I1158" s="4" t="s">
        <v>2470</v>
      </c>
      <c r="J1158" s="4" t="s">
        <v>2471</v>
      </c>
      <c r="K1158" s="6">
        <f>IFERROR(VLOOKUP($J1158,Lookup!$I:$M,Lookup!J$2,0),"")</f>
        <v>3101</v>
      </c>
      <c r="L1158" s="6" t="str">
        <f>IFERROR(VLOOKUP($J1158,Lookup!$I:$M,Lookup!K$2,0),"")</f>
        <v>Newport Beach</v>
      </c>
      <c r="M1158" s="6" t="str">
        <f>IFERROR(VLOOKUP($J1158,Lookup!$I:$M,Lookup!L$2,0),"")</f>
        <v>SFine</v>
      </c>
      <c r="N1158" s="6" t="str">
        <f>IFERROR(VLOOKUP($J1158,Lookup!$I:$M,Lookup!M$2,0),"")</f>
        <v>SOL</v>
      </c>
      <c r="O1158" s="6" t="str">
        <f>IFERROR(VLOOKUP(E1158,Lookup!B:C,2,0),0)</f>
        <v>Dish</v>
      </c>
    </row>
    <row r="1159" ht="13.5" outlineLevel="2" spans="1:15">
      <c r="A1159" s="4" t="s">
        <v>2537</v>
      </c>
      <c r="B1159" s="4" t="s">
        <v>2466</v>
      </c>
      <c r="C1159" s="4" t="s">
        <v>118</v>
      </c>
      <c r="D1159" s="4" t="s">
        <v>2538</v>
      </c>
      <c r="E1159" s="4" t="s">
        <v>128</v>
      </c>
      <c r="F1159" s="4" t="s">
        <v>121</v>
      </c>
      <c r="G1159" s="4" t="s">
        <v>2468</v>
      </c>
      <c r="H1159" s="4" t="s">
        <v>2469</v>
      </c>
      <c r="I1159" s="4" t="s">
        <v>2470</v>
      </c>
      <c r="J1159" s="4" t="s">
        <v>2471</v>
      </c>
      <c r="K1159" s="6">
        <f>IFERROR(VLOOKUP($J1159,Lookup!$I:$M,Lookup!J$2,0),"")</f>
        <v>3101</v>
      </c>
      <c r="L1159" s="6" t="str">
        <f>IFERROR(VLOOKUP($J1159,Lookup!$I:$M,Lookup!K$2,0),"")</f>
        <v>Newport Beach</v>
      </c>
      <c r="M1159" s="6" t="str">
        <f>IFERROR(VLOOKUP($J1159,Lookup!$I:$M,Lookup!L$2,0),"")</f>
        <v>SFine</v>
      </c>
      <c r="N1159" s="6" t="str">
        <f>IFERROR(VLOOKUP($J1159,Lookup!$I:$M,Lookup!M$2,0),"")</f>
        <v>SOL</v>
      </c>
      <c r="O1159" s="6" t="str">
        <f>IFERROR(VLOOKUP(E1159,Lookup!B:C,2,0),0)</f>
        <v>Server/Cocktail</v>
      </c>
    </row>
    <row r="1160" ht="13.5" outlineLevel="2" spans="1:15">
      <c r="A1160" s="4" t="s">
        <v>2539</v>
      </c>
      <c r="B1160" s="4" t="s">
        <v>2466</v>
      </c>
      <c r="C1160" s="4" t="s">
        <v>118</v>
      </c>
      <c r="D1160" s="4" t="s">
        <v>2540</v>
      </c>
      <c r="E1160" s="4" t="s">
        <v>120</v>
      </c>
      <c r="F1160" s="4" t="s">
        <v>121</v>
      </c>
      <c r="G1160" s="4" t="s">
        <v>2468</v>
      </c>
      <c r="H1160" s="4" t="s">
        <v>2469</v>
      </c>
      <c r="I1160" s="4" t="s">
        <v>2470</v>
      </c>
      <c r="J1160" s="4" t="s">
        <v>2471</v>
      </c>
      <c r="K1160" s="6">
        <f>IFERROR(VLOOKUP($J1160,Lookup!$I:$M,Lookup!J$2,0),"")</f>
        <v>3101</v>
      </c>
      <c r="L1160" s="6" t="str">
        <f>IFERROR(VLOOKUP($J1160,Lookup!$I:$M,Lookup!K$2,0),"")</f>
        <v>Newport Beach</v>
      </c>
      <c r="M1160" s="6" t="str">
        <f>IFERROR(VLOOKUP($J1160,Lookup!$I:$M,Lookup!L$2,0),"")</f>
        <v>SFine</v>
      </c>
      <c r="N1160" s="6" t="str">
        <f>IFERROR(VLOOKUP($J1160,Lookup!$I:$M,Lookup!M$2,0),"")</f>
        <v>SOL</v>
      </c>
      <c r="O1160" s="6" t="str">
        <f>IFERROR(VLOOKUP(E1160,Lookup!B:C,2,0),0)</f>
        <v>Server/Cocktail</v>
      </c>
    </row>
    <row r="1161" ht="13.5" outlineLevel="2" spans="1:15">
      <c r="A1161" s="4" t="s">
        <v>2541</v>
      </c>
      <c r="B1161" s="4" t="s">
        <v>2466</v>
      </c>
      <c r="C1161" s="4" t="s">
        <v>118</v>
      </c>
      <c r="D1161" s="4" t="s">
        <v>2542</v>
      </c>
      <c r="E1161" s="4" t="s">
        <v>139</v>
      </c>
      <c r="F1161" s="4" t="s">
        <v>121</v>
      </c>
      <c r="G1161" s="4" t="s">
        <v>2468</v>
      </c>
      <c r="H1161" s="4" t="s">
        <v>2469</v>
      </c>
      <c r="I1161" s="4" t="s">
        <v>2470</v>
      </c>
      <c r="J1161" s="4" t="s">
        <v>2471</v>
      </c>
      <c r="K1161" s="6">
        <f>IFERROR(VLOOKUP($J1161,Lookup!$I:$M,Lookup!J$2,0),"")</f>
        <v>3101</v>
      </c>
      <c r="L1161" s="6" t="str">
        <f>IFERROR(VLOOKUP($J1161,Lookup!$I:$M,Lookup!K$2,0),"")</f>
        <v>Newport Beach</v>
      </c>
      <c r="M1161" s="6" t="str">
        <f>IFERROR(VLOOKUP($J1161,Lookup!$I:$M,Lookup!L$2,0),"")</f>
        <v>SFine</v>
      </c>
      <c r="N1161" s="6" t="str">
        <f>IFERROR(VLOOKUP($J1161,Lookup!$I:$M,Lookup!M$2,0),"")</f>
        <v>SOL</v>
      </c>
      <c r="O1161" s="6" t="str">
        <f>IFERROR(VLOOKUP(E1161,Lookup!B:C,2,0),0)</f>
        <v>Busser/Runner</v>
      </c>
    </row>
    <row r="1162" ht="13.5" outlineLevel="2" spans="1:15">
      <c r="A1162" s="4" t="s">
        <v>2543</v>
      </c>
      <c r="B1162" s="4" t="s">
        <v>2466</v>
      </c>
      <c r="C1162" s="4" t="s">
        <v>118</v>
      </c>
      <c r="D1162" s="4" t="s">
        <v>2544</v>
      </c>
      <c r="E1162" s="4" t="s">
        <v>83</v>
      </c>
      <c r="F1162" s="4" t="s">
        <v>121</v>
      </c>
      <c r="G1162" s="4" t="s">
        <v>2468</v>
      </c>
      <c r="H1162" s="4" t="s">
        <v>2469</v>
      </c>
      <c r="I1162" s="4" t="s">
        <v>2470</v>
      </c>
      <c r="J1162" s="4" t="s">
        <v>2471</v>
      </c>
      <c r="K1162" s="6">
        <f>IFERROR(VLOOKUP($J1162,Lookup!$I:$M,Lookup!J$2,0),"")</f>
        <v>3101</v>
      </c>
      <c r="L1162" s="6" t="str">
        <f>IFERROR(VLOOKUP($J1162,Lookup!$I:$M,Lookup!K$2,0),"")</f>
        <v>Newport Beach</v>
      </c>
      <c r="M1162" s="6" t="str">
        <f>IFERROR(VLOOKUP($J1162,Lookup!$I:$M,Lookup!L$2,0),"")</f>
        <v>SFine</v>
      </c>
      <c r="N1162" s="6" t="str">
        <f>IFERROR(VLOOKUP($J1162,Lookup!$I:$M,Lookup!M$2,0),"")</f>
        <v>SOL</v>
      </c>
      <c r="O1162" s="6" t="str">
        <f>IFERROR(VLOOKUP(E1162,Lookup!B:C,2,0),0)</f>
        <v>Line Cook</v>
      </c>
    </row>
    <row r="1163" ht="13.5" outlineLevel="2" spans="1:15">
      <c r="A1163" s="4" t="s">
        <v>2545</v>
      </c>
      <c r="B1163" s="4" t="s">
        <v>2466</v>
      </c>
      <c r="C1163" s="4" t="s">
        <v>118</v>
      </c>
      <c r="D1163" s="4" t="s">
        <v>2546</v>
      </c>
      <c r="E1163" s="4" t="s">
        <v>1553</v>
      </c>
      <c r="F1163" s="4" t="s">
        <v>121</v>
      </c>
      <c r="G1163" s="4" t="s">
        <v>2468</v>
      </c>
      <c r="H1163" s="4" t="s">
        <v>2469</v>
      </c>
      <c r="I1163" s="4" t="s">
        <v>2470</v>
      </c>
      <c r="J1163" s="4" t="s">
        <v>2471</v>
      </c>
      <c r="K1163" s="6">
        <f>IFERROR(VLOOKUP($J1163,Lookup!$I:$M,Lookup!J$2,0),"")</f>
        <v>3101</v>
      </c>
      <c r="L1163" s="6" t="str">
        <f>IFERROR(VLOOKUP($J1163,Lookup!$I:$M,Lookup!K$2,0),"")</f>
        <v>Newport Beach</v>
      </c>
      <c r="M1163" s="6" t="str">
        <f>IFERROR(VLOOKUP($J1163,Lookup!$I:$M,Lookup!L$2,0),"")</f>
        <v>SFine</v>
      </c>
      <c r="N1163" s="6" t="str">
        <f>IFERROR(VLOOKUP($J1163,Lookup!$I:$M,Lookup!M$2,0),"")</f>
        <v>SOL</v>
      </c>
      <c r="O1163" s="6" t="str">
        <f>IFERROR(VLOOKUP(E1163,Lookup!B:C,2,0),0)</f>
        <v>Busser/Runner</v>
      </c>
    </row>
    <row r="1164" ht="13.5" outlineLevel="2" spans="1:15">
      <c r="A1164" s="4" t="s">
        <v>2547</v>
      </c>
      <c r="B1164" s="4" t="s">
        <v>2466</v>
      </c>
      <c r="C1164" s="4" t="s">
        <v>118</v>
      </c>
      <c r="D1164" s="4" t="s">
        <v>2548</v>
      </c>
      <c r="E1164" s="4" t="s">
        <v>120</v>
      </c>
      <c r="F1164" s="4" t="s">
        <v>121</v>
      </c>
      <c r="G1164" s="4" t="s">
        <v>2468</v>
      </c>
      <c r="H1164" s="4" t="s">
        <v>2469</v>
      </c>
      <c r="I1164" s="4" t="s">
        <v>2470</v>
      </c>
      <c r="J1164" s="4" t="s">
        <v>2471</v>
      </c>
      <c r="K1164" s="6">
        <f>IFERROR(VLOOKUP($J1164,Lookup!$I:$M,Lookup!J$2,0),"")</f>
        <v>3101</v>
      </c>
      <c r="L1164" s="6" t="str">
        <f>IFERROR(VLOOKUP($J1164,Lookup!$I:$M,Lookup!K$2,0),"")</f>
        <v>Newport Beach</v>
      </c>
      <c r="M1164" s="6" t="str">
        <f>IFERROR(VLOOKUP($J1164,Lookup!$I:$M,Lookup!L$2,0),"")</f>
        <v>SFine</v>
      </c>
      <c r="N1164" s="6" t="str">
        <f>IFERROR(VLOOKUP($J1164,Lookup!$I:$M,Lookup!M$2,0),"")</f>
        <v>SOL</v>
      </c>
      <c r="O1164" s="6" t="str">
        <f>IFERROR(VLOOKUP(E1164,Lookup!B:C,2,0),0)</f>
        <v>Server/Cocktail</v>
      </c>
    </row>
    <row r="1165" ht="13.5" outlineLevel="2" spans="1:15">
      <c r="A1165" s="4" t="s">
        <v>2549</v>
      </c>
      <c r="B1165" s="4" t="s">
        <v>2466</v>
      </c>
      <c r="C1165" s="4" t="s">
        <v>118</v>
      </c>
      <c r="D1165" s="4" t="s">
        <v>2550</v>
      </c>
      <c r="E1165" s="4" t="s">
        <v>120</v>
      </c>
      <c r="F1165" s="4" t="s">
        <v>121</v>
      </c>
      <c r="G1165" s="4" t="s">
        <v>2468</v>
      </c>
      <c r="H1165" s="4" t="s">
        <v>2469</v>
      </c>
      <c r="I1165" s="4" t="s">
        <v>2470</v>
      </c>
      <c r="J1165" s="4" t="s">
        <v>2471</v>
      </c>
      <c r="K1165" s="6">
        <f>IFERROR(VLOOKUP($J1165,Lookup!$I:$M,Lookup!J$2,0),"")</f>
        <v>3101</v>
      </c>
      <c r="L1165" s="6" t="str">
        <f>IFERROR(VLOOKUP($J1165,Lookup!$I:$M,Lookup!K$2,0),"")</f>
        <v>Newport Beach</v>
      </c>
      <c r="M1165" s="6" t="str">
        <f>IFERROR(VLOOKUP($J1165,Lookup!$I:$M,Lookup!L$2,0),"")</f>
        <v>SFine</v>
      </c>
      <c r="N1165" s="6" t="str">
        <f>IFERROR(VLOOKUP($J1165,Lookup!$I:$M,Lookup!M$2,0),"")</f>
        <v>SOL</v>
      </c>
      <c r="O1165" s="6" t="str">
        <f>IFERROR(VLOOKUP(E1165,Lookup!B:C,2,0),0)</f>
        <v>Server/Cocktail</v>
      </c>
    </row>
    <row r="1166" ht="13.5" outlineLevel="2" spans="1:15">
      <c r="A1166" s="4" t="s">
        <v>2551</v>
      </c>
      <c r="B1166" s="4" t="s">
        <v>2466</v>
      </c>
      <c r="C1166" s="4" t="s">
        <v>118</v>
      </c>
      <c r="D1166" s="4" t="s">
        <v>2552</v>
      </c>
      <c r="E1166" s="4" t="s">
        <v>139</v>
      </c>
      <c r="F1166" s="4" t="s">
        <v>121</v>
      </c>
      <c r="G1166" s="4" t="s">
        <v>2468</v>
      </c>
      <c r="H1166" s="4" t="s">
        <v>2469</v>
      </c>
      <c r="I1166" s="4" t="s">
        <v>2470</v>
      </c>
      <c r="J1166" s="4" t="s">
        <v>2471</v>
      </c>
      <c r="K1166" s="6">
        <f>IFERROR(VLOOKUP($J1166,Lookup!$I:$M,Lookup!J$2,0),"")</f>
        <v>3101</v>
      </c>
      <c r="L1166" s="6" t="str">
        <f>IFERROR(VLOOKUP($J1166,Lookup!$I:$M,Lookup!K$2,0),"")</f>
        <v>Newport Beach</v>
      </c>
      <c r="M1166" s="6" t="str">
        <f>IFERROR(VLOOKUP($J1166,Lookup!$I:$M,Lookup!L$2,0),"")</f>
        <v>SFine</v>
      </c>
      <c r="N1166" s="6" t="str">
        <f>IFERROR(VLOOKUP($J1166,Lookup!$I:$M,Lookup!M$2,0),"")</f>
        <v>SOL</v>
      </c>
      <c r="O1166" s="6" t="str">
        <f>IFERROR(VLOOKUP(E1166,Lookup!B:C,2,0),0)</f>
        <v>Busser/Runner</v>
      </c>
    </row>
    <row r="1167" ht="13.5" outlineLevel="2" spans="1:15">
      <c r="A1167" s="4" t="s">
        <v>2553</v>
      </c>
      <c r="B1167" s="4" t="s">
        <v>2466</v>
      </c>
      <c r="C1167" s="4" t="s">
        <v>118</v>
      </c>
      <c r="D1167" s="4" t="s">
        <v>2554</v>
      </c>
      <c r="E1167" s="4" t="s">
        <v>120</v>
      </c>
      <c r="F1167" s="4" t="s">
        <v>121</v>
      </c>
      <c r="G1167" s="4" t="s">
        <v>2468</v>
      </c>
      <c r="H1167" s="4" t="s">
        <v>2469</v>
      </c>
      <c r="I1167" s="4" t="s">
        <v>2470</v>
      </c>
      <c r="J1167" s="4" t="s">
        <v>2471</v>
      </c>
      <c r="K1167" s="6">
        <f>IFERROR(VLOOKUP($J1167,Lookup!$I:$M,Lookup!J$2,0),"")</f>
        <v>3101</v>
      </c>
      <c r="L1167" s="6" t="str">
        <f>IFERROR(VLOOKUP($J1167,Lookup!$I:$M,Lookup!K$2,0),"")</f>
        <v>Newport Beach</v>
      </c>
      <c r="M1167" s="6" t="str">
        <f>IFERROR(VLOOKUP($J1167,Lookup!$I:$M,Lookup!L$2,0),"")</f>
        <v>SFine</v>
      </c>
      <c r="N1167" s="6" t="str">
        <f>IFERROR(VLOOKUP($J1167,Lookup!$I:$M,Lookup!M$2,0),"")</f>
        <v>SOL</v>
      </c>
      <c r="O1167" s="6" t="str">
        <f>IFERROR(VLOOKUP(E1167,Lookup!B:C,2,0),0)</f>
        <v>Server/Cocktail</v>
      </c>
    </row>
    <row r="1168" ht="13.5" outlineLevel="2" spans="1:15">
      <c r="A1168" s="4" t="s">
        <v>2555</v>
      </c>
      <c r="B1168" s="4" t="s">
        <v>2466</v>
      </c>
      <c r="C1168" s="4" t="s">
        <v>348</v>
      </c>
      <c r="D1168" s="4" t="s">
        <v>2556</v>
      </c>
      <c r="E1168" s="4" t="s">
        <v>175</v>
      </c>
      <c r="F1168" s="4" t="s">
        <v>121</v>
      </c>
      <c r="G1168" s="4" t="s">
        <v>2468</v>
      </c>
      <c r="H1168" s="4" t="s">
        <v>2469</v>
      </c>
      <c r="I1168" s="4" t="s">
        <v>2470</v>
      </c>
      <c r="J1168" s="4" t="s">
        <v>2471</v>
      </c>
      <c r="K1168" s="6">
        <f>IFERROR(VLOOKUP($J1168,Lookup!$I:$M,Lookup!J$2,0),"")</f>
        <v>3101</v>
      </c>
      <c r="L1168" s="6" t="str">
        <f>IFERROR(VLOOKUP($J1168,Lookup!$I:$M,Lookup!K$2,0),"")</f>
        <v>Newport Beach</v>
      </c>
      <c r="M1168" s="6" t="str">
        <f>IFERROR(VLOOKUP($J1168,Lookup!$I:$M,Lookup!L$2,0),"")</f>
        <v>SFine</v>
      </c>
      <c r="N1168" s="6" t="str">
        <f>IFERROR(VLOOKUP($J1168,Lookup!$I:$M,Lookup!M$2,0),"")</f>
        <v>SOL</v>
      </c>
      <c r="O1168" s="6" t="str">
        <f>IFERROR(VLOOKUP(E1168,Lookup!B:C,2,0),0)</f>
        <v/>
      </c>
    </row>
    <row r="1169" ht="13.5" outlineLevel="2" spans="1:15">
      <c r="A1169" s="4" t="s">
        <v>2557</v>
      </c>
      <c r="B1169" s="4" t="s">
        <v>2466</v>
      </c>
      <c r="C1169" s="4" t="s">
        <v>118</v>
      </c>
      <c r="D1169" s="4" t="s">
        <v>2558</v>
      </c>
      <c r="E1169" s="4" t="s">
        <v>78</v>
      </c>
      <c r="F1169" s="4" t="s">
        <v>121</v>
      </c>
      <c r="G1169" s="4" t="s">
        <v>2468</v>
      </c>
      <c r="H1169" s="4" t="s">
        <v>2469</v>
      </c>
      <c r="I1169" s="4" t="s">
        <v>2470</v>
      </c>
      <c r="J1169" s="4" t="s">
        <v>2471</v>
      </c>
      <c r="K1169" s="6">
        <f>IFERROR(VLOOKUP($J1169,Lookup!$I:$M,Lookup!J$2,0),"")</f>
        <v>3101</v>
      </c>
      <c r="L1169" s="6" t="str">
        <f>IFERROR(VLOOKUP($J1169,Lookup!$I:$M,Lookup!K$2,0),"")</f>
        <v>Newport Beach</v>
      </c>
      <c r="M1169" s="6" t="str">
        <f>IFERROR(VLOOKUP($J1169,Lookup!$I:$M,Lookup!L$2,0),"")</f>
        <v>SFine</v>
      </c>
      <c r="N1169" s="6" t="str">
        <f>IFERROR(VLOOKUP($J1169,Lookup!$I:$M,Lookup!M$2,0),"")</f>
        <v>SOL</v>
      </c>
      <c r="O1169" s="6" t="str">
        <f>IFERROR(VLOOKUP(E1169,Lookup!B:C,2,0),0)</f>
        <v>Host</v>
      </c>
    </row>
    <row r="1170" ht="13.5" outlineLevel="2" spans="1:15">
      <c r="A1170" s="4" t="s">
        <v>2559</v>
      </c>
      <c r="B1170" s="4" t="s">
        <v>2466</v>
      </c>
      <c r="C1170" s="4" t="s">
        <v>118</v>
      </c>
      <c r="D1170" s="4" t="s">
        <v>2560</v>
      </c>
      <c r="E1170" s="4" t="s">
        <v>83</v>
      </c>
      <c r="F1170" s="4" t="s">
        <v>121</v>
      </c>
      <c r="G1170" s="4" t="s">
        <v>2468</v>
      </c>
      <c r="H1170" s="4" t="s">
        <v>2469</v>
      </c>
      <c r="I1170" s="4" t="s">
        <v>2470</v>
      </c>
      <c r="J1170" s="4" t="s">
        <v>2471</v>
      </c>
      <c r="K1170" s="6">
        <f>IFERROR(VLOOKUP($J1170,Lookup!$I:$M,Lookup!J$2,0),"")</f>
        <v>3101</v>
      </c>
      <c r="L1170" s="6" t="str">
        <f>IFERROR(VLOOKUP($J1170,Lookup!$I:$M,Lookup!K$2,0),"")</f>
        <v>Newport Beach</v>
      </c>
      <c r="M1170" s="6" t="str">
        <f>IFERROR(VLOOKUP($J1170,Lookup!$I:$M,Lookup!L$2,0),"")</f>
        <v>SFine</v>
      </c>
      <c r="N1170" s="6" t="str">
        <f>IFERROR(VLOOKUP($J1170,Lookup!$I:$M,Lookup!M$2,0),"")</f>
        <v>SOL</v>
      </c>
      <c r="O1170" s="6" t="str">
        <f>IFERROR(VLOOKUP(E1170,Lookup!B:C,2,0),0)</f>
        <v>Line Cook</v>
      </c>
    </row>
    <row r="1171" ht="13.5" outlineLevel="2" spans="1:15">
      <c r="A1171" s="4" t="s">
        <v>2561</v>
      </c>
      <c r="B1171" s="4" t="s">
        <v>2466</v>
      </c>
      <c r="C1171" s="4" t="s">
        <v>118</v>
      </c>
      <c r="D1171" s="4" t="s">
        <v>2562</v>
      </c>
      <c r="E1171" s="4" t="s">
        <v>83</v>
      </c>
      <c r="F1171" s="4" t="s">
        <v>121</v>
      </c>
      <c r="G1171" s="4" t="s">
        <v>2468</v>
      </c>
      <c r="H1171" s="4" t="s">
        <v>2469</v>
      </c>
      <c r="I1171" s="4" t="s">
        <v>2470</v>
      </c>
      <c r="J1171" s="4" t="s">
        <v>2471</v>
      </c>
      <c r="K1171" s="6">
        <f>IFERROR(VLOOKUP($J1171,Lookup!$I:$M,Lookup!J$2,0),"")</f>
        <v>3101</v>
      </c>
      <c r="L1171" s="6" t="str">
        <f>IFERROR(VLOOKUP($J1171,Lookup!$I:$M,Lookup!K$2,0),"")</f>
        <v>Newport Beach</v>
      </c>
      <c r="M1171" s="6" t="str">
        <f>IFERROR(VLOOKUP($J1171,Lookup!$I:$M,Lookup!L$2,0),"")</f>
        <v>SFine</v>
      </c>
      <c r="N1171" s="6" t="str">
        <f>IFERROR(VLOOKUP($J1171,Lookup!$I:$M,Lookup!M$2,0),"")</f>
        <v>SOL</v>
      </c>
      <c r="O1171" s="6" t="str">
        <f>IFERROR(VLOOKUP(E1171,Lookup!B:C,2,0),0)</f>
        <v>Line Cook</v>
      </c>
    </row>
    <row r="1172" ht="13.5" outlineLevel="2" spans="1:15">
      <c r="A1172" s="4" t="s">
        <v>2563</v>
      </c>
      <c r="B1172" s="4" t="s">
        <v>2466</v>
      </c>
      <c r="C1172" s="4" t="s">
        <v>118</v>
      </c>
      <c r="D1172" s="4" t="s">
        <v>2564</v>
      </c>
      <c r="E1172" s="4" t="s">
        <v>83</v>
      </c>
      <c r="F1172" s="4" t="s">
        <v>121</v>
      </c>
      <c r="G1172" s="4" t="s">
        <v>2468</v>
      </c>
      <c r="H1172" s="4" t="s">
        <v>2469</v>
      </c>
      <c r="I1172" s="4" t="s">
        <v>2470</v>
      </c>
      <c r="J1172" s="4" t="s">
        <v>2471</v>
      </c>
      <c r="K1172" s="6">
        <f>IFERROR(VLOOKUP($J1172,Lookup!$I:$M,Lookup!J$2,0),"")</f>
        <v>3101</v>
      </c>
      <c r="L1172" s="6" t="str">
        <f>IFERROR(VLOOKUP($J1172,Lookup!$I:$M,Lookup!K$2,0),"")</f>
        <v>Newport Beach</v>
      </c>
      <c r="M1172" s="6" t="str">
        <f>IFERROR(VLOOKUP($J1172,Lookup!$I:$M,Lookup!L$2,0),"")</f>
        <v>SFine</v>
      </c>
      <c r="N1172" s="6" t="str">
        <f>IFERROR(VLOOKUP($J1172,Lookup!$I:$M,Lookup!M$2,0),"")</f>
        <v>SOL</v>
      </c>
      <c r="O1172" s="6" t="str">
        <f>IFERROR(VLOOKUP(E1172,Lookup!B:C,2,0),0)</f>
        <v>Line Cook</v>
      </c>
    </row>
    <row r="1173" ht="13.5" outlineLevel="2" spans="1:15">
      <c r="A1173" s="4" t="s">
        <v>2565</v>
      </c>
      <c r="B1173" s="4" t="s">
        <v>2466</v>
      </c>
      <c r="C1173" s="4" t="s">
        <v>118</v>
      </c>
      <c r="D1173" s="4" t="s">
        <v>2566</v>
      </c>
      <c r="E1173" s="4" t="s">
        <v>2567</v>
      </c>
      <c r="F1173" s="4" t="s">
        <v>121</v>
      </c>
      <c r="G1173" s="4" t="s">
        <v>373</v>
      </c>
      <c r="H1173" s="4" t="s">
        <v>2469</v>
      </c>
      <c r="I1173" s="4" t="s">
        <v>2568</v>
      </c>
      <c r="J1173" s="4" t="s">
        <v>2471</v>
      </c>
      <c r="K1173" s="6">
        <f>IFERROR(VLOOKUP($J1173,Lookup!$I:$M,Lookup!J$2,0),"")</f>
        <v>3101</v>
      </c>
      <c r="L1173" s="6" t="str">
        <f>IFERROR(VLOOKUP($J1173,Lookup!$I:$M,Lookup!K$2,0),"")</f>
        <v>Newport Beach</v>
      </c>
      <c r="M1173" s="6" t="str">
        <f>IFERROR(VLOOKUP($J1173,Lookup!$I:$M,Lookup!L$2,0),"")</f>
        <v>SFine</v>
      </c>
      <c r="N1173" s="6" t="str">
        <f>IFERROR(VLOOKUP($J1173,Lookup!$I:$M,Lookup!M$2,0),"")</f>
        <v>SOL</v>
      </c>
      <c r="O1173" s="6">
        <f>IFERROR(VLOOKUP(E1173,Lookup!B:C,2,0),0)</f>
        <v>0</v>
      </c>
    </row>
    <row r="1174" ht="13.5" outlineLevel="2" spans="1:15">
      <c r="A1174" s="4" t="s">
        <v>2569</v>
      </c>
      <c r="B1174" s="4" t="s">
        <v>2466</v>
      </c>
      <c r="C1174" s="4" t="s">
        <v>118</v>
      </c>
      <c r="D1174" s="4" t="s">
        <v>2570</v>
      </c>
      <c r="E1174" s="4" t="s">
        <v>83</v>
      </c>
      <c r="F1174" s="4" t="s">
        <v>121</v>
      </c>
      <c r="G1174" s="4" t="s">
        <v>2468</v>
      </c>
      <c r="H1174" s="4" t="s">
        <v>2469</v>
      </c>
      <c r="I1174" s="4" t="s">
        <v>2470</v>
      </c>
      <c r="J1174" s="4" t="s">
        <v>2471</v>
      </c>
      <c r="K1174" s="6">
        <f>IFERROR(VLOOKUP($J1174,Lookup!$I:$M,Lookup!J$2,0),"")</f>
        <v>3101</v>
      </c>
      <c r="L1174" s="6" t="str">
        <f>IFERROR(VLOOKUP($J1174,Lookup!$I:$M,Lookup!K$2,0),"")</f>
        <v>Newport Beach</v>
      </c>
      <c r="M1174" s="6" t="str">
        <f>IFERROR(VLOOKUP($J1174,Lookup!$I:$M,Lookup!L$2,0),"")</f>
        <v>SFine</v>
      </c>
      <c r="N1174" s="6" t="str">
        <f>IFERROR(VLOOKUP($J1174,Lookup!$I:$M,Lookup!M$2,0),"")</f>
        <v>SOL</v>
      </c>
      <c r="O1174" s="6" t="str">
        <f>IFERROR(VLOOKUP(E1174,Lookup!B:C,2,0),0)</f>
        <v>Line Cook</v>
      </c>
    </row>
    <row r="1175" ht="13.5" outlineLevel="2" spans="1:15">
      <c r="A1175" s="4" t="s">
        <v>2571</v>
      </c>
      <c r="B1175" s="4" t="s">
        <v>2466</v>
      </c>
      <c r="C1175" s="4" t="s">
        <v>118</v>
      </c>
      <c r="D1175" s="4" t="s">
        <v>2572</v>
      </c>
      <c r="E1175" s="4" t="s">
        <v>139</v>
      </c>
      <c r="F1175" s="4" t="s">
        <v>121</v>
      </c>
      <c r="G1175" s="4" t="s">
        <v>2468</v>
      </c>
      <c r="H1175" s="4" t="s">
        <v>2469</v>
      </c>
      <c r="I1175" s="4" t="s">
        <v>2470</v>
      </c>
      <c r="J1175" s="4" t="s">
        <v>2471</v>
      </c>
      <c r="K1175" s="6">
        <f>IFERROR(VLOOKUP($J1175,Lookup!$I:$M,Lookup!J$2,0),"")</f>
        <v>3101</v>
      </c>
      <c r="L1175" s="6" t="str">
        <f>IFERROR(VLOOKUP($J1175,Lookup!$I:$M,Lookup!K$2,0),"")</f>
        <v>Newport Beach</v>
      </c>
      <c r="M1175" s="6" t="str">
        <f>IFERROR(VLOOKUP($J1175,Lookup!$I:$M,Lookup!L$2,0),"")</f>
        <v>SFine</v>
      </c>
      <c r="N1175" s="6" t="str">
        <f>IFERROR(VLOOKUP($J1175,Lookup!$I:$M,Lookup!M$2,0),"")</f>
        <v>SOL</v>
      </c>
      <c r="O1175" s="6" t="str">
        <f>IFERROR(VLOOKUP(E1175,Lookup!B:C,2,0),0)</f>
        <v>Busser/Runner</v>
      </c>
    </row>
    <row r="1176" ht="13.5" outlineLevel="2" spans="1:15">
      <c r="A1176" s="4" t="s">
        <v>2573</v>
      </c>
      <c r="B1176" s="4" t="s">
        <v>2574</v>
      </c>
      <c r="C1176" s="4" t="s">
        <v>118</v>
      </c>
      <c r="D1176" s="4" t="s">
        <v>2575</v>
      </c>
      <c r="E1176" s="4" t="s">
        <v>134</v>
      </c>
      <c r="F1176" s="4" t="s">
        <v>121</v>
      </c>
      <c r="G1176" s="4" t="s">
        <v>2468</v>
      </c>
      <c r="H1176" s="4" t="s">
        <v>2469</v>
      </c>
      <c r="I1176" s="4" t="s">
        <v>2470</v>
      </c>
      <c r="J1176" s="4" t="s">
        <v>2471</v>
      </c>
      <c r="K1176" s="6">
        <f>IFERROR(VLOOKUP($J1176,Lookup!$I:$M,Lookup!J$2,0),"")</f>
        <v>3101</v>
      </c>
      <c r="L1176" s="6" t="str">
        <f>IFERROR(VLOOKUP($J1176,Lookup!$I:$M,Lookup!K$2,0),"")</f>
        <v>Newport Beach</v>
      </c>
      <c r="M1176" s="6" t="str">
        <f>IFERROR(VLOOKUP($J1176,Lookup!$I:$M,Lookup!L$2,0),"")</f>
        <v>SFine</v>
      </c>
      <c r="N1176" s="6" t="str">
        <f>IFERROR(VLOOKUP($J1176,Lookup!$I:$M,Lookup!M$2,0),"")</f>
        <v>SOL</v>
      </c>
      <c r="O1176" s="6">
        <f>IFERROR(VLOOKUP(E1176,Lookup!B:C,2,0),0)</f>
        <v>0</v>
      </c>
    </row>
    <row r="1177" ht="13.5" outlineLevel="2" spans="1:15">
      <c r="A1177" s="4" t="s">
        <v>2576</v>
      </c>
      <c r="B1177" s="4" t="s">
        <v>2466</v>
      </c>
      <c r="C1177" s="4" t="s">
        <v>118</v>
      </c>
      <c r="D1177" s="4" t="s">
        <v>2577</v>
      </c>
      <c r="E1177" s="4" t="s">
        <v>120</v>
      </c>
      <c r="F1177" s="4" t="s">
        <v>121</v>
      </c>
      <c r="G1177" s="4" t="s">
        <v>2468</v>
      </c>
      <c r="H1177" s="4" t="s">
        <v>2469</v>
      </c>
      <c r="I1177" s="4" t="s">
        <v>2470</v>
      </c>
      <c r="J1177" s="4" t="s">
        <v>2471</v>
      </c>
      <c r="K1177" s="6">
        <f>IFERROR(VLOOKUP($J1177,Lookup!$I:$M,Lookup!J$2,0),"")</f>
        <v>3101</v>
      </c>
      <c r="L1177" s="6" t="str">
        <f>IFERROR(VLOOKUP($J1177,Lookup!$I:$M,Lookup!K$2,0),"")</f>
        <v>Newport Beach</v>
      </c>
      <c r="M1177" s="6" t="str">
        <f>IFERROR(VLOOKUP($J1177,Lookup!$I:$M,Lookup!L$2,0),"")</f>
        <v>SFine</v>
      </c>
      <c r="N1177" s="6" t="str">
        <f>IFERROR(VLOOKUP($J1177,Lookup!$I:$M,Lookup!M$2,0),"")</f>
        <v>SOL</v>
      </c>
      <c r="O1177" s="6" t="str">
        <f>IFERROR(VLOOKUP(E1177,Lookup!B:C,2,0),0)</f>
        <v>Server/Cocktail</v>
      </c>
    </row>
    <row r="1178" ht="13.5" outlineLevel="2" spans="1:15">
      <c r="A1178" s="4" t="s">
        <v>2578</v>
      </c>
      <c r="B1178" s="4" t="s">
        <v>2466</v>
      </c>
      <c r="C1178" s="4" t="s">
        <v>118</v>
      </c>
      <c r="D1178" s="4" t="s">
        <v>2579</v>
      </c>
      <c r="E1178" s="4" t="s">
        <v>78</v>
      </c>
      <c r="F1178" s="4" t="s">
        <v>121</v>
      </c>
      <c r="G1178" s="4" t="s">
        <v>2468</v>
      </c>
      <c r="H1178" s="4" t="s">
        <v>2469</v>
      </c>
      <c r="I1178" s="4" t="s">
        <v>2470</v>
      </c>
      <c r="J1178" s="4" t="s">
        <v>2471</v>
      </c>
      <c r="K1178" s="6">
        <f>IFERROR(VLOOKUP($J1178,Lookup!$I:$M,Lookup!J$2,0),"")</f>
        <v>3101</v>
      </c>
      <c r="L1178" s="6" t="str">
        <f>IFERROR(VLOOKUP($J1178,Lookup!$I:$M,Lookup!K$2,0),"")</f>
        <v>Newport Beach</v>
      </c>
      <c r="M1178" s="6" t="str">
        <f>IFERROR(VLOOKUP($J1178,Lookup!$I:$M,Lookup!L$2,0),"")</f>
        <v>SFine</v>
      </c>
      <c r="N1178" s="6" t="str">
        <f>IFERROR(VLOOKUP($J1178,Lookup!$I:$M,Lookup!M$2,0),"")</f>
        <v>SOL</v>
      </c>
      <c r="O1178" s="6" t="str">
        <f>IFERROR(VLOOKUP(E1178,Lookup!B:C,2,0),0)</f>
        <v>Host</v>
      </c>
    </row>
    <row r="1179" ht="13.5" outlineLevel="2" spans="1:15">
      <c r="A1179" s="4" t="s">
        <v>2580</v>
      </c>
      <c r="B1179" s="4" t="s">
        <v>2466</v>
      </c>
      <c r="C1179" s="4" t="s">
        <v>118</v>
      </c>
      <c r="D1179" s="4" t="s">
        <v>2581</v>
      </c>
      <c r="E1179" s="4" t="s">
        <v>83</v>
      </c>
      <c r="F1179" s="4" t="s">
        <v>121</v>
      </c>
      <c r="G1179" s="4" t="s">
        <v>2468</v>
      </c>
      <c r="H1179" s="4" t="s">
        <v>2469</v>
      </c>
      <c r="I1179" s="4" t="s">
        <v>2470</v>
      </c>
      <c r="J1179" s="4" t="s">
        <v>2471</v>
      </c>
      <c r="K1179" s="6">
        <f>IFERROR(VLOOKUP($J1179,Lookup!$I:$M,Lookup!J$2,0),"")</f>
        <v>3101</v>
      </c>
      <c r="L1179" s="6" t="str">
        <f>IFERROR(VLOOKUP($J1179,Lookup!$I:$M,Lookup!K$2,0),"")</f>
        <v>Newport Beach</v>
      </c>
      <c r="M1179" s="6" t="str">
        <f>IFERROR(VLOOKUP($J1179,Lookup!$I:$M,Lookup!L$2,0),"")</f>
        <v>SFine</v>
      </c>
      <c r="N1179" s="6" t="str">
        <f>IFERROR(VLOOKUP($J1179,Lookup!$I:$M,Lookup!M$2,0),"")</f>
        <v>SOL</v>
      </c>
      <c r="O1179" s="6" t="str">
        <f>IFERROR(VLOOKUP(E1179,Lookup!B:C,2,0),0)</f>
        <v>Line Cook</v>
      </c>
    </row>
    <row r="1180" ht="13.5" outlineLevel="2" spans="1:15">
      <c r="A1180" s="4" t="s">
        <v>2582</v>
      </c>
      <c r="B1180" s="4" t="s">
        <v>2466</v>
      </c>
      <c r="C1180" s="4" t="s">
        <v>118</v>
      </c>
      <c r="D1180" s="4" t="s">
        <v>2583</v>
      </c>
      <c r="E1180" s="4" t="s">
        <v>139</v>
      </c>
      <c r="F1180" s="4" t="s">
        <v>121</v>
      </c>
      <c r="G1180" s="4" t="s">
        <v>2468</v>
      </c>
      <c r="H1180" s="4" t="s">
        <v>2469</v>
      </c>
      <c r="I1180" s="4" t="s">
        <v>2470</v>
      </c>
      <c r="J1180" s="4" t="s">
        <v>2471</v>
      </c>
      <c r="K1180" s="6">
        <f>IFERROR(VLOOKUP($J1180,Lookup!$I:$M,Lookup!J$2,0),"")</f>
        <v>3101</v>
      </c>
      <c r="L1180" s="6" t="str">
        <f>IFERROR(VLOOKUP($J1180,Lookup!$I:$M,Lookup!K$2,0),"")</f>
        <v>Newport Beach</v>
      </c>
      <c r="M1180" s="6" t="str">
        <f>IFERROR(VLOOKUP($J1180,Lookup!$I:$M,Lookup!L$2,0),"")</f>
        <v>SFine</v>
      </c>
      <c r="N1180" s="6" t="str">
        <f>IFERROR(VLOOKUP($J1180,Lookup!$I:$M,Lookup!M$2,0),"")</f>
        <v>SOL</v>
      </c>
      <c r="O1180" s="6" t="str">
        <f>IFERROR(VLOOKUP(E1180,Lookup!B:C,2,0),0)</f>
        <v>Busser/Runner</v>
      </c>
    </row>
    <row r="1181" ht="13.5" outlineLevel="2" spans="1:15">
      <c r="A1181" s="4" t="s">
        <v>2584</v>
      </c>
      <c r="B1181" s="4" t="s">
        <v>2466</v>
      </c>
      <c r="C1181" s="4" t="s">
        <v>118</v>
      </c>
      <c r="D1181" s="4" t="s">
        <v>2585</v>
      </c>
      <c r="E1181" s="4" t="s">
        <v>78</v>
      </c>
      <c r="F1181" s="4" t="s">
        <v>121</v>
      </c>
      <c r="G1181" s="4" t="s">
        <v>2468</v>
      </c>
      <c r="H1181" s="4" t="s">
        <v>2469</v>
      </c>
      <c r="I1181" s="4" t="s">
        <v>2470</v>
      </c>
      <c r="J1181" s="4" t="s">
        <v>2471</v>
      </c>
      <c r="K1181" s="6">
        <f>IFERROR(VLOOKUP($J1181,Lookup!$I:$M,Lookup!J$2,0),"")</f>
        <v>3101</v>
      </c>
      <c r="L1181" s="6" t="str">
        <f>IFERROR(VLOOKUP($J1181,Lookup!$I:$M,Lookup!K$2,0),"")</f>
        <v>Newport Beach</v>
      </c>
      <c r="M1181" s="6" t="str">
        <f>IFERROR(VLOOKUP($J1181,Lookup!$I:$M,Lookup!L$2,0),"")</f>
        <v>SFine</v>
      </c>
      <c r="N1181" s="6" t="str">
        <f>IFERROR(VLOOKUP($J1181,Lookup!$I:$M,Lookup!M$2,0),"")</f>
        <v>SOL</v>
      </c>
      <c r="O1181" s="6" t="str">
        <f>IFERROR(VLOOKUP(E1181,Lookup!B:C,2,0),0)</f>
        <v>Host</v>
      </c>
    </row>
    <row r="1182" ht="13.5" outlineLevel="2" spans="1:15">
      <c r="A1182" s="4" t="s">
        <v>2586</v>
      </c>
      <c r="B1182" s="4" t="s">
        <v>2466</v>
      </c>
      <c r="C1182" s="4" t="s">
        <v>118</v>
      </c>
      <c r="D1182" s="4" t="s">
        <v>2587</v>
      </c>
      <c r="E1182" s="4" t="s">
        <v>120</v>
      </c>
      <c r="F1182" s="4" t="s">
        <v>121</v>
      </c>
      <c r="G1182" s="4" t="s">
        <v>2468</v>
      </c>
      <c r="H1182" s="4" t="s">
        <v>2469</v>
      </c>
      <c r="I1182" s="4" t="s">
        <v>2470</v>
      </c>
      <c r="J1182" s="4" t="s">
        <v>2471</v>
      </c>
      <c r="K1182" s="6">
        <f>IFERROR(VLOOKUP($J1182,Lookup!$I:$M,Lookup!J$2,0),"")</f>
        <v>3101</v>
      </c>
      <c r="L1182" s="6" t="str">
        <f>IFERROR(VLOOKUP($J1182,Lookup!$I:$M,Lookup!K$2,0),"")</f>
        <v>Newport Beach</v>
      </c>
      <c r="M1182" s="6" t="str">
        <f>IFERROR(VLOOKUP($J1182,Lookup!$I:$M,Lookup!L$2,0),"")</f>
        <v>SFine</v>
      </c>
      <c r="N1182" s="6" t="str">
        <f>IFERROR(VLOOKUP($J1182,Lookup!$I:$M,Lookup!M$2,0),"")</f>
        <v>SOL</v>
      </c>
      <c r="O1182" s="6" t="str">
        <f>IFERROR(VLOOKUP(E1182,Lookup!B:C,2,0),0)</f>
        <v>Server/Cocktail</v>
      </c>
    </row>
    <row r="1183" ht="13.5" outlineLevel="2" spans="1:15">
      <c r="A1183" s="4" t="s">
        <v>2588</v>
      </c>
      <c r="B1183" s="4" t="s">
        <v>2466</v>
      </c>
      <c r="C1183" s="4" t="s">
        <v>118</v>
      </c>
      <c r="D1183" s="4" t="s">
        <v>2589</v>
      </c>
      <c r="E1183" s="4" t="s">
        <v>70</v>
      </c>
      <c r="F1183" s="4" t="s">
        <v>121</v>
      </c>
      <c r="G1183" s="4" t="s">
        <v>2468</v>
      </c>
      <c r="H1183" s="4" t="s">
        <v>2469</v>
      </c>
      <c r="I1183" s="4" t="s">
        <v>2470</v>
      </c>
      <c r="J1183" s="4" t="s">
        <v>2471</v>
      </c>
      <c r="K1183" s="6">
        <f>IFERROR(VLOOKUP($J1183,Lookup!$I:$M,Lookup!J$2,0),"")</f>
        <v>3101</v>
      </c>
      <c r="L1183" s="6" t="str">
        <f>IFERROR(VLOOKUP($J1183,Lookup!$I:$M,Lookup!K$2,0),"")</f>
        <v>Newport Beach</v>
      </c>
      <c r="M1183" s="6" t="str">
        <f>IFERROR(VLOOKUP($J1183,Lookup!$I:$M,Lookup!L$2,0),"")</f>
        <v>SFine</v>
      </c>
      <c r="N1183" s="6" t="str">
        <f>IFERROR(VLOOKUP($J1183,Lookup!$I:$M,Lookup!M$2,0),"")</f>
        <v>SOL</v>
      </c>
      <c r="O1183" s="6" t="str">
        <f>IFERROR(VLOOKUP(E1183,Lookup!B:C,2,0),0)</f>
        <v>Bartender</v>
      </c>
    </row>
    <row r="1184" ht="13.5" outlineLevel="2" spans="1:15">
      <c r="A1184" s="4" t="s">
        <v>2590</v>
      </c>
      <c r="B1184" s="4" t="s">
        <v>2466</v>
      </c>
      <c r="C1184" s="4" t="s">
        <v>118</v>
      </c>
      <c r="D1184" s="4" t="s">
        <v>2591</v>
      </c>
      <c r="E1184" s="4" t="s">
        <v>83</v>
      </c>
      <c r="F1184" s="4" t="s">
        <v>121</v>
      </c>
      <c r="G1184" s="4" t="s">
        <v>2468</v>
      </c>
      <c r="H1184" s="4" t="s">
        <v>2469</v>
      </c>
      <c r="I1184" s="4" t="s">
        <v>2470</v>
      </c>
      <c r="J1184" s="4" t="s">
        <v>2471</v>
      </c>
      <c r="K1184" s="6">
        <f>IFERROR(VLOOKUP($J1184,Lookup!$I:$M,Lookup!J$2,0),"")</f>
        <v>3101</v>
      </c>
      <c r="L1184" s="6" t="str">
        <f>IFERROR(VLOOKUP($J1184,Lookup!$I:$M,Lookup!K$2,0),"")</f>
        <v>Newport Beach</v>
      </c>
      <c r="M1184" s="6" t="str">
        <f>IFERROR(VLOOKUP($J1184,Lookup!$I:$M,Lookup!L$2,0),"")</f>
        <v>SFine</v>
      </c>
      <c r="N1184" s="6" t="str">
        <f>IFERROR(VLOOKUP($J1184,Lookup!$I:$M,Lookup!M$2,0),"")</f>
        <v>SOL</v>
      </c>
      <c r="O1184" s="6" t="str">
        <f>IFERROR(VLOOKUP(E1184,Lookup!B:C,2,0),0)</f>
        <v>Line Cook</v>
      </c>
    </row>
    <row r="1185" ht="13.5" outlineLevel="2" spans="1:15">
      <c r="A1185" s="4" t="s">
        <v>2592</v>
      </c>
      <c r="B1185" s="4" t="s">
        <v>2466</v>
      </c>
      <c r="C1185" s="4" t="s">
        <v>118</v>
      </c>
      <c r="D1185" s="4" t="s">
        <v>2593</v>
      </c>
      <c r="E1185" s="4" t="s">
        <v>120</v>
      </c>
      <c r="F1185" s="4" t="s">
        <v>121</v>
      </c>
      <c r="G1185" s="4" t="s">
        <v>2468</v>
      </c>
      <c r="H1185" s="4" t="s">
        <v>2469</v>
      </c>
      <c r="I1185" s="4" t="s">
        <v>2470</v>
      </c>
      <c r="J1185" s="4" t="s">
        <v>2471</v>
      </c>
      <c r="K1185" s="6">
        <f>IFERROR(VLOOKUP($J1185,Lookup!$I:$M,Lookup!J$2,0),"")</f>
        <v>3101</v>
      </c>
      <c r="L1185" s="6" t="str">
        <f>IFERROR(VLOOKUP($J1185,Lookup!$I:$M,Lookup!K$2,0),"")</f>
        <v>Newport Beach</v>
      </c>
      <c r="M1185" s="6" t="str">
        <f>IFERROR(VLOOKUP($J1185,Lookup!$I:$M,Lookup!L$2,0),"")</f>
        <v>SFine</v>
      </c>
      <c r="N1185" s="6" t="str">
        <f>IFERROR(VLOOKUP($J1185,Lookup!$I:$M,Lookup!M$2,0),"")</f>
        <v>SOL</v>
      </c>
      <c r="O1185" s="6" t="str">
        <f>IFERROR(VLOOKUP(E1185,Lookup!B:C,2,0),0)</f>
        <v>Server/Cocktail</v>
      </c>
    </row>
    <row r="1186" ht="13.5" outlineLevel="2" spans="1:15">
      <c r="A1186" s="4" t="s">
        <v>2594</v>
      </c>
      <c r="B1186" s="4" t="s">
        <v>2466</v>
      </c>
      <c r="C1186" s="4" t="s">
        <v>118</v>
      </c>
      <c r="D1186" s="4" t="s">
        <v>2595</v>
      </c>
      <c r="E1186" s="4" t="s">
        <v>78</v>
      </c>
      <c r="F1186" s="4" t="s">
        <v>121</v>
      </c>
      <c r="G1186" s="4" t="s">
        <v>2468</v>
      </c>
      <c r="H1186" s="4" t="s">
        <v>2469</v>
      </c>
      <c r="I1186" s="4" t="s">
        <v>2470</v>
      </c>
      <c r="J1186" s="4" t="s">
        <v>2471</v>
      </c>
      <c r="K1186" s="6">
        <f>IFERROR(VLOOKUP($J1186,Lookup!$I:$M,Lookup!J$2,0),"")</f>
        <v>3101</v>
      </c>
      <c r="L1186" s="6" t="str">
        <f>IFERROR(VLOOKUP($J1186,Lookup!$I:$M,Lookup!K$2,0),"")</f>
        <v>Newport Beach</v>
      </c>
      <c r="M1186" s="6" t="str">
        <f>IFERROR(VLOOKUP($J1186,Lookup!$I:$M,Lookup!L$2,0),"")</f>
        <v>SFine</v>
      </c>
      <c r="N1186" s="6" t="str">
        <f>IFERROR(VLOOKUP($J1186,Lookup!$I:$M,Lookup!M$2,0),"")</f>
        <v>SOL</v>
      </c>
      <c r="O1186" s="6" t="str">
        <f>IFERROR(VLOOKUP(E1186,Lookup!B:C,2,0),0)</f>
        <v>Host</v>
      </c>
    </row>
    <row r="1187" ht="13.5" outlineLevel="2" spans="1:15">
      <c r="A1187" s="4" t="s">
        <v>2596</v>
      </c>
      <c r="B1187" s="4" t="s">
        <v>2466</v>
      </c>
      <c r="C1187" s="4" t="s">
        <v>118</v>
      </c>
      <c r="D1187" s="4" t="s">
        <v>2597</v>
      </c>
      <c r="E1187" s="4" t="s">
        <v>188</v>
      </c>
      <c r="F1187" s="4" t="s">
        <v>121</v>
      </c>
      <c r="G1187" s="4" t="s">
        <v>2468</v>
      </c>
      <c r="H1187" s="4" t="s">
        <v>2469</v>
      </c>
      <c r="I1187" s="4" t="s">
        <v>2470</v>
      </c>
      <c r="J1187" s="4" t="s">
        <v>2471</v>
      </c>
      <c r="K1187" s="6">
        <f>IFERROR(VLOOKUP($J1187,Lookup!$I:$M,Lookup!J$2,0),"")</f>
        <v>3101</v>
      </c>
      <c r="L1187" s="6" t="str">
        <f>IFERROR(VLOOKUP($J1187,Lookup!$I:$M,Lookup!K$2,0),"")</f>
        <v>Newport Beach</v>
      </c>
      <c r="M1187" s="6" t="str">
        <f>IFERROR(VLOOKUP($J1187,Lookup!$I:$M,Lookup!L$2,0),"")</f>
        <v>SFine</v>
      </c>
      <c r="N1187" s="6" t="str">
        <f>IFERROR(VLOOKUP($J1187,Lookup!$I:$M,Lookup!M$2,0),"")</f>
        <v>SOL</v>
      </c>
      <c r="O1187" s="6" t="str">
        <f>IFERROR(VLOOKUP(E1187,Lookup!B:C,2,0),0)</f>
        <v>Dish</v>
      </c>
    </row>
    <row r="1188" ht="13.5" outlineLevel="2" spans="1:15">
      <c r="A1188" s="4" t="s">
        <v>2598</v>
      </c>
      <c r="B1188" s="4" t="s">
        <v>2466</v>
      </c>
      <c r="C1188" s="4" t="s">
        <v>118</v>
      </c>
      <c r="D1188" s="4" t="s">
        <v>2599</v>
      </c>
      <c r="E1188" s="4" t="s">
        <v>139</v>
      </c>
      <c r="F1188" s="4" t="s">
        <v>121</v>
      </c>
      <c r="G1188" s="4" t="s">
        <v>2468</v>
      </c>
      <c r="H1188" s="4" t="s">
        <v>2469</v>
      </c>
      <c r="I1188" s="4" t="s">
        <v>2470</v>
      </c>
      <c r="J1188" s="4" t="s">
        <v>2471</v>
      </c>
      <c r="K1188" s="6">
        <f>IFERROR(VLOOKUP($J1188,Lookup!$I:$M,Lookup!J$2,0),"")</f>
        <v>3101</v>
      </c>
      <c r="L1188" s="6" t="str">
        <f>IFERROR(VLOOKUP($J1188,Lookup!$I:$M,Lookup!K$2,0),"")</f>
        <v>Newport Beach</v>
      </c>
      <c r="M1188" s="6" t="str">
        <f>IFERROR(VLOOKUP($J1188,Lookup!$I:$M,Lookup!L$2,0),"")</f>
        <v>SFine</v>
      </c>
      <c r="N1188" s="6" t="str">
        <f>IFERROR(VLOOKUP($J1188,Lookup!$I:$M,Lookup!M$2,0),"")</f>
        <v>SOL</v>
      </c>
      <c r="O1188" s="6" t="str">
        <f>IFERROR(VLOOKUP(E1188,Lookup!B:C,2,0),0)</f>
        <v>Busser/Runner</v>
      </c>
    </row>
    <row r="1189" ht="13.5" outlineLevel="1" spans="1:15">
      <c r="A1189" s="4" t="s">
        <v>2600</v>
      </c>
      <c r="B1189" s="4" t="s">
        <v>2466</v>
      </c>
      <c r="C1189" s="4" t="s">
        <v>118</v>
      </c>
      <c r="D1189" s="4" t="s">
        <v>2601</v>
      </c>
      <c r="E1189" s="4" t="s">
        <v>78</v>
      </c>
      <c r="F1189" s="4" t="s">
        <v>121</v>
      </c>
      <c r="G1189" s="4" t="s">
        <v>2468</v>
      </c>
      <c r="H1189" s="4" t="s">
        <v>2469</v>
      </c>
      <c r="I1189" s="4" t="s">
        <v>2470</v>
      </c>
      <c r="J1189" s="4" t="s">
        <v>2471</v>
      </c>
      <c r="K1189" s="6">
        <f>IFERROR(VLOOKUP($J1189,Lookup!$I:$M,Lookup!J$2,0),"")</f>
        <v>3101</v>
      </c>
      <c r="L1189" s="6" t="str">
        <f>IFERROR(VLOOKUP($J1189,Lookup!$I:$M,Lookup!K$2,0),"")</f>
        <v>Newport Beach</v>
      </c>
      <c r="M1189" s="6" t="str">
        <f>IFERROR(VLOOKUP($J1189,Lookup!$I:$M,Lookup!L$2,0),"")</f>
        <v>SFine</v>
      </c>
      <c r="N1189" s="6" t="str">
        <f>IFERROR(VLOOKUP($J1189,Lookup!$I:$M,Lookup!M$2,0),"")</f>
        <v>SOL</v>
      </c>
      <c r="O1189" s="6" t="str">
        <f>IFERROR(VLOOKUP(E1189,Lookup!B:C,2,0),0)</f>
        <v>Host</v>
      </c>
    </row>
    <row r="1190" ht="13.5" outlineLevel="2" spans="1:15">
      <c r="A1190" s="4" t="s">
        <v>2602</v>
      </c>
      <c r="B1190" s="4" t="s">
        <v>2466</v>
      </c>
      <c r="C1190" s="4" t="s">
        <v>118</v>
      </c>
      <c r="D1190" s="4" t="s">
        <v>2603</v>
      </c>
      <c r="E1190" s="4" t="s">
        <v>83</v>
      </c>
      <c r="F1190" s="4" t="s">
        <v>121</v>
      </c>
      <c r="G1190" s="4" t="s">
        <v>2468</v>
      </c>
      <c r="H1190" s="4" t="s">
        <v>2469</v>
      </c>
      <c r="I1190" s="4" t="s">
        <v>2470</v>
      </c>
      <c r="J1190" s="4" t="s">
        <v>2471</v>
      </c>
      <c r="K1190" s="6">
        <f>IFERROR(VLOOKUP($J1190,Lookup!$I:$M,Lookup!J$2,0),"")</f>
        <v>3101</v>
      </c>
      <c r="L1190" s="6" t="str">
        <f>IFERROR(VLOOKUP($J1190,Lookup!$I:$M,Lookup!K$2,0),"")</f>
        <v>Newport Beach</v>
      </c>
      <c r="M1190" s="6" t="str">
        <f>IFERROR(VLOOKUP($J1190,Lookup!$I:$M,Lookup!L$2,0),"")</f>
        <v>SFine</v>
      </c>
      <c r="N1190" s="6" t="str">
        <f>IFERROR(VLOOKUP($J1190,Lookup!$I:$M,Lookup!M$2,0),"")</f>
        <v>SOL</v>
      </c>
      <c r="O1190" s="6" t="str">
        <f>IFERROR(VLOOKUP(E1190,Lookup!B:C,2,0),0)</f>
        <v>Line Cook</v>
      </c>
    </row>
    <row r="1191" ht="13.5" outlineLevel="2" spans="1:15">
      <c r="A1191" s="4" t="s">
        <v>2604</v>
      </c>
      <c r="B1191" s="4" t="s">
        <v>2466</v>
      </c>
      <c r="C1191" s="4" t="s">
        <v>118</v>
      </c>
      <c r="D1191" s="4" t="s">
        <v>2605</v>
      </c>
      <c r="E1191" s="4" t="s">
        <v>70</v>
      </c>
      <c r="F1191" s="4" t="s">
        <v>121</v>
      </c>
      <c r="G1191" s="4" t="s">
        <v>2468</v>
      </c>
      <c r="H1191" s="4" t="s">
        <v>2469</v>
      </c>
      <c r="I1191" s="4" t="s">
        <v>2470</v>
      </c>
      <c r="J1191" s="4" t="s">
        <v>2471</v>
      </c>
      <c r="K1191" s="6">
        <f>IFERROR(VLOOKUP($J1191,Lookup!$I:$M,Lookup!J$2,0),"")</f>
        <v>3101</v>
      </c>
      <c r="L1191" s="6" t="str">
        <f>IFERROR(VLOOKUP($J1191,Lookup!$I:$M,Lookup!K$2,0),"")</f>
        <v>Newport Beach</v>
      </c>
      <c r="M1191" s="6" t="str">
        <f>IFERROR(VLOOKUP($J1191,Lookup!$I:$M,Lookup!L$2,0),"")</f>
        <v>SFine</v>
      </c>
      <c r="N1191" s="6" t="str">
        <f>IFERROR(VLOOKUP($J1191,Lookup!$I:$M,Lookup!M$2,0),"")</f>
        <v>SOL</v>
      </c>
      <c r="O1191" s="6" t="str">
        <f>IFERROR(VLOOKUP(E1191,Lookup!B:C,2,0),0)</f>
        <v>Bartender</v>
      </c>
    </row>
    <row r="1192" ht="13.5" outlineLevel="2" spans="1:15">
      <c r="A1192" s="4" t="s">
        <v>2606</v>
      </c>
      <c r="B1192" s="4" t="s">
        <v>2466</v>
      </c>
      <c r="C1192" s="4" t="s">
        <v>118</v>
      </c>
      <c r="D1192" s="4" t="s">
        <v>2607</v>
      </c>
      <c r="E1192" s="4" t="s">
        <v>84</v>
      </c>
      <c r="F1192" s="4" t="s">
        <v>121</v>
      </c>
      <c r="G1192" s="4" t="s">
        <v>2468</v>
      </c>
      <c r="H1192" s="4" t="s">
        <v>2469</v>
      </c>
      <c r="I1192" s="4" t="s">
        <v>2470</v>
      </c>
      <c r="J1192" s="4" t="s">
        <v>2471</v>
      </c>
      <c r="K1192" s="6">
        <f>IFERROR(VLOOKUP($J1192,Lookup!$I:$M,Lookup!J$2,0),"")</f>
        <v>3101</v>
      </c>
      <c r="L1192" s="6" t="str">
        <f>IFERROR(VLOOKUP($J1192,Lookup!$I:$M,Lookup!K$2,0),"")</f>
        <v>Newport Beach</v>
      </c>
      <c r="M1192" s="6" t="str">
        <f>IFERROR(VLOOKUP($J1192,Lookup!$I:$M,Lookup!L$2,0),"")</f>
        <v>SFine</v>
      </c>
      <c r="N1192" s="6" t="str">
        <f>IFERROR(VLOOKUP($J1192,Lookup!$I:$M,Lookup!M$2,0),"")</f>
        <v>SOL</v>
      </c>
      <c r="O1192" s="6" t="str">
        <f>IFERROR(VLOOKUP(E1192,Lookup!B:C,2,0),0)</f>
        <v>Prep Cook</v>
      </c>
    </row>
    <row r="1193" ht="13.5" outlineLevel="2" spans="1:15">
      <c r="A1193" s="4" t="s">
        <v>2608</v>
      </c>
      <c r="B1193" s="4" t="s">
        <v>2466</v>
      </c>
      <c r="C1193" s="4" t="s">
        <v>118</v>
      </c>
      <c r="D1193" s="4" t="s">
        <v>2609</v>
      </c>
      <c r="E1193" s="4" t="s">
        <v>188</v>
      </c>
      <c r="F1193" s="4" t="s">
        <v>121</v>
      </c>
      <c r="G1193" s="4" t="s">
        <v>2468</v>
      </c>
      <c r="H1193" s="4" t="s">
        <v>2469</v>
      </c>
      <c r="I1193" s="4" t="s">
        <v>2470</v>
      </c>
      <c r="J1193" s="4" t="s">
        <v>2471</v>
      </c>
      <c r="K1193" s="6">
        <f>IFERROR(VLOOKUP($J1193,Lookup!$I:$M,Lookup!J$2,0),"")</f>
        <v>3101</v>
      </c>
      <c r="L1193" s="6" t="str">
        <f>IFERROR(VLOOKUP($J1193,Lookup!$I:$M,Lookup!K$2,0),"")</f>
        <v>Newport Beach</v>
      </c>
      <c r="M1193" s="6" t="str">
        <f>IFERROR(VLOOKUP($J1193,Lookup!$I:$M,Lookup!L$2,0),"")</f>
        <v>SFine</v>
      </c>
      <c r="N1193" s="6" t="str">
        <f>IFERROR(VLOOKUP($J1193,Lookup!$I:$M,Lookup!M$2,0),"")</f>
        <v>SOL</v>
      </c>
      <c r="O1193" s="6" t="str">
        <f>IFERROR(VLOOKUP(E1193,Lookup!B:C,2,0),0)</f>
        <v>Dish</v>
      </c>
    </row>
    <row r="1194" ht="13.5" outlineLevel="2" spans="1:15">
      <c r="A1194" s="4" t="s">
        <v>2610</v>
      </c>
      <c r="B1194" s="4" t="s">
        <v>2466</v>
      </c>
      <c r="C1194" s="4" t="s">
        <v>118</v>
      </c>
      <c r="D1194" s="4" t="s">
        <v>2611</v>
      </c>
      <c r="E1194" s="4" t="s">
        <v>83</v>
      </c>
      <c r="F1194" s="4" t="s">
        <v>121</v>
      </c>
      <c r="G1194" s="4" t="s">
        <v>2468</v>
      </c>
      <c r="H1194" s="4" t="s">
        <v>2469</v>
      </c>
      <c r="I1194" s="4" t="s">
        <v>2470</v>
      </c>
      <c r="J1194" s="4" t="s">
        <v>2471</v>
      </c>
      <c r="K1194" s="6">
        <f>IFERROR(VLOOKUP($J1194,Lookup!$I:$M,Lookup!J$2,0),"")</f>
        <v>3101</v>
      </c>
      <c r="L1194" s="6" t="str">
        <f>IFERROR(VLOOKUP($J1194,Lookup!$I:$M,Lookup!K$2,0),"")</f>
        <v>Newport Beach</v>
      </c>
      <c r="M1194" s="6" t="str">
        <f>IFERROR(VLOOKUP($J1194,Lookup!$I:$M,Lookup!L$2,0),"")</f>
        <v>SFine</v>
      </c>
      <c r="N1194" s="6" t="str">
        <f>IFERROR(VLOOKUP($J1194,Lookup!$I:$M,Lookup!M$2,0),"")</f>
        <v>SOL</v>
      </c>
      <c r="O1194" s="6" t="str">
        <f>IFERROR(VLOOKUP(E1194,Lookup!B:C,2,0),0)</f>
        <v>Line Cook</v>
      </c>
    </row>
    <row r="1195" ht="13.5" outlineLevel="2" spans="1:15">
      <c r="A1195" s="4" t="s">
        <v>2612</v>
      </c>
      <c r="B1195" s="4" t="s">
        <v>2466</v>
      </c>
      <c r="C1195" s="4" t="s">
        <v>118</v>
      </c>
      <c r="D1195" s="4" t="s">
        <v>2613</v>
      </c>
      <c r="E1195" s="4" t="s">
        <v>70</v>
      </c>
      <c r="F1195" s="4" t="s">
        <v>121</v>
      </c>
      <c r="G1195" s="4" t="s">
        <v>2468</v>
      </c>
      <c r="H1195" s="4" t="s">
        <v>2469</v>
      </c>
      <c r="I1195" s="4" t="s">
        <v>2470</v>
      </c>
      <c r="J1195" s="4" t="s">
        <v>2471</v>
      </c>
      <c r="K1195" s="6">
        <f>IFERROR(VLOOKUP($J1195,Lookup!$I:$M,Lookup!J$2,0),"")</f>
        <v>3101</v>
      </c>
      <c r="L1195" s="6" t="str">
        <f>IFERROR(VLOOKUP($J1195,Lookup!$I:$M,Lookup!K$2,0),"")</f>
        <v>Newport Beach</v>
      </c>
      <c r="M1195" s="6" t="str">
        <f>IFERROR(VLOOKUP($J1195,Lookup!$I:$M,Lookup!L$2,0),"")</f>
        <v>SFine</v>
      </c>
      <c r="N1195" s="6" t="str">
        <f>IFERROR(VLOOKUP($J1195,Lookup!$I:$M,Lookup!M$2,0),"")</f>
        <v>SOL</v>
      </c>
      <c r="O1195" s="6" t="str">
        <f>IFERROR(VLOOKUP(E1195,Lookup!B:C,2,0),0)</f>
        <v>Bartender</v>
      </c>
    </row>
    <row r="1196" ht="13.5" outlineLevel="2" spans="1:15">
      <c r="A1196" s="4" t="s">
        <v>2614</v>
      </c>
      <c r="B1196" s="4" t="s">
        <v>2466</v>
      </c>
      <c r="C1196" s="4" t="s">
        <v>118</v>
      </c>
      <c r="D1196" s="4" t="s">
        <v>2615</v>
      </c>
      <c r="E1196" s="4" t="s">
        <v>83</v>
      </c>
      <c r="F1196" s="4" t="s">
        <v>121</v>
      </c>
      <c r="G1196" s="4" t="s">
        <v>2468</v>
      </c>
      <c r="H1196" s="4" t="s">
        <v>2469</v>
      </c>
      <c r="I1196" s="4" t="s">
        <v>2470</v>
      </c>
      <c r="J1196" s="4" t="s">
        <v>2471</v>
      </c>
      <c r="K1196" s="6">
        <f>IFERROR(VLOOKUP($J1196,Lookup!$I:$M,Lookup!J$2,0),"")</f>
        <v>3101</v>
      </c>
      <c r="L1196" s="6" t="str">
        <f>IFERROR(VLOOKUP($J1196,Lookup!$I:$M,Lookup!K$2,0),"")</f>
        <v>Newport Beach</v>
      </c>
      <c r="M1196" s="6" t="str">
        <f>IFERROR(VLOOKUP($J1196,Lookup!$I:$M,Lookup!L$2,0),"")</f>
        <v>SFine</v>
      </c>
      <c r="N1196" s="6" t="str">
        <f>IFERROR(VLOOKUP($J1196,Lookup!$I:$M,Lookup!M$2,0),"")</f>
        <v>SOL</v>
      </c>
      <c r="O1196" s="6" t="str">
        <f>IFERROR(VLOOKUP(E1196,Lookup!B:C,2,0),0)</f>
        <v>Line Cook</v>
      </c>
    </row>
    <row r="1197" ht="13.5" outlineLevel="2" spans="1:15">
      <c r="A1197" s="4" t="s">
        <v>2616</v>
      </c>
      <c r="B1197" s="4" t="s">
        <v>2466</v>
      </c>
      <c r="C1197" s="4" t="s">
        <v>118</v>
      </c>
      <c r="D1197" s="4" t="s">
        <v>2617</v>
      </c>
      <c r="E1197" s="4" t="s">
        <v>120</v>
      </c>
      <c r="F1197" s="4" t="s">
        <v>121</v>
      </c>
      <c r="G1197" s="4" t="s">
        <v>2468</v>
      </c>
      <c r="H1197" s="4" t="s">
        <v>2469</v>
      </c>
      <c r="I1197" s="4" t="s">
        <v>2470</v>
      </c>
      <c r="J1197" s="4" t="s">
        <v>2471</v>
      </c>
      <c r="K1197" s="6">
        <f>IFERROR(VLOOKUP($J1197,Lookup!$I:$M,Lookup!J$2,0),"")</f>
        <v>3101</v>
      </c>
      <c r="L1197" s="6" t="str">
        <f>IFERROR(VLOOKUP($J1197,Lookup!$I:$M,Lookup!K$2,0),"")</f>
        <v>Newport Beach</v>
      </c>
      <c r="M1197" s="6" t="str">
        <f>IFERROR(VLOOKUP($J1197,Lookup!$I:$M,Lookup!L$2,0),"")</f>
        <v>SFine</v>
      </c>
      <c r="N1197" s="6" t="str">
        <f>IFERROR(VLOOKUP($J1197,Lookup!$I:$M,Lookup!M$2,0),"")</f>
        <v>SOL</v>
      </c>
      <c r="O1197" s="6" t="str">
        <f>IFERROR(VLOOKUP(E1197,Lookup!B:C,2,0),0)</f>
        <v>Server/Cocktail</v>
      </c>
    </row>
    <row r="1198" ht="13.5" outlineLevel="2" spans="1:15">
      <c r="A1198" s="4" t="s">
        <v>2618</v>
      </c>
      <c r="B1198" s="4" t="s">
        <v>2466</v>
      </c>
      <c r="C1198" s="4" t="s">
        <v>118</v>
      </c>
      <c r="D1198" s="4" t="s">
        <v>2619</v>
      </c>
      <c r="E1198" s="4" t="s">
        <v>640</v>
      </c>
      <c r="F1198" s="4" t="s">
        <v>121</v>
      </c>
      <c r="G1198" s="4" t="s">
        <v>2468</v>
      </c>
      <c r="H1198" s="4" t="s">
        <v>2469</v>
      </c>
      <c r="I1198" s="4" t="s">
        <v>2470</v>
      </c>
      <c r="J1198" s="4" t="s">
        <v>2471</v>
      </c>
      <c r="K1198" s="6">
        <f>IFERROR(VLOOKUP($J1198,Lookup!$I:$M,Lookup!J$2,0),"")</f>
        <v>3101</v>
      </c>
      <c r="L1198" s="6" t="str">
        <f>IFERROR(VLOOKUP($J1198,Lookup!$I:$M,Lookup!K$2,0),"")</f>
        <v>Newport Beach</v>
      </c>
      <c r="M1198" s="6" t="str">
        <f>IFERROR(VLOOKUP($J1198,Lookup!$I:$M,Lookup!L$2,0),"")</f>
        <v>SFine</v>
      </c>
      <c r="N1198" s="6" t="str">
        <f>IFERROR(VLOOKUP($J1198,Lookup!$I:$M,Lookup!M$2,0),"")</f>
        <v>SOL</v>
      </c>
      <c r="O1198" s="6" t="str">
        <f>IFERROR(VLOOKUP(E1198,Lookup!B:C,2,0),0)</f>
        <v/>
      </c>
    </row>
    <row r="1199" ht="13.5" outlineLevel="2" spans="1:15">
      <c r="A1199" s="4" t="s">
        <v>2620</v>
      </c>
      <c r="B1199" s="4" t="s">
        <v>2466</v>
      </c>
      <c r="C1199" s="4" t="s">
        <v>118</v>
      </c>
      <c r="D1199" s="4" t="s">
        <v>2621</v>
      </c>
      <c r="E1199" s="4" t="s">
        <v>83</v>
      </c>
      <c r="F1199" s="4" t="s">
        <v>121</v>
      </c>
      <c r="G1199" s="4" t="s">
        <v>2468</v>
      </c>
      <c r="H1199" s="4" t="s">
        <v>2469</v>
      </c>
      <c r="I1199" s="4" t="s">
        <v>2470</v>
      </c>
      <c r="J1199" s="4" t="s">
        <v>2471</v>
      </c>
      <c r="K1199" s="6">
        <f>IFERROR(VLOOKUP($J1199,Lookup!$I:$M,Lookup!J$2,0),"")</f>
        <v>3101</v>
      </c>
      <c r="L1199" s="6" t="str">
        <f>IFERROR(VLOOKUP($J1199,Lookup!$I:$M,Lookup!K$2,0),"")</f>
        <v>Newport Beach</v>
      </c>
      <c r="M1199" s="6" t="str">
        <f>IFERROR(VLOOKUP($J1199,Lookup!$I:$M,Lookup!L$2,0),"")</f>
        <v>SFine</v>
      </c>
      <c r="N1199" s="6" t="str">
        <f>IFERROR(VLOOKUP($J1199,Lookup!$I:$M,Lookup!M$2,0),"")</f>
        <v>SOL</v>
      </c>
      <c r="O1199" s="6" t="str">
        <f>IFERROR(VLOOKUP(E1199,Lookup!B:C,2,0),0)</f>
        <v>Line Cook</v>
      </c>
    </row>
    <row r="1200" ht="13.5" outlineLevel="2" spans="1:15">
      <c r="A1200" s="4" t="s">
        <v>2622</v>
      </c>
      <c r="B1200" s="4" t="s">
        <v>2466</v>
      </c>
      <c r="C1200" s="4" t="s">
        <v>118</v>
      </c>
      <c r="D1200" s="4" t="s">
        <v>2623</v>
      </c>
      <c r="E1200" s="4" t="s">
        <v>1553</v>
      </c>
      <c r="F1200" s="4" t="s">
        <v>121</v>
      </c>
      <c r="G1200" s="4" t="s">
        <v>2468</v>
      </c>
      <c r="H1200" s="4" t="s">
        <v>2469</v>
      </c>
      <c r="I1200" s="4" t="s">
        <v>2470</v>
      </c>
      <c r="J1200" s="4" t="s">
        <v>2471</v>
      </c>
      <c r="K1200" s="6">
        <f>IFERROR(VLOOKUP($J1200,Lookup!$I:$M,Lookup!J$2,0),"")</f>
        <v>3101</v>
      </c>
      <c r="L1200" s="6" t="str">
        <f>IFERROR(VLOOKUP($J1200,Lookup!$I:$M,Lookup!K$2,0),"")</f>
        <v>Newport Beach</v>
      </c>
      <c r="M1200" s="6" t="str">
        <f>IFERROR(VLOOKUP($J1200,Lookup!$I:$M,Lookup!L$2,0),"")</f>
        <v>SFine</v>
      </c>
      <c r="N1200" s="6" t="str">
        <f>IFERROR(VLOOKUP($J1200,Lookup!$I:$M,Lookup!M$2,0),"")</f>
        <v>SOL</v>
      </c>
      <c r="O1200" s="6" t="str">
        <f>IFERROR(VLOOKUP(E1200,Lookup!B:C,2,0),0)</f>
        <v>Busser/Runner</v>
      </c>
    </row>
    <row r="1201" ht="13.5" outlineLevel="2" spans="1:15">
      <c r="A1201" s="4" t="s">
        <v>2624</v>
      </c>
      <c r="B1201" s="4" t="s">
        <v>2466</v>
      </c>
      <c r="C1201" s="4" t="s">
        <v>118</v>
      </c>
      <c r="D1201" s="4" t="s">
        <v>2625</v>
      </c>
      <c r="E1201" s="4" t="s">
        <v>142</v>
      </c>
      <c r="F1201" s="4" t="s">
        <v>121</v>
      </c>
      <c r="G1201" s="4" t="s">
        <v>2468</v>
      </c>
      <c r="H1201" s="4" t="s">
        <v>2469</v>
      </c>
      <c r="I1201" s="4" t="s">
        <v>2470</v>
      </c>
      <c r="J1201" s="4" t="s">
        <v>2471</v>
      </c>
      <c r="K1201" s="6">
        <f>IFERROR(VLOOKUP($J1201,Lookup!$I:$M,Lookup!J$2,0),"")</f>
        <v>3101</v>
      </c>
      <c r="L1201" s="6" t="str">
        <f>IFERROR(VLOOKUP($J1201,Lookup!$I:$M,Lookup!K$2,0),"")</f>
        <v>Newport Beach</v>
      </c>
      <c r="M1201" s="6" t="str">
        <f>IFERROR(VLOOKUP($J1201,Lookup!$I:$M,Lookup!L$2,0),"")</f>
        <v>SFine</v>
      </c>
      <c r="N1201" s="6" t="str">
        <f>IFERROR(VLOOKUP($J1201,Lookup!$I:$M,Lookup!M$2,0),"")</f>
        <v>SOL</v>
      </c>
      <c r="O1201" s="6" t="str">
        <f>IFERROR(VLOOKUP(E1201,Lookup!B:C,2,0),0)</f>
        <v>Expo</v>
      </c>
    </row>
    <row r="1202" ht="13.5" outlineLevel="2" spans="1:15">
      <c r="A1202" s="4" t="s">
        <v>2626</v>
      </c>
      <c r="B1202" s="4" t="s">
        <v>2466</v>
      </c>
      <c r="C1202" s="4" t="s">
        <v>118</v>
      </c>
      <c r="D1202" s="4" t="s">
        <v>2627</v>
      </c>
      <c r="E1202" s="4" t="s">
        <v>120</v>
      </c>
      <c r="F1202" s="4" t="s">
        <v>121</v>
      </c>
      <c r="G1202" s="4" t="s">
        <v>2468</v>
      </c>
      <c r="H1202" s="4" t="s">
        <v>2469</v>
      </c>
      <c r="I1202" s="4" t="s">
        <v>2470</v>
      </c>
      <c r="J1202" s="4" t="s">
        <v>2471</v>
      </c>
      <c r="K1202" s="6">
        <f>IFERROR(VLOOKUP($J1202,Lookup!$I:$M,Lookup!J$2,0),"")</f>
        <v>3101</v>
      </c>
      <c r="L1202" s="6" t="str">
        <f>IFERROR(VLOOKUP($J1202,Lookup!$I:$M,Lookup!K$2,0),"")</f>
        <v>Newport Beach</v>
      </c>
      <c r="M1202" s="6" t="str">
        <f>IFERROR(VLOOKUP($J1202,Lookup!$I:$M,Lookup!L$2,0),"")</f>
        <v>SFine</v>
      </c>
      <c r="N1202" s="6" t="str">
        <f>IFERROR(VLOOKUP($J1202,Lookup!$I:$M,Lookup!M$2,0),"")</f>
        <v>SOL</v>
      </c>
      <c r="O1202" s="6" t="str">
        <f>IFERROR(VLOOKUP(E1202,Lookup!B:C,2,0),0)</f>
        <v>Server/Cocktail</v>
      </c>
    </row>
    <row r="1203" ht="13.5" outlineLevel="2" spans="1:15">
      <c r="A1203" s="4" t="s">
        <v>2628</v>
      </c>
      <c r="B1203" s="4" t="s">
        <v>2466</v>
      </c>
      <c r="C1203" s="4" t="s">
        <v>118</v>
      </c>
      <c r="D1203" s="4" t="s">
        <v>2629</v>
      </c>
      <c r="E1203" s="4" t="s">
        <v>78</v>
      </c>
      <c r="F1203" s="4" t="s">
        <v>121</v>
      </c>
      <c r="G1203" s="4" t="s">
        <v>2468</v>
      </c>
      <c r="H1203" s="4" t="s">
        <v>2469</v>
      </c>
      <c r="I1203" s="4" t="s">
        <v>2470</v>
      </c>
      <c r="J1203" s="4" t="s">
        <v>2471</v>
      </c>
      <c r="K1203" s="6">
        <f>IFERROR(VLOOKUP($J1203,Lookup!$I:$M,Lookup!J$2,0),"")</f>
        <v>3101</v>
      </c>
      <c r="L1203" s="6" t="str">
        <f>IFERROR(VLOOKUP($J1203,Lookup!$I:$M,Lookup!K$2,0),"")</f>
        <v>Newport Beach</v>
      </c>
      <c r="M1203" s="6" t="str">
        <f>IFERROR(VLOOKUP($J1203,Lookup!$I:$M,Lookup!L$2,0),"")</f>
        <v>SFine</v>
      </c>
      <c r="N1203" s="6" t="str">
        <f>IFERROR(VLOOKUP($J1203,Lookup!$I:$M,Lookup!M$2,0),"")</f>
        <v>SOL</v>
      </c>
      <c r="O1203" s="6" t="str">
        <f>IFERROR(VLOOKUP(E1203,Lookup!B:C,2,0),0)</f>
        <v>Host</v>
      </c>
    </row>
    <row r="1204" ht="13.5" outlineLevel="2" spans="1:15">
      <c r="A1204" s="4" t="s">
        <v>2630</v>
      </c>
      <c r="B1204" s="4" t="s">
        <v>2466</v>
      </c>
      <c r="C1204" s="4" t="s">
        <v>118</v>
      </c>
      <c r="D1204" s="4" t="s">
        <v>2631</v>
      </c>
      <c r="E1204" s="4" t="s">
        <v>208</v>
      </c>
      <c r="F1204" s="4" t="s">
        <v>121</v>
      </c>
      <c r="G1204" s="4" t="s">
        <v>2468</v>
      </c>
      <c r="H1204" s="4" t="s">
        <v>2469</v>
      </c>
      <c r="I1204" s="4" t="s">
        <v>2470</v>
      </c>
      <c r="J1204" s="4" t="s">
        <v>2471</v>
      </c>
      <c r="K1204" s="6">
        <f>IFERROR(VLOOKUP($J1204,Lookup!$I:$M,Lookup!J$2,0),"")</f>
        <v>3101</v>
      </c>
      <c r="L1204" s="6" t="str">
        <f>IFERROR(VLOOKUP($J1204,Lookup!$I:$M,Lookup!K$2,0),"")</f>
        <v>Newport Beach</v>
      </c>
      <c r="M1204" s="6" t="str">
        <f>IFERROR(VLOOKUP($J1204,Lookup!$I:$M,Lookup!L$2,0),"")</f>
        <v>SFine</v>
      </c>
      <c r="N1204" s="6" t="str">
        <f>IFERROR(VLOOKUP($J1204,Lookup!$I:$M,Lookup!M$2,0),"")</f>
        <v>SOL</v>
      </c>
      <c r="O1204" s="6" t="str">
        <f>IFERROR(VLOOKUP(E1204,Lookup!B:C,2,0),0)</f>
        <v/>
      </c>
    </row>
    <row r="1205" ht="13.5" outlineLevel="2" spans="1:15">
      <c r="A1205" s="4" t="s">
        <v>2632</v>
      </c>
      <c r="B1205" s="4" t="s">
        <v>2466</v>
      </c>
      <c r="C1205" s="4" t="s">
        <v>118</v>
      </c>
      <c r="D1205" s="4" t="s">
        <v>2633</v>
      </c>
      <c r="E1205" s="4" t="s">
        <v>139</v>
      </c>
      <c r="F1205" s="4" t="s">
        <v>121</v>
      </c>
      <c r="G1205" s="4" t="s">
        <v>2468</v>
      </c>
      <c r="H1205" s="4" t="s">
        <v>2469</v>
      </c>
      <c r="I1205" s="4" t="s">
        <v>2470</v>
      </c>
      <c r="J1205" s="4" t="s">
        <v>2471</v>
      </c>
      <c r="K1205" s="6">
        <f>IFERROR(VLOOKUP($J1205,Lookup!$I:$M,Lookup!J$2,0),"")</f>
        <v>3101</v>
      </c>
      <c r="L1205" s="6" t="str">
        <f>IFERROR(VLOOKUP($J1205,Lookup!$I:$M,Lookup!K$2,0),"")</f>
        <v>Newport Beach</v>
      </c>
      <c r="M1205" s="6" t="str">
        <f>IFERROR(VLOOKUP($J1205,Lookup!$I:$M,Lookup!L$2,0),"")</f>
        <v>SFine</v>
      </c>
      <c r="N1205" s="6" t="str">
        <f>IFERROR(VLOOKUP($J1205,Lookup!$I:$M,Lookup!M$2,0),"")</f>
        <v>SOL</v>
      </c>
      <c r="O1205" s="6" t="str">
        <f>IFERROR(VLOOKUP(E1205,Lookup!B:C,2,0),0)</f>
        <v>Busser/Runner</v>
      </c>
    </row>
    <row r="1206" ht="13.5" outlineLevel="2" spans="1:15">
      <c r="A1206" s="4" t="s">
        <v>2634</v>
      </c>
      <c r="B1206" s="4" t="s">
        <v>2466</v>
      </c>
      <c r="C1206" s="4" t="s">
        <v>118</v>
      </c>
      <c r="D1206" s="4" t="s">
        <v>2635</v>
      </c>
      <c r="E1206" s="4" t="s">
        <v>78</v>
      </c>
      <c r="F1206" s="4" t="s">
        <v>121</v>
      </c>
      <c r="G1206" s="4" t="s">
        <v>2468</v>
      </c>
      <c r="H1206" s="4" t="s">
        <v>2469</v>
      </c>
      <c r="I1206" s="4" t="s">
        <v>2470</v>
      </c>
      <c r="J1206" s="4" t="s">
        <v>2471</v>
      </c>
      <c r="K1206" s="6">
        <f>IFERROR(VLOOKUP($J1206,Lookup!$I:$M,Lookup!J$2,0),"")</f>
        <v>3101</v>
      </c>
      <c r="L1206" s="6" t="str">
        <f>IFERROR(VLOOKUP($J1206,Lookup!$I:$M,Lookup!K$2,0),"")</f>
        <v>Newport Beach</v>
      </c>
      <c r="M1206" s="6" t="str">
        <f>IFERROR(VLOOKUP($J1206,Lookup!$I:$M,Lookup!L$2,0),"")</f>
        <v>SFine</v>
      </c>
      <c r="N1206" s="6" t="str">
        <f>IFERROR(VLOOKUP($J1206,Lookup!$I:$M,Lookup!M$2,0),"")</f>
        <v>SOL</v>
      </c>
      <c r="O1206" s="6" t="str">
        <f>IFERROR(VLOOKUP(E1206,Lookup!B:C,2,0),0)</f>
        <v>Host</v>
      </c>
    </row>
    <row r="1207" ht="13.5" outlineLevel="2" spans="1:15">
      <c r="A1207" s="4" t="s">
        <v>2636</v>
      </c>
      <c r="B1207" s="4" t="s">
        <v>2466</v>
      </c>
      <c r="C1207" s="4" t="s">
        <v>118</v>
      </c>
      <c r="D1207" s="4" t="s">
        <v>2637</v>
      </c>
      <c r="E1207" s="4" t="s">
        <v>188</v>
      </c>
      <c r="F1207" s="4" t="s">
        <v>121</v>
      </c>
      <c r="G1207" s="4" t="s">
        <v>2468</v>
      </c>
      <c r="H1207" s="4" t="s">
        <v>2469</v>
      </c>
      <c r="I1207" s="4" t="s">
        <v>2470</v>
      </c>
      <c r="J1207" s="4" t="s">
        <v>2471</v>
      </c>
      <c r="K1207" s="6">
        <f>IFERROR(VLOOKUP($J1207,Lookup!$I:$M,Lookup!J$2,0),"")</f>
        <v>3101</v>
      </c>
      <c r="L1207" s="6" t="str">
        <f>IFERROR(VLOOKUP($J1207,Lookup!$I:$M,Lookup!K$2,0),"")</f>
        <v>Newport Beach</v>
      </c>
      <c r="M1207" s="6" t="str">
        <f>IFERROR(VLOOKUP($J1207,Lookup!$I:$M,Lookup!L$2,0),"")</f>
        <v>SFine</v>
      </c>
      <c r="N1207" s="6" t="str">
        <f>IFERROR(VLOOKUP($J1207,Lookup!$I:$M,Lookup!M$2,0),"")</f>
        <v>SOL</v>
      </c>
      <c r="O1207" s="6" t="str">
        <f>IFERROR(VLOOKUP(E1207,Lookup!B:C,2,0),0)</f>
        <v>Dish</v>
      </c>
    </row>
    <row r="1208" ht="13.5" outlineLevel="2" spans="1:15">
      <c r="A1208" s="4" t="s">
        <v>2638</v>
      </c>
      <c r="B1208" s="4" t="s">
        <v>2466</v>
      </c>
      <c r="C1208" s="4" t="s">
        <v>118</v>
      </c>
      <c r="D1208" s="4" t="s">
        <v>2639</v>
      </c>
      <c r="E1208" s="4" t="s">
        <v>142</v>
      </c>
      <c r="F1208" s="4" t="s">
        <v>121</v>
      </c>
      <c r="G1208" s="4" t="s">
        <v>2468</v>
      </c>
      <c r="H1208" s="4" t="s">
        <v>2469</v>
      </c>
      <c r="I1208" s="4" t="s">
        <v>2470</v>
      </c>
      <c r="J1208" s="4" t="s">
        <v>2471</v>
      </c>
      <c r="K1208" s="6">
        <f>IFERROR(VLOOKUP($J1208,Lookup!$I:$M,Lookup!J$2,0),"")</f>
        <v>3101</v>
      </c>
      <c r="L1208" s="6" t="str">
        <f>IFERROR(VLOOKUP($J1208,Lookup!$I:$M,Lookup!K$2,0),"")</f>
        <v>Newport Beach</v>
      </c>
      <c r="M1208" s="6" t="str">
        <f>IFERROR(VLOOKUP($J1208,Lookup!$I:$M,Lookup!L$2,0),"")</f>
        <v>SFine</v>
      </c>
      <c r="N1208" s="6" t="str">
        <f>IFERROR(VLOOKUP($J1208,Lookup!$I:$M,Lookup!M$2,0),"")</f>
        <v>SOL</v>
      </c>
      <c r="O1208" s="6" t="str">
        <f>IFERROR(VLOOKUP(E1208,Lookup!B:C,2,0),0)</f>
        <v>Expo</v>
      </c>
    </row>
    <row r="1209" ht="13.5" outlineLevel="2" spans="1:15">
      <c r="A1209" s="4" t="s">
        <v>2640</v>
      </c>
      <c r="B1209" s="4" t="s">
        <v>2466</v>
      </c>
      <c r="C1209" s="4" t="s">
        <v>118</v>
      </c>
      <c r="D1209" s="4" t="s">
        <v>2641</v>
      </c>
      <c r="E1209" s="4" t="s">
        <v>78</v>
      </c>
      <c r="F1209" s="4" t="s">
        <v>121</v>
      </c>
      <c r="G1209" s="4" t="s">
        <v>2468</v>
      </c>
      <c r="H1209" s="4" t="s">
        <v>2469</v>
      </c>
      <c r="I1209" s="4" t="s">
        <v>2470</v>
      </c>
      <c r="J1209" s="4" t="s">
        <v>2471</v>
      </c>
      <c r="K1209" s="6">
        <f>IFERROR(VLOOKUP($J1209,Lookup!$I:$M,Lookup!J$2,0),"")</f>
        <v>3101</v>
      </c>
      <c r="L1209" s="6" t="str">
        <f>IFERROR(VLOOKUP($J1209,Lookup!$I:$M,Lookup!K$2,0),"")</f>
        <v>Newport Beach</v>
      </c>
      <c r="M1209" s="6" t="str">
        <f>IFERROR(VLOOKUP($J1209,Lookup!$I:$M,Lookup!L$2,0),"")</f>
        <v>SFine</v>
      </c>
      <c r="N1209" s="6" t="str">
        <f>IFERROR(VLOOKUP($J1209,Lookup!$I:$M,Lookup!M$2,0),"")</f>
        <v>SOL</v>
      </c>
      <c r="O1209" s="6" t="str">
        <f>IFERROR(VLOOKUP(E1209,Lookup!B:C,2,0),0)</f>
        <v>Host</v>
      </c>
    </row>
    <row r="1210" ht="13.5" outlineLevel="2" spans="1:15">
      <c r="A1210" s="4" t="s">
        <v>2642</v>
      </c>
      <c r="B1210" s="4" t="s">
        <v>2466</v>
      </c>
      <c r="C1210" s="4" t="s">
        <v>118</v>
      </c>
      <c r="D1210" s="4" t="s">
        <v>2643</v>
      </c>
      <c r="E1210" s="4" t="s">
        <v>83</v>
      </c>
      <c r="F1210" s="4" t="s">
        <v>121</v>
      </c>
      <c r="G1210" s="4" t="s">
        <v>2468</v>
      </c>
      <c r="H1210" s="4" t="s">
        <v>2469</v>
      </c>
      <c r="I1210" s="4" t="s">
        <v>2470</v>
      </c>
      <c r="J1210" s="4" t="s">
        <v>2471</v>
      </c>
      <c r="K1210" s="6">
        <f>IFERROR(VLOOKUP($J1210,Lookup!$I:$M,Lookup!J$2,0),"")</f>
        <v>3101</v>
      </c>
      <c r="L1210" s="6" t="str">
        <f>IFERROR(VLOOKUP($J1210,Lookup!$I:$M,Lookup!K$2,0),"")</f>
        <v>Newport Beach</v>
      </c>
      <c r="M1210" s="6" t="str">
        <f>IFERROR(VLOOKUP($J1210,Lookup!$I:$M,Lookup!L$2,0),"")</f>
        <v>SFine</v>
      </c>
      <c r="N1210" s="6" t="str">
        <f>IFERROR(VLOOKUP($J1210,Lookup!$I:$M,Lookup!M$2,0),"")</f>
        <v>SOL</v>
      </c>
      <c r="O1210" s="6" t="str">
        <f>IFERROR(VLOOKUP(E1210,Lookup!B:C,2,0),0)</f>
        <v>Line Cook</v>
      </c>
    </row>
    <row r="1211" ht="13.5" outlineLevel="2" spans="1:15">
      <c r="A1211" s="4" t="s">
        <v>2644</v>
      </c>
      <c r="B1211" s="4" t="s">
        <v>2466</v>
      </c>
      <c r="C1211" s="4" t="s">
        <v>118</v>
      </c>
      <c r="D1211" s="4" t="s">
        <v>2645</v>
      </c>
      <c r="E1211" s="4" t="s">
        <v>78</v>
      </c>
      <c r="F1211" s="4" t="s">
        <v>121</v>
      </c>
      <c r="G1211" s="4" t="s">
        <v>2468</v>
      </c>
      <c r="H1211" s="4" t="s">
        <v>2469</v>
      </c>
      <c r="I1211" s="4" t="s">
        <v>2470</v>
      </c>
      <c r="J1211" s="4" t="s">
        <v>2471</v>
      </c>
      <c r="K1211" s="6">
        <f>IFERROR(VLOOKUP($J1211,Lookup!$I:$M,Lookup!J$2,0),"")</f>
        <v>3101</v>
      </c>
      <c r="L1211" s="6" t="str">
        <f>IFERROR(VLOOKUP($J1211,Lookup!$I:$M,Lookup!K$2,0),"")</f>
        <v>Newport Beach</v>
      </c>
      <c r="M1211" s="6" t="str">
        <f>IFERROR(VLOOKUP($J1211,Lookup!$I:$M,Lookup!L$2,0),"")</f>
        <v>SFine</v>
      </c>
      <c r="N1211" s="6" t="str">
        <f>IFERROR(VLOOKUP($J1211,Lookup!$I:$M,Lookup!M$2,0),"")</f>
        <v>SOL</v>
      </c>
      <c r="O1211" s="6" t="str">
        <f>IFERROR(VLOOKUP(E1211,Lookup!B:C,2,0),0)</f>
        <v>Host</v>
      </c>
    </row>
    <row r="1212" ht="13.5" outlineLevel="2" spans="1:15">
      <c r="A1212" s="4" t="s">
        <v>2646</v>
      </c>
      <c r="B1212" s="4" t="s">
        <v>2466</v>
      </c>
      <c r="C1212" s="4" t="s">
        <v>118</v>
      </c>
      <c r="D1212" s="4" t="s">
        <v>2647</v>
      </c>
      <c r="E1212" s="4" t="s">
        <v>78</v>
      </c>
      <c r="F1212" s="4" t="s">
        <v>121</v>
      </c>
      <c r="G1212" s="4" t="s">
        <v>2468</v>
      </c>
      <c r="H1212" s="4" t="s">
        <v>2469</v>
      </c>
      <c r="I1212" s="4" t="s">
        <v>2470</v>
      </c>
      <c r="J1212" s="4" t="s">
        <v>2471</v>
      </c>
      <c r="K1212" s="6">
        <f>IFERROR(VLOOKUP($J1212,Lookup!$I:$M,Lookup!J$2,0),"")</f>
        <v>3101</v>
      </c>
      <c r="L1212" s="6" t="str">
        <f>IFERROR(VLOOKUP($J1212,Lookup!$I:$M,Lookup!K$2,0),"")</f>
        <v>Newport Beach</v>
      </c>
      <c r="M1212" s="6" t="str">
        <f>IFERROR(VLOOKUP($J1212,Lookup!$I:$M,Lookup!L$2,0),"")</f>
        <v>SFine</v>
      </c>
      <c r="N1212" s="6" t="str">
        <f>IFERROR(VLOOKUP($J1212,Lookup!$I:$M,Lookup!M$2,0),"")</f>
        <v>SOL</v>
      </c>
      <c r="O1212" s="6" t="str">
        <f>IFERROR(VLOOKUP(E1212,Lookup!B:C,2,0),0)</f>
        <v>Host</v>
      </c>
    </row>
    <row r="1213" ht="13.5" outlineLevel="2" spans="1:15">
      <c r="A1213" s="4" t="s">
        <v>2648</v>
      </c>
      <c r="B1213" s="4" t="s">
        <v>2574</v>
      </c>
      <c r="C1213" s="4" t="s">
        <v>118</v>
      </c>
      <c r="D1213" s="4" t="s">
        <v>2649</v>
      </c>
      <c r="E1213" s="4" t="s">
        <v>2650</v>
      </c>
      <c r="F1213" s="4" t="s">
        <v>121</v>
      </c>
      <c r="G1213" s="4" t="s">
        <v>2468</v>
      </c>
      <c r="H1213" s="4" t="s">
        <v>2469</v>
      </c>
      <c r="I1213" s="4" t="s">
        <v>2470</v>
      </c>
      <c r="J1213" s="4" t="s">
        <v>2471</v>
      </c>
      <c r="K1213" s="6">
        <f>IFERROR(VLOOKUP($J1213,Lookup!$I:$M,Lookup!J$2,0),"")</f>
        <v>3101</v>
      </c>
      <c r="L1213" s="6" t="str">
        <f>IFERROR(VLOOKUP($J1213,Lookup!$I:$M,Lookup!K$2,0),"")</f>
        <v>Newport Beach</v>
      </c>
      <c r="M1213" s="6" t="str">
        <f>IFERROR(VLOOKUP($J1213,Lookup!$I:$M,Lookup!L$2,0),"")</f>
        <v>SFine</v>
      </c>
      <c r="N1213" s="6" t="str">
        <f>IFERROR(VLOOKUP($J1213,Lookup!$I:$M,Lookup!M$2,0),"")</f>
        <v>SOL</v>
      </c>
      <c r="O1213" s="6">
        <f>IFERROR(VLOOKUP(E1213,Lookup!B:C,2,0),0)</f>
        <v>0</v>
      </c>
    </row>
    <row r="1214" ht="13.5" outlineLevel="2" spans="1:15">
      <c r="A1214" s="4" t="s">
        <v>2651</v>
      </c>
      <c r="B1214" s="4" t="s">
        <v>2466</v>
      </c>
      <c r="C1214" s="4" t="s">
        <v>118</v>
      </c>
      <c r="D1214" s="4" t="s">
        <v>2652</v>
      </c>
      <c r="E1214" s="4" t="s">
        <v>83</v>
      </c>
      <c r="F1214" s="4" t="s">
        <v>121</v>
      </c>
      <c r="G1214" s="4" t="s">
        <v>2468</v>
      </c>
      <c r="H1214" s="4" t="s">
        <v>2469</v>
      </c>
      <c r="I1214" s="4" t="s">
        <v>2470</v>
      </c>
      <c r="J1214" s="4" t="s">
        <v>2471</v>
      </c>
      <c r="K1214" s="6">
        <f>IFERROR(VLOOKUP($J1214,Lookup!$I:$M,Lookup!J$2,0),"")</f>
        <v>3101</v>
      </c>
      <c r="L1214" s="6" t="str">
        <f>IFERROR(VLOOKUP($J1214,Lookup!$I:$M,Lookup!K$2,0),"")</f>
        <v>Newport Beach</v>
      </c>
      <c r="M1214" s="6" t="str">
        <f>IFERROR(VLOOKUP($J1214,Lookup!$I:$M,Lookup!L$2,0),"")</f>
        <v>SFine</v>
      </c>
      <c r="N1214" s="6" t="str">
        <f>IFERROR(VLOOKUP($J1214,Lookup!$I:$M,Lookup!M$2,0),"")</f>
        <v>SOL</v>
      </c>
      <c r="O1214" s="6" t="str">
        <f>IFERROR(VLOOKUP(E1214,Lookup!B:C,2,0),0)</f>
        <v>Line Cook</v>
      </c>
    </row>
    <row r="1215" ht="13.5" outlineLevel="2" spans="1:15">
      <c r="A1215" s="4" t="s">
        <v>2653</v>
      </c>
      <c r="B1215" s="4" t="s">
        <v>2466</v>
      </c>
      <c r="C1215" s="4" t="s">
        <v>118</v>
      </c>
      <c r="D1215" s="4" t="s">
        <v>2654</v>
      </c>
      <c r="E1215" s="4" t="s">
        <v>120</v>
      </c>
      <c r="F1215" s="4" t="s">
        <v>121</v>
      </c>
      <c r="G1215" s="4" t="s">
        <v>2468</v>
      </c>
      <c r="H1215" s="4" t="s">
        <v>2469</v>
      </c>
      <c r="I1215" s="4" t="s">
        <v>2470</v>
      </c>
      <c r="J1215" s="4" t="s">
        <v>2471</v>
      </c>
      <c r="K1215" s="6">
        <f>IFERROR(VLOOKUP($J1215,Lookup!$I:$M,Lookup!J$2,0),"")</f>
        <v>3101</v>
      </c>
      <c r="L1215" s="6" t="str">
        <f>IFERROR(VLOOKUP($J1215,Lookup!$I:$M,Lookup!K$2,0),"")</f>
        <v>Newport Beach</v>
      </c>
      <c r="M1215" s="6" t="str">
        <f>IFERROR(VLOOKUP($J1215,Lookup!$I:$M,Lookup!L$2,0),"")</f>
        <v>SFine</v>
      </c>
      <c r="N1215" s="6" t="str">
        <f>IFERROR(VLOOKUP($J1215,Lookup!$I:$M,Lookup!M$2,0),"")</f>
        <v>SOL</v>
      </c>
      <c r="O1215" s="6" t="str">
        <f>IFERROR(VLOOKUP(E1215,Lookup!B:C,2,0),0)</f>
        <v>Server/Cocktail</v>
      </c>
    </row>
    <row r="1216" ht="13.5" outlineLevel="2" spans="1:15">
      <c r="A1216" s="4" t="s">
        <v>2655</v>
      </c>
      <c r="B1216" s="4" t="s">
        <v>2466</v>
      </c>
      <c r="C1216" s="4" t="s">
        <v>118</v>
      </c>
      <c r="D1216" s="4" t="s">
        <v>2656</v>
      </c>
      <c r="E1216" s="4" t="s">
        <v>188</v>
      </c>
      <c r="F1216" s="4" t="s">
        <v>121</v>
      </c>
      <c r="G1216" s="4" t="s">
        <v>2468</v>
      </c>
      <c r="H1216" s="4" t="s">
        <v>2469</v>
      </c>
      <c r="I1216" s="4" t="s">
        <v>2470</v>
      </c>
      <c r="J1216" s="4" t="s">
        <v>2471</v>
      </c>
      <c r="K1216" s="6">
        <f>IFERROR(VLOOKUP($J1216,Lookup!$I:$M,Lookup!J$2,0),"")</f>
        <v>3101</v>
      </c>
      <c r="L1216" s="6" t="str">
        <f>IFERROR(VLOOKUP($J1216,Lookup!$I:$M,Lookup!K$2,0),"")</f>
        <v>Newport Beach</v>
      </c>
      <c r="M1216" s="6" t="str">
        <f>IFERROR(VLOOKUP($J1216,Lookup!$I:$M,Lookup!L$2,0),"")</f>
        <v>SFine</v>
      </c>
      <c r="N1216" s="6" t="str">
        <f>IFERROR(VLOOKUP($J1216,Lookup!$I:$M,Lookup!M$2,0),"")</f>
        <v>SOL</v>
      </c>
      <c r="O1216" s="6" t="str">
        <f>IFERROR(VLOOKUP(E1216,Lookup!B:C,2,0),0)</f>
        <v>Dish</v>
      </c>
    </row>
    <row r="1217" ht="13.5" outlineLevel="2" spans="1:15">
      <c r="A1217" s="4" t="s">
        <v>2657</v>
      </c>
      <c r="B1217" s="4" t="s">
        <v>2466</v>
      </c>
      <c r="C1217" s="4" t="s">
        <v>118</v>
      </c>
      <c r="D1217" s="4" t="s">
        <v>2658</v>
      </c>
      <c r="E1217" s="4" t="s">
        <v>139</v>
      </c>
      <c r="F1217" s="4" t="s">
        <v>121</v>
      </c>
      <c r="G1217" s="4" t="s">
        <v>2468</v>
      </c>
      <c r="H1217" s="4" t="s">
        <v>2469</v>
      </c>
      <c r="I1217" s="4" t="s">
        <v>2470</v>
      </c>
      <c r="J1217" s="4" t="s">
        <v>2471</v>
      </c>
      <c r="K1217" s="6">
        <f>IFERROR(VLOOKUP($J1217,Lookup!$I:$M,Lookup!J$2,0),"")</f>
        <v>3101</v>
      </c>
      <c r="L1217" s="6" t="str">
        <f>IFERROR(VLOOKUP($J1217,Lookup!$I:$M,Lookup!K$2,0),"")</f>
        <v>Newport Beach</v>
      </c>
      <c r="M1217" s="6" t="str">
        <f>IFERROR(VLOOKUP($J1217,Lookup!$I:$M,Lookup!L$2,0),"")</f>
        <v>SFine</v>
      </c>
      <c r="N1217" s="6" t="str">
        <f>IFERROR(VLOOKUP($J1217,Lookup!$I:$M,Lookup!M$2,0),"")</f>
        <v>SOL</v>
      </c>
      <c r="O1217" s="6" t="str">
        <f>IFERROR(VLOOKUP(E1217,Lookup!B:C,2,0),0)</f>
        <v>Busser/Runner</v>
      </c>
    </row>
    <row r="1218" ht="13.5" outlineLevel="2" spans="1:15">
      <c r="A1218" s="4" t="s">
        <v>2659</v>
      </c>
      <c r="B1218" s="4" t="s">
        <v>2466</v>
      </c>
      <c r="C1218" s="4" t="s">
        <v>118</v>
      </c>
      <c r="D1218" s="4" t="s">
        <v>2660</v>
      </c>
      <c r="E1218" s="4" t="s">
        <v>238</v>
      </c>
      <c r="F1218" s="4" t="s">
        <v>121</v>
      </c>
      <c r="G1218" s="4" t="s">
        <v>2468</v>
      </c>
      <c r="H1218" s="4" t="s">
        <v>2469</v>
      </c>
      <c r="I1218" s="4" t="s">
        <v>2470</v>
      </c>
      <c r="J1218" s="4" t="s">
        <v>2471</v>
      </c>
      <c r="K1218" s="6">
        <f>IFERROR(VLOOKUP($J1218,Lookup!$I:$M,Lookup!J$2,0),"")</f>
        <v>3101</v>
      </c>
      <c r="L1218" s="6" t="str">
        <f>IFERROR(VLOOKUP($J1218,Lookup!$I:$M,Lookup!K$2,0),"")</f>
        <v>Newport Beach</v>
      </c>
      <c r="M1218" s="6" t="str">
        <f>IFERROR(VLOOKUP($J1218,Lookup!$I:$M,Lookup!L$2,0),"")</f>
        <v>SFine</v>
      </c>
      <c r="N1218" s="6" t="str">
        <f>IFERROR(VLOOKUP($J1218,Lookup!$I:$M,Lookup!M$2,0),"")</f>
        <v>SOL</v>
      </c>
      <c r="O1218" s="6">
        <f>IFERROR(VLOOKUP(E1218,Lookup!B:C,2,0),0)</f>
        <v>0</v>
      </c>
    </row>
    <row r="1219" ht="13.5" outlineLevel="2" spans="1:15">
      <c r="A1219" s="4" t="s">
        <v>2661</v>
      </c>
      <c r="B1219" s="4" t="s">
        <v>2574</v>
      </c>
      <c r="C1219" s="4" t="s">
        <v>118</v>
      </c>
      <c r="D1219" s="4" t="s">
        <v>2662</v>
      </c>
      <c r="E1219" s="4" t="s">
        <v>1038</v>
      </c>
      <c r="F1219" s="4" t="s">
        <v>121</v>
      </c>
      <c r="G1219" s="4" t="s">
        <v>2468</v>
      </c>
      <c r="H1219" s="4" t="s">
        <v>2469</v>
      </c>
      <c r="I1219" s="4" t="s">
        <v>2470</v>
      </c>
      <c r="J1219" s="4" t="s">
        <v>2471</v>
      </c>
      <c r="K1219" s="6">
        <f>IFERROR(VLOOKUP($J1219,Lookup!$I:$M,Lookup!J$2,0),"")</f>
        <v>3101</v>
      </c>
      <c r="L1219" s="6" t="str">
        <f>IFERROR(VLOOKUP($J1219,Lookup!$I:$M,Lookup!K$2,0),"")</f>
        <v>Newport Beach</v>
      </c>
      <c r="M1219" s="6" t="str">
        <f>IFERROR(VLOOKUP($J1219,Lookup!$I:$M,Lookup!L$2,0),"")</f>
        <v>SFine</v>
      </c>
      <c r="N1219" s="6" t="str">
        <f>IFERROR(VLOOKUP($J1219,Lookup!$I:$M,Lookup!M$2,0),"")</f>
        <v>SOL</v>
      </c>
      <c r="O1219" s="6">
        <f>IFERROR(VLOOKUP(E1219,Lookup!B:C,2,0),0)</f>
        <v>0</v>
      </c>
    </row>
    <row r="1220" ht="13.5" outlineLevel="2" spans="1:15">
      <c r="A1220" s="4" t="s">
        <v>2663</v>
      </c>
      <c r="B1220" s="4" t="s">
        <v>2466</v>
      </c>
      <c r="C1220" s="4" t="s">
        <v>118</v>
      </c>
      <c r="D1220" s="4" t="s">
        <v>2664</v>
      </c>
      <c r="E1220" s="4" t="s">
        <v>1553</v>
      </c>
      <c r="F1220" s="4" t="s">
        <v>121</v>
      </c>
      <c r="G1220" s="4" t="s">
        <v>2468</v>
      </c>
      <c r="H1220" s="4" t="s">
        <v>2469</v>
      </c>
      <c r="I1220" s="4" t="s">
        <v>2470</v>
      </c>
      <c r="J1220" s="4" t="s">
        <v>2471</v>
      </c>
      <c r="K1220" s="6">
        <f>IFERROR(VLOOKUP($J1220,Lookup!$I:$M,Lookup!J$2,0),"")</f>
        <v>3101</v>
      </c>
      <c r="L1220" s="6" t="str">
        <f>IFERROR(VLOOKUP($J1220,Lookup!$I:$M,Lookup!K$2,0),"")</f>
        <v>Newport Beach</v>
      </c>
      <c r="M1220" s="6" t="str">
        <f>IFERROR(VLOOKUP($J1220,Lookup!$I:$M,Lookup!L$2,0),"")</f>
        <v>SFine</v>
      </c>
      <c r="N1220" s="6" t="str">
        <f>IFERROR(VLOOKUP($J1220,Lookup!$I:$M,Lookup!M$2,0),"")</f>
        <v>SOL</v>
      </c>
      <c r="O1220" s="6" t="str">
        <f>IFERROR(VLOOKUP(E1220,Lookup!B:C,2,0),0)</f>
        <v>Busser/Runner</v>
      </c>
    </row>
    <row r="1221" ht="13.5" outlineLevel="2" spans="1:15">
      <c r="A1221" s="4" t="s">
        <v>2665</v>
      </c>
      <c r="B1221" s="4" t="s">
        <v>2466</v>
      </c>
      <c r="C1221" s="4" t="s">
        <v>118</v>
      </c>
      <c r="D1221" s="4" t="s">
        <v>2666</v>
      </c>
      <c r="E1221" s="4" t="s">
        <v>128</v>
      </c>
      <c r="F1221" s="4" t="s">
        <v>121</v>
      </c>
      <c r="G1221" s="4" t="s">
        <v>2468</v>
      </c>
      <c r="H1221" s="4" t="s">
        <v>2469</v>
      </c>
      <c r="I1221" s="4" t="s">
        <v>2470</v>
      </c>
      <c r="J1221" s="4" t="s">
        <v>2471</v>
      </c>
      <c r="K1221" s="6">
        <f>IFERROR(VLOOKUP($J1221,Lookup!$I:$M,Lookup!J$2,0),"")</f>
        <v>3101</v>
      </c>
      <c r="L1221" s="6" t="str">
        <f>IFERROR(VLOOKUP($J1221,Lookup!$I:$M,Lookup!K$2,0),"")</f>
        <v>Newport Beach</v>
      </c>
      <c r="M1221" s="6" t="str">
        <f>IFERROR(VLOOKUP($J1221,Lookup!$I:$M,Lookup!L$2,0),"")</f>
        <v>SFine</v>
      </c>
      <c r="N1221" s="6" t="str">
        <f>IFERROR(VLOOKUP($J1221,Lookup!$I:$M,Lookup!M$2,0),"")</f>
        <v>SOL</v>
      </c>
      <c r="O1221" s="6" t="str">
        <f>IFERROR(VLOOKUP(E1221,Lookup!B:C,2,0),0)</f>
        <v>Server/Cocktail</v>
      </c>
    </row>
    <row r="1222" ht="13.5" outlineLevel="2" spans="1:15">
      <c r="A1222" s="4" t="s">
        <v>2667</v>
      </c>
      <c r="B1222" s="4" t="s">
        <v>2466</v>
      </c>
      <c r="C1222" s="4" t="s">
        <v>118</v>
      </c>
      <c r="D1222" s="4" t="s">
        <v>2668</v>
      </c>
      <c r="E1222" s="4" t="s">
        <v>139</v>
      </c>
      <c r="F1222" s="4" t="s">
        <v>121</v>
      </c>
      <c r="G1222" s="4" t="s">
        <v>2468</v>
      </c>
      <c r="H1222" s="4" t="s">
        <v>2469</v>
      </c>
      <c r="I1222" s="4" t="s">
        <v>2470</v>
      </c>
      <c r="J1222" s="4" t="s">
        <v>2471</v>
      </c>
      <c r="K1222" s="6">
        <f>IFERROR(VLOOKUP($J1222,Lookup!$I:$M,Lookup!J$2,0),"")</f>
        <v>3101</v>
      </c>
      <c r="L1222" s="6" t="str">
        <f>IFERROR(VLOOKUP($J1222,Lookup!$I:$M,Lookup!K$2,0),"")</f>
        <v>Newport Beach</v>
      </c>
      <c r="M1222" s="6" t="str">
        <f>IFERROR(VLOOKUP($J1222,Lookup!$I:$M,Lookup!L$2,0),"")</f>
        <v>SFine</v>
      </c>
      <c r="N1222" s="6" t="str">
        <f>IFERROR(VLOOKUP($J1222,Lookup!$I:$M,Lookup!M$2,0),"")</f>
        <v>SOL</v>
      </c>
      <c r="O1222" s="6" t="str">
        <f>IFERROR(VLOOKUP(E1222,Lookup!B:C,2,0),0)</f>
        <v>Busser/Runner</v>
      </c>
    </row>
    <row r="1223" ht="13.5" outlineLevel="2" spans="1:15">
      <c r="A1223" s="4" t="s">
        <v>2669</v>
      </c>
      <c r="B1223" s="4" t="s">
        <v>2466</v>
      </c>
      <c r="C1223" s="4" t="s">
        <v>118</v>
      </c>
      <c r="D1223" s="4" t="s">
        <v>2670</v>
      </c>
      <c r="E1223" s="4" t="s">
        <v>120</v>
      </c>
      <c r="F1223" s="4" t="s">
        <v>121</v>
      </c>
      <c r="G1223" s="4" t="s">
        <v>2468</v>
      </c>
      <c r="H1223" s="4" t="s">
        <v>2469</v>
      </c>
      <c r="I1223" s="4" t="s">
        <v>2470</v>
      </c>
      <c r="J1223" s="4" t="s">
        <v>2471</v>
      </c>
      <c r="K1223" s="6">
        <f>IFERROR(VLOOKUP($J1223,Lookup!$I:$M,Lookup!J$2,0),"")</f>
        <v>3101</v>
      </c>
      <c r="L1223" s="6" t="str">
        <f>IFERROR(VLOOKUP($J1223,Lookup!$I:$M,Lookup!K$2,0),"")</f>
        <v>Newport Beach</v>
      </c>
      <c r="M1223" s="6" t="str">
        <f>IFERROR(VLOOKUP($J1223,Lookup!$I:$M,Lookup!L$2,0),"")</f>
        <v>SFine</v>
      </c>
      <c r="N1223" s="6" t="str">
        <f>IFERROR(VLOOKUP($J1223,Lookup!$I:$M,Lookup!M$2,0),"")</f>
        <v>SOL</v>
      </c>
      <c r="O1223" s="6" t="str">
        <f>IFERROR(VLOOKUP(E1223,Lookup!B:C,2,0),0)</f>
        <v>Server/Cocktail</v>
      </c>
    </row>
    <row r="1224" ht="13.5" outlineLevel="2" spans="1:15">
      <c r="A1224" s="4" t="s">
        <v>2671</v>
      </c>
      <c r="B1224" s="4" t="s">
        <v>2466</v>
      </c>
      <c r="C1224" s="4" t="s">
        <v>118</v>
      </c>
      <c r="D1224" s="4" t="s">
        <v>2672</v>
      </c>
      <c r="E1224" s="4" t="s">
        <v>78</v>
      </c>
      <c r="F1224" s="4" t="s">
        <v>121</v>
      </c>
      <c r="G1224" s="4" t="s">
        <v>2468</v>
      </c>
      <c r="H1224" s="4" t="s">
        <v>2469</v>
      </c>
      <c r="I1224" s="4" t="s">
        <v>2470</v>
      </c>
      <c r="J1224" s="4" t="s">
        <v>2471</v>
      </c>
      <c r="K1224" s="6">
        <f>IFERROR(VLOOKUP($J1224,Lookup!$I:$M,Lookup!J$2,0),"")</f>
        <v>3101</v>
      </c>
      <c r="L1224" s="6" t="str">
        <f>IFERROR(VLOOKUP($J1224,Lookup!$I:$M,Lookup!K$2,0),"")</f>
        <v>Newport Beach</v>
      </c>
      <c r="M1224" s="6" t="str">
        <f>IFERROR(VLOOKUP($J1224,Lookup!$I:$M,Lookup!L$2,0),"")</f>
        <v>SFine</v>
      </c>
      <c r="N1224" s="6" t="str">
        <f>IFERROR(VLOOKUP($J1224,Lookup!$I:$M,Lookup!M$2,0),"")</f>
        <v>SOL</v>
      </c>
      <c r="O1224" s="6" t="str">
        <f>IFERROR(VLOOKUP(E1224,Lookup!B:C,2,0),0)</f>
        <v>Host</v>
      </c>
    </row>
    <row r="1225" ht="13.5" outlineLevel="2" spans="1:15">
      <c r="A1225" s="4" t="s">
        <v>2673</v>
      </c>
      <c r="B1225" s="4" t="s">
        <v>2466</v>
      </c>
      <c r="C1225" s="4" t="s">
        <v>118</v>
      </c>
      <c r="D1225" s="4" t="s">
        <v>2674</v>
      </c>
      <c r="E1225" s="4" t="s">
        <v>120</v>
      </c>
      <c r="F1225" s="4" t="s">
        <v>121</v>
      </c>
      <c r="G1225" s="4" t="s">
        <v>2468</v>
      </c>
      <c r="H1225" s="4" t="s">
        <v>2469</v>
      </c>
      <c r="I1225" s="4" t="s">
        <v>2470</v>
      </c>
      <c r="J1225" s="4" t="s">
        <v>2471</v>
      </c>
      <c r="K1225" s="6">
        <f>IFERROR(VLOOKUP($J1225,Lookup!$I:$M,Lookup!J$2,0),"")</f>
        <v>3101</v>
      </c>
      <c r="L1225" s="6" t="str">
        <f>IFERROR(VLOOKUP($J1225,Lookup!$I:$M,Lookup!K$2,0),"")</f>
        <v>Newport Beach</v>
      </c>
      <c r="M1225" s="6" t="str">
        <f>IFERROR(VLOOKUP($J1225,Lookup!$I:$M,Lookup!L$2,0),"")</f>
        <v>SFine</v>
      </c>
      <c r="N1225" s="6" t="str">
        <f>IFERROR(VLOOKUP($J1225,Lookup!$I:$M,Lookup!M$2,0),"")</f>
        <v>SOL</v>
      </c>
      <c r="O1225" s="6" t="str">
        <f>IFERROR(VLOOKUP(E1225,Lookup!B:C,2,0),0)</f>
        <v>Server/Cocktail</v>
      </c>
    </row>
    <row r="1226" ht="13.5" outlineLevel="2" spans="1:15">
      <c r="A1226" s="4" t="s">
        <v>2675</v>
      </c>
      <c r="B1226" s="4" t="s">
        <v>2466</v>
      </c>
      <c r="C1226" s="4" t="s">
        <v>118</v>
      </c>
      <c r="D1226" s="4" t="s">
        <v>2676</v>
      </c>
      <c r="E1226" s="4" t="s">
        <v>139</v>
      </c>
      <c r="F1226" s="4" t="s">
        <v>121</v>
      </c>
      <c r="G1226" s="4" t="s">
        <v>2468</v>
      </c>
      <c r="H1226" s="4" t="s">
        <v>2469</v>
      </c>
      <c r="I1226" s="4" t="s">
        <v>2470</v>
      </c>
      <c r="J1226" s="4" t="s">
        <v>2471</v>
      </c>
      <c r="K1226" s="6">
        <f>IFERROR(VLOOKUP($J1226,Lookup!$I:$M,Lookup!J$2,0),"")</f>
        <v>3101</v>
      </c>
      <c r="L1226" s="6" t="str">
        <f>IFERROR(VLOOKUP($J1226,Lookup!$I:$M,Lookup!K$2,0),"")</f>
        <v>Newport Beach</v>
      </c>
      <c r="M1226" s="6" t="str">
        <f>IFERROR(VLOOKUP($J1226,Lookup!$I:$M,Lookup!L$2,0),"")</f>
        <v>SFine</v>
      </c>
      <c r="N1226" s="6" t="str">
        <f>IFERROR(VLOOKUP($J1226,Lookup!$I:$M,Lookup!M$2,0),"")</f>
        <v>SOL</v>
      </c>
      <c r="O1226" s="6" t="str">
        <f>IFERROR(VLOOKUP(E1226,Lookup!B:C,2,0),0)</f>
        <v>Busser/Runner</v>
      </c>
    </row>
    <row r="1227" ht="13.5" outlineLevel="2" spans="1:15">
      <c r="A1227" s="4" t="s">
        <v>2677</v>
      </c>
      <c r="B1227" s="4" t="s">
        <v>2466</v>
      </c>
      <c r="C1227" s="4" t="s">
        <v>118</v>
      </c>
      <c r="D1227" s="4" t="s">
        <v>2678</v>
      </c>
      <c r="E1227" s="4" t="s">
        <v>139</v>
      </c>
      <c r="F1227" s="4" t="s">
        <v>121</v>
      </c>
      <c r="G1227" s="4" t="s">
        <v>2468</v>
      </c>
      <c r="H1227" s="4" t="s">
        <v>2469</v>
      </c>
      <c r="I1227" s="4" t="s">
        <v>2470</v>
      </c>
      <c r="J1227" s="4" t="s">
        <v>2471</v>
      </c>
      <c r="K1227" s="6">
        <f>IFERROR(VLOOKUP($J1227,Lookup!$I:$M,Lookup!J$2,0),"")</f>
        <v>3101</v>
      </c>
      <c r="L1227" s="6" t="str">
        <f>IFERROR(VLOOKUP($J1227,Lookup!$I:$M,Lookup!K$2,0),"")</f>
        <v>Newport Beach</v>
      </c>
      <c r="M1227" s="6" t="str">
        <f>IFERROR(VLOOKUP($J1227,Lookup!$I:$M,Lookup!L$2,0),"")</f>
        <v>SFine</v>
      </c>
      <c r="N1227" s="6" t="str">
        <f>IFERROR(VLOOKUP($J1227,Lookup!$I:$M,Lookup!M$2,0),"")</f>
        <v>SOL</v>
      </c>
      <c r="O1227" s="6" t="str">
        <f>IFERROR(VLOOKUP(E1227,Lookup!B:C,2,0),0)</f>
        <v>Busser/Runner</v>
      </c>
    </row>
    <row r="1228" ht="13.5" outlineLevel="2" spans="1:15">
      <c r="A1228" s="4" t="s">
        <v>2679</v>
      </c>
      <c r="B1228" s="4" t="s">
        <v>2466</v>
      </c>
      <c r="C1228" s="4" t="s">
        <v>118</v>
      </c>
      <c r="D1228" s="4" t="s">
        <v>2680</v>
      </c>
      <c r="E1228" s="4" t="s">
        <v>120</v>
      </c>
      <c r="F1228" s="4" t="s">
        <v>121</v>
      </c>
      <c r="G1228" s="4" t="s">
        <v>2468</v>
      </c>
      <c r="H1228" s="4" t="s">
        <v>2469</v>
      </c>
      <c r="I1228" s="4" t="s">
        <v>2470</v>
      </c>
      <c r="J1228" s="4" t="s">
        <v>2471</v>
      </c>
      <c r="K1228" s="6">
        <f>IFERROR(VLOOKUP($J1228,Lookup!$I:$M,Lookup!J$2,0),"")</f>
        <v>3101</v>
      </c>
      <c r="L1228" s="6" t="str">
        <f>IFERROR(VLOOKUP($J1228,Lookup!$I:$M,Lookup!K$2,0),"")</f>
        <v>Newport Beach</v>
      </c>
      <c r="M1228" s="6" t="str">
        <f>IFERROR(VLOOKUP($J1228,Lookup!$I:$M,Lookup!L$2,0),"")</f>
        <v>SFine</v>
      </c>
      <c r="N1228" s="6" t="str">
        <f>IFERROR(VLOOKUP($J1228,Lookup!$I:$M,Lookup!M$2,0),"")</f>
        <v>SOL</v>
      </c>
      <c r="O1228" s="6" t="str">
        <f>IFERROR(VLOOKUP(E1228,Lookup!B:C,2,0),0)</f>
        <v>Server/Cocktail</v>
      </c>
    </row>
    <row r="1229" ht="13.5" outlineLevel="2" spans="1:15">
      <c r="A1229" s="4" t="s">
        <v>2681</v>
      </c>
      <c r="B1229" s="4" t="s">
        <v>2466</v>
      </c>
      <c r="C1229" s="4" t="s">
        <v>118</v>
      </c>
      <c r="D1229" s="4" t="s">
        <v>2682</v>
      </c>
      <c r="E1229" s="4" t="s">
        <v>208</v>
      </c>
      <c r="F1229" s="4" t="s">
        <v>121</v>
      </c>
      <c r="G1229" s="4" t="s">
        <v>2468</v>
      </c>
      <c r="H1229" s="4" t="s">
        <v>2469</v>
      </c>
      <c r="I1229" s="4" t="s">
        <v>2470</v>
      </c>
      <c r="J1229" s="4" t="s">
        <v>2471</v>
      </c>
      <c r="K1229" s="6">
        <f>IFERROR(VLOOKUP($J1229,Lookup!$I:$M,Lookup!J$2,0),"")</f>
        <v>3101</v>
      </c>
      <c r="L1229" s="6" t="str">
        <f>IFERROR(VLOOKUP($J1229,Lookup!$I:$M,Lookup!K$2,0),"")</f>
        <v>Newport Beach</v>
      </c>
      <c r="M1229" s="6" t="str">
        <f>IFERROR(VLOOKUP($J1229,Lookup!$I:$M,Lookup!L$2,0),"")</f>
        <v>SFine</v>
      </c>
      <c r="N1229" s="6" t="str">
        <f>IFERROR(VLOOKUP($J1229,Lookup!$I:$M,Lookup!M$2,0),"")</f>
        <v>SOL</v>
      </c>
      <c r="O1229" s="6" t="str">
        <f>IFERROR(VLOOKUP(E1229,Lookup!B:C,2,0),0)</f>
        <v/>
      </c>
    </row>
    <row r="1230" ht="13.5" outlineLevel="2" spans="1:15">
      <c r="A1230" s="4" t="s">
        <v>2683</v>
      </c>
      <c r="B1230" s="4" t="s">
        <v>2466</v>
      </c>
      <c r="C1230" s="4" t="s">
        <v>118</v>
      </c>
      <c r="D1230" s="4" t="s">
        <v>2684</v>
      </c>
      <c r="E1230" s="4" t="s">
        <v>120</v>
      </c>
      <c r="F1230" s="4" t="s">
        <v>121</v>
      </c>
      <c r="G1230" s="4" t="s">
        <v>2468</v>
      </c>
      <c r="H1230" s="4" t="s">
        <v>2469</v>
      </c>
      <c r="I1230" s="4" t="s">
        <v>2470</v>
      </c>
      <c r="J1230" s="4" t="s">
        <v>2471</v>
      </c>
      <c r="K1230" s="6">
        <f>IFERROR(VLOOKUP($J1230,Lookup!$I:$M,Lookup!J$2,0),"")</f>
        <v>3101</v>
      </c>
      <c r="L1230" s="6" t="str">
        <f>IFERROR(VLOOKUP($J1230,Lookup!$I:$M,Lookup!K$2,0),"")</f>
        <v>Newport Beach</v>
      </c>
      <c r="M1230" s="6" t="str">
        <f>IFERROR(VLOOKUP($J1230,Lookup!$I:$M,Lookup!L$2,0),"")</f>
        <v>SFine</v>
      </c>
      <c r="N1230" s="6" t="str">
        <f>IFERROR(VLOOKUP($J1230,Lookup!$I:$M,Lookup!M$2,0),"")</f>
        <v>SOL</v>
      </c>
      <c r="O1230" s="6" t="str">
        <f>IFERROR(VLOOKUP(E1230,Lookup!B:C,2,0),0)</f>
        <v>Server/Cocktail</v>
      </c>
    </row>
    <row r="1231" ht="13.5" outlineLevel="2" spans="1:15">
      <c r="A1231" s="4" t="s">
        <v>2685</v>
      </c>
      <c r="B1231" s="4" t="s">
        <v>2466</v>
      </c>
      <c r="C1231" s="4" t="s">
        <v>118</v>
      </c>
      <c r="D1231" s="4" t="s">
        <v>2686</v>
      </c>
      <c r="E1231" s="4" t="s">
        <v>139</v>
      </c>
      <c r="F1231" s="4" t="s">
        <v>121</v>
      </c>
      <c r="G1231" s="4" t="s">
        <v>2468</v>
      </c>
      <c r="H1231" s="4" t="s">
        <v>2469</v>
      </c>
      <c r="I1231" s="4" t="s">
        <v>2470</v>
      </c>
      <c r="J1231" s="4" t="s">
        <v>2471</v>
      </c>
      <c r="K1231" s="6">
        <f>IFERROR(VLOOKUP($J1231,Lookup!$I:$M,Lookup!J$2,0),"")</f>
        <v>3101</v>
      </c>
      <c r="L1231" s="6" t="str">
        <f>IFERROR(VLOOKUP($J1231,Lookup!$I:$M,Lookup!K$2,0),"")</f>
        <v>Newport Beach</v>
      </c>
      <c r="M1231" s="6" t="str">
        <f>IFERROR(VLOOKUP($J1231,Lookup!$I:$M,Lookup!L$2,0),"")</f>
        <v>SFine</v>
      </c>
      <c r="N1231" s="6" t="str">
        <f>IFERROR(VLOOKUP($J1231,Lookup!$I:$M,Lookup!M$2,0),"")</f>
        <v>SOL</v>
      </c>
      <c r="O1231" s="6" t="str">
        <f>IFERROR(VLOOKUP(E1231,Lookup!B:C,2,0),0)</f>
        <v>Busser/Runner</v>
      </c>
    </row>
    <row r="1232" ht="13.5" outlineLevel="2" spans="1:15">
      <c r="A1232" s="4" t="s">
        <v>2687</v>
      </c>
      <c r="B1232" s="4" t="s">
        <v>2466</v>
      </c>
      <c r="C1232" s="4" t="s">
        <v>118</v>
      </c>
      <c r="D1232" s="4" t="s">
        <v>2688</v>
      </c>
      <c r="E1232" s="4" t="s">
        <v>208</v>
      </c>
      <c r="F1232" s="4" t="s">
        <v>121</v>
      </c>
      <c r="G1232" s="4" t="s">
        <v>2468</v>
      </c>
      <c r="H1232" s="4" t="s">
        <v>2469</v>
      </c>
      <c r="I1232" s="4" t="s">
        <v>2470</v>
      </c>
      <c r="J1232" s="4" t="s">
        <v>2471</v>
      </c>
      <c r="K1232" s="6">
        <f>IFERROR(VLOOKUP($J1232,Lookup!$I:$M,Lookup!J$2,0),"")</f>
        <v>3101</v>
      </c>
      <c r="L1232" s="6" t="str">
        <f>IFERROR(VLOOKUP($J1232,Lookup!$I:$M,Lookup!K$2,0),"")</f>
        <v>Newport Beach</v>
      </c>
      <c r="M1232" s="6" t="str">
        <f>IFERROR(VLOOKUP($J1232,Lookup!$I:$M,Lookup!L$2,0),"")</f>
        <v>SFine</v>
      </c>
      <c r="N1232" s="6" t="str">
        <f>IFERROR(VLOOKUP($J1232,Lookup!$I:$M,Lookup!M$2,0),"")</f>
        <v>SOL</v>
      </c>
      <c r="O1232" s="6" t="str">
        <f>IFERROR(VLOOKUP(E1232,Lookup!B:C,2,0),0)</f>
        <v/>
      </c>
    </row>
    <row r="1233" ht="13.5" outlineLevel="2" spans="1:15">
      <c r="A1233" s="4" t="s">
        <v>2689</v>
      </c>
      <c r="B1233" s="4" t="s">
        <v>2690</v>
      </c>
      <c r="C1233" s="4" t="s">
        <v>118</v>
      </c>
      <c r="D1233" s="4" t="s">
        <v>2691</v>
      </c>
      <c r="E1233" s="4" t="s">
        <v>1553</v>
      </c>
      <c r="F1233" s="4" t="s">
        <v>121</v>
      </c>
      <c r="G1233" s="4" t="s">
        <v>2468</v>
      </c>
      <c r="H1233" s="4" t="s">
        <v>2469</v>
      </c>
      <c r="I1233" s="4" t="s">
        <v>2692</v>
      </c>
      <c r="J1233" s="4" t="s">
        <v>2693</v>
      </c>
      <c r="K1233" s="6">
        <f>IFERROR(VLOOKUP($J1233,Lookup!$I:$M,Lookup!J$2,0),"")</f>
        <v>3102</v>
      </c>
      <c r="L1233" s="6" t="str">
        <f>IFERROR(VLOOKUP($J1233,Lookup!$I:$M,Lookup!K$2,0),"")</f>
        <v>Scottsdale, AZ</v>
      </c>
      <c r="M1233" s="6" t="str">
        <f>IFERROR(VLOOKUP($J1233,Lookup!$I:$M,Lookup!L$2,0),"")</f>
        <v>SFine</v>
      </c>
      <c r="N1233" s="6" t="str">
        <f>IFERROR(VLOOKUP($J1233,Lookup!$I:$M,Lookup!M$2,0),"")</f>
        <v>SOL</v>
      </c>
      <c r="O1233" s="6" t="str">
        <f>IFERROR(VLOOKUP(E1233,Lookup!B:C,2,0),0)</f>
        <v>Busser/Runner</v>
      </c>
    </row>
    <row r="1234" ht="13.5" outlineLevel="2" spans="1:15">
      <c r="A1234" s="4" t="s">
        <v>2694</v>
      </c>
      <c r="B1234" s="4" t="s">
        <v>2690</v>
      </c>
      <c r="C1234" s="4" t="s">
        <v>118</v>
      </c>
      <c r="D1234" s="4" t="s">
        <v>2695</v>
      </c>
      <c r="E1234" s="4" t="s">
        <v>78</v>
      </c>
      <c r="F1234" s="4" t="s">
        <v>121</v>
      </c>
      <c r="G1234" s="4" t="s">
        <v>2468</v>
      </c>
      <c r="H1234" s="4" t="s">
        <v>2469</v>
      </c>
      <c r="I1234" s="4" t="s">
        <v>2692</v>
      </c>
      <c r="J1234" s="4" t="s">
        <v>2693</v>
      </c>
      <c r="K1234" s="6">
        <f>IFERROR(VLOOKUP($J1234,Lookup!$I:$M,Lookup!J$2,0),"")</f>
        <v>3102</v>
      </c>
      <c r="L1234" s="6" t="str">
        <f>IFERROR(VLOOKUP($J1234,Lookup!$I:$M,Lookup!K$2,0),"")</f>
        <v>Scottsdale, AZ</v>
      </c>
      <c r="M1234" s="6" t="str">
        <f>IFERROR(VLOOKUP($J1234,Lookup!$I:$M,Lookup!L$2,0),"")</f>
        <v>SFine</v>
      </c>
      <c r="N1234" s="6" t="str">
        <f>IFERROR(VLOOKUP($J1234,Lookup!$I:$M,Lookup!M$2,0),"")</f>
        <v>SOL</v>
      </c>
      <c r="O1234" s="6" t="str">
        <f>IFERROR(VLOOKUP(E1234,Lookup!B:C,2,0),0)</f>
        <v>Host</v>
      </c>
    </row>
    <row r="1235" ht="13.5" outlineLevel="2" spans="1:15">
      <c r="A1235" s="4" t="s">
        <v>2696</v>
      </c>
      <c r="B1235" s="4" t="s">
        <v>2690</v>
      </c>
      <c r="C1235" s="4" t="s">
        <v>118</v>
      </c>
      <c r="D1235" s="4" t="s">
        <v>2697</v>
      </c>
      <c r="E1235" s="4" t="s">
        <v>120</v>
      </c>
      <c r="F1235" s="4" t="s">
        <v>121</v>
      </c>
      <c r="G1235" s="4" t="s">
        <v>2468</v>
      </c>
      <c r="H1235" s="4" t="s">
        <v>2469</v>
      </c>
      <c r="I1235" s="4" t="s">
        <v>2692</v>
      </c>
      <c r="J1235" s="4" t="s">
        <v>2693</v>
      </c>
      <c r="K1235" s="6">
        <f>IFERROR(VLOOKUP($J1235,Lookup!$I:$M,Lookup!J$2,0),"")</f>
        <v>3102</v>
      </c>
      <c r="L1235" s="6" t="str">
        <f>IFERROR(VLOOKUP($J1235,Lookup!$I:$M,Lookup!K$2,0),"")</f>
        <v>Scottsdale, AZ</v>
      </c>
      <c r="M1235" s="6" t="str">
        <f>IFERROR(VLOOKUP($J1235,Lookup!$I:$M,Lookup!L$2,0),"")</f>
        <v>SFine</v>
      </c>
      <c r="N1235" s="6" t="str">
        <f>IFERROR(VLOOKUP($J1235,Lookup!$I:$M,Lookup!M$2,0),"")</f>
        <v>SOL</v>
      </c>
      <c r="O1235" s="6" t="str">
        <f>IFERROR(VLOOKUP(E1235,Lookup!B:C,2,0),0)</f>
        <v>Server/Cocktail</v>
      </c>
    </row>
    <row r="1236" ht="13.5" outlineLevel="2" spans="1:15">
      <c r="A1236" s="4" t="s">
        <v>2698</v>
      </c>
      <c r="B1236" s="4" t="s">
        <v>2690</v>
      </c>
      <c r="C1236" s="4" t="s">
        <v>118</v>
      </c>
      <c r="D1236" s="4" t="s">
        <v>2699</v>
      </c>
      <c r="E1236" s="4" t="s">
        <v>120</v>
      </c>
      <c r="F1236" s="4" t="s">
        <v>121</v>
      </c>
      <c r="G1236" s="4" t="s">
        <v>2468</v>
      </c>
      <c r="H1236" s="4" t="s">
        <v>2469</v>
      </c>
      <c r="I1236" s="4" t="s">
        <v>2692</v>
      </c>
      <c r="J1236" s="4" t="s">
        <v>2693</v>
      </c>
      <c r="K1236" s="6">
        <f>IFERROR(VLOOKUP($J1236,Lookup!$I:$M,Lookup!J$2,0),"")</f>
        <v>3102</v>
      </c>
      <c r="L1236" s="6" t="str">
        <f>IFERROR(VLOOKUP($J1236,Lookup!$I:$M,Lookup!K$2,0),"")</f>
        <v>Scottsdale, AZ</v>
      </c>
      <c r="M1236" s="6" t="str">
        <f>IFERROR(VLOOKUP($J1236,Lookup!$I:$M,Lookup!L$2,0),"")</f>
        <v>SFine</v>
      </c>
      <c r="N1236" s="6" t="str">
        <f>IFERROR(VLOOKUP($J1236,Lookup!$I:$M,Lookup!M$2,0),"")</f>
        <v>SOL</v>
      </c>
      <c r="O1236" s="6" t="str">
        <f>IFERROR(VLOOKUP(E1236,Lookup!B:C,2,0),0)</f>
        <v>Server/Cocktail</v>
      </c>
    </row>
    <row r="1237" ht="13.5" outlineLevel="2" spans="1:15">
      <c r="A1237" s="4" t="s">
        <v>2700</v>
      </c>
      <c r="B1237" s="4" t="s">
        <v>2690</v>
      </c>
      <c r="C1237" s="4" t="s">
        <v>118</v>
      </c>
      <c r="D1237" s="4" t="s">
        <v>2701</v>
      </c>
      <c r="E1237" s="4" t="s">
        <v>78</v>
      </c>
      <c r="F1237" s="4" t="s">
        <v>121</v>
      </c>
      <c r="G1237" s="4" t="s">
        <v>2468</v>
      </c>
      <c r="H1237" s="4" t="s">
        <v>2469</v>
      </c>
      <c r="I1237" s="4" t="s">
        <v>2692</v>
      </c>
      <c r="J1237" s="4" t="s">
        <v>2693</v>
      </c>
      <c r="K1237" s="6">
        <f>IFERROR(VLOOKUP($J1237,Lookup!$I:$M,Lookup!J$2,0),"")</f>
        <v>3102</v>
      </c>
      <c r="L1237" s="6" t="str">
        <f>IFERROR(VLOOKUP($J1237,Lookup!$I:$M,Lookup!K$2,0),"")</f>
        <v>Scottsdale, AZ</v>
      </c>
      <c r="M1237" s="6" t="str">
        <f>IFERROR(VLOOKUP($J1237,Lookup!$I:$M,Lookup!L$2,0),"")</f>
        <v>SFine</v>
      </c>
      <c r="N1237" s="6" t="str">
        <f>IFERROR(VLOOKUP($J1237,Lookup!$I:$M,Lookup!M$2,0),"")</f>
        <v>SOL</v>
      </c>
      <c r="O1237" s="6" t="str">
        <f>IFERROR(VLOOKUP(E1237,Lookup!B:C,2,0),0)</f>
        <v>Host</v>
      </c>
    </row>
    <row r="1238" ht="13.5" outlineLevel="2" spans="1:15">
      <c r="A1238" s="4" t="s">
        <v>2702</v>
      </c>
      <c r="B1238" s="4" t="s">
        <v>2690</v>
      </c>
      <c r="C1238" s="4" t="s">
        <v>118</v>
      </c>
      <c r="D1238" s="4" t="s">
        <v>2703</v>
      </c>
      <c r="E1238" s="4" t="s">
        <v>128</v>
      </c>
      <c r="F1238" s="4" t="s">
        <v>121</v>
      </c>
      <c r="G1238" s="4" t="s">
        <v>2468</v>
      </c>
      <c r="H1238" s="4" t="s">
        <v>2469</v>
      </c>
      <c r="I1238" s="4" t="s">
        <v>2692</v>
      </c>
      <c r="J1238" s="4" t="s">
        <v>2693</v>
      </c>
      <c r="K1238" s="6">
        <f>IFERROR(VLOOKUP($J1238,Lookup!$I:$M,Lookup!J$2,0),"")</f>
        <v>3102</v>
      </c>
      <c r="L1238" s="6" t="str">
        <f>IFERROR(VLOOKUP($J1238,Lookup!$I:$M,Lookup!K$2,0),"")</f>
        <v>Scottsdale, AZ</v>
      </c>
      <c r="M1238" s="6" t="str">
        <f>IFERROR(VLOOKUP($J1238,Lookup!$I:$M,Lookup!L$2,0),"")</f>
        <v>SFine</v>
      </c>
      <c r="N1238" s="6" t="str">
        <f>IFERROR(VLOOKUP($J1238,Lookup!$I:$M,Lookup!M$2,0),"")</f>
        <v>SOL</v>
      </c>
      <c r="O1238" s="6" t="str">
        <f>IFERROR(VLOOKUP(E1238,Lookup!B:C,2,0),0)</f>
        <v>Server/Cocktail</v>
      </c>
    </row>
    <row r="1239" ht="13.5" outlineLevel="2" spans="1:15">
      <c r="A1239" s="4" t="s">
        <v>2704</v>
      </c>
      <c r="B1239" s="4" t="s">
        <v>2690</v>
      </c>
      <c r="C1239" s="4" t="s">
        <v>118</v>
      </c>
      <c r="D1239" s="4" t="s">
        <v>2705</v>
      </c>
      <c r="E1239" s="4" t="s">
        <v>120</v>
      </c>
      <c r="F1239" s="4" t="s">
        <v>121</v>
      </c>
      <c r="G1239" s="4" t="s">
        <v>2468</v>
      </c>
      <c r="H1239" s="4" t="s">
        <v>2469</v>
      </c>
      <c r="I1239" s="4" t="s">
        <v>2692</v>
      </c>
      <c r="J1239" s="4" t="s">
        <v>2693</v>
      </c>
      <c r="K1239" s="6">
        <f>IFERROR(VLOOKUP($J1239,Lookup!$I:$M,Lookup!J$2,0),"")</f>
        <v>3102</v>
      </c>
      <c r="L1239" s="6" t="str">
        <f>IFERROR(VLOOKUP($J1239,Lookup!$I:$M,Lookup!K$2,0),"")</f>
        <v>Scottsdale, AZ</v>
      </c>
      <c r="M1239" s="6" t="str">
        <f>IFERROR(VLOOKUP($J1239,Lookup!$I:$M,Lookup!L$2,0),"")</f>
        <v>SFine</v>
      </c>
      <c r="N1239" s="6" t="str">
        <f>IFERROR(VLOOKUP($J1239,Lookup!$I:$M,Lookup!M$2,0),"")</f>
        <v>SOL</v>
      </c>
      <c r="O1239" s="6" t="str">
        <f>IFERROR(VLOOKUP(E1239,Lookup!B:C,2,0),0)</f>
        <v>Server/Cocktail</v>
      </c>
    </row>
    <row r="1240" ht="13.5" outlineLevel="2" spans="1:15">
      <c r="A1240" s="4" t="s">
        <v>2706</v>
      </c>
      <c r="B1240" s="4" t="s">
        <v>2690</v>
      </c>
      <c r="C1240" s="4" t="s">
        <v>118</v>
      </c>
      <c r="D1240" s="4" t="s">
        <v>2707</v>
      </c>
      <c r="E1240" s="4" t="s">
        <v>120</v>
      </c>
      <c r="F1240" s="4" t="s">
        <v>121</v>
      </c>
      <c r="G1240" s="4" t="s">
        <v>2468</v>
      </c>
      <c r="H1240" s="4" t="s">
        <v>2469</v>
      </c>
      <c r="I1240" s="4" t="s">
        <v>2692</v>
      </c>
      <c r="J1240" s="4" t="s">
        <v>2693</v>
      </c>
      <c r="K1240" s="6">
        <f>IFERROR(VLOOKUP($J1240,Lookup!$I:$M,Lookup!J$2,0),"")</f>
        <v>3102</v>
      </c>
      <c r="L1240" s="6" t="str">
        <f>IFERROR(VLOOKUP($J1240,Lookup!$I:$M,Lookup!K$2,0),"")</f>
        <v>Scottsdale, AZ</v>
      </c>
      <c r="M1240" s="6" t="str">
        <f>IFERROR(VLOOKUP($J1240,Lookup!$I:$M,Lookup!L$2,0),"")</f>
        <v>SFine</v>
      </c>
      <c r="N1240" s="6" t="str">
        <f>IFERROR(VLOOKUP($J1240,Lookup!$I:$M,Lookup!M$2,0),"")</f>
        <v>SOL</v>
      </c>
      <c r="O1240" s="6" t="str">
        <f>IFERROR(VLOOKUP(E1240,Lookup!B:C,2,0),0)</f>
        <v>Server/Cocktail</v>
      </c>
    </row>
    <row r="1241" ht="13.5" outlineLevel="1" spans="1:15">
      <c r="A1241" s="4" t="s">
        <v>2708</v>
      </c>
      <c r="B1241" s="4" t="s">
        <v>2690</v>
      </c>
      <c r="C1241" s="4" t="s">
        <v>118</v>
      </c>
      <c r="D1241" s="4" t="s">
        <v>2709</v>
      </c>
      <c r="E1241" s="4" t="s">
        <v>2009</v>
      </c>
      <c r="F1241" s="4" t="s">
        <v>121</v>
      </c>
      <c r="G1241" s="4" t="s">
        <v>2468</v>
      </c>
      <c r="H1241" s="4" t="s">
        <v>2469</v>
      </c>
      <c r="I1241" s="4" t="s">
        <v>2692</v>
      </c>
      <c r="J1241" s="4" t="s">
        <v>2693</v>
      </c>
      <c r="K1241" s="6">
        <f>IFERROR(VLOOKUP($J1241,Lookup!$I:$M,Lookup!J$2,0),"")</f>
        <v>3102</v>
      </c>
      <c r="L1241" s="6" t="str">
        <f>IFERROR(VLOOKUP($J1241,Lookup!$I:$M,Lookup!K$2,0),"")</f>
        <v>Scottsdale, AZ</v>
      </c>
      <c r="M1241" s="6" t="str">
        <f>IFERROR(VLOOKUP($J1241,Lookup!$I:$M,Lookup!L$2,0),"")</f>
        <v>SFine</v>
      </c>
      <c r="N1241" s="6" t="str">
        <f>IFERROR(VLOOKUP($J1241,Lookup!$I:$M,Lookup!M$2,0),"")</f>
        <v>SOL</v>
      </c>
      <c r="O1241" s="6">
        <f>IFERROR(VLOOKUP(E1241,Lookup!B:C,2,0),0)</f>
        <v>0</v>
      </c>
    </row>
    <row r="1242" ht="13.5" outlineLevel="2" spans="1:15">
      <c r="A1242" s="4" t="s">
        <v>2710</v>
      </c>
      <c r="B1242" s="4" t="s">
        <v>2690</v>
      </c>
      <c r="C1242" s="4" t="s">
        <v>118</v>
      </c>
      <c r="D1242" s="4" t="s">
        <v>2711</v>
      </c>
      <c r="E1242" s="4" t="s">
        <v>78</v>
      </c>
      <c r="F1242" s="4" t="s">
        <v>121</v>
      </c>
      <c r="G1242" s="4" t="s">
        <v>2468</v>
      </c>
      <c r="H1242" s="4" t="s">
        <v>2469</v>
      </c>
      <c r="I1242" s="4" t="s">
        <v>2692</v>
      </c>
      <c r="J1242" s="4" t="s">
        <v>2693</v>
      </c>
      <c r="K1242" s="6">
        <f>IFERROR(VLOOKUP($J1242,Lookup!$I:$M,Lookup!J$2,0),"")</f>
        <v>3102</v>
      </c>
      <c r="L1242" s="6" t="str">
        <f>IFERROR(VLOOKUP($J1242,Lookup!$I:$M,Lookup!K$2,0),"")</f>
        <v>Scottsdale, AZ</v>
      </c>
      <c r="M1242" s="6" t="str">
        <f>IFERROR(VLOOKUP($J1242,Lookup!$I:$M,Lookup!L$2,0),"")</f>
        <v>SFine</v>
      </c>
      <c r="N1242" s="6" t="str">
        <f>IFERROR(VLOOKUP($J1242,Lookup!$I:$M,Lookup!M$2,0),"")</f>
        <v>SOL</v>
      </c>
      <c r="O1242" s="6" t="str">
        <f>IFERROR(VLOOKUP(E1242,Lookup!B:C,2,0),0)</f>
        <v>Host</v>
      </c>
    </row>
    <row r="1243" ht="13.5" outlineLevel="2" spans="1:15">
      <c r="A1243" s="4" t="s">
        <v>2712</v>
      </c>
      <c r="B1243" s="4" t="s">
        <v>2690</v>
      </c>
      <c r="C1243" s="4" t="s">
        <v>118</v>
      </c>
      <c r="D1243" s="4" t="s">
        <v>2713</v>
      </c>
      <c r="E1243" s="4" t="s">
        <v>83</v>
      </c>
      <c r="F1243" s="4" t="s">
        <v>121</v>
      </c>
      <c r="G1243" s="4" t="s">
        <v>2468</v>
      </c>
      <c r="H1243" s="4" t="s">
        <v>2469</v>
      </c>
      <c r="I1243" s="4" t="s">
        <v>2692</v>
      </c>
      <c r="J1243" s="4" t="s">
        <v>2693</v>
      </c>
      <c r="K1243" s="6">
        <f>IFERROR(VLOOKUP($J1243,Lookup!$I:$M,Lookup!J$2,0),"")</f>
        <v>3102</v>
      </c>
      <c r="L1243" s="6" t="str">
        <f>IFERROR(VLOOKUP($J1243,Lookup!$I:$M,Lookup!K$2,0),"")</f>
        <v>Scottsdale, AZ</v>
      </c>
      <c r="M1243" s="6" t="str">
        <f>IFERROR(VLOOKUP($J1243,Lookup!$I:$M,Lookup!L$2,0),"")</f>
        <v>SFine</v>
      </c>
      <c r="N1243" s="6" t="str">
        <f>IFERROR(VLOOKUP($J1243,Lookup!$I:$M,Lookup!M$2,0),"")</f>
        <v>SOL</v>
      </c>
      <c r="O1243" s="6" t="str">
        <f>IFERROR(VLOOKUP(E1243,Lookup!B:C,2,0),0)</f>
        <v>Line Cook</v>
      </c>
    </row>
    <row r="1244" ht="13.5" outlineLevel="1" spans="1:15">
      <c r="A1244" s="4" t="s">
        <v>2714</v>
      </c>
      <c r="B1244" s="4" t="s">
        <v>2690</v>
      </c>
      <c r="C1244" s="4" t="s">
        <v>118</v>
      </c>
      <c r="D1244" s="4" t="s">
        <v>2715</v>
      </c>
      <c r="E1244" s="4" t="s">
        <v>1553</v>
      </c>
      <c r="F1244" s="4" t="s">
        <v>121</v>
      </c>
      <c r="G1244" s="4" t="s">
        <v>2468</v>
      </c>
      <c r="H1244" s="4" t="s">
        <v>2469</v>
      </c>
      <c r="I1244" s="4" t="s">
        <v>2692</v>
      </c>
      <c r="J1244" s="4" t="s">
        <v>2693</v>
      </c>
      <c r="K1244" s="6">
        <f>IFERROR(VLOOKUP($J1244,Lookup!$I:$M,Lookup!J$2,0),"")</f>
        <v>3102</v>
      </c>
      <c r="L1244" s="6" t="str">
        <f>IFERROR(VLOOKUP($J1244,Lookup!$I:$M,Lookup!K$2,0),"")</f>
        <v>Scottsdale, AZ</v>
      </c>
      <c r="M1244" s="6" t="str">
        <f>IFERROR(VLOOKUP($J1244,Lookup!$I:$M,Lookup!L$2,0),"")</f>
        <v>SFine</v>
      </c>
      <c r="N1244" s="6" t="str">
        <f>IFERROR(VLOOKUP($J1244,Lookup!$I:$M,Lookup!M$2,0),"")</f>
        <v>SOL</v>
      </c>
      <c r="O1244" s="6" t="str">
        <f>IFERROR(VLOOKUP(E1244,Lookup!B:C,2,0),0)</f>
        <v>Busser/Runner</v>
      </c>
    </row>
    <row r="1245" ht="13.5" outlineLevel="2" spans="1:15">
      <c r="A1245" s="4" t="s">
        <v>2716</v>
      </c>
      <c r="B1245" s="4" t="s">
        <v>2690</v>
      </c>
      <c r="C1245" s="4" t="s">
        <v>118</v>
      </c>
      <c r="D1245" s="4" t="s">
        <v>2717</v>
      </c>
      <c r="E1245" s="4" t="s">
        <v>120</v>
      </c>
      <c r="F1245" s="4" t="s">
        <v>121</v>
      </c>
      <c r="G1245" s="4" t="s">
        <v>2468</v>
      </c>
      <c r="H1245" s="4" t="s">
        <v>2469</v>
      </c>
      <c r="I1245" s="4" t="s">
        <v>2692</v>
      </c>
      <c r="J1245" s="4" t="s">
        <v>2693</v>
      </c>
      <c r="K1245" s="6">
        <f>IFERROR(VLOOKUP($J1245,Lookup!$I:$M,Lookup!J$2,0),"")</f>
        <v>3102</v>
      </c>
      <c r="L1245" s="6" t="str">
        <f>IFERROR(VLOOKUP($J1245,Lookup!$I:$M,Lookup!K$2,0),"")</f>
        <v>Scottsdale, AZ</v>
      </c>
      <c r="M1245" s="6" t="str">
        <f>IFERROR(VLOOKUP($J1245,Lookup!$I:$M,Lookup!L$2,0),"")</f>
        <v>SFine</v>
      </c>
      <c r="N1245" s="6" t="str">
        <f>IFERROR(VLOOKUP($J1245,Lookup!$I:$M,Lookup!M$2,0),"")</f>
        <v>SOL</v>
      </c>
      <c r="O1245" s="6" t="str">
        <f>IFERROR(VLOOKUP(E1245,Lookup!B:C,2,0),0)</f>
        <v>Server/Cocktail</v>
      </c>
    </row>
    <row r="1246" ht="13.5" outlineLevel="2" spans="1:15">
      <c r="A1246" s="4" t="s">
        <v>2718</v>
      </c>
      <c r="B1246" s="4" t="s">
        <v>2690</v>
      </c>
      <c r="C1246" s="4" t="s">
        <v>118</v>
      </c>
      <c r="D1246" s="4" t="s">
        <v>2719</v>
      </c>
      <c r="E1246" s="4" t="s">
        <v>188</v>
      </c>
      <c r="F1246" s="4" t="s">
        <v>121</v>
      </c>
      <c r="G1246" s="4" t="s">
        <v>2468</v>
      </c>
      <c r="H1246" s="4" t="s">
        <v>2469</v>
      </c>
      <c r="I1246" s="4" t="s">
        <v>2692</v>
      </c>
      <c r="J1246" s="4" t="s">
        <v>2693</v>
      </c>
      <c r="K1246" s="6">
        <f>IFERROR(VLOOKUP($J1246,Lookup!$I:$M,Lookup!J$2,0),"")</f>
        <v>3102</v>
      </c>
      <c r="L1246" s="6" t="str">
        <f>IFERROR(VLOOKUP($J1246,Lookup!$I:$M,Lookup!K$2,0),"")</f>
        <v>Scottsdale, AZ</v>
      </c>
      <c r="M1246" s="6" t="str">
        <f>IFERROR(VLOOKUP($J1246,Lookup!$I:$M,Lookup!L$2,0),"")</f>
        <v>SFine</v>
      </c>
      <c r="N1246" s="6" t="str">
        <f>IFERROR(VLOOKUP($J1246,Lookup!$I:$M,Lookup!M$2,0),"")</f>
        <v>SOL</v>
      </c>
      <c r="O1246" s="6" t="str">
        <f>IFERROR(VLOOKUP(E1246,Lookup!B:C,2,0),0)</f>
        <v>Dish</v>
      </c>
    </row>
    <row r="1247" ht="13.5" outlineLevel="2" spans="1:15">
      <c r="A1247" s="4" t="s">
        <v>2720</v>
      </c>
      <c r="B1247" s="4" t="s">
        <v>2690</v>
      </c>
      <c r="C1247" s="4" t="s">
        <v>118</v>
      </c>
      <c r="D1247" s="4" t="s">
        <v>2721</v>
      </c>
      <c r="E1247" s="4" t="s">
        <v>120</v>
      </c>
      <c r="F1247" s="4" t="s">
        <v>121</v>
      </c>
      <c r="G1247" s="4" t="s">
        <v>2468</v>
      </c>
      <c r="H1247" s="4" t="s">
        <v>2469</v>
      </c>
      <c r="I1247" s="4" t="s">
        <v>2692</v>
      </c>
      <c r="J1247" s="4" t="s">
        <v>2693</v>
      </c>
      <c r="K1247" s="6">
        <f>IFERROR(VLOOKUP($J1247,Lookup!$I:$M,Lookup!J$2,0),"")</f>
        <v>3102</v>
      </c>
      <c r="L1247" s="6" t="str">
        <f>IFERROR(VLOOKUP($J1247,Lookup!$I:$M,Lookup!K$2,0),"")</f>
        <v>Scottsdale, AZ</v>
      </c>
      <c r="M1247" s="6" t="str">
        <f>IFERROR(VLOOKUP($J1247,Lookup!$I:$M,Lookup!L$2,0),"")</f>
        <v>SFine</v>
      </c>
      <c r="N1247" s="6" t="str">
        <f>IFERROR(VLOOKUP($J1247,Lookup!$I:$M,Lookup!M$2,0),"")</f>
        <v>SOL</v>
      </c>
      <c r="O1247" s="6" t="str">
        <f>IFERROR(VLOOKUP(E1247,Lookup!B:C,2,0),0)</f>
        <v>Server/Cocktail</v>
      </c>
    </row>
    <row r="1248" ht="13.5" outlineLevel="2" spans="1:15">
      <c r="A1248" s="4" t="s">
        <v>2722</v>
      </c>
      <c r="B1248" s="4" t="s">
        <v>2690</v>
      </c>
      <c r="C1248" s="4" t="s">
        <v>118</v>
      </c>
      <c r="D1248" s="4" t="s">
        <v>2723</v>
      </c>
      <c r="E1248" s="4" t="s">
        <v>120</v>
      </c>
      <c r="F1248" s="4" t="s">
        <v>121</v>
      </c>
      <c r="G1248" s="4" t="s">
        <v>2468</v>
      </c>
      <c r="H1248" s="4" t="s">
        <v>2469</v>
      </c>
      <c r="I1248" s="4" t="s">
        <v>2692</v>
      </c>
      <c r="J1248" s="4" t="s">
        <v>2693</v>
      </c>
      <c r="K1248" s="6">
        <f>IFERROR(VLOOKUP($J1248,Lookup!$I:$M,Lookup!J$2,0),"")</f>
        <v>3102</v>
      </c>
      <c r="L1248" s="6" t="str">
        <f>IFERROR(VLOOKUP($J1248,Lookup!$I:$M,Lookup!K$2,0),"")</f>
        <v>Scottsdale, AZ</v>
      </c>
      <c r="M1248" s="6" t="str">
        <f>IFERROR(VLOOKUP($J1248,Lookup!$I:$M,Lookup!L$2,0),"")</f>
        <v>SFine</v>
      </c>
      <c r="N1248" s="6" t="str">
        <f>IFERROR(VLOOKUP($J1248,Lookup!$I:$M,Lookup!M$2,0),"")</f>
        <v>SOL</v>
      </c>
      <c r="O1248" s="6" t="str">
        <f>IFERROR(VLOOKUP(E1248,Lookup!B:C,2,0),0)</f>
        <v>Server/Cocktail</v>
      </c>
    </row>
    <row r="1249" ht="13.5" outlineLevel="2" spans="1:15">
      <c r="A1249" s="4" t="s">
        <v>2724</v>
      </c>
      <c r="B1249" s="4" t="s">
        <v>2690</v>
      </c>
      <c r="C1249" s="4" t="s">
        <v>118</v>
      </c>
      <c r="D1249" s="4" t="s">
        <v>2725</v>
      </c>
      <c r="E1249" s="4" t="s">
        <v>83</v>
      </c>
      <c r="F1249" s="4" t="s">
        <v>121</v>
      </c>
      <c r="G1249" s="4" t="s">
        <v>2468</v>
      </c>
      <c r="H1249" s="4" t="s">
        <v>2469</v>
      </c>
      <c r="I1249" s="4" t="s">
        <v>2692</v>
      </c>
      <c r="J1249" s="4" t="s">
        <v>2693</v>
      </c>
      <c r="K1249" s="6">
        <f>IFERROR(VLOOKUP($J1249,Lookup!$I:$M,Lookup!J$2,0),"")</f>
        <v>3102</v>
      </c>
      <c r="L1249" s="6" t="str">
        <f>IFERROR(VLOOKUP($J1249,Lookup!$I:$M,Lookup!K$2,0),"")</f>
        <v>Scottsdale, AZ</v>
      </c>
      <c r="M1249" s="6" t="str">
        <f>IFERROR(VLOOKUP($J1249,Lookup!$I:$M,Lookup!L$2,0),"")</f>
        <v>SFine</v>
      </c>
      <c r="N1249" s="6" t="str">
        <f>IFERROR(VLOOKUP($J1249,Lookup!$I:$M,Lookup!M$2,0),"")</f>
        <v>SOL</v>
      </c>
      <c r="O1249" s="6" t="str">
        <f>IFERROR(VLOOKUP(E1249,Lookup!B:C,2,0),0)</f>
        <v>Line Cook</v>
      </c>
    </row>
    <row r="1250" ht="13.5" outlineLevel="2" spans="1:15">
      <c r="A1250" s="4" t="s">
        <v>2726</v>
      </c>
      <c r="B1250" s="4" t="s">
        <v>2690</v>
      </c>
      <c r="C1250" s="4" t="s">
        <v>118</v>
      </c>
      <c r="D1250" s="4" t="s">
        <v>2727</v>
      </c>
      <c r="E1250" s="4" t="s">
        <v>78</v>
      </c>
      <c r="F1250" s="4" t="s">
        <v>121</v>
      </c>
      <c r="G1250" s="4" t="s">
        <v>2468</v>
      </c>
      <c r="H1250" s="4" t="s">
        <v>2469</v>
      </c>
      <c r="I1250" s="4" t="s">
        <v>2692</v>
      </c>
      <c r="J1250" s="4" t="s">
        <v>2693</v>
      </c>
      <c r="K1250" s="6">
        <f>IFERROR(VLOOKUP($J1250,Lookup!$I:$M,Lookup!J$2,0),"")</f>
        <v>3102</v>
      </c>
      <c r="L1250" s="6" t="str">
        <f>IFERROR(VLOOKUP($J1250,Lookup!$I:$M,Lookup!K$2,0),"")</f>
        <v>Scottsdale, AZ</v>
      </c>
      <c r="M1250" s="6" t="str">
        <f>IFERROR(VLOOKUP($J1250,Lookup!$I:$M,Lookup!L$2,0),"")</f>
        <v>SFine</v>
      </c>
      <c r="N1250" s="6" t="str">
        <f>IFERROR(VLOOKUP($J1250,Lookup!$I:$M,Lookup!M$2,0),"")</f>
        <v>SOL</v>
      </c>
      <c r="O1250" s="6" t="str">
        <f>IFERROR(VLOOKUP(E1250,Lookup!B:C,2,0),0)</f>
        <v>Host</v>
      </c>
    </row>
    <row r="1251" ht="13.5" outlineLevel="2" spans="1:15">
      <c r="A1251" s="4" t="s">
        <v>2728</v>
      </c>
      <c r="B1251" s="4" t="s">
        <v>2690</v>
      </c>
      <c r="C1251" s="4" t="s">
        <v>118</v>
      </c>
      <c r="D1251" s="4" t="s">
        <v>2729</v>
      </c>
      <c r="E1251" s="4" t="s">
        <v>78</v>
      </c>
      <c r="F1251" s="4" t="s">
        <v>121</v>
      </c>
      <c r="G1251" s="4" t="s">
        <v>2468</v>
      </c>
      <c r="H1251" s="4" t="s">
        <v>2469</v>
      </c>
      <c r="I1251" s="4" t="s">
        <v>2692</v>
      </c>
      <c r="J1251" s="4" t="s">
        <v>2693</v>
      </c>
      <c r="K1251" s="6">
        <f>IFERROR(VLOOKUP($J1251,Lookup!$I:$M,Lookup!J$2,0),"")</f>
        <v>3102</v>
      </c>
      <c r="L1251" s="6" t="str">
        <f>IFERROR(VLOOKUP($J1251,Lookup!$I:$M,Lookup!K$2,0),"")</f>
        <v>Scottsdale, AZ</v>
      </c>
      <c r="M1251" s="6" t="str">
        <f>IFERROR(VLOOKUP($J1251,Lookup!$I:$M,Lookup!L$2,0),"")</f>
        <v>SFine</v>
      </c>
      <c r="N1251" s="6" t="str">
        <f>IFERROR(VLOOKUP($J1251,Lookup!$I:$M,Lookup!M$2,0),"")</f>
        <v>SOL</v>
      </c>
      <c r="O1251" s="6" t="str">
        <f>IFERROR(VLOOKUP(E1251,Lookup!B:C,2,0),0)</f>
        <v>Host</v>
      </c>
    </row>
    <row r="1252" ht="13.5" outlineLevel="2" spans="1:15">
      <c r="A1252" s="4" t="s">
        <v>2730</v>
      </c>
      <c r="B1252" s="4" t="s">
        <v>2690</v>
      </c>
      <c r="C1252" s="4" t="s">
        <v>118</v>
      </c>
      <c r="D1252" s="4" t="s">
        <v>2731</v>
      </c>
      <c r="E1252" s="4" t="s">
        <v>120</v>
      </c>
      <c r="F1252" s="4" t="s">
        <v>121</v>
      </c>
      <c r="G1252" s="4" t="s">
        <v>2468</v>
      </c>
      <c r="H1252" s="4" t="s">
        <v>2469</v>
      </c>
      <c r="I1252" s="4" t="s">
        <v>2692</v>
      </c>
      <c r="J1252" s="4" t="s">
        <v>2693</v>
      </c>
      <c r="K1252" s="6">
        <f>IFERROR(VLOOKUP($J1252,Lookup!$I:$M,Lookup!J$2,0),"")</f>
        <v>3102</v>
      </c>
      <c r="L1252" s="6" t="str">
        <f>IFERROR(VLOOKUP($J1252,Lookup!$I:$M,Lookup!K$2,0),"")</f>
        <v>Scottsdale, AZ</v>
      </c>
      <c r="M1252" s="6" t="str">
        <f>IFERROR(VLOOKUP($J1252,Lookup!$I:$M,Lookup!L$2,0),"")</f>
        <v>SFine</v>
      </c>
      <c r="N1252" s="6" t="str">
        <f>IFERROR(VLOOKUP($J1252,Lookup!$I:$M,Lookup!M$2,0),"")</f>
        <v>SOL</v>
      </c>
      <c r="O1252" s="6" t="str">
        <f>IFERROR(VLOOKUP(E1252,Lookup!B:C,2,0),0)</f>
        <v>Server/Cocktail</v>
      </c>
    </row>
    <row r="1253" ht="13.5" outlineLevel="2" spans="1:15">
      <c r="A1253" s="4" t="s">
        <v>2732</v>
      </c>
      <c r="B1253" s="4" t="s">
        <v>2690</v>
      </c>
      <c r="C1253" s="4" t="s">
        <v>118</v>
      </c>
      <c r="D1253" s="4" t="s">
        <v>2733</v>
      </c>
      <c r="E1253" s="4" t="s">
        <v>83</v>
      </c>
      <c r="F1253" s="4" t="s">
        <v>121</v>
      </c>
      <c r="G1253" s="4" t="s">
        <v>2468</v>
      </c>
      <c r="H1253" s="4" t="s">
        <v>2469</v>
      </c>
      <c r="I1253" s="4" t="s">
        <v>2692</v>
      </c>
      <c r="J1253" s="4" t="s">
        <v>2693</v>
      </c>
      <c r="K1253" s="6">
        <f>IFERROR(VLOOKUP($J1253,Lookup!$I:$M,Lookup!J$2,0),"")</f>
        <v>3102</v>
      </c>
      <c r="L1253" s="6" t="str">
        <f>IFERROR(VLOOKUP($J1253,Lookup!$I:$M,Lookup!K$2,0),"")</f>
        <v>Scottsdale, AZ</v>
      </c>
      <c r="M1253" s="6" t="str">
        <f>IFERROR(VLOOKUP($J1253,Lookup!$I:$M,Lookup!L$2,0),"")</f>
        <v>SFine</v>
      </c>
      <c r="N1253" s="6" t="str">
        <f>IFERROR(VLOOKUP($J1253,Lookup!$I:$M,Lookup!M$2,0),"")</f>
        <v>SOL</v>
      </c>
      <c r="O1253" s="6" t="str">
        <f>IFERROR(VLOOKUP(E1253,Lookup!B:C,2,0),0)</f>
        <v>Line Cook</v>
      </c>
    </row>
    <row r="1254" ht="13.5" outlineLevel="2" spans="1:15">
      <c r="A1254" s="4" t="s">
        <v>2734</v>
      </c>
      <c r="B1254" s="4" t="s">
        <v>2690</v>
      </c>
      <c r="C1254" s="4" t="s">
        <v>118</v>
      </c>
      <c r="D1254" s="4" t="s">
        <v>2735</v>
      </c>
      <c r="E1254" s="4" t="s">
        <v>208</v>
      </c>
      <c r="F1254" s="4" t="s">
        <v>121</v>
      </c>
      <c r="G1254" s="4" t="s">
        <v>2468</v>
      </c>
      <c r="H1254" s="4" t="s">
        <v>2469</v>
      </c>
      <c r="I1254" s="4" t="s">
        <v>2692</v>
      </c>
      <c r="J1254" s="4" t="s">
        <v>2693</v>
      </c>
      <c r="K1254" s="6">
        <f>IFERROR(VLOOKUP($J1254,Lookup!$I:$M,Lookup!J$2,0),"")</f>
        <v>3102</v>
      </c>
      <c r="L1254" s="6" t="str">
        <f>IFERROR(VLOOKUP($J1254,Lookup!$I:$M,Lookup!K$2,0),"")</f>
        <v>Scottsdale, AZ</v>
      </c>
      <c r="M1254" s="6" t="str">
        <f>IFERROR(VLOOKUP($J1254,Lookup!$I:$M,Lookup!L$2,0),"")</f>
        <v>SFine</v>
      </c>
      <c r="N1254" s="6" t="str">
        <f>IFERROR(VLOOKUP($J1254,Lookup!$I:$M,Lookup!M$2,0),"")</f>
        <v>SOL</v>
      </c>
      <c r="O1254" s="6" t="str">
        <f>IFERROR(VLOOKUP(E1254,Lookup!B:C,2,0),0)</f>
        <v/>
      </c>
    </row>
    <row r="1255" ht="13.5" outlineLevel="2" spans="1:15">
      <c r="A1255" s="4" t="s">
        <v>2736</v>
      </c>
      <c r="B1255" s="4" t="s">
        <v>2690</v>
      </c>
      <c r="C1255" s="4" t="s">
        <v>118</v>
      </c>
      <c r="D1255" s="4" t="s">
        <v>2737</v>
      </c>
      <c r="E1255" s="4" t="s">
        <v>78</v>
      </c>
      <c r="F1255" s="4" t="s">
        <v>121</v>
      </c>
      <c r="G1255" s="4" t="s">
        <v>2468</v>
      </c>
      <c r="H1255" s="4" t="s">
        <v>2469</v>
      </c>
      <c r="I1255" s="4" t="s">
        <v>2692</v>
      </c>
      <c r="J1255" s="4" t="s">
        <v>2693</v>
      </c>
      <c r="K1255" s="6">
        <f>IFERROR(VLOOKUP($J1255,Lookup!$I:$M,Lookup!J$2,0),"")</f>
        <v>3102</v>
      </c>
      <c r="L1255" s="6" t="str">
        <f>IFERROR(VLOOKUP($J1255,Lookup!$I:$M,Lookup!K$2,0),"")</f>
        <v>Scottsdale, AZ</v>
      </c>
      <c r="M1255" s="6" t="str">
        <f>IFERROR(VLOOKUP($J1255,Lookup!$I:$M,Lookup!L$2,0),"")</f>
        <v>SFine</v>
      </c>
      <c r="N1255" s="6" t="str">
        <f>IFERROR(VLOOKUP($J1255,Lookup!$I:$M,Lookup!M$2,0),"")</f>
        <v>SOL</v>
      </c>
      <c r="O1255" s="6" t="str">
        <f>IFERROR(VLOOKUP(E1255,Lookup!B:C,2,0),0)</f>
        <v>Host</v>
      </c>
    </row>
    <row r="1256" ht="13.5" outlineLevel="2" spans="1:15">
      <c r="A1256" s="4" t="s">
        <v>2738</v>
      </c>
      <c r="B1256" s="4" t="s">
        <v>2690</v>
      </c>
      <c r="C1256" s="4" t="s">
        <v>118</v>
      </c>
      <c r="D1256" s="4" t="s">
        <v>2739</v>
      </c>
      <c r="E1256" s="4" t="s">
        <v>83</v>
      </c>
      <c r="F1256" s="4" t="s">
        <v>121</v>
      </c>
      <c r="G1256" s="4" t="s">
        <v>2468</v>
      </c>
      <c r="H1256" s="4" t="s">
        <v>2469</v>
      </c>
      <c r="I1256" s="4" t="s">
        <v>2692</v>
      </c>
      <c r="J1256" s="4" t="s">
        <v>2693</v>
      </c>
      <c r="K1256" s="6">
        <f>IFERROR(VLOOKUP($J1256,Lookup!$I:$M,Lookup!J$2,0),"")</f>
        <v>3102</v>
      </c>
      <c r="L1256" s="6" t="str">
        <f>IFERROR(VLOOKUP($J1256,Lookup!$I:$M,Lookup!K$2,0),"")</f>
        <v>Scottsdale, AZ</v>
      </c>
      <c r="M1256" s="6" t="str">
        <f>IFERROR(VLOOKUP($J1256,Lookup!$I:$M,Lookup!L$2,0),"")</f>
        <v>SFine</v>
      </c>
      <c r="N1256" s="6" t="str">
        <f>IFERROR(VLOOKUP($J1256,Lookup!$I:$M,Lookup!M$2,0),"")</f>
        <v>SOL</v>
      </c>
      <c r="O1256" s="6" t="str">
        <f>IFERROR(VLOOKUP(E1256,Lookup!B:C,2,0),0)</f>
        <v>Line Cook</v>
      </c>
    </row>
    <row r="1257" ht="13.5" outlineLevel="2" spans="1:15">
      <c r="A1257" s="4" t="s">
        <v>2740</v>
      </c>
      <c r="B1257" s="4" t="s">
        <v>2690</v>
      </c>
      <c r="C1257" s="4" t="s">
        <v>118</v>
      </c>
      <c r="D1257" s="4" t="s">
        <v>2741</v>
      </c>
      <c r="E1257" s="4" t="s">
        <v>83</v>
      </c>
      <c r="F1257" s="4" t="s">
        <v>121</v>
      </c>
      <c r="G1257" s="4" t="s">
        <v>2468</v>
      </c>
      <c r="H1257" s="4" t="s">
        <v>2469</v>
      </c>
      <c r="I1257" s="4" t="s">
        <v>2692</v>
      </c>
      <c r="J1257" s="4" t="s">
        <v>2693</v>
      </c>
      <c r="K1257" s="6">
        <f>IFERROR(VLOOKUP($J1257,Lookup!$I:$M,Lookup!J$2,0),"")</f>
        <v>3102</v>
      </c>
      <c r="L1257" s="6" t="str">
        <f>IFERROR(VLOOKUP($J1257,Lookup!$I:$M,Lookup!K$2,0),"")</f>
        <v>Scottsdale, AZ</v>
      </c>
      <c r="M1257" s="6" t="str">
        <f>IFERROR(VLOOKUP($J1257,Lookup!$I:$M,Lookup!L$2,0),"")</f>
        <v>SFine</v>
      </c>
      <c r="N1257" s="6" t="str">
        <f>IFERROR(VLOOKUP($J1257,Lookup!$I:$M,Lookup!M$2,0),"")</f>
        <v>SOL</v>
      </c>
      <c r="O1257" s="6" t="str">
        <f>IFERROR(VLOOKUP(E1257,Lookup!B:C,2,0),0)</f>
        <v>Line Cook</v>
      </c>
    </row>
    <row r="1258" ht="13.5" outlineLevel="2" spans="1:15">
      <c r="A1258" s="4" t="s">
        <v>2742</v>
      </c>
      <c r="B1258" s="4" t="s">
        <v>2690</v>
      </c>
      <c r="C1258" s="4" t="s">
        <v>118</v>
      </c>
      <c r="D1258" s="4" t="s">
        <v>2743</v>
      </c>
      <c r="E1258" s="4" t="s">
        <v>120</v>
      </c>
      <c r="F1258" s="4" t="s">
        <v>121</v>
      </c>
      <c r="G1258" s="4" t="s">
        <v>2468</v>
      </c>
      <c r="H1258" s="4" t="s">
        <v>2469</v>
      </c>
      <c r="I1258" s="4" t="s">
        <v>2692</v>
      </c>
      <c r="J1258" s="4" t="s">
        <v>2693</v>
      </c>
      <c r="K1258" s="6">
        <f>IFERROR(VLOOKUP($J1258,Lookup!$I:$M,Lookup!J$2,0),"")</f>
        <v>3102</v>
      </c>
      <c r="L1258" s="6" t="str">
        <f>IFERROR(VLOOKUP($J1258,Lookup!$I:$M,Lookup!K$2,0),"")</f>
        <v>Scottsdale, AZ</v>
      </c>
      <c r="M1258" s="6" t="str">
        <f>IFERROR(VLOOKUP($J1258,Lookup!$I:$M,Lookup!L$2,0),"")</f>
        <v>SFine</v>
      </c>
      <c r="N1258" s="6" t="str">
        <f>IFERROR(VLOOKUP($J1258,Lookup!$I:$M,Lookup!M$2,0),"")</f>
        <v>SOL</v>
      </c>
      <c r="O1258" s="6" t="str">
        <f>IFERROR(VLOOKUP(E1258,Lookup!B:C,2,0),0)</f>
        <v>Server/Cocktail</v>
      </c>
    </row>
    <row r="1259" ht="13.5" outlineLevel="2" spans="1:15">
      <c r="A1259" s="4" t="s">
        <v>2744</v>
      </c>
      <c r="B1259" s="4" t="s">
        <v>2690</v>
      </c>
      <c r="C1259" s="4" t="s">
        <v>118</v>
      </c>
      <c r="D1259" s="4" t="s">
        <v>2745</v>
      </c>
      <c r="E1259" s="4" t="s">
        <v>188</v>
      </c>
      <c r="F1259" s="4" t="s">
        <v>121</v>
      </c>
      <c r="G1259" s="4" t="s">
        <v>2468</v>
      </c>
      <c r="H1259" s="4" t="s">
        <v>2469</v>
      </c>
      <c r="I1259" s="4" t="s">
        <v>2692</v>
      </c>
      <c r="J1259" s="4" t="s">
        <v>2693</v>
      </c>
      <c r="K1259" s="6">
        <f>IFERROR(VLOOKUP($J1259,Lookup!$I:$M,Lookup!J$2,0),"")</f>
        <v>3102</v>
      </c>
      <c r="L1259" s="6" t="str">
        <f>IFERROR(VLOOKUP($J1259,Lookup!$I:$M,Lookup!K$2,0),"")</f>
        <v>Scottsdale, AZ</v>
      </c>
      <c r="M1259" s="6" t="str">
        <f>IFERROR(VLOOKUP($J1259,Lookup!$I:$M,Lookup!L$2,0),"")</f>
        <v>SFine</v>
      </c>
      <c r="N1259" s="6" t="str">
        <f>IFERROR(VLOOKUP($J1259,Lookup!$I:$M,Lookup!M$2,0),"")</f>
        <v>SOL</v>
      </c>
      <c r="O1259" s="6" t="str">
        <f>IFERROR(VLOOKUP(E1259,Lookup!B:C,2,0),0)</f>
        <v>Dish</v>
      </c>
    </row>
    <row r="1260" ht="13.5" outlineLevel="2" spans="1:15">
      <c r="A1260" s="4" t="s">
        <v>2746</v>
      </c>
      <c r="B1260" s="4" t="s">
        <v>2690</v>
      </c>
      <c r="C1260" s="4" t="s">
        <v>118</v>
      </c>
      <c r="D1260" s="4" t="s">
        <v>2747</v>
      </c>
      <c r="E1260" s="4" t="s">
        <v>188</v>
      </c>
      <c r="F1260" s="4" t="s">
        <v>121</v>
      </c>
      <c r="G1260" s="4" t="s">
        <v>2468</v>
      </c>
      <c r="H1260" s="4" t="s">
        <v>2469</v>
      </c>
      <c r="I1260" s="4" t="s">
        <v>2692</v>
      </c>
      <c r="J1260" s="4" t="s">
        <v>2693</v>
      </c>
      <c r="K1260" s="6">
        <f>IFERROR(VLOOKUP($J1260,Lookup!$I:$M,Lookup!J$2,0),"")</f>
        <v>3102</v>
      </c>
      <c r="L1260" s="6" t="str">
        <f>IFERROR(VLOOKUP($J1260,Lookup!$I:$M,Lookup!K$2,0),"")</f>
        <v>Scottsdale, AZ</v>
      </c>
      <c r="M1260" s="6" t="str">
        <f>IFERROR(VLOOKUP($J1260,Lookup!$I:$M,Lookup!L$2,0),"")</f>
        <v>SFine</v>
      </c>
      <c r="N1260" s="6" t="str">
        <f>IFERROR(VLOOKUP($J1260,Lookup!$I:$M,Lookup!M$2,0),"")</f>
        <v>SOL</v>
      </c>
      <c r="O1260" s="6" t="str">
        <f>IFERROR(VLOOKUP(E1260,Lookup!B:C,2,0),0)</f>
        <v>Dish</v>
      </c>
    </row>
    <row r="1261" ht="13.5" outlineLevel="2" spans="1:15">
      <c r="A1261" s="4" t="s">
        <v>2748</v>
      </c>
      <c r="B1261" s="4" t="s">
        <v>2574</v>
      </c>
      <c r="C1261" s="4" t="s">
        <v>118</v>
      </c>
      <c r="D1261" s="4" t="s">
        <v>2749</v>
      </c>
      <c r="E1261" s="4" t="s">
        <v>2750</v>
      </c>
      <c r="F1261" s="4" t="s">
        <v>121</v>
      </c>
      <c r="G1261" s="4" t="s">
        <v>2468</v>
      </c>
      <c r="H1261" s="4" t="s">
        <v>2469</v>
      </c>
      <c r="I1261" s="4" t="s">
        <v>2692</v>
      </c>
      <c r="J1261" s="4" t="s">
        <v>2693</v>
      </c>
      <c r="K1261" s="6">
        <f>IFERROR(VLOOKUP($J1261,Lookup!$I:$M,Lookup!J$2,0),"")</f>
        <v>3102</v>
      </c>
      <c r="L1261" s="6" t="str">
        <f>IFERROR(VLOOKUP($J1261,Lookup!$I:$M,Lookup!K$2,0),"")</f>
        <v>Scottsdale, AZ</v>
      </c>
      <c r="M1261" s="6" t="str">
        <f>IFERROR(VLOOKUP($J1261,Lookup!$I:$M,Lookup!L$2,0),"")</f>
        <v>SFine</v>
      </c>
      <c r="N1261" s="6" t="str">
        <f>IFERROR(VLOOKUP($J1261,Lookup!$I:$M,Lookup!M$2,0),"")</f>
        <v>SOL</v>
      </c>
      <c r="O1261" s="6">
        <f>IFERROR(VLOOKUP(E1261,Lookup!B:C,2,0),0)</f>
        <v>0</v>
      </c>
    </row>
    <row r="1262" ht="13.5" outlineLevel="2" spans="1:15">
      <c r="A1262" s="4" t="s">
        <v>2751</v>
      </c>
      <c r="B1262" s="4" t="s">
        <v>2690</v>
      </c>
      <c r="C1262" s="4" t="s">
        <v>118</v>
      </c>
      <c r="D1262" s="4" t="s">
        <v>2752</v>
      </c>
      <c r="E1262" s="4" t="s">
        <v>139</v>
      </c>
      <c r="F1262" s="4" t="s">
        <v>121</v>
      </c>
      <c r="G1262" s="4" t="s">
        <v>2468</v>
      </c>
      <c r="H1262" s="4" t="s">
        <v>2469</v>
      </c>
      <c r="I1262" s="4" t="s">
        <v>2692</v>
      </c>
      <c r="J1262" s="4" t="s">
        <v>2693</v>
      </c>
      <c r="K1262" s="6">
        <f>IFERROR(VLOOKUP($J1262,Lookup!$I:$M,Lookup!J$2,0),"")</f>
        <v>3102</v>
      </c>
      <c r="L1262" s="6" t="str">
        <f>IFERROR(VLOOKUP($J1262,Lookup!$I:$M,Lookup!K$2,0),"")</f>
        <v>Scottsdale, AZ</v>
      </c>
      <c r="M1262" s="6" t="str">
        <f>IFERROR(VLOOKUP($J1262,Lookup!$I:$M,Lookup!L$2,0),"")</f>
        <v>SFine</v>
      </c>
      <c r="N1262" s="6" t="str">
        <f>IFERROR(VLOOKUP($J1262,Lookup!$I:$M,Lookup!M$2,0),"")</f>
        <v>SOL</v>
      </c>
      <c r="O1262" s="6" t="str">
        <f>IFERROR(VLOOKUP(E1262,Lookup!B:C,2,0),0)</f>
        <v>Busser/Runner</v>
      </c>
    </row>
    <row r="1263" ht="13.5" outlineLevel="2" spans="1:15">
      <c r="A1263" s="4" t="s">
        <v>2753</v>
      </c>
      <c r="B1263" s="4" t="s">
        <v>2690</v>
      </c>
      <c r="C1263" s="4" t="s">
        <v>118</v>
      </c>
      <c r="D1263" s="4" t="s">
        <v>2754</v>
      </c>
      <c r="E1263" s="4" t="s">
        <v>139</v>
      </c>
      <c r="F1263" s="4" t="s">
        <v>121</v>
      </c>
      <c r="G1263" s="4" t="s">
        <v>2468</v>
      </c>
      <c r="H1263" s="4" t="s">
        <v>2469</v>
      </c>
      <c r="I1263" s="4" t="s">
        <v>2692</v>
      </c>
      <c r="J1263" s="4" t="s">
        <v>2693</v>
      </c>
      <c r="K1263" s="6">
        <f>IFERROR(VLOOKUP($J1263,Lookup!$I:$M,Lookup!J$2,0),"")</f>
        <v>3102</v>
      </c>
      <c r="L1263" s="6" t="str">
        <f>IFERROR(VLOOKUP($J1263,Lookup!$I:$M,Lookup!K$2,0),"")</f>
        <v>Scottsdale, AZ</v>
      </c>
      <c r="M1263" s="6" t="str">
        <f>IFERROR(VLOOKUP($J1263,Lookup!$I:$M,Lookup!L$2,0),"")</f>
        <v>SFine</v>
      </c>
      <c r="N1263" s="6" t="str">
        <f>IFERROR(VLOOKUP($J1263,Lookup!$I:$M,Lookup!M$2,0),"")</f>
        <v>SOL</v>
      </c>
      <c r="O1263" s="6" t="str">
        <f>IFERROR(VLOOKUP(E1263,Lookup!B:C,2,0),0)</f>
        <v>Busser/Runner</v>
      </c>
    </row>
    <row r="1264" ht="13.5" outlineLevel="2" spans="1:15">
      <c r="A1264" s="4" t="s">
        <v>2755</v>
      </c>
      <c r="B1264" s="4" t="s">
        <v>2690</v>
      </c>
      <c r="C1264" s="4" t="s">
        <v>118</v>
      </c>
      <c r="D1264" s="4" t="s">
        <v>2756</v>
      </c>
      <c r="E1264" s="4" t="s">
        <v>83</v>
      </c>
      <c r="F1264" s="4" t="s">
        <v>121</v>
      </c>
      <c r="G1264" s="4" t="s">
        <v>2468</v>
      </c>
      <c r="H1264" s="4" t="s">
        <v>2469</v>
      </c>
      <c r="I1264" s="4" t="s">
        <v>2692</v>
      </c>
      <c r="J1264" s="4" t="s">
        <v>2693</v>
      </c>
      <c r="K1264" s="6">
        <f>IFERROR(VLOOKUP($J1264,Lookup!$I:$M,Lookup!J$2,0),"")</f>
        <v>3102</v>
      </c>
      <c r="L1264" s="6" t="str">
        <f>IFERROR(VLOOKUP($J1264,Lookup!$I:$M,Lookup!K$2,0),"")</f>
        <v>Scottsdale, AZ</v>
      </c>
      <c r="M1264" s="6" t="str">
        <f>IFERROR(VLOOKUP($J1264,Lookup!$I:$M,Lookup!L$2,0),"")</f>
        <v>SFine</v>
      </c>
      <c r="N1264" s="6" t="str">
        <f>IFERROR(VLOOKUP($J1264,Lookup!$I:$M,Lookup!M$2,0),"")</f>
        <v>SOL</v>
      </c>
      <c r="O1264" s="6" t="str">
        <f>IFERROR(VLOOKUP(E1264,Lookup!B:C,2,0),0)</f>
        <v>Line Cook</v>
      </c>
    </row>
    <row r="1265" ht="13.5" outlineLevel="2" spans="1:15">
      <c r="A1265" s="4" t="s">
        <v>2757</v>
      </c>
      <c r="B1265" s="4" t="s">
        <v>2690</v>
      </c>
      <c r="C1265" s="4" t="s">
        <v>118</v>
      </c>
      <c r="D1265" s="4" t="s">
        <v>2758</v>
      </c>
      <c r="E1265" s="4" t="s">
        <v>120</v>
      </c>
      <c r="F1265" s="4" t="s">
        <v>121</v>
      </c>
      <c r="G1265" s="4" t="s">
        <v>2468</v>
      </c>
      <c r="H1265" s="4" t="s">
        <v>2469</v>
      </c>
      <c r="I1265" s="4" t="s">
        <v>2692</v>
      </c>
      <c r="J1265" s="4" t="s">
        <v>2693</v>
      </c>
      <c r="K1265" s="6">
        <f>IFERROR(VLOOKUP($J1265,Lookup!$I:$M,Lookup!J$2,0),"")</f>
        <v>3102</v>
      </c>
      <c r="L1265" s="6" t="str">
        <f>IFERROR(VLOOKUP($J1265,Lookup!$I:$M,Lookup!K$2,0),"")</f>
        <v>Scottsdale, AZ</v>
      </c>
      <c r="M1265" s="6" t="str">
        <f>IFERROR(VLOOKUP($J1265,Lookup!$I:$M,Lookup!L$2,0),"")</f>
        <v>SFine</v>
      </c>
      <c r="N1265" s="6" t="str">
        <f>IFERROR(VLOOKUP($J1265,Lookup!$I:$M,Lookup!M$2,0),"")</f>
        <v>SOL</v>
      </c>
      <c r="O1265" s="6" t="str">
        <f>IFERROR(VLOOKUP(E1265,Lookup!B:C,2,0),0)</f>
        <v>Server/Cocktail</v>
      </c>
    </row>
    <row r="1266" ht="13.5" outlineLevel="2" spans="1:15">
      <c r="A1266" s="4" t="s">
        <v>2759</v>
      </c>
      <c r="B1266" s="4" t="s">
        <v>2690</v>
      </c>
      <c r="C1266" s="4" t="s">
        <v>118</v>
      </c>
      <c r="D1266" s="4" t="s">
        <v>2760</v>
      </c>
      <c r="E1266" s="4" t="s">
        <v>120</v>
      </c>
      <c r="F1266" s="4" t="s">
        <v>121</v>
      </c>
      <c r="G1266" s="4" t="s">
        <v>2468</v>
      </c>
      <c r="H1266" s="4" t="s">
        <v>2469</v>
      </c>
      <c r="I1266" s="4" t="s">
        <v>2692</v>
      </c>
      <c r="J1266" s="4" t="s">
        <v>2693</v>
      </c>
      <c r="K1266" s="6">
        <f>IFERROR(VLOOKUP($J1266,Lookup!$I:$M,Lookup!J$2,0),"")</f>
        <v>3102</v>
      </c>
      <c r="L1266" s="6" t="str">
        <f>IFERROR(VLOOKUP($J1266,Lookup!$I:$M,Lookup!K$2,0),"")</f>
        <v>Scottsdale, AZ</v>
      </c>
      <c r="M1266" s="6" t="str">
        <f>IFERROR(VLOOKUP($J1266,Lookup!$I:$M,Lookup!L$2,0),"")</f>
        <v>SFine</v>
      </c>
      <c r="N1266" s="6" t="str">
        <f>IFERROR(VLOOKUP($J1266,Lookup!$I:$M,Lookup!M$2,0),"")</f>
        <v>SOL</v>
      </c>
      <c r="O1266" s="6" t="str">
        <f>IFERROR(VLOOKUP(E1266,Lookup!B:C,2,0),0)</f>
        <v>Server/Cocktail</v>
      </c>
    </row>
    <row r="1267" ht="13.5" outlineLevel="2" spans="1:15">
      <c r="A1267" s="4" t="s">
        <v>2761</v>
      </c>
      <c r="B1267" s="4" t="s">
        <v>2690</v>
      </c>
      <c r="C1267" s="4" t="s">
        <v>118</v>
      </c>
      <c r="D1267" s="4" t="s">
        <v>2762</v>
      </c>
      <c r="E1267" s="4" t="s">
        <v>139</v>
      </c>
      <c r="F1267" s="4" t="s">
        <v>121</v>
      </c>
      <c r="G1267" s="4" t="s">
        <v>2468</v>
      </c>
      <c r="H1267" s="4" t="s">
        <v>2469</v>
      </c>
      <c r="I1267" s="4" t="s">
        <v>2692</v>
      </c>
      <c r="J1267" s="4" t="s">
        <v>2693</v>
      </c>
      <c r="K1267" s="6">
        <f>IFERROR(VLOOKUP($J1267,Lookup!$I:$M,Lookup!J$2,0),"")</f>
        <v>3102</v>
      </c>
      <c r="L1267" s="6" t="str">
        <f>IFERROR(VLOOKUP($J1267,Lookup!$I:$M,Lookup!K$2,0),"")</f>
        <v>Scottsdale, AZ</v>
      </c>
      <c r="M1267" s="6" t="str">
        <f>IFERROR(VLOOKUP($J1267,Lookup!$I:$M,Lookup!L$2,0),"")</f>
        <v>SFine</v>
      </c>
      <c r="N1267" s="6" t="str">
        <f>IFERROR(VLOOKUP($J1267,Lookup!$I:$M,Lookup!M$2,0),"")</f>
        <v>SOL</v>
      </c>
      <c r="O1267" s="6" t="str">
        <f>IFERROR(VLOOKUP(E1267,Lookup!B:C,2,0),0)</f>
        <v>Busser/Runner</v>
      </c>
    </row>
    <row r="1268" ht="13.5" outlineLevel="2" spans="1:15">
      <c r="A1268" s="4" t="s">
        <v>2763</v>
      </c>
      <c r="B1268" s="4" t="s">
        <v>2690</v>
      </c>
      <c r="C1268" s="4" t="s">
        <v>118</v>
      </c>
      <c r="D1268" s="4" t="s">
        <v>2764</v>
      </c>
      <c r="E1268" s="4" t="s">
        <v>83</v>
      </c>
      <c r="F1268" s="4" t="s">
        <v>121</v>
      </c>
      <c r="G1268" s="4" t="s">
        <v>2468</v>
      </c>
      <c r="H1268" s="4" t="s">
        <v>2469</v>
      </c>
      <c r="I1268" s="4" t="s">
        <v>2692</v>
      </c>
      <c r="J1268" s="4" t="s">
        <v>2693</v>
      </c>
      <c r="K1268" s="6">
        <f>IFERROR(VLOOKUP($J1268,Lookup!$I:$M,Lookup!J$2,0),"")</f>
        <v>3102</v>
      </c>
      <c r="L1268" s="6" t="str">
        <f>IFERROR(VLOOKUP($J1268,Lookup!$I:$M,Lookup!K$2,0),"")</f>
        <v>Scottsdale, AZ</v>
      </c>
      <c r="M1268" s="6" t="str">
        <f>IFERROR(VLOOKUP($J1268,Lookup!$I:$M,Lookup!L$2,0),"")</f>
        <v>SFine</v>
      </c>
      <c r="N1268" s="6" t="str">
        <f>IFERROR(VLOOKUP($J1268,Lookup!$I:$M,Lookup!M$2,0),"")</f>
        <v>SOL</v>
      </c>
      <c r="O1268" s="6" t="str">
        <f>IFERROR(VLOOKUP(E1268,Lookup!B:C,2,0),0)</f>
        <v>Line Cook</v>
      </c>
    </row>
    <row r="1269" ht="13.5" outlineLevel="2" spans="1:15">
      <c r="A1269" s="4" t="s">
        <v>2765</v>
      </c>
      <c r="B1269" s="4" t="s">
        <v>2690</v>
      </c>
      <c r="C1269" s="4" t="s">
        <v>118</v>
      </c>
      <c r="D1269" s="4" t="s">
        <v>2766</v>
      </c>
      <c r="E1269" s="4" t="s">
        <v>2009</v>
      </c>
      <c r="F1269" s="4" t="s">
        <v>121</v>
      </c>
      <c r="G1269" s="4" t="s">
        <v>2468</v>
      </c>
      <c r="H1269" s="4" t="s">
        <v>2469</v>
      </c>
      <c r="I1269" s="4" t="s">
        <v>2692</v>
      </c>
      <c r="J1269" s="4" t="s">
        <v>2693</v>
      </c>
      <c r="K1269" s="6">
        <f>IFERROR(VLOOKUP($J1269,Lookup!$I:$M,Lookup!J$2,0),"")</f>
        <v>3102</v>
      </c>
      <c r="L1269" s="6" t="str">
        <f>IFERROR(VLOOKUP($J1269,Lookup!$I:$M,Lookup!K$2,0),"")</f>
        <v>Scottsdale, AZ</v>
      </c>
      <c r="M1269" s="6" t="str">
        <f>IFERROR(VLOOKUP($J1269,Lookup!$I:$M,Lookup!L$2,0),"")</f>
        <v>SFine</v>
      </c>
      <c r="N1269" s="6" t="str">
        <f>IFERROR(VLOOKUP($J1269,Lookup!$I:$M,Lookup!M$2,0),"")</f>
        <v>SOL</v>
      </c>
      <c r="O1269" s="6">
        <f>IFERROR(VLOOKUP(E1269,Lookup!B:C,2,0),0)</f>
        <v>0</v>
      </c>
    </row>
    <row r="1270" ht="13.5" outlineLevel="2" spans="1:15">
      <c r="A1270" s="4" t="s">
        <v>2767</v>
      </c>
      <c r="B1270" s="4" t="s">
        <v>2574</v>
      </c>
      <c r="C1270" s="4" t="s">
        <v>118</v>
      </c>
      <c r="D1270" s="4" t="s">
        <v>2768</v>
      </c>
      <c r="E1270" s="4" t="s">
        <v>134</v>
      </c>
      <c r="F1270" s="4" t="s">
        <v>121</v>
      </c>
      <c r="G1270" s="4" t="s">
        <v>2468</v>
      </c>
      <c r="H1270" s="4" t="s">
        <v>2469</v>
      </c>
      <c r="I1270" s="4" t="s">
        <v>2692</v>
      </c>
      <c r="J1270" s="4" t="s">
        <v>2693</v>
      </c>
      <c r="K1270" s="6">
        <f>IFERROR(VLOOKUP($J1270,Lookup!$I:$M,Lookup!J$2,0),"")</f>
        <v>3102</v>
      </c>
      <c r="L1270" s="6" t="str">
        <f>IFERROR(VLOOKUP($J1270,Lookup!$I:$M,Lookup!K$2,0),"")</f>
        <v>Scottsdale, AZ</v>
      </c>
      <c r="M1270" s="6" t="str">
        <f>IFERROR(VLOOKUP($J1270,Lookup!$I:$M,Lookup!L$2,0),"")</f>
        <v>SFine</v>
      </c>
      <c r="N1270" s="6" t="str">
        <f>IFERROR(VLOOKUP($J1270,Lookup!$I:$M,Lookup!M$2,0),"")</f>
        <v>SOL</v>
      </c>
      <c r="O1270" s="6">
        <f>IFERROR(VLOOKUP(E1270,Lookup!B:C,2,0),0)</f>
        <v>0</v>
      </c>
    </row>
    <row r="1271" ht="13.5" outlineLevel="2" spans="1:15">
      <c r="A1271" s="4" t="s">
        <v>2769</v>
      </c>
      <c r="B1271" s="4" t="s">
        <v>2690</v>
      </c>
      <c r="C1271" s="4" t="s">
        <v>118</v>
      </c>
      <c r="D1271" s="4" t="s">
        <v>2770</v>
      </c>
      <c r="E1271" s="4" t="s">
        <v>83</v>
      </c>
      <c r="F1271" s="4" t="s">
        <v>121</v>
      </c>
      <c r="G1271" s="4" t="s">
        <v>2468</v>
      </c>
      <c r="H1271" s="4" t="s">
        <v>2469</v>
      </c>
      <c r="I1271" s="4" t="s">
        <v>2692</v>
      </c>
      <c r="J1271" s="4" t="s">
        <v>2693</v>
      </c>
      <c r="K1271" s="6">
        <f>IFERROR(VLOOKUP($J1271,Lookup!$I:$M,Lookup!J$2,0),"")</f>
        <v>3102</v>
      </c>
      <c r="L1271" s="6" t="str">
        <f>IFERROR(VLOOKUP($J1271,Lookup!$I:$M,Lookup!K$2,0),"")</f>
        <v>Scottsdale, AZ</v>
      </c>
      <c r="M1271" s="6" t="str">
        <f>IFERROR(VLOOKUP($J1271,Lookup!$I:$M,Lookup!L$2,0),"")</f>
        <v>SFine</v>
      </c>
      <c r="N1271" s="6" t="str">
        <f>IFERROR(VLOOKUP($J1271,Lookup!$I:$M,Lookup!M$2,0),"")</f>
        <v>SOL</v>
      </c>
      <c r="O1271" s="6" t="str">
        <f>IFERROR(VLOOKUP(E1271,Lookup!B:C,2,0),0)</f>
        <v>Line Cook</v>
      </c>
    </row>
    <row r="1272" ht="13.5" outlineLevel="2" spans="1:15">
      <c r="A1272" s="4" t="s">
        <v>2771</v>
      </c>
      <c r="B1272" s="4" t="s">
        <v>2690</v>
      </c>
      <c r="C1272" s="4" t="s">
        <v>118</v>
      </c>
      <c r="D1272" s="4" t="s">
        <v>2772</v>
      </c>
      <c r="E1272" s="4" t="s">
        <v>188</v>
      </c>
      <c r="F1272" s="4" t="s">
        <v>121</v>
      </c>
      <c r="G1272" s="4" t="s">
        <v>2468</v>
      </c>
      <c r="H1272" s="4" t="s">
        <v>2469</v>
      </c>
      <c r="I1272" s="4" t="s">
        <v>2692</v>
      </c>
      <c r="J1272" s="4" t="s">
        <v>2693</v>
      </c>
      <c r="K1272" s="6">
        <f>IFERROR(VLOOKUP($J1272,Lookup!$I:$M,Lookup!J$2,0),"")</f>
        <v>3102</v>
      </c>
      <c r="L1272" s="6" t="str">
        <f>IFERROR(VLOOKUP($J1272,Lookup!$I:$M,Lookup!K$2,0),"")</f>
        <v>Scottsdale, AZ</v>
      </c>
      <c r="M1272" s="6" t="str">
        <f>IFERROR(VLOOKUP($J1272,Lookup!$I:$M,Lookup!L$2,0),"")</f>
        <v>SFine</v>
      </c>
      <c r="N1272" s="6" t="str">
        <f>IFERROR(VLOOKUP($J1272,Lookup!$I:$M,Lookup!M$2,0),"")</f>
        <v>SOL</v>
      </c>
      <c r="O1272" s="6" t="str">
        <f>IFERROR(VLOOKUP(E1272,Lookup!B:C,2,0),0)</f>
        <v>Dish</v>
      </c>
    </row>
    <row r="1273" ht="13.5" outlineLevel="2" spans="1:15">
      <c r="A1273" s="4" t="s">
        <v>2773</v>
      </c>
      <c r="B1273" s="4" t="s">
        <v>2690</v>
      </c>
      <c r="C1273" s="4" t="s">
        <v>118</v>
      </c>
      <c r="D1273" s="4" t="s">
        <v>2774</v>
      </c>
      <c r="E1273" s="4" t="s">
        <v>83</v>
      </c>
      <c r="F1273" s="4" t="s">
        <v>121</v>
      </c>
      <c r="G1273" s="4" t="s">
        <v>2468</v>
      </c>
      <c r="H1273" s="4" t="s">
        <v>2469</v>
      </c>
      <c r="I1273" s="4" t="s">
        <v>2692</v>
      </c>
      <c r="J1273" s="4" t="s">
        <v>2693</v>
      </c>
      <c r="K1273" s="6">
        <f>IFERROR(VLOOKUP($J1273,Lookup!$I:$M,Lookup!J$2,0),"")</f>
        <v>3102</v>
      </c>
      <c r="L1273" s="6" t="str">
        <f>IFERROR(VLOOKUP($J1273,Lookup!$I:$M,Lookup!K$2,0),"")</f>
        <v>Scottsdale, AZ</v>
      </c>
      <c r="M1273" s="6" t="str">
        <f>IFERROR(VLOOKUP($J1273,Lookup!$I:$M,Lookup!L$2,0),"")</f>
        <v>SFine</v>
      </c>
      <c r="N1273" s="6" t="str">
        <f>IFERROR(VLOOKUP($J1273,Lookup!$I:$M,Lookup!M$2,0),"")</f>
        <v>SOL</v>
      </c>
      <c r="O1273" s="6" t="str">
        <f>IFERROR(VLOOKUP(E1273,Lookup!B:C,2,0),0)</f>
        <v>Line Cook</v>
      </c>
    </row>
    <row r="1274" ht="13.5" outlineLevel="2" spans="1:15">
      <c r="A1274" s="4" t="s">
        <v>2775</v>
      </c>
      <c r="B1274" s="4" t="s">
        <v>2690</v>
      </c>
      <c r="C1274" s="4" t="s">
        <v>118</v>
      </c>
      <c r="D1274" s="4" t="s">
        <v>2776</v>
      </c>
      <c r="E1274" s="4" t="s">
        <v>70</v>
      </c>
      <c r="F1274" s="4" t="s">
        <v>121</v>
      </c>
      <c r="G1274" s="4" t="s">
        <v>2468</v>
      </c>
      <c r="H1274" s="4" t="s">
        <v>2469</v>
      </c>
      <c r="I1274" s="4" t="s">
        <v>2692</v>
      </c>
      <c r="J1274" s="4" t="s">
        <v>2693</v>
      </c>
      <c r="K1274" s="6">
        <f>IFERROR(VLOOKUP($J1274,Lookup!$I:$M,Lookup!J$2,0),"")</f>
        <v>3102</v>
      </c>
      <c r="L1274" s="6" t="str">
        <f>IFERROR(VLOOKUP($J1274,Lookup!$I:$M,Lookup!K$2,0),"")</f>
        <v>Scottsdale, AZ</v>
      </c>
      <c r="M1274" s="6" t="str">
        <f>IFERROR(VLOOKUP($J1274,Lookup!$I:$M,Lookup!L$2,0),"")</f>
        <v>SFine</v>
      </c>
      <c r="N1274" s="6" t="str">
        <f>IFERROR(VLOOKUP($J1274,Lookup!$I:$M,Lookup!M$2,0),"")</f>
        <v>SOL</v>
      </c>
      <c r="O1274" s="6" t="str">
        <f>IFERROR(VLOOKUP(E1274,Lookup!B:C,2,0),0)</f>
        <v>Bartender</v>
      </c>
    </row>
    <row r="1275" ht="13.5" outlineLevel="2" spans="1:15">
      <c r="A1275" s="4" t="s">
        <v>2777</v>
      </c>
      <c r="B1275" s="4" t="s">
        <v>2690</v>
      </c>
      <c r="C1275" s="4" t="s">
        <v>118</v>
      </c>
      <c r="D1275" s="4" t="s">
        <v>2778</v>
      </c>
      <c r="E1275" s="4" t="s">
        <v>208</v>
      </c>
      <c r="F1275" s="4" t="s">
        <v>121</v>
      </c>
      <c r="G1275" s="4" t="s">
        <v>2468</v>
      </c>
      <c r="H1275" s="4" t="s">
        <v>2469</v>
      </c>
      <c r="I1275" s="4" t="s">
        <v>2692</v>
      </c>
      <c r="J1275" s="4" t="s">
        <v>2693</v>
      </c>
      <c r="K1275" s="6">
        <f>IFERROR(VLOOKUP($J1275,Lookup!$I:$M,Lookup!J$2,0),"")</f>
        <v>3102</v>
      </c>
      <c r="L1275" s="6" t="str">
        <f>IFERROR(VLOOKUP($J1275,Lookup!$I:$M,Lookup!K$2,0),"")</f>
        <v>Scottsdale, AZ</v>
      </c>
      <c r="M1275" s="6" t="str">
        <f>IFERROR(VLOOKUP($J1275,Lookup!$I:$M,Lookup!L$2,0),"")</f>
        <v>SFine</v>
      </c>
      <c r="N1275" s="6" t="str">
        <f>IFERROR(VLOOKUP($J1275,Lookup!$I:$M,Lookup!M$2,0),"")</f>
        <v>SOL</v>
      </c>
      <c r="O1275" s="6" t="str">
        <f>IFERROR(VLOOKUP(E1275,Lookup!B:C,2,0),0)</f>
        <v/>
      </c>
    </row>
    <row r="1276" ht="13.5" outlineLevel="2" spans="1:15">
      <c r="A1276" s="4" t="s">
        <v>2779</v>
      </c>
      <c r="B1276" s="4" t="s">
        <v>2690</v>
      </c>
      <c r="C1276" s="4" t="s">
        <v>118</v>
      </c>
      <c r="D1276" s="4" t="s">
        <v>2780</v>
      </c>
      <c r="E1276" s="4" t="s">
        <v>120</v>
      </c>
      <c r="F1276" s="4" t="s">
        <v>121</v>
      </c>
      <c r="G1276" s="4" t="s">
        <v>2468</v>
      </c>
      <c r="H1276" s="4" t="s">
        <v>2469</v>
      </c>
      <c r="I1276" s="4" t="s">
        <v>2692</v>
      </c>
      <c r="J1276" s="4" t="s">
        <v>2693</v>
      </c>
      <c r="K1276" s="6">
        <f>IFERROR(VLOOKUP($J1276,Lookup!$I:$M,Lookup!J$2,0),"")</f>
        <v>3102</v>
      </c>
      <c r="L1276" s="6" t="str">
        <f>IFERROR(VLOOKUP($J1276,Lookup!$I:$M,Lookup!K$2,0),"")</f>
        <v>Scottsdale, AZ</v>
      </c>
      <c r="M1276" s="6" t="str">
        <f>IFERROR(VLOOKUP($J1276,Lookup!$I:$M,Lookup!L$2,0),"")</f>
        <v>SFine</v>
      </c>
      <c r="N1276" s="6" t="str">
        <f>IFERROR(VLOOKUP($J1276,Lookup!$I:$M,Lookup!M$2,0),"")</f>
        <v>SOL</v>
      </c>
      <c r="O1276" s="6" t="str">
        <f>IFERROR(VLOOKUP(E1276,Lookup!B:C,2,0),0)</f>
        <v>Server/Cocktail</v>
      </c>
    </row>
    <row r="1277" ht="13.5" outlineLevel="2" spans="1:15">
      <c r="A1277" s="4" t="s">
        <v>2781</v>
      </c>
      <c r="B1277" s="4" t="s">
        <v>2690</v>
      </c>
      <c r="C1277" s="4" t="s">
        <v>118</v>
      </c>
      <c r="D1277" s="4" t="s">
        <v>2782</v>
      </c>
      <c r="E1277" s="4" t="s">
        <v>83</v>
      </c>
      <c r="F1277" s="4" t="s">
        <v>121</v>
      </c>
      <c r="G1277" s="4" t="s">
        <v>2468</v>
      </c>
      <c r="H1277" s="4" t="s">
        <v>2469</v>
      </c>
      <c r="I1277" s="4" t="s">
        <v>2692</v>
      </c>
      <c r="J1277" s="4" t="s">
        <v>2693</v>
      </c>
      <c r="K1277" s="6">
        <f>IFERROR(VLOOKUP($J1277,Lookup!$I:$M,Lookup!J$2,0),"")</f>
        <v>3102</v>
      </c>
      <c r="L1277" s="6" t="str">
        <f>IFERROR(VLOOKUP($J1277,Lookup!$I:$M,Lookup!K$2,0),"")</f>
        <v>Scottsdale, AZ</v>
      </c>
      <c r="M1277" s="6" t="str">
        <f>IFERROR(VLOOKUP($J1277,Lookup!$I:$M,Lookup!L$2,0),"")</f>
        <v>SFine</v>
      </c>
      <c r="N1277" s="6" t="str">
        <f>IFERROR(VLOOKUP($J1277,Lookup!$I:$M,Lookup!M$2,0),"")</f>
        <v>SOL</v>
      </c>
      <c r="O1277" s="6" t="str">
        <f>IFERROR(VLOOKUP(E1277,Lookup!B:C,2,0),0)</f>
        <v>Line Cook</v>
      </c>
    </row>
    <row r="1278" ht="13.5" outlineLevel="2" spans="1:15">
      <c r="A1278" s="4" t="s">
        <v>2783</v>
      </c>
      <c r="B1278" s="4" t="s">
        <v>2690</v>
      </c>
      <c r="C1278" s="4" t="s">
        <v>118</v>
      </c>
      <c r="D1278" s="4" t="s">
        <v>2784</v>
      </c>
      <c r="E1278" s="4" t="s">
        <v>139</v>
      </c>
      <c r="F1278" s="4" t="s">
        <v>121</v>
      </c>
      <c r="G1278" s="4" t="s">
        <v>2468</v>
      </c>
      <c r="H1278" s="4" t="s">
        <v>2469</v>
      </c>
      <c r="I1278" s="4" t="s">
        <v>2692</v>
      </c>
      <c r="J1278" s="4" t="s">
        <v>2693</v>
      </c>
      <c r="K1278" s="6">
        <f>IFERROR(VLOOKUP($J1278,Lookup!$I:$M,Lookup!J$2,0),"")</f>
        <v>3102</v>
      </c>
      <c r="L1278" s="6" t="str">
        <f>IFERROR(VLOOKUP($J1278,Lookup!$I:$M,Lookup!K$2,0),"")</f>
        <v>Scottsdale, AZ</v>
      </c>
      <c r="M1278" s="6" t="str">
        <f>IFERROR(VLOOKUP($J1278,Lookup!$I:$M,Lookup!L$2,0),"")</f>
        <v>SFine</v>
      </c>
      <c r="N1278" s="6" t="str">
        <f>IFERROR(VLOOKUP($J1278,Lookup!$I:$M,Lookup!M$2,0),"")</f>
        <v>SOL</v>
      </c>
      <c r="O1278" s="6" t="str">
        <f>IFERROR(VLOOKUP(E1278,Lookup!B:C,2,0),0)</f>
        <v>Busser/Runner</v>
      </c>
    </row>
    <row r="1279" ht="13.5" outlineLevel="2" spans="1:15">
      <c r="A1279" s="4" t="s">
        <v>2785</v>
      </c>
      <c r="B1279" s="4" t="s">
        <v>2690</v>
      </c>
      <c r="C1279" s="4" t="s">
        <v>118</v>
      </c>
      <c r="D1279" s="4" t="s">
        <v>2786</v>
      </c>
      <c r="E1279" s="4" t="s">
        <v>83</v>
      </c>
      <c r="F1279" s="4" t="s">
        <v>121</v>
      </c>
      <c r="G1279" s="4" t="s">
        <v>2468</v>
      </c>
      <c r="H1279" s="4" t="s">
        <v>2469</v>
      </c>
      <c r="I1279" s="4" t="s">
        <v>2692</v>
      </c>
      <c r="J1279" s="4" t="s">
        <v>2693</v>
      </c>
      <c r="K1279" s="6">
        <f>IFERROR(VLOOKUP($J1279,Lookup!$I:$M,Lookup!J$2,0),"")</f>
        <v>3102</v>
      </c>
      <c r="L1279" s="6" t="str">
        <f>IFERROR(VLOOKUP($J1279,Lookup!$I:$M,Lookup!K$2,0),"")</f>
        <v>Scottsdale, AZ</v>
      </c>
      <c r="M1279" s="6" t="str">
        <f>IFERROR(VLOOKUP($J1279,Lookup!$I:$M,Lookup!L$2,0),"")</f>
        <v>SFine</v>
      </c>
      <c r="N1279" s="6" t="str">
        <f>IFERROR(VLOOKUP($J1279,Lookup!$I:$M,Lookup!M$2,0),"")</f>
        <v>SOL</v>
      </c>
      <c r="O1279" s="6" t="str">
        <f>IFERROR(VLOOKUP(E1279,Lookup!B:C,2,0),0)</f>
        <v>Line Cook</v>
      </c>
    </row>
    <row r="1280" ht="13.5" outlineLevel="2" spans="1:15">
      <c r="A1280" s="4" t="s">
        <v>2787</v>
      </c>
      <c r="B1280" s="4" t="s">
        <v>2690</v>
      </c>
      <c r="C1280" s="4" t="s">
        <v>118</v>
      </c>
      <c r="D1280" s="4" t="s">
        <v>2788</v>
      </c>
      <c r="E1280" s="4" t="s">
        <v>120</v>
      </c>
      <c r="F1280" s="4" t="s">
        <v>121</v>
      </c>
      <c r="G1280" s="4" t="s">
        <v>2468</v>
      </c>
      <c r="H1280" s="4" t="s">
        <v>2469</v>
      </c>
      <c r="I1280" s="4" t="s">
        <v>2692</v>
      </c>
      <c r="J1280" s="4" t="s">
        <v>2693</v>
      </c>
      <c r="K1280" s="6">
        <f>IFERROR(VLOOKUP($J1280,Lookup!$I:$M,Lookup!J$2,0),"")</f>
        <v>3102</v>
      </c>
      <c r="L1280" s="6" t="str">
        <f>IFERROR(VLOOKUP($J1280,Lookup!$I:$M,Lookup!K$2,0),"")</f>
        <v>Scottsdale, AZ</v>
      </c>
      <c r="M1280" s="6" t="str">
        <f>IFERROR(VLOOKUP($J1280,Lookup!$I:$M,Lookup!L$2,0),"")</f>
        <v>SFine</v>
      </c>
      <c r="N1280" s="6" t="str">
        <f>IFERROR(VLOOKUP($J1280,Lookup!$I:$M,Lookup!M$2,0),"")</f>
        <v>SOL</v>
      </c>
      <c r="O1280" s="6" t="str">
        <f>IFERROR(VLOOKUP(E1280,Lookup!B:C,2,0),0)</f>
        <v>Server/Cocktail</v>
      </c>
    </row>
    <row r="1281" ht="13.5" outlineLevel="2" spans="1:15">
      <c r="A1281" s="4" t="s">
        <v>2789</v>
      </c>
      <c r="B1281" s="4" t="s">
        <v>2690</v>
      </c>
      <c r="C1281" s="4" t="s">
        <v>118</v>
      </c>
      <c r="D1281" s="4" t="s">
        <v>2790</v>
      </c>
      <c r="E1281" s="4" t="s">
        <v>120</v>
      </c>
      <c r="F1281" s="4" t="s">
        <v>121</v>
      </c>
      <c r="G1281" s="4" t="s">
        <v>2468</v>
      </c>
      <c r="H1281" s="4" t="s">
        <v>2469</v>
      </c>
      <c r="I1281" s="4" t="s">
        <v>2692</v>
      </c>
      <c r="J1281" s="4" t="s">
        <v>2693</v>
      </c>
      <c r="K1281" s="6">
        <f>IFERROR(VLOOKUP($J1281,Lookup!$I:$M,Lookup!J$2,0),"")</f>
        <v>3102</v>
      </c>
      <c r="L1281" s="6" t="str">
        <f>IFERROR(VLOOKUP($J1281,Lookup!$I:$M,Lookup!K$2,0),"")</f>
        <v>Scottsdale, AZ</v>
      </c>
      <c r="M1281" s="6" t="str">
        <f>IFERROR(VLOOKUP($J1281,Lookup!$I:$M,Lookup!L$2,0),"")</f>
        <v>SFine</v>
      </c>
      <c r="N1281" s="6" t="str">
        <f>IFERROR(VLOOKUP($J1281,Lookup!$I:$M,Lookup!M$2,0),"")</f>
        <v>SOL</v>
      </c>
      <c r="O1281" s="6" t="str">
        <f>IFERROR(VLOOKUP(E1281,Lookup!B:C,2,0),0)</f>
        <v>Server/Cocktail</v>
      </c>
    </row>
    <row r="1282" ht="13.5" outlineLevel="2" spans="1:15">
      <c r="A1282" s="4" t="s">
        <v>2791</v>
      </c>
      <c r="B1282" s="4" t="s">
        <v>2690</v>
      </c>
      <c r="C1282" s="4" t="s">
        <v>118</v>
      </c>
      <c r="D1282" s="4" t="s">
        <v>2792</v>
      </c>
      <c r="E1282" s="4" t="s">
        <v>188</v>
      </c>
      <c r="F1282" s="4" t="s">
        <v>121</v>
      </c>
      <c r="G1282" s="4" t="s">
        <v>2468</v>
      </c>
      <c r="H1282" s="4" t="s">
        <v>2469</v>
      </c>
      <c r="I1282" s="4" t="s">
        <v>2692</v>
      </c>
      <c r="J1282" s="4" t="s">
        <v>2693</v>
      </c>
      <c r="K1282" s="6">
        <f>IFERROR(VLOOKUP($J1282,Lookup!$I:$M,Lookup!J$2,0),"")</f>
        <v>3102</v>
      </c>
      <c r="L1282" s="6" t="str">
        <f>IFERROR(VLOOKUP($J1282,Lookup!$I:$M,Lookup!K$2,0),"")</f>
        <v>Scottsdale, AZ</v>
      </c>
      <c r="M1282" s="6" t="str">
        <f>IFERROR(VLOOKUP($J1282,Lookup!$I:$M,Lookup!L$2,0),"")</f>
        <v>SFine</v>
      </c>
      <c r="N1282" s="6" t="str">
        <f>IFERROR(VLOOKUP($J1282,Lookup!$I:$M,Lookup!M$2,0),"")</f>
        <v>SOL</v>
      </c>
      <c r="O1282" s="6" t="str">
        <f>IFERROR(VLOOKUP(E1282,Lookup!B:C,2,0),0)</f>
        <v>Dish</v>
      </c>
    </row>
    <row r="1283" ht="13.5" outlineLevel="2" spans="1:15">
      <c r="A1283" s="4" t="s">
        <v>2793</v>
      </c>
      <c r="B1283" s="4" t="s">
        <v>2690</v>
      </c>
      <c r="C1283" s="4" t="s">
        <v>118</v>
      </c>
      <c r="D1283" s="4" t="s">
        <v>2794</v>
      </c>
      <c r="E1283" s="4" t="s">
        <v>120</v>
      </c>
      <c r="F1283" s="4" t="s">
        <v>121</v>
      </c>
      <c r="G1283" s="4" t="s">
        <v>2468</v>
      </c>
      <c r="H1283" s="4" t="s">
        <v>2469</v>
      </c>
      <c r="I1283" s="4" t="s">
        <v>2692</v>
      </c>
      <c r="J1283" s="4" t="s">
        <v>2693</v>
      </c>
      <c r="K1283" s="6">
        <f>IFERROR(VLOOKUP($J1283,Lookup!$I:$M,Lookup!J$2,0),"")</f>
        <v>3102</v>
      </c>
      <c r="L1283" s="6" t="str">
        <f>IFERROR(VLOOKUP($J1283,Lookup!$I:$M,Lookup!K$2,0),"")</f>
        <v>Scottsdale, AZ</v>
      </c>
      <c r="M1283" s="6" t="str">
        <f>IFERROR(VLOOKUP($J1283,Lookup!$I:$M,Lookup!L$2,0),"")</f>
        <v>SFine</v>
      </c>
      <c r="N1283" s="6" t="str">
        <f>IFERROR(VLOOKUP($J1283,Lookup!$I:$M,Lookup!M$2,0),"")</f>
        <v>SOL</v>
      </c>
      <c r="O1283" s="6" t="str">
        <f>IFERROR(VLOOKUP(E1283,Lookup!B:C,2,0),0)</f>
        <v>Server/Cocktail</v>
      </c>
    </row>
    <row r="1284" ht="13.5" outlineLevel="2" spans="1:15">
      <c r="A1284" s="4" t="s">
        <v>2795</v>
      </c>
      <c r="B1284" s="4" t="s">
        <v>2690</v>
      </c>
      <c r="C1284" s="4" t="s">
        <v>118</v>
      </c>
      <c r="D1284" s="4" t="s">
        <v>2796</v>
      </c>
      <c r="E1284" s="4" t="s">
        <v>139</v>
      </c>
      <c r="F1284" s="4" t="s">
        <v>121</v>
      </c>
      <c r="G1284" s="4" t="s">
        <v>2468</v>
      </c>
      <c r="H1284" s="4" t="s">
        <v>2469</v>
      </c>
      <c r="I1284" s="4" t="s">
        <v>2692</v>
      </c>
      <c r="J1284" s="4" t="s">
        <v>2693</v>
      </c>
      <c r="K1284" s="6">
        <f>IFERROR(VLOOKUP($J1284,Lookup!$I:$M,Lookup!J$2,0),"")</f>
        <v>3102</v>
      </c>
      <c r="L1284" s="6" t="str">
        <f>IFERROR(VLOOKUP($J1284,Lookup!$I:$M,Lookup!K$2,0),"")</f>
        <v>Scottsdale, AZ</v>
      </c>
      <c r="M1284" s="6" t="str">
        <f>IFERROR(VLOOKUP($J1284,Lookup!$I:$M,Lookup!L$2,0),"")</f>
        <v>SFine</v>
      </c>
      <c r="N1284" s="6" t="str">
        <f>IFERROR(VLOOKUP($J1284,Lookup!$I:$M,Lookup!M$2,0),"")</f>
        <v>SOL</v>
      </c>
      <c r="O1284" s="6" t="str">
        <f>IFERROR(VLOOKUP(E1284,Lookup!B:C,2,0),0)</f>
        <v>Busser/Runner</v>
      </c>
    </row>
    <row r="1285" ht="13.5" outlineLevel="2" spans="1:15">
      <c r="A1285" s="4" t="s">
        <v>2797</v>
      </c>
      <c r="B1285" s="4" t="s">
        <v>2690</v>
      </c>
      <c r="C1285" s="4" t="s">
        <v>118</v>
      </c>
      <c r="D1285" s="4" t="s">
        <v>2798</v>
      </c>
      <c r="E1285" s="4" t="s">
        <v>120</v>
      </c>
      <c r="F1285" s="4" t="s">
        <v>121</v>
      </c>
      <c r="G1285" s="4" t="s">
        <v>2468</v>
      </c>
      <c r="H1285" s="4" t="s">
        <v>2469</v>
      </c>
      <c r="I1285" s="4" t="s">
        <v>2692</v>
      </c>
      <c r="J1285" s="4" t="s">
        <v>2693</v>
      </c>
      <c r="K1285" s="6">
        <f>IFERROR(VLOOKUP($J1285,Lookup!$I:$M,Lookup!J$2,0),"")</f>
        <v>3102</v>
      </c>
      <c r="L1285" s="6" t="str">
        <f>IFERROR(VLOOKUP($J1285,Lookup!$I:$M,Lookup!K$2,0),"")</f>
        <v>Scottsdale, AZ</v>
      </c>
      <c r="M1285" s="6" t="str">
        <f>IFERROR(VLOOKUP($J1285,Lookup!$I:$M,Lookup!L$2,0),"")</f>
        <v>SFine</v>
      </c>
      <c r="N1285" s="6" t="str">
        <f>IFERROR(VLOOKUP($J1285,Lookup!$I:$M,Lookup!M$2,0),"")</f>
        <v>SOL</v>
      </c>
      <c r="O1285" s="6" t="str">
        <f>IFERROR(VLOOKUP(E1285,Lookup!B:C,2,0),0)</f>
        <v>Server/Cocktail</v>
      </c>
    </row>
    <row r="1286" ht="13.5" outlineLevel="2" spans="1:15">
      <c r="A1286" s="4" t="s">
        <v>2799</v>
      </c>
      <c r="B1286" s="4" t="s">
        <v>2690</v>
      </c>
      <c r="C1286" s="4" t="s">
        <v>118</v>
      </c>
      <c r="D1286" s="4" t="s">
        <v>2800</v>
      </c>
      <c r="E1286" s="4" t="s">
        <v>120</v>
      </c>
      <c r="F1286" s="4" t="s">
        <v>121</v>
      </c>
      <c r="G1286" s="4" t="s">
        <v>2468</v>
      </c>
      <c r="H1286" s="4" t="s">
        <v>2469</v>
      </c>
      <c r="I1286" s="4" t="s">
        <v>2692</v>
      </c>
      <c r="J1286" s="4" t="s">
        <v>2693</v>
      </c>
      <c r="K1286" s="6">
        <f>IFERROR(VLOOKUP($J1286,Lookup!$I:$M,Lookup!J$2,0),"")</f>
        <v>3102</v>
      </c>
      <c r="L1286" s="6" t="str">
        <f>IFERROR(VLOOKUP($J1286,Lookup!$I:$M,Lookup!K$2,0),"")</f>
        <v>Scottsdale, AZ</v>
      </c>
      <c r="M1286" s="6" t="str">
        <f>IFERROR(VLOOKUP($J1286,Lookup!$I:$M,Lookup!L$2,0),"")</f>
        <v>SFine</v>
      </c>
      <c r="N1286" s="6" t="str">
        <f>IFERROR(VLOOKUP($J1286,Lookup!$I:$M,Lookup!M$2,0),"")</f>
        <v>SOL</v>
      </c>
      <c r="O1286" s="6" t="str">
        <f>IFERROR(VLOOKUP(E1286,Lookup!B:C,2,0),0)</f>
        <v>Server/Cocktail</v>
      </c>
    </row>
    <row r="1287" ht="13.5" outlineLevel="2" spans="1:15">
      <c r="A1287" s="4" t="s">
        <v>2801</v>
      </c>
      <c r="B1287" s="4" t="s">
        <v>2690</v>
      </c>
      <c r="C1287" s="4" t="s">
        <v>118</v>
      </c>
      <c r="D1287" s="4" t="s">
        <v>2802</v>
      </c>
      <c r="E1287" s="4" t="s">
        <v>120</v>
      </c>
      <c r="F1287" s="4" t="s">
        <v>121</v>
      </c>
      <c r="G1287" s="4" t="s">
        <v>2468</v>
      </c>
      <c r="H1287" s="4" t="s">
        <v>2469</v>
      </c>
      <c r="I1287" s="4" t="s">
        <v>2692</v>
      </c>
      <c r="J1287" s="4" t="s">
        <v>2693</v>
      </c>
      <c r="K1287" s="6">
        <f>IFERROR(VLOOKUP($J1287,Lookup!$I:$M,Lookup!J$2,0),"")</f>
        <v>3102</v>
      </c>
      <c r="L1287" s="6" t="str">
        <f>IFERROR(VLOOKUP($J1287,Lookup!$I:$M,Lookup!K$2,0),"")</f>
        <v>Scottsdale, AZ</v>
      </c>
      <c r="M1287" s="6" t="str">
        <f>IFERROR(VLOOKUP($J1287,Lookup!$I:$M,Lookup!L$2,0),"")</f>
        <v>SFine</v>
      </c>
      <c r="N1287" s="6" t="str">
        <f>IFERROR(VLOOKUP($J1287,Lookup!$I:$M,Lookup!M$2,0),"")</f>
        <v>SOL</v>
      </c>
      <c r="O1287" s="6" t="str">
        <f>IFERROR(VLOOKUP(E1287,Lookup!B:C,2,0),0)</f>
        <v>Server/Cocktail</v>
      </c>
    </row>
    <row r="1288" ht="13.5" outlineLevel="2" spans="1:15">
      <c r="A1288" s="4" t="s">
        <v>2803</v>
      </c>
      <c r="B1288" s="4" t="s">
        <v>2690</v>
      </c>
      <c r="C1288" s="4" t="s">
        <v>118</v>
      </c>
      <c r="D1288" s="4" t="s">
        <v>2804</v>
      </c>
      <c r="E1288" s="4" t="s">
        <v>188</v>
      </c>
      <c r="F1288" s="4" t="s">
        <v>121</v>
      </c>
      <c r="G1288" s="4" t="s">
        <v>2468</v>
      </c>
      <c r="H1288" s="4" t="s">
        <v>2469</v>
      </c>
      <c r="I1288" s="4" t="s">
        <v>2692</v>
      </c>
      <c r="J1288" s="4" t="s">
        <v>2693</v>
      </c>
      <c r="K1288" s="6">
        <f>IFERROR(VLOOKUP($J1288,Lookup!$I:$M,Lookup!J$2,0),"")</f>
        <v>3102</v>
      </c>
      <c r="L1288" s="6" t="str">
        <f>IFERROR(VLOOKUP($J1288,Lookup!$I:$M,Lookup!K$2,0),"")</f>
        <v>Scottsdale, AZ</v>
      </c>
      <c r="M1288" s="6" t="str">
        <f>IFERROR(VLOOKUP($J1288,Lookup!$I:$M,Lookup!L$2,0),"")</f>
        <v>SFine</v>
      </c>
      <c r="N1288" s="6" t="str">
        <f>IFERROR(VLOOKUP($J1288,Lookup!$I:$M,Lookup!M$2,0),"")</f>
        <v>SOL</v>
      </c>
      <c r="O1288" s="6" t="str">
        <f>IFERROR(VLOOKUP(E1288,Lookup!B:C,2,0),0)</f>
        <v>Dish</v>
      </c>
    </row>
    <row r="1289" ht="13.5" outlineLevel="2" spans="1:15">
      <c r="A1289" s="4" t="s">
        <v>2805</v>
      </c>
      <c r="B1289" s="4" t="s">
        <v>2690</v>
      </c>
      <c r="C1289" s="4" t="s">
        <v>118</v>
      </c>
      <c r="D1289" s="4" t="s">
        <v>2806</v>
      </c>
      <c r="E1289" s="4" t="s">
        <v>188</v>
      </c>
      <c r="F1289" s="4" t="s">
        <v>121</v>
      </c>
      <c r="G1289" s="4" t="s">
        <v>2468</v>
      </c>
      <c r="H1289" s="4" t="s">
        <v>2469</v>
      </c>
      <c r="I1289" s="4" t="s">
        <v>2692</v>
      </c>
      <c r="J1289" s="4" t="s">
        <v>2693</v>
      </c>
      <c r="K1289" s="6">
        <f>IFERROR(VLOOKUP($J1289,Lookup!$I:$M,Lookup!J$2,0),"")</f>
        <v>3102</v>
      </c>
      <c r="L1289" s="6" t="str">
        <f>IFERROR(VLOOKUP($J1289,Lookup!$I:$M,Lookup!K$2,0),"")</f>
        <v>Scottsdale, AZ</v>
      </c>
      <c r="M1289" s="6" t="str">
        <f>IFERROR(VLOOKUP($J1289,Lookup!$I:$M,Lookup!L$2,0),"")</f>
        <v>SFine</v>
      </c>
      <c r="N1289" s="6" t="str">
        <f>IFERROR(VLOOKUP($J1289,Lookup!$I:$M,Lookup!M$2,0),"")</f>
        <v>SOL</v>
      </c>
      <c r="O1289" s="6" t="str">
        <f>IFERROR(VLOOKUP(E1289,Lookup!B:C,2,0),0)</f>
        <v>Dish</v>
      </c>
    </row>
    <row r="1290" ht="13.5" outlineLevel="2" spans="1:15">
      <c r="A1290" s="4" t="s">
        <v>2807</v>
      </c>
      <c r="B1290" s="4" t="s">
        <v>2690</v>
      </c>
      <c r="C1290" s="4" t="s">
        <v>118</v>
      </c>
      <c r="D1290" s="4" t="s">
        <v>2808</v>
      </c>
      <c r="E1290" s="4" t="s">
        <v>120</v>
      </c>
      <c r="F1290" s="4" t="s">
        <v>121</v>
      </c>
      <c r="G1290" s="4" t="s">
        <v>2468</v>
      </c>
      <c r="H1290" s="4" t="s">
        <v>2469</v>
      </c>
      <c r="I1290" s="4" t="s">
        <v>2692</v>
      </c>
      <c r="J1290" s="4" t="s">
        <v>2693</v>
      </c>
      <c r="K1290" s="6">
        <f>IFERROR(VLOOKUP($J1290,Lookup!$I:$M,Lookup!J$2,0),"")</f>
        <v>3102</v>
      </c>
      <c r="L1290" s="6" t="str">
        <f>IFERROR(VLOOKUP($J1290,Lookup!$I:$M,Lookup!K$2,0),"")</f>
        <v>Scottsdale, AZ</v>
      </c>
      <c r="M1290" s="6" t="str">
        <f>IFERROR(VLOOKUP($J1290,Lookup!$I:$M,Lookup!L$2,0),"")</f>
        <v>SFine</v>
      </c>
      <c r="N1290" s="6" t="str">
        <f>IFERROR(VLOOKUP($J1290,Lookup!$I:$M,Lookup!M$2,0),"")</f>
        <v>SOL</v>
      </c>
      <c r="O1290" s="6" t="str">
        <f>IFERROR(VLOOKUP(E1290,Lookup!B:C,2,0),0)</f>
        <v>Server/Cocktail</v>
      </c>
    </row>
    <row r="1291" ht="13.5" outlineLevel="2" spans="1:15">
      <c r="A1291" s="4" t="s">
        <v>2809</v>
      </c>
      <c r="B1291" s="4" t="s">
        <v>2690</v>
      </c>
      <c r="C1291" s="4" t="s">
        <v>118</v>
      </c>
      <c r="D1291" s="4" t="s">
        <v>2810</v>
      </c>
      <c r="E1291" s="4" t="s">
        <v>139</v>
      </c>
      <c r="F1291" s="4" t="s">
        <v>121</v>
      </c>
      <c r="G1291" s="4" t="s">
        <v>2468</v>
      </c>
      <c r="H1291" s="4" t="s">
        <v>2469</v>
      </c>
      <c r="I1291" s="4" t="s">
        <v>2692</v>
      </c>
      <c r="J1291" s="4" t="s">
        <v>2693</v>
      </c>
      <c r="K1291" s="6">
        <f>IFERROR(VLOOKUP($J1291,Lookup!$I:$M,Lookup!J$2,0),"")</f>
        <v>3102</v>
      </c>
      <c r="L1291" s="6" t="str">
        <f>IFERROR(VLOOKUP($J1291,Lookup!$I:$M,Lookup!K$2,0),"")</f>
        <v>Scottsdale, AZ</v>
      </c>
      <c r="M1291" s="6" t="str">
        <f>IFERROR(VLOOKUP($J1291,Lookup!$I:$M,Lookup!L$2,0),"")</f>
        <v>SFine</v>
      </c>
      <c r="N1291" s="6" t="str">
        <f>IFERROR(VLOOKUP($J1291,Lookup!$I:$M,Lookup!M$2,0),"")</f>
        <v>SOL</v>
      </c>
      <c r="O1291" s="6" t="str">
        <f>IFERROR(VLOOKUP(E1291,Lookup!B:C,2,0),0)</f>
        <v>Busser/Runner</v>
      </c>
    </row>
    <row r="1292" ht="13.5" outlineLevel="2" spans="1:15">
      <c r="A1292" s="4" t="s">
        <v>2811</v>
      </c>
      <c r="B1292" s="4" t="s">
        <v>2690</v>
      </c>
      <c r="C1292" s="4" t="s">
        <v>118</v>
      </c>
      <c r="D1292" s="4" t="s">
        <v>2812</v>
      </c>
      <c r="E1292" s="4" t="s">
        <v>83</v>
      </c>
      <c r="F1292" s="4" t="s">
        <v>121</v>
      </c>
      <c r="G1292" s="4" t="s">
        <v>2468</v>
      </c>
      <c r="H1292" s="4" t="s">
        <v>2469</v>
      </c>
      <c r="I1292" s="4" t="s">
        <v>2692</v>
      </c>
      <c r="J1292" s="4" t="s">
        <v>2693</v>
      </c>
      <c r="K1292" s="6">
        <f>IFERROR(VLOOKUP($J1292,Lookup!$I:$M,Lookup!J$2,0),"")</f>
        <v>3102</v>
      </c>
      <c r="L1292" s="6" t="str">
        <f>IFERROR(VLOOKUP($J1292,Lookup!$I:$M,Lookup!K$2,0),"")</f>
        <v>Scottsdale, AZ</v>
      </c>
      <c r="M1292" s="6" t="str">
        <f>IFERROR(VLOOKUP($J1292,Lookup!$I:$M,Lookup!L$2,0),"")</f>
        <v>SFine</v>
      </c>
      <c r="N1292" s="6" t="str">
        <f>IFERROR(VLOOKUP($J1292,Lookup!$I:$M,Lookup!M$2,0),"")</f>
        <v>SOL</v>
      </c>
      <c r="O1292" s="6" t="str">
        <f>IFERROR(VLOOKUP(E1292,Lookup!B:C,2,0),0)</f>
        <v>Line Cook</v>
      </c>
    </row>
    <row r="1293" ht="13.5" outlineLevel="2" spans="1:15">
      <c r="A1293" s="4" t="s">
        <v>2813</v>
      </c>
      <c r="B1293" s="4" t="s">
        <v>2690</v>
      </c>
      <c r="C1293" s="4" t="s">
        <v>118</v>
      </c>
      <c r="D1293" s="4" t="s">
        <v>2814</v>
      </c>
      <c r="E1293" s="4" t="s">
        <v>83</v>
      </c>
      <c r="F1293" s="4" t="s">
        <v>121</v>
      </c>
      <c r="G1293" s="4" t="s">
        <v>2468</v>
      </c>
      <c r="H1293" s="4" t="s">
        <v>2469</v>
      </c>
      <c r="I1293" s="4" t="s">
        <v>2692</v>
      </c>
      <c r="J1293" s="4" t="s">
        <v>2693</v>
      </c>
      <c r="K1293" s="6">
        <f>IFERROR(VLOOKUP($J1293,Lookup!$I:$M,Lookup!J$2,0),"")</f>
        <v>3102</v>
      </c>
      <c r="L1293" s="6" t="str">
        <f>IFERROR(VLOOKUP($J1293,Lookup!$I:$M,Lookup!K$2,0),"")</f>
        <v>Scottsdale, AZ</v>
      </c>
      <c r="M1293" s="6" t="str">
        <f>IFERROR(VLOOKUP($J1293,Lookup!$I:$M,Lookup!L$2,0),"")</f>
        <v>SFine</v>
      </c>
      <c r="N1293" s="6" t="str">
        <f>IFERROR(VLOOKUP($J1293,Lookup!$I:$M,Lookup!M$2,0),"")</f>
        <v>SOL</v>
      </c>
      <c r="O1293" s="6" t="str">
        <f>IFERROR(VLOOKUP(E1293,Lookup!B:C,2,0),0)</f>
        <v>Line Cook</v>
      </c>
    </row>
    <row r="1294" ht="13.5" outlineLevel="2" spans="1:15">
      <c r="A1294" s="4" t="s">
        <v>2815</v>
      </c>
      <c r="B1294" s="4" t="s">
        <v>2690</v>
      </c>
      <c r="C1294" s="4" t="s">
        <v>118</v>
      </c>
      <c r="D1294" s="4" t="s">
        <v>2816</v>
      </c>
      <c r="E1294" s="4" t="s">
        <v>78</v>
      </c>
      <c r="F1294" s="4" t="s">
        <v>121</v>
      </c>
      <c r="G1294" s="4" t="s">
        <v>2468</v>
      </c>
      <c r="H1294" s="4" t="s">
        <v>2469</v>
      </c>
      <c r="I1294" s="4" t="s">
        <v>2692</v>
      </c>
      <c r="J1294" s="4" t="s">
        <v>2693</v>
      </c>
      <c r="K1294" s="6">
        <f>IFERROR(VLOOKUP($J1294,Lookup!$I:$M,Lookup!J$2,0),"")</f>
        <v>3102</v>
      </c>
      <c r="L1294" s="6" t="str">
        <f>IFERROR(VLOOKUP($J1294,Lookup!$I:$M,Lookup!K$2,0),"")</f>
        <v>Scottsdale, AZ</v>
      </c>
      <c r="M1294" s="6" t="str">
        <f>IFERROR(VLOOKUP($J1294,Lookup!$I:$M,Lookup!L$2,0),"")</f>
        <v>SFine</v>
      </c>
      <c r="N1294" s="6" t="str">
        <f>IFERROR(VLOOKUP($J1294,Lookup!$I:$M,Lookup!M$2,0),"")</f>
        <v>SOL</v>
      </c>
      <c r="O1294" s="6" t="str">
        <f>IFERROR(VLOOKUP(E1294,Lookup!B:C,2,0),0)</f>
        <v>Host</v>
      </c>
    </row>
    <row r="1295" ht="13.5" outlineLevel="2" spans="1:15">
      <c r="A1295" s="4" t="s">
        <v>2817</v>
      </c>
      <c r="B1295" s="4" t="s">
        <v>2690</v>
      </c>
      <c r="C1295" s="4" t="s">
        <v>118</v>
      </c>
      <c r="D1295" s="4" t="s">
        <v>2818</v>
      </c>
      <c r="E1295" s="4" t="s">
        <v>83</v>
      </c>
      <c r="F1295" s="4" t="s">
        <v>121</v>
      </c>
      <c r="G1295" s="4" t="s">
        <v>2468</v>
      </c>
      <c r="H1295" s="4" t="s">
        <v>2469</v>
      </c>
      <c r="I1295" s="4" t="s">
        <v>2692</v>
      </c>
      <c r="J1295" s="4" t="s">
        <v>2693</v>
      </c>
      <c r="K1295" s="6">
        <f>IFERROR(VLOOKUP($J1295,Lookup!$I:$M,Lookup!J$2,0),"")</f>
        <v>3102</v>
      </c>
      <c r="L1295" s="6" t="str">
        <f>IFERROR(VLOOKUP($J1295,Lookup!$I:$M,Lookup!K$2,0),"")</f>
        <v>Scottsdale, AZ</v>
      </c>
      <c r="M1295" s="6" t="str">
        <f>IFERROR(VLOOKUP($J1295,Lookup!$I:$M,Lookup!L$2,0),"")</f>
        <v>SFine</v>
      </c>
      <c r="N1295" s="6" t="str">
        <f>IFERROR(VLOOKUP($J1295,Lookup!$I:$M,Lookup!M$2,0),"")</f>
        <v>SOL</v>
      </c>
      <c r="O1295" s="6" t="str">
        <f>IFERROR(VLOOKUP(E1295,Lookup!B:C,2,0),0)</f>
        <v>Line Cook</v>
      </c>
    </row>
    <row r="1296" ht="13.5" outlineLevel="2" spans="1:15">
      <c r="A1296" s="4" t="s">
        <v>2819</v>
      </c>
      <c r="B1296" s="4" t="s">
        <v>2690</v>
      </c>
      <c r="C1296" s="4" t="s">
        <v>118</v>
      </c>
      <c r="D1296" s="4" t="s">
        <v>2820</v>
      </c>
      <c r="E1296" s="4" t="s">
        <v>188</v>
      </c>
      <c r="F1296" s="4" t="s">
        <v>121</v>
      </c>
      <c r="G1296" s="4" t="s">
        <v>2468</v>
      </c>
      <c r="H1296" s="4" t="s">
        <v>2469</v>
      </c>
      <c r="I1296" s="4" t="s">
        <v>2692</v>
      </c>
      <c r="J1296" s="4" t="s">
        <v>2693</v>
      </c>
      <c r="K1296" s="6">
        <f>IFERROR(VLOOKUP($J1296,Lookup!$I:$M,Lookup!J$2,0),"")</f>
        <v>3102</v>
      </c>
      <c r="L1296" s="6" t="str">
        <f>IFERROR(VLOOKUP($J1296,Lookup!$I:$M,Lookup!K$2,0),"")</f>
        <v>Scottsdale, AZ</v>
      </c>
      <c r="M1296" s="6" t="str">
        <f>IFERROR(VLOOKUP($J1296,Lookup!$I:$M,Lookup!L$2,0),"")</f>
        <v>SFine</v>
      </c>
      <c r="N1296" s="6" t="str">
        <f>IFERROR(VLOOKUP($J1296,Lookup!$I:$M,Lookup!M$2,0),"")</f>
        <v>SOL</v>
      </c>
      <c r="O1296" s="6" t="str">
        <f>IFERROR(VLOOKUP(E1296,Lookup!B:C,2,0),0)</f>
        <v>Dish</v>
      </c>
    </row>
    <row r="1297" ht="13.5" outlineLevel="2" spans="1:15">
      <c r="A1297" s="4" t="s">
        <v>2821</v>
      </c>
      <c r="B1297" s="4" t="s">
        <v>2690</v>
      </c>
      <c r="C1297" s="4" t="s">
        <v>118</v>
      </c>
      <c r="D1297" s="4" t="s">
        <v>2822</v>
      </c>
      <c r="E1297" s="4" t="s">
        <v>188</v>
      </c>
      <c r="F1297" s="4" t="s">
        <v>121</v>
      </c>
      <c r="G1297" s="4" t="s">
        <v>2468</v>
      </c>
      <c r="H1297" s="4" t="s">
        <v>2469</v>
      </c>
      <c r="I1297" s="4" t="s">
        <v>2692</v>
      </c>
      <c r="J1297" s="4" t="s">
        <v>2693</v>
      </c>
      <c r="K1297" s="6">
        <f>IFERROR(VLOOKUP($J1297,Lookup!$I:$M,Lookup!J$2,0),"")</f>
        <v>3102</v>
      </c>
      <c r="L1297" s="6" t="str">
        <f>IFERROR(VLOOKUP($J1297,Lookup!$I:$M,Lookup!K$2,0),"")</f>
        <v>Scottsdale, AZ</v>
      </c>
      <c r="M1297" s="6" t="str">
        <f>IFERROR(VLOOKUP($J1297,Lookup!$I:$M,Lookup!L$2,0),"")</f>
        <v>SFine</v>
      </c>
      <c r="N1297" s="6" t="str">
        <f>IFERROR(VLOOKUP($J1297,Lookup!$I:$M,Lookup!M$2,0),"")</f>
        <v>SOL</v>
      </c>
      <c r="O1297" s="6" t="str">
        <f>IFERROR(VLOOKUP(E1297,Lookup!B:C,2,0),0)</f>
        <v>Dish</v>
      </c>
    </row>
    <row r="1298" ht="13.5" outlineLevel="2" spans="1:15">
      <c r="A1298" s="4" t="s">
        <v>2823</v>
      </c>
      <c r="B1298" s="4" t="s">
        <v>2690</v>
      </c>
      <c r="C1298" s="4" t="s">
        <v>118</v>
      </c>
      <c r="D1298" s="4" t="s">
        <v>2824</v>
      </c>
      <c r="E1298" s="4" t="s">
        <v>78</v>
      </c>
      <c r="F1298" s="4" t="s">
        <v>121</v>
      </c>
      <c r="G1298" s="4" t="s">
        <v>2468</v>
      </c>
      <c r="H1298" s="4" t="s">
        <v>2469</v>
      </c>
      <c r="I1298" s="4" t="s">
        <v>2692</v>
      </c>
      <c r="J1298" s="4" t="s">
        <v>2693</v>
      </c>
      <c r="K1298" s="6">
        <f>IFERROR(VLOOKUP($J1298,Lookup!$I:$M,Lookup!J$2,0),"")</f>
        <v>3102</v>
      </c>
      <c r="L1298" s="6" t="str">
        <f>IFERROR(VLOOKUP($J1298,Lookup!$I:$M,Lookup!K$2,0),"")</f>
        <v>Scottsdale, AZ</v>
      </c>
      <c r="M1298" s="6" t="str">
        <f>IFERROR(VLOOKUP($J1298,Lookup!$I:$M,Lookup!L$2,0),"")</f>
        <v>SFine</v>
      </c>
      <c r="N1298" s="6" t="str">
        <f>IFERROR(VLOOKUP($J1298,Lookup!$I:$M,Lookup!M$2,0),"")</f>
        <v>SOL</v>
      </c>
      <c r="O1298" s="6" t="str">
        <f>IFERROR(VLOOKUP(E1298,Lookup!B:C,2,0),0)</f>
        <v>Host</v>
      </c>
    </row>
    <row r="1299" ht="13.5" outlineLevel="2" spans="1:15">
      <c r="A1299" s="4" t="s">
        <v>2825</v>
      </c>
      <c r="B1299" s="4" t="s">
        <v>2690</v>
      </c>
      <c r="C1299" s="4" t="s">
        <v>118</v>
      </c>
      <c r="D1299" s="4" t="s">
        <v>2826</v>
      </c>
      <c r="E1299" s="4" t="s">
        <v>139</v>
      </c>
      <c r="F1299" s="4" t="s">
        <v>121</v>
      </c>
      <c r="G1299" s="4" t="s">
        <v>2468</v>
      </c>
      <c r="H1299" s="4" t="s">
        <v>2469</v>
      </c>
      <c r="I1299" s="4" t="s">
        <v>2692</v>
      </c>
      <c r="J1299" s="4" t="s">
        <v>2693</v>
      </c>
      <c r="K1299" s="6">
        <f>IFERROR(VLOOKUP($J1299,Lookup!$I:$M,Lookup!J$2,0),"")</f>
        <v>3102</v>
      </c>
      <c r="L1299" s="6" t="str">
        <f>IFERROR(VLOOKUP($J1299,Lookup!$I:$M,Lookup!K$2,0),"")</f>
        <v>Scottsdale, AZ</v>
      </c>
      <c r="M1299" s="6" t="str">
        <f>IFERROR(VLOOKUP($J1299,Lookup!$I:$M,Lookup!L$2,0),"")</f>
        <v>SFine</v>
      </c>
      <c r="N1299" s="6" t="str">
        <f>IFERROR(VLOOKUP($J1299,Lookup!$I:$M,Lookup!M$2,0),"")</f>
        <v>SOL</v>
      </c>
      <c r="O1299" s="6" t="str">
        <f>IFERROR(VLOOKUP(E1299,Lookup!B:C,2,0),0)</f>
        <v>Busser/Runner</v>
      </c>
    </row>
    <row r="1300" ht="13.5" outlineLevel="2" spans="1:15">
      <c r="A1300" s="4" t="s">
        <v>2827</v>
      </c>
      <c r="B1300" s="4" t="s">
        <v>2690</v>
      </c>
      <c r="C1300" s="4" t="s">
        <v>118</v>
      </c>
      <c r="D1300" s="4" t="s">
        <v>2828</v>
      </c>
      <c r="E1300" s="4" t="s">
        <v>120</v>
      </c>
      <c r="F1300" s="4" t="s">
        <v>121</v>
      </c>
      <c r="G1300" s="4" t="s">
        <v>2468</v>
      </c>
      <c r="H1300" s="4" t="s">
        <v>2469</v>
      </c>
      <c r="I1300" s="4" t="s">
        <v>2692</v>
      </c>
      <c r="J1300" s="4" t="s">
        <v>2693</v>
      </c>
      <c r="K1300" s="6">
        <f>IFERROR(VLOOKUP($J1300,Lookup!$I:$M,Lookup!J$2,0),"")</f>
        <v>3102</v>
      </c>
      <c r="L1300" s="6" t="str">
        <f>IFERROR(VLOOKUP($J1300,Lookup!$I:$M,Lookup!K$2,0),"")</f>
        <v>Scottsdale, AZ</v>
      </c>
      <c r="M1300" s="6" t="str">
        <f>IFERROR(VLOOKUP($J1300,Lookup!$I:$M,Lookup!L$2,0),"")</f>
        <v>SFine</v>
      </c>
      <c r="N1300" s="6" t="str">
        <f>IFERROR(VLOOKUP($J1300,Lookup!$I:$M,Lookup!M$2,0),"")</f>
        <v>SOL</v>
      </c>
      <c r="O1300" s="6" t="str">
        <f>IFERROR(VLOOKUP(E1300,Lookup!B:C,2,0),0)</f>
        <v>Server/Cocktail</v>
      </c>
    </row>
    <row r="1301" ht="13.5" outlineLevel="2" spans="1:15">
      <c r="A1301" s="4" t="s">
        <v>2829</v>
      </c>
      <c r="B1301" s="4" t="s">
        <v>2690</v>
      </c>
      <c r="C1301" s="4" t="s">
        <v>118</v>
      </c>
      <c r="D1301" s="4" t="s">
        <v>2830</v>
      </c>
      <c r="E1301" s="4" t="s">
        <v>120</v>
      </c>
      <c r="F1301" s="4" t="s">
        <v>121</v>
      </c>
      <c r="G1301" s="4" t="s">
        <v>2468</v>
      </c>
      <c r="H1301" s="4" t="s">
        <v>2469</v>
      </c>
      <c r="I1301" s="4" t="s">
        <v>2692</v>
      </c>
      <c r="J1301" s="4" t="s">
        <v>2693</v>
      </c>
      <c r="K1301" s="6">
        <f>IFERROR(VLOOKUP($J1301,Lookup!$I:$M,Lookup!J$2,0),"")</f>
        <v>3102</v>
      </c>
      <c r="L1301" s="6" t="str">
        <f>IFERROR(VLOOKUP($J1301,Lookup!$I:$M,Lookup!K$2,0),"")</f>
        <v>Scottsdale, AZ</v>
      </c>
      <c r="M1301" s="6" t="str">
        <f>IFERROR(VLOOKUP($J1301,Lookup!$I:$M,Lookup!L$2,0),"")</f>
        <v>SFine</v>
      </c>
      <c r="N1301" s="6" t="str">
        <f>IFERROR(VLOOKUP($J1301,Lookup!$I:$M,Lookup!M$2,0),"")</f>
        <v>SOL</v>
      </c>
      <c r="O1301" s="6" t="str">
        <f>IFERROR(VLOOKUP(E1301,Lookup!B:C,2,0),0)</f>
        <v>Server/Cocktail</v>
      </c>
    </row>
    <row r="1302" ht="13.5" outlineLevel="2" spans="1:15">
      <c r="A1302" s="4" t="s">
        <v>2831</v>
      </c>
      <c r="B1302" s="4" t="s">
        <v>2690</v>
      </c>
      <c r="C1302" s="4" t="s">
        <v>118</v>
      </c>
      <c r="D1302" s="4" t="s">
        <v>2832</v>
      </c>
      <c r="E1302" s="4" t="s">
        <v>188</v>
      </c>
      <c r="F1302" s="4" t="s">
        <v>121</v>
      </c>
      <c r="G1302" s="4" t="s">
        <v>2468</v>
      </c>
      <c r="H1302" s="4" t="s">
        <v>2469</v>
      </c>
      <c r="I1302" s="4" t="s">
        <v>2692</v>
      </c>
      <c r="J1302" s="4" t="s">
        <v>2693</v>
      </c>
      <c r="K1302" s="6">
        <f>IFERROR(VLOOKUP($J1302,Lookup!$I:$M,Lookup!J$2,0),"")</f>
        <v>3102</v>
      </c>
      <c r="L1302" s="6" t="str">
        <f>IFERROR(VLOOKUP($J1302,Lookup!$I:$M,Lookup!K$2,0),"")</f>
        <v>Scottsdale, AZ</v>
      </c>
      <c r="M1302" s="6" t="str">
        <f>IFERROR(VLOOKUP($J1302,Lookup!$I:$M,Lookup!L$2,0),"")</f>
        <v>SFine</v>
      </c>
      <c r="N1302" s="6" t="str">
        <f>IFERROR(VLOOKUP($J1302,Lookup!$I:$M,Lookup!M$2,0),"")</f>
        <v>SOL</v>
      </c>
      <c r="O1302" s="6" t="str">
        <f>IFERROR(VLOOKUP(E1302,Lookup!B:C,2,0),0)</f>
        <v>Dish</v>
      </c>
    </row>
    <row r="1303" ht="13.5" outlineLevel="2" spans="1:15">
      <c r="A1303" s="4" t="s">
        <v>2833</v>
      </c>
      <c r="B1303" s="4" t="s">
        <v>2690</v>
      </c>
      <c r="C1303" s="4" t="s">
        <v>118</v>
      </c>
      <c r="D1303" s="4" t="s">
        <v>2834</v>
      </c>
      <c r="E1303" s="4" t="s">
        <v>1553</v>
      </c>
      <c r="F1303" s="4" t="s">
        <v>121</v>
      </c>
      <c r="G1303" s="4" t="s">
        <v>2468</v>
      </c>
      <c r="H1303" s="4" t="s">
        <v>2469</v>
      </c>
      <c r="I1303" s="4" t="s">
        <v>2692</v>
      </c>
      <c r="J1303" s="4" t="s">
        <v>2693</v>
      </c>
      <c r="K1303" s="6">
        <f>IFERROR(VLOOKUP($J1303,Lookup!$I:$M,Lookup!J$2,0),"")</f>
        <v>3102</v>
      </c>
      <c r="L1303" s="6" t="str">
        <f>IFERROR(VLOOKUP($J1303,Lookup!$I:$M,Lookup!K$2,0),"")</f>
        <v>Scottsdale, AZ</v>
      </c>
      <c r="M1303" s="6" t="str">
        <f>IFERROR(VLOOKUP($J1303,Lookup!$I:$M,Lookup!L$2,0),"")</f>
        <v>SFine</v>
      </c>
      <c r="N1303" s="6" t="str">
        <f>IFERROR(VLOOKUP($J1303,Lookup!$I:$M,Lookup!M$2,0),"")</f>
        <v>SOL</v>
      </c>
      <c r="O1303" s="6" t="str">
        <f>IFERROR(VLOOKUP(E1303,Lookup!B:C,2,0),0)</f>
        <v>Busser/Runner</v>
      </c>
    </row>
    <row r="1304" ht="13.5" outlineLevel="2" spans="1:15">
      <c r="A1304" s="4" t="s">
        <v>2835</v>
      </c>
      <c r="B1304" s="4" t="s">
        <v>2690</v>
      </c>
      <c r="C1304" s="4" t="s">
        <v>118</v>
      </c>
      <c r="D1304" s="4" t="s">
        <v>2836</v>
      </c>
      <c r="E1304" s="4" t="s">
        <v>83</v>
      </c>
      <c r="F1304" s="4" t="s">
        <v>121</v>
      </c>
      <c r="G1304" s="4" t="s">
        <v>2468</v>
      </c>
      <c r="H1304" s="4" t="s">
        <v>2469</v>
      </c>
      <c r="I1304" s="4" t="s">
        <v>2692</v>
      </c>
      <c r="J1304" s="4" t="s">
        <v>2693</v>
      </c>
      <c r="K1304" s="6">
        <f>IFERROR(VLOOKUP($J1304,Lookup!$I:$M,Lookup!J$2,0),"")</f>
        <v>3102</v>
      </c>
      <c r="L1304" s="6" t="str">
        <f>IFERROR(VLOOKUP($J1304,Lookup!$I:$M,Lookup!K$2,0),"")</f>
        <v>Scottsdale, AZ</v>
      </c>
      <c r="M1304" s="6" t="str">
        <f>IFERROR(VLOOKUP($J1304,Lookup!$I:$M,Lookup!L$2,0),"")</f>
        <v>SFine</v>
      </c>
      <c r="N1304" s="6" t="str">
        <f>IFERROR(VLOOKUP($J1304,Lookup!$I:$M,Lookup!M$2,0),"")</f>
        <v>SOL</v>
      </c>
      <c r="O1304" s="6" t="str">
        <f>IFERROR(VLOOKUP(E1304,Lookup!B:C,2,0),0)</f>
        <v>Line Cook</v>
      </c>
    </row>
    <row r="1305" ht="13.5" outlineLevel="2" spans="1:15">
      <c r="A1305" s="4" t="s">
        <v>2837</v>
      </c>
      <c r="B1305" s="4" t="s">
        <v>2690</v>
      </c>
      <c r="C1305" s="4" t="s">
        <v>118</v>
      </c>
      <c r="D1305" s="4" t="s">
        <v>2838</v>
      </c>
      <c r="E1305" s="4" t="s">
        <v>1553</v>
      </c>
      <c r="F1305" s="4" t="s">
        <v>121</v>
      </c>
      <c r="G1305" s="4" t="s">
        <v>2468</v>
      </c>
      <c r="H1305" s="4" t="s">
        <v>2469</v>
      </c>
      <c r="I1305" s="4" t="s">
        <v>2692</v>
      </c>
      <c r="J1305" s="4" t="s">
        <v>2693</v>
      </c>
      <c r="K1305" s="6">
        <f>IFERROR(VLOOKUP($J1305,Lookup!$I:$M,Lookup!J$2,0),"")</f>
        <v>3102</v>
      </c>
      <c r="L1305" s="6" t="str">
        <f>IFERROR(VLOOKUP($J1305,Lookup!$I:$M,Lookup!K$2,0),"")</f>
        <v>Scottsdale, AZ</v>
      </c>
      <c r="M1305" s="6" t="str">
        <f>IFERROR(VLOOKUP($J1305,Lookup!$I:$M,Lookup!L$2,0),"")</f>
        <v>SFine</v>
      </c>
      <c r="N1305" s="6" t="str">
        <f>IFERROR(VLOOKUP($J1305,Lookup!$I:$M,Lookup!M$2,0),"")</f>
        <v>SOL</v>
      </c>
      <c r="O1305" s="6" t="str">
        <f>IFERROR(VLOOKUP(E1305,Lookup!B:C,2,0),0)</f>
        <v>Busser/Runner</v>
      </c>
    </row>
    <row r="1306" ht="13.5" outlineLevel="2" spans="1:15">
      <c r="A1306" s="4" t="s">
        <v>2839</v>
      </c>
      <c r="B1306" s="4" t="s">
        <v>2690</v>
      </c>
      <c r="C1306" s="4" t="s">
        <v>118</v>
      </c>
      <c r="D1306" s="4" t="s">
        <v>2840</v>
      </c>
      <c r="E1306" s="4" t="s">
        <v>78</v>
      </c>
      <c r="F1306" s="4" t="s">
        <v>121</v>
      </c>
      <c r="G1306" s="4" t="s">
        <v>2468</v>
      </c>
      <c r="H1306" s="4" t="s">
        <v>2469</v>
      </c>
      <c r="I1306" s="4" t="s">
        <v>2692</v>
      </c>
      <c r="J1306" s="4" t="s">
        <v>2693</v>
      </c>
      <c r="K1306" s="6">
        <f>IFERROR(VLOOKUP($J1306,Lookup!$I:$M,Lookup!J$2,0),"")</f>
        <v>3102</v>
      </c>
      <c r="L1306" s="6" t="str">
        <f>IFERROR(VLOOKUP($J1306,Lookup!$I:$M,Lookup!K$2,0),"")</f>
        <v>Scottsdale, AZ</v>
      </c>
      <c r="M1306" s="6" t="str">
        <f>IFERROR(VLOOKUP($J1306,Lookup!$I:$M,Lookup!L$2,0),"")</f>
        <v>SFine</v>
      </c>
      <c r="N1306" s="6" t="str">
        <f>IFERROR(VLOOKUP($J1306,Lookup!$I:$M,Lookup!M$2,0),"")</f>
        <v>SOL</v>
      </c>
      <c r="O1306" s="6" t="str">
        <f>IFERROR(VLOOKUP(E1306,Lookup!B:C,2,0),0)</f>
        <v>Host</v>
      </c>
    </row>
    <row r="1307" ht="13.5" outlineLevel="2" spans="1:15">
      <c r="A1307" s="4" t="s">
        <v>2841</v>
      </c>
      <c r="B1307" s="4" t="s">
        <v>2690</v>
      </c>
      <c r="C1307" s="4" t="s">
        <v>118</v>
      </c>
      <c r="D1307" s="4" t="s">
        <v>2842</v>
      </c>
      <c r="E1307" s="4" t="s">
        <v>139</v>
      </c>
      <c r="F1307" s="4" t="s">
        <v>121</v>
      </c>
      <c r="G1307" s="4" t="s">
        <v>2468</v>
      </c>
      <c r="H1307" s="4" t="s">
        <v>2469</v>
      </c>
      <c r="I1307" s="4" t="s">
        <v>2692</v>
      </c>
      <c r="J1307" s="4" t="s">
        <v>2693</v>
      </c>
      <c r="K1307" s="6">
        <f>IFERROR(VLOOKUP($J1307,Lookup!$I:$M,Lookup!J$2,0),"")</f>
        <v>3102</v>
      </c>
      <c r="L1307" s="6" t="str">
        <f>IFERROR(VLOOKUP($J1307,Lookup!$I:$M,Lookup!K$2,0),"")</f>
        <v>Scottsdale, AZ</v>
      </c>
      <c r="M1307" s="6" t="str">
        <f>IFERROR(VLOOKUP($J1307,Lookup!$I:$M,Lookup!L$2,0),"")</f>
        <v>SFine</v>
      </c>
      <c r="N1307" s="6" t="str">
        <f>IFERROR(VLOOKUP($J1307,Lookup!$I:$M,Lookup!M$2,0),"")</f>
        <v>SOL</v>
      </c>
      <c r="O1307" s="6" t="str">
        <f>IFERROR(VLOOKUP(E1307,Lookup!B:C,2,0),0)</f>
        <v>Busser/Runner</v>
      </c>
    </row>
    <row r="1308" ht="13.5" outlineLevel="2" spans="1:15">
      <c r="A1308" s="4" t="s">
        <v>2843</v>
      </c>
      <c r="B1308" s="4" t="s">
        <v>2844</v>
      </c>
      <c r="C1308" s="4" t="s">
        <v>118</v>
      </c>
      <c r="D1308" s="4" t="s">
        <v>2845</v>
      </c>
      <c r="E1308" s="4" t="s">
        <v>70</v>
      </c>
      <c r="F1308" s="4" t="s">
        <v>121</v>
      </c>
      <c r="G1308" s="4" t="s">
        <v>2468</v>
      </c>
      <c r="H1308" s="4" t="s">
        <v>374</v>
      </c>
      <c r="I1308" s="4" t="s">
        <v>2846</v>
      </c>
      <c r="J1308" s="4" t="s">
        <v>2847</v>
      </c>
      <c r="K1308" s="6">
        <f>IFERROR(VLOOKUP($J1308,Lookup!$I:$M,Lookup!J$2,0),"")</f>
        <v>3103</v>
      </c>
      <c r="L1308" s="6" t="str">
        <f>IFERROR(VLOOKUP($J1308,Lookup!$I:$M,Lookup!K$2,0),"")</f>
        <v>Playa Vista</v>
      </c>
      <c r="M1308" s="6" t="str">
        <f>IFERROR(VLOOKUP($J1308,Lookup!$I:$M,Lookup!L$2,0),"")</f>
        <v>MGamboa</v>
      </c>
      <c r="N1308" s="6" t="str">
        <f>IFERROR(VLOOKUP($J1308,Lookup!$I:$M,Lookup!M$2,0),"")</f>
        <v>SOL</v>
      </c>
      <c r="O1308" s="6" t="str">
        <f>IFERROR(VLOOKUP(E1308,Lookup!B:C,2,0),0)</f>
        <v>Bartender</v>
      </c>
    </row>
    <row r="1309" ht="13.5" outlineLevel="2" spans="1:15">
      <c r="A1309" s="4" t="s">
        <v>2848</v>
      </c>
      <c r="B1309" s="4" t="s">
        <v>2844</v>
      </c>
      <c r="C1309" s="4" t="s">
        <v>118</v>
      </c>
      <c r="D1309" s="4" t="s">
        <v>2849</v>
      </c>
      <c r="E1309" s="4" t="s">
        <v>120</v>
      </c>
      <c r="F1309" s="4" t="s">
        <v>121</v>
      </c>
      <c r="G1309" s="4" t="s">
        <v>2468</v>
      </c>
      <c r="H1309" s="4" t="s">
        <v>374</v>
      </c>
      <c r="I1309" s="4" t="s">
        <v>2846</v>
      </c>
      <c r="J1309" s="4" t="s">
        <v>2847</v>
      </c>
      <c r="K1309" s="6">
        <f>IFERROR(VLOOKUP($J1309,Lookup!$I:$M,Lookup!J$2,0),"")</f>
        <v>3103</v>
      </c>
      <c r="L1309" s="6" t="str">
        <f>IFERROR(VLOOKUP($J1309,Lookup!$I:$M,Lookup!K$2,0),"")</f>
        <v>Playa Vista</v>
      </c>
      <c r="M1309" s="6" t="str">
        <f>IFERROR(VLOOKUP($J1309,Lookup!$I:$M,Lookup!L$2,0),"")</f>
        <v>MGamboa</v>
      </c>
      <c r="N1309" s="6" t="str">
        <f>IFERROR(VLOOKUP($J1309,Lookup!$I:$M,Lookup!M$2,0),"")</f>
        <v>SOL</v>
      </c>
      <c r="O1309" s="6" t="str">
        <f>IFERROR(VLOOKUP(E1309,Lookup!B:C,2,0),0)</f>
        <v>Server/Cocktail</v>
      </c>
    </row>
    <row r="1310" ht="13.5" outlineLevel="2" spans="1:15">
      <c r="A1310" s="4" t="s">
        <v>2850</v>
      </c>
      <c r="B1310" s="4" t="s">
        <v>2844</v>
      </c>
      <c r="C1310" s="4" t="s">
        <v>118</v>
      </c>
      <c r="D1310" s="4" t="s">
        <v>2851</v>
      </c>
      <c r="E1310" s="4" t="s">
        <v>120</v>
      </c>
      <c r="F1310" s="4" t="s">
        <v>121</v>
      </c>
      <c r="G1310" s="4" t="s">
        <v>2468</v>
      </c>
      <c r="H1310" s="4" t="s">
        <v>374</v>
      </c>
      <c r="I1310" s="4" t="s">
        <v>2846</v>
      </c>
      <c r="J1310" s="4" t="s">
        <v>2847</v>
      </c>
      <c r="K1310" s="6">
        <f>IFERROR(VLOOKUP($J1310,Lookup!$I:$M,Lookup!J$2,0),"")</f>
        <v>3103</v>
      </c>
      <c r="L1310" s="6" t="str">
        <f>IFERROR(VLOOKUP($J1310,Lookup!$I:$M,Lookup!K$2,0),"")</f>
        <v>Playa Vista</v>
      </c>
      <c r="M1310" s="6" t="str">
        <f>IFERROR(VLOOKUP($J1310,Lookup!$I:$M,Lookup!L$2,0),"")</f>
        <v>MGamboa</v>
      </c>
      <c r="N1310" s="6" t="str">
        <f>IFERROR(VLOOKUP($J1310,Lookup!$I:$M,Lookup!M$2,0),"")</f>
        <v>SOL</v>
      </c>
      <c r="O1310" s="6" t="str">
        <f>IFERROR(VLOOKUP(E1310,Lookup!B:C,2,0),0)</f>
        <v>Server/Cocktail</v>
      </c>
    </row>
    <row r="1311" ht="13.5" outlineLevel="2" spans="1:15">
      <c r="A1311" s="4" t="s">
        <v>2852</v>
      </c>
      <c r="B1311" s="4" t="s">
        <v>2853</v>
      </c>
      <c r="C1311" s="4" t="s">
        <v>348</v>
      </c>
      <c r="D1311" s="4" t="s">
        <v>2854</v>
      </c>
      <c r="E1311" s="4" t="s">
        <v>120</v>
      </c>
      <c r="F1311" s="4" t="s">
        <v>121</v>
      </c>
      <c r="G1311" s="4" t="s">
        <v>2468</v>
      </c>
      <c r="H1311" s="4" t="s">
        <v>374</v>
      </c>
      <c r="I1311" s="4" t="s">
        <v>2846</v>
      </c>
      <c r="J1311" s="4" t="s">
        <v>2847</v>
      </c>
      <c r="K1311" s="6">
        <f>IFERROR(VLOOKUP($J1311,Lookup!$I:$M,Lookup!J$2,0),"")</f>
        <v>3103</v>
      </c>
      <c r="L1311" s="6" t="str">
        <f>IFERROR(VLOOKUP($J1311,Lookup!$I:$M,Lookup!K$2,0),"")</f>
        <v>Playa Vista</v>
      </c>
      <c r="M1311" s="6" t="str">
        <f>IFERROR(VLOOKUP($J1311,Lookup!$I:$M,Lookup!L$2,0),"")</f>
        <v>MGamboa</v>
      </c>
      <c r="N1311" s="6" t="str">
        <f>IFERROR(VLOOKUP($J1311,Lookup!$I:$M,Lookup!M$2,0),"")</f>
        <v>SOL</v>
      </c>
      <c r="O1311" s="6" t="str">
        <f>IFERROR(VLOOKUP(E1311,Lookup!B:C,2,0),0)</f>
        <v>Server/Cocktail</v>
      </c>
    </row>
    <row r="1312" ht="13.5" outlineLevel="2" spans="1:15">
      <c r="A1312" s="4" t="s">
        <v>2855</v>
      </c>
      <c r="B1312" s="4" t="s">
        <v>2844</v>
      </c>
      <c r="C1312" s="4" t="s">
        <v>118</v>
      </c>
      <c r="D1312" s="4" t="s">
        <v>2856</v>
      </c>
      <c r="E1312" s="4" t="s">
        <v>139</v>
      </c>
      <c r="F1312" s="4" t="s">
        <v>121</v>
      </c>
      <c r="G1312" s="4" t="s">
        <v>2468</v>
      </c>
      <c r="H1312" s="4" t="s">
        <v>374</v>
      </c>
      <c r="I1312" s="4" t="s">
        <v>2846</v>
      </c>
      <c r="J1312" s="4" t="s">
        <v>2847</v>
      </c>
      <c r="K1312" s="6">
        <f>IFERROR(VLOOKUP($J1312,Lookup!$I:$M,Lookup!J$2,0),"")</f>
        <v>3103</v>
      </c>
      <c r="L1312" s="6" t="str">
        <f>IFERROR(VLOOKUP($J1312,Lookup!$I:$M,Lookup!K$2,0),"")</f>
        <v>Playa Vista</v>
      </c>
      <c r="M1312" s="6" t="str">
        <f>IFERROR(VLOOKUP($J1312,Lookup!$I:$M,Lookup!L$2,0),"")</f>
        <v>MGamboa</v>
      </c>
      <c r="N1312" s="6" t="str">
        <f>IFERROR(VLOOKUP($J1312,Lookup!$I:$M,Lookup!M$2,0),"")</f>
        <v>SOL</v>
      </c>
      <c r="O1312" s="6" t="str">
        <f>IFERROR(VLOOKUP(E1312,Lookup!B:C,2,0),0)</f>
        <v>Busser/Runner</v>
      </c>
    </row>
    <row r="1313" ht="13.5" outlineLevel="1" spans="1:15">
      <c r="A1313" s="4" t="s">
        <v>2857</v>
      </c>
      <c r="B1313" s="4" t="s">
        <v>2844</v>
      </c>
      <c r="C1313" s="4" t="s">
        <v>118</v>
      </c>
      <c r="D1313" s="4" t="s">
        <v>2858</v>
      </c>
      <c r="E1313" s="4" t="s">
        <v>256</v>
      </c>
      <c r="F1313" s="4" t="s">
        <v>121</v>
      </c>
      <c r="G1313" s="4" t="s">
        <v>2468</v>
      </c>
      <c r="H1313" s="4" t="s">
        <v>374</v>
      </c>
      <c r="I1313" s="4" t="s">
        <v>2846</v>
      </c>
      <c r="J1313" s="4" t="s">
        <v>2847</v>
      </c>
      <c r="K1313" s="6">
        <f>IFERROR(VLOOKUP($J1313,Lookup!$I:$M,Lookup!J$2,0),"")</f>
        <v>3103</v>
      </c>
      <c r="L1313" s="6" t="str">
        <f>IFERROR(VLOOKUP($J1313,Lookup!$I:$M,Lookup!K$2,0),"")</f>
        <v>Playa Vista</v>
      </c>
      <c r="M1313" s="6" t="str">
        <f>IFERROR(VLOOKUP($J1313,Lookup!$I:$M,Lookup!L$2,0),"")</f>
        <v>MGamboa</v>
      </c>
      <c r="N1313" s="6" t="str">
        <f>IFERROR(VLOOKUP($J1313,Lookup!$I:$M,Lookup!M$2,0),"")</f>
        <v>SOL</v>
      </c>
      <c r="O1313" s="6" t="str">
        <f>IFERROR(VLOOKUP(E1313,Lookup!B:C,2,0),0)</f>
        <v/>
      </c>
    </row>
    <row r="1314" ht="13.5" outlineLevel="2" spans="1:15">
      <c r="A1314" s="4" t="s">
        <v>2859</v>
      </c>
      <c r="B1314" s="4" t="s">
        <v>2844</v>
      </c>
      <c r="C1314" s="4" t="s">
        <v>118</v>
      </c>
      <c r="D1314" s="4" t="s">
        <v>2860</v>
      </c>
      <c r="E1314" s="4" t="s">
        <v>83</v>
      </c>
      <c r="F1314" s="4" t="s">
        <v>121</v>
      </c>
      <c r="G1314" s="4" t="s">
        <v>2468</v>
      </c>
      <c r="H1314" s="4" t="s">
        <v>374</v>
      </c>
      <c r="I1314" s="4" t="s">
        <v>2846</v>
      </c>
      <c r="J1314" s="4" t="s">
        <v>2847</v>
      </c>
      <c r="K1314" s="6">
        <f>IFERROR(VLOOKUP($J1314,Lookup!$I:$M,Lookup!J$2,0),"")</f>
        <v>3103</v>
      </c>
      <c r="L1314" s="6" t="str">
        <f>IFERROR(VLOOKUP($J1314,Lookup!$I:$M,Lookup!K$2,0),"")</f>
        <v>Playa Vista</v>
      </c>
      <c r="M1314" s="6" t="str">
        <f>IFERROR(VLOOKUP($J1314,Lookup!$I:$M,Lookup!L$2,0),"")</f>
        <v>MGamboa</v>
      </c>
      <c r="N1314" s="6" t="str">
        <f>IFERROR(VLOOKUP($J1314,Lookup!$I:$M,Lookup!M$2,0),"")</f>
        <v>SOL</v>
      </c>
      <c r="O1314" s="6" t="str">
        <f>IFERROR(VLOOKUP(E1314,Lookup!B:C,2,0),0)</f>
        <v>Line Cook</v>
      </c>
    </row>
    <row r="1315" ht="13.5" outlineLevel="2" spans="1:15">
      <c r="A1315" s="4" t="s">
        <v>2861</v>
      </c>
      <c r="B1315" s="4" t="s">
        <v>2844</v>
      </c>
      <c r="C1315" s="4" t="s">
        <v>118</v>
      </c>
      <c r="D1315" s="4" t="s">
        <v>2862</v>
      </c>
      <c r="E1315" s="4" t="s">
        <v>78</v>
      </c>
      <c r="F1315" s="4" t="s">
        <v>121</v>
      </c>
      <c r="G1315" s="4" t="s">
        <v>2468</v>
      </c>
      <c r="H1315" s="4" t="s">
        <v>374</v>
      </c>
      <c r="I1315" s="4" t="s">
        <v>2846</v>
      </c>
      <c r="J1315" s="4" t="s">
        <v>2847</v>
      </c>
      <c r="K1315" s="6">
        <f>IFERROR(VLOOKUP($J1315,Lookup!$I:$M,Lookup!J$2,0),"")</f>
        <v>3103</v>
      </c>
      <c r="L1315" s="6" t="str">
        <f>IFERROR(VLOOKUP($J1315,Lookup!$I:$M,Lookup!K$2,0),"")</f>
        <v>Playa Vista</v>
      </c>
      <c r="M1315" s="6" t="str">
        <f>IFERROR(VLOOKUP($J1315,Lookup!$I:$M,Lookup!L$2,0),"")</f>
        <v>MGamboa</v>
      </c>
      <c r="N1315" s="6" t="str">
        <f>IFERROR(VLOOKUP($J1315,Lookup!$I:$M,Lookup!M$2,0),"")</f>
        <v>SOL</v>
      </c>
      <c r="O1315" s="6" t="str">
        <f>IFERROR(VLOOKUP(E1315,Lookup!B:C,2,0),0)</f>
        <v>Host</v>
      </c>
    </row>
    <row r="1316" ht="13.5" outlineLevel="2" spans="1:15">
      <c r="A1316" s="4" t="s">
        <v>2863</v>
      </c>
      <c r="B1316" s="4" t="s">
        <v>2844</v>
      </c>
      <c r="C1316" s="4" t="s">
        <v>118</v>
      </c>
      <c r="D1316" s="4" t="s">
        <v>2864</v>
      </c>
      <c r="E1316" s="4" t="s">
        <v>120</v>
      </c>
      <c r="F1316" s="4" t="s">
        <v>121</v>
      </c>
      <c r="G1316" s="4" t="s">
        <v>2468</v>
      </c>
      <c r="H1316" s="4" t="s">
        <v>374</v>
      </c>
      <c r="I1316" s="4" t="s">
        <v>2846</v>
      </c>
      <c r="J1316" s="4" t="s">
        <v>2847</v>
      </c>
      <c r="K1316" s="6">
        <f>IFERROR(VLOOKUP($J1316,Lookup!$I:$M,Lookup!J$2,0),"")</f>
        <v>3103</v>
      </c>
      <c r="L1316" s="6" t="str">
        <f>IFERROR(VLOOKUP($J1316,Lookup!$I:$M,Lookup!K$2,0),"")</f>
        <v>Playa Vista</v>
      </c>
      <c r="M1316" s="6" t="str">
        <f>IFERROR(VLOOKUP($J1316,Lookup!$I:$M,Lookup!L$2,0),"")</f>
        <v>MGamboa</v>
      </c>
      <c r="N1316" s="6" t="str">
        <f>IFERROR(VLOOKUP($J1316,Lookup!$I:$M,Lookup!M$2,0),"")</f>
        <v>SOL</v>
      </c>
      <c r="O1316" s="6" t="str">
        <f>IFERROR(VLOOKUP(E1316,Lookup!B:C,2,0),0)</f>
        <v>Server/Cocktail</v>
      </c>
    </row>
    <row r="1317" ht="13.5" outlineLevel="2" spans="1:15">
      <c r="A1317" s="4" t="s">
        <v>2865</v>
      </c>
      <c r="B1317" s="4" t="s">
        <v>2844</v>
      </c>
      <c r="C1317" s="4" t="s">
        <v>118</v>
      </c>
      <c r="D1317" s="4" t="s">
        <v>2866</v>
      </c>
      <c r="E1317" s="4" t="s">
        <v>83</v>
      </c>
      <c r="F1317" s="4" t="s">
        <v>121</v>
      </c>
      <c r="G1317" s="4" t="s">
        <v>2468</v>
      </c>
      <c r="H1317" s="4" t="s">
        <v>374</v>
      </c>
      <c r="I1317" s="4" t="s">
        <v>2846</v>
      </c>
      <c r="J1317" s="4" t="s">
        <v>2847</v>
      </c>
      <c r="K1317" s="6">
        <f>IFERROR(VLOOKUP($J1317,Lookup!$I:$M,Lookup!J$2,0),"")</f>
        <v>3103</v>
      </c>
      <c r="L1317" s="6" t="str">
        <f>IFERROR(VLOOKUP($J1317,Lookup!$I:$M,Lookup!K$2,0),"")</f>
        <v>Playa Vista</v>
      </c>
      <c r="M1317" s="6" t="str">
        <f>IFERROR(VLOOKUP($J1317,Lookup!$I:$M,Lookup!L$2,0),"")</f>
        <v>MGamboa</v>
      </c>
      <c r="N1317" s="6" t="str">
        <f>IFERROR(VLOOKUP($J1317,Lookup!$I:$M,Lookup!M$2,0),"")</f>
        <v>SOL</v>
      </c>
      <c r="O1317" s="6" t="str">
        <f>IFERROR(VLOOKUP(E1317,Lookup!B:C,2,0),0)</f>
        <v>Line Cook</v>
      </c>
    </row>
    <row r="1318" ht="13.5" outlineLevel="2" spans="1:15">
      <c r="A1318" s="4" t="s">
        <v>2867</v>
      </c>
      <c r="B1318" s="4" t="s">
        <v>2844</v>
      </c>
      <c r="C1318" s="4" t="s">
        <v>118</v>
      </c>
      <c r="D1318" s="4" t="s">
        <v>2868</v>
      </c>
      <c r="E1318" s="4" t="s">
        <v>83</v>
      </c>
      <c r="F1318" s="4" t="s">
        <v>121</v>
      </c>
      <c r="G1318" s="4" t="s">
        <v>2468</v>
      </c>
      <c r="H1318" s="4" t="s">
        <v>374</v>
      </c>
      <c r="I1318" s="4" t="s">
        <v>2846</v>
      </c>
      <c r="J1318" s="4" t="s">
        <v>2847</v>
      </c>
      <c r="K1318" s="6">
        <f>IFERROR(VLOOKUP($J1318,Lookup!$I:$M,Lookup!J$2,0),"")</f>
        <v>3103</v>
      </c>
      <c r="L1318" s="6" t="str">
        <f>IFERROR(VLOOKUP($J1318,Lookup!$I:$M,Lookup!K$2,0),"")</f>
        <v>Playa Vista</v>
      </c>
      <c r="M1318" s="6" t="str">
        <f>IFERROR(VLOOKUP($J1318,Lookup!$I:$M,Lookup!L$2,0),"")</f>
        <v>MGamboa</v>
      </c>
      <c r="N1318" s="6" t="str">
        <f>IFERROR(VLOOKUP($J1318,Lookup!$I:$M,Lookup!M$2,0),"")</f>
        <v>SOL</v>
      </c>
      <c r="O1318" s="6" t="str">
        <f>IFERROR(VLOOKUP(E1318,Lookup!B:C,2,0),0)</f>
        <v>Line Cook</v>
      </c>
    </row>
    <row r="1319" ht="13.5" outlineLevel="2" spans="1:15">
      <c r="A1319" s="4" t="s">
        <v>2869</v>
      </c>
      <c r="B1319" s="4" t="s">
        <v>2844</v>
      </c>
      <c r="C1319" s="4" t="s">
        <v>118</v>
      </c>
      <c r="D1319" s="4" t="s">
        <v>2870</v>
      </c>
      <c r="E1319" s="4" t="s">
        <v>188</v>
      </c>
      <c r="F1319" s="4" t="s">
        <v>121</v>
      </c>
      <c r="G1319" s="4" t="s">
        <v>2468</v>
      </c>
      <c r="H1319" s="4" t="s">
        <v>374</v>
      </c>
      <c r="I1319" s="4" t="s">
        <v>2846</v>
      </c>
      <c r="J1319" s="4" t="s">
        <v>2847</v>
      </c>
      <c r="K1319" s="6">
        <f>IFERROR(VLOOKUP($J1319,Lookup!$I:$M,Lookup!J$2,0),"")</f>
        <v>3103</v>
      </c>
      <c r="L1319" s="6" t="str">
        <f>IFERROR(VLOOKUP($J1319,Lookup!$I:$M,Lookup!K$2,0),"")</f>
        <v>Playa Vista</v>
      </c>
      <c r="M1319" s="6" t="str">
        <f>IFERROR(VLOOKUP($J1319,Lookup!$I:$M,Lookup!L$2,0),"")</f>
        <v>MGamboa</v>
      </c>
      <c r="N1319" s="6" t="str">
        <f>IFERROR(VLOOKUP($J1319,Lookup!$I:$M,Lookup!M$2,0),"")</f>
        <v>SOL</v>
      </c>
      <c r="O1319" s="6" t="str">
        <f>IFERROR(VLOOKUP(E1319,Lookup!B:C,2,0),0)</f>
        <v>Dish</v>
      </c>
    </row>
    <row r="1320" ht="13.5" outlineLevel="2" spans="1:15">
      <c r="A1320" s="4" t="s">
        <v>2871</v>
      </c>
      <c r="B1320" s="4" t="s">
        <v>2844</v>
      </c>
      <c r="C1320" s="4" t="s">
        <v>118</v>
      </c>
      <c r="D1320" s="4" t="s">
        <v>2872</v>
      </c>
      <c r="E1320" s="4" t="s">
        <v>188</v>
      </c>
      <c r="F1320" s="4" t="s">
        <v>121</v>
      </c>
      <c r="G1320" s="4" t="s">
        <v>2468</v>
      </c>
      <c r="H1320" s="4" t="s">
        <v>374</v>
      </c>
      <c r="I1320" s="4" t="s">
        <v>2846</v>
      </c>
      <c r="J1320" s="4" t="s">
        <v>2847</v>
      </c>
      <c r="K1320" s="6">
        <f>IFERROR(VLOOKUP($J1320,Lookup!$I:$M,Lookup!J$2,0),"")</f>
        <v>3103</v>
      </c>
      <c r="L1320" s="6" t="str">
        <f>IFERROR(VLOOKUP($J1320,Lookup!$I:$M,Lookup!K$2,0),"")</f>
        <v>Playa Vista</v>
      </c>
      <c r="M1320" s="6" t="str">
        <f>IFERROR(VLOOKUP($J1320,Lookup!$I:$M,Lookup!L$2,0),"")</f>
        <v>MGamboa</v>
      </c>
      <c r="N1320" s="6" t="str">
        <f>IFERROR(VLOOKUP($J1320,Lookup!$I:$M,Lookup!M$2,0),"")</f>
        <v>SOL</v>
      </c>
      <c r="O1320" s="6" t="str">
        <f>IFERROR(VLOOKUP(E1320,Lookup!B:C,2,0),0)</f>
        <v>Dish</v>
      </c>
    </row>
    <row r="1321" ht="13.5" outlineLevel="2" spans="1:15">
      <c r="A1321" s="4" t="s">
        <v>2873</v>
      </c>
      <c r="B1321" s="4" t="s">
        <v>2844</v>
      </c>
      <c r="C1321" s="4" t="s">
        <v>118</v>
      </c>
      <c r="D1321" s="4" t="s">
        <v>2874</v>
      </c>
      <c r="E1321" s="4" t="s">
        <v>139</v>
      </c>
      <c r="F1321" s="4" t="s">
        <v>121</v>
      </c>
      <c r="G1321" s="4" t="s">
        <v>2468</v>
      </c>
      <c r="H1321" s="4" t="s">
        <v>374</v>
      </c>
      <c r="I1321" s="4" t="s">
        <v>2846</v>
      </c>
      <c r="J1321" s="4" t="s">
        <v>2847</v>
      </c>
      <c r="K1321" s="6">
        <f>IFERROR(VLOOKUP($J1321,Lookup!$I:$M,Lookup!J$2,0),"")</f>
        <v>3103</v>
      </c>
      <c r="L1321" s="6" t="str">
        <f>IFERROR(VLOOKUP($J1321,Lookup!$I:$M,Lookup!K$2,0),"")</f>
        <v>Playa Vista</v>
      </c>
      <c r="M1321" s="6" t="str">
        <f>IFERROR(VLOOKUP($J1321,Lookup!$I:$M,Lookup!L$2,0),"")</f>
        <v>MGamboa</v>
      </c>
      <c r="N1321" s="6" t="str">
        <f>IFERROR(VLOOKUP($J1321,Lookup!$I:$M,Lookup!M$2,0),"")</f>
        <v>SOL</v>
      </c>
      <c r="O1321" s="6" t="str">
        <f>IFERROR(VLOOKUP(E1321,Lookup!B:C,2,0),0)</f>
        <v>Busser/Runner</v>
      </c>
    </row>
    <row r="1322" ht="13.5" outlineLevel="2" spans="1:15">
      <c r="A1322" s="4" t="s">
        <v>2115</v>
      </c>
      <c r="B1322" s="4" t="s">
        <v>2844</v>
      </c>
      <c r="C1322" s="4" t="s">
        <v>118</v>
      </c>
      <c r="D1322" s="4" t="s">
        <v>2875</v>
      </c>
      <c r="E1322" s="4" t="s">
        <v>139</v>
      </c>
      <c r="F1322" s="4" t="s">
        <v>121</v>
      </c>
      <c r="G1322" s="4" t="s">
        <v>2468</v>
      </c>
      <c r="H1322" s="4" t="s">
        <v>374</v>
      </c>
      <c r="I1322" s="4" t="s">
        <v>2846</v>
      </c>
      <c r="J1322" s="4" t="s">
        <v>2847</v>
      </c>
      <c r="K1322" s="6">
        <f>IFERROR(VLOOKUP($J1322,Lookup!$I:$M,Lookup!J$2,0),"")</f>
        <v>3103</v>
      </c>
      <c r="L1322" s="6" t="str">
        <f>IFERROR(VLOOKUP($J1322,Lookup!$I:$M,Lookup!K$2,0),"")</f>
        <v>Playa Vista</v>
      </c>
      <c r="M1322" s="6" t="str">
        <f>IFERROR(VLOOKUP($J1322,Lookup!$I:$M,Lookup!L$2,0),"")</f>
        <v>MGamboa</v>
      </c>
      <c r="N1322" s="6" t="str">
        <f>IFERROR(VLOOKUP($J1322,Lookup!$I:$M,Lookup!M$2,0),"")</f>
        <v>SOL</v>
      </c>
      <c r="O1322" s="6" t="str">
        <f>IFERROR(VLOOKUP(E1322,Lookup!B:C,2,0),0)</f>
        <v>Busser/Runner</v>
      </c>
    </row>
    <row r="1323" ht="13.5" outlineLevel="2" spans="1:15">
      <c r="A1323" s="4" t="s">
        <v>2876</v>
      </c>
      <c r="B1323" s="4" t="s">
        <v>2844</v>
      </c>
      <c r="C1323" s="4" t="s">
        <v>118</v>
      </c>
      <c r="D1323" s="4" t="s">
        <v>2877</v>
      </c>
      <c r="E1323" s="4" t="s">
        <v>139</v>
      </c>
      <c r="F1323" s="4" t="s">
        <v>121</v>
      </c>
      <c r="G1323" s="4" t="s">
        <v>2468</v>
      </c>
      <c r="H1323" s="4" t="s">
        <v>374</v>
      </c>
      <c r="I1323" s="4" t="s">
        <v>2846</v>
      </c>
      <c r="J1323" s="4" t="s">
        <v>2847</v>
      </c>
      <c r="K1323" s="6">
        <f>IFERROR(VLOOKUP($J1323,Lookup!$I:$M,Lookup!J$2,0),"")</f>
        <v>3103</v>
      </c>
      <c r="L1323" s="6" t="str">
        <f>IFERROR(VLOOKUP($J1323,Lookup!$I:$M,Lookup!K$2,0),"")</f>
        <v>Playa Vista</v>
      </c>
      <c r="M1323" s="6" t="str">
        <f>IFERROR(VLOOKUP($J1323,Lookup!$I:$M,Lookup!L$2,0),"")</f>
        <v>MGamboa</v>
      </c>
      <c r="N1323" s="6" t="str">
        <f>IFERROR(VLOOKUP($J1323,Lookup!$I:$M,Lookup!M$2,0),"")</f>
        <v>SOL</v>
      </c>
      <c r="O1323" s="6" t="str">
        <f>IFERROR(VLOOKUP(E1323,Lookup!B:C,2,0),0)</f>
        <v>Busser/Runner</v>
      </c>
    </row>
    <row r="1324" ht="13.5" outlineLevel="2" spans="1:15">
      <c r="A1324" s="4" t="s">
        <v>2878</v>
      </c>
      <c r="B1324" s="4" t="s">
        <v>2844</v>
      </c>
      <c r="C1324" s="4" t="s">
        <v>118</v>
      </c>
      <c r="D1324" s="4" t="s">
        <v>2879</v>
      </c>
      <c r="E1324" s="4" t="s">
        <v>78</v>
      </c>
      <c r="F1324" s="4" t="s">
        <v>121</v>
      </c>
      <c r="G1324" s="4" t="s">
        <v>2468</v>
      </c>
      <c r="H1324" s="4" t="s">
        <v>374</v>
      </c>
      <c r="I1324" s="4" t="s">
        <v>2846</v>
      </c>
      <c r="J1324" s="4" t="s">
        <v>2847</v>
      </c>
      <c r="K1324" s="6">
        <f>IFERROR(VLOOKUP($J1324,Lookup!$I:$M,Lookup!J$2,0),"")</f>
        <v>3103</v>
      </c>
      <c r="L1324" s="6" t="str">
        <f>IFERROR(VLOOKUP($J1324,Lookup!$I:$M,Lookup!K$2,0),"")</f>
        <v>Playa Vista</v>
      </c>
      <c r="M1324" s="6" t="str">
        <f>IFERROR(VLOOKUP($J1324,Lookup!$I:$M,Lookup!L$2,0),"")</f>
        <v>MGamboa</v>
      </c>
      <c r="N1324" s="6" t="str">
        <f>IFERROR(VLOOKUP($J1324,Lookup!$I:$M,Lookup!M$2,0),"")</f>
        <v>SOL</v>
      </c>
      <c r="O1324" s="6" t="str">
        <f>IFERROR(VLOOKUP(E1324,Lookup!B:C,2,0),0)</f>
        <v>Host</v>
      </c>
    </row>
    <row r="1325" ht="13.5" outlineLevel="2" spans="1:15">
      <c r="A1325" s="4" t="s">
        <v>2880</v>
      </c>
      <c r="B1325" s="4" t="s">
        <v>2844</v>
      </c>
      <c r="C1325" s="4" t="s">
        <v>118</v>
      </c>
      <c r="D1325" s="4" t="s">
        <v>2881</v>
      </c>
      <c r="E1325" s="4" t="s">
        <v>83</v>
      </c>
      <c r="F1325" s="4" t="s">
        <v>121</v>
      </c>
      <c r="G1325" s="4" t="s">
        <v>2468</v>
      </c>
      <c r="H1325" s="4" t="s">
        <v>374</v>
      </c>
      <c r="I1325" s="4" t="s">
        <v>2846</v>
      </c>
      <c r="J1325" s="4" t="s">
        <v>2847</v>
      </c>
      <c r="K1325" s="6">
        <f>IFERROR(VLOOKUP($J1325,Lookup!$I:$M,Lookup!J$2,0),"")</f>
        <v>3103</v>
      </c>
      <c r="L1325" s="6" t="str">
        <f>IFERROR(VLOOKUP($J1325,Lookup!$I:$M,Lookup!K$2,0),"")</f>
        <v>Playa Vista</v>
      </c>
      <c r="M1325" s="6" t="str">
        <f>IFERROR(VLOOKUP($J1325,Lookup!$I:$M,Lookup!L$2,0),"")</f>
        <v>MGamboa</v>
      </c>
      <c r="N1325" s="6" t="str">
        <f>IFERROR(VLOOKUP($J1325,Lookup!$I:$M,Lookup!M$2,0),"")</f>
        <v>SOL</v>
      </c>
      <c r="O1325" s="6" t="str">
        <f>IFERROR(VLOOKUP(E1325,Lookup!B:C,2,0),0)</f>
        <v>Line Cook</v>
      </c>
    </row>
    <row r="1326" ht="13.5" outlineLevel="2" spans="1:15">
      <c r="A1326" s="4" t="s">
        <v>2882</v>
      </c>
      <c r="B1326" s="4" t="s">
        <v>2844</v>
      </c>
      <c r="C1326" s="4" t="s">
        <v>118</v>
      </c>
      <c r="D1326" s="4" t="s">
        <v>2883</v>
      </c>
      <c r="E1326" s="4" t="s">
        <v>83</v>
      </c>
      <c r="F1326" s="4" t="s">
        <v>121</v>
      </c>
      <c r="G1326" s="4" t="s">
        <v>2468</v>
      </c>
      <c r="H1326" s="4" t="s">
        <v>374</v>
      </c>
      <c r="I1326" s="4" t="s">
        <v>2846</v>
      </c>
      <c r="J1326" s="4" t="s">
        <v>2847</v>
      </c>
      <c r="K1326" s="6">
        <f>IFERROR(VLOOKUP($J1326,Lookup!$I:$M,Lookup!J$2,0),"")</f>
        <v>3103</v>
      </c>
      <c r="L1326" s="6" t="str">
        <f>IFERROR(VLOOKUP($J1326,Lookup!$I:$M,Lookup!K$2,0),"")</f>
        <v>Playa Vista</v>
      </c>
      <c r="M1326" s="6" t="str">
        <f>IFERROR(VLOOKUP($J1326,Lookup!$I:$M,Lookup!L$2,0),"")</f>
        <v>MGamboa</v>
      </c>
      <c r="N1326" s="6" t="str">
        <f>IFERROR(VLOOKUP($J1326,Lookup!$I:$M,Lookup!M$2,0),"")</f>
        <v>SOL</v>
      </c>
      <c r="O1326" s="6" t="str">
        <f>IFERROR(VLOOKUP(E1326,Lookup!B:C,2,0),0)</f>
        <v>Line Cook</v>
      </c>
    </row>
    <row r="1327" ht="13.5" outlineLevel="2" spans="1:15">
      <c r="A1327" s="4" t="s">
        <v>2884</v>
      </c>
      <c r="B1327" s="4" t="s">
        <v>2844</v>
      </c>
      <c r="C1327" s="4" t="s">
        <v>118</v>
      </c>
      <c r="D1327" s="4" t="s">
        <v>2885</v>
      </c>
      <c r="E1327" s="4" t="s">
        <v>256</v>
      </c>
      <c r="F1327" s="4" t="s">
        <v>121</v>
      </c>
      <c r="G1327" s="4" t="s">
        <v>2468</v>
      </c>
      <c r="H1327" s="4" t="s">
        <v>374</v>
      </c>
      <c r="I1327" s="4" t="s">
        <v>2846</v>
      </c>
      <c r="J1327" s="4" t="s">
        <v>2847</v>
      </c>
      <c r="K1327" s="6">
        <f>IFERROR(VLOOKUP($J1327,Lookup!$I:$M,Lookup!J$2,0),"")</f>
        <v>3103</v>
      </c>
      <c r="L1327" s="6" t="str">
        <f>IFERROR(VLOOKUP($J1327,Lookup!$I:$M,Lookup!K$2,0),"")</f>
        <v>Playa Vista</v>
      </c>
      <c r="M1327" s="6" t="str">
        <f>IFERROR(VLOOKUP($J1327,Lookup!$I:$M,Lookup!L$2,0),"")</f>
        <v>MGamboa</v>
      </c>
      <c r="N1327" s="6" t="str">
        <f>IFERROR(VLOOKUP($J1327,Lookup!$I:$M,Lookup!M$2,0),"")</f>
        <v>SOL</v>
      </c>
      <c r="O1327" s="6" t="str">
        <f>IFERROR(VLOOKUP(E1327,Lookup!B:C,2,0),0)</f>
        <v/>
      </c>
    </row>
    <row r="1328" ht="13.5" outlineLevel="2" spans="1:15">
      <c r="A1328" s="4" t="s">
        <v>2886</v>
      </c>
      <c r="B1328" s="4" t="s">
        <v>2844</v>
      </c>
      <c r="C1328" s="4" t="s">
        <v>118</v>
      </c>
      <c r="D1328" s="4" t="s">
        <v>2887</v>
      </c>
      <c r="E1328" s="4" t="s">
        <v>120</v>
      </c>
      <c r="F1328" s="4" t="s">
        <v>121</v>
      </c>
      <c r="G1328" s="4" t="s">
        <v>2468</v>
      </c>
      <c r="H1328" s="4" t="s">
        <v>374</v>
      </c>
      <c r="I1328" s="4" t="s">
        <v>2846</v>
      </c>
      <c r="J1328" s="4" t="s">
        <v>2847</v>
      </c>
      <c r="K1328" s="6">
        <f>IFERROR(VLOOKUP($J1328,Lookup!$I:$M,Lookup!J$2,0),"")</f>
        <v>3103</v>
      </c>
      <c r="L1328" s="6" t="str">
        <f>IFERROR(VLOOKUP($J1328,Lookup!$I:$M,Lookup!K$2,0),"")</f>
        <v>Playa Vista</v>
      </c>
      <c r="M1328" s="6" t="str">
        <f>IFERROR(VLOOKUP($J1328,Lookup!$I:$M,Lookup!L$2,0),"")</f>
        <v>MGamboa</v>
      </c>
      <c r="N1328" s="6" t="str">
        <f>IFERROR(VLOOKUP($J1328,Lookup!$I:$M,Lookup!M$2,0),"")</f>
        <v>SOL</v>
      </c>
      <c r="O1328" s="6" t="str">
        <f>IFERROR(VLOOKUP(E1328,Lookup!B:C,2,0),0)</f>
        <v>Server/Cocktail</v>
      </c>
    </row>
    <row r="1329" ht="13.5" outlineLevel="2" spans="1:15">
      <c r="A1329" s="4" t="s">
        <v>2888</v>
      </c>
      <c r="B1329" s="4" t="s">
        <v>2844</v>
      </c>
      <c r="C1329" s="4" t="s">
        <v>118</v>
      </c>
      <c r="D1329" s="4" t="s">
        <v>2889</v>
      </c>
      <c r="E1329" s="4" t="s">
        <v>120</v>
      </c>
      <c r="F1329" s="4" t="s">
        <v>121</v>
      </c>
      <c r="G1329" s="4" t="s">
        <v>2468</v>
      </c>
      <c r="H1329" s="4" t="s">
        <v>374</v>
      </c>
      <c r="I1329" s="4" t="s">
        <v>2846</v>
      </c>
      <c r="J1329" s="4" t="s">
        <v>2847</v>
      </c>
      <c r="K1329" s="6">
        <f>IFERROR(VLOOKUP($J1329,Lookup!$I:$M,Lookup!J$2,0),"")</f>
        <v>3103</v>
      </c>
      <c r="L1329" s="6" t="str">
        <f>IFERROR(VLOOKUP($J1329,Lookup!$I:$M,Lookup!K$2,0),"")</f>
        <v>Playa Vista</v>
      </c>
      <c r="M1329" s="6" t="str">
        <f>IFERROR(VLOOKUP($J1329,Lookup!$I:$M,Lookup!L$2,0),"")</f>
        <v>MGamboa</v>
      </c>
      <c r="N1329" s="6" t="str">
        <f>IFERROR(VLOOKUP($J1329,Lookup!$I:$M,Lookup!M$2,0),"")</f>
        <v>SOL</v>
      </c>
      <c r="O1329" s="6" t="str">
        <f>IFERROR(VLOOKUP(E1329,Lookup!B:C,2,0),0)</f>
        <v>Server/Cocktail</v>
      </c>
    </row>
    <row r="1330" ht="13.5" outlineLevel="2" spans="1:15">
      <c r="A1330" s="4" t="s">
        <v>2890</v>
      </c>
      <c r="B1330" s="4" t="s">
        <v>2844</v>
      </c>
      <c r="C1330" s="4" t="s">
        <v>118</v>
      </c>
      <c r="D1330" s="4" t="s">
        <v>2891</v>
      </c>
      <c r="E1330" s="4" t="s">
        <v>640</v>
      </c>
      <c r="F1330" s="4" t="s">
        <v>121</v>
      </c>
      <c r="G1330" s="4" t="s">
        <v>2468</v>
      </c>
      <c r="H1330" s="4" t="s">
        <v>374</v>
      </c>
      <c r="I1330" s="4" t="s">
        <v>2846</v>
      </c>
      <c r="J1330" s="4" t="s">
        <v>2847</v>
      </c>
      <c r="K1330" s="6">
        <f>IFERROR(VLOOKUP($J1330,Lookup!$I:$M,Lookup!J$2,0),"")</f>
        <v>3103</v>
      </c>
      <c r="L1330" s="6" t="str">
        <f>IFERROR(VLOOKUP($J1330,Lookup!$I:$M,Lookup!K$2,0),"")</f>
        <v>Playa Vista</v>
      </c>
      <c r="M1330" s="6" t="str">
        <f>IFERROR(VLOOKUP($J1330,Lookup!$I:$M,Lookup!L$2,0),"")</f>
        <v>MGamboa</v>
      </c>
      <c r="N1330" s="6" t="str">
        <f>IFERROR(VLOOKUP($J1330,Lookup!$I:$M,Lookup!M$2,0),"")</f>
        <v>SOL</v>
      </c>
      <c r="O1330" s="6" t="str">
        <f>IFERROR(VLOOKUP(E1330,Lookup!B:C,2,0),0)</f>
        <v/>
      </c>
    </row>
    <row r="1331" ht="13.5" outlineLevel="2" spans="1:15">
      <c r="A1331" s="4" t="s">
        <v>2892</v>
      </c>
      <c r="B1331" s="4" t="s">
        <v>2844</v>
      </c>
      <c r="C1331" s="4" t="s">
        <v>118</v>
      </c>
      <c r="D1331" s="4" t="s">
        <v>2893</v>
      </c>
      <c r="E1331" s="4" t="s">
        <v>83</v>
      </c>
      <c r="F1331" s="4" t="s">
        <v>121</v>
      </c>
      <c r="G1331" s="4" t="s">
        <v>2468</v>
      </c>
      <c r="H1331" s="4" t="s">
        <v>374</v>
      </c>
      <c r="I1331" s="4" t="s">
        <v>2846</v>
      </c>
      <c r="J1331" s="4" t="s">
        <v>2847</v>
      </c>
      <c r="K1331" s="6">
        <f>IFERROR(VLOOKUP($J1331,Lookup!$I:$M,Lookup!J$2,0),"")</f>
        <v>3103</v>
      </c>
      <c r="L1331" s="6" t="str">
        <f>IFERROR(VLOOKUP($J1331,Lookup!$I:$M,Lookup!K$2,0),"")</f>
        <v>Playa Vista</v>
      </c>
      <c r="M1331" s="6" t="str">
        <f>IFERROR(VLOOKUP($J1331,Lookup!$I:$M,Lookup!L$2,0),"")</f>
        <v>MGamboa</v>
      </c>
      <c r="N1331" s="6" t="str">
        <f>IFERROR(VLOOKUP($J1331,Lookup!$I:$M,Lookup!M$2,0),"")</f>
        <v>SOL</v>
      </c>
      <c r="O1331" s="6" t="str">
        <f>IFERROR(VLOOKUP(E1331,Lookup!B:C,2,0),0)</f>
        <v>Line Cook</v>
      </c>
    </row>
    <row r="1332" ht="13.5" outlineLevel="2" spans="1:15">
      <c r="A1332" s="4" t="s">
        <v>2894</v>
      </c>
      <c r="B1332" s="4" t="s">
        <v>2844</v>
      </c>
      <c r="C1332" s="4" t="s">
        <v>118</v>
      </c>
      <c r="D1332" s="4" t="s">
        <v>2895</v>
      </c>
      <c r="E1332" s="4" t="s">
        <v>139</v>
      </c>
      <c r="F1332" s="4" t="s">
        <v>121</v>
      </c>
      <c r="G1332" s="4" t="s">
        <v>2468</v>
      </c>
      <c r="H1332" s="4" t="s">
        <v>374</v>
      </c>
      <c r="I1332" s="4" t="s">
        <v>2846</v>
      </c>
      <c r="J1332" s="4" t="s">
        <v>2847</v>
      </c>
      <c r="K1332" s="6">
        <f>IFERROR(VLOOKUP($J1332,Lookup!$I:$M,Lookup!J$2,0),"")</f>
        <v>3103</v>
      </c>
      <c r="L1332" s="6" t="str">
        <f>IFERROR(VLOOKUP($J1332,Lookup!$I:$M,Lookup!K$2,0),"")</f>
        <v>Playa Vista</v>
      </c>
      <c r="M1332" s="6" t="str">
        <f>IFERROR(VLOOKUP($J1332,Lookup!$I:$M,Lookup!L$2,0),"")</f>
        <v>MGamboa</v>
      </c>
      <c r="N1332" s="6" t="str">
        <f>IFERROR(VLOOKUP($J1332,Lookup!$I:$M,Lookup!M$2,0),"")</f>
        <v>SOL</v>
      </c>
      <c r="O1332" s="6" t="str">
        <f>IFERROR(VLOOKUP(E1332,Lookup!B:C,2,0),0)</f>
        <v>Busser/Runner</v>
      </c>
    </row>
    <row r="1333" ht="13.5" outlineLevel="2" spans="1:15">
      <c r="A1333" s="4" t="s">
        <v>2896</v>
      </c>
      <c r="B1333" s="4" t="s">
        <v>2844</v>
      </c>
      <c r="C1333" s="4" t="s">
        <v>118</v>
      </c>
      <c r="D1333" s="4" t="s">
        <v>2897</v>
      </c>
      <c r="E1333" s="4" t="s">
        <v>120</v>
      </c>
      <c r="F1333" s="4" t="s">
        <v>121</v>
      </c>
      <c r="G1333" s="4" t="s">
        <v>2468</v>
      </c>
      <c r="H1333" s="4" t="s">
        <v>374</v>
      </c>
      <c r="I1333" s="4" t="s">
        <v>2846</v>
      </c>
      <c r="J1333" s="4" t="s">
        <v>2847</v>
      </c>
      <c r="K1333" s="6">
        <f>IFERROR(VLOOKUP($J1333,Lookup!$I:$M,Lookup!J$2,0),"")</f>
        <v>3103</v>
      </c>
      <c r="L1333" s="6" t="str">
        <f>IFERROR(VLOOKUP($J1333,Lookup!$I:$M,Lookup!K$2,0),"")</f>
        <v>Playa Vista</v>
      </c>
      <c r="M1333" s="6" t="str">
        <f>IFERROR(VLOOKUP($J1333,Lookup!$I:$M,Lookup!L$2,0),"")</f>
        <v>MGamboa</v>
      </c>
      <c r="N1333" s="6" t="str">
        <f>IFERROR(VLOOKUP($J1333,Lookup!$I:$M,Lookup!M$2,0),"")</f>
        <v>SOL</v>
      </c>
      <c r="O1333" s="6" t="str">
        <f>IFERROR(VLOOKUP(E1333,Lookup!B:C,2,0),0)</f>
        <v>Server/Cocktail</v>
      </c>
    </row>
    <row r="1334" ht="13.5" outlineLevel="2" spans="1:15">
      <c r="A1334" s="4" t="s">
        <v>2898</v>
      </c>
      <c r="B1334" s="4" t="s">
        <v>2844</v>
      </c>
      <c r="C1334" s="4" t="s">
        <v>118</v>
      </c>
      <c r="D1334" s="4" t="s">
        <v>2899</v>
      </c>
      <c r="E1334" s="4" t="s">
        <v>78</v>
      </c>
      <c r="F1334" s="4" t="s">
        <v>121</v>
      </c>
      <c r="G1334" s="4" t="s">
        <v>2468</v>
      </c>
      <c r="H1334" s="4" t="s">
        <v>374</v>
      </c>
      <c r="I1334" s="4" t="s">
        <v>2846</v>
      </c>
      <c r="J1334" s="4" t="s">
        <v>2847</v>
      </c>
      <c r="K1334" s="6">
        <f>IFERROR(VLOOKUP($J1334,Lookup!$I:$M,Lookup!J$2,0),"")</f>
        <v>3103</v>
      </c>
      <c r="L1334" s="6" t="str">
        <f>IFERROR(VLOOKUP($J1334,Lookup!$I:$M,Lookup!K$2,0),"")</f>
        <v>Playa Vista</v>
      </c>
      <c r="M1334" s="6" t="str">
        <f>IFERROR(VLOOKUP($J1334,Lookup!$I:$M,Lookup!L$2,0),"")</f>
        <v>MGamboa</v>
      </c>
      <c r="N1334" s="6" t="str">
        <f>IFERROR(VLOOKUP($J1334,Lookup!$I:$M,Lookup!M$2,0),"")</f>
        <v>SOL</v>
      </c>
      <c r="O1334" s="6" t="str">
        <f>IFERROR(VLOOKUP(E1334,Lookup!B:C,2,0),0)</f>
        <v>Host</v>
      </c>
    </row>
    <row r="1335" ht="13.5" outlineLevel="2" spans="1:15">
      <c r="A1335" s="4" t="s">
        <v>2900</v>
      </c>
      <c r="B1335" s="4" t="s">
        <v>2844</v>
      </c>
      <c r="C1335" s="4" t="s">
        <v>118</v>
      </c>
      <c r="D1335" s="4" t="s">
        <v>2901</v>
      </c>
      <c r="E1335" s="4" t="s">
        <v>78</v>
      </c>
      <c r="F1335" s="4" t="s">
        <v>121</v>
      </c>
      <c r="G1335" s="4" t="s">
        <v>2468</v>
      </c>
      <c r="H1335" s="4" t="s">
        <v>374</v>
      </c>
      <c r="I1335" s="4" t="s">
        <v>2846</v>
      </c>
      <c r="J1335" s="4" t="s">
        <v>2847</v>
      </c>
      <c r="K1335" s="6">
        <f>IFERROR(VLOOKUP($J1335,Lookup!$I:$M,Lookup!J$2,0),"")</f>
        <v>3103</v>
      </c>
      <c r="L1335" s="6" t="str">
        <f>IFERROR(VLOOKUP($J1335,Lookup!$I:$M,Lookup!K$2,0),"")</f>
        <v>Playa Vista</v>
      </c>
      <c r="M1335" s="6" t="str">
        <f>IFERROR(VLOOKUP($J1335,Lookup!$I:$M,Lookup!L$2,0),"")</f>
        <v>MGamboa</v>
      </c>
      <c r="N1335" s="6" t="str">
        <f>IFERROR(VLOOKUP($J1335,Lookup!$I:$M,Lookup!M$2,0),"")</f>
        <v>SOL</v>
      </c>
      <c r="O1335" s="6" t="str">
        <f>IFERROR(VLOOKUP(E1335,Lookup!B:C,2,0),0)</f>
        <v>Host</v>
      </c>
    </row>
    <row r="1336" ht="13.5" outlineLevel="2" spans="1:15">
      <c r="A1336" s="4" t="s">
        <v>2902</v>
      </c>
      <c r="B1336" s="4" t="s">
        <v>2844</v>
      </c>
      <c r="C1336" s="4" t="s">
        <v>118</v>
      </c>
      <c r="D1336" s="4" t="s">
        <v>2903</v>
      </c>
      <c r="E1336" s="4" t="s">
        <v>83</v>
      </c>
      <c r="F1336" s="4" t="s">
        <v>121</v>
      </c>
      <c r="G1336" s="4" t="s">
        <v>2468</v>
      </c>
      <c r="H1336" s="4" t="s">
        <v>374</v>
      </c>
      <c r="I1336" s="4" t="s">
        <v>2846</v>
      </c>
      <c r="J1336" s="4" t="s">
        <v>2847</v>
      </c>
      <c r="K1336" s="6">
        <f>IFERROR(VLOOKUP($J1336,Lookup!$I:$M,Lookup!J$2,0),"")</f>
        <v>3103</v>
      </c>
      <c r="L1336" s="6" t="str">
        <f>IFERROR(VLOOKUP($J1336,Lookup!$I:$M,Lookup!K$2,0),"")</f>
        <v>Playa Vista</v>
      </c>
      <c r="M1336" s="6" t="str">
        <f>IFERROR(VLOOKUP($J1336,Lookup!$I:$M,Lookup!L$2,0),"")</f>
        <v>MGamboa</v>
      </c>
      <c r="N1336" s="6" t="str">
        <f>IFERROR(VLOOKUP($J1336,Lookup!$I:$M,Lookup!M$2,0),"")</f>
        <v>SOL</v>
      </c>
      <c r="O1336" s="6" t="str">
        <f>IFERROR(VLOOKUP(E1336,Lookup!B:C,2,0),0)</f>
        <v>Line Cook</v>
      </c>
    </row>
    <row r="1337" ht="13.5" outlineLevel="2" spans="1:15">
      <c r="A1337" s="4" t="s">
        <v>2904</v>
      </c>
      <c r="B1337" s="4" t="s">
        <v>2844</v>
      </c>
      <c r="C1337" s="4" t="s">
        <v>118</v>
      </c>
      <c r="D1337" s="4" t="s">
        <v>2905</v>
      </c>
      <c r="E1337" s="4" t="s">
        <v>78</v>
      </c>
      <c r="F1337" s="4" t="s">
        <v>121</v>
      </c>
      <c r="G1337" s="4" t="s">
        <v>2468</v>
      </c>
      <c r="H1337" s="4" t="s">
        <v>374</v>
      </c>
      <c r="I1337" s="4" t="s">
        <v>2846</v>
      </c>
      <c r="J1337" s="4" t="s">
        <v>2847</v>
      </c>
      <c r="K1337" s="6">
        <f>IFERROR(VLOOKUP($J1337,Lookup!$I:$M,Lookup!J$2,0),"")</f>
        <v>3103</v>
      </c>
      <c r="L1337" s="6" t="str">
        <f>IFERROR(VLOOKUP($J1337,Lookup!$I:$M,Lookup!K$2,0),"")</f>
        <v>Playa Vista</v>
      </c>
      <c r="M1337" s="6" t="str">
        <f>IFERROR(VLOOKUP($J1337,Lookup!$I:$M,Lookup!L$2,0),"")</f>
        <v>MGamboa</v>
      </c>
      <c r="N1337" s="6" t="str">
        <f>IFERROR(VLOOKUP($J1337,Lookup!$I:$M,Lookup!M$2,0),"")</f>
        <v>SOL</v>
      </c>
      <c r="O1337" s="6" t="str">
        <f>IFERROR(VLOOKUP(E1337,Lookup!B:C,2,0),0)</f>
        <v>Host</v>
      </c>
    </row>
    <row r="1338" ht="13.5" outlineLevel="2" spans="1:15">
      <c r="A1338" s="4" t="s">
        <v>2906</v>
      </c>
      <c r="B1338" s="4" t="s">
        <v>2844</v>
      </c>
      <c r="C1338" s="4" t="s">
        <v>118</v>
      </c>
      <c r="D1338" s="4" t="s">
        <v>2907</v>
      </c>
      <c r="E1338" s="4" t="s">
        <v>120</v>
      </c>
      <c r="F1338" s="4" t="s">
        <v>121</v>
      </c>
      <c r="G1338" s="4" t="s">
        <v>2468</v>
      </c>
      <c r="H1338" s="4" t="s">
        <v>374</v>
      </c>
      <c r="I1338" s="4" t="s">
        <v>2846</v>
      </c>
      <c r="J1338" s="4" t="s">
        <v>2847</v>
      </c>
      <c r="K1338" s="6">
        <f>IFERROR(VLOOKUP($J1338,Lookup!$I:$M,Lookup!J$2,0),"")</f>
        <v>3103</v>
      </c>
      <c r="L1338" s="6" t="str">
        <f>IFERROR(VLOOKUP($J1338,Lookup!$I:$M,Lookup!K$2,0),"")</f>
        <v>Playa Vista</v>
      </c>
      <c r="M1338" s="6" t="str">
        <f>IFERROR(VLOOKUP($J1338,Lookup!$I:$M,Lookup!L$2,0),"")</f>
        <v>MGamboa</v>
      </c>
      <c r="N1338" s="6" t="str">
        <f>IFERROR(VLOOKUP($J1338,Lookup!$I:$M,Lookup!M$2,0),"")</f>
        <v>SOL</v>
      </c>
      <c r="O1338" s="6" t="str">
        <f>IFERROR(VLOOKUP(E1338,Lookup!B:C,2,0),0)</f>
        <v>Server/Cocktail</v>
      </c>
    </row>
    <row r="1339" ht="13.5" outlineLevel="2" spans="1:15">
      <c r="A1339" s="4" t="s">
        <v>2908</v>
      </c>
      <c r="B1339" s="4" t="s">
        <v>2844</v>
      </c>
      <c r="C1339" s="4" t="s">
        <v>118</v>
      </c>
      <c r="D1339" s="4" t="s">
        <v>2909</v>
      </c>
      <c r="E1339" s="4" t="s">
        <v>78</v>
      </c>
      <c r="F1339" s="4" t="s">
        <v>121</v>
      </c>
      <c r="G1339" s="4" t="s">
        <v>2468</v>
      </c>
      <c r="H1339" s="4" t="s">
        <v>374</v>
      </c>
      <c r="I1339" s="4" t="s">
        <v>2846</v>
      </c>
      <c r="J1339" s="4" t="s">
        <v>2847</v>
      </c>
      <c r="K1339" s="6">
        <f>IFERROR(VLOOKUP($J1339,Lookup!$I:$M,Lookup!J$2,0),"")</f>
        <v>3103</v>
      </c>
      <c r="L1339" s="6" t="str">
        <f>IFERROR(VLOOKUP($J1339,Lookup!$I:$M,Lookup!K$2,0),"")</f>
        <v>Playa Vista</v>
      </c>
      <c r="M1339" s="6" t="str">
        <f>IFERROR(VLOOKUP($J1339,Lookup!$I:$M,Lookup!L$2,0),"")</f>
        <v>MGamboa</v>
      </c>
      <c r="N1339" s="6" t="str">
        <f>IFERROR(VLOOKUP($J1339,Lookup!$I:$M,Lookup!M$2,0),"")</f>
        <v>SOL</v>
      </c>
      <c r="O1339" s="6" t="str">
        <f>IFERROR(VLOOKUP(E1339,Lookup!B:C,2,0),0)</f>
        <v>Host</v>
      </c>
    </row>
    <row r="1340" ht="13.5" outlineLevel="2" spans="1:15">
      <c r="A1340" s="4" t="s">
        <v>2910</v>
      </c>
      <c r="B1340" s="4" t="s">
        <v>2844</v>
      </c>
      <c r="C1340" s="4" t="s">
        <v>118</v>
      </c>
      <c r="D1340" s="4" t="s">
        <v>2911</v>
      </c>
      <c r="E1340" s="4" t="s">
        <v>139</v>
      </c>
      <c r="F1340" s="4" t="s">
        <v>121</v>
      </c>
      <c r="G1340" s="4" t="s">
        <v>2468</v>
      </c>
      <c r="H1340" s="4" t="s">
        <v>374</v>
      </c>
      <c r="I1340" s="4" t="s">
        <v>2846</v>
      </c>
      <c r="J1340" s="4" t="s">
        <v>2847</v>
      </c>
      <c r="K1340" s="6">
        <f>IFERROR(VLOOKUP($J1340,Lookup!$I:$M,Lookup!J$2,0),"")</f>
        <v>3103</v>
      </c>
      <c r="L1340" s="6" t="str">
        <f>IFERROR(VLOOKUP($J1340,Lookup!$I:$M,Lookup!K$2,0),"")</f>
        <v>Playa Vista</v>
      </c>
      <c r="M1340" s="6" t="str">
        <f>IFERROR(VLOOKUP($J1340,Lookup!$I:$M,Lookup!L$2,0),"")</f>
        <v>MGamboa</v>
      </c>
      <c r="N1340" s="6" t="str">
        <f>IFERROR(VLOOKUP($J1340,Lookup!$I:$M,Lookup!M$2,0),"")</f>
        <v>SOL</v>
      </c>
      <c r="O1340" s="6" t="str">
        <f>IFERROR(VLOOKUP(E1340,Lookup!B:C,2,0),0)</f>
        <v>Busser/Runner</v>
      </c>
    </row>
    <row r="1341" ht="13.5" outlineLevel="2" spans="1:15">
      <c r="A1341" s="4" t="s">
        <v>2912</v>
      </c>
      <c r="B1341" s="4" t="s">
        <v>2844</v>
      </c>
      <c r="C1341" s="4" t="s">
        <v>118</v>
      </c>
      <c r="D1341" s="4" t="s">
        <v>2913</v>
      </c>
      <c r="E1341" s="4" t="s">
        <v>120</v>
      </c>
      <c r="F1341" s="4" t="s">
        <v>121</v>
      </c>
      <c r="G1341" s="4" t="s">
        <v>2468</v>
      </c>
      <c r="H1341" s="4" t="s">
        <v>374</v>
      </c>
      <c r="I1341" s="4" t="s">
        <v>2846</v>
      </c>
      <c r="J1341" s="4" t="s">
        <v>2847</v>
      </c>
      <c r="K1341" s="6">
        <f>IFERROR(VLOOKUP($J1341,Lookup!$I:$M,Lookup!J$2,0),"")</f>
        <v>3103</v>
      </c>
      <c r="L1341" s="6" t="str">
        <f>IFERROR(VLOOKUP($J1341,Lookup!$I:$M,Lookup!K$2,0),"")</f>
        <v>Playa Vista</v>
      </c>
      <c r="M1341" s="6" t="str">
        <f>IFERROR(VLOOKUP($J1341,Lookup!$I:$M,Lookup!L$2,0),"")</f>
        <v>MGamboa</v>
      </c>
      <c r="N1341" s="6" t="str">
        <f>IFERROR(VLOOKUP($J1341,Lookup!$I:$M,Lookup!M$2,0),"")</f>
        <v>SOL</v>
      </c>
      <c r="O1341" s="6" t="str">
        <f>IFERROR(VLOOKUP(E1341,Lookup!B:C,2,0),0)</f>
        <v>Server/Cocktail</v>
      </c>
    </row>
    <row r="1342" ht="13.5" outlineLevel="2" spans="1:15">
      <c r="A1342" s="4" t="s">
        <v>2914</v>
      </c>
      <c r="B1342" s="4" t="s">
        <v>2853</v>
      </c>
      <c r="C1342" s="4" t="s">
        <v>118</v>
      </c>
      <c r="D1342" s="4" t="s">
        <v>2915</v>
      </c>
      <c r="E1342" s="4" t="s">
        <v>233</v>
      </c>
      <c r="F1342" s="4" t="s">
        <v>121</v>
      </c>
      <c r="G1342" s="4" t="s">
        <v>2468</v>
      </c>
      <c r="H1342" s="4" t="s">
        <v>374</v>
      </c>
      <c r="I1342" s="4" t="s">
        <v>2846</v>
      </c>
      <c r="J1342" s="4" t="s">
        <v>2847</v>
      </c>
      <c r="K1342" s="6">
        <f>IFERROR(VLOOKUP($J1342,Lookup!$I:$M,Lookup!J$2,0),"")</f>
        <v>3103</v>
      </c>
      <c r="L1342" s="6" t="str">
        <f>IFERROR(VLOOKUP($J1342,Lookup!$I:$M,Lookup!K$2,0),"")</f>
        <v>Playa Vista</v>
      </c>
      <c r="M1342" s="6" t="str">
        <f>IFERROR(VLOOKUP($J1342,Lookup!$I:$M,Lookup!L$2,0),"")</f>
        <v>MGamboa</v>
      </c>
      <c r="N1342" s="6" t="str">
        <f>IFERROR(VLOOKUP($J1342,Lookup!$I:$M,Lookup!M$2,0),"")</f>
        <v>SOL</v>
      </c>
      <c r="O1342" s="6" t="str">
        <f>IFERROR(VLOOKUP(E1342,Lookup!B:C,2,0),0)</f>
        <v>Bartender</v>
      </c>
    </row>
    <row r="1343" ht="13.5" outlineLevel="2" spans="1:15">
      <c r="A1343" s="4" t="s">
        <v>2916</v>
      </c>
      <c r="B1343" s="4" t="s">
        <v>2844</v>
      </c>
      <c r="C1343" s="4" t="s">
        <v>118</v>
      </c>
      <c r="D1343" s="4" t="s">
        <v>2917</v>
      </c>
      <c r="E1343" s="4" t="s">
        <v>640</v>
      </c>
      <c r="F1343" s="4" t="s">
        <v>121</v>
      </c>
      <c r="G1343" s="4" t="s">
        <v>2468</v>
      </c>
      <c r="H1343" s="4" t="s">
        <v>374</v>
      </c>
      <c r="I1343" s="4" t="s">
        <v>2846</v>
      </c>
      <c r="J1343" s="4" t="s">
        <v>2847</v>
      </c>
      <c r="K1343" s="6">
        <f>IFERROR(VLOOKUP($J1343,Lookup!$I:$M,Lookup!J$2,0),"")</f>
        <v>3103</v>
      </c>
      <c r="L1343" s="6" t="str">
        <f>IFERROR(VLOOKUP($J1343,Lookup!$I:$M,Lookup!K$2,0),"")</f>
        <v>Playa Vista</v>
      </c>
      <c r="M1343" s="6" t="str">
        <f>IFERROR(VLOOKUP($J1343,Lookup!$I:$M,Lookup!L$2,0),"")</f>
        <v>MGamboa</v>
      </c>
      <c r="N1343" s="6" t="str">
        <f>IFERROR(VLOOKUP($J1343,Lookup!$I:$M,Lookup!M$2,0),"")</f>
        <v>SOL</v>
      </c>
      <c r="O1343" s="6" t="str">
        <f>IFERROR(VLOOKUP(E1343,Lookup!B:C,2,0),0)</f>
        <v/>
      </c>
    </row>
    <row r="1344" ht="13.5" outlineLevel="2" spans="1:15">
      <c r="A1344" s="4" t="s">
        <v>2918</v>
      </c>
      <c r="B1344" s="4" t="s">
        <v>2844</v>
      </c>
      <c r="C1344" s="4" t="s">
        <v>118</v>
      </c>
      <c r="D1344" s="4" t="s">
        <v>2919</v>
      </c>
      <c r="E1344" s="4" t="s">
        <v>70</v>
      </c>
      <c r="F1344" s="4" t="s">
        <v>121</v>
      </c>
      <c r="G1344" s="4" t="s">
        <v>2468</v>
      </c>
      <c r="H1344" s="4" t="s">
        <v>374</v>
      </c>
      <c r="I1344" s="4" t="s">
        <v>2846</v>
      </c>
      <c r="J1344" s="4" t="s">
        <v>2847</v>
      </c>
      <c r="K1344" s="6">
        <f>IFERROR(VLOOKUP($J1344,Lookup!$I:$M,Lookup!J$2,0),"")</f>
        <v>3103</v>
      </c>
      <c r="L1344" s="6" t="str">
        <f>IFERROR(VLOOKUP($J1344,Lookup!$I:$M,Lookup!K$2,0),"")</f>
        <v>Playa Vista</v>
      </c>
      <c r="M1344" s="6" t="str">
        <f>IFERROR(VLOOKUP($J1344,Lookup!$I:$M,Lookup!L$2,0),"")</f>
        <v>MGamboa</v>
      </c>
      <c r="N1344" s="6" t="str">
        <f>IFERROR(VLOOKUP($J1344,Lookup!$I:$M,Lookup!M$2,0),"")</f>
        <v>SOL</v>
      </c>
      <c r="O1344" s="6" t="str">
        <f>IFERROR(VLOOKUP(E1344,Lookup!B:C,2,0),0)</f>
        <v>Bartender</v>
      </c>
    </row>
    <row r="1345" ht="13.5" outlineLevel="2" spans="1:15">
      <c r="A1345" s="4" t="s">
        <v>2920</v>
      </c>
      <c r="B1345" s="4" t="s">
        <v>388</v>
      </c>
      <c r="C1345" s="4" t="s">
        <v>118</v>
      </c>
      <c r="D1345" s="4" t="s">
        <v>2921</v>
      </c>
      <c r="E1345" s="4" t="s">
        <v>2494</v>
      </c>
      <c r="F1345" s="4" t="s">
        <v>121</v>
      </c>
      <c r="G1345" s="4" t="s">
        <v>2468</v>
      </c>
      <c r="H1345" s="4" t="s">
        <v>374</v>
      </c>
      <c r="I1345" s="4" t="s">
        <v>2846</v>
      </c>
      <c r="J1345" s="4" t="s">
        <v>2847</v>
      </c>
      <c r="K1345" s="6">
        <f>IFERROR(VLOOKUP($J1345,Lookup!$I:$M,Lookup!J$2,0),"")</f>
        <v>3103</v>
      </c>
      <c r="L1345" s="6" t="str">
        <f>IFERROR(VLOOKUP($J1345,Lookup!$I:$M,Lookup!K$2,0),"")</f>
        <v>Playa Vista</v>
      </c>
      <c r="M1345" s="6" t="str">
        <f>IFERROR(VLOOKUP($J1345,Lookup!$I:$M,Lookup!L$2,0),"")</f>
        <v>MGamboa</v>
      </c>
      <c r="N1345" s="6" t="str">
        <f>IFERROR(VLOOKUP($J1345,Lookup!$I:$M,Lookup!M$2,0),"")</f>
        <v>SOL</v>
      </c>
      <c r="O1345" s="6">
        <f>IFERROR(VLOOKUP(E1345,Lookup!B:C,2,0),0)</f>
        <v>0</v>
      </c>
    </row>
    <row r="1346" ht="13.5" outlineLevel="2" spans="1:15">
      <c r="A1346" s="4" t="s">
        <v>2922</v>
      </c>
      <c r="B1346" s="4" t="s">
        <v>2844</v>
      </c>
      <c r="C1346" s="4" t="s">
        <v>118</v>
      </c>
      <c r="D1346" s="4" t="s">
        <v>2923</v>
      </c>
      <c r="E1346" s="4" t="s">
        <v>78</v>
      </c>
      <c r="F1346" s="4" t="s">
        <v>121</v>
      </c>
      <c r="G1346" s="4" t="s">
        <v>2468</v>
      </c>
      <c r="H1346" s="4" t="s">
        <v>374</v>
      </c>
      <c r="I1346" s="4" t="s">
        <v>2846</v>
      </c>
      <c r="J1346" s="4" t="s">
        <v>2847</v>
      </c>
      <c r="K1346" s="6">
        <f>IFERROR(VLOOKUP($J1346,Lookup!$I:$M,Lookup!J$2,0),"")</f>
        <v>3103</v>
      </c>
      <c r="L1346" s="6" t="str">
        <f>IFERROR(VLOOKUP($J1346,Lookup!$I:$M,Lookup!K$2,0),"")</f>
        <v>Playa Vista</v>
      </c>
      <c r="M1346" s="6" t="str">
        <f>IFERROR(VLOOKUP($J1346,Lookup!$I:$M,Lookup!L$2,0),"")</f>
        <v>MGamboa</v>
      </c>
      <c r="N1346" s="6" t="str">
        <f>IFERROR(VLOOKUP($J1346,Lookup!$I:$M,Lookup!M$2,0),"")</f>
        <v>SOL</v>
      </c>
      <c r="O1346" s="6" t="str">
        <f>IFERROR(VLOOKUP(E1346,Lookup!B:C,2,0),0)</f>
        <v>Host</v>
      </c>
    </row>
    <row r="1347" ht="13.5" outlineLevel="2" spans="1:15">
      <c r="A1347" s="4" t="s">
        <v>2924</v>
      </c>
      <c r="B1347" s="4" t="s">
        <v>2844</v>
      </c>
      <c r="C1347" s="4" t="s">
        <v>118</v>
      </c>
      <c r="D1347" s="4" t="s">
        <v>2925</v>
      </c>
      <c r="E1347" s="4" t="s">
        <v>1553</v>
      </c>
      <c r="F1347" s="4" t="s">
        <v>121</v>
      </c>
      <c r="G1347" s="4" t="s">
        <v>2468</v>
      </c>
      <c r="H1347" s="4" t="s">
        <v>374</v>
      </c>
      <c r="I1347" s="4" t="s">
        <v>2846</v>
      </c>
      <c r="J1347" s="4" t="s">
        <v>2847</v>
      </c>
      <c r="K1347" s="6">
        <f>IFERROR(VLOOKUP($J1347,Lookup!$I:$M,Lookup!J$2,0),"")</f>
        <v>3103</v>
      </c>
      <c r="L1347" s="6" t="str">
        <f>IFERROR(VLOOKUP($J1347,Lookup!$I:$M,Lookup!K$2,0),"")</f>
        <v>Playa Vista</v>
      </c>
      <c r="M1347" s="6" t="str">
        <f>IFERROR(VLOOKUP($J1347,Lookup!$I:$M,Lookup!L$2,0),"")</f>
        <v>MGamboa</v>
      </c>
      <c r="N1347" s="6" t="str">
        <f>IFERROR(VLOOKUP($J1347,Lookup!$I:$M,Lookup!M$2,0),"")</f>
        <v>SOL</v>
      </c>
      <c r="O1347" s="6" t="str">
        <f>IFERROR(VLOOKUP(E1347,Lookup!B:C,2,0),0)</f>
        <v>Busser/Runner</v>
      </c>
    </row>
    <row r="1348" ht="13.5" outlineLevel="2" spans="1:15">
      <c r="A1348" s="4" t="s">
        <v>2926</v>
      </c>
      <c r="B1348" s="4" t="s">
        <v>2844</v>
      </c>
      <c r="C1348" s="4" t="s">
        <v>118</v>
      </c>
      <c r="D1348" s="4" t="s">
        <v>2927</v>
      </c>
      <c r="E1348" s="4" t="s">
        <v>83</v>
      </c>
      <c r="F1348" s="4" t="s">
        <v>121</v>
      </c>
      <c r="G1348" s="4" t="s">
        <v>2468</v>
      </c>
      <c r="H1348" s="4" t="s">
        <v>374</v>
      </c>
      <c r="I1348" s="4" t="s">
        <v>2846</v>
      </c>
      <c r="J1348" s="4" t="s">
        <v>2847</v>
      </c>
      <c r="K1348" s="6">
        <f>IFERROR(VLOOKUP($J1348,Lookup!$I:$M,Lookup!J$2,0),"")</f>
        <v>3103</v>
      </c>
      <c r="L1348" s="6" t="str">
        <f>IFERROR(VLOOKUP($J1348,Lookup!$I:$M,Lookup!K$2,0),"")</f>
        <v>Playa Vista</v>
      </c>
      <c r="M1348" s="6" t="str">
        <f>IFERROR(VLOOKUP($J1348,Lookup!$I:$M,Lookup!L$2,0),"")</f>
        <v>MGamboa</v>
      </c>
      <c r="N1348" s="6" t="str">
        <f>IFERROR(VLOOKUP($J1348,Lookup!$I:$M,Lookup!M$2,0),"")</f>
        <v>SOL</v>
      </c>
      <c r="O1348" s="6" t="str">
        <f>IFERROR(VLOOKUP(E1348,Lookup!B:C,2,0),0)</f>
        <v>Line Cook</v>
      </c>
    </row>
    <row r="1349" ht="13.5" outlineLevel="2" spans="1:15">
      <c r="A1349" s="4" t="s">
        <v>2928</v>
      </c>
      <c r="B1349" s="4" t="s">
        <v>2844</v>
      </c>
      <c r="C1349" s="4" t="s">
        <v>118</v>
      </c>
      <c r="D1349" s="4" t="s">
        <v>2929</v>
      </c>
      <c r="E1349" s="4" t="s">
        <v>83</v>
      </c>
      <c r="F1349" s="4" t="s">
        <v>121</v>
      </c>
      <c r="G1349" s="4" t="s">
        <v>2468</v>
      </c>
      <c r="H1349" s="4" t="s">
        <v>374</v>
      </c>
      <c r="I1349" s="4" t="s">
        <v>2846</v>
      </c>
      <c r="J1349" s="4" t="s">
        <v>2847</v>
      </c>
      <c r="K1349" s="6">
        <f>IFERROR(VLOOKUP($J1349,Lookup!$I:$M,Lookup!J$2,0),"")</f>
        <v>3103</v>
      </c>
      <c r="L1349" s="6" t="str">
        <f>IFERROR(VLOOKUP($J1349,Lookup!$I:$M,Lookup!K$2,0),"")</f>
        <v>Playa Vista</v>
      </c>
      <c r="M1349" s="6" t="str">
        <f>IFERROR(VLOOKUP($J1349,Lookup!$I:$M,Lookup!L$2,0),"")</f>
        <v>MGamboa</v>
      </c>
      <c r="N1349" s="6" t="str">
        <f>IFERROR(VLOOKUP($J1349,Lookup!$I:$M,Lookup!M$2,0),"")</f>
        <v>SOL</v>
      </c>
      <c r="O1349" s="6" t="str">
        <f>IFERROR(VLOOKUP(E1349,Lookup!B:C,2,0),0)</f>
        <v>Line Cook</v>
      </c>
    </row>
    <row r="1350" ht="13.5" outlineLevel="2" spans="1:15">
      <c r="A1350" s="4" t="s">
        <v>2930</v>
      </c>
      <c r="B1350" s="4" t="s">
        <v>2844</v>
      </c>
      <c r="C1350" s="4" t="s">
        <v>118</v>
      </c>
      <c r="D1350" s="4" t="s">
        <v>2931</v>
      </c>
      <c r="E1350" s="4" t="s">
        <v>188</v>
      </c>
      <c r="F1350" s="4" t="s">
        <v>121</v>
      </c>
      <c r="G1350" s="4" t="s">
        <v>2468</v>
      </c>
      <c r="H1350" s="4" t="s">
        <v>374</v>
      </c>
      <c r="I1350" s="4" t="s">
        <v>2846</v>
      </c>
      <c r="J1350" s="4" t="s">
        <v>2847</v>
      </c>
      <c r="K1350" s="6">
        <f>IFERROR(VLOOKUP($J1350,Lookup!$I:$M,Lookup!J$2,0),"")</f>
        <v>3103</v>
      </c>
      <c r="L1350" s="6" t="str">
        <f>IFERROR(VLOOKUP($J1350,Lookup!$I:$M,Lookup!K$2,0),"")</f>
        <v>Playa Vista</v>
      </c>
      <c r="M1350" s="6" t="str">
        <f>IFERROR(VLOOKUP($J1350,Lookup!$I:$M,Lookup!L$2,0),"")</f>
        <v>MGamboa</v>
      </c>
      <c r="N1350" s="6" t="str">
        <f>IFERROR(VLOOKUP($J1350,Lookup!$I:$M,Lookup!M$2,0),"")</f>
        <v>SOL</v>
      </c>
      <c r="O1350" s="6" t="str">
        <f>IFERROR(VLOOKUP(E1350,Lookup!B:C,2,0),0)</f>
        <v>Dish</v>
      </c>
    </row>
    <row r="1351" ht="13.5" outlineLevel="2" spans="1:15">
      <c r="A1351" s="4" t="s">
        <v>2932</v>
      </c>
      <c r="B1351" s="4" t="s">
        <v>2844</v>
      </c>
      <c r="C1351" s="4" t="s">
        <v>118</v>
      </c>
      <c r="D1351" s="4" t="s">
        <v>2933</v>
      </c>
      <c r="E1351" s="4" t="s">
        <v>83</v>
      </c>
      <c r="F1351" s="4" t="s">
        <v>121</v>
      </c>
      <c r="G1351" s="4" t="s">
        <v>2468</v>
      </c>
      <c r="H1351" s="4" t="s">
        <v>374</v>
      </c>
      <c r="I1351" s="4" t="s">
        <v>2846</v>
      </c>
      <c r="J1351" s="4" t="s">
        <v>2847</v>
      </c>
      <c r="K1351" s="6">
        <f>IFERROR(VLOOKUP($J1351,Lookup!$I:$M,Lookup!J$2,0),"")</f>
        <v>3103</v>
      </c>
      <c r="L1351" s="6" t="str">
        <f>IFERROR(VLOOKUP($J1351,Lookup!$I:$M,Lookup!K$2,0),"")</f>
        <v>Playa Vista</v>
      </c>
      <c r="M1351" s="6" t="str">
        <f>IFERROR(VLOOKUP($J1351,Lookup!$I:$M,Lookup!L$2,0),"")</f>
        <v>MGamboa</v>
      </c>
      <c r="N1351" s="6" t="str">
        <f>IFERROR(VLOOKUP($J1351,Lookup!$I:$M,Lookup!M$2,0),"")</f>
        <v>SOL</v>
      </c>
      <c r="O1351" s="6" t="str">
        <f>IFERROR(VLOOKUP(E1351,Lookup!B:C,2,0),0)</f>
        <v>Line Cook</v>
      </c>
    </row>
    <row r="1352" ht="13.5" outlineLevel="2" spans="1:15">
      <c r="A1352" s="4" t="s">
        <v>2934</v>
      </c>
      <c r="B1352" s="4" t="s">
        <v>2844</v>
      </c>
      <c r="C1352" s="4" t="s">
        <v>118</v>
      </c>
      <c r="D1352" s="4" t="s">
        <v>2935</v>
      </c>
      <c r="E1352" s="4" t="s">
        <v>139</v>
      </c>
      <c r="F1352" s="4" t="s">
        <v>121</v>
      </c>
      <c r="G1352" s="4" t="s">
        <v>2468</v>
      </c>
      <c r="H1352" s="4" t="s">
        <v>374</v>
      </c>
      <c r="I1352" s="4" t="s">
        <v>2846</v>
      </c>
      <c r="J1352" s="4" t="s">
        <v>2847</v>
      </c>
      <c r="K1352" s="6">
        <f>IFERROR(VLOOKUP($J1352,Lookup!$I:$M,Lookup!J$2,0),"")</f>
        <v>3103</v>
      </c>
      <c r="L1352" s="6" t="str">
        <f>IFERROR(VLOOKUP($J1352,Lookup!$I:$M,Lookup!K$2,0),"")</f>
        <v>Playa Vista</v>
      </c>
      <c r="M1352" s="6" t="str">
        <f>IFERROR(VLOOKUP($J1352,Lookup!$I:$M,Lookup!L$2,0),"")</f>
        <v>MGamboa</v>
      </c>
      <c r="N1352" s="6" t="str">
        <f>IFERROR(VLOOKUP($J1352,Lookup!$I:$M,Lookup!M$2,0),"")</f>
        <v>SOL</v>
      </c>
      <c r="O1352" s="6" t="str">
        <f>IFERROR(VLOOKUP(E1352,Lookup!B:C,2,0),0)</f>
        <v>Busser/Runner</v>
      </c>
    </row>
    <row r="1353" ht="13.5" outlineLevel="2" spans="1:15">
      <c r="A1353" s="4" t="s">
        <v>2936</v>
      </c>
      <c r="B1353" s="4" t="s">
        <v>2844</v>
      </c>
      <c r="C1353" s="4" t="s">
        <v>118</v>
      </c>
      <c r="D1353" s="4" t="s">
        <v>2937</v>
      </c>
      <c r="E1353" s="4" t="s">
        <v>120</v>
      </c>
      <c r="F1353" s="4" t="s">
        <v>121</v>
      </c>
      <c r="G1353" s="4" t="s">
        <v>2468</v>
      </c>
      <c r="H1353" s="4" t="s">
        <v>374</v>
      </c>
      <c r="I1353" s="4" t="s">
        <v>2846</v>
      </c>
      <c r="J1353" s="4" t="s">
        <v>2847</v>
      </c>
      <c r="K1353" s="6">
        <f>IFERROR(VLOOKUP($J1353,Lookup!$I:$M,Lookup!J$2,0),"")</f>
        <v>3103</v>
      </c>
      <c r="L1353" s="6" t="str">
        <f>IFERROR(VLOOKUP($J1353,Lookup!$I:$M,Lookup!K$2,0),"")</f>
        <v>Playa Vista</v>
      </c>
      <c r="M1353" s="6" t="str">
        <f>IFERROR(VLOOKUP($J1353,Lookup!$I:$M,Lookup!L$2,0),"")</f>
        <v>MGamboa</v>
      </c>
      <c r="N1353" s="6" t="str">
        <f>IFERROR(VLOOKUP($J1353,Lookup!$I:$M,Lookup!M$2,0),"")</f>
        <v>SOL</v>
      </c>
      <c r="O1353" s="6" t="str">
        <f>IFERROR(VLOOKUP(E1353,Lookup!B:C,2,0),0)</f>
        <v>Server/Cocktail</v>
      </c>
    </row>
    <row r="1354" ht="13.5" outlineLevel="2" spans="1:15">
      <c r="A1354" s="4" t="s">
        <v>2938</v>
      </c>
      <c r="B1354" s="4" t="s">
        <v>2844</v>
      </c>
      <c r="C1354" s="4" t="s">
        <v>118</v>
      </c>
      <c r="D1354" s="4" t="s">
        <v>2939</v>
      </c>
      <c r="E1354" s="4" t="s">
        <v>120</v>
      </c>
      <c r="F1354" s="4" t="s">
        <v>121</v>
      </c>
      <c r="G1354" s="4" t="s">
        <v>2468</v>
      </c>
      <c r="H1354" s="4" t="s">
        <v>374</v>
      </c>
      <c r="I1354" s="4" t="s">
        <v>2846</v>
      </c>
      <c r="J1354" s="4" t="s">
        <v>2847</v>
      </c>
      <c r="K1354" s="6">
        <f>IFERROR(VLOOKUP($J1354,Lookup!$I:$M,Lookup!J$2,0),"")</f>
        <v>3103</v>
      </c>
      <c r="L1354" s="6" t="str">
        <f>IFERROR(VLOOKUP($J1354,Lookup!$I:$M,Lookup!K$2,0),"")</f>
        <v>Playa Vista</v>
      </c>
      <c r="M1354" s="6" t="str">
        <f>IFERROR(VLOOKUP($J1354,Lookup!$I:$M,Lookup!L$2,0),"")</f>
        <v>MGamboa</v>
      </c>
      <c r="N1354" s="6" t="str">
        <f>IFERROR(VLOOKUP($J1354,Lookup!$I:$M,Lookup!M$2,0),"")</f>
        <v>SOL</v>
      </c>
      <c r="O1354" s="6" t="str">
        <f>IFERROR(VLOOKUP(E1354,Lookup!B:C,2,0),0)</f>
        <v>Server/Cocktail</v>
      </c>
    </row>
    <row r="1355" ht="13.5" outlineLevel="2" spans="1:15">
      <c r="A1355" s="4" t="s">
        <v>2940</v>
      </c>
      <c r="B1355" s="4" t="s">
        <v>388</v>
      </c>
      <c r="C1355" s="4" t="s">
        <v>118</v>
      </c>
      <c r="D1355" s="4" t="s">
        <v>2941</v>
      </c>
      <c r="E1355" s="4" t="s">
        <v>208</v>
      </c>
      <c r="F1355" s="4" t="s">
        <v>121</v>
      </c>
      <c r="G1355" s="4" t="s">
        <v>2468</v>
      </c>
      <c r="H1355" s="4" t="s">
        <v>374</v>
      </c>
      <c r="I1355" s="4" t="s">
        <v>2846</v>
      </c>
      <c r="J1355" s="4" t="s">
        <v>2847</v>
      </c>
      <c r="K1355" s="6">
        <f>IFERROR(VLOOKUP($J1355,Lookup!$I:$M,Lookup!J$2,0),"")</f>
        <v>3103</v>
      </c>
      <c r="L1355" s="6" t="str">
        <f>IFERROR(VLOOKUP($J1355,Lookup!$I:$M,Lookup!K$2,0),"")</f>
        <v>Playa Vista</v>
      </c>
      <c r="M1355" s="6" t="str">
        <f>IFERROR(VLOOKUP($J1355,Lookup!$I:$M,Lookup!L$2,0),"")</f>
        <v>MGamboa</v>
      </c>
      <c r="N1355" s="6" t="str">
        <f>IFERROR(VLOOKUP($J1355,Lookup!$I:$M,Lookup!M$2,0),"")</f>
        <v>SOL</v>
      </c>
      <c r="O1355" s="6" t="str">
        <f>IFERROR(VLOOKUP(E1355,Lookup!B:C,2,0),0)</f>
        <v/>
      </c>
    </row>
    <row r="1356" ht="13.5" outlineLevel="2" spans="1:15">
      <c r="A1356" s="4" t="s">
        <v>2942</v>
      </c>
      <c r="B1356" s="4" t="s">
        <v>2844</v>
      </c>
      <c r="C1356" s="4" t="s">
        <v>118</v>
      </c>
      <c r="D1356" s="4" t="s">
        <v>2943</v>
      </c>
      <c r="E1356" s="4" t="s">
        <v>78</v>
      </c>
      <c r="F1356" s="4" t="s">
        <v>121</v>
      </c>
      <c r="G1356" s="4" t="s">
        <v>2468</v>
      </c>
      <c r="H1356" s="4" t="s">
        <v>374</v>
      </c>
      <c r="I1356" s="4" t="s">
        <v>2846</v>
      </c>
      <c r="J1356" s="4" t="s">
        <v>2847</v>
      </c>
      <c r="K1356" s="6">
        <f>IFERROR(VLOOKUP($J1356,Lookup!$I:$M,Lookup!J$2,0),"")</f>
        <v>3103</v>
      </c>
      <c r="L1356" s="6" t="str">
        <f>IFERROR(VLOOKUP($J1356,Lookup!$I:$M,Lookup!K$2,0),"")</f>
        <v>Playa Vista</v>
      </c>
      <c r="M1356" s="6" t="str">
        <f>IFERROR(VLOOKUP($J1356,Lookup!$I:$M,Lookup!L$2,0),"")</f>
        <v>MGamboa</v>
      </c>
      <c r="N1356" s="6" t="str">
        <f>IFERROR(VLOOKUP($J1356,Lookup!$I:$M,Lookup!M$2,0),"")</f>
        <v>SOL</v>
      </c>
      <c r="O1356" s="6" t="str">
        <f>IFERROR(VLOOKUP(E1356,Lookup!B:C,2,0),0)</f>
        <v>Host</v>
      </c>
    </row>
    <row r="1357" ht="13.5" outlineLevel="2" spans="1:15">
      <c r="A1357" s="4" t="s">
        <v>2944</v>
      </c>
      <c r="B1357" s="4" t="s">
        <v>2844</v>
      </c>
      <c r="C1357" s="4" t="s">
        <v>118</v>
      </c>
      <c r="D1357" s="4" t="s">
        <v>2945</v>
      </c>
      <c r="E1357" s="4" t="s">
        <v>83</v>
      </c>
      <c r="F1357" s="4" t="s">
        <v>121</v>
      </c>
      <c r="G1357" s="4" t="s">
        <v>2468</v>
      </c>
      <c r="H1357" s="4" t="s">
        <v>374</v>
      </c>
      <c r="I1357" s="4" t="s">
        <v>2846</v>
      </c>
      <c r="J1357" s="4" t="s">
        <v>2847</v>
      </c>
      <c r="K1357" s="6">
        <f>IFERROR(VLOOKUP($J1357,Lookup!$I:$M,Lookup!J$2,0),"")</f>
        <v>3103</v>
      </c>
      <c r="L1357" s="6" t="str">
        <f>IFERROR(VLOOKUP($J1357,Lookup!$I:$M,Lookup!K$2,0),"")</f>
        <v>Playa Vista</v>
      </c>
      <c r="M1357" s="6" t="str">
        <f>IFERROR(VLOOKUP($J1357,Lookup!$I:$M,Lookup!L$2,0),"")</f>
        <v>MGamboa</v>
      </c>
      <c r="N1357" s="6" t="str">
        <f>IFERROR(VLOOKUP($J1357,Lookup!$I:$M,Lookup!M$2,0),"")</f>
        <v>SOL</v>
      </c>
      <c r="O1357" s="6" t="str">
        <f>IFERROR(VLOOKUP(E1357,Lookup!B:C,2,0),0)</f>
        <v>Line Cook</v>
      </c>
    </row>
    <row r="1358" ht="13.5" outlineLevel="2" spans="1:15">
      <c r="A1358" s="4" t="s">
        <v>2946</v>
      </c>
      <c r="B1358" s="4" t="s">
        <v>2844</v>
      </c>
      <c r="C1358" s="4" t="s">
        <v>118</v>
      </c>
      <c r="D1358" s="4" t="s">
        <v>2947</v>
      </c>
      <c r="E1358" s="4" t="s">
        <v>70</v>
      </c>
      <c r="F1358" s="4" t="s">
        <v>121</v>
      </c>
      <c r="G1358" s="4" t="s">
        <v>2468</v>
      </c>
      <c r="H1358" s="4" t="s">
        <v>374</v>
      </c>
      <c r="I1358" s="4" t="s">
        <v>2846</v>
      </c>
      <c r="J1358" s="4" t="s">
        <v>2847</v>
      </c>
      <c r="K1358" s="6">
        <f>IFERROR(VLOOKUP($J1358,Lookup!$I:$M,Lookup!J$2,0),"")</f>
        <v>3103</v>
      </c>
      <c r="L1358" s="6" t="str">
        <f>IFERROR(VLOOKUP($J1358,Lookup!$I:$M,Lookup!K$2,0),"")</f>
        <v>Playa Vista</v>
      </c>
      <c r="M1358" s="6" t="str">
        <f>IFERROR(VLOOKUP($J1358,Lookup!$I:$M,Lookup!L$2,0),"")</f>
        <v>MGamboa</v>
      </c>
      <c r="N1358" s="6" t="str">
        <f>IFERROR(VLOOKUP($J1358,Lookup!$I:$M,Lookup!M$2,0),"")</f>
        <v>SOL</v>
      </c>
      <c r="O1358" s="6" t="str">
        <f>IFERROR(VLOOKUP(E1358,Lookup!B:C,2,0),0)</f>
        <v>Bartender</v>
      </c>
    </row>
    <row r="1359" ht="13.5" outlineLevel="2" spans="1:15">
      <c r="A1359" s="4" t="s">
        <v>2948</v>
      </c>
      <c r="B1359" s="4" t="s">
        <v>2844</v>
      </c>
      <c r="C1359" s="4" t="s">
        <v>118</v>
      </c>
      <c r="D1359" s="4" t="s">
        <v>2949</v>
      </c>
      <c r="E1359" s="4" t="s">
        <v>120</v>
      </c>
      <c r="F1359" s="4" t="s">
        <v>121</v>
      </c>
      <c r="G1359" s="4" t="s">
        <v>2468</v>
      </c>
      <c r="H1359" s="4" t="s">
        <v>374</v>
      </c>
      <c r="I1359" s="4" t="s">
        <v>2846</v>
      </c>
      <c r="J1359" s="4" t="s">
        <v>2847</v>
      </c>
      <c r="K1359" s="6">
        <f>IFERROR(VLOOKUP($J1359,Lookup!$I:$M,Lookup!J$2,0),"")</f>
        <v>3103</v>
      </c>
      <c r="L1359" s="6" t="str">
        <f>IFERROR(VLOOKUP($J1359,Lookup!$I:$M,Lookup!K$2,0),"")</f>
        <v>Playa Vista</v>
      </c>
      <c r="M1359" s="6" t="str">
        <f>IFERROR(VLOOKUP($J1359,Lookup!$I:$M,Lookup!L$2,0),"")</f>
        <v>MGamboa</v>
      </c>
      <c r="N1359" s="6" t="str">
        <f>IFERROR(VLOOKUP($J1359,Lookup!$I:$M,Lookup!M$2,0),"")</f>
        <v>SOL</v>
      </c>
      <c r="O1359" s="6" t="str">
        <f>IFERROR(VLOOKUP(E1359,Lookup!B:C,2,0),0)</f>
        <v>Server/Cocktail</v>
      </c>
    </row>
    <row r="1360" ht="13.5" outlineLevel="2" spans="1:15">
      <c r="A1360" s="4" t="s">
        <v>2950</v>
      </c>
      <c r="B1360" s="4" t="s">
        <v>2844</v>
      </c>
      <c r="C1360" s="4" t="s">
        <v>118</v>
      </c>
      <c r="D1360" s="4" t="s">
        <v>2951</v>
      </c>
      <c r="E1360" s="4" t="s">
        <v>1553</v>
      </c>
      <c r="F1360" s="4" t="s">
        <v>121</v>
      </c>
      <c r="G1360" s="4" t="s">
        <v>2468</v>
      </c>
      <c r="H1360" s="4" t="s">
        <v>374</v>
      </c>
      <c r="I1360" s="4" t="s">
        <v>2846</v>
      </c>
      <c r="J1360" s="4" t="s">
        <v>2847</v>
      </c>
      <c r="K1360" s="6">
        <f>IFERROR(VLOOKUP($J1360,Lookup!$I:$M,Lookup!J$2,0),"")</f>
        <v>3103</v>
      </c>
      <c r="L1360" s="6" t="str">
        <f>IFERROR(VLOOKUP($J1360,Lookup!$I:$M,Lookup!K$2,0),"")</f>
        <v>Playa Vista</v>
      </c>
      <c r="M1360" s="6" t="str">
        <f>IFERROR(VLOOKUP($J1360,Lookup!$I:$M,Lookup!L$2,0),"")</f>
        <v>MGamboa</v>
      </c>
      <c r="N1360" s="6" t="str">
        <f>IFERROR(VLOOKUP($J1360,Lookup!$I:$M,Lookup!M$2,0),"")</f>
        <v>SOL</v>
      </c>
      <c r="O1360" s="6" t="str">
        <f>IFERROR(VLOOKUP(E1360,Lookup!B:C,2,0),0)</f>
        <v>Busser/Runner</v>
      </c>
    </row>
    <row r="1361" ht="13.5" outlineLevel="2" spans="1:15">
      <c r="A1361" s="4" t="s">
        <v>2952</v>
      </c>
      <c r="B1361" s="4" t="s">
        <v>2844</v>
      </c>
      <c r="C1361" s="4" t="s">
        <v>118</v>
      </c>
      <c r="D1361" s="4" t="s">
        <v>2953</v>
      </c>
      <c r="E1361" s="4" t="s">
        <v>139</v>
      </c>
      <c r="F1361" s="4" t="s">
        <v>121</v>
      </c>
      <c r="G1361" s="4" t="s">
        <v>2468</v>
      </c>
      <c r="H1361" s="4" t="s">
        <v>374</v>
      </c>
      <c r="I1361" s="4" t="s">
        <v>2846</v>
      </c>
      <c r="J1361" s="4" t="s">
        <v>2847</v>
      </c>
      <c r="K1361" s="6">
        <f>IFERROR(VLOOKUP($J1361,Lookup!$I:$M,Lookup!J$2,0),"")</f>
        <v>3103</v>
      </c>
      <c r="L1361" s="6" t="str">
        <f>IFERROR(VLOOKUP($J1361,Lookup!$I:$M,Lookup!K$2,0),"")</f>
        <v>Playa Vista</v>
      </c>
      <c r="M1361" s="6" t="str">
        <f>IFERROR(VLOOKUP($J1361,Lookup!$I:$M,Lookup!L$2,0),"")</f>
        <v>MGamboa</v>
      </c>
      <c r="N1361" s="6" t="str">
        <f>IFERROR(VLOOKUP($J1361,Lookup!$I:$M,Lookup!M$2,0),"")</f>
        <v>SOL</v>
      </c>
      <c r="O1361" s="6" t="str">
        <f>IFERROR(VLOOKUP(E1361,Lookup!B:C,2,0),0)</f>
        <v>Busser/Runner</v>
      </c>
    </row>
    <row r="1362" ht="13.5" outlineLevel="2" spans="1:15">
      <c r="A1362" s="4" t="s">
        <v>2954</v>
      </c>
      <c r="B1362" s="4" t="s">
        <v>2844</v>
      </c>
      <c r="C1362" s="4" t="s">
        <v>118</v>
      </c>
      <c r="D1362" s="4" t="s">
        <v>2955</v>
      </c>
      <c r="E1362" s="4" t="s">
        <v>139</v>
      </c>
      <c r="F1362" s="4" t="s">
        <v>121</v>
      </c>
      <c r="G1362" s="4" t="s">
        <v>2468</v>
      </c>
      <c r="H1362" s="4" t="s">
        <v>374</v>
      </c>
      <c r="I1362" s="4" t="s">
        <v>2846</v>
      </c>
      <c r="J1362" s="4" t="s">
        <v>2847</v>
      </c>
      <c r="K1362" s="6">
        <f>IFERROR(VLOOKUP($J1362,Lookup!$I:$M,Lookup!J$2,0),"")</f>
        <v>3103</v>
      </c>
      <c r="L1362" s="6" t="str">
        <f>IFERROR(VLOOKUP($J1362,Lookup!$I:$M,Lookup!K$2,0),"")</f>
        <v>Playa Vista</v>
      </c>
      <c r="M1362" s="6" t="str">
        <f>IFERROR(VLOOKUP($J1362,Lookup!$I:$M,Lookup!L$2,0),"")</f>
        <v>MGamboa</v>
      </c>
      <c r="N1362" s="6" t="str">
        <f>IFERROR(VLOOKUP($J1362,Lookup!$I:$M,Lookup!M$2,0),"")</f>
        <v>SOL</v>
      </c>
      <c r="O1362" s="6" t="str">
        <f>IFERROR(VLOOKUP(E1362,Lookup!B:C,2,0),0)</f>
        <v>Busser/Runner</v>
      </c>
    </row>
    <row r="1363" ht="13.5" outlineLevel="2" spans="1:15">
      <c r="A1363" s="4" t="s">
        <v>2956</v>
      </c>
      <c r="B1363" s="4" t="s">
        <v>2844</v>
      </c>
      <c r="C1363" s="4" t="s">
        <v>118</v>
      </c>
      <c r="D1363" s="4" t="s">
        <v>2957</v>
      </c>
      <c r="E1363" s="4" t="s">
        <v>83</v>
      </c>
      <c r="F1363" s="4" t="s">
        <v>121</v>
      </c>
      <c r="G1363" s="4" t="s">
        <v>2468</v>
      </c>
      <c r="H1363" s="4" t="s">
        <v>374</v>
      </c>
      <c r="I1363" s="4" t="s">
        <v>2846</v>
      </c>
      <c r="J1363" s="4" t="s">
        <v>2847</v>
      </c>
      <c r="K1363" s="6">
        <f>IFERROR(VLOOKUP($J1363,Lookup!$I:$M,Lookup!J$2,0),"")</f>
        <v>3103</v>
      </c>
      <c r="L1363" s="6" t="str">
        <f>IFERROR(VLOOKUP($J1363,Lookup!$I:$M,Lookup!K$2,0),"")</f>
        <v>Playa Vista</v>
      </c>
      <c r="M1363" s="6" t="str">
        <f>IFERROR(VLOOKUP($J1363,Lookup!$I:$M,Lookup!L$2,0),"")</f>
        <v>MGamboa</v>
      </c>
      <c r="N1363" s="6" t="str">
        <f>IFERROR(VLOOKUP($J1363,Lookup!$I:$M,Lookup!M$2,0),"")</f>
        <v>SOL</v>
      </c>
      <c r="O1363" s="6" t="str">
        <f>IFERROR(VLOOKUP(E1363,Lookup!B:C,2,0),0)</f>
        <v>Line Cook</v>
      </c>
    </row>
    <row r="1364" ht="13.5" outlineLevel="2" spans="1:15">
      <c r="A1364" s="4" t="s">
        <v>2958</v>
      </c>
      <c r="B1364" s="4" t="s">
        <v>2844</v>
      </c>
      <c r="C1364" s="4" t="s">
        <v>118</v>
      </c>
      <c r="D1364" s="4" t="s">
        <v>2959</v>
      </c>
      <c r="E1364" s="4" t="s">
        <v>83</v>
      </c>
      <c r="F1364" s="4" t="s">
        <v>121</v>
      </c>
      <c r="G1364" s="4" t="s">
        <v>2468</v>
      </c>
      <c r="H1364" s="4" t="s">
        <v>374</v>
      </c>
      <c r="I1364" s="4" t="s">
        <v>2846</v>
      </c>
      <c r="J1364" s="4" t="s">
        <v>2847</v>
      </c>
      <c r="K1364" s="6">
        <f>IFERROR(VLOOKUP($J1364,Lookup!$I:$M,Lookup!J$2,0),"")</f>
        <v>3103</v>
      </c>
      <c r="L1364" s="6" t="str">
        <f>IFERROR(VLOOKUP($J1364,Lookup!$I:$M,Lookup!K$2,0),"")</f>
        <v>Playa Vista</v>
      </c>
      <c r="M1364" s="6" t="str">
        <f>IFERROR(VLOOKUP($J1364,Lookup!$I:$M,Lookup!L$2,0),"")</f>
        <v>MGamboa</v>
      </c>
      <c r="N1364" s="6" t="str">
        <f>IFERROR(VLOOKUP($J1364,Lookup!$I:$M,Lookup!M$2,0),"")</f>
        <v>SOL</v>
      </c>
      <c r="O1364" s="6" t="str">
        <f>IFERROR(VLOOKUP(E1364,Lookup!B:C,2,0),0)</f>
        <v>Line Cook</v>
      </c>
    </row>
    <row r="1365" ht="13.5" outlineLevel="2" spans="1:15">
      <c r="A1365" s="4" t="s">
        <v>2960</v>
      </c>
      <c r="B1365" s="4" t="s">
        <v>2844</v>
      </c>
      <c r="C1365" s="4" t="s">
        <v>118</v>
      </c>
      <c r="D1365" s="4" t="s">
        <v>2961</v>
      </c>
      <c r="E1365" s="4" t="s">
        <v>83</v>
      </c>
      <c r="F1365" s="4" t="s">
        <v>121</v>
      </c>
      <c r="G1365" s="4" t="s">
        <v>2468</v>
      </c>
      <c r="H1365" s="4" t="s">
        <v>374</v>
      </c>
      <c r="I1365" s="4" t="s">
        <v>2846</v>
      </c>
      <c r="J1365" s="4" t="s">
        <v>2847</v>
      </c>
      <c r="K1365" s="6">
        <f>IFERROR(VLOOKUP($J1365,Lookup!$I:$M,Lookup!J$2,0),"")</f>
        <v>3103</v>
      </c>
      <c r="L1365" s="6" t="str">
        <f>IFERROR(VLOOKUP($J1365,Lookup!$I:$M,Lookup!K$2,0),"")</f>
        <v>Playa Vista</v>
      </c>
      <c r="M1365" s="6" t="str">
        <f>IFERROR(VLOOKUP($J1365,Lookup!$I:$M,Lookup!L$2,0),"")</f>
        <v>MGamboa</v>
      </c>
      <c r="N1365" s="6" t="str">
        <f>IFERROR(VLOOKUP($J1365,Lookup!$I:$M,Lookup!M$2,0),"")</f>
        <v>SOL</v>
      </c>
      <c r="O1365" s="6" t="str">
        <f>IFERROR(VLOOKUP(E1365,Lookup!B:C,2,0),0)</f>
        <v>Line Cook</v>
      </c>
    </row>
    <row r="1366" ht="13.5" outlineLevel="2" spans="1:15">
      <c r="A1366" s="4" t="s">
        <v>2962</v>
      </c>
      <c r="B1366" s="4" t="s">
        <v>2844</v>
      </c>
      <c r="C1366" s="4" t="s">
        <v>118</v>
      </c>
      <c r="D1366" s="4" t="s">
        <v>2963</v>
      </c>
      <c r="E1366" s="4" t="s">
        <v>78</v>
      </c>
      <c r="F1366" s="4" t="s">
        <v>121</v>
      </c>
      <c r="G1366" s="4" t="s">
        <v>2468</v>
      </c>
      <c r="H1366" s="4" t="s">
        <v>374</v>
      </c>
      <c r="I1366" s="4" t="s">
        <v>2846</v>
      </c>
      <c r="J1366" s="4" t="s">
        <v>2847</v>
      </c>
      <c r="K1366" s="6">
        <f>IFERROR(VLOOKUP($J1366,Lookup!$I:$M,Lookup!J$2,0),"")</f>
        <v>3103</v>
      </c>
      <c r="L1366" s="6" t="str">
        <f>IFERROR(VLOOKUP($J1366,Lookup!$I:$M,Lookup!K$2,0),"")</f>
        <v>Playa Vista</v>
      </c>
      <c r="M1366" s="6" t="str">
        <f>IFERROR(VLOOKUP($J1366,Lookup!$I:$M,Lookup!L$2,0),"")</f>
        <v>MGamboa</v>
      </c>
      <c r="N1366" s="6" t="str">
        <f>IFERROR(VLOOKUP($J1366,Lookup!$I:$M,Lookup!M$2,0),"")</f>
        <v>SOL</v>
      </c>
      <c r="O1366" s="6" t="str">
        <f>IFERROR(VLOOKUP(E1366,Lookup!B:C,2,0),0)</f>
        <v>Host</v>
      </c>
    </row>
    <row r="1367" ht="13.5" outlineLevel="2" spans="1:15">
      <c r="A1367" s="4" t="s">
        <v>2964</v>
      </c>
      <c r="B1367" s="4" t="s">
        <v>2844</v>
      </c>
      <c r="C1367" s="4" t="s">
        <v>118</v>
      </c>
      <c r="D1367" s="4" t="s">
        <v>2965</v>
      </c>
      <c r="E1367" s="4" t="s">
        <v>120</v>
      </c>
      <c r="F1367" s="4" t="s">
        <v>121</v>
      </c>
      <c r="G1367" s="4" t="s">
        <v>2468</v>
      </c>
      <c r="H1367" s="4" t="s">
        <v>374</v>
      </c>
      <c r="I1367" s="4" t="s">
        <v>2846</v>
      </c>
      <c r="J1367" s="4" t="s">
        <v>2847</v>
      </c>
      <c r="K1367" s="6">
        <f>IFERROR(VLOOKUP($J1367,Lookup!$I:$M,Lookup!J$2,0),"")</f>
        <v>3103</v>
      </c>
      <c r="L1367" s="6" t="str">
        <f>IFERROR(VLOOKUP($J1367,Lookup!$I:$M,Lookup!K$2,0),"")</f>
        <v>Playa Vista</v>
      </c>
      <c r="M1367" s="6" t="str">
        <f>IFERROR(VLOOKUP($J1367,Lookup!$I:$M,Lookup!L$2,0),"")</f>
        <v>MGamboa</v>
      </c>
      <c r="N1367" s="6" t="str">
        <f>IFERROR(VLOOKUP($J1367,Lookup!$I:$M,Lookup!M$2,0),"")</f>
        <v>SOL</v>
      </c>
      <c r="O1367" s="6" t="str">
        <f>IFERROR(VLOOKUP(E1367,Lookup!B:C,2,0),0)</f>
        <v>Server/Cocktail</v>
      </c>
    </row>
    <row r="1368" ht="13.5" outlineLevel="2" spans="1:15">
      <c r="A1368" s="4" t="s">
        <v>2966</v>
      </c>
      <c r="B1368" s="4" t="s">
        <v>2844</v>
      </c>
      <c r="C1368" s="4" t="s">
        <v>118</v>
      </c>
      <c r="D1368" s="4" t="s">
        <v>2967</v>
      </c>
      <c r="E1368" s="4" t="s">
        <v>120</v>
      </c>
      <c r="F1368" s="4" t="s">
        <v>121</v>
      </c>
      <c r="G1368" s="4" t="s">
        <v>2468</v>
      </c>
      <c r="H1368" s="4" t="s">
        <v>374</v>
      </c>
      <c r="I1368" s="4" t="s">
        <v>2846</v>
      </c>
      <c r="J1368" s="4" t="s">
        <v>2847</v>
      </c>
      <c r="K1368" s="6">
        <f>IFERROR(VLOOKUP($J1368,Lookup!$I:$M,Lookup!J$2,0),"")</f>
        <v>3103</v>
      </c>
      <c r="L1368" s="6" t="str">
        <f>IFERROR(VLOOKUP($J1368,Lookup!$I:$M,Lookup!K$2,0),"")</f>
        <v>Playa Vista</v>
      </c>
      <c r="M1368" s="6" t="str">
        <f>IFERROR(VLOOKUP($J1368,Lookup!$I:$M,Lookup!L$2,0),"")</f>
        <v>MGamboa</v>
      </c>
      <c r="N1368" s="6" t="str">
        <f>IFERROR(VLOOKUP($J1368,Lookup!$I:$M,Lookup!M$2,0),"")</f>
        <v>SOL</v>
      </c>
      <c r="O1368" s="6" t="str">
        <f>IFERROR(VLOOKUP(E1368,Lookup!B:C,2,0),0)</f>
        <v>Server/Cocktail</v>
      </c>
    </row>
    <row r="1369" ht="13.5" outlineLevel="2" spans="1:15">
      <c r="A1369" s="4" t="s">
        <v>2968</v>
      </c>
      <c r="B1369" s="4" t="s">
        <v>2844</v>
      </c>
      <c r="C1369" s="4" t="s">
        <v>118</v>
      </c>
      <c r="D1369" s="4" t="s">
        <v>2969</v>
      </c>
      <c r="E1369" s="4" t="s">
        <v>83</v>
      </c>
      <c r="F1369" s="4" t="s">
        <v>121</v>
      </c>
      <c r="G1369" s="4" t="s">
        <v>2468</v>
      </c>
      <c r="H1369" s="4" t="s">
        <v>374</v>
      </c>
      <c r="I1369" s="4" t="s">
        <v>2846</v>
      </c>
      <c r="J1369" s="4" t="s">
        <v>2847</v>
      </c>
      <c r="K1369" s="6">
        <f>IFERROR(VLOOKUP($J1369,Lookup!$I:$M,Lookup!J$2,0),"")</f>
        <v>3103</v>
      </c>
      <c r="L1369" s="6" t="str">
        <f>IFERROR(VLOOKUP($J1369,Lookup!$I:$M,Lookup!K$2,0),"")</f>
        <v>Playa Vista</v>
      </c>
      <c r="M1369" s="6" t="str">
        <f>IFERROR(VLOOKUP($J1369,Lookup!$I:$M,Lookup!L$2,0),"")</f>
        <v>MGamboa</v>
      </c>
      <c r="N1369" s="6" t="str">
        <f>IFERROR(VLOOKUP($J1369,Lookup!$I:$M,Lookup!M$2,0),"")</f>
        <v>SOL</v>
      </c>
      <c r="O1369" s="6" t="str">
        <f>IFERROR(VLOOKUP(E1369,Lookup!B:C,2,0),0)</f>
        <v>Line Cook</v>
      </c>
    </row>
    <row r="1370" ht="13.5" outlineLevel="2" spans="1:15">
      <c r="A1370" s="4" t="s">
        <v>2970</v>
      </c>
      <c r="B1370" s="4" t="s">
        <v>388</v>
      </c>
      <c r="C1370" s="4" t="s">
        <v>118</v>
      </c>
      <c r="D1370" s="4" t="s">
        <v>2971</v>
      </c>
      <c r="E1370" s="4" t="s">
        <v>208</v>
      </c>
      <c r="F1370" s="4" t="s">
        <v>121</v>
      </c>
      <c r="G1370" s="4" t="s">
        <v>2468</v>
      </c>
      <c r="H1370" s="4" t="s">
        <v>374</v>
      </c>
      <c r="I1370" s="4" t="s">
        <v>2846</v>
      </c>
      <c r="J1370" s="4" t="s">
        <v>2847</v>
      </c>
      <c r="K1370" s="6">
        <f>IFERROR(VLOOKUP($J1370,Lookup!$I:$M,Lookup!J$2,0),"")</f>
        <v>3103</v>
      </c>
      <c r="L1370" s="6" t="str">
        <f>IFERROR(VLOOKUP($J1370,Lookup!$I:$M,Lookup!K$2,0),"")</f>
        <v>Playa Vista</v>
      </c>
      <c r="M1370" s="6" t="str">
        <f>IFERROR(VLOOKUP($J1370,Lookup!$I:$M,Lookup!L$2,0),"")</f>
        <v>MGamboa</v>
      </c>
      <c r="N1370" s="6" t="str">
        <f>IFERROR(VLOOKUP($J1370,Lookup!$I:$M,Lookup!M$2,0),"")</f>
        <v>SOL</v>
      </c>
      <c r="O1370" s="6" t="str">
        <f>IFERROR(VLOOKUP(E1370,Lookup!B:C,2,0),0)</f>
        <v/>
      </c>
    </row>
    <row r="1371" ht="13.5" outlineLevel="2" spans="1:15">
      <c r="A1371" s="4" t="s">
        <v>2972</v>
      </c>
      <c r="B1371" s="4" t="s">
        <v>2844</v>
      </c>
      <c r="C1371" s="4" t="s">
        <v>118</v>
      </c>
      <c r="D1371" s="4" t="s">
        <v>2973</v>
      </c>
      <c r="E1371" s="4" t="s">
        <v>120</v>
      </c>
      <c r="F1371" s="4" t="s">
        <v>121</v>
      </c>
      <c r="G1371" s="4" t="s">
        <v>2468</v>
      </c>
      <c r="H1371" s="4" t="s">
        <v>374</v>
      </c>
      <c r="I1371" s="4" t="s">
        <v>2846</v>
      </c>
      <c r="J1371" s="4" t="s">
        <v>2847</v>
      </c>
      <c r="K1371" s="6">
        <f>IFERROR(VLOOKUP($J1371,Lookup!$I:$M,Lookup!J$2,0),"")</f>
        <v>3103</v>
      </c>
      <c r="L1371" s="6" t="str">
        <f>IFERROR(VLOOKUP($J1371,Lookup!$I:$M,Lookup!K$2,0),"")</f>
        <v>Playa Vista</v>
      </c>
      <c r="M1371" s="6" t="str">
        <f>IFERROR(VLOOKUP($J1371,Lookup!$I:$M,Lookup!L$2,0),"")</f>
        <v>MGamboa</v>
      </c>
      <c r="N1371" s="6" t="str">
        <f>IFERROR(VLOOKUP($J1371,Lookup!$I:$M,Lookup!M$2,0),"")</f>
        <v>SOL</v>
      </c>
      <c r="O1371" s="6" t="str">
        <f>IFERROR(VLOOKUP(E1371,Lookup!B:C,2,0),0)</f>
        <v>Server/Cocktail</v>
      </c>
    </row>
    <row r="1372" ht="13.5" outlineLevel="2" spans="1:15">
      <c r="A1372" s="4" t="s">
        <v>2974</v>
      </c>
      <c r="B1372" s="4" t="s">
        <v>2844</v>
      </c>
      <c r="C1372" s="4" t="s">
        <v>118</v>
      </c>
      <c r="D1372" s="4" t="s">
        <v>2975</v>
      </c>
      <c r="E1372" s="4" t="s">
        <v>120</v>
      </c>
      <c r="F1372" s="4" t="s">
        <v>121</v>
      </c>
      <c r="G1372" s="4" t="s">
        <v>2468</v>
      </c>
      <c r="H1372" s="4" t="s">
        <v>374</v>
      </c>
      <c r="I1372" s="4" t="s">
        <v>2846</v>
      </c>
      <c r="J1372" s="4" t="s">
        <v>2847</v>
      </c>
      <c r="K1372" s="6">
        <f>IFERROR(VLOOKUP($J1372,Lookup!$I:$M,Lookup!J$2,0),"")</f>
        <v>3103</v>
      </c>
      <c r="L1372" s="6" t="str">
        <f>IFERROR(VLOOKUP($J1372,Lookup!$I:$M,Lookup!K$2,0),"")</f>
        <v>Playa Vista</v>
      </c>
      <c r="M1372" s="6" t="str">
        <f>IFERROR(VLOOKUP($J1372,Lookup!$I:$M,Lookup!L$2,0),"")</f>
        <v>MGamboa</v>
      </c>
      <c r="N1372" s="6" t="str">
        <f>IFERROR(VLOOKUP($J1372,Lookup!$I:$M,Lookup!M$2,0),"")</f>
        <v>SOL</v>
      </c>
      <c r="O1372" s="6" t="str">
        <f>IFERROR(VLOOKUP(E1372,Lookup!B:C,2,0),0)</f>
        <v>Server/Cocktail</v>
      </c>
    </row>
    <row r="1373" ht="13.5" outlineLevel="2" spans="1:15">
      <c r="A1373" s="4" t="s">
        <v>2976</v>
      </c>
      <c r="B1373" s="4" t="s">
        <v>2844</v>
      </c>
      <c r="C1373" s="4" t="s">
        <v>118</v>
      </c>
      <c r="D1373" s="4" t="s">
        <v>2977</v>
      </c>
      <c r="E1373" s="4" t="s">
        <v>83</v>
      </c>
      <c r="F1373" s="4" t="s">
        <v>121</v>
      </c>
      <c r="G1373" s="4" t="s">
        <v>2468</v>
      </c>
      <c r="H1373" s="4" t="s">
        <v>374</v>
      </c>
      <c r="I1373" s="4" t="s">
        <v>2846</v>
      </c>
      <c r="J1373" s="4" t="s">
        <v>2847</v>
      </c>
      <c r="K1373" s="6">
        <f>IFERROR(VLOOKUP($J1373,Lookup!$I:$M,Lookup!J$2,0),"")</f>
        <v>3103</v>
      </c>
      <c r="L1373" s="6" t="str">
        <f>IFERROR(VLOOKUP($J1373,Lookup!$I:$M,Lookup!K$2,0),"")</f>
        <v>Playa Vista</v>
      </c>
      <c r="M1373" s="6" t="str">
        <f>IFERROR(VLOOKUP($J1373,Lookup!$I:$M,Lookup!L$2,0),"")</f>
        <v>MGamboa</v>
      </c>
      <c r="N1373" s="6" t="str">
        <f>IFERROR(VLOOKUP($J1373,Lookup!$I:$M,Lookup!M$2,0),"")</f>
        <v>SOL</v>
      </c>
      <c r="O1373" s="6" t="str">
        <f>IFERROR(VLOOKUP(E1373,Lookup!B:C,2,0),0)</f>
        <v>Line Cook</v>
      </c>
    </row>
    <row r="1374" ht="13.5" outlineLevel="2" spans="1:15">
      <c r="A1374" s="4" t="s">
        <v>2978</v>
      </c>
      <c r="B1374" s="4" t="s">
        <v>2844</v>
      </c>
      <c r="C1374" s="4" t="s">
        <v>118</v>
      </c>
      <c r="D1374" s="4" t="s">
        <v>2979</v>
      </c>
      <c r="E1374" s="4" t="s">
        <v>188</v>
      </c>
      <c r="F1374" s="4" t="s">
        <v>121</v>
      </c>
      <c r="G1374" s="4" t="s">
        <v>2468</v>
      </c>
      <c r="H1374" s="4" t="s">
        <v>374</v>
      </c>
      <c r="I1374" s="4" t="s">
        <v>2846</v>
      </c>
      <c r="J1374" s="4" t="s">
        <v>2847</v>
      </c>
      <c r="K1374" s="6">
        <f>IFERROR(VLOOKUP($J1374,Lookup!$I:$M,Lookup!J$2,0),"")</f>
        <v>3103</v>
      </c>
      <c r="L1374" s="6" t="str">
        <f>IFERROR(VLOOKUP($J1374,Lookup!$I:$M,Lookup!K$2,0),"")</f>
        <v>Playa Vista</v>
      </c>
      <c r="M1374" s="6" t="str">
        <f>IFERROR(VLOOKUP($J1374,Lookup!$I:$M,Lookup!L$2,0),"")</f>
        <v>MGamboa</v>
      </c>
      <c r="N1374" s="6" t="str">
        <f>IFERROR(VLOOKUP($J1374,Lookup!$I:$M,Lookup!M$2,0),"")</f>
        <v>SOL</v>
      </c>
      <c r="O1374" s="6" t="str">
        <f>IFERROR(VLOOKUP(E1374,Lookup!B:C,2,0),0)</f>
        <v>Dish</v>
      </c>
    </row>
    <row r="1375" ht="13.5" outlineLevel="2" spans="1:15">
      <c r="A1375" s="4" t="s">
        <v>2980</v>
      </c>
      <c r="B1375" s="4" t="s">
        <v>2844</v>
      </c>
      <c r="C1375" s="4" t="s">
        <v>118</v>
      </c>
      <c r="D1375" s="4" t="s">
        <v>2981</v>
      </c>
      <c r="E1375" s="4" t="s">
        <v>78</v>
      </c>
      <c r="F1375" s="4" t="s">
        <v>121</v>
      </c>
      <c r="G1375" s="4" t="s">
        <v>2468</v>
      </c>
      <c r="H1375" s="4" t="s">
        <v>374</v>
      </c>
      <c r="I1375" s="4" t="s">
        <v>2846</v>
      </c>
      <c r="J1375" s="4" t="s">
        <v>2847</v>
      </c>
      <c r="K1375" s="6">
        <f>IFERROR(VLOOKUP($J1375,Lookup!$I:$M,Lookup!J$2,0),"")</f>
        <v>3103</v>
      </c>
      <c r="L1375" s="6" t="str">
        <f>IFERROR(VLOOKUP($J1375,Lookup!$I:$M,Lookup!K$2,0),"")</f>
        <v>Playa Vista</v>
      </c>
      <c r="M1375" s="6" t="str">
        <f>IFERROR(VLOOKUP($J1375,Lookup!$I:$M,Lookup!L$2,0),"")</f>
        <v>MGamboa</v>
      </c>
      <c r="N1375" s="6" t="str">
        <f>IFERROR(VLOOKUP($J1375,Lookup!$I:$M,Lookup!M$2,0),"")</f>
        <v>SOL</v>
      </c>
      <c r="O1375" s="6" t="str">
        <f>IFERROR(VLOOKUP(E1375,Lookup!B:C,2,0),0)</f>
        <v>Host</v>
      </c>
    </row>
    <row r="1376" ht="13.5" outlineLevel="2" spans="1:15">
      <c r="A1376" s="4" t="s">
        <v>2982</v>
      </c>
      <c r="B1376" s="4" t="s">
        <v>388</v>
      </c>
      <c r="C1376" s="4" t="s">
        <v>118</v>
      </c>
      <c r="D1376" s="4" t="s">
        <v>2983</v>
      </c>
      <c r="E1376" s="4" t="s">
        <v>2650</v>
      </c>
      <c r="F1376" s="4" t="s">
        <v>121</v>
      </c>
      <c r="G1376" s="4" t="s">
        <v>2468</v>
      </c>
      <c r="H1376" s="4" t="s">
        <v>374</v>
      </c>
      <c r="I1376" s="4" t="s">
        <v>2846</v>
      </c>
      <c r="J1376" s="4" t="s">
        <v>2847</v>
      </c>
      <c r="K1376" s="6">
        <f>IFERROR(VLOOKUP($J1376,Lookup!$I:$M,Lookup!J$2,0),"")</f>
        <v>3103</v>
      </c>
      <c r="L1376" s="6" t="str">
        <f>IFERROR(VLOOKUP($J1376,Lookup!$I:$M,Lookup!K$2,0),"")</f>
        <v>Playa Vista</v>
      </c>
      <c r="M1376" s="6" t="str">
        <f>IFERROR(VLOOKUP($J1376,Lookup!$I:$M,Lookup!L$2,0),"")</f>
        <v>MGamboa</v>
      </c>
      <c r="N1376" s="6" t="str">
        <f>IFERROR(VLOOKUP($J1376,Lookup!$I:$M,Lookup!M$2,0),"")</f>
        <v>SOL</v>
      </c>
      <c r="O1376" s="6">
        <f>IFERROR(VLOOKUP(E1376,Lookup!B:C,2,0),0)</f>
        <v>0</v>
      </c>
    </row>
    <row r="1377" ht="13.5" outlineLevel="1" spans="1:15">
      <c r="A1377" s="4" t="s">
        <v>2984</v>
      </c>
      <c r="B1377" s="4" t="s">
        <v>2844</v>
      </c>
      <c r="C1377" s="4" t="s">
        <v>118</v>
      </c>
      <c r="D1377" s="4" t="s">
        <v>2985</v>
      </c>
      <c r="E1377" s="4" t="s">
        <v>120</v>
      </c>
      <c r="F1377" s="4" t="s">
        <v>121</v>
      </c>
      <c r="G1377" s="4" t="s">
        <v>2468</v>
      </c>
      <c r="H1377" s="4" t="s">
        <v>374</v>
      </c>
      <c r="I1377" s="4" t="s">
        <v>2846</v>
      </c>
      <c r="J1377" s="4" t="s">
        <v>2847</v>
      </c>
      <c r="K1377" s="6">
        <f>IFERROR(VLOOKUP($J1377,Lookup!$I:$M,Lookup!J$2,0),"")</f>
        <v>3103</v>
      </c>
      <c r="L1377" s="6" t="str">
        <f>IFERROR(VLOOKUP($J1377,Lookup!$I:$M,Lookup!K$2,0),"")</f>
        <v>Playa Vista</v>
      </c>
      <c r="M1377" s="6" t="str">
        <f>IFERROR(VLOOKUP($J1377,Lookup!$I:$M,Lookup!L$2,0),"")</f>
        <v>MGamboa</v>
      </c>
      <c r="N1377" s="6" t="str">
        <f>IFERROR(VLOOKUP($J1377,Lookup!$I:$M,Lookup!M$2,0),"")</f>
        <v>SOL</v>
      </c>
      <c r="O1377" s="6" t="str">
        <f>IFERROR(VLOOKUP(E1377,Lookup!B:C,2,0),0)</f>
        <v>Server/Cocktail</v>
      </c>
    </row>
    <row r="1378" ht="13.5" outlineLevel="2" spans="1:15">
      <c r="A1378" s="4" t="s">
        <v>2986</v>
      </c>
      <c r="B1378" s="4" t="s">
        <v>2844</v>
      </c>
      <c r="C1378" s="4" t="s">
        <v>118</v>
      </c>
      <c r="D1378" s="4" t="s">
        <v>2987</v>
      </c>
      <c r="E1378" s="4" t="s">
        <v>1553</v>
      </c>
      <c r="F1378" s="4" t="s">
        <v>121</v>
      </c>
      <c r="G1378" s="4" t="s">
        <v>2468</v>
      </c>
      <c r="H1378" s="4" t="s">
        <v>374</v>
      </c>
      <c r="I1378" s="4" t="s">
        <v>2846</v>
      </c>
      <c r="J1378" s="4" t="s">
        <v>2847</v>
      </c>
      <c r="K1378" s="6">
        <f>IFERROR(VLOOKUP($J1378,Lookup!$I:$M,Lookup!J$2,0),"")</f>
        <v>3103</v>
      </c>
      <c r="L1378" s="6" t="str">
        <f>IFERROR(VLOOKUP($J1378,Lookup!$I:$M,Lookup!K$2,0),"")</f>
        <v>Playa Vista</v>
      </c>
      <c r="M1378" s="6" t="str">
        <f>IFERROR(VLOOKUP($J1378,Lookup!$I:$M,Lookup!L$2,0),"")</f>
        <v>MGamboa</v>
      </c>
      <c r="N1378" s="6" t="str">
        <f>IFERROR(VLOOKUP($J1378,Lookup!$I:$M,Lookup!M$2,0),"")</f>
        <v>SOL</v>
      </c>
      <c r="O1378" s="6" t="str">
        <f>IFERROR(VLOOKUP(E1378,Lookup!B:C,2,0),0)</f>
        <v>Busser/Runner</v>
      </c>
    </row>
    <row r="1379" ht="13.5" outlineLevel="2" spans="1:15">
      <c r="A1379" s="4" t="s">
        <v>2988</v>
      </c>
      <c r="B1379" s="4" t="s">
        <v>2844</v>
      </c>
      <c r="C1379" s="4" t="s">
        <v>118</v>
      </c>
      <c r="D1379" s="4" t="s">
        <v>2989</v>
      </c>
      <c r="E1379" s="4" t="s">
        <v>120</v>
      </c>
      <c r="F1379" s="4" t="s">
        <v>121</v>
      </c>
      <c r="G1379" s="4" t="s">
        <v>2468</v>
      </c>
      <c r="H1379" s="4" t="s">
        <v>374</v>
      </c>
      <c r="I1379" s="4" t="s">
        <v>2846</v>
      </c>
      <c r="J1379" s="4" t="s">
        <v>2847</v>
      </c>
      <c r="K1379" s="6">
        <f>IFERROR(VLOOKUP($J1379,Lookup!$I:$M,Lookup!J$2,0),"")</f>
        <v>3103</v>
      </c>
      <c r="L1379" s="6" t="str">
        <f>IFERROR(VLOOKUP($J1379,Lookup!$I:$M,Lookup!K$2,0),"")</f>
        <v>Playa Vista</v>
      </c>
      <c r="M1379" s="6" t="str">
        <f>IFERROR(VLOOKUP($J1379,Lookup!$I:$M,Lookup!L$2,0),"")</f>
        <v>MGamboa</v>
      </c>
      <c r="N1379" s="6" t="str">
        <f>IFERROR(VLOOKUP($J1379,Lookup!$I:$M,Lookup!M$2,0),"")</f>
        <v>SOL</v>
      </c>
      <c r="O1379" s="6" t="str">
        <f>IFERROR(VLOOKUP(E1379,Lookup!B:C,2,0),0)</f>
        <v>Server/Cocktail</v>
      </c>
    </row>
    <row r="1380" ht="13.5" outlineLevel="2" spans="1:15">
      <c r="A1380" s="4" t="s">
        <v>2990</v>
      </c>
      <c r="B1380" s="4" t="s">
        <v>2844</v>
      </c>
      <c r="C1380" s="4" t="s">
        <v>118</v>
      </c>
      <c r="D1380" s="4" t="s">
        <v>2991</v>
      </c>
      <c r="E1380" s="4" t="s">
        <v>139</v>
      </c>
      <c r="F1380" s="4" t="s">
        <v>121</v>
      </c>
      <c r="G1380" s="4" t="s">
        <v>2468</v>
      </c>
      <c r="H1380" s="4" t="s">
        <v>374</v>
      </c>
      <c r="I1380" s="4" t="s">
        <v>2846</v>
      </c>
      <c r="J1380" s="4" t="s">
        <v>2847</v>
      </c>
      <c r="K1380" s="6">
        <f>IFERROR(VLOOKUP($J1380,Lookup!$I:$M,Lookup!J$2,0),"")</f>
        <v>3103</v>
      </c>
      <c r="L1380" s="6" t="str">
        <f>IFERROR(VLOOKUP($J1380,Lookup!$I:$M,Lookup!K$2,0),"")</f>
        <v>Playa Vista</v>
      </c>
      <c r="M1380" s="6" t="str">
        <f>IFERROR(VLOOKUP($J1380,Lookup!$I:$M,Lookup!L$2,0),"")</f>
        <v>MGamboa</v>
      </c>
      <c r="N1380" s="6" t="str">
        <f>IFERROR(VLOOKUP($J1380,Lookup!$I:$M,Lookup!M$2,0),"")</f>
        <v>SOL</v>
      </c>
      <c r="O1380" s="6" t="str">
        <f>IFERROR(VLOOKUP(E1380,Lookup!B:C,2,0),0)</f>
        <v>Busser/Runner</v>
      </c>
    </row>
    <row r="1381" ht="13.5" outlineLevel="2" spans="1:15">
      <c r="A1381" s="4" t="s">
        <v>2992</v>
      </c>
      <c r="B1381" s="4" t="s">
        <v>2844</v>
      </c>
      <c r="C1381" s="4" t="s">
        <v>118</v>
      </c>
      <c r="D1381" s="4" t="s">
        <v>2993</v>
      </c>
      <c r="E1381" s="4" t="s">
        <v>70</v>
      </c>
      <c r="F1381" s="4" t="s">
        <v>121</v>
      </c>
      <c r="G1381" s="4" t="s">
        <v>2468</v>
      </c>
      <c r="H1381" s="4" t="s">
        <v>374</v>
      </c>
      <c r="I1381" s="4" t="s">
        <v>2846</v>
      </c>
      <c r="J1381" s="4" t="s">
        <v>2847</v>
      </c>
      <c r="K1381" s="6">
        <f>IFERROR(VLOOKUP($J1381,Lookup!$I:$M,Lookup!J$2,0),"")</f>
        <v>3103</v>
      </c>
      <c r="L1381" s="6" t="str">
        <f>IFERROR(VLOOKUP($J1381,Lookup!$I:$M,Lookup!K$2,0),"")</f>
        <v>Playa Vista</v>
      </c>
      <c r="M1381" s="6" t="str">
        <f>IFERROR(VLOOKUP($J1381,Lookup!$I:$M,Lookup!L$2,0),"")</f>
        <v>MGamboa</v>
      </c>
      <c r="N1381" s="6" t="str">
        <f>IFERROR(VLOOKUP($J1381,Lookup!$I:$M,Lookup!M$2,0),"")</f>
        <v>SOL</v>
      </c>
      <c r="O1381" s="6" t="str">
        <f>IFERROR(VLOOKUP(E1381,Lookup!B:C,2,0),0)</f>
        <v>Bartender</v>
      </c>
    </row>
    <row r="1382" ht="13.5" outlineLevel="2" spans="1:15">
      <c r="A1382" s="4" t="s">
        <v>2994</v>
      </c>
      <c r="B1382" s="4" t="s">
        <v>2844</v>
      </c>
      <c r="C1382" s="4" t="s">
        <v>118</v>
      </c>
      <c r="D1382" s="4" t="s">
        <v>2995</v>
      </c>
      <c r="E1382" s="4" t="s">
        <v>78</v>
      </c>
      <c r="F1382" s="4" t="s">
        <v>121</v>
      </c>
      <c r="G1382" s="4" t="s">
        <v>2468</v>
      </c>
      <c r="H1382" s="4" t="s">
        <v>374</v>
      </c>
      <c r="I1382" s="4" t="s">
        <v>2846</v>
      </c>
      <c r="J1382" s="4" t="s">
        <v>2847</v>
      </c>
      <c r="K1382" s="6">
        <f>IFERROR(VLOOKUP($J1382,Lookup!$I:$M,Lookup!J$2,0),"")</f>
        <v>3103</v>
      </c>
      <c r="L1382" s="6" t="str">
        <f>IFERROR(VLOOKUP($J1382,Lookup!$I:$M,Lookup!K$2,0),"")</f>
        <v>Playa Vista</v>
      </c>
      <c r="M1382" s="6" t="str">
        <f>IFERROR(VLOOKUP($J1382,Lookup!$I:$M,Lookup!L$2,0),"")</f>
        <v>MGamboa</v>
      </c>
      <c r="N1382" s="6" t="str">
        <f>IFERROR(VLOOKUP($J1382,Lookup!$I:$M,Lookup!M$2,0),"")</f>
        <v>SOL</v>
      </c>
      <c r="O1382" s="6" t="str">
        <f>IFERROR(VLOOKUP(E1382,Lookup!B:C,2,0),0)</f>
        <v>Host</v>
      </c>
    </row>
    <row r="1383" ht="13.5" outlineLevel="2" spans="1:15">
      <c r="A1383" s="4" t="s">
        <v>2996</v>
      </c>
      <c r="B1383" s="4" t="s">
        <v>2844</v>
      </c>
      <c r="C1383" s="4" t="s">
        <v>118</v>
      </c>
      <c r="D1383" s="4" t="s">
        <v>2997</v>
      </c>
      <c r="E1383" s="4" t="s">
        <v>78</v>
      </c>
      <c r="F1383" s="4" t="s">
        <v>121</v>
      </c>
      <c r="G1383" s="4" t="s">
        <v>2468</v>
      </c>
      <c r="H1383" s="4" t="s">
        <v>374</v>
      </c>
      <c r="I1383" s="4" t="s">
        <v>2846</v>
      </c>
      <c r="J1383" s="4" t="s">
        <v>2847</v>
      </c>
      <c r="K1383" s="6">
        <f>IFERROR(VLOOKUP($J1383,Lookup!$I:$M,Lookup!J$2,0),"")</f>
        <v>3103</v>
      </c>
      <c r="L1383" s="6" t="str">
        <f>IFERROR(VLOOKUP($J1383,Lookup!$I:$M,Lookup!K$2,0),"")</f>
        <v>Playa Vista</v>
      </c>
      <c r="M1383" s="6" t="str">
        <f>IFERROR(VLOOKUP($J1383,Lookup!$I:$M,Lookup!L$2,0),"")</f>
        <v>MGamboa</v>
      </c>
      <c r="N1383" s="6" t="str">
        <f>IFERROR(VLOOKUP($J1383,Lookup!$I:$M,Lookup!M$2,0),"")</f>
        <v>SOL</v>
      </c>
      <c r="O1383" s="6" t="str">
        <f>IFERROR(VLOOKUP(E1383,Lookup!B:C,2,0),0)</f>
        <v>Host</v>
      </c>
    </row>
    <row r="1384" ht="13.5" outlineLevel="2" spans="1:15">
      <c r="A1384" s="4" t="s">
        <v>2998</v>
      </c>
      <c r="B1384" s="4" t="s">
        <v>2844</v>
      </c>
      <c r="C1384" s="4" t="s">
        <v>118</v>
      </c>
      <c r="D1384" s="4" t="s">
        <v>2999</v>
      </c>
      <c r="E1384" s="4" t="s">
        <v>78</v>
      </c>
      <c r="F1384" s="4" t="s">
        <v>121</v>
      </c>
      <c r="G1384" s="4" t="s">
        <v>2468</v>
      </c>
      <c r="H1384" s="4" t="s">
        <v>374</v>
      </c>
      <c r="I1384" s="4" t="s">
        <v>2846</v>
      </c>
      <c r="J1384" s="4" t="s">
        <v>2847</v>
      </c>
      <c r="K1384" s="6">
        <f>IFERROR(VLOOKUP($J1384,Lookup!$I:$M,Lookup!J$2,0),"")</f>
        <v>3103</v>
      </c>
      <c r="L1384" s="6" t="str">
        <f>IFERROR(VLOOKUP($J1384,Lookup!$I:$M,Lookup!K$2,0),"")</f>
        <v>Playa Vista</v>
      </c>
      <c r="M1384" s="6" t="str">
        <f>IFERROR(VLOOKUP($J1384,Lookup!$I:$M,Lookup!L$2,0),"")</f>
        <v>MGamboa</v>
      </c>
      <c r="N1384" s="6" t="str">
        <f>IFERROR(VLOOKUP($J1384,Lookup!$I:$M,Lookup!M$2,0),"")</f>
        <v>SOL</v>
      </c>
      <c r="O1384" s="6" t="str">
        <f>IFERROR(VLOOKUP(E1384,Lookup!B:C,2,0),0)</f>
        <v>Host</v>
      </c>
    </row>
    <row r="1385" ht="13.5" outlineLevel="2" spans="1:15">
      <c r="A1385" s="4" t="s">
        <v>3000</v>
      </c>
      <c r="B1385" s="4" t="s">
        <v>2844</v>
      </c>
      <c r="C1385" s="4" t="s">
        <v>118</v>
      </c>
      <c r="D1385" s="4" t="s">
        <v>3001</v>
      </c>
      <c r="E1385" s="4" t="s">
        <v>83</v>
      </c>
      <c r="F1385" s="4" t="s">
        <v>121</v>
      </c>
      <c r="G1385" s="4" t="s">
        <v>2468</v>
      </c>
      <c r="H1385" s="4" t="s">
        <v>374</v>
      </c>
      <c r="I1385" s="4" t="s">
        <v>2846</v>
      </c>
      <c r="J1385" s="4" t="s">
        <v>2847</v>
      </c>
      <c r="K1385" s="6">
        <f>IFERROR(VLOOKUP($J1385,Lookup!$I:$M,Lookup!J$2,0),"")</f>
        <v>3103</v>
      </c>
      <c r="L1385" s="6" t="str">
        <f>IFERROR(VLOOKUP($J1385,Lookup!$I:$M,Lookup!K$2,0),"")</f>
        <v>Playa Vista</v>
      </c>
      <c r="M1385" s="6" t="str">
        <f>IFERROR(VLOOKUP($J1385,Lookup!$I:$M,Lookup!L$2,0),"")</f>
        <v>MGamboa</v>
      </c>
      <c r="N1385" s="6" t="str">
        <f>IFERROR(VLOOKUP($J1385,Lookup!$I:$M,Lookup!M$2,0),"")</f>
        <v>SOL</v>
      </c>
      <c r="O1385" s="6" t="str">
        <f>IFERROR(VLOOKUP(E1385,Lookup!B:C,2,0),0)</f>
        <v>Line Cook</v>
      </c>
    </row>
    <row r="1386" ht="13.5" outlineLevel="2" spans="1:15">
      <c r="A1386" s="4" t="s">
        <v>3002</v>
      </c>
      <c r="B1386" s="4" t="s">
        <v>2844</v>
      </c>
      <c r="C1386" s="4" t="s">
        <v>118</v>
      </c>
      <c r="D1386" s="4" t="s">
        <v>3003</v>
      </c>
      <c r="E1386" s="4" t="s">
        <v>120</v>
      </c>
      <c r="F1386" s="4" t="s">
        <v>121</v>
      </c>
      <c r="G1386" s="4" t="s">
        <v>2468</v>
      </c>
      <c r="H1386" s="4" t="s">
        <v>374</v>
      </c>
      <c r="I1386" s="4" t="s">
        <v>2846</v>
      </c>
      <c r="J1386" s="4" t="s">
        <v>2847</v>
      </c>
      <c r="K1386" s="6">
        <f>IFERROR(VLOOKUP($J1386,Lookup!$I:$M,Lookup!J$2,0),"")</f>
        <v>3103</v>
      </c>
      <c r="L1386" s="6" t="str">
        <f>IFERROR(VLOOKUP($J1386,Lookup!$I:$M,Lookup!K$2,0),"")</f>
        <v>Playa Vista</v>
      </c>
      <c r="M1386" s="6" t="str">
        <f>IFERROR(VLOOKUP($J1386,Lookup!$I:$M,Lookup!L$2,0),"")</f>
        <v>MGamboa</v>
      </c>
      <c r="N1386" s="6" t="str">
        <f>IFERROR(VLOOKUP($J1386,Lookup!$I:$M,Lookup!M$2,0),"")</f>
        <v>SOL</v>
      </c>
      <c r="O1386" s="6" t="str">
        <f>IFERROR(VLOOKUP(E1386,Lookup!B:C,2,0),0)</f>
        <v>Server/Cocktail</v>
      </c>
    </row>
    <row r="1387" ht="13.5" outlineLevel="2" spans="1:15">
      <c r="A1387" s="4" t="s">
        <v>3004</v>
      </c>
      <c r="B1387" s="4" t="s">
        <v>2844</v>
      </c>
      <c r="C1387" s="4" t="s">
        <v>118</v>
      </c>
      <c r="D1387" s="4" t="s">
        <v>3005</v>
      </c>
      <c r="E1387" s="4" t="s">
        <v>139</v>
      </c>
      <c r="F1387" s="4" t="s">
        <v>121</v>
      </c>
      <c r="G1387" s="4" t="s">
        <v>2468</v>
      </c>
      <c r="H1387" s="4" t="s">
        <v>374</v>
      </c>
      <c r="I1387" s="4" t="s">
        <v>2846</v>
      </c>
      <c r="J1387" s="4" t="s">
        <v>2847</v>
      </c>
      <c r="K1387" s="6">
        <f>IFERROR(VLOOKUP($J1387,Lookup!$I:$M,Lookup!J$2,0),"")</f>
        <v>3103</v>
      </c>
      <c r="L1387" s="6" t="str">
        <f>IFERROR(VLOOKUP($J1387,Lookup!$I:$M,Lookup!K$2,0),"")</f>
        <v>Playa Vista</v>
      </c>
      <c r="M1387" s="6" t="str">
        <f>IFERROR(VLOOKUP($J1387,Lookup!$I:$M,Lookup!L$2,0),"")</f>
        <v>MGamboa</v>
      </c>
      <c r="N1387" s="6" t="str">
        <f>IFERROR(VLOOKUP($J1387,Lookup!$I:$M,Lookup!M$2,0),"")</f>
        <v>SOL</v>
      </c>
      <c r="O1387" s="6" t="str">
        <f>IFERROR(VLOOKUP(E1387,Lookup!B:C,2,0),0)</f>
        <v>Busser/Runner</v>
      </c>
    </row>
    <row r="1388" ht="13.5" outlineLevel="2" spans="1:15">
      <c r="A1388" s="4" t="s">
        <v>3006</v>
      </c>
      <c r="B1388" s="4" t="s">
        <v>2844</v>
      </c>
      <c r="C1388" s="4" t="s">
        <v>118</v>
      </c>
      <c r="D1388" s="4" t="s">
        <v>3007</v>
      </c>
      <c r="E1388" s="4" t="s">
        <v>640</v>
      </c>
      <c r="F1388" s="4" t="s">
        <v>121</v>
      </c>
      <c r="G1388" s="4" t="s">
        <v>2468</v>
      </c>
      <c r="H1388" s="4" t="s">
        <v>374</v>
      </c>
      <c r="I1388" s="4" t="s">
        <v>2846</v>
      </c>
      <c r="J1388" s="4" t="s">
        <v>2847</v>
      </c>
      <c r="K1388" s="6">
        <f>IFERROR(VLOOKUP($J1388,Lookup!$I:$M,Lookup!J$2,0),"")</f>
        <v>3103</v>
      </c>
      <c r="L1388" s="6" t="str">
        <f>IFERROR(VLOOKUP($J1388,Lookup!$I:$M,Lookup!K$2,0),"")</f>
        <v>Playa Vista</v>
      </c>
      <c r="M1388" s="6" t="str">
        <f>IFERROR(VLOOKUP($J1388,Lookup!$I:$M,Lookup!L$2,0),"")</f>
        <v>MGamboa</v>
      </c>
      <c r="N1388" s="6" t="str">
        <f>IFERROR(VLOOKUP($J1388,Lookup!$I:$M,Lookup!M$2,0),"")</f>
        <v>SOL</v>
      </c>
      <c r="O1388" s="6" t="str">
        <f>IFERROR(VLOOKUP(E1388,Lookup!B:C,2,0),0)</f>
        <v/>
      </c>
    </row>
    <row r="1389" ht="13.5" outlineLevel="2" spans="1:15">
      <c r="A1389" s="4" t="s">
        <v>3008</v>
      </c>
      <c r="B1389" s="4" t="s">
        <v>2844</v>
      </c>
      <c r="C1389" s="4" t="s">
        <v>118</v>
      </c>
      <c r="D1389" s="4" t="s">
        <v>3009</v>
      </c>
      <c r="E1389" s="4" t="s">
        <v>78</v>
      </c>
      <c r="F1389" s="4" t="s">
        <v>121</v>
      </c>
      <c r="G1389" s="4" t="s">
        <v>2468</v>
      </c>
      <c r="H1389" s="4" t="s">
        <v>374</v>
      </c>
      <c r="I1389" s="4" t="s">
        <v>2846</v>
      </c>
      <c r="J1389" s="4" t="s">
        <v>2847</v>
      </c>
      <c r="K1389" s="6">
        <f>IFERROR(VLOOKUP($J1389,Lookup!$I:$M,Lookup!J$2,0),"")</f>
        <v>3103</v>
      </c>
      <c r="L1389" s="6" t="str">
        <f>IFERROR(VLOOKUP($J1389,Lookup!$I:$M,Lookup!K$2,0),"")</f>
        <v>Playa Vista</v>
      </c>
      <c r="M1389" s="6" t="str">
        <f>IFERROR(VLOOKUP($J1389,Lookup!$I:$M,Lookup!L$2,0),"")</f>
        <v>MGamboa</v>
      </c>
      <c r="N1389" s="6" t="str">
        <f>IFERROR(VLOOKUP($J1389,Lookup!$I:$M,Lookup!M$2,0),"")</f>
        <v>SOL</v>
      </c>
      <c r="O1389" s="6" t="str">
        <f>IFERROR(VLOOKUP(E1389,Lookup!B:C,2,0),0)</f>
        <v>Host</v>
      </c>
    </row>
    <row r="1390" ht="13.5" outlineLevel="2" spans="1:15">
      <c r="A1390" s="4" t="s">
        <v>3010</v>
      </c>
      <c r="B1390" s="4" t="s">
        <v>388</v>
      </c>
      <c r="C1390" s="4" t="s">
        <v>118</v>
      </c>
      <c r="D1390" s="4" t="s">
        <v>3011</v>
      </c>
      <c r="E1390" s="4" t="s">
        <v>175</v>
      </c>
      <c r="F1390" s="4" t="s">
        <v>121</v>
      </c>
      <c r="G1390" s="4" t="s">
        <v>2468</v>
      </c>
      <c r="H1390" s="4" t="s">
        <v>374</v>
      </c>
      <c r="I1390" s="4" t="s">
        <v>2846</v>
      </c>
      <c r="J1390" s="4" t="s">
        <v>2847</v>
      </c>
      <c r="K1390" s="6">
        <f>IFERROR(VLOOKUP($J1390,Lookup!$I:$M,Lookup!J$2,0),"")</f>
        <v>3103</v>
      </c>
      <c r="L1390" s="6" t="str">
        <f>IFERROR(VLOOKUP($J1390,Lookup!$I:$M,Lookup!K$2,0),"")</f>
        <v>Playa Vista</v>
      </c>
      <c r="M1390" s="6" t="str">
        <f>IFERROR(VLOOKUP($J1390,Lookup!$I:$M,Lookup!L$2,0),"")</f>
        <v>MGamboa</v>
      </c>
      <c r="N1390" s="6" t="str">
        <f>IFERROR(VLOOKUP($J1390,Lookup!$I:$M,Lookup!M$2,0),"")</f>
        <v>SOL</v>
      </c>
      <c r="O1390" s="6" t="str">
        <f>IFERROR(VLOOKUP(E1390,Lookup!B:C,2,0),0)</f>
        <v/>
      </c>
    </row>
    <row r="1391" ht="13.5" outlineLevel="2" spans="1:15">
      <c r="A1391" s="4" t="s">
        <v>3012</v>
      </c>
      <c r="B1391" s="4" t="s">
        <v>2844</v>
      </c>
      <c r="C1391" s="4" t="s">
        <v>118</v>
      </c>
      <c r="D1391" s="4" t="s">
        <v>3013</v>
      </c>
      <c r="E1391" s="4" t="s">
        <v>78</v>
      </c>
      <c r="F1391" s="4" t="s">
        <v>121</v>
      </c>
      <c r="G1391" s="4" t="s">
        <v>2468</v>
      </c>
      <c r="H1391" s="4" t="s">
        <v>374</v>
      </c>
      <c r="I1391" s="4" t="s">
        <v>2846</v>
      </c>
      <c r="J1391" s="4" t="s">
        <v>2847</v>
      </c>
      <c r="K1391" s="6">
        <f>IFERROR(VLOOKUP($J1391,Lookup!$I:$M,Lookup!J$2,0),"")</f>
        <v>3103</v>
      </c>
      <c r="L1391" s="6" t="str">
        <f>IFERROR(VLOOKUP($J1391,Lookup!$I:$M,Lookup!K$2,0),"")</f>
        <v>Playa Vista</v>
      </c>
      <c r="M1391" s="6" t="str">
        <f>IFERROR(VLOOKUP($J1391,Lookup!$I:$M,Lookup!L$2,0),"")</f>
        <v>MGamboa</v>
      </c>
      <c r="N1391" s="6" t="str">
        <f>IFERROR(VLOOKUP($J1391,Lookup!$I:$M,Lookup!M$2,0),"")</f>
        <v>SOL</v>
      </c>
      <c r="O1391" s="6" t="str">
        <f>IFERROR(VLOOKUP(E1391,Lookup!B:C,2,0),0)</f>
        <v>Host</v>
      </c>
    </row>
    <row r="1392" ht="13.5" outlineLevel="2" spans="1:15">
      <c r="A1392" s="4" t="s">
        <v>3014</v>
      </c>
      <c r="B1392" s="4" t="s">
        <v>2844</v>
      </c>
      <c r="C1392" s="4" t="s">
        <v>118</v>
      </c>
      <c r="D1392" s="4" t="s">
        <v>3015</v>
      </c>
      <c r="E1392" s="4" t="s">
        <v>1553</v>
      </c>
      <c r="F1392" s="4" t="s">
        <v>121</v>
      </c>
      <c r="G1392" s="4" t="s">
        <v>2468</v>
      </c>
      <c r="H1392" s="4" t="s">
        <v>374</v>
      </c>
      <c r="I1392" s="4" t="s">
        <v>2846</v>
      </c>
      <c r="J1392" s="4" t="s">
        <v>2847</v>
      </c>
      <c r="K1392" s="6">
        <f>IFERROR(VLOOKUP($J1392,Lookup!$I:$M,Lookup!J$2,0),"")</f>
        <v>3103</v>
      </c>
      <c r="L1392" s="6" t="str">
        <f>IFERROR(VLOOKUP($J1392,Lookup!$I:$M,Lookup!K$2,0),"")</f>
        <v>Playa Vista</v>
      </c>
      <c r="M1392" s="6" t="str">
        <f>IFERROR(VLOOKUP($J1392,Lookup!$I:$M,Lookup!L$2,0),"")</f>
        <v>MGamboa</v>
      </c>
      <c r="N1392" s="6" t="str">
        <f>IFERROR(VLOOKUP($J1392,Lookup!$I:$M,Lookup!M$2,0),"")</f>
        <v>SOL</v>
      </c>
      <c r="O1392" s="6" t="str">
        <f>IFERROR(VLOOKUP(E1392,Lookup!B:C,2,0),0)</f>
        <v>Busser/Runner</v>
      </c>
    </row>
    <row r="1393" ht="13.5" outlineLevel="2" spans="1:15">
      <c r="A1393" s="4" t="s">
        <v>3016</v>
      </c>
      <c r="B1393" s="4" t="s">
        <v>2844</v>
      </c>
      <c r="C1393" s="4" t="s">
        <v>118</v>
      </c>
      <c r="D1393" s="4" t="s">
        <v>3017</v>
      </c>
      <c r="E1393" s="4" t="s">
        <v>120</v>
      </c>
      <c r="F1393" s="4" t="s">
        <v>121</v>
      </c>
      <c r="G1393" s="4" t="s">
        <v>2468</v>
      </c>
      <c r="H1393" s="4" t="s">
        <v>374</v>
      </c>
      <c r="I1393" s="4" t="s">
        <v>2846</v>
      </c>
      <c r="J1393" s="4" t="s">
        <v>2847</v>
      </c>
      <c r="K1393" s="6">
        <f>IFERROR(VLOOKUP($J1393,Lookup!$I:$M,Lookup!J$2,0),"")</f>
        <v>3103</v>
      </c>
      <c r="L1393" s="6" t="str">
        <f>IFERROR(VLOOKUP($J1393,Lookup!$I:$M,Lookup!K$2,0),"")</f>
        <v>Playa Vista</v>
      </c>
      <c r="M1393" s="6" t="str">
        <f>IFERROR(VLOOKUP($J1393,Lookup!$I:$M,Lookup!L$2,0),"")</f>
        <v>MGamboa</v>
      </c>
      <c r="N1393" s="6" t="str">
        <f>IFERROR(VLOOKUP($J1393,Lookup!$I:$M,Lookup!M$2,0),"")</f>
        <v>SOL</v>
      </c>
      <c r="O1393" s="6" t="str">
        <f>IFERROR(VLOOKUP(E1393,Lookup!B:C,2,0),0)</f>
        <v>Server/Cocktail</v>
      </c>
    </row>
    <row r="1394" ht="13.5" outlineLevel="2" spans="1:15">
      <c r="A1394" s="4" t="s">
        <v>3018</v>
      </c>
      <c r="B1394" s="4" t="s">
        <v>2844</v>
      </c>
      <c r="C1394" s="4" t="s">
        <v>118</v>
      </c>
      <c r="D1394" s="4" t="s">
        <v>3019</v>
      </c>
      <c r="E1394" s="4" t="s">
        <v>78</v>
      </c>
      <c r="F1394" s="4" t="s">
        <v>121</v>
      </c>
      <c r="G1394" s="4" t="s">
        <v>2468</v>
      </c>
      <c r="H1394" s="4" t="s">
        <v>374</v>
      </c>
      <c r="I1394" s="4" t="s">
        <v>2846</v>
      </c>
      <c r="J1394" s="4" t="s">
        <v>2847</v>
      </c>
      <c r="K1394" s="6">
        <f>IFERROR(VLOOKUP($J1394,Lookup!$I:$M,Lookup!J$2,0),"")</f>
        <v>3103</v>
      </c>
      <c r="L1394" s="6" t="str">
        <f>IFERROR(VLOOKUP($J1394,Lookup!$I:$M,Lookup!K$2,0),"")</f>
        <v>Playa Vista</v>
      </c>
      <c r="M1394" s="6" t="str">
        <f>IFERROR(VLOOKUP($J1394,Lookup!$I:$M,Lookup!L$2,0),"")</f>
        <v>MGamboa</v>
      </c>
      <c r="N1394" s="6" t="str">
        <f>IFERROR(VLOOKUP($J1394,Lookup!$I:$M,Lookup!M$2,0),"")</f>
        <v>SOL</v>
      </c>
      <c r="O1394" s="6" t="str">
        <f>IFERROR(VLOOKUP(E1394,Lookup!B:C,2,0),0)</f>
        <v>Host</v>
      </c>
    </row>
    <row r="1395" ht="13.5" outlineLevel="2" spans="1:15">
      <c r="A1395" s="4" t="s">
        <v>3020</v>
      </c>
      <c r="B1395" s="4" t="s">
        <v>3021</v>
      </c>
      <c r="C1395" s="4" t="s">
        <v>118</v>
      </c>
      <c r="D1395" s="4" t="s">
        <v>3022</v>
      </c>
      <c r="E1395" s="4" t="s">
        <v>83</v>
      </c>
      <c r="F1395" s="4" t="s">
        <v>121</v>
      </c>
      <c r="G1395" s="4" t="s">
        <v>2468</v>
      </c>
      <c r="H1395" s="4" t="s">
        <v>2469</v>
      </c>
      <c r="I1395" s="4" t="s">
        <v>3023</v>
      </c>
      <c r="J1395" s="4" t="s">
        <v>3024</v>
      </c>
      <c r="K1395" s="6">
        <f>IFERROR(VLOOKUP($J1395,Lookup!$I:$M,Lookup!J$2,0),"")</f>
        <v>3104</v>
      </c>
      <c r="L1395" s="6" t="str">
        <f>IFERROR(VLOOKUP($J1395,Lookup!$I:$M,Lookup!K$2,0),"")</f>
        <v>Cherry Creek</v>
      </c>
      <c r="M1395" s="6" t="str">
        <f>IFERROR(VLOOKUP($J1395,Lookup!$I:$M,Lookup!L$2,0),"")</f>
        <v>SFine</v>
      </c>
      <c r="N1395" s="6" t="str">
        <f>IFERROR(VLOOKUP($J1395,Lookup!$I:$M,Lookup!M$2,0),"")</f>
        <v>SOL</v>
      </c>
      <c r="O1395" s="6" t="str">
        <f>IFERROR(VLOOKUP(E1395,Lookup!B:C,2,0),0)</f>
        <v>Line Cook</v>
      </c>
    </row>
    <row r="1396" ht="13.5" outlineLevel="2" spans="1:15">
      <c r="A1396" s="4" t="s">
        <v>3025</v>
      </c>
      <c r="B1396" s="4" t="s">
        <v>3021</v>
      </c>
      <c r="C1396" s="4" t="s">
        <v>118</v>
      </c>
      <c r="D1396" s="4" t="s">
        <v>3026</v>
      </c>
      <c r="E1396" s="4" t="s">
        <v>120</v>
      </c>
      <c r="F1396" s="4" t="s">
        <v>121</v>
      </c>
      <c r="G1396" s="4" t="s">
        <v>2468</v>
      </c>
      <c r="H1396" s="4" t="s">
        <v>2469</v>
      </c>
      <c r="I1396" s="4" t="s">
        <v>3023</v>
      </c>
      <c r="J1396" s="4" t="s">
        <v>3024</v>
      </c>
      <c r="K1396" s="6">
        <f>IFERROR(VLOOKUP($J1396,Lookup!$I:$M,Lookup!J$2,0),"")</f>
        <v>3104</v>
      </c>
      <c r="L1396" s="6" t="str">
        <f>IFERROR(VLOOKUP($J1396,Lookup!$I:$M,Lookup!K$2,0),"")</f>
        <v>Cherry Creek</v>
      </c>
      <c r="M1396" s="6" t="str">
        <f>IFERROR(VLOOKUP($J1396,Lookup!$I:$M,Lookup!L$2,0),"")</f>
        <v>SFine</v>
      </c>
      <c r="N1396" s="6" t="str">
        <f>IFERROR(VLOOKUP($J1396,Lookup!$I:$M,Lookup!M$2,0),"")</f>
        <v>SOL</v>
      </c>
      <c r="O1396" s="6" t="str">
        <f>IFERROR(VLOOKUP(E1396,Lookup!B:C,2,0),0)</f>
        <v>Server/Cocktail</v>
      </c>
    </row>
    <row r="1397" ht="13.5" outlineLevel="2" spans="1:15">
      <c r="A1397" s="4" t="s">
        <v>3027</v>
      </c>
      <c r="B1397" s="4" t="s">
        <v>3021</v>
      </c>
      <c r="C1397" s="4" t="s">
        <v>118</v>
      </c>
      <c r="D1397" s="4" t="s">
        <v>3028</v>
      </c>
      <c r="E1397" s="4" t="s">
        <v>83</v>
      </c>
      <c r="F1397" s="4" t="s">
        <v>121</v>
      </c>
      <c r="G1397" s="4" t="s">
        <v>2468</v>
      </c>
      <c r="H1397" s="4" t="s">
        <v>2469</v>
      </c>
      <c r="I1397" s="4" t="s">
        <v>3023</v>
      </c>
      <c r="J1397" s="4" t="s">
        <v>3024</v>
      </c>
      <c r="K1397" s="6">
        <f>IFERROR(VLOOKUP($J1397,Lookup!$I:$M,Lookup!J$2,0),"")</f>
        <v>3104</v>
      </c>
      <c r="L1397" s="6" t="str">
        <f>IFERROR(VLOOKUP($J1397,Lookup!$I:$M,Lookup!K$2,0),"")</f>
        <v>Cherry Creek</v>
      </c>
      <c r="M1397" s="6" t="str">
        <f>IFERROR(VLOOKUP($J1397,Lookup!$I:$M,Lookup!L$2,0),"")</f>
        <v>SFine</v>
      </c>
      <c r="N1397" s="6" t="str">
        <f>IFERROR(VLOOKUP($J1397,Lookup!$I:$M,Lookup!M$2,0),"")</f>
        <v>SOL</v>
      </c>
      <c r="O1397" s="6" t="str">
        <f>IFERROR(VLOOKUP(E1397,Lookup!B:C,2,0),0)</f>
        <v>Line Cook</v>
      </c>
    </row>
    <row r="1398" ht="13.5" outlineLevel="2" spans="1:15">
      <c r="A1398" s="4" t="s">
        <v>3029</v>
      </c>
      <c r="B1398" s="4" t="s">
        <v>3021</v>
      </c>
      <c r="C1398" s="4" t="s">
        <v>118</v>
      </c>
      <c r="D1398" s="4" t="s">
        <v>3030</v>
      </c>
      <c r="E1398" s="4" t="s">
        <v>83</v>
      </c>
      <c r="F1398" s="4" t="s">
        <v>121</v>
      </c>
      <c r="G1398" s="4" t="s">
        <v>2468</v>
      </c>
      <c r="H1398" s="4" t="s">
        <v>2469</v>
      </c>
      <c r="I1398" s="4" t="s">
        <v>3023</v>
      </c>
      <c r="J1398" s="4" t="s">
        <v>3024</v>
      </c>
      <c r="K1398" s="6">
        <f>IFERROR(VLOOKUP($J1398,Lookup!$I:$M,Lookup!J$2,0),"")</f>
        <v>3104</v>
      </c>
      <c r="L1398" s="6" t="str">
        <f>IFERROR(VLOOKUP($J1398,Lookup!$I:$M,Lookup!K$2,0),"")</f>
        <v>Cherry Creek</v>
      </c>
      <c r="M1398" s="6" t="str">
        <f>IFERROR(VLOOKUP($J1398,Lookup!$I:$M,Lookup!L$2,0),"")</f>
        <v>SFine</v>
      </c>
      <c r="N1398" s="6" t="str">
        <f>IFERROR(VLOOKUP($J1398,Lookup!$I:$M,Lookup!M$2,0),"")</f>
        <v>SOL</v>
      </c>
      <c r="O1398" s="6" t="str">
        <f>IFERROR(VLOOKUP(E1398,Lookup!B:C,2,0),0)</f>
        <v>Line Cook</v>
      </c>
    </row>
    <row r="1399" ht="13.5" outlineLevel="2" spans="1:15">
      <c r="A1399" s="4" t="s">
        <v>3031</v>
      </c>
      <c r="B1399" s="4" t="s">
        <v>3021</v>
      </c>
      <c r="C1399" s="4" t="s">
        <v>118</v>
      </c>
      <c r="D1399" s="4" t="s">
        <v>3032</v>
      </c>
      <c r="E1399" s="4" t="s">
        <v>83</v>
      </c>
      <c r="F1399" s="4" t="s">
        <v>121</v>
      </c>
      <c r="G1399" s="4" t="s">
        <v>2468</v>
      </c>
      <c r="H1399" s="4" t="s">
        <v>2469</v>
      </c>
      <c r="I1399" s="4" t="s">
        <v>3023</v>
      </c>
      <c r="J1399" s="4" t="s">
        <v>3024</v>
      </c>
      <c r="K1399" s="6">
        <f>IFERROR(VLOOKUP($J1399,Lookup!$I:$M,Lookup!J$2,0),"")</f>
        <v>3104</v>
      </c>
      <c r="L1399" s="6" t="str">
        <f>IFERROR(VLOOKUP($J1399,Lookup!$I:$M,Lookup!K$2,0),"")</f>
        <v>Cherry Creek</v>
      </c>
      <c r="M1399" s="6" t="str">
        <f>IFERROR(VLOOKUP($J1399,Lookup!$I:$M,Lookup!L$2,0),"")</f>
        <v>SFine</v>
      </c>
      <c r="N1399" s="6" t="str">
        <f>IFERROR(VLOOKUP($J1399,Lookup!$I:$M,Lookup!M$2,0),"")</f>
        <v>SOL</v>
      </c>
      <c r="O1399" s="6" t="str">
        <f>IFERROR(VLOOKUP(E1399,Lookup!B:C,2,0),0)</f>
        <v>Line Cook</v>
      </c>
    </row>
    <row r="1400" ht="13.5" outlineLevel="2" spans="1:15">
      <c r="A1400" s="4" t="s">
        <v>3033</v>
      </c>
      <c r="B1400" s="4" t="s">
        <v>3021</v>
      </c>
      <c r="C1400" s="4" t="s">
        <v>118</v>
      </c>
      <c r="D1400" s="4" t="s">
        <v>3034</v>
      </c>
      <c r="E1400" s="4" t="s">
        <v>83</v>
      </c>
      <c r="F1400" s="4" t="s">
        <v>121</v>
      </c>
      <c r="G1400" s="4" t="s">
        <v>2468</v>
      </c>
      <c r="H1400" s="4" t="s">
        <v>2469</v>
      </c>
      <c r="I1400" s="4" t="s">
        <v>3023</v>
      </c>
      <c r="J1400" s="4" t="s">
        <v>3024</v>
      </c>
      <c r="K1400" s="6">
        <f>IFERROR(VLOOKUP($J1400,Lookup!$I:$M,Lookup!J$2,0),"")</f>
        <v>3104</v>
      </c>
      <c r="L1400" s="6" t="str">
        <f>IFERROR(VLOOKUP($J1400,Lookup!$I:$M,Lookup!K$2,0),"")</f>
        <v>Cherry Creek</v>
      </c>
      <c r="M1400" s="6" t="str">
        <f>IFERROR(VLOOKUP($J1400,Lookup!$I:$M,Lookup!L$2,0),"")</f>
        <v>SFine</v>
      </c>
      <c r="N1400" s="6" t="str">
        <f>IFERROR(VLOOKUP($J1400,Lookup!$I:$M,Lookup!M$2,0),"")</f>
        <v>SOL</v>
      </c>
      <c r="O1400" s="6" t="str">
        <f>IFERROR(VLOOKUP(E1400,Lookup!B:C,2,0),0)</f>
        <v>Line Cook</v>
      </c>
    </row>
    <row r="1401" ht="13.5" outlineLevel="2" spans="1:15">
      <c r="A1401" s="4" t="s">
        <v>3035</v>
      </c>
      <c r="B1401" s="4" t="s">
        <v>3021</v>
      </c>
      <c r="C1401" s="4" t="s">
        <v>118</v>
      </c>
      <c r="D1401" s="4" t="s">
        <v>3036</v>
      </c>
      <c r="E1401" s="4" t="s">
        <v>83</v>
      </c>
      <c r="F1401" s="4" t="s">
        <v>121</v>
      </c>
      <c r="G1401" s="4" t="s">
        <v>2468</v>
      </c>
      <c r="H1401" s="4" t="s">
        <v>2469</v>
      </c>
      <c r="I1401" s="4" t="s">
        <v>3023</v>
      </c>
      <c r="J1401" s="4" t="s">
        <v>3024</v>
      </c>
      <c r="K1401" s="6">
        <f>IFERROR(VLOOKUP($J1401,Lookup!$I:$M,Lookup!J$2,0),"")</f>
        <v>3104</v>
      </c>
      <c r="L1401" s="6" t="str">
        <f>IFERROR(VLOOKUP($J1401,Lookup!$I:$M,Lookup!K$2,0),"")</f>
        <v>Cherry Creek</v>
      </c>
      <c r="M1401" s="6" t="str">
        <f>IFERROR(VLOOKUP($J1401,Lookup!$I:$M,Lookup!L$2,0),"")</f>
        <v>SFine</v>
      </c>
      <c r="N1401" s="6" t="str">
        <f>IFERROR(VLOOKUP($J1401,Lookup!$I:$M,Lookup!M$2,0),"")</f>
        <v>SOL</v>
      </c>
      <c r="O1401" s="6" t="str">
        <f>IFERROR(VLOOKUP(E1401,Lookup!B:C,2,0),0)</f>
        <v>Line Cook</v>
      </c>
    </row>
    <row r="1402" ht="13.5" outlineLevel="2" spans="1:15">
      <c r="A1402" s="4" t="s">
        <v>3037</v>
      </c>
      <c r="B1402" s="4" t="s">
        <v>3021</v>
      </c>
      <c r="C1402" s="4" t="s">
        <v>118</v>
      </c>
      <c r="D1402" s="4" t="s">
        <v>3038</v>
      </c>
      <c r="E1402" s="4" t="s">
        <v>70</v>
      </c>
      <c r="F1402" s="4" t="s">
        <v>121</v>
      </c>
      <c r="G1402" s="4" t="s">
        <v>2468</v>
      </c>
      <c r="H1402" s="4" t="s">
        <v>2469</v>
      </c>
      <c r="I1402" s="4" t="s">
        <v>3023</v>
      </c>
      <c r="J1402" s="4" t="s">
        <v>3024</v>
      </c>
      <c r="K1402" s="6">
        <f>IFERROR(VLOOKUP($J1402,Lookup!$I:$M,Lookup!J$2,0),"")</f>
        <v>3104</v>
      </c>
      <c r="L1402" s="6" t="str">
        <f>IFERROR(VLOOKUP($J1402,Lookup!$I:$M,Lookup!K$2,0),"")</f>
        <v>Cherry Creek</v>
      </c>
      <c r="M1402" s="6" t="str">
        <f>IFERROR(VLOOKUP($J1402,Lookup!$I:$M,Lookup!L$2,0),"")</f>
        <v>SFine</v>
      </c>
      <c r="N1402" s="6" t="str">
        <f>IFERROR(VLOOKUP($J1402,Lookup!$I:$M,Lookup!M$2,0),"")</f>
        <v>SOL</v>
      </c>
      <c r="O1402" s="6" t="str">
        <f>IFERROR(VLOOKUP(E1402,Lookup!B:C,2,0),0)</f>
        <v>Bartender</v>
      </c>
    </row>
    <row r="1403" ht="13.5" outlineLevel="2" spans="1:15">
      <c r="A1403" s="4" t="s">
        <v>3039</v>
      </c>
      <c r="B1403" s="4" t="s">
        <v>3021</v>
      </c>
      <c r="C1403" s="4" t="s">
        <v>118</v>
      </c>
      <c r="D1403" s="4" t="s">
        <v>3040</v>
      </c>
      <c r="E1403" s="4" t="s">
        <v>188</v>
      </c>
      <c r="F1403" s="4" t="s">
        <v>121</v>
      </c>
      <c r="G1403" s="4" t="s">
        <v>2468</v>
      </c>
      <c r="H1403" s="4" t="s">
        <v>2469</v>
      </c>
      <c r="I1403" s="4" t="s">
        <v>3023</v>
      </c>
      <c r="J1403" s="4" t="s">
        <v>3024</v>
      </c>
      <c r="K1403" s="6">
        <f>IFERROR(VLOOKUP($J1403,Lookup!$I:$M,Lookup!J$2,0),"")</f>
        <v>3104</v>
      </c>
      <c r="L1403" s="6" t="str">
        <f>IFERROR(VLOOKUP($J1403,Lookup!$I:$M,Lookup!K$2,0),"")</f>
        <v>Cherry Creek</v>
      </c>
      <c r="M1403" s="6" t="str">
        <f>IFERROR(VLOOKUP($J1403,Lookup!$I:$M,Lookup!L$2,0),"")</f>
        <v>SFine</v>
      </c>
      <c r="N1403" s="6" t="str">
        <f>IFERROR(VLOOKUP($J1403,Lookup!$I:$M,Lookup!M$2,0),"")</f>
        <v>SOL</v>
      </c>
      <c r="O1403" s="6" t="str">
        <f>IFERROR(VLOOKUP(E1403,Lookup!B:C,2,0),0)</f>
        <v>Dish</v>
      </c>
    </row>
    <row r="1404" ht="13.5" outlineLevel="2" spans="1:15">
      <c r="A1404" s="4" t="s">
        <v>3041</v>
      </c>
      <c r="B1404" s="4" t="s">
        <v>3021</v>
      </c>
      <c r="C1404" s="4" t="s">
        <v>118</v>
      </c>
      <c r="D1404" s="4" t="s">
        <v>3042</v>
      </c>
      <c r="E1404" s="4" t="s">
        <v>78</v>
      </c>
      <c r="F1404" s="4" t="s">
        <v>121</v>
      </c>
      <c r="G1404" s="4" t="s">
        <v>2468</v>
      </c>
      <c r="H1404" s="4" t="s">
        <v>2469</v>
      </c>
      <c r="I1404" s="4" t="s">
        <v>3023</v>
      </c>
      <c r="J1404" s="4" t="s">
        <v>3024</v>
      </c>
      <c r="K1404" s="6">
        <f>IFERROR(VLOOKUP($J1404,Lookup!$I:$M,Lookup!J$2,0),"")</f>
        <v>3104</v>
      </c>
      <c r="L1404" s="6" t="str">
        <f>IFERROR(VLOOKUP($J1404,Lookup!$I:$M,Lookup!K$2,0),"")</f>
        <v>Cherry Creek</v>
      </c>
      <c r="M1404" s="6" t="str">
        <f>IFERROR(VLOOKUP($J1404,Lookup!$I:$M,Lookup!L$2,0),"")</f>
        <v>SFine</v>
      </c>
      <c r="N1404" s="6" t="str">
        <f>IFERROR(VLOOKUP($J1404,Lookup!$I:$M,Lookup!M$2,0),"")</f>
        <v>SOL</v>
      </c>
      <c r="O1404" s="6" t="str">
        <f>IFERROR(VLOOKUP(E1404,Lookup!B:C,2,0),0)</f>
        <v>Host</v>
      </c>
    </row>
    <row r="1405" ht="13.5" outlineLevel="2" spans="1:15">
      <c r="A1405" s="4" t="s">
        <v>3043</v>
      </c>
      <c r="B1405" s="4" t="s">
        <v>3021</v>
      </c>
      <c r="C1405" s="4" t="s">
        <v>118</v>
      </c>
      <c r="D1405" s="4" t="s">
        <v>3044</v>
      </c>
      <c r="E1405" s="4" t="s">
        <v>70</v>
      </c>
      <c r="F1405" s="4" t="s">
        <v>121</v>
      </c>
      <c r="G1405" s="4" t="s">
        <v>2468</v>
      </c>
      <c r="H1405" s="4" t="s">
        <v>2469</v>
      </c>
      <c r="I1405" s="4" t="s">
        <v>3023</v>
      </c>
      <c r="J1405" s="4" t="s">
        <v>3024</v>
      </c>
      <c r="K1405" s="6">
        <f>IFERROR(VLOOKUP($J1405,Lookup!$I:$M,Lookup!J$2,0),"")</f>
        <v>3104</v>
      </c>
      <c r="L1405" s="6" t="str">
        <f>IFERROR(VLOOKUP($J1405,Lookup!$I:$M,Lookup!K$2,0),"")</f>
        <v>Cherry Creek</v>
      </c>
      <c r="M1405" s="6" t="str">
        <f>IFERROR(VLOOKUP($J1405,Lookup!$I:$M,Lookup!L$2,0),"")</f>
        <v>SFine</v>
      </c>
      <c r="N1405" s="6" t="str">
        <f>IFERROR(VLOOKUP($J1405,Lookup!$I:$M,Lookup!M$2,0),"")</f>
        <v>SOL</v>
      </c>
      <c r="O1405" s="6" t="str">
        <f>IFERROR(VLOOKUP(E1405,Lookup!B:C,2,0),0)</f>
        <v>Bartender</v>
      </c>
    </row>
    <row r="1406" ht="13.5" outlineLevel="2" spans="1:15">
      <c r="A1406" s="4" t="s">
        <v>3045</v>
      </c>
      <c r="B1406" s="4" t="s">
        <v>3021</v>
      </c>
      <c r="C1406" s="4" t="s">
        <v>118</v>
      </c>
      <c r="D1406" s="4" t="s">
        <v>3046</v>
      </c>
      <c r="E1406" s="4" t="s">
        <v>120</v>
      </c>
      <c r="F1406" s="4" t="s">
        <v>121</v>
      </c>
      <c r="G1406" s="4" t="s">
        <v>2468</v>
      </c>
      <c r="H1406" s="4" t="s">
        <v>2469</v>
      </c>
      <c r="I1406" s="4" t="s">
        <v>3023</v>
      </c>
      <c r="J1406" s="4" t="s">
        <v>3024</v>
      </c>
      <c r="K1406" s="6">
        <f>IFERROR(VLOOKUP($J1406,Lookup!$I:$M,Lookup!J$2,0),"")</f>
        <v>3104</v>
      </c>
      <c r="L1406" s="6" t="str">
        <f>IFERROR(VLOOKUP($J1406,Lookup!$I:$M,Lookup!K$2,0),"")</f>
        <v>Cherry Creek</v>
      </c>
      <c r="M1406" s="6" t="str">
        <f>IFERROR(VLOOKUP($J1406,Lookup!$I:$M,Lookup!L$2,0),"")</f>
        <v>SFine</v>
      </c>
      <c r="N1406" s="6" t="str">
        <f>IFERROR(VLOOKUP($J1406,Lookup!$I:$M,Lookup!M$2,0),"")</f>
        <v>SOL</v>
      </c>
      <c r="O1406" s="6" t="str">
        <f>IFERROR(VLOOKUP(E1406,Lookup!B:C,2,0),0)</f>
        <v>Server/Cocktail</v>
      </c>
    </row>
    <row r="1407" ht="13.5" outlineLevel="2" spans="1:15">
      <c r="A1407" s="4" t="s">
        <v>3047</v>
      </c>
      <c r="B1407" s="4" t="s">
        <v>3021</v>
      </c>
      <c r="C1407" s="4" t="s">
        <v>118</v>
      </c>
      <c r="D1407" s="4" t="s">
        <v>3048</v>
      </c>
      <c r="E1407" s="4" t="s">
        <v>188</v>
      </c>
      <c r="F1407" s="4" t="s">
        <v>121</v>
      </c>
      <c r="G1407" s="4" t="s">
        <v>2468</v>
      </c>
      <c r="H1407" s="4" t="s">
        <v>2469</v>
      </c>
      <c r="I1407" s="4" t="s">
        <v>3023</v>
      </c>
      <c r="J1407" s="4" t="s">
        <v>3024</v>
      </c>
      <c r="K1407" s="6">
        <f>IFERROR(VLOOKUP($J1407,Lookup!$I:$M,Lookup!J$2,0),"")</f>
        <v>3104</v>
      </c>
      <c r="L1407" s="6" t="str">
        <f>IFERROR(VLOOKUP($J1407,Lookup!$I:$M,Lookup!K$2,0),"")</f>
        <v>Cherry Creek</v>
      </c>
      <c r="M1407" s="6" t="str">
        <f>IFERROR(VLOOKUP($J1407,Lookup!$I:$M,Lookup!L$2,0),"")</f>
        <v>SFine</v>
      </c>
      <c r="N1407" s="6" t="str">
        <f>IFERROR(VLOOKUP($J1407,Lookup!$I:$M,Lookup!M$2,0),"")</f>
        <v>SOL</v>
      </c>
      <c r="O1407" s="6" t="str">
        <f>IFERROR(VLOOKUP(E1407,Lookup!B:C,2,0),0)</f>
        <v>Dish</v>
      </c>
    </row>
    <row r="1408" ht="13.5" outlineLevel="2" spans="1:15">
      <c r="A1408" s="4" t="s">
        <v>3049</v>
      </c>
      <c r="B1408" s="4" t="s">
        <v>3021</v>
      </c>
      <c r="C1408" s="4" t="s">
        <v>118</v>
      </c>
      <c r="D1408" s="4" t="s">
        <v>3050</v>
      </c>
      <c r="E1408" s="4" t="s">
        <v>83</v>
      </c>
      <c r="F1408" s="4" t="s">
        <v>121</v>
      </c>
      <c r="G1408" s="4" t="s">
        <v>2468</v>
      </c>
      <c r="H1408" s="4" t="s">
        <v>2469</v>
      </c>
      <c r="I1408" s="4" t="s">
        <v>3023</v>
      </c>
      <c r="J1408" s="4" t="s">
        <v>3024</v>
      </c>
      <c r="K1408" s="6">
        <f>IFERROR(VLOOKUP($J1408,Lookup!$I:$M,Lookup!J$2,0),"")</f>
        <v>3104</v>
      </c>
      <c r="L1408" s="6" t="str">
        <f>IFERROR(VLOOKUP($J1408,Lookup!$I:$M,Lookup!K$2,0),"")</f>
        <v>Cherry Creek</v>
      </c>
      <c r="M1408" s="6" t="str">
        <f>IFERROR(VLOOKUP($J1408,Lookup!$I:$M,Lookup!L$2,0),"")</f>
        <v>SFine</v>
      </c>
      <c r="N1408" s="6" t="str">
        <f>IFERROR(VLOOKUP($J1408,Lookup!$I:$M,Lookup!M$2,0),"")</f>
        <v>SOL</v>
      </c>
      <c r="O1408" s="6" t="str">
        <f>IFERROR(VLOOKUP(E1408,Lookup!B:C,2,0),0)</f>
        <v>Line Cook</v>
      </c>
    </row>
    <row r="1409" ht="13.5" outlineLevel="2" spans="1:15">
      <c r="A1409" s="4" t="s">
        <v>3051</v>
      </c>
      <c r="B1409" s="4" t="s">
        <v>3021</v>
      </c>
      <c r="C1409" s="4" t="s">
        <v>118</v>
      </c>
      <c r="D1409" s="4" t="s">
        <v>3052</v>
      </c>
      <c r="E1409" s="4" t="s">
        <v>188</v>
      </c>
      <c r="F1409" s="4" t="s">
        <v>121</v>
      </c>
      <c r="G1409" s="4" t="s">
        <v>2468</v>
      </c>
      <c r="H1409" s="4" t="s">
        <v>2469</v>
      </c>
      <c r="I1409" s="4" t="s">
        <v>3023</v>
      </c>
      <c r="J1409" s="4" t="s">
        <v>3024</v>
      </c>
      <c r="K1409" s="6">
        <f>IFERROR(VLOOKUP($J1409,Lookup!$I:$M,Lookup!J$2,0),"")</f>
        <v>3104</v>
      </c>
      <c r="L1409" s="6" t="str">
        <f>IFERROR(VLOOKUP($J1409,Lookup!$I:$M,Lookup!K$2,0),"")</f>
        <v>Cherry Creek</v>
      </c>
      <c r="M1409" s="6" t="str">
        <f>IFERROR(VLOOKUP($J1409,Lookup!$I:$M,Lookup!L$2,0),"")</f>
        <v>SFine</v>
      </c>
      <c r="N1409" s="6" t="str">
        <f>IFERROR(VLOOKUP($J1409,Lookup!$I:$M,Lookup!M$2,0),"")</f>
        <v>SOL</v>
      </c>
      <c r="O1409" s="6" t="str">
        <f>IFERROR(VLOOKUP(E1409,Lookup!B:C,2,0),0)</f>
        <v>Dish</v>
      </c>
    </row>
    <row r="1410" ht="13.5" outlineLevel="2" spans="1:15">
      <c r="A1410" s="4" t="s">
        <v>3053</v>
      </c>
      <c r="B1410" s="4" t="s">
        <v>3021</v>
      </c>
      <c r="C1410" s="4" t="s">
        <v>118</v>
      </c>
      <c r="D1410" s="4" t="s">
        <v>3054</v>
      </c>
      <c r="E1410" s="4" t="s">
        <v>78</v>
      </c>
      <c r="F1410" s="4" t="s">
        <v>121</v>
      </c>
      <c r="G1410" s="4" t="s">
        <v>2468</v>
      </c>
      <c r="H1410" s="4" t="s">
        <v>2469</v>
      </c>
      <c r="I1410" s="4" t="s">
        <v>3023</v>
      </c>
      <c r="J1410" s="4" t="s">
        <v>3024</v>
      </c>
      <c r="K1410" s="6">
        <f>IFERROR(VLOOKUP($J1410,Lookup!$I:$M,Lookup!J$2,0),"")</f>
        <v>3104</v>
      </c>
      <c r="L1410" s="6" t="str">
        <f>IFERROR(VLOOKUP($J1410,Lookup!$I:$M,Lookup!K$2,0),"")</f>
        <v>Cherry Creek</v>
      </c>
      <c r="M1410" s="6" t="str">
        <f>IFERROR(VLOOKUP($J1410,Lookup!$I:$M,Lookup!L$2,0),"")</f>
        <v>SFine</v>
      </c>
      <c r="N1410" s="6" t="str">
        <f>IFERROR(VLOOKUP($J1410,Lookup!$I:$M,Lookup!M$2,0),"")</f>
        <v>SOL</v>
      </c>
      <c r="O1410" s="6" t="str">
        <f>IFERROR(VLOOKUP(E1410,Lookup!B:C,2,0),0)</f>
        <v>Host</v>
      </c>
    </row>
    <row r="1411" ht="13.5" outlineLevel="2" spans="1:15">
      <c r="A1411" s="4" t="s">
        <v>3055</v>
      </c>
      <c r="B1411" s="4" t="s">
        <v>3021</v>
      </c>
      <c r="C1411" s="4" t="s">
        <v>118</v>
      </c>
      <c r="D1411" s="4" t="s">
        <v>3056</v>
      </c>
      <c r="E1411" s="4" t="s">
        <v>78</v>
      </c>
      <c r="F1411" s="4" t="s">
        <v>121</v>
      </c>
      <c r="G1411" s="4" t="s">
        <v>2468</v>
      </c>
      <c r="H1411" s="4" t="s">
        <v>2469</v>
      </c>
      <c r="I1411" s="4" t="s">
        <v>3023</v>
      </c>
      <c r="J1411" s="4" t="s">
        <v>3024</v>
      </c>
      <c r="K1411" s="6">
        <f>IFERROR(VLOOKUP($J1411,Lookup!$I:$M,Lookup!J$2,0),"")</f>
        <v>3104</v>
      </c>
      <c r="L1411" s="6" t="str">
        <f>IFERROR(VLOOKUP($J1411,Lookup!$I:$M,Lookup!K$2,0),"")</f>
        <v>Cherry Creek</v>
      </c>
      <c r="M1411" s="6" t="str">
        <f>IFERROR(VLOOKUP($J1411,Lookup!$I:$M,Lookup!L$2,0),"")</f>
        <v>SFine</v>
      </c>
      <c r="N1411" s="6" t="str">
        <f>IFERROR(VLOOKUP($J1411,Lookup!$I:$M,Lookup!M$2,0),"")</f>
        <v>SOL</v>
      </c>
      <c r="O1411" s="6" t="str">
        <f>IFERROR(VLOOKUP(E1411,Lookup!B:C,2,0),0)</f>
        <v>Host</v>
      </c>
    </row>
    <row r="1412" ht="13.5" outlineLevel="2" spans="1:15">
      <c r="A1412" s="4" t="s">
        <v>3057</v>
      </c>
      <c r="B1412" s="4" t="s">
        <v>3021</v>
      </c>
      <c r="C1412" s="4" t="s">
        <v>118</v>
      </c>
      <c r="D1412" s="4" t="s">
        <v>3058</v>
      </c>
      <c r="E1412" s="4" t="s">
        <v>83</v>
      </c>
      <c r="F1412" s="4" t="s">
        <v>121</v>
      </c>
      <c r="G1412" s="4" t="s">
        <v>2468</v>
      </c>
      <c r="H1412" s="4" t="s">
        <v>2469</v>
      </c>
      <c r="I1412" s="4" t="s">
        <v>3023</v>
      </c>
      <c r="J1412" s="4" t="s">
        <v>3024</v>
      </c>
      <c r="K1412" s="6">
        <f>IFERROR(VLOOKUP($J1412,Lookup!$I:$M,Lookup!J$2,0),"")</f>
        <v>3104</v>
      </c>
      <c r="L1412" s="6" t="str">
        <f>IFERROR(VLOOKUP($J1412,Lookup!$I:$M,Lookup!K$2,0),"")</f>
        <v>Cherry Creek</v>
      </c>
      <c r="M1412" s="6" t="str">
        <f>IFERROR(VLOOKUP($J1412,Lookup!$I:$M,Lookup!L$2,0),"")</f>
        <v>SFine</v>
      </c>
      <c r="N1412" s="6" t="str">
        <f>IFERROR(VLOOKUP($J1412,Lookup!$I:$M,Lookup!M$2,0),"")</f>
        <v>SOL</v>
      </c>
      <c r="O1412" s="6" t="str">
        <f>IFERROR(VLOOKUP(E1412,Lookup!B:C,2,0),0)</f>
        <v>Line Cook</v>
      </c>
    </row>
    <row r="1413" ht="13.5" outlineLevel="2" spans="1:15">
      <c r="A1413" s="4" t="s">
        <v>3059</v>
      </c>
      <c r="B1413" s="4" t="s">
        <v>3021</v>
      </c>
      <c r="C1413" s="4" t="s">
        <v>118</v>
      </c>
      <c r="D1413" s="4" t="s">
        <v>3060</v>
      </c>
      <c r="E1413" s="4" t="s">
        <v>139</v>
      </c>
      <c r="F1413" s="4" t="s">
        <v>121</v>
      </c>
      <c r="G1413" s="4" t="s">
        <v>2468</v>
      </c>
      <c r="H1413" s="4" t="s">
        <v>2469</v>
      </c>
      <c r="I1413" s="4" t="s">
        <v>3023</v>
      </c>
      <c r="J1413" s="4" t="s">
        <v>3024</v>
      </c>
      <c r="K1413" s="6">
        <f>IFERROR(VLOOKUP($J1413,Lookup!$I:$M,Lookup!J$2,0),"")</f>
        <v>3104</v>
      </c>
      <c r="L1413" s="6" t="str">
        <f>IFERROR(VLOOKUP($J1413,Lookup!$I:$M,Lookup!K$2,0),"")</f>
        <v>Cherry Creek</v>
      </c>
      <c r="M1413" s="6" t="str">
        <f>IFERROR(VLOOKUP($J1413,Lookup!$I:$M,Lookup!L$2,0),"")</f>
        <v>SFine</v>
      </c>
      <c r="N1413" s="6" t="str">
        <f>IFERROR(VLOOKUP($J1413,Lookup!$I:$M,Lookup!M$2,0),"")</f>
        <v>SOL</v>
      </c>
      <c r="O1413" s="6" t="str">
        <f>IFERROR(VLOOKUP(E1413,Lookup!B:C,2,0),0)</f>
        <v>Busser/Runner</v>
      </c>
    </row>
    <row r="1414" ht="13.5" outlineLevel="2" spans="1:15">
      <c r="A1414" s="4" t="s">
        <v>3061</v>
      </c>
      <c r="B1414" s="4" t="s">
        <v>3021</v>
      </c>
      <c r="C1414" s="4" t="s">
        <v>118</v>
      </c>
      <c r="D1414" s="4" t="s">
        <v>3062</v>
      </c>
      <c r="E1414" s="4" t="s">
        <v>1553</v>
      </c>
      <c r="F1414" s="4" t="s">
        <v>121</v>
      </c>
      <c r="G1414" s="4" t="s">
        <v>2468</v>
      </c>
      <c r="H1414" s="4" t="s">
        <v>2469</v>
      </c>
      <c r="I1414" s="4" t="s">
        <v>3023</v>
      </c>
      <c r="J1414" s="4" t="s">
        <v>3024</v>
      </c>
      <c r="K1414" s="6">
        <f>IFERROR(VLOOKUP($J1414,Lookup!$I:$M,Lookup!J$2,0),"")</f>
        <v>3104</v>
      </c>
      <c r="L1414" s="6" t="str">
        <f>IFERROR(VLOOKUP($J1414,Lookup!$I:$M,Lookup!K$2,0),"")</f>
        <v>Cherry Creek</v>
      </c>
      <c r="M1414" s="6" t="str">
        <f>IFERROR(VLOOKUP($J1414,Lookup!$I:$M,Lookup!L$2,0),"")</f>
        <v>SFine</v>
      </c>
      <c r="N1414" s="6" t="str">
        <f>IFERROR(VLOOKUP($J1414,Lookup!$I:$M,Lookup!M$2,0),"")</f>
        <v>SOL</v>
      </c>
      <c r="O1414" s="6" t="str">
        <f>IFERROR(VLOOKUP(E1414,Lookup!B:C,2,0),0)</f>
        <v>Busser/Runner</v>
      </c>
    </row>
    <row r="1415" ht="13.5" outlineLevel="2" spans="1:15">
      <c r="A1415" s="4" t="s">
        <v>3063</v>
      </c>
      <c r="B1415" s="4" t="s">
        <v>3021</v>
      </c>
      <c r="C1415" s="4" t="s">
        <v>118</v>
      </c>
      <c r="D1415" s="4" t="s">
        <v>3064</v>
      </c>
      <c r="E1415" s="4" t="s">
        <v>188</v>
      </c>
      <c r="F1415" s="4" t="s">
        <v>121</v>
      </c>
      <c r="G1415" s="4" t="s">
        <v>2468</v>
      </c>
      <c r="H1415" s="4" t="s">
        <v>2469</v>
      </c>
      <c r="I1415" s="4" t="s">
        <v>3023</v>
      </c>
      <c r="J1415" s="4" t="s">
        <v>3024</v>
      </c>
      <c r="K1415" s="6">
        <f>IFERROR(VLOOKUP($J1415,Lookup!$I:$M,Lookup!J$2,0),"")</f>
        <v>3104</v>
      </c>
      <c r="L1415" s="6" t="str">
        <f>IFERROR(VLOOKUP($J1415,Lookup!$I:$M,Lookup!K$2,0),"")</f>
        <v>Cherry Creek</v>
      </c>
      <c r="M1415" s="6" t="str">
        <f>IFERROR(VLOOKUP($J1415,Lookup!$I:$M,Lookup!L$2,0),"")</f>
        <v>SFine</v>
      </c>
      <c r="N1415" s="6" t="str">
        <f>IFERROR(VLOOKUP($J1415,Lookup!$I:$M,Lookup!M$2,0),"")</f>
        <v>SOL</v>
      </c>
      <c r="O1415" s="6" t="str">
        <f>IFERROR(VLOOKUP(E1415,Lookup!B:C,2,0),0)</f>
        <v>Dish</v>
      </c>
    </row>
    <row r="1416" ht="13.5" outlineLevel="2" spans="1:15">
      <c r="A1416" s="4" t="s">
        <v>3065</v>
      </c>
      <c r="B1416" s="4" t="s">
        <v>3021</v>
      </c>
      <c r="C1416" s="4" t="s">
        <v>118</v>
      </c>
      <c r="D1416" s="4" t="s">
        <v>3066</v>
      </c>
      <c r="E1416" s="4" t="s">
        <v>83</v>
      </c>
      <c r="F1416" s="4" t="s">
        <v>121</v>
      </c>
      <c r="G1416" s="4" t="s">
        <v>2468</v>
      </c>
      <c r="H1416" s="4" t="s">
        <v>2469</v>
      </c>
      <c r="I1416" s="4" t="s">
        <v>3023</v>
      </c>
      <c r="J1416" s="4" t="s">
        <v>3024</v>
      </c>
      <c r="K1416" s="6">
        <f>IFERROR(VLOOKUP($J1416,Lookup!$I:$M,Lookup!J$2,0),"")</f>
        <v>3104</v>
      </c>
      <c r="L1416" s="6" t="str">
        <f>IFERROR(VLOOKUP($J1416,Lookup!$I:$M,Lookup!K$2,0),"")</f>
        <v>Cherry Creek</v>
      </c>
      <c r="M1416" s="6" t="str">
        <f>IFERROR(VLOOKUP($J1416,Lookup!$I:$M,Lookup!L$2,0),"")</f>
        <v>SFine</v>
      </c>
      <c r="N1416" s="6" t="str">
        <f>IFERROR(VLOOKUP($J1416,Lookup!$I:$M,Lookup!M$2,0),"")</f>
        <v>SOL</v>
      </c>
      <c r="O1416" s="6" t="str">
        <f>IFERROR(VLOOKUP(E1416,Lookup!B:C,2,0),0)</f>
        <v>Line Cook</v>
      </c>
    </row>
    <row r="1417" ht="13.5" outlineLevel="2" spans="1:15">
      <c r="A1417" s="4" t="s">
        <v>3067</v>
      </c>
      <c r="B1417" s="4" t="s">
        <v>3021</v>
      </c>
      <c r="C1417" s="4" t="s">
        <v>118</v>
      </c>
      <c r="D1417" s="4" t="s">
        <v>3068</v>
      </c>
      <c r="E1417" s="4" t="s">
        <v>83</v>
      </c>
      <c r="F1417" s="4" t="s">
        <v>121</v>
      </c>
      <c r="G1417" s="4" t="s">
        <v>2468</v>
      </c>
      <c r="H1417" s="4" t="s">
        <v>2469</v>
      </c>
      <c r="I1417" s="4" t="s">
        <v>3023</v>
      </c>
      <c r="J1417" s="4" t="s">
        <v>3024</v>
      </c>
      <c r="K1417" s="6">
        <f>IFERROR(VLOOKUP($J1417,Lookup!$I:$M,Lookup!J$2,0),"")</f>
        <v>3104</v>
      </c>
      <c r="L1417" s="6" t="str">
        <f>IFERROR(VLOOKUP($J1417,Lookup!$I:$M,Lookup!K$2,0),"")</f>
        <v>Cherry Creek</v>
      </c>
      <c r="M1417" s="6" t="str">
        <f>IFERROR(VLOOKUP($J1417,Lookup!$I:$M,Lookup!L$2,0),"")</f>
        <v>SFine</v>
      </c>
      <c r="N1417" s="6" t="str">
        <f>IFERROR(VLOOKUP($J1417,Lookup!$I:$M,Lookup!M$2,0),"")</f>
        <v>SOL</v>
      </c>
      <c r="O1417" s="6" t="str">
        <f>IFERROR(VLOOKUP(E1417,Lookup!B:C,2,0),0)</f>
        <v>Line Cook</v>
      </c>
    </row>
    <row r="1418" ht="13.5" outlineLevel="2" spans="1:15">
      <c r="A1418" s="4" t="s">
        <v>3069</v>
      </c>
      <c r="B1418" s="4" t="s">
        <v>3021</v>
      </c>
      <c r="C1418" s="4" t="s">
        <v>118</v>
      </c>
      <c r="D1418" s="4" t="s">
        <v>3070</v>
      </c>
      <c r="E1418" s="4" t="s">
        <v>78</v>
      </c>
      <c r="F1418" s="4" t="s">
        <v>121</v>
      </c>
      <c r="G1418" s="4" t="s">
        <v>2468</v>
      </c>
      <c r="H1418" s="4" t="s">
        <v>2469</v>
      </c>
      <c r="I1418" s="4" t="s">
        <v>3023</v>
      </c>
      <c r="J1418" s="4" t="s">
        <v>3024</v>
      </c>
      <c r="K1418" s="6">
        <f>IFERROR(VLOOKUP($J1418,Lookup!$I:$M,Lookup!J$2,0),"")</f>
        <v>3104</v>
      </c>
      <c r="L1418" s="6" t="str">
        <f>IFERROR(VLOOKUP($J1418,Lookup!$I:$M,Lookup!K$2,0),"")</f>
        <v>Cherry Creek</v>
      </c>
      <c r="M1418" s="6" t="str">
        <f>IFERROR(VLOOKUP($J1418,Lookup!$I:$M,Lookup!L$2,0),"")</f>
        <v>SFine</v>
      </c>
      <c r="N1418" s="6" t="str">
        <f>IFERROR(VLOOKUP($J1418,Lookup!$I:$M,Lookup!M$2,0),"")</f>
        <v>SOL</v>
      </c>
      <c r="O1418" s="6" t="str">
        <f>IFERROR(VLOOKUP(E1418,Lookup!B:C,2,0),0)</f>
        <v>Host</v>
      </c>
    </row>
    <row r="1419" ht="13.5" outlineLevel="2" spans="1:15">
      <c r="A1419" s="4" t="s">
        <v>3071</v>
      </c>
      <c r="B1419" s="4" t="s">
        <v>3021</v>
      </c>
      <c r="C1419" s="4" t="s">
        <v>118</v>
      </c>
      <c r="D1419" s="4" t="s">
        <v>3072</v>
      </c>
      <c r="E1419" s="4" t="s">
        <v>83</v>
      </c>
      <c r="F1419" s="4" t="s">
        <v>121</v>
      </c>
      <c r="G1419" s="4" t="s">
        <v>2468</v>
      </c>
      <c r="H1419" s="4" t="s">
        <v>2469</v>
      </c>
      <c r="I1419" s="4" t="s">
        <v>3023</v>
      </c>
      <c r="J1419" s="4" t="s">
        <v>3024</v>
      </c>
      <c r="K1419" s="6">
        <f>IFERROR(VLOOKUP($J1419,Lookup!$I:$M,Lookup!J$2,0),"")</f>
        <v>3104</v>
      </c>
      <c r="L1419" s="6" t="str">
        <f>IFERROR(VLOOKUP($J1419,Lookup!$I:$M,Lookup!K$2,0),"")</f>
        <v>Cherry Creek</v>
      </c>
      <c r="M1419" s="6" t="str">
        <f>IFERROR(VLOOKUP($J1419,Lookup!$I:$M,Lookup!L$2,0),"")</f>
        <v>SFine</v>
      </c>
      <c r="N1419" s="6" t="str">
        <f>IFERROR(VLOOKUP($J1419,Lookup!$I:$M,Lookup!M$2,0),"")</f>
        <v>SOL</v>
      </c>
      <c r="O1419" s="6" t="str">
        <f>IFERROR(VLOOKUP(E1419,Lookup!B:C,2,0),0)</f>
        <v>Line Cook</v>
      </c>
    </row>
    <row r="1420" ht="13.5" outlineLevel="2" spans="1:15">
      <c r="A1420" s="4" t="s">
        <v>3073</v>
      </c>
      <c r="B1420" s="4" t="s">
        <v>3021</v>
      </c>
      <c r="C1420" s="4" t="s">
        <v>118</v>
      </c>
      <c r="D1420" s="4" t="s">
        <v>3074</v>
      </c>
      <c r="E1420" s="4" t="s">
        <v>120</v>
      </c>
      <c r="F1420" s="4" t="s">
        <v>121</v>
      </c>
      <c r="G1420" s="4" t="s">
        <v>2468</v>
      </c>
      <c r="H1420" s="4" t="s">
        <v>2469</v>
      </c>
      <c r="I1420" s="4" t="s">
        <v>3023</v>
      </c>
      <c r="J1420" s="4" t="s">
        <v>3024</v>
      </c>
      <c r="K1420" s="6">
        <f>IFERROR(VLOOKUP($J1420,Lookup!$I:$M,Lookup!J$2,0),"")</f>
        <v>3104</v>
      </c>
      <c r="L1420" s="6" t="str">
        <f>IFERROR(VLOOKUP($J1420,Lookup!$I:$M,Lookup!K$2,0),"")</f>
        <v>Cherry Creek</v>
      </c>
      <c r="M1420" s="6" t="str">
        <f>IFERROR(VLOOKUP($J1420,Lookup!$I:$M,Lookup!L$2,0),"")</f>
        <v>SFine</v>
      </c>
      <c r="N1420" s="6" t="str">
        <f>IFERROR(VLOOKUP($J1420,Lookup!$I:$M,Lookup!M$2,0),"")</f>
        <v>SOL</v>
      </c>
      <c r="O1420" s="6" t="str">
        <f>IFERROR(VLOOKUP(E1420,Lookup!B:C,2,0),0)</f>
        <v>Server/Cocktail</v>
      </c>
    </row>
    <row r="1421" ht="13.5" outlineLevel="2" spans="1:15">
      <c r="A1421" s="4" t="s">
        <v>3075</v>
      </c>
      <c r="B1421" s="4" t="s">
        <v>3021</v>
      </c>
      <c r="C1421" s="4" t="s">
        <v>118</v>
      </c>
      <c r="D1421" s="4" t="s">
        <v>3076</v>
      </c>
      <c r="E1421" s="4" t="s">
        <v>120</v>
      </c>
      <c r="F1421" s="4" t="s">
        <v>121</v>
      </c>
      <c r="G1421" s="4" t="s">
        <v>2468</v>
      </c>
      <c r="H1421" s="4" t="s">
        <v>2469</v>
      </c>
      <c r="I1421" s="4" t="s">
        <v>3023</v>
      </c>
      <c r="J1421" s="4" t="s">
        <v>3024</v>
      </c>
      <c r="K1421" s="6">
        <f>IFERROR(VLOOKUP($J1421,Lookup!$I:$M,Lookup!J$2,0),"")</f>
        <v>3104</v>
      </c>
      <c r="L1421" s="6" t="str">
        <f>IFERROR(VLOOKUP($J1421,Lookup!$I:$M,Lookup!K$2,0),"")</f>
        <v>Cherry Creek</v>
      </c>
      <c r="M1421" s="6" t="str">
        <f>IFERROR(VLOOKUP($J1421,Lookup!$I:$M,Lookup!L$2,0),"")</f>
        <v>SFine</v>
      </c>
      <c r="N1421" s="6" t="str">
        <f>IFERROR(VLOOKUP($J1421,Lookup!$I:$M,Lookup!M$2,0),"")</f>
        <v>SOL</v>
      </c>
      <c r="O1421" s="6" t="str">
        <f>IFERROR(VLOOKUP(E1421,Lookup!B:C,2,0),0)</f>
        <v>Server/Cocktail</v>
      </c>
    </row>
    <row r="1422" ht="13.5" outlineLevel="2" spans="1:15">
      <c r="A1422" s="4" t="s">
        <v>3077</v>
      </c>
      <c r="B1422" s="4" t="s">
        <v>3021</v>
      </c>
      <c r="C1422" s="4" t="s">
        <v>118</v>
      </c>
      <c r="D1422" s="4" t="s">
        <v>3078</v>
      </c>
      <c r="E1422" s="4" t="s">
        <v>208</v>
      </c>
      <c r="F1422" s="4" t="s">
        <v>121</v>
      </c>
      <c r="G1422" s="4" t="s">
        <v>2468</v>
      </c>
      <c r="H1422" s="4" t="s">
        <v>2469</v>
      </c>
      <c r="I1422" s="4" t="s">
        <v>3023</v>
      </c>
      <c r="J1422" s="4" t="s">
        <v>3024</v>
      </c>
      <c r="K1422" s="6">
        <f>IFERROR(VLOOKUP($J1422,Lookup!$I:$M,Lookup!J$2,0),"")</f>
        <v>3104</v>
      </c>
      <c r="L1422" s="6" t="str">
        <f>IFERROR(VLOOKUP($J1422,Lookup!$I:$M,Lookup!K$2,0),"")</f>
        <v>Cherry Creek</v>
      </c>
      <c r="M1422" s="6" t="str">
        <f>IFERROR(VLOOKUP($J1422,Lookup!$I:$M,Lookup!L$2,0),"")</f>
        <v>SFine</v>
      </c>
      <c r="N1422" s="6" t="str">
        <f>IFERROR(VLOOKUP($J1422,Lookup!$I:$M,Lookup!M$2,0),"")</f>
        <v>SOL</v>
      </c>
      <c r="O1422" s="6" t="str">
        <f>IFERROR(VLOOKUP(E1422,Lookup!B:C,2,0),0)</f>
        <v/>
      </c>
    </row>
    <row r="1423" ht="13.5" outlineLevel="2" spans="1:15">
      <c r="A1423" s="4" t="s">
        <v>3079</v>
      </c>
      <c r="B1423" s="4" t="s">
        <v>3021</v>
      </c>
      <c r="C1423" s="4" t="s">
        <v>118</v>
      </c>
      <c r="D1423" s="4" t="s">
        <v>3080</v>
      </c>
      <c r="E1423" s="4" t="s">
        <v>120</v>
      </c>
      <c r="F1423" s="4" t="s">
        <v>121</v>
      </c>
      <c r="G1423" s="4" t="s">
        <v>2468</v>
      </c>
      <c r="H1423" s="4" t="s">
        <v>2469</v>
      </c>
      <c r="I1423" s="4" t="s">
        <v>3023</v>
      </c>
      <c r="J1423" s="4" t="s">
        <v>3024</v>
      </c>
      <c r="K1423" s="6">
        <f>IFERROR(VLOOKUP($J1423,Lookup!$I:$M,Lookup!J$2,0),"")</f>
        <v>3104</v>
      </c>
      <c r="L1423" s="6" t="str">
        <f>IFERROR(VLOOKUP($J1423,Lookup!$I:$M,Lookup!K$2,0),"")</f>
        <v>Cherry Creek</v>
      </c>
      <c r="M1423" s="6" t="str">
        <f>IFERROR(VLOOKUP($J1423,Lookup!$I:$M,Lookup!L$2,0),"")</f>
        <v>SFine</v>
      </c>
      <c r="N1423" s="6" t="str">
        <f>IFERROR(VLOOKUP($J1423,Lookup!$I:$M,Lookup!M$2,0),"")</f>
        <v>SOL</v>
      </c>
      <c r="O1423" s="6" t="str">
        <f>IFERROR(VLOOKUP(E1423,Lookup!B:C,2,0),0)</f>
        <v>Server/Cocktail</v>
      </c>
    </row>
    <row r="1424" ht="13.5" outlineLevel="2" spans="1:15">
      <c r="A1424" s="4" t="s">
        <v>3081</v>
      </c>
      <c r="B1424" s="4" t="s">
        <v>3021</v>
      </c>
      <c r="C1424" s="4" t="s">
        <v>118</v>
      </c>
      <c r="D1424" s="4" t="s">
        <v>3082</v>
      </c>
      <c r="E1424" s="4" t="s">
        <v>78</v>
      </c>
      <c r="F1424" s="4" t="s">
        <v>121</v>
      </c>
      <c r="G1424" s="4" t="s">
        <v>2468</v>
      </c>
      <c r="H1424" s="4" t="s">
        <v>2469</v>
      </c>
      <c r="I1424" s="4" t="s">
        <v>3023</v>
      </c>
      <c r="J1424" s="4" t="s">
        <v>3024</v>
      </c>
      <c r="K1424" s="6">
        <f>IFERROR(VLOOKUP($J1424,Lookup!$I:$M,Lookup!J$2,0),"")</f>
        <v>3104</v>
      </c>
      <c r="L1424" s="6" t="str">
        <f>IFERROR(VLOOKUP($J1424,Lookup!$I:$M,Lookup!K$2,0),"")</f>
        <v>Cherry Creek</v>
      </c>
      <c r="M1424" s="6" t="str">
        <f>IFERROR(VLOOKUP($J1424,Lookup!$I:$M,Lookup!L$2,0),"")</f>
        <v>SFine</v>
      </c>
      <c r="N1424" s="6" t="str">
        <f>IFERROR(VLOOKUP($J1424,Lookup!$I:$M,Lookup!M$2,0),"")</f>
        <v>SOL</v>
      </c>
      <c r="O1424" s="6" t="str">
        <f>IFERROR(VLOOKUP(E1424,Lookup!B:C,2,0),0)</f>
        <v>Host</v>
      </c>
    </row>
    <row r="1425" ht="13.5" outlineLevel="2" spans="1:15">
      <c r="A1425" s="4" t="s">
        <v>3083</v>
      </c>
      <c r="B1425" s="4" t="s">
        <v>3021</v>
      </c>
      <c r="C1425" s="4" t="s">
        <v>118</v>
      </c>
      <c r="D1425" s="4" t="s">
        <v>3084</v>
      </c>
      <c r="E1425" s="4" t="s">
        <v>70</v>
      </c>
      <c r="F1425" s="4" t="s">
        <v>121</v>
      </c>
      <c r="G1425" s="4" t="s">
        <v>2468</v>
      </c>
      <c r="H1425" s="4" t="s">
        <v>2469</v>
      </c>
      <c r="I1425" s="4" t="s">
        <v>3023</v>
      </c>
      <c r="J1425" s="4" t="s">
        <v>3024</v>
      </c>
      <c r="K1425" s="6">
        <f>IFERROR(VLOOKUP($J1425,Lookup!$I:$M,Lookup!J$2,0),"")</f>
        <v>3104</v>
      </c>
      <c r="L1425" s="6" t="str">
        <f>IFERROR(VLOOKUP($J1425,Lookup!$I:$M,Lookup!K$2,0),"")</f>
        <v>Cherry Creek</v>
      </c>
      <c r="M1425" s="6" t="str">
        <f>IFERROR(VLOOKUP($J1425,Lookup!$I:$M,Lookup!L$2,0),"")</f>
        <v>SFine</v>
      </c>
      <c r="N1425" s="6" t="str">
        <f>IFERROR(VLOOKUP($J1425,Lookup!$I:$M,Lookup!M$2,0),"")</f>
        <v>SOL</v>
      </c>
      <c r="O1425" s="6" t="str">
        <f>IFERROR(VLOOKUP(E1425,Lookup!B:C,2,0),0)</f>
        <v>Bartender</v>
      </c>
    </row>
    <row r="1426" ht="13.5" outlineLevel="2" spans="1:15">
      <c r="A1426" s="4" t="s">
        <v>3085</v>
      </c>
      <c r="B1426" s="4" t="s">
        <v>3021</v>
      </c>
      <c r="C1426" s="4" t="s">
        <v>118</v>
      </c>
      <c r="D1426" s="4" t="s">
        <v>3086</v>
      </c>
      <c r="E1426" s="4" t="s">
        <v>84</v>
      </c>
      <c r="F1426" s="4" t="s">
        <v>121</v>
      </c>
      <c r="G1426" s="4" t="s">
        <v>2468</v>
      </c>
      <c r="H1426" s="4" t="s">
        <v>2469</v>
      </c>
      <c r="I1426" s="4" t="s">
        <v>3023</v>
      </c>
      <c r="J1426" s="4" t="s">
        <v>3024</v>
      </c>
      <c r="K1426" s="6">
        <f>IFERROR(VLOOKUP($J1426,Lookup!$I:$M,Lookup!J$2,0),"")</f>
        <v>3104</v>
      </c>
      <c r="L1426" s="6" t="str">
        <f>IFERROR(VLOOKUP($J1426,Lookup!$I:$M,Lookup!K$2,0),"")</f>
        <v>Cherry Creek</v>
      </c>
      <c r="M1426" s="6" t="str">
        <f>IFERROR(VLOOKUP($J1426,Lookup!$I:$M,Lookup!L$2,0),"")</f>
        <v>SFine</v>
      </c>
      <c r="N1426" s="6" t="str">
        <f>IFERROR(VLOOKUP($J1426,Lookup!$I:$M,Lookup!M$2,0),"")</f>
        <v>SOL</v>
      </c>
      <c r="O1426" s="6" t="str">
        <f>IFERROR(VLOOKUP(E1426,Lookup!B:C,2,0),0)</f>
        <v>Prep Cook</v>
      </c>
    </row>
    <row r="1427" ht="13.5" outlineLevel="2" spans="1:15">
      <c r="A1427" s="4" t="s">
        <v>3087</v>
      </c>
      <c r="B1427" s="4" t="s">
        <v>3021</v>
      </c>
      <c r="C1427" s="4" t="s">
        <v>118</v>
      </c>
      <c r="D1427" s="4" t="s">
        <v>3088</v>
      </c>
      <c r="E1427" s="4" t="s">
        <v>120</v>
      </c>
      <c r="F1427" s="4" t="s">
        <v>121</v>
      </c>
      <c r="G1427" s="4" t="s">
        <v>2468</v>
      </c>
      <c r="H1427" s="4" t="s">
        <v>2469</v>
      </c>
      <c r="I1427" s="4" t="s">
        <v>3023</v>
      </c>
      <c r="J1427" s="4" t="s">
        <v>3024</v>
      </c>
      <c r="K1427" s="6">
        <f>IFERROR(VLOOKUP($J1427,Lookup!$I:$M,Lookup!J$2,0),"")</f>
        <v>3104</v>
      </c>
      <c r="L1427" s="6" t="str">
        <f>IFERROR(VLOOKUP($J1427,Lookup!$I:$M,Lookup!K$2,0),"")</f>
        <v>Cherry Creek</v>
      </c>
      <c r="M1427" s="6" t="str">
        <f>IFERROR(VLOOKUP($J1427,Lookup!$I:$M,Lookup!L$2,0),"")</f>
        <v>SFine</v>
      </c>
      <c r="N1427" s="6" t="str">
        <f>IFERROR(VLOOKUP($J1427,Lookup!$I:$M,Lookup!M$2,0),"")</f>
        <v>SOL</v>
      </c>
      <c r="O1427" s="6" t="str">
        <f>IFERROR(VLOOKUP(E1427,Lookup!B:C,2,0),0)</f>
        <v>Server/Cocktail</v>
      </c>
    </row>
    <row r="1428" ht="13.5" outlineLevel="2" spans="1:15">
      <c r="A1428" s="4" t="s">
        <v>3089</v>
      </c>
      <c r="B1428" s="4" t="s">
        <v>3021</v>
      </c>
      <c r="C1428" s="4" t="s">
        <v>118</v>
      </c>
      <c r="D1428" s="4" t="s">
        <v>3090</v>
      </c>
      <c r="E1428" s="4" t="s">
        <v>208</v>
      </c>
      <c r="F1428" s="4" t="s">
        <v>121</v>
      </c>
      <c r="G1428" s="4" t="s">
        <v>2468</v>
      </c>
      <c r="H1428" s="4" t="s">
        <v>2469</v>
      </c>
      <c r="I1428" s="4" t="s">
        <v>3023</v>
      </c>
      <c r="J1428" s="4" t="s">
        <v>3024</v>
      </c>
      <c r="K1428" s="6">
        <f>IFERROR(VLOOKUP($J1428,Lookup!$I:$M,Lookup!J$2,0),"")</f>
        <v>3104</v>
      </c>
      <c r="L1428" s="6" t="str">
        <f>IFERROR(VLOOKUP($J1428,Lookup!$I:$M,Lookup!K$2,0),"")</f>
        <v>Cherry Creek</v>
      </c>
      <c r="M1428" s="6" t="str">
        <f>IFERROR(VLOOKUP($J1428,Lookup!$I:$M,Lookup!L$2,0),"")</f>
        <v>SFine</v>
      </c>
      <c r="N1428" s="6" t="str">
        <f>IFERROR(VLOOKUP($J1428,Lookup!$I:$M,Lookup!M$2,0),"")</f>
        <v>SOL</v>
      </c>
      <c r="O1428" s="6" t="str">
        <f>IFERROR(VLOOKUP(E1428,Lookup!B:C,2,0),0)</f>
        <v/>
      </c>
    </row>
    <row r="1429" ht="13.5" outlineLevel="2" spans="1:15">
      <c r="A1429" s="4" t="s">
        <v>3091</v>
      </c>
      <c r="B1429" s="4" t="s">
        <v>3021</v>
      </c>
      <c r="C1429" s="4" t="s">
        <v>118</v>
      </c>
      <c r="D1429" s="4" t="s">
        <v>3092</v>
      </c>
      <c r="E1429" s="4" t="s">
        <v>78</v>
      </c>
      <c r="F1429" s="4" t="s">
        <v>121</v>
      </c>
      <c r="G1429" s="4" t="s">
        <v>2468</v>
      </c>
      <c r="H1429" s="4" t="s">
        <v>2469</v>
      </c>
      <c r="I1429" s="4" t="s">
        <v>3023</v>
      </c>
      <c r="J1429" s="4" t="s">
        <v>3024</v>
      </c>
      <c r="K1429" s="6">
        <f>IFERROR(VLOOKUP($J1429,Lookup!$I:$M,Lookup!J$2,0),"")</f>
        <v>3104</v>
      </c>
      <c r="L1429" s="6" t="str">
        <f>IFERROR(VLOOKUP($J1429,Lookup!$I:$M,Lookup!K$2,0),"")</f>
        <v>Cherry Creek</v>
      </c>
      <c r="M1429" s="6" t="str">
        <f>IFERROR(VLOOKUP($J1429,Lookup!$I:$M,Lookup!L$2,0),"")</f>
        <v>SFine</v>
      </c>
      <c r="N1429" s="6" t="str">
        <f>IFERROR(VLOOKUP($J1429,Lookup!$I:$M,Lookup!M$2,0),"")</f>
        <v>SOL</v>
      </c>
      <c r="O1429" s="6" t="str">
        <f>IFERROR(VLOOKUP(E1429,Lookup!B:C,2,0),0)</f>
        <v>Host</v>
      </c>
    </row>
    <row r="1430" ht="13.5" outlineLevel="2" spans="1:15">
      <c r="A1430" s="4" t="s">
        <v>3093</v>
      </c>
      <c r="B1430" s="4" t="s">
        <v>3021</v>
      </c>
      <c r="C1430" s="4" t="s">
        <v>118</v>
      </c>
      <c r="D1430" s="4" t="s">
        <v>3094</v>
      </c>
      <c r="E1430" s="4" t="s">
        <v>139</v>
      </c>
      <c r="F1430" s="4" t="s">
        <v>121</v>
      </c>
      <c r="G1430" s="4" t="s">
        <v>2468</v>
      </c>
      <c r="H1430" s="4" t="s">
        <v>2469</v>
      </c>
      <c r="I1430" s="4" t="s">
        <v>3023</v>
      </c>
      <c r="J1430" s="4" t="s">
        <v>3024</v>
      </c>
      <c r="K1430" s="6">
        <f>IFERROR(VLOOKUP($J1430,Lookup!$I:$M,Lookup!J$2,0),"")</f>
        <v>3104</v>
      </c>
      <c r="L1430" s="6" t="str">
        <f>IFERROR(VLOOKUP($J1430,Lookup!$I:$M,Lookup!K$2,0),"")</f>
        <v>Cherry Creek</v>
      </c>
      <c r="M1430" s="6" t="str">
        <f>IFERROR(VLOOKUP($J1430,Lookup!$I:$M,Lookup!L$2,0),"")</f>
        <v>SFine</v>
      </c>
      <c r="N1430" s="6" t="str">
        <f>IFERROR(VLOOKUP($J1430,Lookup!$I:$M,Lookup!M$2,0),"")</f>
        <v>SOL</v>
      </c>
      <c r="O1430" s="6" t="str">
        <f>IFERROR(VLOOKUP(E1430,Lookup!B:C,2,0),0)</f>
        <v>Busser/Runner</v>
      </c>
    </row>
    <row r="1431" ht="13.5" outlineLevel="2" spans="1:15">
      <c r="A1431" s="4" t="s">
        <v>3095</v>
      </c>
      <c r="B1431" s="4" t="s">
        <v>3021</v>
      </c>
      <c r="C1431" s="4" t="s">
        <v>118</v>
      </c>
      <c r="D1431" s="4" t="s">
        <v>3096</v>
      </c>
      <c r="E1431" s="4" t="s">
        <v>188</v>
      </c>
      <c r="F1431" s="4" t="s">
        <v>121</v>
      </c>
      <c r="G1431" s="4" t="s">
        <v>2468</v>
      </c>
      <c r="H1431" s="4" t="s">
        <v>2469</v>
      </c>
      <c r="I1431" s="4" t="s">
        <v>3023</v>
      </c>
      <c r="J1431" s="4" t="s">
        <v>3024</v>
      </c>
      <c r="K1431" s="6">
        <f>IFERROR(VLOOKUP($J1431,Lookup!$I:$M,Lookup!J$2,0),"")</f>
        <v>3104</v>
      </c>
      <c r="L1431" s="6" t="str">
        <f>IFERROR(VLOOKUP($J1431,Lookup!$I:$M,Lookup!K$2,0),"")</f>
        <v>Cherry Creek</v>
      </c>
      <c r="M1431" s="6" t="str">
        <f>IFERROR(VLOOKUP($J1431,Lookup!$I:$M,Lookup!L$2,0),"")</f>
        <v>SFine</v>
      </c>
      <c r="N1431" s="6" t="str">
        <f>IFERROR(VLOOKUP($J1431,Lookup!$I:$M,Lookup!M$2,0),"")</f>
        <v>SOL</v>
      </c>
      <c r="O1431" s="6" t="str">
        <f>IFERROR(VLOOKUP(E1431,Lookup!B:C,2,0),0)</f>
        <v>Dish</v>
      </c>
    </row>
    <row r="1432" ht="13.5" outlineLevel="2" spans="1:15">
      <c r="A1432" s="4" t="s">
        <v>3097</v>
      </c>
      <c r="B1432" s="4" t="s">
        <v>3021</v>
      </c>
      <c r="C1432" s="4" t="s">
        <v>118</v>
      </c>
      <c r="D1432" s="4" t="s">
        <v>3098</v>
      </c>
      <c r="E1432" s="4" t="s">
        <v>83</v>
      </c>
      <c r="F1432" s="4" t="s">
        <v>121</v>
      </c>
      <c r="G1432" s="4" t="s">
        <v>2468</v>
      </c>
      <c r="H1432" s="4" t="s">
        <v>2469</v>
      </c>
      <c r="I1432" s="4" t="s">
        <v>3023</v>
      </c>
      <c r="J1432" s="4" t="s">
        <v>3024</v>
      </c>
      <c r="K1432" s="6">
        <f>IFERROR(VLOOKUP($J1432,Lookup!$I:$M,Lookup!J$2,0),"")</f>
        <v>3104</v>
      </c>
      <c r="L1432" s="6" t="str">
        <f>IFERROR(VLOOKUP($J1432,Lookup!$I:$M,Lookup!K$2,0),"")</f>
        <v>Cherry Creek</v>
      </c>
      <c r="M1432" s="6" t="str">
        <f>IFERROR(VLOOKUP($J1432,Lookup!$I:$M,Lookup!L$2,0),"")</f>
        <v>SFine</v>
      </c>
      <c r="N1432" s="6" t="str">
        <f>IFERROR(VLOOKUP($J1432,Lookup!$I:$M,Lookup!M$2,0),"")</f>
        <v>SOL</v>
      </c>
      <c r="O1432" s="6" t="str">
        <f>IFERROR(VLOOKUP(E1432,Lookup!B:C,2,0),0)</f>
        <v>Line Cook</v>
      </c>
    </row>
    <row r="1433" ht="13.5" outlineLevel="2" spans="1:15">
      <c r="A1433" s="4" t="s">
        <v>3099</v>
      </c>
      <c r="B1433" s="4" t="s">
        <v>3021</v>
      </c>
      <c r="C1433" s="4" t="s">
        <v>118</v>
      </c>
      <c r="D1433" s="4" t="s">
        <v>3100</v>
      </c>
      <c r="E1433" s="4" t="s">
        <v>83</v>
      </c>
      <c r="F1433" s="4" t="s">
        <v>121</v>
      </c>
      <c r="G1433" s="4" t="s">
        <v>2468</v>
      </c>
      <c r="H1433" s="4" t="s">
        <v>2469</v>
      </c>
      <c r="I1433" s="4" t="s">
        <v>3023</v>
      </c>
      <c r="J1433" s="4" t="s">
        <v>3024</v>
      </c>
      <c r="K1433" s="6">
        <f>IFERROR(VLOOKUP($J1433,Lookup!$I:$M,Lookup!J$2,0),"")</f>
        <v>3104</v>
      </c>
      <c r="L1433" s="6" t="str">
        <f>IFERROR(VLOOKUP($J1433,Lookup!$I:$M,Lookup!K$2,0),"")</f>
        <v>Cherry Creek</v>
      </c>
      <c r="M1433" s="6" t="str">
        <f>IFERROR(VLOOKUP($J1433,Lookup!$I:$M,Lookup!L$2,0),"")</f>
        <v>SFine</v>
      </c>
      <c r="N1433" s="6" t="str">
        <f>IFERROR(VLOOKUP($J1433,Lookup!$I:$M,Lookup!M$2,0),"")</f>
        <v>SOL</v>
      </c>
      <c r="O1433" s="6" t="str">
        <f>IFERROR(VLOOKUP(E1433,Lookup!B:C,2,0),0)</f>
        <v>Line Cook</v>
      </c>
    </row>
    <row r="1434" ht="13.5" outlineLevel="2" spans="1:15">
      <c r="A1434" s="4" t="s">
        <v>3101</v>
      </c>
      <c r="B1434" s="4" t="s">
        <v>3021</v>
      </c>
      <c r="C1434" s="4" t="s">
        <v>118</v>
      </c>
      <c r="D1434" s="4" t="s">
        <v>3102</v>
      </c>
      <c r="E1434" s="4" t="s">
        <v>120</v>
      </c>
      <c r="F1434" s="4" t="s">
        <v>121</v>
      </c>
      <c r="G1434" s="4" t="s">
        <v>2468</v>
      </c>
      <c r="H1434" s="4" t="s">
        <v>2469</v>
      </c>
      <c r="I1434" s="4" t="s">
        <v>3023</v>
      </c>
      <c r="J1434" s="4" t="s">
        <v>3024</v>
      </c>
      <c r="K1434" s="6">
        <f>IFERROR(VLOOKUP($J1434,Lookup!$I:$M,Lookup!J$2,0),"")</f>
        <v>3104</v>
      </c>
      <c r="L1434" s="6" t="str">
        <f>IFERROR(VLOOKUP($J1434,Lookup!$I:$M,Lookup!K$2,0),"")</f>
        <v>Cherry Creek</v>
      </c>
      <c r="M1434" s="6" t="str">
        <f>IFERROR(VLOOKUP($J1434,Lookup!$I:$M,Lookup!L$2,0),"")</f>
        <v>SFine</v>
      </c>
      <c r="N1434" s="6" t="str">
        <f>IFERROR(VLOOKUP($J1434,Lookup!$I:$M,Lookup!M$2,0),"")</f>
        <v>SOL</v>
      </c>
      <c r="O1434" s="6" t="str">
        <f>IFERROR(VLOOKUP(E1434,Lookup!B:C,2,0),0)</f>
        <v>Server/Cocktail</v>
      </c>
    </row>
    <row r="1435" ht="13.5" outlineLevel="2" spans="1:15">
      <c r="A1435" s="4" t="s">
        <v>3103</v>
      </c>
      <c r="B1435" s="4" t="s">
        <v>3021</v>
      </c>
      <c r="C1435" s="4" t="s">
        <v>118</v>
      </c>
      <c r="D1435" s="4" t="s">
        <v>3104</v>
      </c>
      <c r="E1435" s="4" t="s">
        <v>70</v>
      </c>
      <c r="F1435" s="4" t="s">
        <v>121</v>
      </c>
      <c r="G1435" s="4" t="s">
        <v>2468</v>
      </c>
      <c r="H1435" s="4" t="s">
        <v>2469</v>
      </c>
      <c r="I1435" s="4" t="s">
        <v>3023</v>
      </c>
      <c r="J1435" s="4" t="s">
        <v>3024</v>
      </c>
      <c r="K1435" s="6">
        <f>IFERROR(VLOOKUP($J1435,Lookup!$I:$M,Lookup!J$2,0),"")</f>
        <v>3104</v>
      </c>
      <c r="L1435" s="6" t="str">
        <f>IFERROR(VLOOKUP($J1435,Lookup!$I:$M,Lookup!K$2,0),"")</f>
        <v>Cherry Creek</v>
      </c>
      <c r="M1435" s="6" t="str">
        <f>IFERROR(VLOOKUP($J1435,Lookup!$I:$M,Lookup!L$2,0),"")</f>
        <v>SFine</v>
      </c>
      <c r="N1435" s="6" t="str">
        <f>IFERROR(VLOOKUP($J1435,Lookup!$I:$M,Lookup!M$2,0),"")</f>
        <v>SOL</v>
      </c>
      <c r="O1435" s="6" t="str">
        <f>IFERROR(VLOOKUP(E1435,Lookup!B:C,2,0),0)</f>
        <v>Bartender</v>
      </c>
    </row>
    <row r="1436" ht="13.5" outlineLevel="2" spans="1:15">
      <c r="A1436" s="4" t="s">
        <v>2880</v>
      </c>
      <c r="B1436" s="4" t="s">
        <v>3021</v>
      </c>
      <c r="C1436" s="4" t="s">
        <v>118</v>
      </c>
      <c r="D1436" s="4" t="s">
        <v>3105</v>
      </c>
      <c r="E1436" s="4" t="s">
        <v>84</v>
      </c>
      <c r="F1436" s="4" t="s">
        <v>121</v>
      </c>
      <c r="G1436" s="4" t="s">
        <v>2468</v>
      </c>
      <c r="H1436" s="4" t="s">
        <v>2469</v>
      </c>
      <c r="I1436" s="4" t="s">
        <v>3023</v>
      </c>
      <c r="J1436" s="4" t="s">
        <v>3024</v>
      </c>
      <c r="K1436" s="6">
        <f>IFERROR(VLOOKUP($J1436,Lookup!$I:$M,Lookup!J$2,0),"")</f>
        <v>3104</v>
      </c>
      <c r="L1436" s="6" t="str">
        <f>IFERROR(VLOOKUP($J1436,Lookup!$I:$M,Lookup!K$2,0),"")</f>
        <v>Cherry Creek</v>
      </c>
      <c r="M1436" s="6" t="str">
        <f>IFERROR(VLOOKUP($J1436,Lookup!$I:$M,Lookup!L$2,0),"")</f>
        <v>SFine</v>
      </c>
      <c r="N1436" s="6" t="str">
        <f>IFERROR(VLOOKUP($J1436,Lookup!$I:$M,Lookup!M$2,0),"")</f>
        <v>SOL</v>
      </c>
      <c r="O1436" s="6" t="str">
        <f>IFERROR(VLOOKUP(E1436,Lookup!B:C,2,0),0)</f>
        <v>Prep Cook</v>
      </c>
    </row>
    <row r="1437" ht="13.5" outlineLevel="2" spans="1:15">
      <c r="A1437" s="4" t="s">
        <v>3106</v>
      </c>
      <c r="B1437" s="4" t="s">
        <v>3021</v>
      </c>
      <c r="C1437" s="4" t="s">
        <v>118</v>
      </c>
      <c r="D1437" s="4" t="s">
        <v>3107</v>
      </c>
      <c r="E1437" s="4" t="s">
        <v>139</v>
      </c>
      <c r="F1437" s="4" t="s">
        <v>121</v>
      </c>
      <c r="G1437" s="4" t="s">
        <v>2468</v>
      </c>
      <c r="H1437" s="4" t="s">
        <v>2469</v>
      </c>
      <c r="I1437" s="4" t="s">
        <v>3023</v>
      </c>
      <c r="J1437" s="4" t="s">
        <v>3024</v>
      </c>
      <c r="K1437" s="6">
        <f>IFERROR(VLOOKUP($J1437,Lookup!$I:$M,Lookup!J$2,0),"")</f>
        <v>3104</v>
      </c>
      <c r="L1437" s="6" t="str">
        <f>IFERROR(VLOOKUP($J1437,Lookup!$I:$M,Lookup!K$2,0),"")</f>
        <v>Cherry Creek</v>
      </c>
      <c r="M1437" s="6" t="str">
        <f>IFERROR(VLOOKUP($J1437,Lookup!$I:$M,Lookup!L$2,0),"")</f>
        <v>SFine</v>
      </c>
      <c r="N1437" s="6" t="str">
        <f>IFERROR(VLOOKUP($J1437,Lookup!$I:$M,Lookup!M$2,0),"")</f>
        <v>SOL</v>
      </c>
      <c r="O1437" s="6" t="str">
        <f>IFERROR(VLOOKUP(E1437,Lookup!B:C,2,0),0)</f>
        <v>Busser/Runner</v>
      </c>
    </row>
    <row r="1438" ht="13.5" outlineLevel="2" spans="1:15">
      <c r="A1438" s="4" t="s">
        <v>3108</v>
      </c>
      <c r="B1438" s="4" t="s">
        <v>3021</v>
      </c>
      <c r="C1438" s="4" t="s">
        <v>118</v>
      </c>
      <c r="D1438" s="4" t="s">
        <v>3109</v>
      </c>
      <c r="E1438" s="4" t="s">
        <v>139</v>
      </c>
      <c r="F1438" s="4" t="s">
        <v>121</v>
      </c>
      <c r="G1438" s="4" t="s">
        <v>2468</v>
      </c>
      <c r="H1438" s="4" t="s">
        <v>2469</v>
      </c>
      <c r="I1438" s="4" t="s">
        <v>3023</v>
      </c>
      <c r="J1438" s="4" t="s">
        <v>3024</v>
      </c>
      <c r="K1438" s="6">
        <f>IFERROR(VLOOKUP($J1438,Lookup!$I:$M,Lookup!J$2,0),"")</f>
        <v>3104</v>
      </c>
      <c r="L1438" s="6" t="str">
        <f>IFERROR(VLOOKUP($J1438,Lookup!$I:$M,Lookup!K$2,0),"")</f>
        <v>Cherry Creek</v>
      </c>
      <c r="M1438" s="6" t="str">
        <f>IFERROR(VLOOKUP($J1438,Lookup!$I:$M,Lookup!L$2,0),"")</f>
        <v>SFine</v>
      </c>
      <c r="N1438" s="6" t="str">
        <f>IFERROR(VLOOKUP($J1438,Lookup!$I:$M,Lookup!M$2,0),"")</f>
        <v>SOL</v>
      </c>
      <c r="O1438" s="6" t="str">
        <f>IFERROR(VLOOKUP(E1438,Lookup!B:C,2,0),0)</f>
        <v>Busser/Runner</v>
      </c>
    </row>
    <row r="1439" ht="13.5" outlineLevel="2" spans="1:15">
      <c r="A1439" s="4" t="s">
        <v>3110</v>
      </c>
      <c r="B1439" s="4" t="s">
        <v>3021</v>
      </c>
      <c r="C1439" s="4" t="s">
        <v>118</v>
      </c>
      <c r="D1439" s="4" t="s">
        <v>3111</v>
      </c>
      <c r="E1439" s="4" t="s">
        <v>70</v>
      </c>
      <c r="F1439" s="4" t="s">
        <v>121</v>
      </c>
      <c r="G1439" s="4" t="s">
        <v>2468</v>
      </c>
      <c r="H1439" s="4" t="s">
        <v>2469</v>
      </c>
      <c r="I1439" s="4" t="s">
        <v>3023</v>
      </c>
      <c r="J1439" s="4" t="s">
        <v>3024</v>
      </c>
      <c r="K1439" s="6">
        <f>IFERROR(VLOOKUP($J1439,Lookup!$I:$M,Lookup!J$2,0),"")</f>
        <v>3104</v>
      </c>
      <c r="L1439" s="6" t="str">
        <f>IFERROR(VLOOKUP($J1439,Lookup!$I:$M,Lookup!K$2,0),"")</f>
        <v>Cherry Creek</v>
      </c>
      <c r="M1439" s="6" t="str">
        <f>IFERROR(VLOOKUP($J1439,Lookup!$I:$M,Lookup!L$2,0),"")</f>
        <v>SFine</v>
      </c>
      <c r="N1439" s="6" t="str">
        <f>IFERROR(VLOOKUP($J1439,Lookup!$I:$M,Lookup!M$2,0),"")</f>
        <v>SOL</v>
      </c>
      <c r="O1439" s="6" t="str">
        <f>IFERROR(VLOOKUP(E1439,Lookup!B:C,2,0),0)</f>
        <v>Bartender</v>
      </c>
    </row>
    <row r="1440" ht="13.5" outlineLevel="2" spans="1:15">
      <c r="A1440" s="4" t="s">
        <v>3112</v>
      </c>
      <c r="B1440" s="4" t="s">
        <v>3021</v>
      </c>
      <c r="C1440" s="4" t="s">
        <v>118</v>
      </c>
      <c r="D1440" s="4" t="s">
        <v>3113</v>
      </c>
      <c r="E1440" s="4" t="s">
        <v>120</v>
      </c>
      <c r="F1440" s="4" t="s">
        <v>121</v>
      </c>
      <c r="G1440" s="4" t="s">
        <v>2468</v>
      </c>
      <c r="H1440" s="4" t="s">
        <v>2469</v>
      </c>
      <c r="I1440" s="4" t="s">
        <v>3023</v>
      </c>
      <c r="J1440" s="4" t="s">
        <v>3024</v>
      </c>
      <c r="K1440" s="6">
        <f>IFERROR(VLOOKUP($J1440,Lookup!$I:$M,Lookup!J$2,0),"")</f>
        <v>3104</v>
      </c>
      <c r="L1440" s="6" t="str">
        <f>IFERROR(VLOOKUP($J1440,Lookup!$I:$M,Lookup!K$2,0),"")</f>
        <v>Cherry Creek</v>
      </c>
      <c r="M1440" s="6" t="str">
        <f>IFERROR(VLOOKUP($J1440,Lookup!$I:$M,Lookup!L$2,0),"")</f>
        <v>SFine</v>
      </c>
      <c r="N1440" s="6" t="str">
        <f>IFERROR(VLOOKUP($J1440,Lookup!$I:$M,Lookup!M$2,0),"")</f>
        <v>SOL</v>
      </c>
      <c r="O1440" s="6" t="str">
        <f>IFERROR(VLOOKUP(E1440,Lookup!B:C,2,0),0)</f>
        <v>Server/Cocktail</v>
      </c>
    </row>
    <row r="1441" ht="13.5" outlineLevel="2" spans="1:15">
      <c r="A1441" s="4" t="s">
        <v>3114</v>
      </c>
      <c r="B1441" s="4" t="s">
        <v>3021</v>
      </c>
      <c r="C1441" s="4" t="s">
        <v>118</v>
      </c>
      <c r="D1441" s="4" t="s">
        <v>3115</v>
      </c>
      <c r="E1441" s="4" t="s">
        <v>83</v>
      </c>
      <c r="F1441" s="4" t="s">
        <v>121</v>
      </c>
      <c r="G1441" s="4" t="s">
        <v>2468</v>
      </c>
      <c r="H1441" s="4" t="s">
        <v>2469</v>
      </c>
      <c r="I1441" s="4" t="s">
        <v>3023</v>
      </c>
      <c r="J1441" s="4" t="s">
        <v>3024</v>
      </c>
      <c r="K1441" s="6">
        <f>IFERROR(VLOOKUP($J1441,Lookup!$I:$M,Lookup!J$2,0),"")</f>
        <v>3104</v>
      </c>
      <c r="L1441" s="6" t="str">
        <f>IFERROR(VLOOKUP($J1441,Lookup!$I:$M,Lookup!K$2,0),"")</f>
        <v>Cherry Creek</v>
      </c>
      <c r="M1441" s="6" t="str">
        <f>IFERROR(VLOOKUP($J1441,Lookup!$I:$M,Lookup!L$2,0),"")</f>
        <v>SFine</v>
      </c>
      <c r="N1441" s="6" t="str">
        <f>IFERROR(VLOOKUP($J1441,Lookup!$I:$M,Lookup!M$2,0),"")</f>
        <v>SOL</v>
      </c>
      <c r="O1441" s="6" t="str">
        <f>IFERROR(VLOOKUP(E1441,Lookup!B:C,2,0),0)</f>
        <v>Line Cook</v>
      </c>
    </row>
    <row r="1442" ht="13.5" outlineLevel="2" spans="1:15">
      <c r="A1442" s="4" t="s">
        <v>3116</v>
      </c>
      <c r="B1442" s="4" t="s">
        <v>3021</v>
      </c>
      <c r="C1442" s="4" t="s">
        <v>118</v>
      </c>
      <c r="D1442" s="4" t="s">
        <v>3117</v>
      </c>
      <c r="E1442" s="4" t="s">
        <v>84</v>
      </c>
      <c r="F1442" s="4" t="s">
        <v>121</v>
      </c>
      <c r="G1442" s="4" t="s">
        <v>2468</v>
      </c>
      <c r="H1442" s="4" t="s">
        <v>2469</v>
      </c>
      <c r="I1442" s="4" t="s">
        <v>3023</v>
      </c>
      <c r="J1442" s="4" t="s">
        <v>3024</v>
      </c>
      <c r="K1442" s="6">
        <f>IFERROR(VLOOKUP($J1442,Lookup!$I:$M,Lookup!J$2,0),"")</f>
        <v>3104</v>
      </c>
      <c r="L1442" s="6" t="str">
        <f>IFERROR(VLOOKUP($J1442,Lookup!$I:$M,Lookup!K$2,0),"")</f>
        <v>Cherry Creek</v>
      </c>
      <c r="M1442" s="6" t="str">
        <f>IFERROR(VLOOKUP($J1442,Lookup!$I:$M,Lookup!L$2,0),"")</f>
        <v>SFine</v>
      </c>
      <c r="N1442" s="6" t="str">
        <f>IFERROR(VLOOKUP($J1442,Lookup!$I:$M,Lookup!M$2,0),"")</f>
        <v>SOL</v>
      </c>
      <c r="O1442" s="6" t="str">
        <f>IFERROR(VLOOKUP(E1442,Lookup!B:C,2,0),0)</f>
        <v>Prep Cook</v>
      </c>
    </row>
    <row r="1443" ht="13.5" outlineLevel="2" spans="1:15">
      <c r="A1443" s="4" t="s">
        <v>3118</v>
      </c>
      <c r="B1443" s="4" t="s">
        <v>3021</v>
      </c>
      <c r="C1443" s="4" t="s">
        <v>118</v>
      </c>
      <c r="D1443" s="4" t="s">
        <v>3119</v>
      </c>
      <c r="E1443" s="4" t="s">
        <v>78</v>
      </c>
      <c r="F1443" s="4" t="s">
        <v>121</v>
      </c>
      <c r="G1443" s="4" t="s">
        <v>2468</v>
      </c>
      <c r="H1443" s="4" t="s">
        <v>2469</v>
      </c>
      <c r="I1443" s="4" t="s">
        <v>3023</v>
      </c>
      <c r="J1443" s="4" t="s">
        <v>3024</v>
      </c>
      <c r="K1443" s="6">
        <f>IFERROR(VLOOKUP($J1443,Lookup!$I:$M,Lookup!J$2,0),"")</f>
        <v>3104</v>
      </c>
      <c r="L1443" s="6" t="str">
        <f>IFERROR(VLOOKUP($J1443,Lookup!$I:$M,Lookup!K$2,0),"")</f>
        <v>Cherry Creek</v>
      </c>
      <c r="M1443" s="6" t="str">
        <f>IFERROR(VLOOKUP($J1443,Lookup!$I:$M,Lookup!L$2,0),"")</f>
        <v>SFine</v>
      </c>
      <c r="N1443" s="6" t="str">
        <f>IFERROR(VLOOKUP($J1443,Lookup!$I:$M,Lookup!M$2,0),"")</f>
        <v>SOL</v>
      </c>
      <c r="O1443" s="6" t="str">
        <f>IFERROR(VLOOKUP(E1443,Lookup!B:C,2,0),0)</f>
        <v>Host</v>
      </c>
    </row>
    <row r="1444" ht="13.5" outlineLevel="2" spans="1:15">
      <c r="A1444" s="4" t="s">
        <v>3120</v>
      </c>
      <c r="B1444" s="4" t="s">
        <v>3021</v>
      </c>
      <c r="C1444" s="4" t="s">
        <v>118</v>
      </c>
      <c r="D1444" s="4" t="s">
        <v>3121</v>
      </c>
      <c r="E1444" s="4" t="s">
        <v>120</v>
      </c>
      <c r="F1444" s="4" t="s">
        <v>121</v>
      </c>
      <c r="G1444" s="4" t="s">
        <v>2468</v>
      </c>
      <c r="H1444" s="4" t="s">
        <v>2469</v>
      </c>
      <c r="I1444" s="4" t="s">
        <v>3023</v>
      </c>
      <c r="J1444" s="4" t="s">
        <v>3024</v>
      </c>
      <c r="K1444" s="6">
        <f>IFERROR(VLOOKUP($J1444,Lookup!$I:$M,Lookup!J$2,0),"")</f>
        <v>3104</v>
      </c>
      <c r="L1444" s="6" t="str">
        <f>IFERROR(VLOOKUP($J1444,Lookup!$I:$M,Lookup!K$2,0),"")</f>
        <v>Cherry Creek</v>
      </c>
      <c r="M1444" s="6" t="str">
        <f>IFERROR(VLOOKUP($J1444,Lookup!$I:$M,Lookup!L$2,0),"")</f>
        <v>SFine</v>
      </c>
      <c r="N1444" s="6" t="str">
        <f>IFERROR(VLOOKUP($J1444,Lookup!$I:$M,Lookup!M$2,0),"")</f>
        <v>SOL</v>
      </c>
      <c r="O1444" s="6" t="str">
        <f>IFERROR(VLOOKUP(E1444,Lookup!B:C,2,0),0)</f>
        <v>Server/Cocktail</v>
      </c>
    </row>
    <row r="1445" ht="13.5" outlineLevel="2" spans="1:15">
      <c r="A1445" s="4" t="s">
        <v>3122</v>
      </c>
      <c r="B1445" s="4" t="s">
        <v>3021</v>
      </c>
      <c r="C1445" s="4" t="s">
        <v>118</v>
      </c>
      <c r="D1445" s="4" t="s">
        <v>3123</v>
      </c>
      <c r="E1445" s="4" t="s">
        <v>120</v>
      </c>
      <c r="F1445" s="4" t="s">
        <v>121</v>
      </c>
      <c r="G1445" s="4" t="s">
        <v>2468</v>
      </c>
      <c r="H1445" s="4" t="s">
        <v>2469</v>
      </c>
      <c r="I1445" s="4" t="s">
        <v>3023</v>
      </c>
      <c r="J1445" s="4" t="s">
        <v>3024</v>
      </c>
      <c r="K1445" s="6">
        <f>IFERROR(VLOOKUP($J1445,Lookup!$I:$M,Lookup!J$2,0),"")</f>
        <v>3104</v>
      </c>
      <c r="L1445" s="6" t="str">
        <f>IFERROR(VLOOKUP($J1445,Lookup!$I:$M,Lookup!K$2,0),"")</f>
        <v>Cherry Creek</v>
      </c>
      <c r="M1445" s="6" t="str">
        <f>IFERROR(VLOOKUP($J1445,Lookup!$I:$M,Lookup!L$2,0),"")</f>
        <v>SFine</v>
      </c>
      <c r="N1445" s="6" t="str">
        <f>IFERROR(VLOOKUP($J1445,Lookup!$I:$M,Lookup!M$2,0),"")</f>
        <v>SOL</v>
      </c>
      <c r="O1445" s="6" t="str">
        <f>IFERROR(VLOOKUP(E1445,Lookup!B:C,2,0),0)</f>
        <v>Server/Cocktail</v>
      </c>
    </row>
    <row r="1446" ht="13.5" outlineLevel="2" spans="1:15">
      <c r="A1446" s="4" t="s">
        <v>3124</v>
      </c>
      <c r="B1446" s="4" t="s">
        <v>3021</v>
      </c>
      <c r="C1446" s="4" t="s">
        <v>118</v>
      </c>
      <c r="D1446" s="4" t="s">
        <v>3125</v>
      </c>
      <c r="E1446" s="4" t="s">
        <v>83</v>
      </c>
      <c r="F1446" s="4" t="s">
        <v>121</v>
      </c>
      <c r="G1446" s="4" t="s">
        <v>2468</v>
      </c>
      <c r="H1446" s="4" t="s">
        <v>2469</v>
      </c>
      <c r="I1446" s="4" t="s">
        <v>3023</v>
      </c>
      <c r="J1446" s="4" t="s">
        <v>3024</v>
      </c>
      <c r="K1446" s="6">
        <f>IFERROR(VLOOKUP($J1446,Lookup!$I:$M,Lookup!J$2,0),"")</f>
        <v>3104</v>
      </c>
      <c r="L1446" s="6" t="str">
        <f>IFERROR(VLOOKUP($J1446,Lookup!$I:$M,Lookup!K$2,0),"")</f>
        <v>Cherry Creek</v>
      </c>
      <c r="M1446" s="6" t="str">
        <f>IFERROR(VLOOKUP($J1446,Lookup!$I:$M,Lookup!L$2,0),"")</f>
        <v>SFine</v>
      </c>
      <c r="N1446" s="6" t="str">
        <f>IFERROR(VLOOKUP($J1446,Lookup!$I:$M,Lookup!M$2,0),"")</f>
        <v>SOL</v>
      </c>
      <c r="O1446" s="6" t="str">
        <f>IFERROR(VLOOKUP(E1446,Lookup!B:C,2,0),0)</f>
        <v>Line Cook</v>
      </c>
    </row>
    <row r="1447" ht="13.5" outlineLevel="2" spans="1:15">
      <c r="A1447" s="4" t="s">
        <v>3126</v>
      </c>
      <c r="B1447" s="4" t="s">
        <v>3021</v>
      </c>
      <c r="C1447" s="4" t="s">
        <v>118</v>
      </c>
      <c r="D1447" s="4" t="s">
        <v>3127</v>
      </c>
      <c r="E1447" s="4" t="s">
        <v>120</v>
      </c>
      <c r="F1447" s="4" t="s">
        <v>121</v>
      </c>
      <c r="G1447" s="4" t="s">
        <v>2468</v>
      </c>
      <c r="H1447" s="4" t="s">
        <v>2469</v>
      </c>
      <c r="I1447" s="4" t="s">
        <v>3023</v>
      </c>
      <c r="J1447" s="4" t="s">
        <v>3024</v>
      </c>
      <c r="K1447" s="6">
        <f>IFERROR(VLOOKUP($J1447,Lookup!$I:$M,Lookup!J$2,0),"")</f>
        <v>3104</v>
      </c>
      <c r="L1447" s="6" t="str">
        <f>IFERROR(VLOOKUP($J1447,Lookup!$I:$M,Lookup!K$2,0),"")</f>
        <v>Cherry Creek</v>
      </c>
      <c r="M1447" s="6" t="str">
        <f>IFERROR(VLOOKUP($J1447,Lookup!$I:$M,Lookup!L$2,0),"")</f>
        <v>SFine</v>
      </c>
      <c r="N1447" s="6" t="str">
        <f>IFERROR(VLOOKUP($J1447,Lookup!$I:$M,Lookup!M$2,0),"")</f>
        <v>SOL</v>
      </c>
      <c r="O1447" s="6" t="str">
        <f>IFERROR(VLOOKUP(E1447,Lookup!B:C,2,0),0)</f>
        <v>Server/Cocktail</v>
      </c>
    </row>
    <row r="1448" ht="13.5" outlineLevel="2" spans="1:15">
      <c r="A1448" s="4" t="s">
        <v>3128</v>
      </c>
      <c r="B1448" s="4" t="s">
        <v>3021</v>
      </c>
      <c r="C1448" s="4" t="s">
        <v>118</v>
      </c>
      <c r="D1448" s="4" t="s">
        <v>3129</v>
      </c>
      <c r="E1448" s="4" t="s">
        <v>83</v>
      </c>
      <c r="F1448" s="4" t="s">
        <v>121</v>
      </c>
      <c r="G1448" s="4" t="s">
        <v>2468</v>
      </c>
      <c r="H1448" s="4" t="s">
        <v>2469</v>
      </c>
      <c r="I1448" s="4" t="s">
        <v>3023</v>
      </c>
      <c r="J1448" s="4" t="s">
        <v>3024</v>
      </c>
      <c r="K1448" s="6">
        <f>IFERROR(VLOOKUP($J1448,Lookup!$I:$M,Lookup!J$2,0),"")</f>
        <v>3104</v>
      </c>
      <c r="L1448" s="6" t="str">
        <f>IFERROR(VLOOKUP($J1448,Lookup!$I:$M,Lookup!K$2,0),"")</f>
        <v>Cherry Creek</v>
      </c>
      <c r="M1448" s="6" t="str">
        <f>IFERROR(VLOOKUP($J1448,Lookup!$I:$M,Lookup!L$2,0),"")</f>
        <v>SFine</v>
      </c>
      <c r="N1448" s="6" t="str">
        <f>IFERROR(VLOOKUP($J1448,Lookup!$I:$M,Lookup!M$2,0),"")</f>
        <v>SOL</v>
      </c>
      <c r="O1448" s="6" t="str">
        <f>IFERROR(VLOOKUP(E1448,Lookup!B:C,2,0),0)</f>
        <v>Line Cook</v>
      </c>
    </row>
    <row r="1449" ht="13.5" outlineLevel="2" spans="1:15">
      <c r="A1449" s="4" t="s">
        <v>3130</v>
      </c>
      <c r="B1449" s="4" t="s">
        <v>3021</v>
      </c>
      <c r="C1449" s="4" t="s">
        <v>118</v>
      </c>
      <c r="D1449" s="4" t="s">
        <v>3131</v>
      </c>
      <c r="E1449" s="4" t="s">
        <v>139</v>
      </c>
      <c r="F1449" s="4" t="s">
        <v>121</v>
      </c>
      <c r="G1449" s="4" t="s">
        <v>2468</v>
      </c>
      <c r="H1449" s="4" t="s">
        <v>2469</v>
      </c>
      <c r="I1449" s="4" t="s">
        <v>3023</v>
      </c>
      <c r="J1449" s="4" t="s">
        <v>3024</v>
      </c>
      <c r="K1449" s="6">
        <f>IFERROR(VLOOKUP($J1449,Lookup!$I:$M,Lookup!J$2,0),"")</f>
        <v>3104</v>
      </c>
      <c r="L1449" s="6" t="str">
        <f>IFERROR(VLOOKUP($J1449,Lookup!$I:$M,Lookup!K$2,0),"")</f>
        <v>Cherry Creek</v>
      </c>
      <c r="M1449" s="6" t="str">
        <f>IFERROR(VLOOKUP($J1449,Lookup!$I:$M,Lookup!L$2,0),"")</f>
        <v>SFine</v>
      </c>
      <c r="N1449" s="6" t="str">
        <f>IFERROR(VLOOKUP($J1449,Lookup!$I:$M,Lookup!M$2,0),"")</f>
        <v>SOL</v>
      </c>
      <c r="O1449" s="6" t="str">
        <f>IFERROR(VLOOKUP(E1449,Lookup!B:C,2,0),0)</f>
        <v>Busser/Runner</v>
      </c>
    </row>
    <row r="1450" ht="13.5" outlineLevel="2" spans="1:15">
      <c r="A1450" s="4" t="s">
        <v>3132</v>
      </c>
      <c r="B1450" s="4" t="s">
        <v>3021</v>
      </c>
      <c r="C1450" s="4" t="s">
        <v>118</v>
      </c>
      <c r="D1450" s="4" t="s">
        <v>3133</v>
      </c>
      <c r="E1450" s="4" t="s">
        <v>83</v>
      </c>
      <c r="F1450" s="4" t="s">
        <v>121</v>
      </c>
      <c r="G1450" s="4" t="s">
        <v>2468</v>
      </c>
      <c r="H1450" s="4" t="s">
        <v>2469</v>
      </c>
      <c r="I1450" s="4" t="s">
        <v>3023</v>
      </c>
      <c r="J1450" s="4" t="s">
        <v>3024</v>
      </c>
      <c r="K1450" s="6">
        <f>IFERROR(VLOOKUP($J1450,Lookup!$I:$M,Lookup!J$2,0),"")</f>
        <v>3104</v>
      </c>
      <c r="L1450" s="6" t="str">
        <f>IFERROR(VLOOKUP($J1450,Lookup!$I:$M,Lookup!K$2,0),"")</f>
        <v>Cherry Creek</v>
      </c>
      <c r="M1450" s="6" t="str">
        <f>IFERROR(VLOOKUP($J1450,Lookup!$I:$M,Lookup!L$2,0),"")</f>
        <v>SFine</v>
      </c>
      <c r="N1450" s="6" t="str">
        <f>IFERROR(VLOOKUP($J1450,Lookup!$I:$M,Lookup!M$2,0),"")</f>
        <v>SOL</v>
      </c>
      <c r="O1450" s="6" t="str">
        <f>IFERROR(VLOOKUP(E1450,Lookup!B:C,2,0),0)</f>
        <v>Line Cook</v>
      </c>
    </row>
    <row r="1451" ht="13.5" outlineLevel="2" spans="1:15">
      <c r="A1451" s="4" t="s">
        <v>3134</v>
      </c>
      <c r="B1451" s="4" t="s">
        <v>3021</v>
      </c>
      <c r="C1451" s="4" t="s">
        <v>118</v>
      </c>
      <c r="D1451" s="4" t="s">
        <v>3135</v>
      </c>
      <c r="E1451" s="4" t="s">
        <v>120</v>
      </c>
      <c r="F1451" s="4" t="s">
        <v>121</v>
      </c>
      <c r="G1451" s="4" t="s">
        <v>2468</v>
      </c>
      <c r="H1451" s="4" t="s">
        <v>2469</v>
      </c>
      <c r="I1451" s="4" t="s">
        <v>3023</v>
      </c>
      <c r="J1451" s="4" t="s">
        <v>3024</v>
      </c>
      <c r="K1451" s="6">
        <f>IFERROR(VLOOKUP($J1451,Lookup!$I:$M,Lookup!J$2,0),"")</f>
        <v>3104</v>
      </c>
      <c r="L1451" s="6" t="str">
        <f>IFERROR(VLOOKUP($J1451,Lookup!$I:$M,Lookup!K$2,0),"")</f>
        <v>Cherry Creek</v>
      </c>
      <c r="M1451" s="6" t="str">
        <f>IFERROR(VLOOKUP($J1451,Lookup!$I:$M,Lookup!L$2,0),"")</f>
        <v>SFine</v>
      </c>
      <c r="N1451" s="6" t="str">
        <f>IFERROR(VLOOKUP($J1451,Lookup!$I:$M,Lookup!M$2,0),"")</f>
        <v>SOL</v>
      </c>
      <c r="O1451" s="6" t="str">
        <f>IFERROR(VLOOKUP(E1451,Lookup!B:C,2,0),0)</f>
        <v>Server/Cocktail</v>
      </c>
    </row>
    <row r="1452" ht="13.5" outlineLevel="2" spans="1:15">
      <c r="A1452" s="4" t="s">
        <v>3136</v>
      </c>
      <c r="B1452" s="4" t="s">
        <v>3021</v>
      </c>
      <c r="C1452" s="4" t="s">
        <v>118</v>
      </c>
      <c r="D1452" s="4" t="s">
        <v>3137</v>
      </c>
      <c r="E1452" s="4" t="s">
        <v>120</v>
      </c>
      <c r="F1452" s="4" t="s">
        <v>121</v>
      </c>
      <c r="G1452" s="4" t="s">
        <v>2468</v>
      </c>
      <c r="H1452" s="4" t="s">
        <v>2469</v>
      </c>
      <c r="I1452" s="4" t="s">
        <v>3023</v>
      </c>
      <c r="J1452" s="4" t="s">
        <v>3024</v>
      </c>
      <c r="K1452" s="6">
        <f>IFERROR(VLOOKUP($J1452,Lookup!$I:$M,Lookup!J$2,0),"")</f>
        <v>3104</v>
      </c>
      <c r="L1452" s="6" t="str">
        <f>IFERROR(VLOOKUP($J1452,Lookup!$I:$M,Lookup!K$2,0),"")</f>
        <v>Cherry Creek</v>
      </c>
      <c r="M1452" s="6" t="str">
        <f>IFERROR(VLOOKUP($J1452,Lookup!$I:$M,Lookup!L$2,0),"")</f>
        <v>SFine</v>
      </c>
      <c r="N1452" s="6" t="str">
        <f>IFERROR(VLOOKUP($J1452,Lookup!$I:$M,Lookup!M$2,0),"")</f>
        <v>SOL</v>
      </c>
      <c r="O1452" s="6" t="str">
        <f>IFERROR(VLOOKUP(E1452,Lookup!B:C,2,0),0)</f>
        <v>Server/Cocktail</v>
      </c>
    </row>
    <row r="1453" ht="13.5" outlineLevel="2" spans="1:15">
      <c r="A1453" s="4" t="s">
        <v>3138</v>
      </c>
      <c r="B1453" s="4" t="s">
        <v>3021</v>
      </c>
      <c r="C1453" s="4" t="s">
        <v>118</v>
      </c>
      <c r="D1453" s="4" t="s">
        <v>3139</v>
      </c>
      <c r="E1453" s="4" t="s">
        <v>120</v>
      </c>
      <c r="F1453" s="4" t="s">
        <v>121</v>
      </c>
      <c r="G1453" s="4" t="s">
        <v>2468</v>
      </c>
      <c r="H1453" s="4" t="s">
        <v>2469</v>
      </c>
      <c r="I1453" s="4" t="s">
        <v>3023</v>
      </c>
      <c r="J1453" s="4" t="s">
        <v>3024</v>
      </c>
      <c r="K1453" s="6">
        <f>IFERROR(VLOOKUP($J1453,Lookup!$I:$M,Lookup!J$2,0),"")</f>
        <v>3104</v>
      </c>
      <c r="L1453" s="6" t="str">
        <f>IFERROR(VLOOKUP($J1453,Lookup!$I:$M,Lookup!K$2,0),"")</f>
        <v>Cherry Creek</v>
      </c>
      <c r="M1453" s="6" t="str">
        <f>IFERROR(VLOOKUP($J1453,Lookup!$I:$M,Lookup!L$2,0),"")</f>
        <v>SFine</v>
      </c>
      <c r="N1453" s="6" t="str">
        <f>IFERROR(VLOOKUP($J1453,Lookup!$I:$M,Lookup!M$2,0),"")</f>
        <v>SOL</v>
      </c>
      <c r="O1453" s="6" t="str">
        <f>IFERROR(VLOOKUP(E1453,Lookup!B:C,2,0),0)</f>
        <v>Server/Cocktail</v>
      </c>
    </row>
    <row r="1454" ht="13.5" outlineLevel="1" spans="1:15">
      <c r="A1454" s="4" t="s">
        <v>3140</v>
      </c>
      <c r="B1454" s="4" t="s">
        <v>3021</v>
      </c>
      <c r="C1454" s="4" t="s">
        <v>118</v>
      </c>
      <c r="D1454" s="4" t="s">
        <v>3141</v>
      </c>
      <c r="E1454" s="4" t="s">
        <v>70</v>
      </c>
      <c r="F1454" s="4" t="s">
        <v>121</v>
      </c>
      <c r="G1454" s="4" t="s">
        <v>2468</v>
      </c>
      <c r="H1454" s="4" t="s">
        <v>2469</v>
      </c>
      <c r="I1454" s="4" t="s">
        <v>3023</v>
      </c>
      <c r="J1454" s="4" t="s">
        <v>3024</v>
      </c>
      <c r="K1454" s="6">
        <f>IFERROR(VLOOKUP($J1454,Lookup!$I:$M,Lookup!J$2,0),"")</f>
        <v>3104</v>
      </c>
      <c r="L1454" s="6" t="str">
        <f>IFERROR(VLOOKUP($J1454,Lookup!$I:$M,Lookup!K$2,0),"")</f>
        <v>Cherry Creek</v>
      </c>
      <c r="M1454" s="6" t="str">
        <f>IFERROR(VLOOKUP($J1454,Lookup!$I:$M,Lookup!L$2,0),"")</f>
        <v>SFine</v>
      </c>
      <c r="N1454" s="6" t="str">
        <f>IFERROR(VLOOKUP($J1454,Lookup!$I:$M,Lookup!M$2,0),"")</f>
        <v>SOL</v>
      </c>
      <c r="O1454" s="6" t="str">
        <f>IFERROR(VLOOKUP(E1454,Lookup!B:C,2,0),0)</f>
        <v>Bartender</v>
      </c>
    </row>
    <row r="1455" ht="13.5" outlineLevel="2" spans="1:15">
      <c r="A1455" s="4" t="s">
        <v>3142</v>
      </c>
      <c r="B1455" s="4" t="s">
        <v>3021</v>
      </c>
      <c r="C1455" s="4" t="s">
        <v>118</v>
      </c>
      <c r="D1455" s="4" t="s">
        <v>3143</v>
      </c>
      <c r="E1455" s="4" t="s">
        <v>83</v>
      </c>
      <c r="F1455" s="4" t="s">
        <v>121</v>
      </c>
      <c r="G1455" s="4" t="s">
        <v>2468</v>
      </c>
      <c r="H1455" s="4" t="s">
        <v>2469</v>
      </c>
      <c r="I1455" s="4" t="s">
        <v>3023</v>
      </c>
      <c r="J1455" s="4" t="s">
        <v>3024</v>
      </c>
      <c r="K1455" s="6">
        <f>IFERROR(VLOOKUP($J1455,Lookup!$I:$M,Lookup!J$2,0),"")</f>
        <v>3104</v>
      </c>
      <c r="L1455" s="6" t="str">
        <f>IFERROR(VLOOKUP($J1455,Lookup!$I:$M,Lookup!K$2,0),"")</f>
        <v>Cherry Creek</v>
      </c>
      <c r="M1455" s="6" t="str">
        <f>IFERROR(VLOOKUP($J1455,Lookup!$I:$M,Lookup!L$2,0),"")</f>
        <v>SFine</v>
      </c>
      <c r="N1455" s="6" t="str">
        <f>IFERROR(VLOOKUP($J1455,Lookup!$I:$M,Lookup!M$2,0),"")</f>
        <v>SOL</v>
      </c>
      <c r="O1455" s="6" t="str">
        <f>IFERROR(VLOOKUP(E1455,Lookup!B:C,2,0),0)</f>
        <v>Line Cook</v>
      </c>
    </row>
    <row r="1456" ht="13.5" outlineLevel="2" spans="1:15">
      <c r="A1456" s="4" t="s">
        <v>3144</v>
      </c>
      <c r="B1456" s="4" t="s">
        <v>3021</v>
      </c>
      <c r="C1456" s="4" t="s">
        <v>118</v>
      </c>
      <c r="D1456" s="4" t="s">
        <v>3145</v>
      </c>
      <c r="E1456" s="4" t="s">
        <v>188</v>
      </c>
      <c r="F1456" s="4" t="s">
        <v>121</v>
      </c>
      <c r="G1456" s="4" t="s">
        <v>2468</v>
      </c>
      <c r="H1456" s="4" t="s">
        <v>2469</v>
      </c>
      <c r="I1456" s="4" t="s">
        <v>3023</v>
      </c>
      <c r="J1456" s="4" t="s">
        <v>3024</v>
      </c>
      <c r="K1456" s="6">
        <f>IFERROR(VLOOKUP($J1456,Lookup!$I:$M,Lookup!J$2,0),"")</f>
        <v>3104</v>
      </c>
      <c r="L1456" s="6" t="str">
        <f>IFERROR(VLOOKUP($J1456,Lookup!$I:$M,Lookup!K$2,0),"")</f>
        <v>Cherry Creek</v>
      </c>
      <c r="M1456" s="6" t="str">
        <f>IFERROR(VLOOKUP($J1456,Lookup!$I:$M,Lookup!L$2,0),"")</f>
        <v>SFine</v>
      </c>
      <c r="N1456" s="6" t="str">
        <f>IFERROR(VLOOKUP($J1456,Lookup!$I:$M,Lookup!M$2,0),"")</f>
        <v>SOL</v>
      </c>
      <c r="O1456" s="6" t="str">
        <f>IFERROR(VLOOKUP(E1456,Lookup!B:C,2,0),0)</f>
        <v>Dish</v>
      </c>
    </row>
    <row r="1457" ht="13.5" outlineLevel="2" spans="1:15">
      <c r="A1457" s="4" t="s">
        <v>3146</v>
      </c>
      <c r="B1457" s="4" t="s">
        <v>3021</v>
      </c>
      <c r="C1457" s="4" t="s">
        <v>118</v>
      </c>
      <c r="D1457" s="4" t="s">
        <v>3147</v>
      </c>
      <c r="E1457" s="4" t="s">
        <v>188</v>
      </c>
      <c r="F1457" s="4" t="s">
        <v>121</v>
      </c>
      <c r="G1457" s="4" t="s">
        <v>2468</v>
      </c>
      <c r="H1457" s="4" t="s">
        <v>2469</v>
      </c>
      <c r="I1457" s="4" t="s">
        <v>3023</v>
      </c>
      <c r="J1457" s="4" t="s">
        <v>3024</v>
      </c>
      <c r="K1457" s="6">
        <f>IFERROR(VLOOKUP($J1457,Lookup!$I:$M,Lookup!J$2,0),"")</f>
        <v>3104</v>
      </c>
      <c r="L1457" s="6" t="str">
        <f>IFERROR(VLOOKUP($J1457,Lookup!$I:$M,Lookup!K$2,0),"")</f>
        <v>Cherry Creek</v>
      </c>
      <c r="M1457" s="6" t="str">
        <f>IFERROR(VLOOKUP($J1457,Lookup!$I:$M,Lookup!L$2,0),"")</f>
        <v>SFine</v>
      </c>
      <c r="N1457" s="6" t="str">
        <f>IFERROR(VLOOKUP($J1457,Lookup!$I:$M,Lookup!M$2,0),"")</f>
        <v>SOL</v>
      </c>
      <c r="O1457" s="6" t="str">
        <f>IFERROR(VLOOKUP(E1457,Lookup!B:C,2,0),0)</f>
        <v>Dish</v>
      </c>
    </row>
    <row r="1458" ht="13.5" outlineLevel="2" spans="1:15">
      <c r="A1458" s="4" t="s">
        <v>3148</v>
      </c>
      <c r="B1458" s="4" t="s">
        <v>2574</v>
      </c>
      <c r="C1458" s="4" t="s">
        <v>118</v>
      </c>
      <c r="D1458" s="4" t="s">
        <v>3149</v>
      </c>
      <c r="E1458" s="4" t="s">
        <v>134</v>
      </c>
      <c r="F1458" s="4" t="s">
        <v>121</v>
      </c>
      <c r="G1458" s="4" t="s">
        <v>2468</v>
      </c>
      <c r="H1458" s="4" t="s">
        <v>2469</v>
      </c>
      <c r="I1458" s="4" t="s">
        <v>3023</v>
      </c>
      <c r="J1458" s="4" t="s">
        <v>3024</v>
      </c>
      <c r="K1458" s="6">
        <f>IFERROR(VLOOKUP($J1458,Lookup!$I:$M,Lookup!J$2,0),"")</f>
        <v>3104</v>
      </c>
      <c r="L1458" s="6" t="str">
        <f>IFERROR(VLOOKUP($J1458,Lookup!$I:$M,Lookup!K$2,0),"")</f>
        <v>Cherry Creek</v>
      </c>
      <c r="M1458" s="6" t="str">
        <f>IFERROR(VLOOKUP($J1458,Lookup!$I:$M,Lookup!L$2,0),"")</f>
        <v>SFine</v>
      </c>
      <c r="N1458" s="6" t="str">
        <f>IFERROR(VLOOKUP($J1458,Lookup!$I:$M,Lookup!M$2,0),"")</f>
        <v>SOL</v>
      </c>
      <c r="O1458" s="6">
        <f>IFERROR(VLOOKUP(E1458,Lookup!B:C,2,0),0)</f>
        <v>0</v>
      </c>
    </row>
    <row r="1459" ht="13.5" outlineLevel="2" spans="1:15">
      <c r="A1459" s="4" t="s">
        <v>3150</v>
      </c>
      <c r="B1459" s="4" t="s">
        <v>3021</v>
      </c>
      <c r="C1459" s="4" t="s">
        <v>118</v>
      </c>
      <c r="D1459" s="4" t="s">
        <v>3151</v>
      </c>
      <c r="E1459" s="4" t="s">
        <v>188</v>
      </c>
      <c r="F1459" s="4" t="s">
        <v>121</v>
      </c>
      <c r="G1459" s="4" t="s">
        <v>2468</v>
      </c>
      <c r="H1459" s="4" t="s">
        <v>2469</v>
      </c>
      <c r="I1459" s="4" t="s">
        <v>3023</v>
      </c>
      <c r="J1459" s="4" t="s">
        <v>3024</v>
      </c>
      <c r="K1459" s="6">
        <f>IFERROR(VLOOKUP($J1459,Lookup!$I:$M,Lookup!J$2,0),"")</f>
        <v>3104</v>
      </c>
      <c r="L1459" s="6" t="str">
        <f>IFERROR(VLOOKUP($J1459,Lookup!$I:$M,Lookup!K$2,0),"")</f>
        <v>Cherry Creek</v>
      </c>
      <c r="M1459" s="6" t="str">
        <f>IFERROR(VLOOKUP($J1459,Lookup!$I:$M,Lookup!L$2,0),"")</f>
        <v>SFine</v>
      </c>
      <c r="N1459" s="6" t="str">
        <f>IFERROR(VLOOKUP($J1459,Lookup!$I:$M,Lookup!M$2,0),"")</f>
        <v>SOL</v>
      </c>
      <c r="O1459" s="6" t="str">
        <f>IFERROR(VLOOKUP(E1459,Lookup!B:C,2,0),0)</f>
        <v>Dish</v>
      </c>
    </row>
    <row r="1460" ht="13.5" outlineLevel="2" spans="1:15">
      <c r="A1460" s="4" t="s">
        <v>3152</v>
      </c>
      <c r="B1460" s="4" t="s">
        <v>3021</v>
      </c>
      <c r="C1460" s="4" t="s">
        <v>118</v>
      </c>
      <c r="D1460" s="4" t="s">
        <v>3153</v>
      </c>
      <c r="E1460" s="4" t="s">
        <v>84</v>
      </c>
      <c r="F1460" s="4" t="s">
        <v>121</v>
      </c>
      <c r="G1460" s="4" t="s">
        <v>2468</v>
      </c>
      <c r="H1460" s="4" t="s">
        <v>2469</v>
      </c>
      <c r="I1460" s="4" t="s">
        <v>3023</v>
      </c>
      <c r="J1460" s="4" t="s">
        <v>3024</v>
      </c>
      <c r="K1460" s="6">
        <f>IFERROR(VLOOKUP($J1460,Lookup!$I:$M,Lookup!J$2,0),"")</f>
        <v>3104</v>
      </c>
      <c r="L1460" s="6" t="str">
        <f>IFERROR(VLOOKUP($J1460,Lookup!$I:$M,Lookup!K$2,0),"")</f>
        <v>Cherry Creek</v>
      </c>
      <c r="M1460" s="6" t="str">
        <f>IFERROR(VLOOKUP($J1460,Lookup!$I:$M,Lookup!L$2,0),"")</f>
        <v>SFine</v>
      </c>
      <c r="N1460" s="6" t="str">
        <f>IFERROR(VLOOKUP($J1460,Lookup!$I:$M,Lookup!M$2,0),"")</f>
        <v>SOL</v>
      </c>
      <c r="O1460" s="6" t="str">
        <f>IFERROR(VLOOKUP(E1460,Lookup!B:C,2,0),0)</f>
        <v>Prep Cook</v>
      </c>
    </row>
    <row r="1461" ht="13.5" outlineLevel="2" spans="1:15">
      <c r="A1461" s="4" t="s">
        <v>3154</v>
      </c>
      <c r="B1461" s="4" t="s">
        <v>3021</v>
      </c>
      <c r="C1461" s="4" t="s">
        <v>118</v>
      </c>
      <c r="D1461" s="4" t="s">
        <v>3155</v>
      </c>
      <c r="E1461" s="4" t="s">
        <v>120</v>
      </c>
      <c r="F1461" s="4" t="s">
        <v>121</v>
      </c>
      <c r="G1461" s="4" t="s">
        <v>2468</v>
      </c>
      <c r="H1461" s="4" t="s">
        <v>2469</v>
      </c>
      <c r="I1461" s="4" t="s">
        <v>3023</v>
      </c>
      <c r="J1461" s="4" t="s">
        <v>3024</v>
      </c>
      <c r="K1461" s="6">
        <f>IFERROR(VLOOKUP($J1461,Lookup!$I:$M,Lookup!J$2,0),"")</f>
        <v>3104</v>
      </c>
      <c r="L1461" s="6" t="str">
        <f>IFERROR(VLOOKUP($J1461,Lookup!$I:$M,Lookup!K$2,0),"")</f>
        <v>Cherry Creek</v>
      </c>
      <c r="M1461" s="6" t="str">
        <f>IFERROR(VLOOKUP($J1461,Lookup!$I:$M,Lookup!L$2,0),"")</f>
        <v>SFine</v>
      </c>
      <c r="N1461" s="6" t="str">
        <f>IFERROR(VLOOKUP($J1461,Lookup!$I:$M,Lookup!M$2,0),"")</f>
        <v>SOL</v>
      </c>
      <c r="O1461" s="6" t="str">
        <f>IFERROR(VLOOKUP(E1461,Lookup!B:C,2,0),0)</f>
        <v>Server/Cocktail</v>
      </c>
    </row>
    <row r="1462" ht="13.5" outlineLevel="2" spans="1:15">
      <c r="A1462" s="4" t="s">
        <v>3156</v>
      </c>
      <c r="B1462" s="4" t="s">
        <v>3021</v>
      </c>
      <c r="C1462" s="4" t="s">
        <v>118</v>
      </c>
      <c r="D1462" s="4" t="s">
        <v>3157</v>
      </c>
      <c r="E1462" s="4" t="s">
        <v>83</v>
      </c>
      <c r="F1462" s="4" t="s">
        <v>121</v>
      </c>
      <c r="G1462" s="4" t="s">
        <v>2468</v>
      </c>
      <c r="H1462" s="4" t="s">
        <v>2469</v>
      </c>
      <c r="I1462" s="4" t="s">
        <v>3023</v>
      </c>
      <c r="J1462" s="4" t="s">
        <v>3024</v>
      </c>
      <c r="K1462" s="6">
        <f>IFERROR(VLOOKUP($J1462,Lookup!$I:$M,Lookup!J$2,0),"")</f>
        <v>3104</v>
      </c>
      <c r="L1462" s="6" t="str">
        <f>IFERROR(VLOOKUP($J1462,Lookup!$I:$M,Lookup!K$2,0),"")</f>
        <v>Cherry Creek</v>
      </c>
      <c r="M1462" s="6" t="str">
        <f>IFERROR(VLOOKUP($J1462,Lookup!$I:$M,Lookup!L$2,0),"")</f>
        <v>SFine</v>
      </c>
      <c r="N1462" s="6" t="str">
        <f>IFERROR(VLOOKUP($J1462,Lookup!$I:$M,Lookup!M$2,0),"")</f>
        <v>SOL</v>
      </c>
      <c r="O1462" s="6" t="str">
        <f>IFERROR(VLOOKUP(E1462,Lookup!B:C,2,0),0)</f>
        <v>Line Cook</v>
      </c>
    </row>
    <row r="1463" ht="13.5" outlineLevel="2" spans="1:15">
      <c r="A1463" s="4" t="s">
        <v>3158</v>
      </c>
      <c r="B1463" s="4" t="s">
        <v>3021</v>
      </c>
      <c r="C1463" s="4" t="s">
        <v>118</v>
      </c>
      <c r="D1463" s="4" t="s">
        <v>3159</v>
      </c>
      <c r="E1463" s="4" t="s">
        <v>83</v>
      </c>
      <c r="F1463" s="4" t="s">
        <v>121</v>
      </c>
      <c r="G1463" s="4" t="s">
        <v>2468</v>
      </c>
      <c r="H1463" s="4" t="s">
        <v>2469</v>
      </c>
      <c r="I1463" s="4" t="s">
        <v>3023</v>
      </c>
      <c r="J1463" s="4" t="s">
        <v>3024</v>
      </c>
      <c r="K1463" s="6">
        <f>IFERROR(VLOOKUP($J1463,Lookup!$I:$M,Lookup!J$2,0),"")</f>
        <v>3104</v>
      </c>
      <c r="L1463" s="6" t="str">
        <f>IFERROR(VLOOKUP($J1463,Lookup!$I:$M,Lookup!K$2,0),"")</f>
        <v>Cherry Creek</v>
      </c>
      <c r="M1463" s="6" t="str">
        <f>IFERROR(VLOOKUP($J1463,Lookup!$I:$M,Lookup!L$2,0),"")</f>
        <v>SFine</v>
      </c>
      <c r="N1463" s="6" t="str">
        <f>IFERROR(VLOOKUP($J1463,Lookup!$I:$M,Lookup!M$2,0),"")</f>
        <v>SOL</v>
      </c>
      <c r="O1463" s="6" t="str">
        <f>IFERROR(VLOOKUP(E1463,Lookup!B:C,2,0),0)</f>
        <v>Line Cook</v>
      </c>
    </row>
    <row r="1464" ht="13.5" outlineLevel="2" spans="1:15">
      <c r="A1464" s="4" t="s">
        <v>3160</v>
      </c>
      <c r="B1464" s="4" t="s">
        <v>3021</v>
      </c>
      <c r="C1464" s="4" t="s">
        <v>118</v>
      </c>
      <c r="D1464" s="4" t="s">
        <v>3161</v>
      </c>
      <c r="E1464" s="4" t="s">
        <v>70</v>
      </c>
      <c r="F1464" s="4" t="s">
        <v>121</v>
      </c>
      <c r="G1464" s="4" t="s">
        <v>2468</v>
      </c>
      <c r="H1464" s="4" t="s">
        <v>2469</v>
      </c>
      <c r="I1464" s="4" t="s">
        <v>3023</v>
      </c>
      <c r="J1464" s="4" t="s">
        <v>3024</v>
      </c>
      <c r="K1464" s="6">
        <f>IFERROR(VLOOKUP($J1464,Lookup!$I:$M,Lookup!J$2,0),"")</f>
        <v>3104</v>
      </c>
      <c r="L1464" s="6" t="str">
        <f>IFERROR(VLOOKUP($J1464,Lookup!$I:$M,Lookup!K$2,0),"")</f>
        <v>Cherry Creek</v>
      </c>
      <c r="M1464" s="6" t="str">
        <f>IFERROR(VLOOKUP($J1464,Lookup!$I:$M,Lookup!L$2,0),"")</f>
        <v>SFine</v>
      </c>
      <c r="N1464" s="6" t="str">
        <f>IFERROR(VLOOKUP($J1464,Lookup!$I:$M,Lookup!M$2,0),"")</f>
        <v>SOL</v>
      </c>
      <c r="O1464" s="6" t="str">
        <f>IFERROR(VLOOKUP(E1464,Lookup!B:C,2,0),0)</f>
        <v>Bartender</v>
      </c>
    </row>
    <row r="1465" ht="13.5" outlineLevel="2" spans="1:15">
      <c r="A1465" s="4" t="s">
        <v>3162</v>
      </c>
      <c r="B1465" s="4" t="s">
        <v>3021</v>
      </c>
      <c r="C1465" s="4" t="s">
        <v>118</v>
      </c>
      <c r="D1465" s="4" t="s">
        <v>3163</v>
      </c>
      <c r="E1465" s="4" t="s">
        <v>78</v>
      </c>
      <c r="F1465" s="4" t="s">
        <v>121</v>
      </c>
      <c r="G1465" s="4" t="s">
        <v>2468</v>
      </c>
      <c r="H1465" s="4" t="s">
        <v>2469</v>
      </c>
      <c r="I1465" s="4" t="s">
        <v>3023</v>
      </c>
      <c r="J1465" s="4" t="s">
        <v>3024</v>
      </c>
      <c r="K1465" s="6">
        <f>IFERROR(VLOOKUP($J1465,Lookup!$I:$M,Lookup!J$2,0),"")</f>
        <v>3104</v>
      </c>
      <c r="L1465" s="6" t="str">
        <f>IFERROR(VLOOKUP($J1465,Lookup!$I:$M,Lookup!K$2,0),"")</f>
        <v>Cherry Creek</v>
      </c>
      <c r="M1465" s="6" t="str">
        <f>IFERROR(VLOOKUP($J1465,Lookup!$I:$M,Lookup!L$2,0),"")</f>
        <v>SFine</v>
      </c>
      <c r="N1465" s="6" t="str">
        <f>IFERROR(VLOOKUP($J1465,Lookup!$I:$M,Lookup!M$2,0),"")</f>
        <v>SOL</v>
      </c>
      <c r="O1465" s="6" t="str">
        <f>IFERROR(VLOOKUP(E1465,Lookup!B:C,2,0),0)</f>
        <v>Host</v>
      </c>
    </row>
    <row r="1466" ht="13.5" outlineLevel="2" spans="1:15">
      <c r="A1466" s="4" t="s">
        <v>3164</v>
      </c>
      <c r="B1466" s="4" t="s">
        <v>3021</v>
      </c>
      <c r="C1466" s="4" t="s">
        <v>118</v>
      </c>
      <c r="D1466" s="4" t="s">
        <v>3165</v>
      </c>
      <c r="E1466" s="4" t="s">
        <v>83</v>
      </c>
      <c r="F1466" s="4" t="s">
        <v>121</v>
      </c>
      <c r="G1466" s="4" t="s">
        <v>2468</v>
      </c>
      <c r="H1466" s="4" t="s">
        <v>2469</v>
      </c>
      <c r="I1466" s="4" t="s">
        <v>3023</v>
      </c>
      <c r="J1466" s="4" t="s">
        <v>3024</v>
      </c>
      <c r="K1466" s="6">
        <f>IFERROR(VLOOKUP($J1466,Lookup!$I:$M,Lookup!J$2,0),"")</f>
        <v>3104</v>
      </c>
      <c r="L1466" s="6" t="str">
        <f>IFERROR(VLOOKUP($J1466,Lookup!$I:$M,Lookup!K$2,0),"")</f>
        <v>Cherry Creek</v>
      </c>
      <c r="M1466" s="6" t="str">
        <f>IFERROR(VLOOKUP($J1466,Lookup!$I:$M,Lookup!L$2,0),"")</f>
        <v>SFine</v>
      </c>
      <c r="N1466" s="6" t="str">
        <f>IFERROR(VLOOKUP($J1466,Lookup!$I:$M,Lookup!M$2,0),"")</f>
        <v>SOL</v>
      </c>
      <c r="O1466" s="6" t="str">
        <f>IFERROR(VLOOKUP(E1466,Lookup!B:C,2,0),0)</f>
        <v>Line Cook</v>
      </c>
    </row>
    <row r="1467" ht="13.5" outlineLevel="2" spans="1:15">
      <c r="A1467" s="4" t="s">
        <v>3166</v>
      </c>
      <c r="B1467" s="4" t="s">
        <v>3021</v>
      </c>
      <c r="C1467" s="4" t="s">
        <v>118</v>
      </c>
      <c r="D1467" s="4" t="s">
        <v>3167</v>
      </c>
      <c r="E1467" s="4" t="s">
        <v>83</v>
      </c>
      <c r="F1467" s="4" t="s">
        <v>121</v>
      </c>
      <c r="G1467" s="4" t="s">
        <v>2468</v>
      </c>
      <c r="H1467" s="4" t="s">
        <v>2469</v>
      </c>
      <c r="I1467" s="4" t="s">
        <v>3023</v>
      </c>
      <c r="J1467" s="4" t="s">
        <v>3024</v>
      </c>
      <c r="K1467" s="6">
        <f>IFERROR(VLOOKUP($J1467,Lookup!$I:$M,Lookup!J$2,0),"")</f>
        <v>3104</v>
      </c>
      <c r="L1467" s="6" t="str">
        <f>IFERROR(VLOOKUP($J1467,Lookup!$I:$M,Lookup!K$2,0),"")</f>
        <v>Cherry Creek</v>
      </c>
      <c r="M1467" s="6" t="str">
        <f>IFERROR(VLOOKUP($J1467,Lookup!$I:$M,Lookup!L$2,0),"")</f>
        <v>SFine</v>
      </c>
      <c r="N1467" s="6" t="str">
        <f>IFERROR(VLOOKUP($J1467,Lookup!$I:$M,Lookup!M$2,0),"")</f>
        <v>SOL</v>
      </c>
      <c r="O1467" s="6" t="str">
        <f>IFERROR(VLOOKUP(E1467,Lookup!B:C,2,0),0)</f>
        <v>Line Cook</v>
      </c>
    </row>
    <row r="1468" ht="13.5" outlineLevel="2" spans="1:15">
      <c r="A1468" s="4" t="s">
        <v>3168</v>
      </c>
      <c r="B1468" s="4" t="s">
        <v>3021</v>
      </c>
      <c r="C1468" s="4" t="s">
        <v>118</v>
      </c>
      <c r="D1468" s="4" t="s">
        <v>3169</v>
      </c>
      <c r="E1468" s="4" t="s">
        <v>188</v>
      </c>
      <c r="F1468" s="4" t="s">
        <v>121</v>
      </c>
      <c r="G1468" s="4" t="s">
        <v>2468</v>
      </c>
      <c r="H1468" s="4" t="s">
        <v>2469</v>
      </c>
      <c r="I1468" s="4" t="s">
        <v>3023</v>
      </c>
      <c r="J1468" s="4" t="s">
        <v>3024</v>
      </c>
      <c r="K1468" s="6">
        <f>IFERROR(VLOOKUP($J1468,Lookup!$I:$M,Lookup!J$2,0),"")</f>
        <v>3104</v>
      </c>
      <c r="L1468" s="6" t="str">
        <f>IFERROR(VLOOKUP($J1468,Lookup!$I:$M,Lookup!K$2,0),"")</f>
        <v>Cherry Creek</v>
      </c>
      <c r="M1468" s="6" t="str">
        <f>IFERROR(VLOOKUP($J1468,Lookup!$I:$M,Lookup!L$2,0),"")</f>
        <v>SFine</v>
      </c>
      <c r="N1468" s="6" t="str">
        <f>IFERROR(VLOOKUP($J1468,Lookup!$I:$M,Lookup!M$2,0),"")</f>
        <v>SOL</v>
      </c>
      <c r="O1468" s="6" t="str">
        <f>IFERROR(VLOOKUP(E1468,Lookup!B:C,2,0),0)</f>
        <v>Dish</v>
      </c>
    </row>
    <row r="1469" ht="13.5" outlineLevel="2" spans="1:15">
      <c r="A1469" s="4" t="s">
        <v>3170</v>
      </c>
      <c r="B1469" s="4" t="s">
        <v>3021</v>
      </c>
      <c r="C1469" s="4" t="s">
        <v>118</v>
      </c>
      <c r="D1469" s="4" t="s">
        <v>3171</v>
      </c>
      <c r="E1469" s="4" t="s">
        <v>83</v>
      </c>
      <c r="F1469" s="4" t="s">
        <v>121</v>
      </c>
      <c r="G1469" s="4" t="s">
        <v>2468</v>
      </c>
      <c r="H1469" s="4" t="s">
        <v>2469</v>
      </c>
      <c r="I1469" s="4" t="s">
        <v>3023</v>
      </c>
      <c r="J1469" s="4" t="s">
        <v>3024</v>
      </c>
      <c r="K1469" s="6">
        <f>IFERROR(VLOOKUP($J1469,Lookup!$I:$M,Lookup!J$2,0),"")</f>
        <v>3104</v>
      </c>
      <c r="L1469" s="6" t="str">
        <f>IFERROR(VLOOKUP($J1469,Lookup!$I:$M,Lookup!K$2,0),"")</f>
        <v>Cherry Creek</v>
      </c>
      <c r="M1469" s="6" t="str">
        <f>IFERROR(VLOOKUP($J1469,Lookup!$I:$M,Lookup!L$2,0),"")</f>
        <v>SFine</v>
      </c>
      <c r="N1469" s="6" t="str">
        <f>IFERROR(VLOOKUP($J1469,Lookup!$I:$M,Lookup!M$2,0),"")</f>
        <v>SOL</v>
      </c>
      <c r="O1469" s="6" t="str">
        <f>IFERROR(VLOOKUP(E1469,Lookup!B:C,2,0),0)</f>
        <v>Line Cook</v>
      </c>
    </row>
    <row r="1470" ht="13.5" outlineLevel="2" spans="1:15">
      <c r="A1470" s="4" t="s">
        <v>3172</v>
      </c>
      <c r="B1470" s="4" t="s">
        <v>3021</v>
      </c>
      <c r="C1470" s="4" t="s">
        <v>118</v>
      </c>
      <c r="D1470" s="4" t="s">
        <v>3173</v>
      </c>
      <c r="E1470" s="4" t="s">
        <v>120</v>
      </c>
      <c r="F1470" s="4" t="s">
        <v>121</v>
      </c>
      <c r="G1470" s="4" t="s">
        <v>2468</v>
      </c>
      <c r="H1470" s="4" t="s">
        <v>2469</v>
      </c>
      <c r="I1470" s="4" t="s">
        <v>3023</v>
      </c>
      <c r="J1470" s="4" t="s">
        <v>3024</v>
      </c>
      <c r="K1470" s="6">
        <f>IFERROR(VLOOKUP($J1470,Lookup!$I:$M,Lookup!J$2,0),"")</f>
        <v>3104</v>
      </c>
      <c r="L1470" s="6" t="str">
        <f>IFERROR(VLOOKUP($J1470,Lookup!$I:$M,Lookup!K$2,0),"")</f>
        <v>Cherry Creek</v>
      </c>
      <c r="M1470" s="6" t="str">
        <f>IFERROR(VLOOKUP($J1470,Lookup!$I:$M,Lookup!L$2,0),"")</f>
        <v>SFine</v>
      </c>
      <c r="N1470" s="6" t="str">
        <f>IFERROR(VLOOKUP($J1470,Lookup!$I:$M,Lookup!M$2,0),"")</f>
        <v>SOL</v>
      </c>
      <c r="O1470" s="6" t="str">
        <f>IFERROR(VLOOKUP(E1470,Lookup!B:C,2,0),0)</f>
        <v>Server/Cocktail</v>
      </c>
    </row>
    <row r="1471" ht="13.5" outlineLevel="2" spans="1:15">
      <c r="A1471" s="4" t="s">
        <v>3174</v>
      </c>
      <c r="B1471" s="4" t="s">
        <v>3021</v>
      </c>
      <c r="C1471" s="4" t="s">
        <v>118</v>
      </c>
      <c r="D1471" s="4" t="s">
        <v>3175</v>
      </c>
      <c r="E1471" s="4" t="s">
        <v>120</v>
      </c>
      <c r="F1471" s="4" t="s">
        <v>121</v>
      </c>
      <c r="G1471" s="4" t="s">
        <v>2468</v>
      </c>
      <c r="H1471" s="4" t="s">
        <v>2469</v>
      </c>
      <c r="I1471" s="4" t="s">
        <v>3023</v>
      </c>
      <c r="J1471" s="4" t="s">
        <v>3024</v>
      </c>
      <c r="K1471" s="6">
        <f>IFERROR(VLOOKUP($J1471,Lookup!$I:$M,Lookup!J$2,0),"")</f>
        <v>3104</v>
      </c>
      <c r="L1471" s="6" t="str">
        <f>IFERROR(VLOOKUP($J1471,Lookup!$I:$M,Lookup!K$2,0),"")</f>
        <v>Cherry Creek</v>
      </c>
      <c r="M1471" s="6" t="str">
        <f>IFERROR(VLOOKUP($J1471,Lookup!$I:$M,Lookup!L$2,0),"")</f>
        <v>SFine</v>
      </c>
      <c r="N1471" s="6" t="str">
        <f>IFERROR(VLOOKUP($J1471,Lookup!$I:$M,Lookup!M$2,0),"")</f>
        <v>SOL</v>
      </c>
      <c r="O1471" s="6" t="str">
        <f>IFERROR(VLOOKUP(E1471,Lookup!B:C,2,0),0)</f>
        <v>Server/Cocktail</v>
      </c>
    </row>
    <row r="1472" ht="13.5" outlineLevel="2" spans="1:15">
      <c r="A1472" s="4" t="s">
        <v>3176</v>
      </c>
      <c r="B1472" s="4" t="s">
        <v>3021</v>
      </c>
      <c r="C1472" s="4" t="s">
        <v>118</v>
      </c>
      <c r="D1472" s="4" t="s">
        <v>3177</v>
      </c>
      <c r="E1472" s="4" t="s">
        <v>83</v>
      </c>
      <c r="F1472" s="4" t="s">
        <v>121</v>
      </c>
      <c r="G1472" s="4" t="s">
        <v>2468</v>
      </c>
      <c r="H1472" s="4" t="s">
        <v>2469</v>
      </c>
      <c r="I1472" s="4" t="s">
        <v>3023</v>
      </c>
      <c r="J1472" s="4" t="s">
        <v>3024</v>
      </c>
      <c r="K1472" s="6">
        <f>IFERROR(VLOOKUP($J1472,Lookup!$I:$M,Lookup!J$2,0),"")</f>
        <v>3104</v>
      </c>
      <c r="L1472" s="6" t="str">
        <f>IFERROR(VLOOKUP($J1472,Lookup!$I:$M,Lookup!K$2,0),"")</f>
        <v>Cherry Creek</v>
      </c>
      <c r="M1472" s="6" t="str">
        <f>IFERROR(VLOOKUP($J1472,Lookup!$I:$M,Lookup!L$2,0),"")</f>
        <v>SFine</v>
      </c>
      <c r="N1472" s="6" t="str">
        <f>IFERROR(VLOOKUP($J1472,Lookup!$I:$M,Lookup!M$2,0),"")</f>
        <v>SOL</v>
      </c>
      <c r="O1472" s="6" t="str">
        <f>IFERROR(VLOOKUP(E1472,Lookup!B:C,2,0),0)</f>
        <v>Line Cook</v>
      </c>
    </row>
    <row r="1473" ht="13.5" outlineLevel="2" spans="1:15">
      <c r="A1473" s="4" t="s">
        <v>3178</v>
      </c>
      <c r="B1473" s="4" t="s">
        <v>3021</v>
      </c>
      <c r="C1473" s="4" t="s">
        <v>118</v>
      </c>
      <c r="D1473" s="4" t="s">
        <v>3179</v>
      </c>
      <c r="E1473" s="4" t="s">
        <v>2650</v>
      </c>
      <c r="F1473" s="4" t="s">
        <v>121</v>
      </c>
      <c r="G1473" s="4" t="s">
        <v>2468</v>
      </c>
      <c r="H1473" s="4" t="s">
        <v>2469</v>
      </c>
      <c r="I1473" s="4" t="s">
        <v>3023</v>
      </c>
      <c r="J1473" s="4" t="s">
        <v>3024</v>
      </c>
      <c r="K1473" s="6">
        <f>IFERROR(VLOOKUP($J1473,Lookup!$I:$M,Lookup!J$2,0),"")</f>
        <v>3104</v>
      </c>
      <c r="L1473" s="6" t="str">
        <f>IFERROR(VLOOKUP($J1473,Lookup!$I:$M,Lookup!K$2,0),"")</f>
        <v>Cherry Creek</v>
      </c>
      <c r="M1473" s="6" t="str">
        <f>IFERROR(VLOOKUP($J1473,Lookup!$I:$M,Lookup!L$2,0),"")</f>
        <v>SFine</v>
      </c>
      <c r="N1473" s="6" t="str">
        <f>IFERROR(VLOOKUP($J1473,Lookup!$I:$M,Lookup!M$2,0),"")</f>
        <v>SOL</v>
      </c>
      <c r="O1473" s="6">
        <f>IFERROR(VLOOKUP(E1473,Lookup!B:C,2,0),0)</f>
        <v>0</v>
      </c>
    </row>
    <row r="1474" ht="13.5" outlineLevel="2" spans="1:15">
      <c r="A1474" s="4" t="s">
        <v>3180</v>
      </c>
      <c r="B1474" s="4" t="s">
        <v>3021</v>
      </c>
      <c r="C1474" s="4" t="s">
        <v>118</v>
      </c>
      <c r="D1474" s="4" t="s">
        <v>3181</v>
      </c>
      <c r="E1474" s="4" t="s">
        <v>256</v>
      </c>
      <c r="F1474" s="4" t="s">
        <v>121</v>
      </c>
      <c r="G1474" s="4" t="s">
        <v>2468</v>
      </c>
      <c r="H1474" s="4" t="s">
        <v>2469</v>
      </c>
      <c r="I1474" s="4" t="s">
        <v>3023</v>
      </c>
      <c r="J1474" s="4" t="s">
        <v>3024</v>
      </c>
      <c r="K1474" s="6">
        <f>IFERROR(VLOOKUP($J1474,Lookup!$I:$M,Lookup!J$2,0),"")</f>
        <v>3104</v>
      </c>
      <c r="L1474" s="6" t="str">
        <f>IFERROR(VLOOKUP($J1474,Lookup!$I:$M,Lookup!K$2,0),"")</f>
        <v>Cherry Creek</v>
      </c>
      <c r="M1474" s="6" t="str">
        <f>IFERROR(VLOOKUP($J1474,Lookup!$I:$M,Lookup!L$2,0),"")</f>
        <v>SFine</v>
      </c>
      <c r="N1474" s="6" t="str">
        <f>IFERROR(VLOOKUP($J1474,Lookup!$I:$M,Lookup!M$2,0),"")</f>
        <v>SOL</v>
      </c>
      <c r="O1474" s="6" t="str">
        <f>IFERROR(VLOOKUP(E1474,Lookup!B:C,2,0),0)</f>
        <v/>
      </c>
    </row>
    <row r="1475" ht="13.5" outlineLevel="2" spans="1:15">
      <c r="A1475" s="4" t="s">
        <v>3182</v>
      </c>
      <c r="B1475" s="4" t="s">
        <v>3021</v>
      </c>
      <c r="C1475" s="4" t="s">
        <v>118</v>
      </c>
      <c r="D1475" s="4" t="s">
        <v>3183</v>
      </c>
      <c r="E1475" s="4" t="s">
        <v>70</v>
      </c>
      <c r="F1475" s="4" t="s">
        <v>121</v>
      </c>
      <c r="G1475" s="4" t="s">
        <v>2468</v>
      </c>
      <c r="H1475" s="4" t="s">
        <v>2469</v>
      </c>
      <c r="I1475" s="4" t="s">
        <v>3023</v>
      </c>
      <c r="J1475" s="4" t="s">
        <v>3024</v>
      </c>
      <c r="K1475" s="6">
        <f>IFERROR(VLOOKUP($J1475,Lookup!$I:$M,Lookup!J$2,0),"")</f>
        <v>3104</v>
      </c>
      <c r="L1475" s="6" t="str">
        <f>IFERROR(VLOOKUP($J1475,Lookup!$I:$M,Lookup!K$2,0),"")</f>
        <v>Cherry Creek</v>
      </c>
      <c r="M1475" s="6" t="str">
        <f>IFERROR(VLOOKUP($J1475,Lookup!$I:$M,Lookup!L$2,0),"")</f>
        <v>SFine</v>
      </c>
      <c r="N1475" s="6" t="str">
        <f>IFERROR(VLOOKUP($J1475,Lookup!$I:$M,Lookup!M$2,0),"")</f>
        <v>SOL</v>
      </c>
      <c r="O1475" s="6" t="str">
        <f>IFERROR(VLOOKUP(E1475,Lookup!B:C,2,0),0)</f>
        <v>Bartender</v>
      </c>
    </row>
    <row r="1476" ht="13.5" outlineLevel="2" spans="1:15">
      <c r="A1476" s="4" t="s">
        <v>3184</v>
      </c>
      <c r="B1476" s="4" t="s">
        <v>3021</v>
      </c>
      <c r="C1476" s="4" t="s">
        <v>118</v>
      </c>
      <c r="D1476" s="4" t="s">
        <v>3185</v>
      </c>
      <c r="E1476" s="4" t="s">
        <v>83</v>
      </c>
      <c r="F1476" s="4" t="s">
        <v>121</v>
      </c>
      <c r="G1476" s="4" t="s">
        <v>2468</v>
      </c>
      <c r="H1476" s="4" t="s">
        <v>2469</v>
      </c>
      <c r="I1476" s="4" t="s">
        <v>3023</v>
      </c>
      <c r="J1476" s="4" t="s">
        <v>3024</v>
      </c>
      <c r="K1476" s="6">
        <f>IFERROR(VLOOKUP($J1476,Lookup!$I:$M,Lookup!J$2,0),"")</f>
        <v>3104</v>
      </c>
      <c r="L1476" s="6" t="str">
        <f>IFERROR(VLOOKUP($J1476,Lookup!$I:$M,Lookup!K$2,0),"")</f>
        <v>Cherry Creek</v>
      </c>
      <c r="M1476" s="6" t="str">
        <f>IFERROR(VLOOKUP($J1476,Lookup!$I:$M,Lookup!L$2,0),"")</f>
        <v>SFine</v>
      </c>
      <c r="N1476" s="6" t="str">
        <f>IFERROR(VLOOKUP($J1476,Lookup!$I:$M,Lookup!M$2,0),"")</f>
        <v>SOL</v>
      </c>
      <c r="O1476" s="6" t="str">
        <f>IFERROR(VLOOKUP(E1476,Lookup!B:C,2,0),0)</f>
        <v>Line Cook</v>
      </c>
    </row>
    <row r="1477" ht="13.5" outlineLevel="2" spans="1:15">
      <c r="A1477" s="4" t="s">
        <v>3186</v>
      </c>
      <c r="B1477" s="4" t="s">
        <v>3021</v>
      </c>
      <c r="C1477" s="4" t="s">
        <v>118</v>
      </c>
      <c r="D1477" s="4" t="s">
        <v>3187</v>
      </c>
      <c r="E1477" s="4" t="s">
        <v>78</v>
      </c>
      <c r="F1477" s="4" t="s">
        <v>121</v>
      </c>
      <c r="G1477" s="4" t="s">
        <v>2468</v>
      </c>
      <c r="H1477" s="4" t="s">
        <v>2469</v>
      </c>
      <c r="I1477" s="4" t="s">
        <v>3023</v>
      </c>
      <c r="J1477" s="4" t="s">
        <v>3024</v>
      </c>
      <c r="K1477" s="6">
        <f>IFERROR(VLOOKUP($J1477,Lookup!$I:$M,Lookup!J$2,0),"")</f>
        <v>3104</v>
      </c>
      <c r="L1477" s="6" t="str">
        <f>IFERROR(VLOOKUP($J1477,Lookup!$I:$M,Lookup!K$2,0),"")</f>
        <v>Cherry Creek</v>
      </c>
      <c r="M1477" s="6" t="str">
        <f>IFERROR(VLOOKUP($J1477,Lookup!$I:$M,Lookup!L$2,0),"")</f>
        <v>SFine</v>
      </c>
      <c r="N1477" s="6" t="str">
        <f>IFERROR(VLOOKUP($J1477,Lookup!$I:$M,Lookup!M$2,0),"")</f>
        <v>SOL</v>
      </c>
      <c r="O1477" s="6" t="str">
        <f>IFERROR(VLOOKUP(E1477,Lookup!B:C,2,0),0)</f>
        <v>Host</v>
      </c>
    </row>
    <row r="1478" ht="13.5" outlineLevel="2" spans="1:15">
      <c r="A1478" s="4" t="s">
        <v>3188</v>
      </c>
      <c r="B1478" s="4" t="s">
        <v>3021</v>
      </c>
      <c r="C1478" s="4" t="s">
        <v>118</v>
      </c>
      <c r="D1478" s="4" t="s">
        <v>3189</v>
      </c>
      <c r="E1478" s="4" t="s">
        <v>120</v>
      </c>
      <c r="F1478" s="4" t="s">
        <v>121</v>
      </c>
      <c r="G1478" s="4" t="s">
        <v>2468</v>
      </c>
      <c r="H1478" s="4" t="s">
        <v>2469</v>
      </c>
      <c r="I1478" s="4" t="s">
        <v>3023</v>
      </c>
      <c r="J1478" s="4" t="s">
        <v>3024</v>
      </c>
      <c r="K1478" s="6">
        <f>IFERROR(VLOOKUP($J1478,Lookup!$I:$M,Lookup!J$2,0),"")</f>
        <v>3104</v>
      </c>
      <c r="L1478" s="6" t="str">
        <f>IFERROR(VLOOKUP($J1478,Lookup!$I:$M,Lookup!K$2,0),"")</f>
        <v>Cherry Creek</v>
      </c>
      <c r="M1478" s="6" t="str">
        <f>IFERROR(VLOOKUP($J1478,Lookup!$I:$M,Lookup!L$2,0),"")</f>
        <v>SFine</v>
      </c>
      <c r="N1478" s="6" t="str">
        <f>IFERROR(VLOOKUP($J1478,Lookup!$I:$M,Lookup!M$2,0),"")</f>
        <v>SOL</v>
      </c>
      <c r="O1478" s="6" t="str">
        <f>IFERROR(VLOOKUP(E1478,Lookup!B:C,2,0),0)</f>
        <v>Server/Cocktail</v>
      </c>
    </row>
    <row r="1479" ht="13.5" outlineLevel="2" spans="1:15">
      <c r="A1479" s="4" t="s">
        <v>3190</v>
      </c>
      <c r="B1479" s="4" t="s">
        <v>3021</v>
      </c>
      <c r="C1479" s="4" t="s">
        <v>118</v>
      </c>
      <c r="D1479" s="4" t="s">
        <v>3191</v>
      </c>
      <c r="E1479" s="4" t="s">
        <v>83</v>
      </c>
      <c r="F1479" s="4" t="s">
        <v>121</v>
      </c>
      <c r="G1479" s="4" t="s">
        <v>2468</v>
      </c>
      <c r="H1479" s="4" t="s">
        <v>2469</v>
      </c>
      <c r="I1479" s="4" t="s">
        <v>3023</v>
      </c>
      <c r="J1479" s="4" t="s">
        <v>3024</v>
      </c>
      <c r="K1479" s="6">
        <f>IFERROR(VLOOKUP($J1479,Lookup!$I:$M,Lookup!J$2,0),"")</f>
        <v>3104</v>
      </c>
      <c r="L1479" s="6" t="str">
        <f>IFERROR(VLOOKUP($J1479,Lookup!$I:$M,Lookup!K$2,0),"")</f>
        <v>Cherry Creek</v>
      </c>
      <c r="M1479" s="6" t="str">
        <f>IFERROR(VLOOKUP($J1479,Lookup!$I:$M,Lookup!L$2,0),"")</f>
        <v>SFine</v>
      </c>
      <c r="N1479" s="6" t="str">
        <f>IFERROR(VLOOKUP($J1479,Lookup!$I:$M,Lookup!M$2,0),"")</f>
        <v>SOL</v>
      </c>
      <c r="O1479" s="6" t="str">
        <f>IFERROR(VLOOKUP(E1479,Lookup!B:C,2,0),0)</f>
        <v>Line Cook</v>
      </c>
    </row>
    <row r="1480" ht="13.5" outlineLevel="2" spans="1:15">
      <c r="A1480" s="4" t="s">
        <v>3192</v>
      </c>
      <c r="B1480" s="4" t="s">
        <v>3021</v>
      </c>
      <c r="C1480" s="4" t="s">
        <v>118</v>
      </c>
      <c r="D1480" s="4" t="s">
        <v>3193</v>
      </c>
      <c r="E1480" s="4" t="s">
        <v>70</v>
      </c>
      <c r="F1480" s="4" t="s">
        <v>121</v>
      </c>
      <c r="G1480" s="4" t="s">
        <v>2468</v>
      </c>
      <c r="H1480" s="4" t="s">
        <v>2469</v>
      </c>
      <c r="I1480" s="4" t="s">
        <v>3023</v>
      </c>
      <c r="J1480" s="4" t="s">
        <v>3024</v>
      </c>
      <c r="K1480" s="6">
        <f>IFERROR(VLOOKUP($J1480,Lookup!$I:$M,Lookup!J$2,0),"")</f>
        <v>3104</v>
      </c>
      <c r="L1480" s="6" t="str">
        <f>IFERROR(VLOOKUP($J1480,Lookup!$I:$M,Lookup!K$2,0),"")</f>
        <v>Cherry Creek</v>
      </c>
      <c r="M1480" s="6" t="str">
        <f>IFERROR(VLOOKUP($J1480,Lookup!$I:$M,Lookup!L$2,0),"")</f>
        <v>SFine</v>
      </c>
      <c r="N1480" s="6" t="str">
        <f>IFERROR(VLOOKUP($J1480,Lookup!$I:$M,Lookup!M$2,0),"")</f>
        <v>SOL</v>
      </c>
      <c r="O1480" s="6" t="str">
        <f>IFERROR(VLOOKUP(E1480,Lookup!B:C,2,0),0)</f>
        <v>Bartender</v>
      </c>
    </row>
    <row r="1481" ht="13.5" outlineLevel="2" spans="1:15">
      <c r="A1481" s="4" t="s">
        <v>3194</v>
      </c>
      <c r="B1481" s="4" t="s">
        <v>3021</v>
      </c>
      <c r="C1481" s="4" t="s">
        <v>118</v>
      </c>
      <c r="D1481" s="4" t="s">
        <v>3195</v>
      </c>
      <c r="E1481" s="4" t="s">
        <v>83</v>
      </c>
      <c r="F1481" s="4" t="s">
        <v>121</v>
      </c>
      <c r="G1481" s="4" t="s">
        <v>2468</v>
      </c>
      <c r="H1481" s="4" t="s">
        <v>2469</v>
      </c>
      <c r="I1481" s="4" t="s">
        <v>3023</v>
      </c>
      <c r="J1481" s="4" t="s">
        <v>3024</v>
      </c>
      <c r="K1481" s="6">
        <f>IFERROR(VLOOKUP($J1481,Lookup!$I:$M,Lookup!J$2,0),"")</f>
        <v>3104</v>
      </c>
      <c r="L1481" s="6" t="str">
        <f>IFERROR(VLOOKUP($J1481,Lookup!$I:$M,Lookup!K$2,0),"")</f>
        <v>Cherry Creek</v>
      </c>
      <c r="M1481" s="6" t="str">
        <f>IFERROR(VLOOKUP($J1481,Lookup!$I:$M,Lookup!L$2,0),"")</f>
        <v>SFine</v>
      </c>
      <c r="N1481" s="6" t="str">
        <f>IFERROR(VLOOKUP($J1481,Lookup!$I:$M,Lookup!M$2,0),"")</f>
        <v>SOL</v>
      </c>
      <c r="O1481" s="6" t="str">
        <f>IFERROR(VLOOKUP(E1481,Lookup!B:C,2,0),0)</f>
        <v>Line Cook</v>
      </c>
    </row>
    <row r="1482" ht="13.5" outlineLevel="2" spans="1:15">
      <c r="A1482" s="4" t="s">
        <v>3196</v>
      </c>
      <c r="B1482" s="4" t="s">
        <v>3021</v>
      </c>
      <c r="C1482" s="4" t="s">
        <v>118</v>
      </c>
      <c r="D1482" s="4" t="s">
        <v>3197</v>
      </c>
      <c r="E1482" s="4" t="s">
        <v>83</v>
      </c>
      <c r="F1482" s="4" t="s">
        <v>121</v>
      </c>
      <c r="G1482" s="4" t="s">
        <v>2468</v>
      </c>
      <c r="H1482" s="4" t="s">
        <v>2469</v>
      </c>
      <c r="I1482" s="4" t="s">
        <v>3023</v>
      </c>
      <c r="J1482" s="4" t="s">
        <v>3024</v>
      </c>
      <c r="K1482" s="6">
        <f>IFERROR(VLOOKUP($J1482,Lookup!$I:$M,Lookup!J$2,0),"")</f>
        <v>3104</v>
      </c>
      <c r="L1482" s="6" t="str">
        <f>IFERROR(VLOOKUP($J1482,Lookup!$I:$M,Lookup!K$2,0),"")</f>
        <v>Cherry Creek</v>
      </c>
      <c r="M1482" s="6" t="str">
        <f>IFERROR(VLOOKUP($J1482,Lookup!$I:$M,Lookup!L$2,0),"")</f>
        <v>SFine</v>
      </c>
      <c r="N1482" s="6" t="str">
        <f>IFERROR(VLOOKUP($J1482,Lookup!$I:$M,Lookup!M$2,0),"")</f>
        <v>SOL</v>
      </c>
      <c r="O1482" s="6" t="str">
        <f>IFERROR(VLOOKUP(E1482,Lookup!B:C,2,0),0)</f>
        <v>Line Cook</v>
      </c>
    </row>
    <row r="1483" ht="13.5" outlineLevel="2" spans="1:15">
      <c r="A1483" s="4" t="s">
        <v>3198</v>
      </c>
      <c r="B1483" s="4" t="s">
        <v>3021</v>
      </c>
      <c r="C1483" s="4" t="s">
        <v>118</v>
      </c>
      <c r="D1483" s="4" t="s">
        <v>3199</v>
      </c>
      <c r="E1483" s="4" t="s">
        <v>188</v>
      </c>
      <c r="F1483" s="4" t="s">
        <v>121</v>
      </c>
      <c r="G1483" s="4" t="s">
        <v>2468</v>
      </c>
      <c r="H1483" s="4" t="s">
        <v>2469</v>
      </c>
      <c r="I1483" s="4" t="s">
        <v>3023</v>
      </c>
      <c r="J1483" s="4" t="s">
        <v>3024</v>
      </c>
      <c r="K1483" s="6">
        <f>IFERROR(VLOOKUP($J1483,Lookup!$I:$M,Lookup!J$2,0),"")</f>
        <v>3104</v>
      </c>
      <c r="L1483" s="6" t="str">
        <f>IFERROR(VLOOKUP($J1483,Lookup!$I:$M,Lookup!K$2,0),"")</f>
        <v>Cherry Creek</v>
      </c>
      <c r="M1483" s="6" t="str">
        <f>IFERROR(VLOOKUP($J1483,Lookup!$I:$M,Lookup!L$2,0),"")</f>
        <v>SFine</v>
      </c>
      <c r="N1483" s="6" t="str">
        <f>IFERROR(VLOOKUP($J1483,Lookup!$I:$M,Lookup!M$2,0),"")</f>
        <v>SOL</v>
      </c>
      <c r="O1483" s="6" t="str">
        <f>IFERROR(VLOOKUP(E1483,Lookup!B:C,2,0),0)</f>
        <v>Dish</v>
      </c>
    </row>
    <row r="1484" ht="13.5" outlineLevel="2" spans="1:15">
      <c r="A1484" s="4" t="s">
        <v>3200</v>
      </c>
      <c r="B1484" s="4" t="s">
        <v>3021</v>
      </c>
      <c r="C1484" s="4" t="s">
        <v>118</v>
      </c>
      <c r="D1484" s="4" t="s">
        <v>3201</v>
      </c>
      <c r="E1484" s="4" t="s">
        <v>83</v>
      </c>
      <c r="F1484" s="4" t="s">
        <v>121</v>
      </c>
      <c r="G1484" s="4" t="s">
        <v>2468</v>
      </c>
      <c r="H1484" s="4" t="s">
        <v>2469</v>
      </c>
      <c r="I1484" s="4" t="s">
        <v>3023</v>
      </c>
      <c r="J1484" s="4" t="s">
        <v>3024</v>
      </c>
      <c r="K1484" s="6">
        <f>IFERROR(VLOOKUP($J1484,Lookup!$I:$M,Lookup!J$2,0),"")</f>
        <v>3104</v>
      </c>
      <c r="L1484" s="6" t="str">
        <f>IFERROR(VLOOKUP($J1484,Lookup!$I:$M,Lookup!K$2,0),"")</f>
        <v>Cherry Creek</v>
      </c>
      <c r="M1484" s="6" t="str">
        <f>IFERROR(VLOOKUP($J1484,Lookup!$I:$M,Lookup!L$2,0),"")</f>
        <v>SFine</v>
      </c>
      <c r="N1484" s="6" t="str">
        <f>IFERROR(VLOOKUP($J1484,Lookup!$I:$M,Lookup!M$2,0),"")</f>
        <v>SOL</v>
      </c>
      <c r="O1484" s="6" t="str">
        <f>IFERROR(VLOOKUP(E1484,Lookup!B:C,2,0),0)</f>
        <v>Line Cook</v>
      </c>
    </row>
    <row r="1485" ht="13.5" outlineLevel="2" spans="1:15">
      <c r="A1485" s="4" t="s">
        <v>3202</v>
      </c>
      <c r="B1485" s="4" t="s">
        <v>3021</v>
      </c>
      <c r="C1485" s="4" t="s">
        <v>118</v>
      </c>
      <c r="D1485" s="4" t="s">
        <v>3203</v>
      </c>
      <c r="E1485" s="4" t="s">
        <v>188</v>
      </c>
      <c r="F1485" s="4" t="s">
        <v>121</v>
      </c>
      <c r="G1485" s="4" t="s">
        <v>2468</v>
      </c>
      <c r="H1485" s="4" t="s">
        <v>2469</v>
      </c>
      <c r="I1485" s="4" t="s">
        <v>3023</v>
      </c>
      <c r="J1485" s="4" t="s">
        <v>3024</v>
      </c>
      <c r="K1485" s="6">
        <f>IFERROR(VLOOKUP($J1485,Lookup!$I:$M,Lookup!J$2,0),"")</f>
        <v>3104</v>
      </c>
      <c r="L1485" s="6" t="str">
        <f>IFERROR(VLOOKUP($J1485,Lookup!$I:$M,Lookup!K$2,0),"")</f>
        <v>Cherry Creek</v>
      </c>
      <c r="M1485" s="6" t="str">
        <f>IFERROR(VLOOKUP($J1485,Lookup!$I:$M,Lookup!L$2,0),"")</f>
        <v>SFine</v>
      </c>
      <c r="N1485" s="6" t="str">
        <f>IFERROR(VLOOKUP($J1485,Lookup!$I:$M,Lookup!M$2,0),"")</f>
        <v>SOL</v>
      </c>
      <c r="O1485" s="6" t="str">
        <f>IFERROR(VLOOKUP(E1485,Lookup!B:C,2,0),0)</f>
        <v>Dish</v>
      </c>
    </row>
    <row r="1486" ht="13.5" outlineLevel="2" spans="1:15">
      <c r="A1486" s="4" t="s">
        <v>3204</v>
      </c>
      <c r="B1486" s="4" t="s">
        <v>3021</v>
      </c>
      <c r="C1486" s="4" t="s">
        <v>118</v>
      </c>
      <c r="D1486" s="4" t="s">
        <v>3205</v>
      </c>
      <c r="E1486" s="4" t="s">
        <v>120</v>
      </c>
      <c r="F1486" s="4" t="s">
        <v>121</v>
      </c>
      <c r="G1486" s="4" t="s">
        <v>2468</v>
      </c>
      <c r="H1486" s="4" t="s">
        <v>2469</v>
      </c>
      <c r="I1486" s="4" t="s">
        <v>3023</v>
      </c>
      <c r="J1486" s="4" t="s">
        <v>3024</v>
      </c>
      <c r="K1486" s="6">
        <f>IFERROR(VLOOKUP($J1486,Lookup!$I:$M,Lookup!J$2,0),"")</f>
        <v>3104</v>
      </c>
      <c r="L1486" s="6" t="str">
        <f>IFERROR(VLOOKUP($J1486,Lookup!$I:$M,Lookup!K$2,0),"")</f>
        <v>Cherry Creek</v>
      </c>
      <c r="M1486" s="6" t="str">
        <f>IFERROR(VLOOKUP($J1486,Lookup!$I:$M,Lookup!L$2,0),"")</f>
        <v>SFine</v>
      </c>
      <c r="N1486" s="6" t="str">
        <f>IFERROR(VLOOKUP($J1486,Lookup!$I:$M,Lookup!M$2,0),"")</f>
        <v>SOL</v>
      </c>
      <c r="O1486" s="6" t="str">
        <f>IFERROR(VLOOKUP(E1486,Lookup!B:C,2,0),0)</f>
        <v>Server/Cocktail</v>
      </c>
    </row>
    <row r="1487" ht="13.5" outlineLevel="2" spans="1:15">
      <c r="A1487" s="4" t="s">
        <v>3206</v>
      </c>
      <c r="B1487" s="4" t="s">
        <v>3021</v>
      </c>
      <c r="C1487" s="4" t="s">
        <v>118</v>
      </c>
      <c r="D1487" s="4" t="s">
        <v>3207</v>
      </c>
      <c r="E1487" s="4" t="s">
        <v>120</v>
      </c>
      <c r="F1487" s="4" t="s">
        <v>121</v>
      </c>
      <c r="G1487" s="4" t="s">
        <v>2468</v>
      </c>
      <c r="H1487" s="4" t="s">
        <v>2469</v>
      </c>
      <c r="I1487" s="4" t="s">
        <v>3023</v>
      </c>
      <c r="J1487" s="4" t="s">
        <v>3024</v>
      </c>
      <c r="K1487" s="6">
        <f>IFERROR(VLOOKUP($J1487,Lookup!$I:$M,Lookup!J$2,0),"")</f>
        <v>3104</v>
      </c>
      <c r="L1487" s="6" t="str">
        <f>IFERROR(VLOOKUP($J1487,Lookup!$I:$M,Lookup!K$2,0),"")</f>
        <v>Cherry Creek</v>
      </c>
      <c r="M1487" s="6" t="str">
        <f>IFERROR(VLOOKUP($J1487,Lookup!$I:$M,Lookup!L$2,0),"")</f>
        <v>SFine</v>
      </c>
      <c r="N1487" s="6" t="str">
        <f>IFERROR(VLOOKUP($J1487,Lookup!$I:$M,Lookup!M$2,0),"")</f>
        <v>SOL</v>
      </c>
      <c r="O1487" s="6" t="str">
        <f>IFERROR(VLOOKUP(E1487,Lookup!B:C,2,0),0)</f>
        <v>Server/Cocktail</v>
      </c>
    </row>
    <row r="1488" ht="13.5" outlineLevel="2" spans="1:15">
      <c r="A1488" s="4" t="s">
        <v>3208</v>
      </c>
      <c r="B1488" s="4" t="s">
        <v>3021</v>
      </c>
      <c r="C1488" s="4" t="s">
        <v>118</v>
      </c>
      <c r="D1488" s="4" t="s">
        <v>3209</v>
      </c>
      <c r="E1488" s="4" t="s">
        <v>120</v>
      </c>
      <c r="F1488" s="4" t="s">
        <v>121</v>
      </c>
      <c r="G1488" s="4" t="s">
        <v>2468</v>
      </c>
      <c r="H1488" s="4" t="s">
        <v>2469</v>
      </c>
      <c r="I1488" s="4" t="s">
        <v>3023</v>
      </c>
      <c r="J1488" s="4" t="s">
        <v>3024</v>
      </c>
      <c r="K1488" s="6">
        <f>IFERROR(VLOOKUP($J1488,Lookup!$I:$M,Lookup!J$2,0),"")</f>
        <v>3104</v>
      </c>
      <c r="L1488" s="6" t="str">
        <f>IFERROR(VLOOKUP($J1488,Lookup!$I:$M,Lookup!K$2,0),"")</f>
        <v>Cherry Creek</v>
      </c>
      <c r="M1488" s="6" t="str">
        <f>IFERROR(VLOOKUP($J1488,Lookup!$I:$M,Lookup!L$2,0),"")</f>
        <v>SFine</v>
      </c>
      <c r="N1488" s="6" t="str">
        <f>IFERROR(VLOOKUP($J1488,Lookup!$I:$M,Lookup!M$2,0),"")</f>
        <v>SOL</v>
      </c>
      <c r="O1488" s="6" t="str">
        <f>IFERROR(VLOOKUP(E1488,Lookup!B:C,2,0),0)</f>
        <v>Server/Cocktail</v>
      </c>
    </row>
    <row r="1489" ht="13.5" outlineLevel="2" spans="1:15">
      <c r="A1489" s="4" t="s">
        <v>3210</v>
      </c>
      <c r="B1489" s="4" t="s">
        <v>3021</v>
      </c>
      <c r="C1489" s="4" t="s">
        <v>118</v>
      </c>
      <c r="D1489" s="4" t="s">
        <v>3211</v>
      </c>
      <c r="E1489" s="4" t="s">
        <v>83</v>
      </c>
      <c r="F1489" s="4" t="s">
        <v>121</v>
      </c>
      <c r="G1489" s="4" t="s">
        <v>2468</v>
      </c>
      <c r="H1489" s="4" t="s">
        <v>2469</v>
      </c>
      <c r="I1489" s="4" t="s">
        <v>3023</v>
      </c>
      <c r="J1489" s="4" t="s">
        <v>3024</v>
      </c>
      <c r="K1489" s="6">
        <f>IFERROR(VLOOKUP($J1489,Lookup!$I:$M,Lookup!J$2,0),"")</f>
        <v>3104</v>
      </c>
      <c r="L1489" s="6" t="str">
        <f>IFERROR(VLOOKUP($J1489,Lookup!$I:$M,Lookup!K$2,0),"")</f>
        <v>Cherry Creek</v>
      </c>
      <c r="M1489" s="6" t="str">
        <f>IFERROR(VLOOKUP($J1489,Lookup!$I:$M,Lookup!L$2,0),"")</f>
        <v>SFine</v>
      </c>
      <c r="N1489" s="6" t="str">
        <f>IFERROR(VLOOKUP($J1489,Lookup!$I:$M,Lookup!M$2,0),"")</f>
        <v>SOL</v>
      </c>
      <c r="O1489" s="6" t="str">
        <f>IFERROR(VLOOKUP(E1489,Lookup!B:C,2,0),0)</f>
        <v>Line Cook</v>
      </c>
    </row>
    <row r="1490" ht="13.5" outlineLevel="2" spans="1:15">
      <c r="A1490" s="4" t="s">
        <v>3212</v>
      </c>
      <c r="B1490" s="4" t="s">
        <v>3021</v>
      </c>
      <c r="C1490" s="4" t="s">
        <v>118</v>
      </c>
      <c r="D1490" s="4" t="s">
        <v>3213</v>
      </c>
      <c r="E1490" s="4" t="s">
        <v>84</v>
      </c>
      <c r="F1490" s="4" t="s">
        <v>121</v>
      </c>
      <c r="G1490" s="4" t="s">
        <v>2468</v>
      </c>
      <c r="H1490" s="4" t="s">
        <v>2469</v>
      </c>
      <c r="I1490" s="4" t="s">
        <v>3023</v>
      </c>
      <c r="J1490" s="4" t="s">
        <v>3024</v>
      </c>
      <c r="K1490" s="6">
        <f>IFERROR(VLOOKUP($J1490,Lookup!$I:$M,Lookup!J$2,0),"")</f>
        <v>3104</v>
      </c>
      <c r="L1490" s="6" t="str">
        <f>IFERROR(VLOOKUP($J1490,Lookup!$I:$M,Lookup!K$2,0),"")</f>
        <v>Cherry Creek</v>
      </c>
      <c r="M1490" s="6" t="str">
        <f>IFERROR(VLOOKUP($J1490,Lookup!$I:$M,Lookup!L$2,0),"")</f>
        <v>SFine</v>
      </c>
      <c r="N1490" s="6" t="str">
        <f>IFERROR(VLOOKUP($J1490,Lookup!$I:$M,Lookup!M$2,0),"")</f>
        <v>SOL</v>
      </c>
      <c r="O1490" s="6" t="str">
        <f>IFERROR(VLOOKUP(E1490,Lookup!B:C,2,0),0)</f>
        <v>Prep Cook</v>
      </c>
    </row>
    <row r="1491" ht="13.5" outlineLevel="2" spans="1:15">
      <c r="A1491" s="4" t="s">
        <v>3214</v>
      </c>
      <c r="B1491" s="4" t="s">
        <v>3021</v>
      </c>
      <c r="C1491" s="4" t="s">
        <v>118</v>
      </c>
      <c r="D1491" s="4" t="s">
        <v>3215</v>
      </c>
      <c r="E1491" s="4" t="s">
        <v>128</v>
      </c>
      <c r="F1491" s="4" t="s">
        <v>121</v>
      </c>
      <c r="G1491" s="4" t="s">
        <v>2468</v>
      </c>
      <c r="H1491" s="4" t="s">
        <v>2469</v>
      </c>
      <c r="I1491" s="4" t="s">
        <v>3023</v>
      </c>
      <c r="J1491" s="4" t="s">
        <v>3024</v>
      </c>
      <c r="K1491" s="6">
        <f>IFERROR(VLOOKUP($J1491,Lookup!$I:$M,Lookup!J$2,0),"")</f>
        <v>3104</v>
      </c>
      <c r="L1491" s="6" t="str">
        <f>IFERROR(VLOOKUP($J1491,Lookup!$I:$M,Lookup!K$2,0),"")</f>
        <v>Cherry Creek</v>
      </c>
      <c r="M1491" s="6" t="str">
        <f>IFERROR(VLOOKUP($J1491,Lookup!$I:$M,Lookup!L$2,0),"")</f>
        <v>SFine</v>
      </c>
      <c r="N1491" s="6" t="str">
        <f>IFERROR(VLOOKUP($J1491,Lookup!$I:$M,Lookup!M$2,0),"")</f>
        <v>SOL</v>
      </c>
      <c r="O1491" s="6" t="str">
        <f>IFERROR(VLOOKUP(E1491,Lookup!B:C,2,0),0)</f>
        <v>Server/Cocktail</v>
      </c>
    </row>
    <row r="1492" ht="13.5" outlineLevel="2" spans="1:15">
      <c r="A1492" s="4" t="s">
        <v>3216</v>
      </c>
      <c r="B1492" s="4" t="s">
        <v>3021</v>
      </c>
      <c r="C1492" s="4" t="s">
        <v>118</v>
      </c>
      <c r="D1492" s="4" t="s">
        <v>3217</v>
      </c>
      <c r="E1492" s="4" t="s">
        <v>83</v>
      </c>
      <c r="F1492" s="4" t="s">
        <v>121</v>
      </c>
      <c r="G1492" s="4" t="s">
        <v>2468</v>
      </c>
      <c r="H1492" s="4" t="s">
        <v>2469</v>
      </c>
      <c r="I1492" s="4" t="s">
        <v>3023</v>
      </c>
      <c r="J1492" s="4" t="s">
        <v>3024</v>
      </c>
      <c r="K1492" s="6">
        <f>IFERROR(VLOOKUP($J1492,Lookup!$I:$M,Lookup!J$2,0),"")</f>
        <v>3104</v>
      </c>
      <c r="L1492" s="6" t="str">
        <f>IFERROR(VLOOKUP($J1492,Lookup!$I:$M,Lookup!K$2,0),"")</f>
        <v>Cherry Creek</v>
      </c>
      <c r="M1492" s="6" t="str">
        <f>IFERROR(VLOOKUP($J1492,Lookup!$I:$M,Lookup!L$2,0),"")</f>
        <v>SFine</v>
      </c>
      <c r="N1492" s="6" t="str">
        <f>IFERROR(VLOOKUP($J1492,Lookup!$I:$M,Lookup!M$2,0),"")</f>
        <v>SOL</v>
      </c>
      <c r="O1492" s="6" t="str">
        <f>IFERROR(VLOOKUP(E1492,Lookup!B:C,2,0),0)</f>
        <v>Line Cook</v>
      </c>
    </row>
    <row r="1493" ht="13.5" outlineLevel="2" spans="1:15">
      <c r="A1493" s="4" t="s">
        <v>3218</v>
      </c>
      <c r="B1493" s="4" t="s">
        <v>3021</v>
      </c>
      <c r="C1493" s="4" t="s">
        <v>118</v>
      </c>
      <c r="D1493" s="4" t="s">
        <v>3219</v>
      </c>
      <c r="E1493" s="4" t="s">
        <v>83</v>
      </c>
      <c r="F1493" s="4" t="s">
        <v>121</v>
      </c>
      <c r="G1493" s="4" t="s">
        <v>2468</v>
      </c>
      <c r="H1493" s="4" t="s">
        <v>2469</v>
      </c>
      <c r="I1493" s="4" t="s">
        <v>3023</v>
      </c>
      <c r="J1493" s="4" t="s">
        <v>3024</v>
      </c>
      <c r="K1493" s="6">
        <f>IFERROR(VLOOKUP($J1493,Lookup!$I:$M,Lookup!J$2,0),"")</f>
        <v>3104</v>
      </c>
      <c r="L1493" s="6" t="str">
        <f>IFERROR(VLOOKUP($J1493,Lookup!$I:$M,Lookup!K$2,0),"")</f>
        <v>Cherry Creek</v>
      </c>
      <c r="M1493" s="6" t="str">
        <f>IFERROR(VLOOKUP($J1493,Lookup!$I:$M,Lookup!L$2,0),"")</f>
        <v>SFine</v>
      </c>
      <c r="N1493" s="6" t="str">
        <f>IFERROR(VLOOKUP($J1493,Lookup!$I:$M,Lookup!M$2,0),"")</f>
        <v>SOL</v>
      </c>
      <c r="O1493" s="6" t="str">
        <f>IFERROR(VLOOKUP(E1493,Lookup!B:C,2,0),0)</f>
        <v>Line Cook</v>
      </c>
    </row>
    <row r="1494" ht="13.5" outlineLevel="2" spans="1:15">
      <c r="A1494" s="4" t="s">
        <v>3220</v>
      </c>
      <c r="B1494" s="4" t="s">
        <v>3021</v>
      </c>
      <c r="C1494" s="4" t="s">
        <v>118</v>
      </c>
      <c r="D1494" s="4" t="s">
        <v>3221</v>
      </c>
      <c r="E1494" s="4" t="s">
        <v>78</v>
      </c>
      <c r="F1494" s="4" t="s">
        <v>121</v>
      </c>
      <c r="G1494" s="4" t="s">
        <v>2468</v>
      </c>
      <c r="H1494" s="4" t="s">
        <v>2469</v>
      </c>
      <c r="I1494" s="4" t="s">
        <v>3023</v>
      </c>
      <c r="J1494" s="4" t="s">
        <v>3024</v>
      </c>
      <c r="K1494" s="6">
        <f>IFERROR(VLOOKUP($J1494,Lookup!$I:$M,Lookup!J$2,0),"")</f>
        <v>3104</v>
      </c>
      <c r="L1494" s="6" t="str">
        <f>IFERROR(VLOOKUP($J1494,Lookup!$I:$M,Lookup!K$2,0),"")</f>
        <v>Cherry Creek</v>
      </c>
      <c r="M1494" s="6" t="str">
        <f>IFERROR(VLOOKUP($J1494,Lookup!$I:$M,Lookup!L$2,0),"")</f>
        <v>SFine</v>
      </c>
      <c r="N1494" s="6" t="str">
        <f>IFERROR(VLOOKUP($J1494,Lookup!$I:$M,Lookup!M$2,0),"")</f>
        <v>SOL</v>
      </c>
      <c r="O1494" s="6" t="str">
        <f>IFERROR(VLOOKUP(E1494,Lookup!B:C,2,0),0)</f>
        <v>Host</v>
      </c>
    </row>
    <row r="1495" ht="13.5" outlineLevel="2" spans="1:15">
      <c r="A1495" s="4" t="s">
        <v>3222</v>
      </c>
      <c r="B1495" s="4" t="s">
        <v>3021</v>
      </c>
      <c r="C1495" s="4" t="s">
        <v>118</v>
      </c>
      <c r="D1495" s="4" t="s">
        <v>3223</v>
      </c>
      <c r="E1495" s="4" t="s">
        <v>120</v>
      </c>
      <c r="F1495" s="4" t="s">
        <v>121</v>
      </c>
      <c r="G1495" s="4" t="s">
        <v>2468</v>
      </c>
      <c r="H1495" s="4" t="s">
        <v>2469</v>
      </c>
      <c r="I1495" s="4" t="s">
        <v>3023</v>
      </c>
      <c r="J1495" s="4" t="s">
        <v>3024</v>
      </c>
      <c r="K1495" s="6">
        <f>IFERROR(VLOOKUP($J1495,Lookup!$I:$M,Lookup!J$2,0),"")</f>
        <v>3104</v>
      </c>
      <c r="L1495" s="6" t="str">
        <f>IFERROR(VLOOKUP($J1495,Lookup!$I:$M,Lookup!K$2,0),"")</f>
        <v>Cherry Creek</v>
      </c>
      <c r="M1495" s="6" t="str">
        <f>IFERROR(VLOOKUP($J1495,Lookup!$I:$M,Lookup!L$2,0),"")</f>
        <v>SFine</v>
      </c>
      <c r="N1495" s="6" t="str">
        <f>IFERROR(VLOOKUP($J1495,Lookup!$I:$M,Lookup!M$2,0),"")</f>
        <v>SOL</v>
      </c>
      <c r="O1495" s="6" t="str">
        <f>IFERROR(VLOOKUP(E1495,Lookup!B:C,2,0),0)</f>
        <v>Server/Cocktail</v>
      </c>
    </row>
    <row r="1496" ht="13.5" outlineLevel="2" spans="1:15">
      <c r="A1496" s="4" t="s">
        <v>3224</v>
      </c>
      <c r="B1496" s="4" t="s">
        <v>3021</v>
      </c>
      <c r="C1496" s="4" t="s">
        <v>118</v>
      </c>
      <c r="D1496" s="4" t="s">
        <v>3225</v>
      </c>
      <c r="E1496" s="4" t="s">
        <v>120</v>
      </c>
      <c r="F1496" s="4" t="s">
        <v>121</v>
      </c>
      <c r="G1496" s="4" t="s">
        <v>2468</v>
      </c>
      <c r="H1496" s="4" t="s">
        <v>2469</v>
      </c>
      <c r="I1496" s="4" t="s">
        <v>3023</v>
      </c>
      <c r="J1496" s="4" t="s">
        <v>3024</v>
      </c>
      <c r="K1496" s="6">
        <f>IFERROR(VLOOKUP($J1496,Lookup!$I:$M,Lookup!J$2,0),"")</f>
        <v>3104</v>
      </c>
      <c r="L1496" s="6" t="str">
        <f>IFERROR(VLOOKUP($J1496,Lookup!$I:$M,Lookup!K$2,0),"")</f>
        <v>Cherry Creek</v>
      </c>
      <c r="M1496" s="6" t="str">
        <f>IFERROR(VLOOKUP($J1496,Lookup!$I:$M,Lookup!L$2,0),"")</f>
        <v>SFine</v>
      </c>
      <c r="N1496" s="6" t="str">
        <f>IFERROR(VLOOKUP($J1496,Lookup!$I:$M,Lookup!M$2,0),"")</f>
        <v>SOL</v>
      </c>
      <c r="O1496" s="6" t="str">
        <f>IFERROR(VLOOKUP(E1496,Lookup!B:C,2,0),0)</f>
        <v>Server/Cocktail</v>
      </c>
    </row>
    <row r="1497" ht="13.5" outlineLevel="2" spans="1:15">
      <c r="A1497" s="4" t="s">
        <v>3226</v>
      </c>
      <c r="B1497" s="4" t="s">
        <v>3021</v>
      </c>
      <c r="C1497" s="4" t="s">
        <v>118</v>
      </c>
      <c r="D1497" s="4" t="s">
        <v>3227</v>
      </c>
      <c r="E1497" s="4" t="s">
        <v>70</v>
      </c>
      <c r="F1497" s="4" t="s">
        <v>121</v>
      </c>
      <c r="G1497" s="4" t="s">
        <v>2468</v>
      </c>
      <c r="H1497" s="4" t="s">
        <v>2469</v>
      </c>
      <c r="I1497" s="4" t="s">
        <v>3023</v>
      </c>
      <c r="J1497" s="4" t="s">
        <v>3024</v>
      </c>
      <c r="K1497" s="6">
        <f>IFERROR(VLOOKUP($J1497,Lookup!$I:$M,Lookup!J$2,0),"")</f>
        <v>3104</v>
      </c>
      <c r="L1497" s="6" t="str">
        <f>IFERROR(VLOOKUP($J1497,Lookup!$I:$M,Lookup!K$2,0),"")</f>
        <v>Cherry Creek</v>
      </c>
      <c r="M1497" s="6" t="str">
        <f>IFERROR(VLOOKUP($J1497,Lookup!$I:$M,Lookup!L$2,0),"")</f>
        <v>SFine</v>
      </c>
      <c r="N1497" s="6" t="str">
        <f>IFERROR(VLOOKUP($J1497,Lookup!$I:$M,Lookup!M$2,0),"")</f>
        <v>SOL</v>
      </c>
      <c r="O1497" s="6" t="str">
        <f>IFERROR(VLOOKUP(E1497,Lookup!B:C,2,0),0)</f>
        <v>Bartender</v>
      </c>
    </row>
    <row r="1498" ht="13.5" outlineLevel="2" spans="1:15">
      <c r="A1498" s="4" t="s">
        <v>3228</v>
      </c>
      <c r="B1498" s="4" t="s">
        <v>3021</v>
      </c>
      <c r="C1498" s="4" t="s">
        <v>118</v>
      </c>
      <c r="D1498" s="4" t="s">
        <v>3229</v>
      </c>
      <c r="E1498" s="4" t="s">
        <v>83</v>
      </c>
      <c r="F1498" s="4" t="s">
        <v>121</v>
      </c>
      <c r="G1498" s="4" t="s">
        <v>2468</v>
      </c>
      <c r="H1498" s="4" t="s">
        <v>2469</v>
      </c>
      <c r="I1498" s="4" t="s">
        <v>3023</v>
      </c>
      <c r="J1498" s="4" t="s">
        <v>3024</v>
      </c>
      <c r="K1498" s="6">
        <f>IFERROR(VLOOKUP($J1498,Lookup!$I:$M,Lookup!J$2,0),"")</f>
        <v>3104</v>
      </c>
      <c r="L1498" s="6" t="str">
        <f>IFERROR(VLOOKUP($J1498,Lookup!$I:$M,Lookup!K$2,0),"")</f>
        <v>Cherry Creek</v>
      </c>
      <c r="M1498" s="6" t="str">
        <f>IFERROR(VLOOKUP($J1498,Lookup!$I:$M,Lookup!L$2,0),"")</f>
        <v>SFine</v>
      </c>
      <c r="N1498" s="6" t="str">
        <f>IFERROR(VLOOKUP($J1498,Lookup!$I:$M,Lookup!M$2,0),"")</f>
        <v>SOL</v>
      </c>
      <c r="O1498" s="6" t="str">
        <f>IFERROR(VLOOKUP(E1498,Lookup!B:C,2,0),0)</f>
        <v>Line Cook</v>
      </c>
    </row>
    <row r="1499" ht="13.5" outlineLevel="2" spans="1:15">
      <c r="A1499" s="4" t="s">
        <v>3230</v>
      </c>
      <c r="B1499" s="4" t="s">
        <v>3021</v>
      </c>
      <c r="C1499" s="4" t="s">
        <v>118</v>
      </c>
      <c r="D1499" s="4" t="s">
        <v>3231</v>
      </c>
      <c r="E1499" s="4" t="s">
        <v>120</v>
      </c>
      <c r="F1499" s="4" t="s">
        <v>121</v>
      </c>
      <c r="G1499" s="4" t="s">
        <v>2468</v>
      </c>
      <c r="H1499" s="4" t="s">
        <v>2469</v>
      </c>
      <c r="I1499" s="4" t="s">
        <v>3023</v>
      </c>
      <c r="J1499" s="4" t="s">
        <v>3024</v>
      </c>
      <c r="K1499" s="6">
        <f>IFERROR(VLOOKUP($J1499,Lookup!$I:$M,Lookup!J$2,0),"")</f>
        <v>3104</v>
      </c>
      <c r="L1499" s="6" t="str">
        <f>IFERROR(VLOOKUP($J1499,Lookup!$I:$M,Lookup!K$2,0),"")</f>
        <v>Cherry Creek</v>
      </c>
      <c r="M1499" s="6" t="str">
        <f>IFERROR(VLOOKUP($J1499,Lookup!$I:$M,Lookup!L$2,0),"")</f>
        <v>SFine</v>
      </c>
      <c r="N1499" s="6" t="str">
        <f>IFERROR(VLOOKUP($J1499,Lookup!$I:$M,Lookup!M$2,0),"")</f>
        <v>SOL</v>
      </c>
      <c r="O1499" s="6" t="str">
        <f>IFERROR(VLOOKUP(E1499,Lookup!B:C,2,0),0)</f>
        <v>Server/Cocktail</v>
      </c>
    </row>
    <row r="1500" ht="13.5" outlineLevel="2" spans="1:15">
      <c r="A1500" s="4" t="s">
        <v>3232</v>
      </c>
      <c r="B1500" s="4" t="s">
        <v>3233</v>
      </c>
      <c r="C1500" s="4" t="s">
        <v>118</v>
      </c>
      <c r="D1500" s="4" t="s">
        <v>3234</v>
      </c>
      <c r="E1500" s="4" t="s">
        <v>233</v>
      </c>
      <c r="F1500" s="4" t="s">
        <v>121</v>
      </c>
      <c r="G1500" s="4" t="s">
        <v>3235</v>
      </c>
      <c r="H1500" s="4" t="s">
        <v>3236</v>
      </c>
      <c r="I1500" s="4" t="s">
        <v>3237</v>
      </c>
      <c r="J1500" s="4" t="s">
        <v>3238</v>
      </c>
      <c r="K1500" s="6">
        <f>IFERROR(VLOOKUP($J1500,Lookup!$I:$M,Lookup!J$2,0),"")</f>
        <v>3201</v>
      </c>
      <c r="L1500" s="6" t="str">
        <f>IFERROR(VLOOKUP($J1500,Lookup!$I:$M,Lookup!K$2,0),"")</f>
        <v>Huntington Beach</v>
      </c>
      <c r="M1500" s="6" t="str">
        <f>IFERROR(VLOOKUP($J1500,Lookup!$I:$M,Lookup!L$2,0),"")</f>
        <v>ASantana</v>
      </c>
      <c r="N1500" s="6" t="str">
        <f>IFERROR(VLOOKUP($J1500,Lookup!$I:$M,Lookup!M$2,0),"")</f>
        <v>Solita</v>
      </c>
      <c r="O1500" s="6" t="str">
        <f>IFERROR(VLOOKUP(E1500,Lookup!B:C,2,0),0)</f>
        <v>Bartender</v>
      </c>
    </row>
    <row r="1501" ht="13.5" outlineLevel="2" spans="1:15">
      <c r="A1501" s="4" t="s">
        <v>3239</v>
      </c>
      <c r="B1501" s="4" t="s">
        <v>3233</v>
      </c>
      <c r="C1501" s="4" t="s">
        <v>118</v>
      </c>
      <c r="D1501" s="4" t="s">
        <v>3240</v>
      </c>
      <c r="E1501" s="4" t="s">
        <v>120</v>
      </c>
      <c r="F1501" s="4" t="s">
        <v>121</v>
      </c>
      <c r="G1501" s="4" t="s">
        <v>3235</v>
      </c>
      <c r="H1501" s="4" t="s">
        <v>3236</v>
      </c>
      <c r="I1501" s="4" t="s">
        <v>3237</v>
      </c>
      <c r="J1501" s="4" t="s">
        <v>3238</v>
      </c>
      <c r="K1501" s="6">
        <f>IFERROR(VLOOKUP($J1501,Lookup!$I:$M,Lookup!J$2,0),"")</f>
        <v>3201</v>
      </c>
      <c r="L1501" s="6" t="str">
        <f>IFERROR(VLOOKUP($J1501,Lookup!$I:$M,Lookup!K$2,0),"")</f>
        <v>Huntington Beach</v>
      </c>
      <c r="M1501" s="6" t="str">
        <f>IFERROR(VLOOKUP($J1501,Lookup!$I:$M,Lookup!L$2,0),"")</f>
        <v>ASantana</v>
      </c>
      <c r="N1501" s="6" t="str">
        <f>IFERROR(VLOOKUP($J1501,Lookup!$I:$M,Lookup!M$2,0),"")</f>
        <v>Solita</v>
      </c>
      <c r="O1501" s="6" t="str">
        <f>IFERROR(VLOOKUP(E1501,Lookup!B:C,2,0),0)</f>
        <v>Server/Cocktail</v>
      </c>
    </row>
    <row r="1502" ht="13.5" outlineLevel="2" spans="1:15">
      <c r="A1502" s="4" t="s">
        <v>3241</v>
      </c>
      <c r="B1502" s="4" t="s">
        <v>3233</v>
      </c>
      <c r="C1502" s="4" t="s">
        <v>118</v>
      </c>
      <c r="D1502" s="4" t="s">
        <v>3242</v>
      </c>
      <c r="E1502" s="4" t="s">
        <v>139</v>
      </c>
      <c r="F1502" s="4" t="s">
        <v>121</v>
      </c>
      <c r="G1502" s="4" t="s">
        <v>3235</v>
      </c>
      <c r="H1502" s="4" t="s">
        <v>3236</v>
      </c>
      <c r="I1502" s="4" t="s">
        <v>3237</v>
      </c>
      <c r="J1502" s="4" t="s">
        <v>3238</v>
      </c>
      <c r="K1502" s="6">
        <f>IFERROR(VLOOKUP($J1502,Lookup!$I:$M,Lookup!J$2,0),"")</f>
        <v>3201</v>
      </c>
      <c r="L1502" s="6" t="str">
        <f>IFERROR(VLOOKUP($J1502,Lookup!$I:$M,Lookup!K$2,0),"")</f>
        <v>Huntington Beach</v>
      </c>
      <c r="M1502" s="6" t="str">
        <f>IFERROR(VLOOKUP($J1502,Lookup!$I:$M,Lookup!L$2,0),"")</f>
        <v>ASantana</v>
      </c>
      <c r="N1502" s="6" t="str">
        <f>IFERROR(VLOOKUP($J1502,Lookup!$I:$M,Lookup!M$2,0),"")</f>
        <v>Solita</v>
      </c>
      <c r="O1502" s="6" t="str">
        <f>IFERROR(VLOOKUP(E1502,Lookup!B:C,2,0),0)</f>
        <v>Busser/Runner</v>
      </c>
    </row>
    <row r="1503" ht="13.5" outlineLevel="1" spans="1:15">
      <c r="A1503" s="4" t="s">
        <v>3243</v>
      </c>
      <c r="B1503" s="4" t="s">
        <v>3233</v>
      </c>
      <c r="C1503" s="4" t="s">
        <v>118</v>
      </c>
      <c r="D1503" s="4" t="s">
        <v>3244</v>
      </c>
      <c r="E1503" s="4" t="s">
        <v>188</v>
      </c>
      <c r="F1503" s="4" t="s">
        <v>121</v>
      </c>
      <c r="G1503" s="4" t="s">
        <v>3235</v>
      </c>
      <c r="H1503" s="4" t="s">
        <v>3236</v>
      </c>
      <c r="I1503" s="4" t="s">
        <v>3237</v>
      </c>
      <c r="J1503" s="4" t="s">
        <v>3238</v>
      </c>
      <c r="K1503" s="6">
        <f>IFERROR(VLOOKUP($J1503,Lookup!$I:$M,Lookup!J$2,0),"")</f>
        <v>3201</v>
      </c>
      <c r="L1503" s="6" t="str">
        <f>IFERROR(VLOOKUP($J1503,Lookup!$I:$M,Lookup!K$2,0),"")</f>
        <v>Huntington Beach</v>
      </c>
      <c r="M1503" s="6" t="str">
        <f>IFERROR(VLOOKUP($J1503,Lookup!$I:$M,Lookup!L$2,0),"")</f>
        <v>ASantana</v>
      </c>
      <c r="N1503" s="6" t="str">
        <f>IFERROR(VLOOKUP($J1503,Lookup!$I:$M,Lookup!M$2,0),"")</f>
        <v>Solita</v>
      </c>
      <c r="O1503" s="6" t="str">
        <f>IFERROR(VLOOKUP(E1503,Lookup!B:C,2,0),0)</f>
        <v>Dish</v>
      </c>
    </row>
    <row r="1504" ht="13.5" outlineLevel="2" spans="1:15">
      <c r="A1504" s="4" t="s">
        <v>3245</v>
      </c>
      <c r="B1504" s="4" t="s">
        <v>3233</v>
      </c>
      <c r="C1504" s="4" t="s">
        <v>118</v>
      </c>
      <c r="D1504" s="4" t="s">
        <v>3246</v>
      </c>
      <c r="E1504" s="4" t="s">
        <v>188</v>
      </c>
      <c r="F1504" s="4" t="s">
        <v>121</v>
      </c>
      <c r="G1504" s="4" t="s">
        <v>3235</v>
      </c>
      <c r="H1504" s="4" t="s">
        <v>3236</v>
      </c>
      <c r="I1504" s="4" t="s">
        <v>3237</v>
      </c>
      <c r="J1504" s="4" t="s">
        <v>3238</v>
      </c>
      <c r="K1504" s="6">
        <f>IFERROR(VLOOKUP($J1504,Lookup!$I:$M,Lookup!J$2,0),"")</f>
        <v>3201</v>
      </c>
      <c r="L1504" s="6" t="str">
        <f>IFERROR(VLOOKUP($J1504,Lookup!$I:$M,Lookup!K$2,0),"")</f>
        <v>Huntington Beach</v>
      </c>
      <c r="M1504" s="6" t="str">
        <f>IFERROR(VLOOKUP($J1504,Lookup!$I:$M,Lookup!L$2,0),"")</f>
        <v>ASantana</v>
      </c>
      <c r="N1504" s="6" t="str">
        <f>IFERROR(VLOOKUP($J1504,Lookup!$I:$M,Lookup!M$2,0),"")</f>
        <v>Solita</v>
      </c>
      <c r="O1504" s="6" t="str">
        <f>IFERROR(VLOOKUP(E1504,Lookup!B:C,2,0),0)</f>
        <v>Dish</v>
      </c>
    </row>
    <row r="1505" ht="13.5" outlineLevel="2" spans="1:15">
      <c r="A1505" s="4" t="s">
        <v>3247</v>
      </c>
      <c r="B1505" s="4" t="s">
        <v>3233</v>
      </c>
      <c r="C1505" s="4" t="s">
        <v>118</v>
      </c>
      <c r="D1505" s="4" t="s">
        <v>3248</v>
      </c>
      <c r="E1505" s="4" t="s">
        <v>188</v>
      </c>
      <c r="F1505" s="4" t="s">
        <v>121</v>
      </c>
      <c r="G1505" s="4" t="s">
        <v>3235</v>
      </c>
      <c r="H1505" s="4" t="s">
        <v>3236</v>
      </c>
      <c r="I1505" s="4" t="s">
        <v>3237</v>
      </c>
      <c r="J1505" s="4" t="s">
        <v>3238</v>
      </c>
      <c r="K1505" s="6">
        <f>IFERROR(VLOOKUP($J1505,Lookup!$I:$M,Lookup!J$2,0),"")</f>
        <v>3201</v>
      </c>
      <c r="L1505" s="6" t="str">
        <f>IFERROR(VLOOKUP($J1505,Lookup!$I:$M,Lookup!K$2,0),"")</f>
        <v>Huntington Beach</v>
      </c>
      <c r="M1505" s="6" t="str">
        <f>IFERROR(VLOOKUP($J1505,Lookup!$I:$M,Lookup!L$2,0),"")</f>
        <v>ASantana</v>
      </c>
      <c r="N1505" s="6" t="str">
        <f>IFERROR(VLOOKUP($J1505,Lookup!$I:$M,Lookup!M$2,0),"")</f>
        <v>Solita</v>
      </c>
      <c r="O1505" s="6" t="str">
        <f>IFERROR(VLOOKUP(E1505,Lookup!B:C,2,0),0)</f>
        <v>Dish</v>
      </c>
    </row>
    <row r="1506" ht="13.5" outlineLevel="2" spans="1:15">
      <c r="A1506" s="4" t="s">
        <v>3249</v>
      </c>
      <c r="B1506" s="4" t="s">
        <v>3233</v>
      </c>
      <c r="C1506" s="4" t="s">
        <v>118</v>
      </c>
      <c r="D1506" s="4" t="s">
        <v>3250</v>
      </c>
      <c r="E1506" s="4" t="s">
        <v>120</v>
      </c>
      <c r="F1506" s="4" t="s">
        <v>121</v>
      </c>
      <c r="G1506" s="4" t="s">
        <v>3235</v>
      </c>
      <c r="H1506" s="4" t="s">
        <v>3236</v>
      </c>
      <c r="I1506" s="4" t="s">
        <v>3237</v>
      </c>
      <c r="J1506" s="4" t="s">
        <v>3238</v>
      </c>
      <c r="K1506" s="6">
        <f>IFERROR(VLOOKUP($J1506,Lookup!$I:$M,Lookup!J$2,0),"")</f>
        <v>3201</v>
      </c>
      <c r="L1506" s="6" t="str">
        <f>IFERROR(VLOOKUP($J1506,Lookup!$I:$M,Lookup!K$2,0),"")</f>
        <v>Huntington Beach</v>
      </c>
      <c r="M1506" s="6" t="str">
        <f>IFERROR(VLOOKUP($J1506,Lookup!$I:$M,Lookup!L$2,0),"")</f>
        <v>ASantana</v>
      </c>
      <c r="N1506" s="6" t="str">
        <f>IFERROR(VLOOKUP($J1506,Lookup!$I:$M,Lookup!M$2,0),"")</f>
        <v>Solita</v>
      </c>
      <c r="O1506" s="6" t="str">
        <f>IFERROR(VLOOKUP(E1506,Lookup!B:C,2,0),0)</f>
        <v>Server/Cocktail</v>
      </c>
    </row>
    <row r="1507" ht="13.5" outlineLevel="2" spans="1:15">
      <c r="A1507" s="4" t="s">
        <v>3251</v>
      </c>
      <c r="B1507" s="4" t="s">
        <v>3233</v>
      </c>
      <c r="C1507" s="4" t="s">
        <v>118</v>
      </c>
      <c r="D1507" s="4" t="s">
        <v>3252</v>
      </c>
      <c r="E1507" s="4" t="s">
        <v>78</v>
      </c>
      <c r="F1507" s="4" t="s">
        <v>121</v>
      </c>
      <c r="G1507" s="4" t="s">
        <v>3235</v>
      </c>
      <c r="H1507" s="4" t="s">
        <v>3236</v>
      </c>
      <c r="I1507" s="4" t="s">
        <v>3237</v>
      </c>
      <c r="J1507" s="4" t="s">
        <v>3238</v>
      </c>
      <c r="K1507" s="6">
        <f>IFERROR(VLOOKUP($J1507,Lookup!$I:$M,Lookup!J$2,0),"")</f>
        <v>3201</v>
      </c>
      <c r="L1507" s="6" t="str">
        <f>IFERROR(VLOOKUP($J1507,Lookup!$I:$M,Lookup!K$2,0),"")</f>
        <v>Huntington Beach</v>
      </c>
      <c r="M1507" s="6" t="str">
        <f>IFERROR(VLOOKUP($J1507,Lookup!$I:$M,Lookup!L$2,0),"")</f>
        <v>ASantana</v>
      </c>
      <c r="N1507" s="6" t="str">
        <f>IFERROR(VLOOKUP($J1507,Lookup!$I:$M,Lookup!M$2,0),"")</f>
        <v>Solita</v>
      </c>
      <c r="O1507" s="6" t="str">
        <f>IFERROR(VLOOKUP(E1507,Lookup!B:C,2,0),0)</f>
        <v>Host</v>
      </c>
    </row>
    <row r="1508" ht="13.5" outlineLevel="2" spans="1:15">
      <c r="A1508" s="4" t="s">
        <v>3253</v>
      </c>
      <c r="B1508" s="4" t="s">
        <v>3233</v>
      </c>
      <c r="C1508" s="4" t="s">
        <v>118</v>
      </c>
      <c r="D1508" s="4" t="s">
        <v>3254</v>
      </c>
      <c r="E1508" s="4" t="s">
        <v>120</v>
      </c>
      <c r="F1508" s="4" t="s">
        <v>121</v>
      </c>
      <c r="G1508" s="4" t="s">
        <v>3235</v>
      </c>
      <c r="H1508" s="4" t="s">
        <v>3236</v>
      </c>
      <c r="I1508" s="4" t="s">
        <v>3237</v>
      </c>
      <c r="J1508" s="4" t="s">
        <v>3238</v>
      </c>
      <c r="K1508" s="6">
        <f>IFERROR(VLOOKUP($J1508,Lookup!$I:$M,Lookup!J$2,0),"")</f>
        <v>3201</v>
      </c>
      <c r="L1508" s="6" t="str">
        <f>IFERROR(VLOOKUP($J1508,Lookup!$I:$M,Lookup!K$2,0),"")</f>
        <v>Huntington Beach</v>
      </c>
      <c r="M1508" s="6" t="str">
        <f>IFERROR(VLOOKUP($J1508,Lookup!$I:$M,Lookup!L$2,0),"")</f>
        <v>ASantana</v>
      </c>
      <c r="N1508" s="6" t="str">
        <f>IFERROR(VLOOKUP($J1508,Lookup!$I:$M,Lookup!M$2,0),"")</f>
        <v>Solita</v>
      </c>
      <c r="O1508" s="6" t="str">
        <f>IFERROR(VLOOKUP(E1508,Lookup!B:C,2,0),0)</f>
        <v>Server/Cocktail</v>
      </c>
    </row>
    <row r="1509" ht="13.5" outlineLevel="2" spans="1:15">
      <c r="A1509" s="4" t="s">
        <v>3255</v>
      </c>
      <c r="B1509" s="4" t="s">
        <v>3233</v>
      </c>
      <c r="C1509" s="4" t="s">
        <v>118</v>
      </c>
      <c r="D1509" s="4" t="s">
        <v>3256</v>
      </c>
      <c r="E1509" s="4" t="s">
        <v>120</v>
      </c>
      <c r="F1509" s="4" t="s">
        <v>121</v>
      </c>
      <c r="G1509" s="4" t="s">
        <v>3235</v>
      </c>
      <c r="H1509" s="4" t="s">
        <v>3236</v>
      </c>
      <c r="I1509" s="4" t="s">
        <v>3237</v>
      </c>
      <c r="J1509" s="4" t="s">
        <v>3238</v>
      </c>
      <c r="K1509" s="6">
        <f>IFERROR(VLOOKUP($J1509,Lookup!$I:$M,Lookup!J$2,0),"")</f>
        <v>3201</v>
      </c>
      <c r="L1509" s="6" t="str">
        <f>IFERROR(VLOOKUP($J1509,Lookup!$I:$M,Lookup!K$2,0),"")</f>
        <v>Huntington Beach</v>
      </c>
      <c r="M1509" s="6" t="str">
        <f>IFERROR(VLOOKUP($J1509,Lookup!$I:$M,Lookup!L$2,0),"")</f>
        <v>ASantana</v>
      </c>
      <c r="N1509" s="6" t="str">
        <f>IFERROR(VLOOKUP($J1509,Lookup!$I:$M,Lookup!M$2,0),"")</f>
        <v>Solita</v>
      </c>
      <c r="O1509" s="6" t="str">
        <f>IFERROR(VLOOKUP(E1509,Lookup!B:C,2,0),0)</f>
        <v>Server/Cocktail</v>
      </c>
    </row>
    <row r="1510" ht="13.5" outlineLevel="2" spans="1:15">
      <c r="A1510" s="4" t="s">
        <v>3257</v>
      </c>
      <c r="B1510" s="4" t="s">
        <v>3233</v>
      </c>
      <c r="C1510" s="4" t="s">
        <v>118</v>
      </c>
      <c r="D1510" s="4" t="s">
        <v>3258</v>
      </c>
      <c r="E1510" s="4" t="s">
        <v>120</v>
      </c>
      <c r="F1510" s="4" t="s">
        <v>121</v>
      </c>
      <c r="G1510" s="4" t="s">
        <v>3235</v>
      </c>
      <c r="H1510" s="4" t="s">
        <v>3236</v>
      </c>
      <c r="I1510" s="4" t="s">
        <v>3237</v>
      </c>
      <c r="J1510" s="4" t="s">
        <v>3238</v>
      </c>
      <c r="K1510" s="6">
        <f>IFERROR(VLOOKUP($J1510,Lookup!$I:$M,Lookup!J$2,0),"")</f>
        <v>3201</v>
      </c>
      <c r="L1510" s="6" t="str">
        <f>IFERROR(VLOOKUP($J1510,Lookup!$I:$M,Lookup!K$2,0),"")</f>
        <v>Huntington Beach</v>
      </c>
      <c r="M1510" s="6" t="str">
        <f>IFERROR(VLOOKUP($J1510,Lookup!$I:$M,Lookup!L$2,0),"")</f>
        <v>ASantana</v>
      </c>
      <c r="N1510" s="6" t="str">
        <f>IFERROR(VLOOKUP($J1510,Lookup!$I:$M,Lookup!M$2,0),"")</f>
        <v>Solita</v>
      </c>
      <c r="O1510" s="6" t="str">
        <f>IFERROR(VLOOKUP(E1510,Lookup!B:C,2,0),0)</f>
        <v>Server/Cocktail</v>
      </c>
    </row>
    <row r="1511" ht="13.5" outlineLevel="2" spans="1:15">
      <c r="A1511" s="4" t="s">
        <v>3259</v>
      </c>
      <c r="B1511" s="4" t="s">
        <v>3233</v>
      </c>
      <c r="C1511" s="4" t="s">
        <v>118</v>
      </c>
      <c r="D1511" s="4" t="s">
        <v>3260</v>
      </c>
      <c r="E1511" s="4" t="s">
        <v>120</v>
      </c>
      <c r="F1511" s="4" t="s">
        <v>121</v>
      </c>
      <c r="G1511" s="4" t="s">
        <v>3235</v>
      </c>
      <c r="H1511" s="4" t="s">
        <v>3236</v>
      </c>
      <c r="I1511" s="4" t="s">
        <v>3237</v>
      </c>
      <c r="J1511" s="4" t="s">
        <v>3238</v>
      </c>
      <c r="K1511" s="6">
        <f>IFERROR(VLOOKUP($J1511,Lookup!$I:$M,Lookup!J$2,0),"")</f>
        <v>3201</v>
      </c>
      <c r="L1511" s="6" t="str">
        <f>IFERROR(VLOOKUP($J1511,Lookup!$I:$M,Lookup!K$2,0),"")</f>
        <v>Huntington Beach</v>
      </c>
      <c r="M1511" s="6" t="str">
        <f>IFERROR(VLOOKUP($J1511,Lookup!$I:$M,Lookup!L$2,0),"")</f>
        <v>ASantana</v>
      </c>
      <c r="N1511" s="6" t="str">
        <f>IFERROR(VLOOKUP($J1511,Lookup!$I:$M,Lookup!M$2,0),"")</f>
        <v>Solita</v>
      </c>
      <c r="O1511" s="6" t="str">
        <f>IFERROR(VLOOKUP(E1511,Lookup!B:C,2,0),0)</f>
        <v>Server/Cocktail</v>
      </c>
    </row>
    <row r="1512" ht="13.5" outlineLevel="2" spans="1:15">
      <c r="A1512" s="4" t="s">
        <v>3261</v>
      </c>
      <c r="B1512" s="4" t="s">
        <v>3233</v>
      </c>
      <c r="C1512" s="4" t="s">
        <v>118</v>
      </c>
      <c r="D1512" s="4" t="s">
        <v>3262</v>
      </c>
      <c r="E1512" s="4" t="s">
        <v>208</v>
      </c>
      <c r="F1512" s="4" t="s">
        <v>121</v>
      </c>
      <c r="G1512" s="4" t="s">
        <v>3235</v>
      </c>
      <c r="H1512" s="4" t="s">
        <v>3236</v>
      </c>
      <c r="I1512" s="4" t="s">
        <v>3237</v>
      </c>
      <c r="J1512" s="4" t="s">
        <v>3238</v>
      </c>
      <c r="K1512" s="6">
        <f>IFERROR(VLOOKUP($J1512,Lookup!$I:$M,Lookup!J$2,0),"")</f>
        <v>3201</v>
      </c>
      <c r="L1512" s="6" t="str">
        <f>IFERROR(VLOOKUP($J1512,Lookup!$I:$M,Lookup!K$2,0),"")</f>
        <v>Huntington Beach</v>
      </c>
      <c r="M1512" s="6" t="str">
        <f>IFERROR(VLOOKUP($J1512,Lookup!$I:$M,Lookup!L$2,0),"")</f>
        <v>ASantana</v>
      </c>
      <c r="N1512" s="6" t="str">
        <f>IFERROR(VLOOKUP($J1512,Lookup!$I:$M,Lookup!M$2,0),"")</f>
        <v>Solita</v>
      </c>
      <c r="O1512" s="6" t="str">
        <f>IFERROR(VLOOKUP(E1512,Lookup!B:C,2,0),0)</f>
        <v/>
      </c>
    </row>
    <row r="1513" ht="13.5" outlineLevel="2" spans="1:15">
      <c r="A1513" s="4" t="s">
        <v>3263</v>
      </c>
      <c r="B1513" s="4" t="s">
        <v>3233</v>
      </c>
      <c r="C1513" s="4" t="s">
        <v>118</v>
      </c>
      <c r="D1513" s="4" t="s">
        <v>3264</v>
      </c>
      <c r="E1513" s="4" t="s">
        <v>139</v>
      </c>
      <c r="F1513" s="4" t="s">
        <v>121</v>
      </c>
      <c r="G1513" s="4" t="s">
        <v>3235</v>
      </c>
      <c r="H1513" s="4" t="s">
        <v>3236</v>
      </c>
      <c r="I1513" s="4" t="s">
        <v>3237</v>
      </c>
      <c r="J1513" s="4" t="s">
        <v>3238</v>
      </c>
      <c r="K1513" s="6">
        <f>IFERROR(VLOOKUP($J1513,Lookup!$I:$M,Lookup!J$2,0),"")</f>
        <v>3201</v>
      </c>
      <c r="L1513" s="6" t="str">
        <f>IFERROR(VLOOKUP($J1513,Lookup!$I:$M,Lookup!K$2,0),"")</f>
        <v>Huntington Beach</v>
      </c>
      <c r="M1513" s="6" t="str">
        <f>IFERROR(VLOOKUP($J1513,Lookup!$I:$M,Lookup!L$2,0),"")</f>
        <v>ASantana</v>
      </c>
      <c r="N1513" s="6" t="str">
        <f>IFERROR(VLOOKUP($J1513,Lookup!$I:$M,Lookup!M$2,0),"")</f>
        <v>Solita</v>
      </c>
      <c r="O1513" s="6" t="str">
        <f>IFERROR(VLOOKUP(E1513,Lookup!B:C,2,0),0)</f>
        <v>Busser/Runner</v>
      </c>
    </row>
    <row r="1514" ht="13.5" outlineLevel="2" spans="1:15">
      <c r="A1514" s="4" t="s">
        <v>3265</v>
      </c>
      <c r="B1514" s="4" t="s">
        <v>3233</v>
      </c>
      <c r="C1514" s="4" t="s">
        <v>118</v>
      </c>
      <c r="D1514" s="4" t="s">
        <v>3266</v>
      </c>
      <c r="E1514" s="4" t="s">
        <v>70</v>
      </c>
      <c r="F1514" s="4" t="s">
        <v>121</v>
      </c>
      <c r="G1514" s="4" t="s">
        <v>3235</v>
      </c>
      <c r="H1514" s="4" t="s">
        <v>3236</v>
      </c>
      <c r="I1514" s="4" t="s">
        <v>3237</v>
      </c>
      <c r="J1514" s="4" t="s">
        <v>3238</v>
      </c>
      <c r="K1514" s="6">
        <f>IFERROR(VLOOKUP($J1514,Lookup!$I:$M,Lookup!J$2,0),"")</f>
        <v>3201</v>
      </c>
      <c r="L1514" s="6" t="str">
        <f>IFERROR(VLOOKUP($J1514,Lookup!$I:$M,Lookup!K$2,0),"")</f>
        <v>Huntington Beach</v>
      </c>
      <c r="M1514" s="6" t="str">
        <f>IFERROR(VLOOKUP($J1514,Lookup!$I:$M,Lookup!L$2,0),"")</f>
        <v>ASantana</v>
      </c>
      <c r="N1514" s="6" t="str">
        <f>IFERROR(VLOOKUP($J1514,Lookup!$I:$M,Lookup!M$2,0),"")</f>
        <v>Solita</v>
      </c>
      <c r="O1514" s="6" t="str">
        <f>IFERROR(VLOOKUP(E1514,Lookup!B:C,2,0),0)</f>
        <v>Bartender</v>
      </c>
    </row>
    <row r="1515" ht="13.5" outlineLevel="2" spans="1:15">
      <c r="A1515" s="4" t="s">
        <v>3267</v>
      </c>
      <c r="B1515" s="4" t="s">
        <v>3233</v>
      </c>
      <c r="C1515" s="4" t="s">
        <v>118</v>
      </c>
      <c r="D1515" s="4" t="s">
        <v>3268</v>
      </c>
      <c r="E1515" s="4" t="s">
        <v>83</v>
      </c>
      <c r="F1515" s="4" t="s">
        <v>121</v>
      </c>
      <c r="G1515" s="4" t="s">
        <v>3235</v>
      </c>
      <c r="H1515" s="4" t="s">
        <v>3236</v>
      </c>
      <c r="I1515" s="4" t="s">
        <v>3237</v>
      </c>
      <c r="J1515" s="4" t="s">
        <v>3238</v>
      </c>
      <c r="K1515" s="6">
        <f>IFERROR(VLOOKUP($J1515,Lookup!$I:$M,Lookup!J$2,0),"")</f>
        <v>3201</v>
      </c>
      <c r="L1515" s="6" t="str">
        <f>IFERROR(VLOOKUP($J1515,Lookup!$I:$M,Lookup!K$2,0),"")</f>
        <v>Huntington Beach</v>
      </c>
      <c r="M1515" s="6" t="str">
        <f>IFERROR(VLOOKUP($J1515,Lookup!$I:$M,Lookup!L$2,0),"")</f>
        <v>ASantana</v>
      </c>
      <c r="N1515" s="6" t="str">
        <f>IFERROR(VLOOKUP($J1515,Lookup!$I:$M,Lookup!M$2,0),"")</f>
        <v>Solita</v>
      </c>
      <c r="O1515" s="6" t="str">
        <f>IFERROR(VLOOKUP(E1515,Lookup!B:C,2,0),0)</f>
        <v>Line Cook</v>
      </c>
    </row>
    <row r="1516" ht="13.5" outlineLevel="2" spans="1:15">
      <c r="A1516" s="4" t="s">
        <v>3269</v>
      </c>
      <c r="B1516" s="4" t="s">
        <v>3233</v>
      </c>
      <c r="C1516" s="4" t="s">
        <v>118</v>
      </c>
      <c r="D1516" s="4" t="s">
        <v>3270</v>
      </c>
      <c r="E1516" s="4" t="s">
        <v>120</v>
      </c>
      <c r="F1516" s="4" t="s">
        <v>121</v>
      </c>
      <c r="G1516" s="4" t="s">
        <v>3235</v>
      </c>
      <c r="H1516" s="4" t="s">
        <v>3236</v>
      </c>
      <c r="I1516" s="4" t="s">
        <v>3237</v>
      </c>
      <c r="J1516" s="4" t="s">
        <v>3238</v>
      </c>
      <c r="K1516" s="6">
        <f>IFERROR(VLOOKUP($J1516,Lookup!$I:$M,Lookup!J$2,0),"")</f>
        <v>3201</v>
      </c>
      <c r="L1516" s="6" t="str">
        <f>IFERROR(VLOOKUP($J1516,Lookup!$I:$M,Lookup!K$2,0),"")</f>
        <v>Huntington Beach</v>
      </c>
      <c r="M1516" s="6" t="str">
        <f>IFERROR(VLOOKUP($J1516,Lookup!$I:$M,Lookup!L$2,0),"")</f>
        <v>ASantana</v>
      </c>
      <c r="N1516" s="6" t="str">
        <f>IFERROR(VLOOKUP($J1516,Lookup!$I:$M,Lookup!M$2,0),"")</f>
        <v>Solita</v>
      </c>
      <c r="O1516" s="6" t="str">
        <f>IFERROR(VLOOKUP(E1516,Lookup!B:C,2,0),0)</f>
        <v>Server/Cocktail</v>
      </c>
    </row>
    <row r="1517" ht="13.5" outlineLevel="2" spans="1:15">
      <c r="A1517" s="4" t="s">
        <v>3271</v>
      </c>
      <c r="B1517" s="4" t="s">
        <v>3233</v>
      </c>
      <c r="C1517" s="4" t="s">
        <v>118</v>
      </c>
      <c r="D1517" s="4" t="s">
        <v>3272</v>
      </c>
      <c r="E1517" s="4" t="s">
        <v>120</v>
      </c>
      <c r="F1517" s="4" t="s">
        <v>121</v>
      </c>
      <c r="G1517" s="4" t="s">
        <v>3235</v>
      </c>
      <c r="H1517" s="4" t="s">
        <v>3236</v>
      </c>
      <c r="I1517" s="4" t="s">
        <v>3237</v>
      </c>
      <c r="J1517" s="4" t="s">
        <v>3238</v>
      </c>
      <c r="K1517" s="6">
        <f>IFERROR(VLOOKUP($J1517,Lookup!$I:$M,Lookup!J$2,0),"")</f>
        <v>3201</v>
      </c>
      <c r="L1517" s="6" t="str">
        <f>IFERROR(VLOOKUP($J1517,Lookup!$I:$M,Lookup!K$2,0),"")</f>
        <v>Huntington Beach</v>
      </c>
      <c r="M1517" s="6" t="str">
        <f>IFERROR(VLOOKUP($J1517,Lookup!$I:$M,Lookup!L$2,0),"")</f>
        <v>ASantana</v>
      </c>
      <c r="N1517" s="6" t="str">
        <f>IFERROR(VLOOKUP($J1517,Lookup!$I:$M,Lookup!M$2,0),"")</f>
        <v>Solita</v>
      </c>
      <c r="O1517" s="6" t="str">
        <f>IFERROR(VLOOKUP(E1517,Lookup!B:C,2,0),0)</f>
        <v>Server/Cocktail</v>
      </c>
    </row>
    <row r="1518" ht="13.5" outlineLevel="2" spans="1:15">
      <c r="A1518" s="4" t="s">
        <v>3273</v>
      </c>
      <c r="B1518" s="4" t="s">
        <v>3233</v>
      </c>
      <c r="C1518" s="4" t="s">
        <v>118</v>
      </c>
      <c r="D1518" s="4" t="s">
        <v>3274</v>
      </c>
      <c r="E1518" s="4" t="s">
        <v>1553</v>
      </c>
      <c r="F1518" s="4" t="s">
        <v>121</v>
      </c>
      <c r="G1518" s="4" t="s">
        <v>3235</v>
      </c>
      <c r="H1518" s="4" t="s">
        <v>3236</v>
      </c>
      <c r="I1518" s="4" t="s">
        <v>3237</v>
      </c>
      <c r="J1518" s="4" t="s">
        <v>3238</v>
      </c>
      <c r="K1518" s="6">
        <f>IFERROR(VLOOKUP($J1518,Lookup!$I:$M,Lookup!J$2,0),"")</f>
        <v>3201</v>
      </c>
      <c r="L1518" s="6" t="str">
        <f>IFERROR(VLOOKUP($J1518,Lookup!$I:$M,Lookup!K$2,0),"")</f>
        <v>Huntington Beach</v>
      </c>
      <c r="M1518" s="6" t="str">
        <f>IFERROR(VLOOKUP($J1518,Lookup!$I:$M,Lookup!L$2,0),"")</f>
        <v>ASantana</v>
      </c>
      <c r="N1518" s="6" t="str">
        <f>IFERROR(VLOOKUP($J1518,Lookup!$I:$M,Lookup!M$2,0),"")</f>
        <v>Solita</v>
      </c>
      <c r="O1518" s="6" t="str">
        <f>IFERROR(VLOOKUP(E1518,Lookup!B:C,2,0),0)</f>
        <v>Busser/Runner</v>
      </c>
    </row>
    <row r="1519" ht="13.5" outlineLevel="2" spans="1:15">
      <c r="A1519" s="4" t="s">
        <v>3275</v>
      </c>
      <c r="B1519" s="4" t="s">
        <v>3233</v>
      </c>
      <c r="C1519" s="4" t="s">
        <v>118</v>
      </c>
      <c r="D1519" s="4" t="s">
        <v>3276</v>
      </c>
      <c r="E1519" s="4" t="s">
        <v>83</v>
      </c>
      <c r="F1519" s="4" t="s">
        <v>121</v>
      </c>
      <c r="G1519" s="4" t="s">
        <v>3235</v>
      </c>
      <c r="H1519" s="4" t="s">
        <v>3236</v>
      </c>
      <c r="I1519" s="4" t="s">
        <v>3237</v>
      </c>
      <c r="J1519" s="4" t="s">
        <v>3238</v>
      </c>
      <c r="K1519" s="6">
        <f>IFERROR(VLOOKUP($J1519,Lookup!$I:$M,Lookup!J$2,0),"")</f>
        <v>3201</v>
      </c>
      <c r="L1519" s="6" t="str">
        <f>IFERROR(VLOOKUP($J1519,Lookup!$I:$M,Lookup!K$2,0),"")</f>
        <v>Huntington Beach</v>
      </c>
      <c r="M1519" s="6" t="str">
        <f>IFERROR(VLOOKUP($J1519,Lookup!$I:$M,Lookup!L$2,0),"")</f>
        <v>ASantana</v>
      </c>
      <c r="N1519" s="6" t="str">
        <f>IFERROR(VLOOKUP($J1519,Lookup!$I:$M,Lookup!M$2,0),"")</f>
        <v>Solita</v>
      </c>
      <c r="O1519" s="6" t="str">
        <f>IFERROR(VLOOKUP(E1519,Lookup!B:C,2,0),0)</f>
        <v>Line Cook</v>
      </c>
    </row>
    <row r="1520" ht="13.5" outlineLevel="2" spans="1:15">
      <c r="A1520" s="4" t="s">
        <v>3277</v>
      </c>
      <c r="B1520" s="4" t="s">
        <v>3233</v>
      </c>
      <c r="C1520" s="4" t="s">
        <v>118</v>
      </c>
      <c r="D1520" s="4" t="s">
        <v>3278</v>
      </c>
      <c r="E1520" s="4" t="s">
        <v>139</v>
      </c>
      <c r="F1520" s="4" t="s">
        <v>121</v>
      </c>
      <c r="G1520" s="4" t="s">
        <v>3235</v>
      </c>
      <c r="H1520" s="4" t="s">
        <v>3236</v>
      </c>
      <c r="I1520" s="4" t="s">
        <v>3237</v>
      </c>
      <c r="J1520" s="4" t="s">
        <v>3238</v>
      </c>
      <c r="K1520" s="6">
        <f>IFERROR(VLOOKUP($J1520,Lookup!$I:$M,Lookup!J$2,0),"")</f>
        <v>3201</v>
      </c>
      <c r="L1520" s="6" t="str">
        <f>IFERROR(VLOOKUP($J1520,Lookup!$I:$M,Lookup!K$2,0),"")</f>
        <v>Huntington Beach</v>
      </c>
      <c r="M1520" s="6" t="str">
        <f>IFERROR(VLOOKUP($J1520,Lookup!$I:$M,Lookup!L$2,0),"")</f>
        <v>ASantana</v>
      </c>
      <c r="N1520" s="6" t="str">
        <f>IFERROR(VLOOKUP($J1520,Lookup!$I:$M,Lookup!M$2,0),"")</f>
        <v>Solita</v>
      </c>
      <c r="O1520" s="6" t="str">
        <f>IFERROR(VLOOKUP(E1520,Lookup!B:C,2,0),0)</f>
        <v>Busser/Runner</v>
      </c>
    </row>
    <row r="1521" ht="13.5" outlineLevel="2" spans="1:15">
      <c r="A1521" s="4" t="s">
        <v>3279</v>
      </c>
      <c r="B1521" s="4" t="s">
        <v>3233</v>
      </c>
      <c r="C1521" s="4" t="s">
        <v>118</v>
      </c>
      <c r="D1521" s="4" t="s">
        <v>3280</v>
      </c>
      <c r="E1521" s="4" t="s">
        <v>1553</v>
      </c>
      <c r="F1521" s="4" t="s">
        <v>121</v>
      </c>
      <c r="G1521" s="4" t="s">
        <v>3235</v>
      </c>
      <c r="H1521" s="4" t="s">
        <v>3236</v>
      </c>
      <c r="I1521" s="4" t="s">
        <v>3237</v>
      </c>
      <c r="J1521" s="4" t="s">
        <v>3238</v>
      </c>
      <c r="K1521" s="6">
        <f>IFERROR(VLOOKUP($J1521,Lookup!$I:$M,Lookup!J$2,0),"")</f>
        <v>3201</v>
      </c>
      <c r="L1521" s="6" t="str">
        <f>IFERROR(VLOOKUP($J1521,Lookup!$I:$M,Lookup!K$2,0),"")</f>
        <v>Huntington Beach</v>
      </c>
      <c r="M1521" s="6" t="str">
        <f>IFERROR(VLOOKUP($J1521,Lookup!$I:$M,Lookup!L$2,0),"")</f>
        <v>ASantana</v>
      </c>
      <c r="N1521" s="6" t="str">
        <f>IFERROR(VLOOKUP($J1521,Lookup!$I:$M,Lookup!M$2,0),"")</f>
        <v>Solita</v>
      </c>
      <c r="O1521" s="6" t="str">
        <f>IFERROR(VLOOKUP(E1521,Lookup!B:C,2,0),0)</f>
        <v>Busser/Runner</v>
      </c>
    </row>
    <row r="1522" ht="13.5" outlineLevel="2" spans="1:15">
      <c r="A1522" s="4" t="s">
        <v>2527</v>
      </c>
      <c r="B1522" s="4" t="s">
        <v>3233</v>
      </c>
      <c r="C1522" s="4" t="s">
        <v>118</v>
      </c>
      <c r="D1522" s="4" t="s">
        <v>3281</v>
      </c>
      <c r="E1522" s="4" t="s">
        <v>70</v>
      </c>
      <c r="F1522" s="4" t="s">
        <v>121</v>
      </c>
      <c r="G1522" s="4" t="s">
        <v>3235</v>
      </c>
      <c r="H1522" s="4" t="s">
        <v>3236</v>
      </c>
      <c r="I1522" s="4" t="s">
        <v>3237</v>
      </c>
      <c r="J1522" s="4" t="s">
        <v>3238</v>
      </c>
      <c r="K1522" s="6">
        <f>IFERROR(VLOOKUP($J1522,Lookup!$I:$M,Lookup!J$2,0),"")</f>
        <v>3201</v>
      </c>
      <c r="L1522" s="6" t="str">
        <f>IFERROR(VLOOKUP($J1522,Lookup!$I:$M,Lookup!K$2,0),"")</f>
        <v>Huntington Beach</v>
      </c>
      <c r="M1522" s="6" t="str">
        <f>IFERROR(VLOOKUP($J1522,Lookup!$I:$M,Lookup!L$2,0),"")</f>
        <v>ASantana</v>
      </c>
      <c r="N1522" s="6" t="str">
        <f>IFERROR(VLOOKUP($J1522,Lookup!$I:$M,Lookup!M$2,0),"")</f>
        <v>Solita</v>
      </c>
      <c r="O1522" s="6" t="str">
        <f>IFERROR(VLOOKUP(E1522,Lookup!B:C,2,0),0)</f>
        <v>Bartender</v>
      </c>
    </row>
    <row r="1523" ht="13.5" outlineLevel="2" spans="1:15">
      <c r="A1523" s="4" t="s">
        <v>3282</v>
      </c>
      <c r="B1523" s="4" t="s">
        <v>3233</v>
      </c>
      <c r="C1523" s="4" t="s">
        <v>118</v>
      </c>
      <c r="D1523" s="4" t="s">
        <v>3283</v>
      </c>
      <c r="E1523" s="4" t="s">
        <v>78</v>
      </c>
      <c r="F1523" s="4" t="s">
        <v>121</v>
      </c>
      <c r="G1523" s="4" t="s">
        <v>3235</v>
      </c>
      <c r="H1523" s="4" t="s">
        <v>3236</v>
      </c>
      <c r="I1523" s="4" t="s">
        <v>3237</v>
      </c>
      <c r="J1523" s="4" t="s">
        <v>3238</v>
      </c>
      <c r="K1523" s="6">
        <f>IFERROR(VLOOKUP($J1523,Lookup!$I:$M,Lookup!J$2,0),"")</f>
        <v>3201</v>
      </c>
      <c r="L1523" s="6" t="str">
        <f>IFERROR(VLOOKUP($J1523,Lookup!$I:$M,Lookup!K$2,0),"")</f>
        <v>Huntington Beach</v>
      </c>
      <c r="M1523" s="6" t="str">
        <f>IFERROR(VLOOKUP($J1523,Lookup!$I:$M,Lookup!L$2,0),"")</f>
        <v>ASantana</v>
      </c>
      <c r="N1523" s="6" t="str">
        <f>IFERROR(VLOOKUP($J1523,Lookup!$I:$M,Lookup!M$2,0),"")</f>
        <v>Solita</v>
      </c>
      <c r="O1523" s="6" t="str">
        <f>IFERROR(VLOOKUP(E1523,Lookup!B:C,2,0),0)</f>
        <v>Host</v>
      </c>
    </row>
    <row r="1524" ht="13.5" outlineLevel="2" spans="1:15">
      <c r="A1524" s="4" t="s">
        <v>3284</v>
      </c>
      <c r="B1524" s="4" t="s">
        <v>3233</v>
      </c>
      <c r="C1524" s="4" t="s">
        <v>118</v>
      </c>
      <c r="D1524" s="4" t="s">
        <v>3285</v>
      </c>
      <c r="E1524" s="4" t="s">
        <v>139</v>
      </c>
      <c r="F1524" s="4" t="s">
        <v>121</v>
      </c>
      <c r="G1524" s="4" t="s">
        <v>3235</v>
      </c>
      <c r="H1524" s="4" t="s">
        <v>3236</v>
      </c>
      <c r="I1524" s="4" t="s">
        <v>3237</v>
      </c>
      <c r="J1524" s="4" t="s">
        <v>3238</v>
      </c>
      <c r="K1524" s="6">
        <f>IFERROR(VLOOKUP($J1524,Lookup!$I:$M,Lookup!J$2,0),"")</f>
        <v>3201</v>
      </c>
      <c r="L1524" s="6" t="str">
        <f>IFERROR(VLOOKUP($J1524,Lookup!$I:$M,Lookup!K$2,0),"")</f>
        <v>Huntington Beach</v>
      </c>
      <c r="M1524" s="6" t="str">
        <f>IFERROR(VLOOKUP($J1524,Lookup!$I:$M,Lookup!L$2,0),"")</f>
        <v>ASantana</v>
      </c>
      <c r="N1524" s="6" t="str">
        <f>IFERROR(VLOOKUP($J1524,Lookup!$I:$M,Lookup!M$2,0),"")</f>
        <v>Solita</v>
      </c>
      <c r="O1524" s="6" t="str">
        <f>IFERROR(VLOOKUP(E1524,Lookup!B:C,2,0),0)</f>
        <v>Busser/Runner</v>
      </c>
    </row>
    <row r="1525" ht="13.5" outlineLevel="2" spans="1:15">
      <c r="A1525" s="4" t="s">
        <v>3286</v>
      </c>
      <c r="B1525" s="4" t="s">
        <v>3233</v>
      </c>
      <c r="C1525" s="4" t="s">
        <v>118</v>
      </c>
      <c r="D1525" s="4" t="s">
        <v>3287</v>
      </c>
      <c r="E1525" s="4" t="s">
        <v>120</v>
      </c>
      <c r="F1525" s="4" t="s">
        <v>121</v>
      </c>
      <c r="G1525" s="4" t="s">
        <v>3235</v>
      </c>
      <c r="H1525" s="4" t="s">
        <v>3236</v>
      </c>
      <c r="I1525" s="4" t="s">
        <v>3237</v>
      </c>
      <c r="J1525" s="4" t="s">
        <v>3238</v>
      </c>
      <c r="K1525" s="6">
        <f>IFERROR(VLOOKUP($J1525,Lookup!$I:$M,Lookup!J$2,0),"")</f>
        <v>3201</v>
      </c>
      <c r="L1525" s="6" t="str">
        <f>IFERROR(VLOOKUP($J1525,Lookup!$I:$M,Lookup!K$2,0),"")</f>
        <v>Huntington Beach</v>
      </c>
      <c r="M1525" s="6" t="str">
        <f>IFERROR(VLOOKUP($J1525,Lookup!$I:$M,Lookup!L$2,0),"")</f>
        <v>ASantana</v>
      </c>
      <c r="N1525" s="6" t="str">
        <f>IFERROR(VLOOKUP($J1525,Lookup!$I:$M,Lookup!M$2,0),"")</f>
        <v>Solita</v>
      </c>
      <c r="O1525" s="6" t="str">
        <f>IFERROR(VLOOKUP(E1525,Lookup!B:C,2,0),0)</f>
        <v>Server/Cocktail</v>
      </c>
    </row>
    <row r="1526" ht="13.5" outlineLevel="2" spans="1:15">
      <c r="A1526" s="4" t="s">
        <v>3288</v>
      </c>
      <c r="B1526" s="4" t="s">
        <v>3233</v>
      </c>
      <c r="C1526" s="4" t="s">
        <v>118</v>
      </c>
      <c r="D1526" s="4" t="s">
        <v>3289</v>
      </c>
      <c r="E1526" s="4" t="s">
        <v>120</v>
      </c>
      <c r="F1526" s="4" t="s">
        <v>121</v>
      </c>
      <c r="G1526" s="4" t="s">
        <v>3235</v>
      </c>
      <c r="H1526" s="4" t="s">
        <v>3236</v>
      </c>
      <c r="I1526" s="4" t="s">
        <v>3237</v>
      </c>
      <c r="J1526" s="4" t="s">
        <v>3238</v>
      </c>
      <c r="K1526" s="6">
        <f>IFERROR(VLOOKUP($J1526,Lookup!$I:$M,Lookup!J$2,0),"")</f>
        <v>3201</v>
      </c>
      <c r="L1526" s="6" t="str">
        <f>IFERROR(VLOOKUP($J1526,Lookup!$I:$M,Lookup!K$2,0),"")</f>
        <v>Huntington Beach</v>
      </c>
      <c r="M1526" s="6" t="str">
        <f>IFERROR(VLOOKUP($J1526,Lookup!$I:$M,Lookup!L$2,0),"")</f>
        <v>ASantana</v>
      </c>
      <c r="N1526" s="6" t="str">
        <f>IFERROR(VLOOKUP($J1526,Lookup!$I:$M,Lookup!M$2,0),"")</f>
        <v>Solita</v>
      </c>
      <c r="O1526" s="6" t="str">
        <f>IFERROR(VLOOKUP(E1526,Lookup!B:C,2,0),0)</f>
        <v>Server/Cocktail</v>
      </c>
    </row>
    <row r="1527" ht="13.5" outlineLevel="2" spans="1:15">
      <c r="A1527" s="4" t="s">
        <v>3290</v>
      </c>
      <c r="B1527" s="4" t="s">
        <v>3233</v>
      </c>
      <c r="C1527" s="4" t="s">
        <v>118</v>
      </c>
      <c r="D1527" s="4" t="s">
        <v>3291</v>
      </c>
      <c r="E1527" s="4" t="s">
        <v>84</v>
      </c>
      <c r="F1527" s="4" t="s">
        <v>121</v>
      </c>
      <c r="G1527" s="4" t="s">
        <v>3235</v>
      </c>
      <c r="H1527" s="4" t="s">
        <v>3236</v>
      </c>
      <c r="I1527" s="4" t="s">
        <v>3237</v>
      </c>
      <c r="J1527" s="4" t="s">
        <v>3238</v>
      </c>
      <c r="K1527" s="6">
        <f>IFERROR(VLOOKUP($J1527,Lookup!$I:$M,Lookup!J$2,0),"")</f>
        <v>3201</v>
      </c>
      <c r="L1527" s="6" t="str">
        <f>IFERROR(VLOOKUP($J1527,Lookup!$I:$M,Lookup!K$2,0),"")</f>
        <v>Huntington Beach</v>
      </c>
      <c r="M1527" s="6" t="str">
        <f>IFERROR(VLOOKUP($J1527,Lookup!$I:$M,Lookup!L$2,0),"")</f>
        <v>ASantana</v>
      </c>
      <c r="N1527" s="6" t="str">
        <f>IFERROR(VLOOKUP($J1527,Lookup!$I:$M,Lookup!M$2,0),"")</f>
        <v>Solita</v>
      </c>
      <c r="O1527" s="6" t="str">
        <f>IFERROR(VLOOKUP(E1527,Lookup!B:C,2,0),0)</f>
        <v>Prep Cook</v>
      </c>
    </row>
    <row r="1528" ht="13.5" outlineLevel="2" spans="1:15">
      <c r="A1528" s="4" t="s">
        <v>3292</v>
      </c>
      <c r="B1528" s="4" t="s">
        <v>3233</v>
      </c>
      <c r="C1528" s="4" t="s">
        <v>118</v>
      </c>
      <c r="D1528" s="4" t="s">
        <v>3293</v>
      </c>
      <c r="E1528" s="4" t="s">
        <v>188</v>
      </c>
      <c r="F1528" s="4" t="s">
        <v>121</v>
      </c>
      <c r="G1528" s="4" t="s">
        <v>3235</v>
      </c>
      <c r="H1528" s="4" t="s">
        <v>3236</v>
      </c>
      <c r="I1528" s="4" t="s">
        <v>3237</v>
      </c>
      <c r="J1528" s="4" t="s">
        <v>3238</v>
      </c>
      <c r="K1528" s="6">
        <f>IFERROR(VLOOKUP($J1528,Lookup!$I:$M,Lookup!J$2,0),"")</f>
        <v>3201</v>
      </c>
      <c r="L1528" s="6" t="str">
        <f>IFERROR(VLOOKUP($J1528,Lookup!$I:$M,Lookup!K$2,0),"")</f>
        <v>Huntington Beach</v>
      </c>
      <c r="M1528" s="6" t="str">
        <f>IFERROR(VLOOKUP($J1528,Lookup!$I:$M,Lookup!L$2,0),"")</f>
        <v>ASantana</v>
      </c>
      <c r="N1528" s="6" t="str">
        <f>IFERROR(VLOOKUP($J1528,Lookup!$I:$M,Lookup!M$2,0),"")</f>
        <v>Solita</v>
      </c>
      <c r="O1528" s="6" t="str">
        <f>IFERROR(VLOOKUP(E1528,Lookup!B:C,2,0),0)</f>
        <v>Dish</v>
      </c>
    </row>
    <row r="1529" ht="13.5" outlineLevel="2" spans="1:15">
      <c r="A1529" s="4" t="s">
        <v>3294</v>
      </c>
      <c r="B1529" s="4" t="s">
        <v>3233</v>
      </c>
      <c r="C1529" s="4" t="s">
        <v>118</v>
      </c>
      <c r="D1529" s="4" t="s">
        <v>3295</v>
      </c>
      <c r="E1529" s="4" t="s">
        <v>120</v>
      </c>
      <c r="F1529" s="4" t="s">
        <v>121</v>
      </c>
      <c r="G1529" s="4" t="s">
        <v>3235</v>
      </c>
      <c r="H1529" s="4" t="s">
        <v>3236</v>
      </c>
      <c r="I1529" s="4" t="s">
        <v>3237</v>
      </c>
      <c r="J1529" s="4" t="s">
        <v>3238</v>
      </c>
      <c r="K1529" s="6">
        <f>IFERROR(VLOOKUP($J1529,Lookup!$I:$M,Lookup!J$2,0),"")</f>
        <v>3201</v>
      </c>
      <c r="L1529" s="6" t="str">
        <f>IFERROR(VLOOKUP($J1529,Lookup!$I:$M,Lookup!K$2,0),"")</f>
        <v>Huntington Beach</v>
      </c>
      <c r="M1529" s="6" t="str">
        <f>IFERROR(VLOOKUP($J1529,Lookup!$I:$M,Lookup!L$2,0),"")</f>
        <v>ASantana</v>
      </c>
      <c r="N1529" s="6" t="str">
        <f>IFERROR(VLOOKUP($J1529,Lookup!$I:$M,Lookup!M$2,0),"")</f>
        <v>Solita</v>
      </c>
      <c r="O1529" s="6" t="str">
        <f>IFERROR(VLOOKUP(E1529,Lookup!B:C,2,0),0)</f>
        <v>Server/Cocktail</v>
      </c>
    </row>
    <row r="1530" ht="13.5" outlineLevel="2" spans="1:15">
      <c r="A1530" s="4" t="s">
        <v>3296</v>
      </c>
      <c r="B1530" s="4" t="s">
        <v>3233</v>
      </c>
      <c r="C1530" s="4" t="s">
        <v>118</v>
      </c>
      <c r="D1530" s="4" t="s">
        <v>3297</v>
      </c>
      <c r="E1530" s="4" t="s">
        <v>256</v>
      </c>
      <c r="F1530" s="4" t="s">
        <v>121</v>
      </c>
      <c r="G1530" s="4" t="s">
        <v>3235</v>
      </c>
      <c r="H1530" s="4" t="s">
        <v>3236</v>
      </c>
      <c r="I1530" s="4" t="s">
        <v>3237</v>
      </c>
      <c r="J1530" s="4" t="s">
        <v>3238</v>
      </c>
      <c r="K1530" s="6">
        <f>IFERROR(VLOOKUP($J1530,Lookup!$I:$M,Lookup!J$2,0),"")</f>
        <v>3201</v>
      </c>
      <c r="L1530" s="6" t="str">
        <f>IFERROR(VLOOKUP($J1530,Lookup!$I:$M,Lookup!K$2,0),"")</f>
        <v>Huntington Beach</v>
      </c>
      <c r="M1530" s="6" t="str">
        <f>IFERROR(VLOOKUP($J1530,Lookup!$I:$M,Lookup!L$2,0),"")</f>
        <v>ASantana</v>
      </c>
      <c r="N1530" s="6" t="str">
        <f>IFERROR(VLOOKUP($J1530,Lookup!$I:$M,Lookup!M$2,0),"")</f>
        <v>Solita</v>
      </c>
      <c r="O1530" s="6" t="str">
        <f>IFERROR(VLOOKUP(E1530,Lookup!B:C,2,0),0)</f>
        <v/>
      </c>
    </row>
    <row r="1531" ht="13.5" outlineLevel="2" spans="1:15">
      <c r="A1531" s="4" t="s">
        <v>3298</v>
      </c>
      <c r="B1531" s="4" t="s">
        <v>3233</v>
      </c>
      <c r="C1531" s="4" t="s">
        <v>118</v>
      </c>
      <c r="D1531" s="4" t="s">
        <v>3299</v>
      </c>
      <c r="E1531" s="4" t="s">
        <v>120</v>
      </c>
      <c r="F1531" s="4" t="s">
        <v>121</v>
      </c>
      <c r="G1531" s="4" t="s">
        <v>3235</v>
      </c>
      <c r="H1531" s="4" t="s">
        <v>3236</v>
      </c>
      <c r="I1531" s="4" t="s">
        <v>3237</v>
      </c>
      <c r="J1531" s="4" t="s">
        <v>3238</v>
      </c>
      <c r="K1531" s="6">
        <f>IFERROR(VLOOKUP($J1531,Lookup!$I:$M,Lookup!J$2,0),"")</f>
        <v>3201</v>
      </c>
      <c r="L1531" s="6" t="str">
        <f>IFERROR(VLOOKUP($J1531,Lookup!$I:$M,Lookup!K$2,0),"")</f>
        <v>Huntington Beach</v>
      </c>
      <c r="M1531" s="6" t="str">
        <f>IFERROR(VLOOKUP($J1531,Lookup!$I:$M,Lookup!L$2,0),"")</f>
        <v>ASantana</v>
      </c>
      <c r="N1531" s="6" t="str">
        <f>IFERROR(VLOOKUP($J1531,Lookup!$I:$M,Lookup!M$2,0),"")</f>
        <v>Solita</v>
      </c>
      <c r="O1531" s="6" t="str">
        <f>IFERROR(VLOOKUP(E1531,Lookup!B:C,2,0),0)</f>
        <v>Server/Cocktail</v>
      </c>
    </row>
    <row r="1532" ht="13.5" outlineLevel="2" spans="1:15">
      <c r="A1532" s="4" t="s">
        <v>3300</v>
      </c>
      <c r="B1532" s="4" t="s">
        <v>3233</v>
      </c>
      <c r="C1532" s="4" t="s">
        <v>118</v>
      </c>
      <c r="D1532" s="4" t="s">
        <v>3301</v>
      </c>
      <c r="E1532" s="4" t="s">
        <v>120</v>
      </c>
      <c r="F1532" s="4" t="s">
        <v>121</v>
      </c>
      <c r="G1532" s="4" t="s">
        <v>3235</v>
      </c>
      <c r="H1532" s="4" t="s">
        <v>3236</v>
      </c>
      <c r="I1532" s="4" t="s">
        <v>3237</v>
      </c>
      <c r="J1532" s="4" t="s">
        <v>3238</v>
      </c>
      <c r="K1532" s="6">
        <f>IFERROR(VLOOKUP($J1532,Lookup!$I:$M,Lookup!J$2,0),"")</f>
        <v>3201</v>
      </c>
      <c r="L1532" s="6" t="str">
        <f>IFERROR(VLOOKUP($J1532,Lookup!$I:$M,Lookup!K$2,0),"")</f>
        <v>Huntington Beach</v>
      </c>
      <c r="M1532" s="6" t="str">
        <f>IFERROR(VLOOKUP($J1532,Lookup!$I:$M,Lookup!L$2,0),"")</f>
        <v>ASantana</v>
      </c>
      <c r="N1532" s="6" t="str">
        <f>IFERROR(VLOOKUP($J1532,Lookup!$I:$M,Lookup!M$2,0),"")</f>
        <v>Solita</v>
      </c>
      <c r="O1532" s="6" t="str">
        <f>IFERROR(VLOOKUP(E1532,Lookup!B:C,2,0),0)</f>
        <v>Server/Cocktail</v>
      </c>
    </row>
    <row r="1533" ht="13.5" outlineLevel="2" spans="1:15">
      <c r="A1533" s="4" t="s">
        <v>3302</v>
      </c>
      <c r="B1533" s="4" t="s">
        <v>3233</v>
      </c>
      <c r="C1533" s="4" t="s">
        <v>118</v>
      </c>
      <c r="D1533" s="4" t="s">
        <v>3303</v>
      </c>
      <c r="E1533" s="4" t="s">
        <v>83</v>
      </c>
      <c r="F1533" s="4" t="s">
        <v>121</v>
      </c>
      <c r="G1533" s="4" t="s">
        <v>3235</v>
      </c>
      <c r="H1533" s="4" t="s">
        <v>3236</v>
      </c>
      <c r="I1533" s="4" t="s">
        <v>3237</v>
      </c>
      <c r="J1533" s="4" t="s">
        <v>3238</v>
      </c>
      <c r="K1533" s="6">
        <f>IFERROR(VLOOKUP($J1533,Lookup!$I:$M,Lookup!J$2,0),"")</f>
        <v>3201</v>
      </c>
      <c r="L1533" s="6" t="str">
        <f>IFERROR(VLOOKUP($J1533,Lookup!$I:$M,Lookup!K$2,0),"")</f>
        <v>Huntington Beach</v>
      </c>
      <c r="M1533" s="6" t="str">
        <f>IFERROR(VLOOKUP($J1533,Lookup!$I:$M,Lookup!L$2,0),"")</f>
        <v>ASantana</v>
      </c>
      <c r="N1533" s="6" t="str">
        <f>IFERROR(VLOOKUP($J1533,Lookup!$I:$M,Lookup!M$2,0),"")</f>
        <v>Solita</v>
      </c>
      <c r="O1533" s="6" t="str">
        <f>IFERROR(VLOOKUP(E1533,Lookup!B:C,2,0),0)</f>
        <v>Line Cook</v>
      </c>
    </row>
    <row r="1534" ht="13.5" outlineLevel="2" spans="1:15">
      <c r="A1534" s="4" t="s">
        <v>3304</v>
      </c>
      <c r="B1534" s="4" t="s">
        <v>3233</v>
      </c>
      <c r="C1534" s="4" t="s">
        <v>118</v>
      </c>
      <c r="D1534" s="4" t="s">
        <v>3305</v>
      </c>
      <c r="E1534" s="4" t="s">
        <v>208</v>
      </c>
      <c r="F1534" s="4" t="s">
        <v>121</v>
      </c>
      <c r="G1534" s="4" t="s">
        <v>3235</v>
      </c>
      <c r="H1534" s="4" t="s">
        <v>3236</v>
      </c>
      <c r="I1534" s="4" t="s">
        <v>3237</v>
      </c>
      <c r="J1534" s="4" t="s">
        <v>3238</v>
      </c>
      <c r="K1534" s="6">
        <f>IFERROR(VLOOKUP($J1534,Lookup!$I:$M,Lookup!J$2,0),"")</f>
        <v>3201</v>
      </c>
      <c r="L1534" s="6" t="str">
        <f>IFERROR(VLOOKUP($J1534,Lookup!$I:$M,Lookup!K$2,0),"")</f>
        <v>Huntington Beach</v>
      </c>
      <c r="M1534" s="6" t="str">
        <f>IFERROR(VLOOKUP($J1534,Lookup!$I:$M,Lookup!L$2,0),"")</f>
        <v>ASantana</v>
      </c>
      <c r="N1534" s="6" t="str">
        <f>IFERROR(VLOOKUP($J1534,Lookup!$I:$M,Lookup!M$2,0),"")</f>
        <v>Solita</v>
      </c>
      <c r="O1534" s="6" t="str">
        <f>IFERROR(VLOOKUP(E1534,Lookup!B:C,2,0),0)</f>
        <v/>
      </c>
    </row>
    <row r="1535" ht="13.5" outlineLevel="2" spans="1:15">
      <c r="A1535" s="4" t="s">
        <v>3306</v>
      </c>
      <c r="B1535" s="4" t="s">
        <v>3233</v>
      </c>
      <c r="C1535" s="4" t="s">
        <v>118</v>
      </c>
      <c r="D1535" s="4" t="s">
        <v>3307</v>
      </c>
      <c r="E1535" s="4" t="s">
        <v>120</v>
      </c>
      <c r="F1535" s="4" t="s">
        <v>121</v>
      </c>
      <c r="G1535" s="4" t="s">
        <v>3235</v>
      </c>
      <c r="H1535" s="4" t="s">
        <v>3236</v>
      </c>
      <c r="I1535" s="4" t="s">
        <v>3237</v>
      </c>
      <c r="J1535" s="4" t="s">
        <v>3238</v>
      </c>
      <c r="K1535" s="6">
        <f>IFERROR(VLOOKUP($J1535,Lookup!$I:$M,Lookup!J$2,0),"")</f>
        <v>3201</v>
      </c>
      <c r="L1535" s="6" t="str">
        <f>IFERROR(VLOOKUP($J1535,Lookup!$I:$M,Lookup!K$2,0),"")</f>
        <v>Huntington Beach</v>
      </c>
      <c r="M1535" s="6" t="str">
        <f>IFERROR(VLOOKUP($J1535,Lookup!$I:$M,Lookup!L$2,0),"")</f>
        <v>ASantana</v>
      </c>
      <c r="N1535" s="6" t="str">
        <f>IFERROR(VLOOKUP($J1535,Lookup!$I:$M,Lookup!M$2,0),"")</f>
        <v>Solita</v>
      </c>
      <c r="O1535" s="6" t="str">
        <f>IFERROR(VLOOKUP(E1535,Lookup!B:C,2,0),0)</f>
        <v>Server/Cocktail</v>
      </c>
    </row>
    <row r="1536" ht="13.5" outlineLevel="2" spans="1:15">
      <c r="A1536" s="4" t="s">
        <v>3308</v>
      </c>
      <c r="B1536" s="4" t="s">
        <v>3233</v>
      </c>
      <c r="C1536" s="4" t="s">
        <v>118</v>
      </c>
      <c r="D1536" s="4" t="s">
        <v>3309</v>
      </c>
      <c r="E1536" s="4" t="s">
        <v>70</v>
      </c>
      <c r="F1536" s="4" t="s">
        <v>121</v>
      </c>
      <c r="G1536" s="4" t="s">
        <v>3235</v>
      </c>
      <c r="H1536" s="4" t="s">
        <v>3236</v>
      </c>
      <c r="I1536" s="4" t="s">
        <v>3237</v>
      </c>
      <c r="J1536" s="4" t="s">
        <v>3238</v>
      </c>
      <c r="K1536" s="6">
        <f>IFERROR(VLOOKUP($J1536,Lookup!$I:$M,Lookup!J$2,0),"")</f>
        <v>3201</v>
      </c>
      <c r="L1536" s="6" t="str">
        <f>IFERROR(VLOOKUP($J1536,Lookup!$I:$M,Lookup!K$2,0),"")</f>
        <v>Huntington Beach</v>
      </c>
      <c r="M1536" s="6" t="str">
        <f>IFERROR(VLOOKUP($J1536,Lookup!$I:$M,Lookup!L$2,0),"")</f>
        <v>ASantana</v>
      </c>
      <c r="N1536" s="6" t="str">
        <f>IFERROR(VLOOKUP($J1536,Lookup!$I:$M,Lookup!M$2,0),"")</f>
        <v>Solita</v>
      </c>
      <c r="O1536" s="6" t="str">
        <f>IFERROR(VLOOKUP(E1536,Lookup!B:C,2,0),0)</f>
        <v>Bartender</v>
      </c>
    </row>
    <row r="1537" ht="13.5" outlineLevel="2" spans="1:15">
      <c r="A1537" s="4" t="s">
        <v>3310</v>
      </c>
      <c r="B1537" s="4" t="s">
        <v>3233</v>
      </c>
      <c r="C1537" s="4" t="s">
        <v>118</v>
      </c>
      <c r="D1537" s="4" t="s">
        <v>3311</v>
      </c>
      <c r="E1537" s="4" t="s">
        <v>120</v>
      </c>
      <c r="F1537" s="4" t="s">
        <v>121</v>
      </c>
      <c r="G1537" s="4" t="s">
        <v>3235</v>
      </c>
      <c r="H1537" s="4" t="s">
        <v>3236</v>
      </c>
      <c r="I1537" s="4" t="s">
        <v>3237</v>
      </c>
      <c r="J1537" s="4" t="s">
        <v>3238</v>
      </c>
      <c r="K1537" s="6">
        <f>IFERROR(VLOOKUP($J1537,Lookup!$I:$M,Lookup!J$2,0),"")</f>
        <v>3201</v>
      </c>
      <c r="L1537" s="6" t="str">
        <f>IFERROR(VLOOKUP($J1537,Lookup!$I:$M,Lookup!K$2,0),"")</f>
        <v>Huntington Beach</v>
      </c>
      <c r="M1537" s="6" t="str">
        <f>IFERROR(VLOOKUP($J1537,Lookup!$I:$M,Lookup!L$2,0),"")</f>
        <v>ASantana</v>
      </c>
      <c r="N1537" s="6" t="str">
        <f>IFERROR(VLOOKUP($J1537,Lookup!$I:$M,Lookup!M$2,0),"")</f>
        <v>Solita</v>
      </c>
      <c r="O1537" s="6" t="str">
        <f>IFERROR(VLOOKUP(E1537,Lookup!B:C,2,0),0)</f>
        <v>Server/Cocktail</v>
      </c>
    </row>
    <row r="1538" ht="13.5" outlineLevel="2" spans="1:15">
      <c r="A1538" s="4" t="s">
        <v>3312</v>
      </c>
      <c r="B1538" s="4" t="s">
        <v>3233</v>
      </c>
      <c r="C1538" s="4" t="s">
        <v>118</v>
      </c>
      <c r="D1538" s="4" t="s">
        <v>3313</v>
      </c>
      <c r="E1538" s="4" t="s">
        <v>78</v>
      </c>
      <c r="F1538" s="4" t="s">
        <v>121</v>
      </c>
      <c r="G1538" s="4" t="s">
        <v>3235</v>
      </c>
      <c r="H1538" s="4" t="s">
        <v>3236</v>
      </c>
      <c r="I1538" s="4" t="s">
        <v>3237</v>
      </c>
      <c r="J1538" s="4" t="s">
        <v>3238</v>
      </c>
      <c r="K1538" s="6">
        <f>IFERROR(VLOOKUP($J1538,Lookup!$I:$M,Lookup!J$2,0),"")</f>
        <v>3201</v>
      </c>
      <c r="L1538" s="6" t="str">
        <f>IFERROR(VLOOKUP($J1538,Lookup!$I:$M,Lookup!K$2,0),"")</f>
        <v>Huntington Beach</v>
      </c>
      <c r="M1538" s="6" t="str">
        <f>IFERROR(VLOOKUP($J1538,Lookup!$I:$M,Lookup!L$2,0),"")</f>
        <v>ASantana</v>
      </c>
      <c r="N1538" s="6" t="str">
        <f>IFERROR(VLOOKUP($J1538,Lookup!$I:$M,Lookup!M$2,0),"")</f>
        <v>Solita</v>
      </c>
      <c r="O1538" s="6" t="str">
        <f>IFERROR(VLOOKUP(E1538,Lookup!B:C,2,0),0)</f>
        <v>Host</v>
      </c>
    </row>
    <row r="1539" ht="13.5" outlineLevel="2" spans="1:15">
      <c r="A1539" s="4" t="s">
        <v>3314</v>
      </c>
      <c r="B1539" s="4" t="s">
        <v>3233</v>
      </c>
      <c r="C1539" s="4" t="s">
        <v>118</v>
      </c>
      <c r="D1539" s="4" t="s">
        <v>3315</v>
      </c>
      <c r="E1539" s="4" t="s">
        <v>256</v>
      </c>
      <c r="F1539" s="4" t="s">
        <v>121</v>
      </c>
      <c r="G1539" s="4" t="s">
        <v>3235</v>
      </c>
      <c r="H1539" s="4" t="s">
        <v>3236</v>
      </c>
      <c r="I1539" s="4" t="s">
        <v>3237</v>
      </c>
      <c r="J1539" s="4" t="s">
        <v>3238</v>
      </c>
      <c r="K1539" s="6">
        <f>IFERROR(VLOOKUP($J1539,Lookup!$I:$M,Lookup!J$2,0),"")</f>
        <v>3201</v>
      </c>
      <c r="L1539" s="6" t="str">
        <f>IFERROR(VLOOKUP($J1539,Lookup!$I:$M,Lookup!K$2,0),"")</f>
        <v>Huntington Beach</v>
      </c>
      <c r="M1539" s="6" t="str">
        <f>IFERROR(VLOOKUP($J1539,Lookup!$I:$M,Lookup!L$2,0),"")</f>
        <v>ASantana</v>
      </c>
      <c r="N1539" s="6" t="str">
        <f>IFERROR(VLOOKUP($J1539,Lookup!$I:$M,Lookup!M$2,0),"")</f>
        <v>Solita</v>
      </c>
      <c r="O1539" s="6" t="str">
        <f>IFERROR(VLOOKUP(E1539,Lookup!B:C,2,0),0)</f>
        <v/>
      </c>
    </row>
    <row r="1540" ht="13.5" outlineLevel="2" spans="1:15">
      <c r="A1540" s="4" t="s">
        <v>3316</v>
      </c>
      <c r="B1540" s="4" t="s">
        <v>3233</v>
      </c>
      <c r="C1540" s="4" t="s">
        <v>118</v>
      </c>
      <c r="D1540" s="4" t="s">
        <v>3317</v>
      </c>
      <c r="E1540" s="4" t="s">
        <v>120</v>
      </c>
      <c r="F1540" s="4" t="s">
        <v>121</v>
      </c>
      <c r="G1540" s="4" t="s">
        <v>3235</v>
      </c>
      <c r="H1540" s="4" t="s">
        <v>3236</v>
      </c>
      <c r="I1540" s="4" t="s">
        <v>3237</v>
      </c>
      <c r="J1540" s="4" t="s">
        <v>3238</v>
      </c>
      <c r="K1540" s="6">
        <f>IFERROR(VLOOKUP($J1540,Lookup!$I:$M,Lookup!J$2,0),"")</f>
        <v>3201</v>
      </c>
      <c r="L1540" s="6" t="str">
        <f>IFERROR(VLOOKUP($J1540,Lookup!$I:$M,Lookup!K$2,0),"")</f>
        <v>Huntington Beach</v>
      </c>
      <c r="M1540" s="6" t="str">
        <f>IFERROR(VLOOKUP($J1540,Lookup!$I:$M,Lookup!L$2,0),"")</f>
        <v>ASantana</v>
      </c>
      <c r="N1540" s="6" t="str">
        <f>IFERROR(VLOOKUP($J1540,Lookup!$I:$M,Lookup!M$2,0),"")</f>
        <v>Solita</v>
      </c>
      <c r="O1540" s="6" t="str">
        <f>IFERROR(VLOOKUP(E1540,Lookup!B:C,2,0),0)</f>
        <v>Server/Cocktail</v>
      </c>
    </row>
    <row r="1541" ht="13.5" outlineLevel="2" spans="1:15">
      <c r="A1541" s="4" t="s">
        <v>3318</v>
      </c>
      <c r="B1541" s="4" t="s">
        <v>3233</v>
      </c>
      <c r="C1541" s="4" t="s">
        <v>118</v>
      </c>
      <c r="D1541" s="4" t="s">
        <v>3319</v>
      </c>
      <c r="E1541" s="4" t="s">
        <v>256</v>
      </c>
      <c r="F1541" s="4" t="s">
        <v>121</v>
      </c>
      <c r="G1541" s="4" t="s">
        <v>3235</v>
      </c>
      <c r="H1541" s="4" t="s">
        <v>3236</v>
      </c>
      <c r="I1541" s="4" t="s">
        <v>3237</v>
      </c>
      <c r="J1541" s="4" t="s">
        <v>3238</v>
      </c>
      <c r="K1541" s="6">
        <f>IFERROR(VLOOKUP($J1541,Lookup!$I:$M,Lookup!J$2,0),"")</f>
        <v>3201</v>
      </c>
      <c r="L1541" s="6" t="str">
        <f>IFERROR(VLOOKUP($J1541,Lookup!$I:$M,Lookup!K$2,0),"")</f>
        <v>Huntington Beach</v>
      </c>
      <c r="M1541" s="6" t="str">
        <f>IFERROR(VLOOKUP($J1541,Lookup!$I:$M,Lookup!L$2,0),"")</f>
        <v>ASantana</v>
      </c>
      <c r="N1541" s="6" t="str">
        <f>IFERROR(VLOOKUP($J1541,Lookup!$I:$M,Lookup!M$2,0),"")</f>
        <v>Solita</v>
      </c>
      <c r="O1541" s="6" t="str">
        <f>IFERROR(VLOOKUP(E1541,Lookup!B:C,2,0),0)</f>
        <v/>
      </c>
    </row>
    <row r="1542" ht="13.5" outlineLevel="2" spans="1:15">
      <c r="A1542" s="4" t="s">
        <v>3320</v>
      </c>
      <c r="B1542" s="4" t="s">
        <v>3233</v>
      </c>
      <c r="C1542" s="4" t="s">
        <v>118</v>
      </c>
      <c r="D1542" s="4" t="s">
        <v>3321</v>
      </c>
      <c r="E1542" s="4" t="s">
        <v>120</v>
      </c>
      <c r="F1542" s="4" t="s">
        <v>121</v>
      </c>
      <c r="G1542" s="4" t="s">
        <v>3235</v>
      </c>
      <c r="H1542" s="4" t="s">
        <v>3236</v>
      </c>
      <c r="I1542" s="4" t="s">
        <v>3237</v>
      </c>
      <c r="J1542" s="4" t="s">
        <v>3238</v>
      </c>
      <c r="K1542" s="6">
        <f>IFERROR(VLOOKUP($J1542,Lookup!$I:$M,Lookup!J$2,0),"")</f>
        <v>3201</v>
      </c>
      <c r="L1542" s="6" t="str">
        <f>IFERROR(VLOOKUP($J1542,Lookup!$I:$M,Lookup!K$2,0),"")</f>
        <v>Huntington Beach</v>
      </c>
      <c r="M1542" s="6" t="str">
        <f>IFERROR(VLOOKUP($J1542,Lookup!$I:$M,Lookup!L$2,0),"")</f>
        <v>ASantana</v>
      </c>
      <c r="N1542" s="6" t="str">
        <f>IFERROR(VLOOKUP($J1542,Lookup!$I:$M,Lookup!M$2,0),"")</f>
        <v>Solita</v>
      </c>
      <c r="O1542" s="6" t="str">
        <f>IFERROR(VLOOKUP(E1542,Lookup!B:C,2,0),0)</f>
        <v>Server/Cocktail</v>
      </c>
    </row>
    <row r="1543" ht="13.5" outlineLevel="2" spans="1:15">
      <c r="A1543" s="4" t="s">
        <v>3322</v>
      </c>
      <c r="B1543" s="4" t="s">
        <v>3233</v>
      </c>
      <c r="C1543" s="4" t="s">
        <v>118</v>
      </c>
      <c r="D1543" s="4" t="s">
        <v>3323</v>
      </c>
      <c r="E1543" s="4" t="s">
        <v>120</v>
      </c>
      <c r="F1543" s="4" t="s">
        <v>121</v>
      </c>
      <c r="G1543" s="4" t="s">
        <v>3235</v>
      </c>
      <c r="H1543" s="4" t="s">
        <v>3236</v>
      </c>
      <c r="I1543" s="4" t="s">
        <v>3237</v>
      </c>
      <c r="J1543" s="4" t="s">
        <v>3238</v>
      </c>
      <c r="K1543" s="6">
        <f>IFERROR(VLOOKUP($J1543,Lookup!$I:$M,Lookup!J$2,0),"")</f>
        <v>3201</v>
      </c>
      <c r="L1543" s="6" t="str">
        <f>IFERROR(VLOOKUP($J1543,Lookup!$I:$M,Lookup!K$2,0),"")</f>
        <v>Huntington Beach</v>
      </c>
      <c r="M1543" s="6" t="str">
        <f>IFERROR(VLOOKUP($J1543,Lookup!$I:$M,Lookup!L$2,0),"")</f>
        <v>ASantana</v>
      </c>
      <c r="N1543" s="6" t="str">
        <f>IFERROR(VLOOKUP($J1543,Lookup!$I:$M,Lookup!M$2,0),"")</f>
        <v>Solita</v>
      </c>
      <c r="O1543" s="6" t="str">
        <f>IFERROR(VLOOKUP(E1543,Lookup!B:C,2,0),0)</f>
        <v>Server/Cocktail</v>
      </c>
    </row>
    <row r="1544" ht="13.5" outlineLevel="2" spans="1:15">
      <c r="A1544" s="4" t="s">
        <v>3324</v>
      </c>
      <c r="B1544" s="4" t="s">
        <v>3233</v>
      </c>
      <c r="C1544" s="4" t="s">
        <v>118</v>
      </c>
      <c r="D1544" s="4" t="s">
        <v>3325</v>
      </c>
      <c r="E1544" s="4" t="s">
        <v>120</v>
      </c>
      <c r="F1544" s="4" t="s">
        <v>121</v>
      </c>
      <c r="G1544" s="4" t="s">
        <v>3235</v>
      </c>
      <c r="H1544" s="4" t="s">
        <v>3236</v>
      </c>
      <c r="I1544" s="4" t="s">
        <v>3237</v>
      </c>
      <c r="J1544" s="4" t="s">
        <v>3238</v>
      </c>
      <c r="K1544" s="6">
        <f>IFERROR(VLOOKUP($J1544,Lookup!$I:$M,Lookup!J$2,0),"")</f>
        <v>3201</v>
      </c>
      <c r="L1544" s="6" t="str">
        <f>IFERROR(VLOOKUP($J1544,Lookup!$I:$M,Lookup!K$2,0),"")</f>
        <v>Huntington Beach</v>
      </c>
      <c r="M1544" s="6" t="str">
        <f>IFERROR(VLOOKUP($J1544,Lookup!$I:$M,Lookup!L$2,0),"")</f>
        <v>ASantana</v>
      </c>
      <c r="N1544" s="6" t="str">
        <f>IFERROR(VLOOKUP($J1544,Lookup!$I:$M,Lookup!M$2,0),"")</f>
        <v>Solita</v>
      </c>
      <c r="O1544" s="6" t="str">
        <f>IFERROR(VLOOKUP(E1544,Lookup!B:C,2,0),0)</f>
        <v>Server/Cocktail</v>
      </c>
    </row>
    <row r="1545" ht="13.5" outlineLevel="2" spans="1:15">
      <c r="A1545" s="4" t="s">
        <v>3326</v>
      </c>
      <c r="B1545" s="4" t="s">
        <v>3233</v>
      </c>
      <c r="C1545" s="4" t="s">
        <v>118</v>
      </c>
      <c r="D1545" s="4" t="s">
        <v>3327</v>
      </c>
      <c r="E1545" s="4" t="s">
        <v>70</v>
      </c>
      <c r="F1545" s="4" t="s">
        <v>121</v>
      </c>
      <c r="G1545" s="4" t="s">
        <v>3235</v>
      </c>
      <c r="H1545" s="4" t="s">
        <v>3236</v>
      </c>
      <c r="I1545" s="4" t="s">
        <v>3237</v>
      </c>
      <c r="J1545" s="4" t="s">
        <v>3238</v>
      </c>
      <c r="K1545" s="6">
        <f>IFERROR(VLOOKUP($J1545,Lookup!$I:$M,Lookup!J$2,0),"")</f>
        <v>3201</v>
      </c>
      <c r="L1545" s="6" t="str">
        <f>IFERROR(VLOOKUP($J1545,Lookup!$I:$M,Lookup!K$2,0),"")</f>
        <v>Huntington Beach</v>
      </c>
      <c r="M1545" s="6" t="str">
        <f>IFERROR(VLOOKUP($J1545,Lookup!$I:$M,Lookup!L$2,0),"")</f>
        <v>ASantana</v>
      </c>
      <c r="N1545" s="6" t="str">
        <f>IFERROR(VLOOKUP($J1545,Lookup!$I:$M,Lookup!M$2,0),"")</f>
        <v>Solita</v>
      </c>
      <c r="O1545" s="6" t="str">
        <f>IFERROR(VLOOKUP(E1545,Lookup!B:C,2,0),0)</f>
        <v>Bartender</v>
      </c>
    </row>
    <row r="1546" ht="13.5" outlineLevel="2" spans="1:15">
      <c r="A1546" s="4" t="s">
        <v>3328</v>
      </c>
      <c r="B1546" s="4" t="s">
        <v>3233</v>
      </c>
      <c r="C1546" s="4" t="s">
        <v>118</v>
      </c>
      <c r="D1546" s="4" t="s">
        <v>3329</v>
      </c>
      <c r="E1546" s="4" t="s">
        <v>120</v>
      </c>
      <c r="F1546" s="4" t="s">
        <v>121</v>
      </c>
      <c r="G1546" s="4" t="s">
        <v>3235</v>
      </c>
      <c r="H1546" s="4" t="s">
        <v>3236</v>
      </c>
      <c r="I1546" s="4" t="s">
        <v>3237</v>
      </c>
      <c r="J1546" s="4" t="s">
        <v>3238</v>
      </c>
      <c r="K1546" s="6">
        <f>IFERROR(VLOOKUP($J1546,Lookup!$I:$M,Lookup!J$2,0),"")</f>
        <v>3201</v>
      </c>
      <c r="L1546" s="6" t="str">
        <f>IFERROR(VLOOKUP($J1546,Lookup!$I:$M,Lookup!K$2,0),"")</f>
        <v>Huntington Beach</v>
      </c>
      <c r="M1546" s="6" t="str">
        <f>IFERROR(VLOOKUP($J1546,Lookup!$I:$M,Lookup!L$2,0),"")</f>
        <v>ASantana</v>
      </c>
      <c r="N1546" s="6" t="str">
        <f>IFERROR(VLOOKUP($J1546,Lookup!$I:$M,Lookup!M$2,0),"")</f>
        <v>Solita</v>
      </c>
      <c r="O1546" s="6" t="str">
        <f>IFERROR(VLOOKUP(E1546,Lookup!B:C,2,0),0)</f>
        <v>Server/Cocktail</v>
      </c>
    </row>
    <row r="1547" ht="13.5" outlineLevel="2" spans="1:15">
      <c r="A1547" s="4" t="s">
        <v>3330</v>
      </c>
      <c r="B1547" s="4" t="s">
        <v>3233</v>
      </c>
      <c r="C1547" s="4" t="s">
        <v>118</v>
      </c>
      <c r="D1547" s="4" t="s">
        <v>3331</v>
      </c>
      <c r="E1547" s="4" t="s">
        <v>120</v>
      </c>
      <c r="F1547" s="4" t="s">
        <v>121</v>
      </c>
      <c r="G1547" s="4" t="s">
        <v>3235</v>
      </c>
      <c r="H1547" s="4" t="s">
        <v>3236</v>
      </c>
      <c r="I1547" s="4" t="s">
        <v>3237</v>
      </c>
      <c r="J1547" s="4" t="s">
        <v>3238</v>
      </c>
      <c r="K1547" s="6">
        <f>IFERROR(VLOOKUP($J1547,Lookup!$I:$M,Lookup!J$2,0),"")</f>
        <v>3201</v>
      </c>
      <c r="L1547" s="6" t="str">
        <f>IFERROR(VLOOKUP($J1547,Lookup!$I:$M,Lookup!K$2,0),"")</f>
        <v>Huntington Beach</v>
      </c>
      <c r="M1547" s="6" t="str">
        <f>IFERROR(VLOOKUP($J1547,Lookup!$I:$M,Lookup!L$2,0),"")</f>
        <v>ASantana</v>
      </c>
      <c r="N1547" s="6" t="str">
        <f>IFERROR(VLOOKUP($J1547,Lookup!$I:$M,Lookup!M$2,0),"")</f>
        <v>Solita</v>
      </c>
      <c r="O1547" s="6" t="str">
        <f>IFERROR(VLOOKUP(E1547,Lookup!B:C,2,0),0)</f>
        <v>Server/Cocktail</v>
      </c>
    </row>
    <row r="1548" ht="13.5" outlineLevel="2" spans="1:15">
      <c r="A1548" s="4" t="s">
        <v>3332</v>
      </c>
      <c r="B1548" s="4" t="s">
        <v>3233</v>
      </c>
      <c r="C1548" s="4" t="s">
        <v>118</v>
      </c>
      <c r="D1548" s="4" t="s">
        <v>3333</v>
      </c>
      <c r="E1548" s="4" t="s">
        <v>83</v>
      </c>
      <c r="F1548" s="4" t="s">
        <v>121</v>
      </c>
      <c r="G1548" s="4" t="s">
        <v>3235</v>
      </c>
      <c r="H1548" s="4" t="s">
        <v>3236</v>
      </c>
      <c r="I1548" s="4" t="s">
        <v>3237</v>
      </c>
      <c r="J1548" s="4" t="s">
        <v>3238</v>
      </c>
      <c r="K1548" s="6">
        <f>IFERROR(VLOOKUP($J1548,Lookup!$I:$M,Lookup!J$2,0),"")</f>
        <v>3201</v>
      </c>
      <c r="L1548" s="6" t="str">
        <f>IFERROR(VLOOKUP($J1548,Lookup!$I:$M,Lookup!K$2,0),"")</f>
        <v>Huntington Beach</v>
      </c>
      <c r="M1548" s="6" t="str">
        <f>IFERROR(VLOOKUP($J1548,Lookup!$I:$M,Lookup!L$2,0),"")</f>
        <v>ASantana</v>
      </c>
      <c r="N1548" s="6" t="str">
        <f>IFERROR(VLOOKUP($J1548,Lookup!$I:$M,Lookup!M$2,0),"")</f>
        <v>Solita</v>
      </c>
      <c r="O1548" s="6" t="str">
        <f>IFERROR(VLOOKUP(E1548,Lookup!B:C,2,0),0)</f>
        <v>Line Cook</v>
      </c>
    </row>
    <row r="1549" ht="13.5" outlineLevel="2" spans="1:15">
      <c r="A1549" s="4" t="s">
        <v>3334</v>
      </c>
      <c r="B1549" s="4" t="s">
        <v>3233</v>
      </c>
      <c r="C1549" s="4" t="s">
        <v>118</v>
      </c>
      <c r="D1549" s="4" t="s">
        <v>3335</v>
      </c>
      <c r="E1549" s="4" t="s">
        <v>120</v>
      </c>
      <c r="F1549" s="4" t="s">
        <v>121</v>
      </c>
      <c r="G1549" s="4" t="s">
        <v>3235</v>
      </c>
      <c r="H1549" s="4" t="s">
        <v>3236</v>
      </c>
      <c r="I1549" s="4" t="s">
        <v>3237</v>
      </c>
      <c r="J1549" s="4" t="s">
        <v>3238</v>
      </c>
      <c r="K1549" s="6">
        <f>IFERROR(VLOOKUP($J1549,Lookup!$I:$M,Lookup!J$2,0),"")</f>
        <v>3201</v>
      </c>
      <c r="L1549" s="6" t="str">
        <f>IFERROR(VLOOKUP($J1549,Lookup!$I:$M,Lookup!K$2,0),"")</f>
        <v>Huntington Beach</v>
      </c>
      <c r="M1549" s="6" t="str">
        <f>IFERROR(VLOOKUP($J1549,Lookup!$I:$M,Lookup!L$2,0),"")</f>
        <v>ASantana</v>
      </c>
      <c r="N1549" s="6" t="str">
        <f>IFERROR(VLOOKUP($J1549,Lookup!$I:$M,Lookup!M$2,0),"")</f>
        <v>Solita</v>
      </c>
      <c r="O1549" s="6" t="str">
        <f>IFERROR(VLOOKUP(E1549,Lookup!B:C,2,0),0)</f>
        <v>Server/Cocktail</v>
      </c>
    </row>
    <row r="1550" ht="13.5" outlineLevel="2" spans="1:15">
      <c r="A1550" s="4" t="s">
        <v>3336</v>
      </c>
      <c r="B1550" s="4" t="s">
        <v>3233</v>
      </c>
      <c r="C1550" s="4" t="s">
        <v>118</v>
      </c>
      <c r="D1550" s="4" t="s">
        <v>3337</v>
      </c>
      <c r="E1550" s="4" t="s">
        <v>70</v>
      </c>
      <c r="F1550" s="4" t="s">
        <v>121</v>
      </c>
      <c r="G1550" s="4" t="s">
        <v>3235</v>
      </c>
      <c r="H1550" s="4" t="s">
        <v>3236</v>
      </c>
      <c r="I1550" s="4" t="s">
        <v>3237</v>
      </c>
      <c r="J1550" s="4" t="s">
        <v>3238</v>
      </c>
      <c r="K1550" s="6">
        <f>IFERROR(VLOOKUP($J1550,Lookup!$I:$M,Lookup!J$2,0),"")</f>
        <v>3201</v>
      </c>
      <c r="L1550" s="6" t="str">
        <f>IFERROR(VLOOKUP($J1550,Lookup!$I:$M,Lookup!K$2,0),"")</f>
        <v>Huntington Beach</v>
      </c>
      <c r="M1550" s="6" t="str">
        <f>IFERROR(VLOOKUP($J1550,Lookup!$I:$M,Lookup!L$2,0),"")</f>
        <v>ASantana</v>
      </c>
      <c r="N1550" s="6" t="str">
        <f>IFERROR(VLOOKUP($J1550,Lookup!$I:$M,Lookup!M$2,0),"")</f>
        <v>Solita</v>
      </c>
      <c r="O1550" s="6" t="str">
        <f>IFERROR(VLOOKUP(E1550,Lookup!B:C,2,0),0)</f>
        <v>Bartender</v>
      </c>
    </row>
    <row r="1551" ht="13.5" outlineLevel="2" spans="1:15">
      <c r="A1551" s="4" t="s">
        <v>3338</v>
      </c>
      <c r="B1551" s="4" t="s">
        <v>3233</v>
      </c>
      <c r="C1551" s="4" t="s">
        <v>118</v>
      </c>
      <c r="D1551" s="4" t="s">
        <v>3339</v>
      </c>
      <c r="E1551" s="4" t="s">
        <v>120</v>
      </c>
      <c r="F1551" s="4" t="s">
        <v>121</v>
      </c>
      <c r="G1551" s="4" t="s">
        <v>3235</v>
      </c>
      <c r="H1551" s="4" t="s">
        <v>3236</v>
      </c>
      <c r="I1551" s="4" t="s">
        <v>3237</v>
      </c>
      <c r="J1551" s="4" t="s">
        <v>3238</v>
      </c>
      <c r="K1551" s="6">
        <f>IFERROR(VLOOKUP($J1551,Lookup!$I:$M,Lookup!J$2,0),"")</f>
        <v>3201</v>
      </c>
      <c r="L1551" s="6" t="str">
        <f>IFERROR(VLOOKUP($J1551,Lookup!$I:$M,Lookup!K$2,0),"")</f>
        <v>Huntington Beach</v>
      </c>
      <c r="M1551" s="6" t="str">
        <f>IFERROR(VLOOKUP($J1551,Lookup!$I:$M,Lookup!L$2,0),"")</f>
        <v>ASantana</v>
      </c>
      <c r="N1551" s="6" t="str">
        <f>IFERROR(VLOOKUP($J1551,Lookup!$I:$M,Lookup!M$2,0),"")</f>
        <v>Solita</v>
      </c>
      <c r="O1551" s="6" t="str">
        <f>IFERROR(VLOOKUP(E1551,Lookup!B:C,2,0),0)</f>
        <v>Server/Cocktail</v>
      </c>
    </row>
    <row r="1552" ht="13.5" outlineLevel="2" spans="1:15">
      <c r="A1552" s="4" t="s">
        <v>3340</v>
      </c>
      <c r="B1552" s="4" t="s">
        <v>3233</v>
      </c>
      <c r="C1552" s="4" t="s">
        <v>118</v>
      </c>
      <c r="D1552" s="4" t="s">
        <v>3341</v>
      </c>
      <c r="E1552" s="4" t="s">
        <v>2650</v>
      </c>
      <c r="F1552" s="4" t="s">
        <v>121</v>
      </c>
      <c r="G1552" s="4" t="s">
        <v>3235</v>
      </c>
      <c r="H1552" s="4" t="s">
        <v>3236</v>
      </c>
      <c r="I1552" s="4" t="s">
        <v>3237</v>
      </c>
      <c r="J1552" s="4" t="s">
        <v>3238</v>
      </c>
      <c r="K1552" s="6">
        <f>IFERROR(VLOOKUP($J1552,Lookup!$I:$M,Lookup!J$2,0),"")</f>
        <v>3201</v>
      </c>
      <c r="L1552" s="6" t="str">
        <f>IFERROR(VLOOKUP($J1552,Lookup!$I:$M,Lookup!K$2,0),"")</f>
        <v>Huntington Beach</v>
      </c>
      <c r="M1552" s="6" t="str">
        <f>IFERROR(VLOOKUP($J1552,Lookup!$I:$M,Lookup!L$2,0),"")</f>
        <v>ASantana</v>
      </c>
      <c r="N1552" s="6" t="str">
        <f>IFERROR(VLOOKUP($J1552,Lookup!$I:$M,Lookup!M$2,0),"")</f>
        <v>Solita</v>
      </c>
      <c r="O1552" s="6">
        <f>IFERROR(VLOOKUP(E1552,Lookup!B:C,2,0),0)</f>
        <v>0</v>
      </c>
    </row>
    <row r="1553" ht="13.5" outlineLevel="2" spans="1:15">
      <c r="A1553" s="4" t="s">
        <v>3342</v>
      </c>
      <c r="B1553" s="4" t="s">
        <v>3233</v>
      </c>
      <c r="C1553" s="4" t="s">
        <v>118</v>
      </c>
      <c r="D1553" s="4" t="s">
        <v>3343</v>
      </c>
      <c r="E1553" s="4" t="s">
        <v>120</v>
      </c>
      <c r="F1553" s="4" t="s">
        <v>121</v>
      </c>
      <c r="G1553" s="4" t="s">
        <v>3235</v>
      </c>
      <c r="H1553" s="4" t="s">
        <v>3236</v>
      </c>
      <c r="I1553" s="4" t="s">
        <v>3237</v>
      </c>
      <c r="J1553" s="4" t="s">
        <v>3238</v>
      </c>
      <c r="K1553" s="6">
        <f>IFERROR(VLOOKUP($J1553,Lookup!$I:$M,Lookup!J$2,0),"")</f>
        <v>3201</v>
      </c>
      <c r="L1553" s="6" t="str">
        <f>IFERROR(VLOOKUP($J1553,Lookup!$I:$M,Lookup!K$2,0),"")</f>
        <v>Huntington Beach</v>
      </c>
      <c r="M1553" s="6" t="str">
        <f>IFERROR(VLOOKUP($J1553,Lookup!$I:$M,Lookup!L$2,0),"")</f>
        <v>ASantana</v>
      </c>
      <c r="N1553" s="6" t="str">
        <f>IFERROR(VLOOKUP($J1553,Lookup!$I:$M,Lookup!M$2,0),"")</f>
        <v>Solita</v>
      </c>
      <c r="O1553" s="6" t="str">
        <f>IFERROR(VLOOKUP(E1553,Lookup!B:C,2,0),0)</f>
        <v>Server/Cocktail</v>
      </c>
    </row>
    <row r="1554" ht="13.5" outlineLevel="2" spans="1:15">
      <c r="A1554" s="4" t="s">
        <v>3344</v>
      </c>
      <c r="B1554" s="4" t="s">
        <v>3233</v>
      </c>
      <c r="C1554" s="4" t="s">
        <v>118</v>
      </c>
      <c r="D1554" s="4" t="s">
        <v>3345</v>
      </c>
      <c r="E1554" s="4" t="s">
        <v>139</v>
      </c>
      <c r="F1554" s="4" t="s">
        <v>121</v>
      </c>
      <c r="G1554" s="4" t="s">
        <v>3235</v>
      </c>
      <c r="H1554" s="4" t="s">
        <v>3236</v>
      </c>
      <c r="I1554" s="4" t="s">
        <v>3237</v>
      </c>
      <c r="J1554" s="4" t="s">
        <v>3238</v>
      </c>
      <c r="K1554" s="6">
        <f>IFERROR(VLOOKUP($J1554,Lookup!$I:$M,Lookup!J$2,0),"")</f>
        <v>3201</v>
      </c>
      <c r="L1554" s="6" t="str">
        <f>IFERROR(VLOOKUP($J1554,Lookup!$I:$M,Lookup!K$2,0),"")</f>
        <v>Huntington Beach</v>
      </c>
      <c r="M1554" s="6" t="str">
        <f>IFERROR(VLOOKUP($J1554,Lookup!$I:$M,Lookup!L$2,0),"")</f>
        <v>ASantana</v>
      </c>
      <c r="N1554" s="6" t="str">
        <f>IFERROR(VLOOKUP($J1554,Lookup!$I:$M,Lookup!M$2,0),"")</f>
        <v>Solita</v>
      </c>
      <c r="O1554" s="6" t="str">
        <f>IFERROR(VLOOKUP(E1554,Lookup!B:C,2,0),0)</f>
        <v>Busser/Runner</v>
      </c>
    </row>
    <row r="1555" ht="13.5" outlineLevel="2" spans="1:15">
      <c r="A1555" s="4" t="s">
        <v>3346</v>
      </c>
      <c r="B1555" s="4" t="s">
        <v>3233</v>
      </c>
      <c r="C1555" s="4" t="s">
        <v>118</v>
      </c>
      <c r="D1555" s="4" t="s">
        <v>3347</v>
      </c>
      <c r="E1555" s="4" t="s">
        <v>120</v>
      </c>
      <c r="F1555" s="4" t="s">
        <v>121</v>
      </c>
      <c r="G1555" s="4" t="s">
        <v>3235</v>
      </c>
      <c r="H1555" s="4" t="s">
        <v>3236</v>
      </c>
      <c r="I1555" s="4" t="s">
        <v>3237</v>
      </c>
      <c r="J1555" s="4" t="s">
        <v>3238</v>
      </c>
      <c r="K1555" s="6">
        <f>IFERROR(VLOOKUP($J1555,Lookup!$I:$M,Lookup!J$2,0),"")</f>
        <v>3201</v>
      </c>
      <c r="L1555" s="6" t="str">
        <f>IFERROR(VLOOKUP($J1555,Lookup!$I:$M,Lookup!K$2,0),"")</f>
        <v>Huntington Beach</v>
      </c>
      <c r="M1555" s="6" t="str">
        <f>IFERROR(VLOOKUP($J1555,Lookup!$I:$M,Lookup!L$2,0),"")</f>
        <v>ASantana</v>
      </c>
      <c r="N1555" s="6" t="str">
        <f>IFERROR(VLOOKUP($J1555,Lookup!$I:$M,Lookup!M$2,0),"")</f>
        <v>Solita</v>
      </c>
      <c r="O1555" s="6" t="str">
        <f>IFERROR(VLOOKUP(E1555,Lookup!B:C,2,0),0)</f>
        <v>Server/Cocktail</v>
      </c>
    </row>
    <row r="1556" ht="13.5" outlineLevel="2" spans="1:15">
      <c r="A1556" s="4" t="s">
        <v>3348</v>
      </c>
      <c r="B1556" s="4" t="s">
        <v>3233</v>
      </c>
      <c r="C1556" s="4" t="s">
        <v>118</v>
      </c>
      <c r="D1556" s="4" t="s">
        <v>3349</v>
      </c>
      <c r="E1556" s="4" t="s">
        <v>120</v>
      </c>
      <c r="F1556" s="4" t="s">
        <v>121</v>
      </c>
      <c r="G1556" s="4" t="s">
        <v>3235</v>
      </c>
      <c r="H1556" s="4" t="s">
        <v>3236</v>
      </c>
      <c r="I1556" s="4" t="s">
        <v>3237</v>
      </c>
      <c r="J1556" s="4" t="s">
        <v>3238</v>
      </c>
      <c r="K1556" s="6">
        <f>IFERROR(VLOOKUP($J1556,Lookup!$I:$M,Lookup!J$2,0),"")</f>
        <v>3201</v>
      </c>
      <c r="L1556" s="6" t="str">
        <f>IFERROR(VLOOKUP($J1556,Lookup!$I:$M,Lookup!K$2,0),"")</f>
        <v>Huntington Beach</v>
      </c>
      <c r="M1556" s="6" t="str">
        <f>IFERROR(VLOOKUP($J1556,Lookup!$I:$M,Lookup!L$2,0),"")</f>
        <v>ASantana</v>
      </c>
      <c r="N1556" s="6" t="str">
        <f>IFERROR(VLOOKUP($J1556,Lookup!$I:$M,Lookup!M$2,0),"")</f>
        <v>Solita</v>
      </c>
      <c r="O1556" s="6" t="str">
        <f>IFERROR(VLOOKUP(E1556,Lookup!B:C,2,0),0)</f>
        <v>Server/Cocktail</v>
      </c>
    </row>
    <row r="1557" ht="13.5" outlineLevel="2" spans="1:15">
      <c r="A1557" s="4" t="s">
        <v>3350</v>
      </c>
      <c r="B1557" s="4" t="s">
        <v>3233</v>
      </c>
      <c r="C1557" s="4" t="s">
        <v>118</v>
      </c>
      <c r="D1557" s="4" t="s">
        <v>3351</v>
      </c>
      <c r="E1557" s="4" t="s">
        <v>139</v>
      </c>
      <c r="F1557" s="4" t="s">
        <v>121</v>
      </c>
      <c r="G1557" s="4" t="s">
        <v>3235</v>
      </c>
      <c r="H1557" s="4" t="s">
        <v>3236</v>
      </c>
      <c r="I1557" s="4" t="s">
        <v>3237</v>
      </c>
      <c r="J1557" s="4" t="s">
        <v>3238</v>
      </c>
      <c r="K1557" s="6">
        <f>IFERROR(VLOOKUP($J1557,Lookup!$I:$M,Lookup!J$2,0),"")</f>
        <v>3201</v>
      </c>
      <c r="L1557" s="6" t="str">
        <f>IFERROR(VLOOKUP($J1557,Lookup!$I:$M,Lookup!K$2,0),"")</f>
        <v>Huntington Beach</v>
      </c>
      <c r="M1557" s="6" t="str">
        <f>IFERROR(VLOOKUP($J1557,Lookup!$I:$M,Lookup!L$2,0),"")</f>
        <v>ASantana</v>
      </c>
      <c r="N1557" s="6" t="str">
        <f>IFERROR(VLOOKUP($J1557,Lookup!$I:$M,Lookup!M$2,0),"")</f>
        <v>Solita</v>
      </c>
      <c r="O1557" s="6" t="str">
        <f>IFERROR(VLOOKUP(E1557,Lookup!B:C,2,0),0)</f>
        <v>Busser/Runner</v>
      </c>
    </row>
    <row r="1558" ht="13.5" outlineLevel="2" spans="1:15">
      <c r="A1558" s="4" t="s">
        <v>3352</v>
      </c>
      <c r="B1558" s="4" t="s">
        <v>3233</v>
      </c>
      <c r="C1558" s="4" t="s">
        <v>118</v>
      </c>
      <c r="D1558" s="4" t="s">
        <v>3353</v>
      </c>
      <c r="E1558" s="4" t="s">
        <v>78</v>
      </c>
      <c r="F1558" s="4" t="s">
        <v>121</v>
      </c>
      <c r="G1558" s="4" t="s">
        <v>3235</v>
      </c>
      <c r="H1558" s="4" t="s">
        <v>3236</v>
      </c>
      <c r="I1558" s="4" t="s">
        <v>3237</v>
      </c>
      <c r="J1558" s="4" t="s">
        <v>3238</v>
      </c>
      <c r="K1558" s="6">
        <f>IFERROR(VLOOKUP($J1558,Lookup!$I:$M,Lookup!J$2,0),"")</f>
        <v>3201</v>
      </c>
      <c r="L1558" s="6" t="str">
        <f>IFERROR(VLOOKUP($J1558,Lookup!$I:$M,Lookup!K$2,0),"")</f>
        <v>Huntington Beach</v>
      </c>
      <c r="M1558" s="6" t="str">
        <f>IFERROR(VLOOKUP($J1558,Lookup!$I:$M,Lookup!L$2,0),"")</f>
        <v>ASantana</v>
      </c>
      <c r="N1558" s="6" t="str">
        <f>IFERROR(VLOOKUP($J1558,Lookup!$I:$M,Lookup!M$2,0),"")</f>
        <v>Solita</v>
      </c>
      <c r="O1558" s="6" t="str">
        <f>IFERROR(VLOOKUP(E1558,Lookup!B:C,2,0),0)</f>
        <v>Host</v>
      </c>
    </row>
    <row r="1559" ht="13.5" outlineLevel="2" spans="1:15">
      <c r="A1559" s="4" t="s">
        <v>3354</v>
      </c>
      <c r="B1559" s="4" t="s">
        <v>3233</v>
      </c>
      <c r="C1559" s="4" t="s">
        <v>118</v>
      </c>
      <c r="D1559" s="4" t="s">
        <v>3355</v>
      </c>
      <c r="E1559" s="4" t="s">
        <v>120</v>
      </c>
      <c r="F1559" s="4" t="s">
        <v>121</v>
      </c>
      <c r="G1559" s="4" t="s">
        <v>3235</v>
      </c>
      <c r="H1559" s="4" t="s">
        <v>3236</v>
      </c>
      <c r="I1559" s="4" t="s">
        <v>3237</v>
      </c>
      <c r="J1559" s="4" t="s">
        <v>3238</v>
      </c>
      <c r="K1559" s="6">
        <f>IFERROR(VLOOKUP($J1559,Lookup!$I:$M,Lookup!J$2,0),"")</f>
        <v>3201</v>
      </c>
      <c r="L1559" s="6" t="str">
        <f>IFERROR(VLOOKUP($J1559,Lookup!$I:$M,Lookup!K$2,0),"")</f>
        <v>Huntington Beach</v>
      </c>
      <c r="M1559" s="6" t="str">
        <f>IFERROR(VLOOKUP($J1559,Lookup!$I:$M,Lookup!L$2,0),"")</f>
        <v>ASantana</v>
      </c>
      <c r="N1559" s="6" t="str">
        <f>IFERROR(VLOOKUP($J1559,Lookup!$I:$M,Lookup!M$2,0),"")</f>
        <v>Solita</v>
      </c>
      <c r="O1559" s="6" t="str">
        <f>IFERROR(VLOOKUP(E1559,Lookup!B:C,2,0),0)</f>
        <v>Server/Cocktail</v>
      </c>
    </row>
    <row r="1560" ht="13.5" outlineLevel="2" spans="1:15">
      <c r="A1560" s="4" t="s">
        <v>3356</v>
      </c>
      <c r="B1560" s="4" t="s">
        <v>3233</v>
      </c>
      <c r="C1560" s="4" t="s">
        <v>118</v>
      </c>
      <c r="D1560" s="4" t="s">
        <v>3357</v>
      </c>
      <c r="E1560" s="4" t="s">
        <v>256</v>
      </c>
      <c r="F1560" s="4" t="s">
        <v>121</v>
      </c>
      <c r="G1560" s="4" t="s">
        <v>3235</v>
      </c>
      <c r="H1560" s="4" t="s">
        <v>3236</v>
      </c>
      <c r="I1560" s="4" t="s">
        <v>3237</v>
      </c>
      <c r="J1560" s="4" t="s">
        <v>3238</v>
      </c>
      <c r="K1560" s="6">
        <f>IFERROR(VLOOKUP($J1560,Lookup!$I:$M,Lookup!J$2,0),"")</f>
        <v>3201</v>
      </c>
      <c r="L1560" s="6" t="str">
        <f>IFERROR(VLOOKUP($J1560,Lookup!$I:$M,Lookup!K$2,0),"")</f>
        <v>Huntington Beach</v>
      </c>
      <c r="M1560" s="6" t="str">
        <f>IFERROR(VLOOKUP($J1560,Lookup!$I:$M,Lookup!L$2,0),"")</f>
        <v>ASantana</v>
      </c>
      <c r="N1560" s="6" t="str">
        <f>IFERROR(VLOOKUP($J1560,Lookup!$I:$M,Lookup!M$2,0),"")</f>
        <v>Solita</v>
      </c>
      <c r="O1560" s="6" t="str">
        <f>IFERROR(VLOOKUP(E1560,Lookup!B:C,2,0),0)</f>
        <v/>
      </c>
    </row>
    <row r="1561" ht="13.5" outlineLevel="2" spans="1:15">
      <c r="A1561" s="4" t="s">
        <v>3358</v>
      </c>
      <c r="B1561" s="4" t="s">
        <v>3233</v>
      </c>
      <c r="C1561" s="4" t="s">
        <v>118</v>
      </c>
      <c r="D1561" s="4" t="s">
        <v>3359</v>
      </c>
      <c r="E1561" s="4" t="s">
        <v>120</v>
      </c>
      <c r="F1561" s="4" t="s">
        <v>121</v>
      </c>
      <c r="G1561" s="4" t="s">
        <v>3235</v>
      </c>
      <c r="H1561" s="4" t="s">
        <v>3236</v>
      </c>
      <c r="I1561" s="4" t="s">
        <v>3237</v>
      </c>
      <c r="J1561" s="4" t="s">
        <v>3238</v>
      </c>
      <c r="K1561" s="6">
        <f>IFERROR(VLOOKUP($J1561,Lookup!$I:$M,Lookup!J$2,0),"")</f>
        <v>3201</v>
      </c>
      <c r="L1561" s="6" t="str">
        <f>IFERROR(VLOOKUP($J1561,Lookup!$I:$M,Lookup!K$2,0),"")</f>
        <v>Huntington Beach</v>
      </c>
      <c r="M1561" s="6" t="str">
        <f>IFERROR(VLOOKUP($J1561,Lookup!$I:$M,Lookup!L$2,0),"")</f>
        <v>ASantana</v>
      </c>
      <c r="N1561" s="6" t="str">
        <f>IFERROR(VLOOKUP($J1561,Lookup!$I:$M,Lookup!M$2,0),"")</f>
        <v>Solita</v>
      </c>
      <c r="O1561" s="6" t="str">
        <f>IFERROR(VLOOKUP(E1561,Lookup!B:C,2,0),0)</f>
        <v>Server/Cocktail</v>
      </c>
    </row>
    <row r="1562" ht="13.5" outlineLevel="2" spans="1:15">
      <c r="A1562" s="4" t="s">
        <v>3360</v>
      </c>
      <c r="B1562" s="4" t="s">
        <v>3233</v>
      </c>
      <c r="C1562" s="4" t="s">
        <v>118</v>
      </c>
      <c r="D1562" s="4" t="s">
        <v>3361</v>
      </c>
      <c r="E1562" s="4" t="s">
        <v>83</v>
      </c>
      <c r="F1562" s="4" t="s">
        <v>121</v>
      </c>
      <c r="G1562" s="4" t="s">
        <v>3235</v>
      </c>
      <c r="H1562" s="4" t="s">
        <v>3236</v>
      </c>
      <c r="I1562" s="4" t="s">
        <v>3237</v>
      </c>
      <c r="J1562" s="4" t="s">
        <v>3238</v>
      </c>
      <c r="K1562" s="6">
        <f>IFERROR(VLOOKUP($J1562,Lookup!$I:$M,Lookup!J$2,0),"")</f>
        <v>3201</v>
      </c>
      <c r="L1562" s="6" t="str">
        <f>IFERROR(VLOOKUP($J1562,Lookup!$I:$M,Lookup!K$2,0),"")</f>
        <v>Huntington Beach</v>
      </c>
      <c r="M1562" s="6" t="str">
        <f>IFERROR(VLOOKUP($J1562,Lookup!$I:$M,Lookup!L$2,0),"")</f>
        <v>ASantana</v>
      </c>
      <c r="N1562" s="6" t="str">
        <f>IFERROR(VLOOKUP($J1562,Lookup!$I:$M,Lookup!M$2,0),"")</f>
        <v>Solita</v>
      </c>
      <c r="O1562" s="6" t="str">
        <f>IFERROR(VLOOKUP(E1562,Lookup!B:C,2,0),0)</f>
        <v>Line Cook</v>
      </c>
    </row>
    <row r="1563" ht="13.5" outlineLevel="2" spans="1:15">
      <c r="A1563" s="4" t="s">
        <v>3362</v>
      </c>
      <c r="B1563" s="4" t="s">
        <v>3233</v>
      </c>
      <c r="C1563" s="4" t="s">
        <v>118</v>
      </c>
      <c r="D1563" s="4" t="s">
        <v>3363</v>
      </c>
      <c r="E1563" s="4" t="s">
        <v>83</v>
      </c>
      <c r="F1563" s="4" t="s">
        <v>121</v>
      </c>
      <c r="G1563" s="4" t="s">
        <v>3235</v>
      </c>
      <c r="H1563" s="4" t="s">
        <v>3236</v>
      </c>
      <c r="I1563" s="4" t="s">
        <v>3237</v>
      </c>
      <c r="J1563" s="4" t="s">
        <v>3238</v>
      </c>
      <c r="K1563" s="6">
        <f>IFERROR(VLOOKUP($J1563,Lookup!$I:$M,Lookup!J$2,0),"")</f>
        <v>3201</v>
      </c>
      <c r="L1563" s="6" t="str">
        <f>IFERROR(VLOOKUP($J1563,Lookup!$I:$M,Lookup!K$2,0),"")</f>
        <v>Huntington Beach</v>
      </c>
      <c r="M1563" s="6" t="str">
        <f>IFERROR(VLOOKUP($J1563,Lookup!$I:$M,Lookup!L$2,0),"")</f>
        <v>ASantana</v>
      </c>
      <c r="N1563" s="6" t="str">
        <f>IFERROR(VLOOKUP($J1563,Lookup!$I:$M,Lookup!M$2,0),"")</f>
        <v>Solita</v>
      </c>
      <c r="O1563" s="6" t="str">
        <f>IFERROR(VLOOKUP(E1563,Lookup!B:C,2,0),0)</f>
        <v>Line Cook</v>
      </c>
    </row>
    <row r="1564" ht="13.5" outlineLevel="2" spans="1:15">
      <c r="A1564" s="4" t="s">
        <v>3364</v>
      </c>
      <c r="B1564" s="4" t="s">
        <v>3233</v>
      </c>
      <c r="C1564" s="4" t="s">
        <v>118</v>
      </c>
      <c r="D1564" s="4" t="s">
        <v>3365</v>
      </c>
      <c r="E1564" s="4" t="s">
        <v>139</v>
      </c>
      <c r="F1564" s="4" t="s">
        <v>121</v>
      </c>
      <c r="G1564" s="4" t="s">
        <v>3235</v>
      </c>
      <c r="H1564" s="4" t="s">
        <v>3236</v>
      </c>
      <c r="I1564" s="4" t="s">
        <v>3237</v>
      </c>
      <c r="J1564" s="4" t="s">
        <v>3238</v>
      </c>
      <c r="K1564" s="6">
        <f>IFERROR(VLOOKUP($J1564,Lookup!$I:$M,Lookup!J$2,0),"")</f>
        <v>3201</v>
      </c>
      <c r="L1564" s="6" t="str">
        <f>IFERROR(VLOOKUP($J1564,Lookup!$I:$M,Lookup!K$2,0),"")</f>
        <v>Huntington Beach</v>
      </c>
      <c r="M1564" s="6" t="str">
        <f>IFERROR(VLOOKUP($J1564,Lookup!$I:$M,Lookup!L$2,0),"")</f>
        <v>ASantana</v>
      </c>
      <c r="N1564" s="6" t="str">
        <f>IFERROR(VLOOKUP($J1564,Lookup!$I:$M,Lookup!M$2,0),"")</f>
        <v>Solita</v>
      </c>
      <c r="O1564" s="6" t="str">
        <f>IFERROR(VLOOKUP(E1564,Lookup!B:C,2,0),0)</f>
        <v>Busser/Runner</v>
      </c>
    </row>
    <row r="1565" ht="13.5" outlineLevel="2" spans="1:15">
      <c r="A1565" s="4" t="s">
        <v>3366</v>
      </c>
      <c r="B1565" s="4" t="s">
        <v>3233</v>
      </c>
      <c r="C1565" s="4" t="s">
        <v>118</v>
      </c>
      <c r="D1565" s="4" t="s">
        <v>3367</v>
      </c>
      <c r="E1565" s="4" t="s">
        <v>83</v>
      </c>
      <c r="F1565" s="4" t="s">
        <v>121</v>
      </c>
      <c r="G1565" s="4" t="s">
        <v>3235</v>
      </c>
      <c r="H1565" s="4" t="s">
        <v>3236</v>
      </c>
      <c r="I1565" s="4" t="s">
        <v>3237</v>
      </c>
      <c r="J1565" s="4" t="s">
        <v>3238</v>
      </c>
      <c r="K1565" s="6">
        <f>IFERROR(VLOOKUP($J1565,Lookup!$I:$M,Lookup!J$2,0),"")</f>
        <v>3201</v>
      </c>
      <c r="L1565" s="6" t="str">
        <f>IFERROR(VLOOKUP($J1565,Lookup!$I:$M,Lookup!K$2,0),"")</f>
        <v>Huntington Beach</v>
      </c>
      <c r="M1565" s="6" t="str">
        <f>IFERROR(VLOOKUP($J1565,Lookup!$I:$M,Lookup!L$2,0),"")</f>
        <v>ASantana</v>
      </c>
      <c r="N1565" s="6" t="str">
        <f>IFERROR(VLOOKUP($J1565,Lookup!$I:$M,Lookup!M$2,0),"")</f>
        <v>Solita</v>
      </c>
      <c r="O1565" s="6" t="str">
        <f>IFERROR(VLOOKUP(E1565,Lookup!B:C,2,0),0)</f>
        <v>Line Cook</v>
      </c>
    </row>
    <row r="1566" ht="13.5" outlineLevel="2" spans="1:15">
      <c r="A1566" s="4" t="s">
        <v>3368</v>
      </c>
      <c r="B1566" s="4" t="s">
        <v>3233</v>
      </c>
      <c r="C1566" s="4" t="s">
        <v>118</v>
      </c>
      <c r="D1566" s="4" t="s">
        <v>3369</v>
      </c>
      <c r="E1566" s="4" t="s">
        <v>78</v>
      </c>
      <c r="F1566" s="4" t="s">
        <v>121</v>
      </c>
      <c r="G1566" s="4" t="s">
        <v>3235</v>
      </c>
      <c r="H1566" s="4" t="s">
        <v>3236</v>
      </c>
      <c r="I1566" s="4" t="s">
        <v>3237</v>
      </c>
      <c r="J1566" s="4" t="s">
        <v>3238</v>
      </c>
      <c r="K1566" s="6">
        <f>IFERROR(VLOOKUP($J1566,Lookup!$I:$M,Lookup!J$2,0),"")</f>
        <v>3201</v>
      </c>
      <c r="L1566" s="6" t="str">
        <f>IFERROR(VLOOKUP($J1566,Lookup!$I:$M,Lookup!K$2,0),"")</f>
        <v>Huntington Beach</v>
      </c>
      <c r="M1566" s="6" t="str">
        <f>IFERROR(VLOOKUP($J1566,Lookup!$I:$M,Lookup!L$2,0),"")</f>
        <v>ASantana</v>
      </c>
      <c r="N1566" s="6" t="str">
        <f>IFERROR(VLOOKUP($J1566,Lookup!$I:$M,Lookup!M$2,0),"")</f>
        <v>Solita</v>
      </c>
      <c r="O1566" s="6" t="str">
        <f>IFERROR(VLOOKUP(E1566,Lookup!B:C,2,0),0)</f>
        <v>Host</v>
      </c>
    </row>
    <row r="1567" ht="13.5" outlineLevel="2" spans="1:15">
      <c r="A1567" s="4" t="s">
        <v>3370</v>
      </c>
      <c r="B1567" s="4" t="s">
        <v>3233</v>
      </c>
      <c r="C1567" s="4" t="s">
        <v>118</v>
      </c>
      <c r="D1567" s="4" t="s">
        <v>3371</v>
      </c>
      <c r="E1567" s="4" t="s">
        <v>84</v>
      </c>
      <c r="F1567" s="4" t="s">
        <v>121</v>
      </c>
      <c r="G1567" s="4" t="s">
        <v>3235</v>
      </c>
      <c r="H1567" s="4" t="s">
        <v>3236</v>
      </c>
      <c r="I1567" s="4" t="s">
        <v>3237</v>
      </c>
      <c r="J1567" s="4" t="s">
        <v>3238</v>
      </c>
      <c r="K1567" s="6">
        <f>IFERROR(VLOOKUP($J1567,Lookup!$I:$M,Lookup!J$2,0),"")</f>
        <v>3201</v>
      </c>
      <c r="L1567" s="6" t="str">
        <f>IFERROR(VLOOKUP($J1567,Lookup!$I:$M,Lookup!K$2,0),"")</f>
        <v>Huntington Beach</v>
      </c>
      <c r="M1567" s="6" t="str">
        <f>IFERROR(VLOOKUP($J1567,Lookup!$I:$M,Lookup!L$2,0),"")</f>
        <v>ASantana</v>
      </c>
      <c r="N1567" s="6" t="str">
        <f>IFERROR(VLOOKUP($J1567,Lookup!$I:$M,Lookup!M$2,0),"")</f>
        <v>Solita</v>
      </c>
      <c r="O1567" s="6" t="str">
        <f>IFERROR(VLOOKUP(E1567,Lookup!B:C,2,0),0)</f>
        <v>Prep Cook</v>
      </c>
    </row>
    <row r="1568" ht="13.5" outlineLevel="2" spans="1:15">
      <c r="A1568" s="4" t="s">
        <v>3372</v>
      </c>
      <c r="B1568" s="4" t="s">
        <v>3233</v>
      </c>
      <c r="C1568" s="4" t="s">
        <v>118</v>
      </c>
      <c r="D1568" s="4" t="s">
        <v>3373</v>
      </c>
      <c r="E1568" s="4" t="s">
        <v>83</v>
      </c>
      <c r="F1568" s="4" t="s">
        <v>121</v>
      </c>
      <c r="G1568" s="4" t="s">
        <v>3235</v>
      </c>
      <c r="H1568" s="4" t="s">
        <v>3236</v>
      </c>
      <c r="I1568" s="4" t="s">
        <v>3237</v>
      </c>
      <c r="J1568" s="4" t="s">
        <v>3238</v>
      </c>
      <c r="K1568" s="6">
        <f>IFERROR(VLOOKUP($J1568,Lookup!$I:$M,Lookup!J$2,0),"")</f>
        <v>3201</v>
      </c>
      <c r="L1568" s="6" t="str">
        <f>IFERROR(VLOOKUP($J1568,Lookup!$I:$M,Lookup!K$2,0),"")</f>
        <v>Huntington Beach</v>
      </c>
      <c r="M1568" s="6" t="str">
        <f>IFERROR(VLOOKUP($J1568,Lookup!$I:$M,Lookup!L$2,0),"")</f>
        <v>ASantana</v>
      </c>
      <c r="N1568" s="6" t="str">
        <f>IFERROR(VLOOKUP($J1568,Lookup!$I:$M,Lookup!M$2,0),"")</f>
        <v>Solita</v>
      </c>
      <c r="O1568" s="6" t="str">
        <f>IFERROR(VLOOKUP(E1568,Lookup!B:C,2,0),0)</f>
        <v>Line Cook</v>
      </c>
    </row>
    <row r="1569" ht="13.5" outlineLevel="2" spans="1:15">
      <c r="A1569" s="4" t="s">
        <v>3374</v>
      </c>
      <c r="B1569" s="4" t="s">
        <v>3233</v>
      </c>
      <c r="C1569" s="4" t="s">
        <v>118</v>
      </c>
      <c r="D1569" s="4" t="s">
        <v>3375</v>
      </c>
      <c r="E1569" s="4" t="s">
        <v>84</v>
      </c>
      <c r="F1569" s="4" t="s">
        <v>121</v>
      </c>
      <c r="G1569" s="4" t="s">
        <v>3235</v>
      </c>
      <c r="H1569" s="4" t="s">
        <v>3236</v>
      </c>
      <c r="I1569" s="4" t="s">
        <v>3237</v>
      </c>
      <c r="J1569" s="4" t="s">
        <v>3238</v>
      </c>
      <c r="K1569" s="6">
        <f>IFERROR(VLOOKUP($J1569,Lookup!$I:$M,Lookup!J$2,0),"")</f>
        <v>3201</v>
      </c>
      <c r="L1569" s="6" t="str">
        <f>IFERROR(VLOOKUP($J1569,Lookup!$I:$M,Lookup!K$2,0),"")</f>
        <v>Huntington Beach</v>
      </c>
      <c r="M1569" s="6" t="str">
        <f>IFERROR(VLOOKUP($J1569,Lookup!$I:$M,Lookup!L$2,0),"")</f>
        <v>ASantana</v>
      </c>
      <c r="N1569" s="6" t="str">
        <f>IFERROR(VLOOKUP($J1569,Lookup!$I:$M,Lookup!M$2,0),"")</f>
        <v>Solita</v>
      </c>
      <c r="O1569" s="6" t="str">
        <f>IFERROR(VLOOKUP(E1569,Lookup!B:C,2,0),0)</f>
        <v>Prep Cook</v>
      </c>
    </row>
    <row r="1570" ht="13.5" outlineLevel="2" spans="1:15">
      <c r="A1570" s="4" t="s">
        <v>3376</v>
      </c>
      <c r="B1570" s="4" t="s">
        <v>3233</v>
      </c>
      <c r="C1570" s="4" t="s">
        <v>118</v>
      </c>
      <c r="D1570" s="4" t="s">
        <v>3377</v>
      </c>
      <c r="E1570" s="4" t="s">
        <v>83</v>
      </c>
      <c r="F1570" s="4" t="s">
        <v>121</v>
      </c>
      <c r="G1570" s="4" t="s">
        <v>3235</v>
      </c>
      <c r="H1570" s="4" t="s">
        <v>3236</v>
      </c>
      <c r="I1570" s="4" t="s">
        <v>3237</v>
      </c>
      <c r="J1570" s="4" t="s">
        <v>3238</v>
      </c>
      <c r="K1570" s="6">
        <f>IFERROR(VLOOKUP($J1570,Lookup!$I:$M,Lookup!J$2,0),"")</f>
        <v>3201</v>
      </c>
      <c r="L1570" s="6" t="str">
        <f>IFERROR(VLOOKUP($J1570,Lookup!$I:$M,Lookup!K$2,0),"")</f>
        <v>Huntington Beach</v>
      </c>
      <c r="M1570" s="6" t="str">
        <f>IFERROR(VLOOKUP($J1570,Lookup!$I:$M,Lookup!L$2,0),"")</f>
        <v>ASantana</v>
      </c>
      <c r="N1570" s="6" t="str">
        <f>IFERROR(VLOOKUP($J1570,Lookup!$I:$M,Lookup!M$2,0),"")</f>
        <v>Solita</v>
      </c>
      <c r="O1570" s="6" t="str">
        <f>IFERROR(VLOOKUP(E1570,Lookup!B:C,2,0),0)</f>
        <v>Line Cook</v>
      </c>
    </row>
    <row r="1571" ht="13.5" outlineLevel="2" spans="1:15">
      <c r="A1571" s="4" t="s">
        <v>3378</v>
      </c>
      <c r="B1571" s="4" t="s">
        <v>3233</v>
      </c>
      <c r="C1571" s="4" t="s">
        <v>118</v>
      </c>
      <c r="D1571" s="4" t="s">
        <v>3379</v>
      </c>
      <c r="E1571" s="4" t="s">
        <v>78</v>
      </c>
      <c r="F1571" s="4" t="s">
        <v>121</v>
      </c>
      <c r="G1571" s="4" t="s">
        <v>3235</v>
      </c>
      <c r="H1571" s="4" t="s">
        <v>3236</v>
      </c>
      <c r="I1571" s="4" t="s">
        <v>3237</v>
      </c>
      <c r="J1571" s="4" t="s">
        <v>3238</v>
      </c>
      <c r="K1571" s="6">
        <f>IFERROR(VLOOKUP($J1571,Lookup!$I:$M,Lookup!J$2,0),"")</f>
        <v>3201</v>
      </c>
      <c r="L1571" s="6" t="str">
        <f>IFERROR(VLOOKUP($J1571,Lookup!$I:$M,Lookup!K$2,0),"")</f>
        <v>Huntington Beach</v>
      </c>
      <c r="M1571" s="6" t="str">
        <f>IFERROR(VLOOKUP($J1571,Lookup!$I:$M,Lookup!L$2,0),"")</f>
        <v>ASantana</v>
      </c>
      <c r="N1571" s="6" t="str">
        <f>IFERROR(VLOOKUP($J1571,Lookup!$I:$M,Lookup!M$2,0),"")</f>
        <v>Solita</v>
      </c>
      <c r="O1571" s="6" t="str">
        <f>IFERROR(VLOOKUP(E1571,Lookup!B:C,2,0),0)</f>
        <v>Host</v>
      </c>
    </row>
    <row r="1572" ht="13.5" outlineLevel="2" spans="1:15">
      <c r="A1572" s="4" t="s">
        <v>3380</v>
      </c>
      <c r="B1572" s="4" t="s">
        <v>3233</v>
      </c>
      <c r="C1572" s="4" t="s">
        <v>118</v>
      </c>
      <c r="D1572" s="4" t="s">
        <v>3381</v>
      </c>
      <c r="E1572" s="4" t="s">
        <v>139</v>
      </c>
      <c r="F1572" s="4" t="s">
        <v>121</v>
      </c>
      <c r="G1572" s="4" t="s">
        <v>3235</v>
      </c>
      <c r="H1572" s="4" t="s">
        <v>3236</v>
      </c>
      <c r="I1572" s="4" t="s">
        <v>3237</v>
      </c>
      <c r="J1572" s="4" t="s">
        <v>3238</v>
      </c>
      <c r="K1572" s="6">
        <f>IFERROR(VLOOKUP($J1572,Lookup!$I:$M,Lookup!J$2,0),"")</f>
        <v>3201</v>
      </c>
      <c r="L1572" s="6" t="str">
        <f>IFERROR(VLOOKUP($J1572,Lookup!$I:$M,Lookup!K$2,0),"")</f>
        <v>Huntington Beach</v>
      </c>
      <c r="M1572" s="6" t="str">
        <f>IFERROR(VLOOKUP($J1572,Lookup!$I:$M,Lookup!L$2,0),"")</f>
        <v>ASantana</v>
      </c>
      <c r="N1572" s="6" t="str">
        <f>IFERROR(VLOOKUP($J1572,Lookup!$I:$M,Lookup!M$2,0),"")</f>
        <v>Solita</v>
      </c>
      <c r="O1572" s="6" t="str">
        <f>IFERROR(VLOOKUP(E1572,Lookup!B:C,2,0),0)</f>
        <v>Busser/Runner</v>
      </c>
    </row>
    <row r="1573" ht="13.5" outlineLevel="2" spans="1:15">
      <c r="A1573" s="4" t="s">
        <v>603</v>
      </c>
      <c r="B1573" s="4" t="s">
        <v>3233</v>
      </c>
      <c r="C1573" s="4" t="s">
        <v>118</v>
      </c>
      <c r="D1573" s="4" t="s">
        <v>3382</v>
      </c>
      <c r="E1573" s="4" t="s">
        <v>84</v>
      </c>
      <c r="F1573" s="4" t="s">
        <v>121</v>
      </c>
      <c r="G1573" s="4" t="s">
        <v>3235</v>
      </c>
      <c r="H1573" s="4" t="s">
        <v>3236</v>
      </c>
      <c r="I1573" s="4" t="s">
        <v>3237</v>
      </c>
      <c r="J1573" s="4" t="s">
        <v>3238</v>
      </c>
      <c r="K1573" s="6">
        <f>IFERROR(VLOOKUP($J1573,Lookup!$I:$M,Lookup!J$2,0),"")</f>
        <v>3201</v>
      </c>
      <c r="L1573" s="6" t="str">
        <f>IFERROR(VLOOKUP($J1573,Lookup!$I:$M,Lookup!K$2,0),"")</f>
        <v>Huntington Beach</v>
      </c>
      <c r="M1573" s="6" t="str">
        <f>IFERROR(VLOOKUP($J1573,Lookup!$I:$M,Lookup!L$2,0),"")</f>
        <v>ASantana</v>
      </c>
      <c r="N1573" s="6" t="str">
        <f>IFERROR(VLOOKUP($J1573,Lookup!$I:$M,Lookup!M$2,0),"")</f>
        <v>Solita</v>
      </c>
      <c r="O1573" s="6" t="str">
        <f>IFERROR(VLOOKUP(E1573,Lookup!B:C,2,0),0)</f>
        <v>Prep Cook</v>
      </c>
    </row>
    <row r="1574" ht="13.5" outlineLevel="2" spans="1:15">
      <c r="A1574" s="4" t="s">
        <v>3383</v>
      </c>
      <c r="B1574" s="4" t="s">
        <v>3384</v>
      </c>
      <c r="C1574" s="4" t="s">
        <v>118</v>
      </c>
      <c r="D1574" s="4" t="s">
        <v>3385</v>
      </c>
      <c r="E1574" s="4" t="s">
        <v>134</v>
      </c>
      <c r="F1574" s="4" t="s">
        <v>121</v>
      </c>
      <c r="G1574" s="4" t="s">
        <v>3235</v>
      </c>
      <c r="H1574" s="4" t="s">
        <v>3236</v>
      </c>
      <c r="I1574" s="4" t="s">
        <v>3237</v>
      </c>
      <c r="J1574" s="4" t="s">
        <v>3238</v>
      </c>
      <c r="K1574" s="6">
        <f>IFERROR(VLOOKUP($J1574,Lookup!$I:$M,Lookup!J$2,0),"")</f>
        <v>3201</v>
      </c>
      <c r="L1574" s="6" t="str">
        <f>IFERROR(VLOOKUP($J1574,Lookup!$I:$M,Lookup!K$2,0),"")</f>
        <v>Huntington Beach</v>
      </c>
      <c r="M1574" s="6" t="str">
        <f>IFERROR(VLOOKUP($J1574,Lookup!$I:$M,Lookup!L$2,0),"")</f>
        <v>ASantana</v>
      </c>
      <c r="N1574" s="6" t="str">
        <f>IFERROR(VLOOKUP($J1574,Lookup!$I:$M,Lookup!M$2,0),"")</f>
        <v>Solita</v>
      </c>
      <c r="O1574" s="6">
        <f>IFERROR(VLOOKUP(E1574,Lookup!B:C,2,0),0)</f>
        <v>0</v>
      </c>
    </row>
    <row r="1575" ht="13.5" outlineLevel="2" spans="1:15">
      <c r="A1575" s="4" t="s">
        <v>3386</v>
      </c>
      <c r="B1575" s="4" t="s">
        <v>3233</v>
      </c>
      <c r="C1575" s="4" t="s">
        <v>118</v>
      </c>
      <c r="D1575" s="4" t="s">
        <v>3387</v>
      </c>
      <c r="E1575" s="4" t="s">
        <v>70</v>
      </c>
      <c r="F1575" s="4" t="s">
        <v>121</v>
      </c>
      <c r="G1575" s="4" t="s">
        <v>3235</v>
      </c>
      <c r="H1575" s="4" t="s">
        <v>3236</v>
      </c>
      <c r="I1575" s="4" t="s">
        <v>3237</v>
      </c>
      <c r="J1575" s="4" t="s">
        <v>3238</v>
      </c>
      <c r="K1575" s="6">
        <f>IFERROR(VLOOKUP($J1575,Lookup!$I:$M,Lookup!J$2,0),"")</f>
        <v>3201</v>
      </c>
      <c r="L1575" s="6" t="str">
        <f>IFERROR(VLOOKUP($J1575,Lookup!$I:$M,Lookup!K$2,0),"")</f>
        <v>Huntington Beach</v>
      </c>
      <c r="M1575" s="6" t="str">
        <f>IFERROR(VLOOKUP($J1575,Lookup!$I:$M,Lookup!L$2,0),"")</f>
        <v>ASantana</v>
      </c>
      <c r="N1575" s="6" t="str">
        <f>IFERROR(VLOOKUP($J1575,Lookup!$I:$M,Lookup!M$2,0),"")</f>
        <v>Solita</v>
      </c>
      <c r="O1575" s="6" t="str">
        <f>IFERROR(VLOOKUP(E1575,Lookup!B:C,2,0),0)</f>
        <v>Bartender</v>
      </c>
    </row>
    <row r="1576" ht="13.5" outlineLevel="2" spans="1:15">
      <c r="A1576" s="4" t="s">
        <v>3388</v>
      </c>
      <c r="B1576" s="4" t="s">
        <v>3233</v>
      </c>
      <c r="C1576" s="4" t="s">
        <v>118</v>
      </c>
      <c r="D1576" s="4" t="s">
        <v>3389</v>
      </c>
      <c r="E1576" s="4" t="s">
        <v>139</v>
      </c>
      <c r="F1576" s="4" t="s">
        <v>121</v>
      </c>
      <c r="G1576" s="4" t="s">
        <v>3235</v>
      </c>
      <c r="H1576" s="4" t="s">
        <v>3236</v>
      </c>
      <c r="I1576" s="4" t="s">
        <v>3237</v>
      </c>
      <c r="J1576" s="4" t="s">
        <v>3238</v>
      </c>
      <c r="K1576" s="6">
        <f>IFERROR(VLOOKUP($J1576,Lookup!$I:$M,Lookup!J$2,0),"")</f>
        <v>3201</v>
      </c>
      <c r="L1576" s="6" t="str">
        <f>IFERROR(VLOOKUP($J1576,Lookup!$I:$M,Lookup!K$2,0),"")</f>
        <v>Huntington Beach</v>
      </c>
      <c r="M1576" s="6" t="str">
        <f>IFERROR(VLOOKUP($J1576,Lookup!$I:$M,Lookup!L$2,0),"")</f>
        <v>ASantana</v>
      </c>
      <c r="N1576" s="6" t="str">
        <f>IFERROR(VLOOKUP($J1576,Lookup!$I:$M,Lookup!M$2,0),"")</f>
        <v>Solita</v>
      </c>
      <c r="O1576" s="6" t="str">
        <f>IFERROR(VLOOKUP(E1576,Lookup!B:C,2,0),0)</f>
        <v>Busser/Runner</v>
      </c>
    </row>
    <row r="1577" ht="13.5" outlineLevel="2" spans="1:15">
      <c r="A1577" s="4" t="s">
        <v>3390</v>
      </c>
      <c r="B1577" s="4" t="s">
        <v>3233</v>
      </c>
      <c r="C1577" s="4" t="s">
        <v>118</v>
      </c>
      <c r="D1577" s="4" t="s">
        <v>3391</v>
      </c>
      <c r="E1577" s="4" t="s">
        <v>120</v>
      </c>
      <c r="F1577" s="4" t="s">
        <v>121</v>
      </c>
      <c r="G1577" s="4" t="s">
        <v>3235</v>
      </c>
      <c r="H1577" s="4" t="s">
        <v>3236</v>
      </c>
      <c r="I1577" s="4" t="s">
        <v>3237</v>
      </c>
      <c r="J1577" s="4" t="s">
        <v>3238</v>
      </c>
      <c r="K1577" s="6">
        <f>IFERROR(VLOOKUP($J1577,Lookup!$I:$M,Lookup!J$2,0),"")</f>
        <v>3201</v>
      </c>
      <c r="L1577" s="6" t="str">
        <f>IFERROR(VLOOKUP($J1577,Lookup!$I:$M,Lookup!K$2,0),"")</f>
        <v>Huntington Beach</v>
      </c>
      <c r="M1577" s="6" t="str">
        <f>IFERROR(VLOOKUP($J1577,Lookup!$I:$M,Lookup!L$2,0),"")</f>
        <v>ASantana</v>
      </c>
      <c r="N1577" s="6" t="str">
        <f>IFERROR(VLOOKUP($J1577,Lookup!$I:$M,Lookup!M$2,0),"")</f>
        <v>Solita</v>
      </c>
      <c r="O1577" s="6" t="str">
        <f>IFERROR(VLOOKUP(E1577,Lookup!B:C,2,0),0)</f>
        <v>Server/Cocktail</v>
      </c>
    </row>
    <row r="1578" ht="13.5" outlineLevel="2" spans="1:15">
      <c r="A1578" s="4" t="s">
        <v>3392</v>
      </c>
      <c r="B1578" s="4" t="s">
        <v>3233</v>
      </c>
      <c r="C1578" s="4" t="s">
        <v>118</v>
      </c>
      <c r="D1578" s="4" t="s">
        <v>3393</v>
      </c>
      <c r="E1578" s="4" t="s">
        <v>120</v>
      </c>
      <c r="F1578" s="4" t="s">
        <v>121</v>
      </c>
      <c r="G1578" s="4" t="s">
        <v>3235</v>
      </c>
      <c r="H1578" s="4" t="s">
        <v>3236</v>
      </c>
      <c r="I1578" s="4" t="s">
        <v>3237</v>
      </c>
      <c r="J1578" s="4" t="s">
        <v>3238</v>
      </c>
      <c r="K1578" s="6">
        <f>IFERROR(VLOOKUP($J1578,Lookup!$I:$M,Lookup!J$2,0),"")</f>
        <v>3201</v>
      </c>
      <c r="L1578" s="6" t="str">
        <f>IFERROR(VLOOKUP($J1578,Lookup!$I:$M,Lookup!K$2,0),"")</f>
        <v>Huntington Beach</v>
      </c>
      <c r="M1578" s="6" t="str">
        <f>IFERROR(VLOOKUP($J1578,Lookup!$I:$M,Lookup!L$2,0),"")</f>
        <v>ASantana</v>
      </c>
      <c r="N1578" s="6" t="str">
        <f>IFERROR(VLOOKUP($J1578,Lookup!$I:$M,Lookup!M$2,0),"")</f>
        <v>Solita</v>
      </c>
      <c r="O1578" s="6" t="str">
        <f>IFERROR(VLOOKUP(E1578,Lookup!B:C,2,0),0)</f>
        <v>Server/Cocktail</v>
      </c>
    </row>
    <row r="1579" ht="13.5" outlineLevel="2" spans="1:15">
      <c r="A1579" s="4" t="s">
        <v>3394</v>
      </c>
      <c r="B1579" s="4" t="s">
        <v>3233</v>
      </c>
      <c r="C1579" s="4" t="s">
        <v>118</v>
      </c>
      <c r="D1579" s="4" t="s">
        <v>3395</v>
      </c>
      <c r="E1579" s="4" t="s">
        <v>188</v>
      </c>
      <c r="F1579" s="4" t="s">
        <v>121</v>
      </c>
      <c r="G1579" s="4" t="s">
        <v>3235</v>
      </c>
      <c r="H1579" s="4" t="s">
        <v>3236</v>
      </c>
      <c r="I1579" s="4" t="s">
        <v>3237</v>
      </c>
      <c r="J1579" s="4" t="s">
        <v>3238</v>
      </c>
      <c r="K1579" s="6">
        <f>IFERROR(VLOOKUP($J1579,Lookup!$I:$M,Lookup!J$2,0),"")</f>
        <v>3201</v>
      </c>
      <c r="L1579" s="6" t="str">
        <f>IFERROR(VLOOKUP($J1579,Lookup!$I:$M,Lookup!K$2,0),"")</f>
        <v>Huntington Beach</v>
      </c>
      <c r="M1579" s="6" t="str">
        <f>IFERROR(VLOOKUP($J1579,Lookup!$I:$M,Lookup!L$2,0),"")</f>
        <v>ASantana</v>
      </c>
      <c r="N1579" s="6" t="str">
        <f>IFERROR(VLOOKUP($J1579,Lookup!$I:$M,Lookup!M$2,0),"")</f>
        <v>Solita</v>
      </c>
      <c r="O1579" s="6" t="str">
        <f>IFERROR(VLOOKUP(E1579,Lookup!B:C,2,0),0)</f>
        <v>Dish</v>
      </c>
    </row>
    <row r="1580" ht="13.5" outlineLevel="2" spans="1:15">
      <c r="A1580" s="4" t="s">
        <v>3396</v>
      </c>
      <c r="B1580" s="4" t="s">
        <v>3233</v>
      </c>
      <c r="C1580" s="4" t="s">
        <v>118</v>
      </c>
      <c r="D1580" s="4" t="s">
        <v>3397</v>
      </c>
      <c r="E1580" s="4" t="s">
        <v>1553</v>
      </c>
      <c r="F1580" s="4" t="s">
        <v>121</v>
      </c>
      <c r="G1580" s="4" t="s">
        <v>3235</v>
      </c>
      <c r="H1580" s="4" t="s">
        <v>3236</v>
      </c>
      <c r="I1580" s="4" t="s">
        <v>3237</v>
      </c>
      <c r="J1580" s="4" t="s">
        <v>3238</v>
      </c>
      <c r="K1580" s="6">
        <f>IFERROR(VLOOKUP($J1580,Lookup!$I:$M,Lookup!J$2,0),"")</f>
        <v>3201</v>
      </c>
      <c r="L1580" s="6" t="str">
        <f>IFERROR(VLOOKUP($J1580,Lookup!$I:$M,Lookup!K$2,0),"")</f>
        <v>Huntington Beach</v>
      </c>
      <c r="M1580" s="6" t="str">
        <f>IFERROR(VLOOKUP($J1580,Lookup!$I:$M,Lookup!L$2,0),"")</f>
        <v>ASantana</v>
      </c>
      <c r="N1580" s="6" t="str">
        <f>IFERROR(VLOOKUP($J1580,Lookup!$I:$M,Lookup!M$2,0),"")</f>
        <v>Solita</v>
      </c>
      <c r="O1580" s="6" t="str">
        <f>IFERROR(VLOOKUP(E1580,Lookup!B:C,2,0),0)</f>
        <v>Busser/Runner</v>
      </c>
    </row>
    <row r="1581" ht="13.5" outlineLevel="2" spans="1:15">
      <c r="A1581" s="4" t="s">
        <v>3398</v>
      </c>
      <c r="B1581" s="4" t="s">
        <v>3233</v>
      </c>
      <c r="C1581" s="4" t="s">
        <v>118</v>
      </c>
      <c r="D1581" s="4" t="s">
        <v>3399</v>
      </c>
      <c r="E1581" s="4" t="s">
        <v>1553</v>
      </c>
      <c r="F1581" s="4" t="s">
        <v>121</v>
      </c>
      <c r="G1581" s="4" t="s">
        <v>3235</v>
      </c>
      <c r="H1581" s="4" t="s">
        <v>3236</v>
      </c>
      <c r="I1581" s="4" t="s">
        <v>3237</v>
      </c>
      <c r="J1581" s="4" t="s">
        <v>3238</v>
      </c>
      <c r="K1581" s="6">
        <f>IFERROR(VLOOKUP($J1581,Lookup!$I:$M,Lookup!J$2,0),"")</f>
        <v>3201</v>
      </c>
      <c r="L1581" s="6" t="str">
        <f>IFERROR(VLOOKUP($J1581,Lookup!$I:$M,Lookup!K$2,0),"")</f>
        <v>Huntington Beach</v>
      </c>
      <c r="M1581" s="6" t="str">
        <f>IFERROR(VLOOKUP($J1581,Lookup!$I:$M,Lookup!L$2,0),"")</f>
        <v>ASantana</v>
      </c>
      <c r="N1581" s="6" t="str">
        <f>IFERROR(VLOOKUP($J1581,Lookup!$I:$M,Lookup!M$2,0),"")</f>
        <v>Solita</v>
      </c>
      <c r="O1581" s="6" t="str">
        <f>IFERROR(VLOOKUP(E1581,Lookup!B:C,2,0),0)</f>
        <v>Busser/Runner</v>
      </c>
    </row>
    <row r="1582" ht="13.5" outlineLevel="2" spans="1:15">
      <c r="A1582" s="4" t="s">
        <v>3400</v>
      </c>
      <c r="B1582" s="4" t="s">
        <v>3233</v>
      </c>
      <c r="C1582" s="4" t="s">
        <v>118</v>
      </c>
      <c r="D1582" s="4" t="s">
        <v>3401</v>
      </c>
      <c r="E1582" s="4" t="s">
        <v>139</v>
      </c>
      <c r="F1582" s="4" t="s">
        <v>121</v>
      </c>
      <c r="G1582" s="4" t="s">
        <v>3235</v>
      </c>
      <c r="H1582" s="4" t="s">
        <v>3236</v>
      </c>
      <c r="I1582" s="4" t="s">
        <v>3237</v>
      </c>
      <c r="J1582" s="4" t="s">
        <v>3238</v>
      </c>
      <c r="K1582" s="6">
        <f>IFERROR(VLOOKUP($J1582,Lookup!$I:$M,Lookup!J$2,0),"")</f>
        <v>3201</v>
      </c>
      <c r="L1582" s="6" t="str">
        <f>IFERROR(VLOOKUP($J1582,Lookup!$I:$M,Lookup!K$2,0),"")</f>
        <v>Huntington Beach</v>
      </c>
      <c r="M1582" s="6" t="str">
        <f>IFERROR(VLOOKUP($J1582,Lookup!$I:$M,Lookup!L$2,0),"")</f>
        <v>ASantana</v>
      </c>
      <c r="N1582" s="6" t="str">
        <f>IFERROR(VLOOKUP($J1582,Lookup!$I:$M,Lookup!M$2,0),"")</f>
        <v>Solita</v>
      </c>
      <c r="O1582" s="6" t="str">
        <f>IFERROR(VLOOKUP(E1582,Lookup!B:C,2,0),0)</f>
        <v>Busser/Runner</v>
      </c>
    </row>
    <row r="1583" ht="13.5" outlineLevel="2" spans="1:15">
      <c r="A1583" s="4" t="s">
        <v>3402</v>
      </c>
      <c r="B1583" s="4" t="s">
        <v>3233</v>
      </c>
      <c r="C1583" s="4" t="s">
        <v>118</v>
      </c>
      <c r="D1583" s="4" t="s">
        <v>3403</v>
      </c>
      <c r="E1583" s="4" t="s">
        <v>78</v>
      </c>
      <c r="F1583" s="4" t="s">
        <v>121</v>
      </c>
      <c r="G1583" s="4" t="s">
        <v>3235</v>
      </c>
      <c r="H1583" s="4" t="s">
        <v>3236</v>
      </c>
      <c r="I1583" s="4" t="s">
        <v>3237</v>
      </c>
      <c r="J1583" s="4" t="s">
        <v>3238</v>
      </c>
      <c r="K1583" s="6">
        <f>IFERROR(VLOOKUP($J1583,Lookup!$I:$M,Lookup!J$2,0),"")</f>
        <v>3201</v>
      </c>
      <c r="L1583" s="6" t="str">
        <f>IFERROR(VLOOKUP($J1583,Lookup!$I:$M,Lookup!K$2,0),"")</f>
        <v>Huntington Beach</v>
      </c>
      <c r="M1583" s="6" t="str">
        <f>IFERROR(VLOOKUP($J1583,Lookup!$I:$M,Lookup!L$2,0),"")</f>
        <v>ASantana</v>
      </c>
      <c r="N1583" s="6" t="str">
        <f>IFERROR(VLOOKUP($J1583,Lookup!$I:$M,Lookup!M$2,0),"")</f>
        <v>Solita</v>
      </c>
      <c r="O1583" s="6" t="str">
        <f>IFERROR(VLOOKUP(E1583,Lookup!B:C,2,0),0)</f>
        <v>Host</v>
      </c>
    </row>
    <row r="1584" ht="13.5" outlineLevel="2" spans="1:15">
      <c r="A1584" s="4" t="s">
        <v>3404</v>
      </c>
      <c r="B1584" s="4" t="s">
        <v>3233</v>
      </c>
      <c r="C1584" s="4" t="s">
        <v>118</v>
      </c>
      <c r="D1584" s="4" t="s">
        <v>3405</v>
      </c>
      <c r="E1584" s="4" t="s">
        <v>139</v>
      </c>
      <c r="F1584" s="4" t="s">
        <v>121</v>
      </c>
      <c r="G1584" s="4" t="s">
        <v>3235</v>
      </c>
      <c r="H1584" s="4" t="s">
        <v>3236</v>
      </c>
      <c r="I1584" s="4" t="s">
        <v>3237</v>
      </c>
      <c r="J1584" s="4" t="s">
        <v>3238</v>
      </c>
      <c r="K1584" s="6">
        <f>IFERROR(VLOOKUP($J1584,Lookup!$I:$M,Lookup!J$2,0),"")</f>
        <v>3201</v>
      </c>
      <c r="L1584" s="6" t="str">
        <f>IFERROR(VLOOKUP($J1584,Lookup!$I:$M,Lookup!K$2,0),"")</f>
        <v>Huntington Beach</v>
      </c>
      <c r="M1584" s="6" t="str">
        <f>IFERROR(VLOOKUP($J1584,Lookup!$I:$M,Lookup!L$2,0),"")</f>
        <v>ASantana</v>
      </c>
      <c r="N1584" s="6" t="str">
        <f>IFERROR(VLOOKUP($J1584,Lookup!$I:$M,Lookup!M$2,0),"")</f>
        <v>Solita</v>
      </c>
      <c r="O1584" s="6" t="str">
        <f>IFERROR(VLOOKUP(E1584,Lookup!B:C,2,0),0)</f>
        <v>Busser/Runner</v>
      </c>
    </row>
    <row r="1585" ht="13.5" outlineLevel="1" spans="1:15">
      <c r="A1585" s="4" t="s">
        <v>3406</v>
      </c>
      <c r="B1585" s="4" t="s">
        <v>3233</v>
      </c>
      <c r="C1585" s="4" t="s">
        <v>118</v>
      </c>
      <c r="D1585" s="4" t="s">
        <v>3407</v>
      </c>
      <c r="E1585" s="4" t="s">
        <v>233</v>
      </c>
      <c r="F1585" s="4" t="s">
        <v>121</v>
      </c>
      <c r="G1585" s="4" t="s">
        <v>3235</v>
      </c>
      <c r="H1585" s="4" t="s">
        <v>3236</v>
      </c>
      <c r="I1585" s="4" t="s">
        <v>3237</v>
      </c>
      <c r="J1585" s="4" t="s">
        <v>3238</v>
      </c>
      <c r="K1585" s="6">
        <f>IFERROR(VLOOKUP($J1585,Lookup!$I:$M,Lookup!J$2,0),"")</f>
        <v>3201</v>
      </c>
      <c r="L1585" s="6" t="str">
        <f>IFERROR(VLOOKUP($J1585,Lookup!$I:$M,Lookup!K$2,0),"")</f>
        <v>Huntington Beach</v>
      </c>
      <c r="M1585" s="6" t="str">
        <f>IFERROR(VLOOKUP($J1585,Lookup!$I:$M,Lookup!L$2,0),"")</f>
        <v>ASantana</v>
      </c>
      <c r="N1585" s="6" t="str">
        <f>IFERROR(VLOOKUP($J1585,Lookup!$I:$M,Lookup!M$2,0),"")</f>
        <v>Solita</v>
      </c>
      <c r="O1585" s="6" t="str">
        <f>IFERROR(VLOOKUP(E1585,Lookup!B:C,2,0),0)</f>
        <v>Bartender</v>
      </c>
    </row>
    <row r="1586" ht="13.5" outlineLevel="2" spans="1:15">
      <c r="A1586" s="4" t="s">
        <v>3408</v>
      </c>
      <c r="B1586" s="4" t="s">
        <v>3233</v>
      </c>
      <c r="C1586" s="4" t="s">
        <v>118</v>
      </c>
      <c r="D1586" s="4" t="s">
        <v>3409</v>
      </c>
      <c r="E1586" s="4" t="s">
        <v>83</v>
      </c>
      <c r="F1586" s="4" t="s">
        <v>121</v>
      </c>
      <c r="G1586" s="4" t="s">
        <v>3235</v>
      </c>
      <c r="H1586" s="4" t="s">
        <v>3236</v>
      </c>
      <c r="I1586" s="4" t="s">
        <v>3237</v>
      </c>
      <c r="J1586" s="4" t="s">
        <v>3238</v>
      </c>
      <c r="K1586" s="6">
        <f>IFERROR(VLOOKUP($J1586,Lookup!$I:$M,Lookup!J$2,0),"")</f>
        <v>3201</v>
      </c>
      <c r="L1586" s="6" t="str">
        <f>IFERROR(VLOOKUP($J1586,Lookup!$I:$M,Lookup!K$2,0),"")</f>
        <v>Huntington Beach</v>
      </c>
      <c r="M1586" s="6" t="str">
        <f>IFERROR(VLOOKUP($J1586,Lookup!$I:$M,Lookup!L$2,0),"")</f>
        <v>ASantana</v>
      </c>
      <c r="N1586" s="6" t="str">
        <f>IFERROR(VLOOKUP($J1586,Lookup!$I:$M,Lookup!M$2,0),"")</f>
        <v>Solita</v>
      </c>
      <c r="O1586" s="6" t="str">
        <f>IFERROR(VLOOKUP(E1586,Lookup!B:C,2,0),0)</f>
        <v>Line Cook</v>
      </c>
    </row>
    <row r="1587" ht="13.5" outlineLevel="2" spans="1:15">
      <c r="A1587" s="4" t="s">
        <v>3410</v>
      </c>
      <c r="B1587" s="4" t="s">
        <v>3233</v>
      </c>
      <c r="C1587" s="4" t="s">
        <v>118</v>
      </c>
      <c r="D1587" s="4" t="s">
        <v>3411</v>
      </c>
      <c r="E1587" s="4" t="s">
        <v>188</v>
      </c>
      <c r="F1587" s="4" t="s">
        <v>121</v>
      </c>
      <c r="G1587" s="4" t="s">
        <v>3235</v>
      </c>
      <c r="H1587" s="4" t="s">
        <v>3236</v>
      </c>
      <c r="I1587" s="4" t="s">
        <v>3237</v>
      </c>
      <c r="J1587" s="4" t="s">
        <v>3238</v>
      </c>
      <c r="K1587" s="6">
        <f>IFERROR(VLOOKUP($J1587,Lookup!$I:$M,Lookup!J$2,0),"")</f>
        <v>3201</v>
      </c>
      <c r="L1587" s="6" t="str">
        <f>IFERROR(VLOOKUP($J1587,Lookup!$I:$M,Lookup!K$2,0),"")</f>
        <v>Huntington Beach</v>
      </c>
      <c r="M1587" s="6" t="str">
        <f>IFERROR(VLOOKUP($J1587,Lookup!$I:$M,Lookup!L$2,0),"")</f>
        <v>ASantana</v>
      </c>
      <c r="N1587" s="6" t="str">
        <f>IFERROR(VLOOKUP($J1587,Lookup!$I:$M,Lookup!M$2,0),"")</f>
        <v>Solita</v>
      </c>
      <c r="O1587" s="6" t="str">
        <f>IFERROR(VLOOKUP(E1587,Lookup!B:C,2,0),0)</f>
        <v>Dish</v>
      </c>
    </row>
    <row r="1588" ht="13.5" outlineLevel="2" spans="1:15">
      <c r="A1588" s="4" t="s">
        <v>3412</v>
      </c>
      <c r="B1588" s="4" t="s">
        <v>3413</v>
      </c>
      <c r="C1588" s="4" t="s">
        <v>118</v>
      </c>
      <c r="D1588" s="4" t="s">
        <v>3414</v>
      </c>
      <c r="E1588" s="4" t="s">
        <v>120</v>
      </c>
      <c r="F1588" s="4" t="s">
        <v>121</v>
      </c>
      <c r="G1588" s="4" t="s">
        <v>3235</v>
      </c>
      <c r="H1588" s="4" t="s">
        <v>374</v>
      </c>
      <c r="I1588" s="4" t="s">
        <v>3415</v>
      </c>
      <c r="J1588" s="4" t="s">
        <v>3416</v>
      </c>
      <c r="K1588" s="6">
        <f>IFERROR(VLOOKUP($J1588,Lookup!$I:$M,Lookup!J$2,0),"")</f>
        <v>3202</v>
      </c>
      <c r="L1588" s="6" t="str">
        <f>IFERROR(VLOOKUP($J1588,Lookup!$I:$M,Lookup!K$2,0),"")</f>
        <v>Valencia</v>
      </c>
      <c r="M1588" s="6" t="str">
        <f>IFERROR(VLOOKUP($J1588,Lookup!$I:$M,Lookup!L$2,0),"")</f>
        <v>MGamboa</v>
      </c>
      <c r="N1588" s="6" t="str">
        <f>IFERROR(VLOOKUP($J1588,Lookup!$I:$M,Lookup!M$2,0),"")</f>
        <v>Solita</v>
      </c>
      <c r="O1588" s="6" t="str">
        <f>IFERROR(VLOOKUP(E1588,Lookup!B:C,2,0),0)</f>
        <v>Server/Cocktail</v>
      </c>
    </row>
    <row r="1589" ht="13.5" outlineLevel="2" spans="1:15">
      <c r="A1589" s="4" t="s">
        <v>3417</v>
      </c>
      <c r="B1589" s="4" t="s">
        <v>3413</v>
      </c>
      <c r="C1589" s="4" t="s">
        <v>118</v>
      </c>
      <c r="D1589" s="4" t="s">
        <v>3418</v>
      </c>
      <c r="E1589" s="4" t="s">
        <v>120</v>
      </c>
      <c r="F1589" s="4" t="s">
        <v>121</v>
      </c>
      <c r="G1589" s="4" t="s">
        <v>3235</v>
      </c>
      <c r="H1589" s="4" t="s">
        <v>374</v>
      </c>
      <c r="I1589" s="4" t="s">
        <v>3415</v>
      </c>
      <c r="J1589" s="4" t="s">
        <v>3416</v>
      </c>
      <c r="K1589" s="6">
        <f>IFERROR(VLOOKUP($J1589,Lookup!$I:$M,Lookup!J$2,0),"")</f>
        <v>3202</v>
      </c>
      <c r="L1589" s="6" t="str">
        <f>IFERROR(VLOOKUP($J1589,Lookup!$I:$M,Lookup!K$2,0),"")</f>
        <v>Valencia</v>
      </c>
      <c r="M1589" s="6" t="str">
        <f>IFERROR(VLOOKUP($J1589,Lookup!$I:$M,Lookup!L$2,0),"")</f>
        <v>MGamboa</v>
      </c>
      <c r="N1589" s="6" t="str">
        <f>IFERROR(VLOOKUP($J1589,Lookup!$I:$M,Lookup!M$2,0),"")</f>
        <v>Solita</v>
      </c>
      <c r="O1589" s="6" t="str">
        <f>IFERROR(VLOOKUP(E1589,Lookup!B:C,2,0),0)</f>
        <v>Server/Cocktail</v>
      </c>
    </row>
    <row r="1590" ht="13.5" outlineLevel="2" spans="1:15">
      <c r="A1590" s="4" t="s">
        <v>3419</v>
      </c>
      <c r="B1590" s="4" t="s">
        <v>3413</v>
      </c>
      <c r="C1590" s="4" t="s">
        <v>118</v>
      </c>
      <c r="D1590" s="4" t="s">
        <v>3420</v>
      </c>
      <c r="E1590" s="4" t="s">
        <v>83</v>
      </c>
      <c r="F1590" s="4" t="s">
        <v>121</v>
      </c>
      <c r="G1590" s="4" t="s">
        <v>3235</v>
      </c>
      <c r="H1590" s="4" t="s">
        <v>374</v>
      </c>
      <c r="I1590" s="4" t="s">
        <v>3415</v>
      </c>
      <c r="J1590" s="4" t="s">
        <v>3416</v>
      </c>
      <c r="K1590" s="6">
        <f>IFERROR(VLOOKUP($J1590,Lookup!$I:$M,Lookup!J$2,0),"")</f>
        <v>3202</v>
      </c>
      <c r="L1590" s="6" t="str">
        <f>IFERROR(VLOOKUP($J1590,Lookup!$I:$M,Lookup!K$2,0),"")</f>
        <v>Valencia</v>
      </c>
      <c r="M1590" s="6" t="str">
        <f>IFERROR(VLOOKUP($J1590,Lookup!$I:$M,Lookup!L$2,0),"")</f>
        <v>MGamboa</v>
      </c>
      <c r="N1590" s="6" t="str">
        <f>IFERROR(VLOOKUP($J1590,Lookup!$I:$M,Lookup!M$2,0),"")</f>
        <v>Solita</v>
      </c>
      <c r="O1590" s="6" t="str">
        <f>IFERROR(VLOOKUP(E1590,Lookup!B:C,2,0),0)</f>
        <v>Line Cook</v>
      </c>
    </row>
    <row r="1591" ht="13.5" outlineLevel="2" spans="1:15">
      <c r="A1591" s="4" t="s">
        <v>3421</v>
      </c>
      <c r="B1591" s="4" t="s">
        <v>3413</v>
      </c>
      <c r="C1591" s="4" t="s">
        <v>118</v>
      </c>
      <c r="D1591" s="4" t="s">
        <v>3422</v>
      </c>
      <c r="E1591" s="4" t="s">
        <v>84</v>
      </c>
      <c r="F1591" s="4" t="s">
        <v>121</v>
      </c>
      <c r="G1591" s="4" t="s">
        <v>3235</v>
      </c>
      <c r="H1591" s="4" t="s">
        <v>374</v>
      </c>
      <c r="I1591" s="4" t="s">
        <v>3415</v>
      </c>
      <c r="J1591" s="4" t="s">
        <v>3416</v>
      </c>
      <c r="K1591" s="6">
        <f>IFERROR(VLOOKUP($J1591,Lookup!$I:$M,Lookup!J$2,0),"")</f>
        <v>3202</v>
      </c>
      <c r="L1591" s="6" t="str">
        <f>IFERROR(VLOOKUP($J1591,Lookup!$I:$M,Lookup!K$2,0),"")</f>
        <v>Valencia</v>
      </c>
      <c r="M1591" s="6" t="str">
        <f>IFERROR(VLOOKUP($J1591,Lookup!$I:$M,Lookup!L$2,0),"")</f>
        <v>MGamboa</v>
      </c>
      <c r="N1591" s="6" t="str">
        <f>IFERROR(VLOOKUP($J1591,Lookup!$I:$M,Lookup!M$2,0),"")</f>
        <v>Solita</v>
      </c>
      <c r="O1591" s="6" t="str">
        <f>IFERROR(VLOOKUP(E1591,Lookup!B:C,2,0),0)</f>
        <v>Prep Cook</v>
      </c>
    </row>
    <row r="1592" ht="13.5" outlineLevel="2" spans="1:15">
      <c r="A1592" s="4" t="s">
        <v>3423</v>
      </c>
      <c r="B1592" s="4" t="s">
        <v>3413</v>
      </c>
      <c r="C1592" s="4" t="s">
        <v>118</v>
      </c>
      <c r="D1592" s="4" t="s">
        <v>3424</v>
      </c>
      <c r="E1592" s="4" t="s">
        <v>78</v>
      </c>
      <c r="F1592" s="4" t="s">
        <v>121</v>
      </c>
      <c r="G1592" s="4" t="s">
        <v>3235</v>
      </c>
      <c r="H1592" s="4" t="s">
        <v>374</v>
      </c>
      <c r="I1592" s="4" t="s">
        <v>3415</v>
      </c>
      <c r="J1592" s="4" t="s">
        <v>3416</v>
      </c>
      <c r="K1592" s="6">
        <f>IFERROR(VLOOKUP($J1592,Lookup!$I:$M,Lookup!J$2,0),"")</f>
        <v>3202</v>
      </c>
      <c r="L1592" s="6" t="str">
        <f>IFERROR(VLOOKUP($J1592,Lookup!$I:$M,Lookup!K$2,0),"")</f>
        <v>Valencia</v>
      </c>
      <c r="M1592" s="6" t="str">
        <f>IFERROR(VLOOKUP($J1592,Lookup!$I:$M,Lookup!L$2,0),"")</f>
        <v>MGamboa</v>
      </c>
      <c r="N1592" s="6" t="str">
        <f>IFERROR(VLOOKUP($J1592,Lookup!$I:$M,Lookup!M$2,0),"")</f>
        <v>Solita</v>
      </c>
      <c r="O1592" s="6" t="str">
        <f>IFERROR(VLOOKUP(E1592,Lookup!B:C,2,0),0)</f>
        <v>Host</v>
      </c>
    </row>
    <row r="1593" ht="13.5" outlineLevel="2" spans="1:15">
      <c r="A1593" s="4" t="s">
        <v>3425</v>
      </c>
      <c r="B1593" s="4" t="s">
        <v>3413</v>
      </c>
      <c r="C1593" s="4" t="s">
        <v>118</v>
      </c>
      <c r="D1593" s="4" t="s">
        <v>3426</v>
      </c>
      <c r="E1593" s="4" t="s">
        <v>120</v>
      </c>
      <c r="F1593" s="4" t="s">
        <v>121</v>
      </c>
      <c r="G1593" s="4" t="s">
        <v>3235</v>
      </c>
      <c r="H1593" s="4" t="s">
        <v>374</v>
      </c>
      <c r="I1593" s="4" t="s">
        <v>3415</v>
      </c>
      <c r="J1593" s="4" t="s">
        <v>3416</v>
      </c>
      <c r="K1593" s="6">
        <f>IFERROR(VLOOKUP($J1593,Lookup!$I:$M,Lookup!J$2,0),"")</f>
        <v>3202</v>
      </c>
      <c r="L1593" s="6" t="str">
        <f>IFERROR(VLOOKUP($J1593,Lookup!$I:$M,Lookup!K$2,0),"")</f>
        <v>Valencia</v>
      </c>
      <c r="M1593" s="6" t="str">
        <f>IFERROR(VLOOKUP($J1593,Lookup!$I:$M,Lookup!L$2,0),"")</f>
        <v>MGamboa</v>
      </c>
      <c r="N1593" s="6" t="str">
        <f>IFERROR(VLOOKUP($J1593,Lookup!$I:$M,Lookup!M$2,0),"")</f>
        <v>Solita</v>
      </c>
      <c r="O1593" s="6" t="str">
        <f>IFERROR(VLOOKUP(E1593,Lookup!B:C,2,0),0)</f>
        <v>Server/Cocktail</v>
      </c>
    </row>
    <row r="1594" ht="13.5" outlineLevel="2" spans="1:15">
      <c r="A1594" s="4" t="s">
        <v>3427</v>
      </c>
      <c r="B1594" s="4" t="s">
        <v>3413</v>
      </c>
      <c r="C1594" s="4" t="s">
        <v>118</v>
      </c>
      <c r="D1594" s="4" t="s">
        <v>3428</v>
      </c>
      <c r="E1594" s="4" t="s">
        <v>188</v>
      </c>
      <c r="F1594" s="4" t="s">
        <v>121</v>
      </c>
      <c r="G1594" s="4" t="s">
        <v>3235</v>
      </c>
      <c r="H1594" s="4" t="s">
        <v>374</v>
      </c>
      <c r="I1594" s="4" t="s">
        <v>3415</v>
      </c>
      <c r="J1594" s="4" t="s">
        <v>3416</v>
      </c>
      <c r="K1594" s="6">
        <f>IFERROR(VLOOKUP($J1594,Lookup!$I:$M,Lookup!J$2,0),"")</f>
        <v>3202</v>
      </c>
      <c r="L1594" s="6" t="str">
        <f>IFERROR(VLOOKUP($J1594,Lookup!$I:$M,Lookup!K$2,0),"")</f>
        <v>Valencia</v>
      </c>
      <c r="M1594" s="6" t="str">
        <f>IFERROR(VLOOKUP($J1594,Lookup!$I:$M,Lookup!L$2,0),"")</f>
        <v>MGamboa</v>
      </c>
      <c r="N1594" s="6" t="str">
        <f>IFERROR(VLOOKUP($J1594,Lookup!$I:$M,Lookup!M$2,0),"")</f>
        <v>Solita</v>
      </c>
      <c r="O1594" s="6" t="str">
        <f>IFERROR(VLOOKUP(E1594,Lookup!B:C,2,0),0)</f>
        <v>Dish</v>
      </c>
    </row>
    <row r="1595" ht="13.5" outlineLevel="2" spans="1:15">
      <c r="A1595" s="4" t="s">
        <v>3429</v>
      </c>
      <c r="B1595" s="4" t="s">
        <v>3413</v>
      </c>
      <c r="C1595" s="4" t="s">
        <v>118</v>
      </c>
      <c r="D1595" s="4" t="s">
        <v>3430</v>
      </c>
      <c r="E1595" s="4" t="s">
        <v>120</v>
      </c>
      <c r="F1595" s="4" t="s">
        <v>121</v>
      </c>
      <c r="G1595" s="4" t="s">
        <v>3235</v>
      </c>
      <c r="H1595" s="4" t="s">
        <v>374</v>
      </c>
      <c r="I1595" s="4" t="s">
        <v>3415</v>
      </c>
      <c r="J1595" s="4" t="s">
        <v>3416</v>
      </c>
      <c r="K1595" s="6">
        <f>IFERROR(VLOOKUP($J1595,Lookup!$I:$M,Lookup!J$2,0),"")</f>
        <v>3202</v>
      </c>
      <c r="L1595" s="6" t="str">
        <f>IFERROR(VLOOKUP($J1595,Lookup!$I:$M,Lookup!K$2,0),"")</f>
        <v>Valencia</v>
      </c>
      <c r="M1595" s="6" t="str">
        <f>IFERROR(VLOOKUP($J1595,Lookup!$I:$M,Lookup!L$2,0),"")</f>
        <v>MGamboa</v>
      </c>
      <c r="N1595" s="6" t="str">
        <f>IFERROR(VLOOKUP($J1595,Lookup!$I:$M,Lookup!M$2,0),"")</f>
        <v>Solita</v>
      </c>
      <c r="O1595" s="6" t="str">
        <f>IFERROR(VLOOKUP(E1595,Lookup!B:C,2,0),0)</f>
        <v>Server/Cocktail</v>
      </c>
    </row>
    <row r="1596" ht="13.5" outlineLevel="2" spans="1:15">
      <c r="A1596" s="4" t="s">
        <v>3431</v>
      </c>
      <c r="B1596" s="4" t="s">
        <v>3413</v>
      </c>
      <c r="C1596" s="4" t="s">
        <v>118</v>
      </c>
      <c r="D1596" s="4" t="s">
        <v>3432</v>
      </c>
      <c r="E1596" s="4" t="s">
        <v>78</v>
      </c>
      <c r="F1596" s="4" t="s">
        <v>121</v>
      </c>
      <c r="G1596" s="4" t="s">
        <v>3235</v>
      </c>
      <c r="H1596" s="4" t="s">
        <v>374</v>
      </c>
      <c r="I1596" s="4" t="s">
        <v>3415</v>
      </c>
      <c r="J1596" s="4" t="s">
        <v>3416</v>
      </c>
      <c r="K1596" s="6">
        <f>IFERROR(VLOOKUP($J1596,Lookup!$I:$M,Lookup!J$2,0),"")</f>
        <v>3202</v>
      </c>
      <c r="L1596" s="6" t="str">
        <f>IFERROR(VLOOKUP($J1596,Lookup!$I:$M,Lookup!K$2,0),"")</f>
        <v>Valencia</v>
      </c>
      <c r="M1596" s="6" t="str">
        <f>IFERROR(VLOOKUP($J1596,Lookup!$I:$M,Lookup!L$2,0),"")</f>
        <v>MGamboa</v>
      </c>
      <c r="N1596" s="6" t="str">
        <f>IFERROR(VLOOKUP($J1596,Lookup!$I:$M,Lookup!M$2,0),"")</f>
        <v>Solita</v>
      </c>
      <c r="O1596" s="6" t="str">
        <f>IFERROR(VLOOKUP(E1596,Lookup!B:C,2,0),0)</f>
        <v>Host</v>
      </c>
    </row>
    <row r="1597" ht="13.5" outlineLevel="2" spans="1:15">
      <c r="A1597" s="4" t="s">
        <v>3433</v>
      </c>
      <c r="B1597" s="4" t="s">
        <v>3413</v>
      </c>
      <c r="C1597" s="4" t="s">
        <v>118</v>
      </c>
      <c r="D1597" s="4" t="s">
        <v>3434</v>
      </c>
      <c r="E1597" s="4" t="s">
        <v>120</v>
      </c>
      <c r="F1597" s="4" t="s">
        <v>121</v>
      </c>
      <c r="G1597" s="4" t="s">
        <v>3235</v>
      </c>
      <c r="H1597" s="4" t="s">
        <v>374</v>
      </c>
      <c r="I1597" s="4" t="s">
        <v>3415</v>
      </c>
      <c r="J1597" s="4" t="s">
        <v>3416</v>
      </c>
      <c r="K1597" s="6">
        <f>IFERROR(VLOOKUP($J1597,Lookup!$I:$M,Lookup!J$2,0),"")</f>
        <v>3202</v>
      </c>
      <c r="L1597" s="6" t="str">
        <f>IFERROR(VLOOKUP($J1597,Lookup!$I:$M,Lookup!K$2,0),"")</f>
        <v>Valencia</v>
      </c>
      <c r="M1597" s="6" t="str">
        <f>IFERROR(VLOOKUP($J1597,Lookup!$I:$M,Lookup!L$2,0),"")</f>
        <v>MGamboa</v>
      </c>
      <c r="N1597" s="6" t="str">
        <f>IFERROR(VLOOKUP($J1597,Lookup!$I:$M,Lookup!M$2,0),"")</f>
        <v>Solita</v>
      </c>
      <c r="O1597" s="6" t="str">
        <f>IFERROR(VLOOKUP(E1597,Lookup!B:C,2,0),0)</f>
        <v>Server/Cocktail</v>
      </c>
    </row>
    <row r="1598" ht="13.5" outlineLevel="2" spans="1:15">
      <c r="A1598" s="4" t="s">
        <v>3435</v>
      </c>
      <c r="B1598" s="4" t="s">
        <v>3413</v>
      </c>
      <c r="C1598" s="4" t="s">
        <v>118</v>
      </c>
      <c r="D1598" s="4" t="s">
        <v>3436</v>
      </c>
      <c r="E1598" s="4" t="s">
        <v>120</v>
      </c>
      <c r="F1598" s="4" t="s">
        <v>121</v>
      </c>
      <c r="G1598" s="4" t="s">
        <v>3235</v>
      </c>
      <c r="H1598" s="4" t="s">
        <v>374</v>
      </c>
      <c r="I1598" s="4" t="s">
        <v>3415</v>
      </c>
      <c r="J1598" s="4" t="s">
        <v>3416</v>
      </c>
      <c r="K1598" s="6">
        <f>IFERROR(VLOOKUP($J1598,Lookup!$I:$M,Lookup!J$2,0),"")</f>
        <v>3202</v>
      </c>
      <c r="L1598" s="6" t="str">
        <f>IFERROR(VLOOKUP($J1598,Lookup!$I:$M,Lookup!K$2,0),"")</f>
        <v>Valencia</v>
      </c>
      <c r="M1598" s="6" t="str">
        <f>IFERROR(VLOOKUP($J1598,Lookup!$I:$M,Lookup!L$2,0),"")</f>
        <v>MGamboa</v>
      </c>
      <c r="N1598" s="6" t="str">
        <f>IFERROR(VLOOKUP($J1598,Lookup!$I:$M,Lookup!M$2,0),"")</f>
        <v>Solita</v>
      </c>
      <c r="O1598" s="6" t="str">
        <f>IFERROR(VLOOKUP(E1598,Lookup!B:C,2,0),0)</f>
        <v>Server/Cocktail</v>
      </c>
    </row>
    <row r="1599" ht="13.5" outlineLevel="2" spans="1:15">
      <c r="A1599" s="4" t="s">
        <v>3437</v>
      </c>
      <c r="B1599" s="4" t="s">
        <v>3413</v>
      </c>
      <c r="C1599" s="4" t="s">
        <v>118</v>
      </c>
      <c r="D1599" s="4" t="s">
        <v>3438</v>
      </c>
      <c r="E1599" s="4" t="s">
        <v>83</v>
      </c>
      <c r="F1599" s="4" t="s">
        <v>121</v>
      </c>
      <c r="G1599" s="4" t="s">
        <v>3235</v>
      </c>
      <c r="H1599" s="4" t="s">
        <v>374</v>
      </c>
      <c r="I1599" s="4" t="s">
        <v>3415</v>
      </c>
      <c r="J1599" s="4" t="s">
        <v>3416</v>
      </c>
      <c r="K1599" s="6">
        <f>IFERROR(VLOOKUP($J1599,Lookup!$I:$M,Lookup!J$2,0),"")</f>
        <v>3202</v>
      </c>
      <c r="L1599" s="6" t="str">
        <f>IFERROR(VLOOKUP($J1599,Lookup!$I:$M,Lookup!K$2,0),"")</f>
        <v>Valencia</v>
      </c>
      <c r="M1599" s="6" t="str">
        <f>IFERROR(VLOOKUP($J1599,Lookup!$I:$M,Lookup!L$2,0),"")</f>
        <v>MGamboa</v>
      </c>
      <c r="N1599" s="6" t="str">
        <f>IFERROR(VLOOKUP($J1599,Lookup!$I:$M,Lookup!M$2,0),"")</f>
        <v>Solita</v>
      </c>
      <c r="O1599" s="6" t="str">
        <f>IFERROR(VLOOKUP(E1599,Lookup!B:C,2,0),0)</f>
        <v>Line Cook</v>
      </c>
    </row>
    <row r="1600" ht="13.5" outlineLevel="2" spans="1:15">
      <c r="A1600" s="4" t="s">
        <v>3439</v>
      </c>
      <c r="B1600" s="4" t="s">
        <v>3413</v>
      </c>
      <c r="C1600" s="4" t="s">
        <v>118</v>
      </c>
      <c r="D1600" s="4" t="s">
        <v>3440</v>
      </c>
      <c r="E1600" s="4" t="s">
        <v>83</v>
      </c>
      <c r="F1600" s="4" t="s">
        <v>121</v>
      </c>
      <c r="G1600" s="4" t="s">
        <v>3235</v>
      </c>
      <c r="H1600" s="4" t="s">
        <v>374</v>
      </c>
      <c r="I1600" s="4" t="s">
        <v>3415</v>
      </c>
      <c r="J1600" s="4" t="s">
        <v>3416</v>
      </c>
      <c r="K1600" s="6">
        <f>IFERROR(VLOOKUP($J1600,Lookup!$I:$M,Lookup!J$2,0),"")</f>
        <v>3202</v>
      </c>
      <c r="L1600" s="6" t="str">
        <f>IFERROR(VLOOKUP($J1600,Lookup!$I:$M,Lookup!K$2,0),"")</f>
        <v>Valencia</v>
      </c>
      <c r="M1600" s="6" t="str">
        <f>IFERROR(VLOOKUP($J1600,Lookup!$I:$M,Lookup!L$2,0),"")</f>
        <v>MGamboa</v>
      </c>
      <c r="N1600" s="6" t="str">
        <f>IFERROR(VLOOKUP($J1600,Lookup!$I:$M,Lookup!M$2,0),"")</f>
        <v>Solita</v>
      </c>
      <c r="O1600" s="6" t="str">
        <f>IFERROR(VLOOKUP(E1600,Lookup!B:C,2,0),0)</f>
        <v>Line Cook</v>
      </c>
    </row>
    <row r="1601" ht="13.5" outlineLevel="2" spans="1:15">
      <c r="A1601" s="4" t="s">
        <v>3441</v>
      </c>
      <c r="B1601" s="4" t="s">
        <v>3413</v>
      </c>
      <c r="C1601" s="4" t="s">
        <v>118</v>
      </c>
      <c r="D1601" s="4" t="s">
        <v>3442</v>
      </c>
      <c r="E1601" s="4" t="s">
        <v>128</v>
      </c>
      <c r="F1601" s="4" t="s">
        <v>121</v>
      </c>
      <c r="G1601" s="4" t="s">
        <v>3235</v>
      </c>
      <c r="H1601" s="4" t="s">
        <v>374</v>
      </c>
      <c r="I1601" s="4" t="s">
        <v>3415</v>
      </c>
      <c r="J1601" s="4" t="s">
        <v>3416</v>
      </c>
      <c r="K1601" s="6">
        <f>IFERROR(VLOOKUP($J1601,Lookup!$I:$M,Lookup!J$2,0),"")</f>
        <v>3202</v>
      </c>
      <c r="L1601" s="6" t="str">
        <f>IFERROR(VLOOKUP($J1601,Lookup!$I:$M,Lookup!K$2,0),"")</f>
        <v>Valencia</v>
      </c>
      <c r="M1601" s="6" t="str">
        <f>IFERROR(VLOOKUP($J1601,Lookup!$I:$M,Lookup!L$2,0),"")</f>
        <v>MGamboa</v>
      </c>
      <c r="N1601" s="6" t="str">
        <f>IFERROR(VLOOKUP($J1601,Lookup!$I:$M,Lookup!M$2,0),"")</f>
        <v>Solita</v>
      </c>
      <c r="O1601" s="6" t="str">
        <f>IFERROR(VLOOKUP(E1601,Lookup!B:C,2,0),0)</f>
        <v>Server/Cocktail</v>
      </c>
    </row>
    <row r="1602" ht="13.5" outlineLevel="2" spans="1:15">
      <c r="A1602" s="4" t="s">
        <v>3443</v>
      </c>
      <c r="B1602" s="4" t="s">
        <v>3413</v>
      </c>
      <c r="C1602" s="4" t="s">
        <v>118</v>
      </c>
      <c r="D1602" s="4" t="s">
        <v>3444</v>
      </c>
      <c r="E1602" s="4" t="s">
        <v>78</v>
      </c>
      <c r="F1602" s="4" t="s">
        <v>121</v>
      </c>
      <c r="G1602" s="4" t="s">
        <v>3235</v>
      </c>
      <c r="H1602" s="4" t="s">
        <v>374</v>
      </c>
      <c r="I1602" s="4" t="s">
        <v>3415</v>
      </c>
      <c r="J1602" s="4" t="s">
        <v>3416</v>
      </c>
      <c r="K1602" s="6">
        <f>IFERROR(VLOOKUP($J1602,Lookup!$I:$M,Lookup!J$2,0),"")</f>
        <v>3202</v>
      </c>
      <c r="L1602" s="6" t="str">
        <f>IFERROR(VLOOKUP($J1602,Lookup!$I:$M,Lookup!K$2,0),"")</f>
        <v>Valencia</v>
      </c>
      <c r="M1602" s="6" t="str">
        <f>IFERROR(VLOOKUP($J1602,Lookup!$I:$M,Lookup!L$2,0),"")</f>
        <v>MGamboa</v>
      </c>
      <c r="N1602" s="6" t="str">
        <f>IFERROR(VLOOKUP($J1602,Lookup!$I:$M,Lookup!M$2,0),"")</f>
        <v>Solita</v>
      </c>
      <c r="O1602" s="6" t="str">
        <f>IFERROR(VLOOKUP(E1602,Lookup!B:C,2,0),0)</f>
        <v>Host</v>
      </c>
    </row>
    <row r="1603" ht="13.5" outlineLevel="2" spans="1:15">
      <c r="A1603" s="4" t="s">
        <v>3445</v>
      </c>
      <c r="B1603" s="4" t="s">
        <v>3413</v>
      </c>
      <c r="C1603" s="4" t="s">
        <v>118</v>
      </c>
      <c r="D1603" s="4" t="s">
        <v>3446</v>
      </c>
      <c r="E1603" s="4" t="s">
        <v>120</v>
      </c>
      <c r="F1603" s="4" t="s">
        <v>121</v>
      </c>
      <c r="G1603" s="4" t="s">
        <v>3235</v>
      </c>
      <c r="H1603" s="4" t="s">
        <v>374</v>
      </c>
      <c r="I1603" s="4" t="s">
        <v>3415</v>
      </c>
      <c r="J1603" s="4" t="s">
        <v>3416</v>
      </c>
      <c r="K1603" s="6">
        <f>IFERROR(VLOOKUP($J1603,Lookup!$I:$M,Lookup!J$2,0),"")</f>
        <v>3202</v>
      </c>
      <c r="L1603" s="6" t="str">
        <f>IFERROR(VLOOKUP($J1603,Lookup!$I:$M,Lookup!K$2,0),"")</f>
        <v>Valencia</v>
      </c>
      <c r="M1603" s="6" t="str">
        <f>IFERROR(VLOOKUP($J1603,Lookup!$I:$M,Lookup!L$2,0),"")</f>
        <v>MGamboa</v>
      </c>
      <c r="N1603" s="6" t="str">
        <f>IFERROR(VLOOKUP($J1603,Lookup!$I:$M,Lookup!M$2,0),"")</f>
        <v>Solita</v>
      </c>
      <c r="O1603" s="6" t="str">
        <f>IFERROR(VLOOKUP(E1603,Lookup!B:C,2,0),0)</f>
        <v>Server/Cocktail</v>
      </c>
    </row>
    <row r="1604" ht="13.5" outlineLevel="2" spans="1:15">
      <c r="A1604" s="4" t="s">
        <v>3447</v>
      </c>
      <c r="B1604" s="4" t="s">
        <v>3413</v>
      </c>
      <c r="C1604" s="4" t="s">
        <v>118</v>
      </c>
      <c r="D1604" s="4" t="s">
        <v>3448</v>
      </c>
      <c r="E1604" s="4" t="s">
        <v>120</v>
      </c>
      <c r="F1604" s="4" t="s">
        <v>121</v>
      </c>
      <c r="G1604" s="4" t="s">
        <v>3235</v>
      </c>
      <c r="H1604" s="4" t="s">
        <v>374</v>
      </c>
      <c r="I1604" s="4" t="s">
        <v>3415</v>
      </c>
      <c r="J1604" s="4" t="s">
        <v>3416</v>
      </c>
      <c r="K1604" s="6">
        <f>IFERROR(VLOOKUP($J1604,Lookup!$I:$M,Lookup!J$2,0),"")</f>
        <v>3202</v>
      </c>
      <c r="L1604" s="6" t="str">
        <f>IFERROR(VLOOKUP($J1604,Lookup!$I:$M,Lookup!K$2,0),"")</f>
        <v>Valencia</v>
      </c>
      <c r="M1604" s="6" t="str">
        <f>IFERROR(VLOOKUP($J1604,Lookup!$I:$M,Lookup!L$2,0),"")</f>
        <v>MGamboa</v>
      </c>
      <c r="N1604" s="6" t="str">
        <f>IFERROR(VLOOKUP($J1604,Lookup!$I:$M,Lookup!M$2,0),"")</f>
        <v>Solita</v>
      </c>
      <c r="O1604" s="6" t="str">
        <f>IFERROR(VLOOKUP(E1604,Lookup!B:C,2,0),0)</f>
        <v>Server/Cocktail</v>
      </c>
    </row>
    <row r="1605" ht="13.5" outlineLevel="2" spans="1:15">
      <c r="A1605" s="4" t="s">
        <v>3449</v>
      </c>
      <c r="B1605" s="4" t="s">
        <v>3413</v>
      </c>
      <c r="C1605" s="4" t="s">
        <v>118</v>
      </c>
      <c r="D1605" s="4" t="s">
        <v>3450</v>
      </c>
      <c r="E1605" s="4" t="s">
        <v>70</v>
      </c>
      <c r="F1605" s="4" t="s">
        <v>121</v>
      </c>
      <c r="G1605" s="4" t="s">
        <v>3235</v>
      </c>
      <c r="H1605" s="4" t="s">
        <v>374</v>
      </c>
      <c r="I1605" s="4" t="s">
        <v>3415</v>
      </c>
      <c r="J1605" s="4" t="s">
        <v>3416</v>
      </c>
      <c r="K1605" s="6">
        <f>IFERROR(VLOOKUP($J1605,Lookup!$I:$M,Lookup!J$2,0),"")</f>
        <v>3202</v>
      </c>
      <c r="L1605" s="6" t="str">
        <f>IFERROR(VLOOKUP($J1605,Lookup!$I:$M,Lookup!K$2,0),"")</f>
        <v>Valencia</v>
      </c>
      <c r="M1605" s="6" t="str">
        <f>IFERROR(VLOOKUP($J1605,Lookup!$I:$M,Lookup!L$2,0),"")</f>
        <v>MGamboa</v>
      </c>
      <c r="N1605" s="6" t="str">
        <f>IFERROR(VLOOKUP($J1605,Lookup!$I:$M,Lookup!M$2,0),"")</f>
        <v>Solita</v>
      </c>
      <c r="O1605" s="6" t="str">
        <f>IFERROR(VLOOKUP(E1605,Lookup!B:C,2,0),0)</f>
        <v>Bartender</v>
      </c>
    </row>
    <row r="1606" ht="13.5" outlineLevel="2" spans="1:15">
      <c r="A1606" s="4" t="s">
        <v>3451</v>
      </c>
      <c r="B1606" s="4" t="s">
        <v>3413</v>
      </c>
      <c r="C1606" s="4" t="s">
        <v>118</v>
      </c>
      <c r="D1606" s="4" t="s">
        <v>3452</v>
      </c>
      <c r="E1606" s="4" t="s">
        <v>84</v>
      </c>
      <c r="F1606" s="4" t="s">
        <v>121</v>
      </c>
      <c r="G1606" s="4" t="s">
        <v>3235</v>
      </c>
      <c r="H1606" s="4" t="s">
        <v>374</v>
      </c>
      <c r="I1606" s="4" t="s">
        <v>3415</v>
      </c>
      <c r="J1606" s="4" t="s">
        <v>3416</v>
      </c>
      <c r="K1606" s="6">
        <f>IFERROR(VLOOKUP($J1606,Lookup!$I:$M,Lookup!J$2,0),"")</f>
        <v>3202</v>
      </c>
      <c r="L1606" s="6" t="str">
        <f>IFERROR(VLOOKUP($J1606,Lookup!$I:$M,Lookup!K$2,0),"")</f>
        <v>Valencia</v>
      </c>
      <c r="M1606" s="6" t="str">
        <f>IFERROR(VLOOKUP($J1606,Lookup!$I:$M,Lookup!L$2,0),"")</f>
        <v>MGamboa</v>
      </c>
      <c r="N1606" s="6" t="str">
        <f>IFERROR(VLOOKUP($J1606,Lookup!$I:$M,Lookup!M$2,0),"")</f>
        <v>Solita</v>
      </c>
      <c r="O1606" s="6" t="str">
        <f>IFERROR(VLOOKUP(E1606,Lookup!B:C,2,0),0)</f>
        <v>Prep Cook</v>
      </c>
    </row>
    <row r="1607" ht="13.5" outlineLevel="2" spans="1:15">
      <c r="A1607" s="4" t="s">
        <v>3453</v>
      </c>
      <c r="B1607" s="4" t="s">
        <v>3413</v>
      </c>
      <c r="C1607" s="4" t="s">
        <v>118</v>
      </c>
      <c r="D1607" s="4" t="s">
        <v>3454</v>
      </c>
      <c r="E1607" s="4" t="s">
        <v>70</v>
      </c>
      <c r="F1607" s="4" t="s">
        <v>121</v>
      </c>
      <c r="G1607" s="4" t="s">
        <v>3235</v>
      </c>
      <c r="H1607" s="4" t="s">
        <v>374</v>
      </c>
      <c r="I1607" s="4" t="s">
        <v>3415</v>
      </c>
      <c r="J1607" s="4" t="s">
        <v>3416</v>
      </c>
      <c r="K1607" s="6">
        <f>IFERROR(VLOOKUP($J1607,Lookup!$I:$M,Lookup!J$2,0),"")</f>
        <v>3202</v>
      </c>
      <c r="L1607" s="6" t="str">
        <f>IFERROR(VLOOKUP($J1607,Lookup!$I:$M,Lookup!K$2,0),"")</f>
        <v>Valencia</v>
      </c>
      <c r="M1607" s="6" t="str">
        <f>IFERROR(VLOOKUP($J1607,Lookup!$I:$M,Lookup!L$2,0),"")</f>
        <v>MGamboa</v>
      </c>
      <c r="N1607" s="6" t="str">
        <f>IFERROR(VLOOKUP($J1607,Lookup!$I:$M,Lookup!M$2,0),"")</f>
        <v>Solita</v>
      </c>
      <c r="O1607" s="6" t="str">
        <f>IFERROR(VLOOKUP(E1607,Lookup!B:C,2,0),0)</f>
        <v>Bartender</v>
      </c>
    </row>
    <row r="1608" ht="13.5" outlineLevel="2" spans="1:15">
      <c r="A1608" s="4" t="s">
        <v>3455</v>
      </c>
      <c r="B1608" s="4" t="s">
        <v>3413</v>
      </c>
      <c r="C1608" s="4" t="s">
        <v>118</v>
      </c>
      <c r="D1608" s="4" t="s">
        <v>3456</v>
      </c>
      <c r="E1608" s="4" t="s">
        <v>78</v>
      </c>
      <c r="F1608" s="4" t="s">
        <v>121</v>
      </c>
      <c r="G1608" s="4" t="s">
        <v>3235</v>
      </c>
      <c r="H1608" s="4" t="s">
        <v>374</v>
      </c>
      <c r="I1608" s="4" t="s">
        <v>3415</v>
      </c>
      <c r="J1608" s="4" t="s">
        <v>3416</v>
      </c>
      <c r="K1608" s="6">
        <f>IFERROR(VLOOKUP($J1608,Lookup!$I:$M,Lookup!J$2,0),"")</f>
        <v>3202</v>
      </c>
      <c r="L1608" s="6" t="str">
        <f>IFERROR(VLOOKUP($J1608,Lookup!$I:$M,Lookup!K$2,0),"")</f>
        <v>Valencia</v>
      </c>
      <c r="M1608" s="6" t="str">
        <f>IFERROR(VLOOKUP($J1608,Lookup!$I:$M,Lookup!L$2,0),"")</f>
        <v>MGamboa</v>
      </c>
      <c r="N1608" s="6" t="str">
        <f>IFERROR(VLOOKUP($J1608,Lookup!$I:$M,Lookup!M$2,0),"")</f>
        <v>Solita</v>
      </c>
      <c r="O1608" s="6" t="str">
        <f>IFERROR(VLOOKUP(E1608,Lookup!B:C,2,0),0)</f>
        <v>Host</v>
      </c>
    </row>
    <row r="1609" ht="13.5" outlineLevel="2" spans="1:15">
      <c r="A1609" s="4" t="s">
        <v>3457</v>
      </c>
      <c r="B1609" s="4" t="s">
        <v>3413</v>
      </c>
      <c r="C1609" s="4" t="s">
        <v>118</v>
      </c>
      <c r="D1609" s="4" t="s">
        <v>3458</v>
      </c>
      <c r="E1609" s="4" t="s">
        <v>78</v>
      </c>
      <c r="F1609" s="4" t="s">
        <v>121</v>
      </c>
      <c r="G1609" s="4" t="s">
        <v>3235</v>
      </c>
      <c r="H1609" s="4" t="s">
        <v>374</v>
      </c>
      <c r="I1609" s="4" t="s">
        <v>3415</v>
      </c>
      <c r="J1609" s="4" t="s">
        <v>3416</v>
      </c>
      <c r="K1609" s="6">
        <f>IFERROR(VLOOKUP($J1609,Lookup!$I:$M,Lookup!J$2,0),"")</f>
        <v>3202</v>
      </c>
      <c r="L1609" s="6" t="str">
        <f>IFERROR(VLOOKUP($J1609,Lookup!$I:$M,Lookup!K$2,0),"")</f>
        <v>Valencia</v>
      </c>
      <c r="M1609" s="6" t="str">
        <f>IFERROR(VLOOKUP($J1609,Lookup!$I:$M,Lookup!L$2,0),"")</f>
        <v>MGamboa</v>
      </c>
      <c r="N1609" s="6" t="str">
        <f>IFERROR(VLOOKUP($J1609,Lookup!$I:$M,Lookup!M$2,0),"")</f>
        <v>Solita</v>
      </c>
      <c r="O1609" s="6" t="str">
        <f>IFERROR(VLOOKUP(E1609,Lookup!B:C,2,0),0)</f>
        <v>Host</v>
      </c>
    </row>
    <row r="1610" ht="13.5" outlineLevel="2" spans="1:15">
      <c r="A1610" s="4" t="s">
        <v>3459</v>
      </c>
      <c r="B1610" s="4" t="s">
        <v>3413</v>
      </c>
      <c r="C1610" s="4" t="s">
        <v>118</v>
      </c>
      <c r="D1610" s="4" t="s">
        <v>3460</v>
      </c>
      <c r="E1610" s="4" t="s">
        <v>83</v>
      </c>
      <c r="F1610" s="4" t="s">
        <v>121</v>
      </c>
      <c r="G1610" s="4" t="s">
        <v>3235</v>
      </c>
      <c r="H1610" s="4" t="s">
        <v>374</v>
      </c>
      <c r="I1610" s="4" t="s">
        <v>3415</v>
      </c>
      <c r="J1610" s="4" t="s">
        <v>3416</v>
      </c>
      <c r="K1610" s="6">
        <f>IFERROR(VLOOKUP($J1610,Lookup!$I:$M,Lookup!J$2,0),"")</f>
        <v>3202</v>
      </c>
      <c r="L1610" s="6" t="str">
        <f>IFERROR(VLOOKUP($J1610,Lookup!$I:$M,Lookup!K$2,0),"")</f>
        <v>Valencia</v>
      </c>
      <c r="M1610" s="6" t="str">
        <f>IFERROR(VLOOKUP($J1610,Lookup!$I:$M,Lookup!L$2,0),"")</f>
        <v>MGamboa</v>
      </c>
      <c r="N1610" s="6" t="str">
        <f>IFERROR(VLOOKUP($J1610,Lookup!$I:$M,Lookup!M$2,0),"")</f>
        <v>Solita</v>
      </c>
      <c r="O1610" s="6" t="str">
        <f>IFERROR(VLOOKUP(E1610,Lookup!B:C,2,0),0)</f>
        <v>Line Cook</v>
      </c>
    </row>
    <row r="1611" ht="13.5" outlineLevel="2" spans="1:15">
      <c r="A1611" s="4" t="s">
        <v>3461</v>
      </c>
      <c r="B1611" s="4" t="s">
        <v>3413</v>
      </c>
      <c r="C1611" s="4" t="s">
        <v>118</v>
      </c>
      <c r="D1611" s="4" t="s">
        <v>3462</v>
      </c>
      <c r="E1611" s="4" t="s">
        <v>120</v>
      </c>
      <c r="F1611" s="4" t="s">
        <v>121</v>
      </c>
      <c r="G1611" s="4" t="s">
        <v>3235</v>
      </c>
      <c r="H1611" s="4" t="s">
        <v>374</v>
      </c>
      <c r="I1611" s="4" t="s">
        <v>3415</v>
      </c>
      <c r="J1611" s="4" t="s">
        <v>3416</v>
      </c>
      <c r="K1611" s="6">
        <f>IFERROR(VLOOKUP($J1611,Lookup!$I:$M,Lookup!J$2,0),"")</f>
        <v>3202</v>
      </c>
      <c r="L1611" s="6" t="str">
        <f>IFERROR(VLOOKUP($J1611,Lookup!$I:$M,Lookup!K$2,0),"")</f>
        <v>Valencia</v>
      </c>
      <c r="M1611" s="6" t="str">
        <f>IFERROR(VLOOKUP($J1611,Lookup!$I:$M,Lookup!L$2,0),"")</f>
        <v>MGamboa</v>
      </c>
      <c r="N1611" s="6" t="str">
        <f>IFERROR(VLOOKUP($J1611,Lookup!$I:$M,Lookup!M$2,0),"")</f>
        <v>Solita</v>
      </c>
      <c r="O1611" s="6" t="str">
        <f>IFERROR(VLOOKUP(E1611,Lookup!B:C,2,0),0)</f>
        <v>Server/Cocktail</v>
      </c>
    </row>
    <row r="1612" ht="13.5" outlineLevel="2" spans="1:15">
      <c r="A1612" s="4" t="s">
        <v>3463</v>
      </c>
      <c r="B1612" s="4" t="s">
        <v>3413</v>
      </c>
      <c r="C1612" s="4" t="s">
        <v>118</v>
      </c>
      <c r="D1612" s="4" t="s">
        <v>3464</v>
      </c>
      <c r="E1612" s="4" t="s">
        <v>188</v>
      </c>
      <c r="F1612" s="4" t="s">
        <v>121</v>
      </c>
      <c r="G1612" s="4" t="s">
        <v>3235</v>
      </c>
      <c r="H1612" s="4" t="s">
        <v>374</v>
      </c>
      <c r="I1612" s="4" t="s">
        <v>3415</v>
      </c>
      <c r="J1612" s="4" t="s">
        <v>3416</v>
      </c>
      <c r="K1612" s="6">
        <f>IFERROR(VLOOKUP($J1612,Lookup!$I:$M,Lookup!J$2,0),"")</f>
        <v>3202</v>
      </c>
      <c r="L1612" s="6" t="str">
        <f>IFERROR(VLOOKUP($J1612,Lookup!$I:$M,Lookup!K$2,0),"")</f>
        <v>Valencia</v>
      </c>
      <c r="M1612" s="6" t="str">
        <f>IFERROR(VLOOKUP($J1612,Lookup!$I:$M,Lookup!L$2,0),"")</f>
        <v>MGamboa</v>
      </c>
      <c r="N1612" s="6" t="str">
        <f>IFERROR(VLOOKUP($J1612,Lookup!$I:$M,Lookup!M$2,0),"")</f>
        <v>Solita</v>
      </c>
      <c r="O1612" s="6" t="str">
        <f>IFERROR(VLOOKUP(E1612,Lookup!B:C,2,0),0)</f>
        <v>Dish</v>
      </c>
    </row>
    <row r="1613" ht="13.5" outlineLevel="2" spans="1:15">
      <c r="A1613" s="4" t="s">
        <v>3465</v>
      </c>
      <c r="B1613" s="4" t="s">
        <v>3413</v>
      </c>
      <c r="C1613" s="4" t="s">
        <v>118</v>
      </c>
      <c r="D1613" s="4" t="s">
        <v>3466</v>
      </c>
      <c r="E1613" s="4" t="s">
        <v>120</v>
      </c>
      <c r="F1613" s="4" t="s">
        <v>121</v>
      </c>
      <c r="G1613" s="4" t="s">
        <v>3235</v>
      </c>
      <c r="H1613" s="4" t="s">
        <v>374</v>
      </c>
      <c r="I1613" s="4" t="s">
        <v>3415</v>
      </c>
      <c r="J1613" s="4" t="s">
        <v>3416</v>
      </c>
      <c r="K1613" s="6">
        <f>IFERROR(VLOOKUP($J1613,Lookup!$I:$M,Lookup!J$2,0),"")</f>
        <v>3202</v>
      </c>
      <c r="L1613" s="6" t="str">
        <f>IFERROR(VLOOKUP($J1613,Lookup!$I:$M,Lookup!K$2,0),"")</f>
        <v>Valencia</v>
      </c>
      <c r="M1613" s="6" t="str">
        <f>IFERROR(VLOOKUP($J1613,Lookup!$I:$M,Lookup!L$2,0),"")</f>
        <v>MGamboa</v>
      </c>
      <c r="N1613" s="6" t="str">
        <f>IFERROR(VLOOKUP($J1613,Lookup!$I:$M,Lookup!M$2,0),"")</f>
        <v>Solita</v>
      </c>
      <c r="O1613" s="6" t="str">
        <f>IFERROR(VLOOKUP(E1613,Lookup!B:C,2,0),0)</f>
        <v>Server/Cocktail</v>
      </c>
    </row>
    <row r="1614" ht="13.5" outlineLevel="2" spans="1:15">
      <c r="A1614" s="4" t="s">
        <v>3467</v>
      </c>
      <c r="B1614" s="4" t="s">
        <v>3413</v>
      </c>
      <c r="C1614" s="4" t="s">
        <v>118</v>
      </c>
      <c r="D1614" s="4" t="s">
        <v>3468</v>
      </c>
      <c r="E1614" s="4" t="s">
        <v>78</v>
      </c>
      <c r="F1614" s="4" t="s">
        <v>121</v>
      </c>
      <c r="G1614" s="4" t="s">
        <v>3235</v>
      </c>
      <c r="H1614" s="4" t="s">
        <v>374</v>
      </c>
      <c r="I1614" s="4" t="s">
        <v>3415</v>
      </c>
      <c r="J1614" s="4" t="s">
        <v>3416</v>
      </c>
      <c r="K1614" s="6">
        <f>IFERROR(VLOOKUP($J1614,Lookup!$I:$M,Lookup!J$2,0),"")</f>
        <v>3202</v>
      </c>
      <c r="L1614" s="6" t="str">
        <f>IFERROR(VLOOKUP($J1614,Lookup!$I:$M,Lookup!K$2,0),"")</f>
        <v>Valencia</v>
      </c>
      <c r="M1614" s="6" t="str">
        <f>IFERROR(VLOOKUP($J1614,Lookup!$I:$M,Lookup!L$2,0),"")</f>
        <v>MGamboa</v>
      </c>
      <c r="N1614" s="6" t="str">
        <f>IFERROR(VLOOKUP($J1614,Lookup!$I:$M,Lookup!M$2,0),"")</f>
        <v>Solita</v>
      </c>
      <c r="O1614" s="6" t="str">
        <f>IFERROR(VLOOKUP(E1614,Lookup!B:C,2,0),0)</f>
        <v>Host</v>
      </c>
    </row>
    <row r="1615" ht="13.5" outlineLevel="2" spans="1:15">
      <c r="A1615" s="4" t="s">
        <v>3469</v>
      </c>
      <c r="B1615" s="4" t="s">
        <v>3413</v>
      </c>
      <c r="C1615" s="4" t="s">
        <v>118</v>
      </c>
      <c r="D1615" s="4" t="s">
        <v>3470</v>
      </c>
      <c r="E1615" s="4" t="s">
        <v>83</v>
      </c>
      <c r="F1615" s="4" t="s">
        <v>121</v>
      </c>
      <c r="G1615" s="4" t="s">
        <v>3235</v>
      </c>
      <c r="H1615" s="4" t="s">
        <v>374</v>
      </c>
      <c r="I1615" s="4" t="s">
        <v>3415</v>
      </c>
      <c r="J1615" s="4" t="s">
        <v>3416</v>
      </c>
      <c r="K1615" s="6">
        <f>IFERROR(VLOOKUP($J1615,Lookup!$I:$M,Lookup!J$2,0),"")</f>
        <v>3202</v>
      </c>
      <c r="L1615" s="6" t="str">
        <f>IFERROR(VLOOKUP($J1615,Lookup!$I:$M,Lookup!K$2,0),"")</f>
        <v>Valencia</v>
      </c>
      <c r="M1615" s="6" t="str">
        <f>IFERROR(VLOOKUP($J1615,Lookup!$I:$M,Lookup!L$2,0),"")</f>
        <v>MGamboa</v>
      </c>
      <c r="N1615" s="6" t="str">
        <f>IFERROR(VLOOKUP($J1615,Lookup!$I:$M,Lookup!M$2,0),"")</f>
        <v>Solita</v>
      </c>
      <c r="O1615" s="6" t="str">
        <f>IFERROR(VLOOKUP(E1615,Lookup!B:C,2,0),0)</f>
        <v>Line Cook</v>
      </c>
    </row>
    <row r="1616" ht="13.5" outlineLevel="1" spans="1:15">
      <c r="A1616" s="4" t="s">
        <v>3471</v>
      </c>
      <c r="B1616" s="4" t="s">
        <v>3413</v>
      </c>
      <c r="C1616" s="4" t="s">
        <v>118</v>
      </c>
      <c r="D1616" s="4" t="s">
        <v>3472</v>
      </c>
      <c r="E1616" s="4" t="s">
        <v>83</v>
      </c>
      <c r="F1616" s="4" t="s">
        <v>121</v>
      </c>
      <c r="G1616" s="4" t="s">
        <v>3235</v>
      </c>
      <c r="H1616" s="4" t="s">
        <v>374</v>
      </c>
      <c r="I1616" s="4" t="s">
        <v>3415</v>
      </c>
      <c r="J1616" s="4" t="s">
        <v>3416</v>
      </c>
      <c r="K1616" s="6">
        <f>IFERROR(VLOOKUP($J1616,Lookup!$I:$M,Lookup!J$2,0),"")</f>
        <v>3202</v>
      </c>
      <c r="L1616" s="6" t="str">
        <f>IFERROR(VLOOKUP($J1616,Lookup!$I:$M,Lookup!K$2,0),"")</f>
        <v>Valencia</v>
      </c>
      <c r="M1616" s="6" t="str">
        <f>IFERROR(VLOOKUP($J1616,Lookup!$I:$M,Lookup!L$2,0),"")</f>
        <v>MGamboa</v>
      </c>
      <c r="N1616" s="6" t="str">
        <f>IFERROR(VLOOKUP($J1616,Lookup!$I:$M,Lookup!M$2,0),"")</f>
        <v>Solita</v>
      </c>
      <c r="O1616" s="6" t="str">
        <f>IFERROR(VLOOKUP(E1616,Lookup!B:C,2,0),0)</f>
        <v>Line Cook</v>
      </c>
    </row>
    <row r="1617" ht="13.5" outlineLevel="2" spans="1:15">
      <c r="A1617" s="4" t="s">
        <v>3473</v>
      </c>
      <c r="B1617" s="4" t="s">
        <v>3413</v>
      </c>
      <c r="C1617" s="4" t="s">
        <v>118</v>
      </c>
      <c r="D1617" s="4" t="s">
        <v>3474</v>
      </c>
      <c r="E1617" s="4" t="s">
        <v>256</v>
      </c>
      <c r="F1617" s="4" t="s">
        <v>121</v>
      </c>
      <c r="G1617" s="4" t="s">
        <v>3235</v>
      </c>
      <c r="H1617" s="4" t="s">
        <v>374</v>
      </c>
      <c r="I1617" s="4" t="s">
        <v>3415</v>
      </c>
      <c r="J1617" s="4" t="s">
        <v>3416</v>
      </c>
      <c r="K1617" s="6">
        <f>IFERROR(VLOOKUP($J1617,Lookup!$I:$M,Lookup!J$2,0),"")</f>
        <v>3202</v>
      </c>
      <c r="L1617" s="6" t="str">
        <f>IFERROR(VLOOKUP($J1617,Lookup!$I:$M,Lookup!K$2,0),"")</f>
        <v>Valencia</v>
      </c>
      <c r="M1617" s="6" t="str">
        <f>IFERROR(VLOOKUP($J1617,Lookup!$I:$M,Lookup!L$2,0),"")</f>
        <v>MGamboa</v>
      </c>
      <c r="N1617" s="6" t="str">
        <f>IFERROR(VLOOKUP($J1617,Lookup!$I:$M,Lookup!M$2,0),"")</f>
        <v>Solita</v>
      </c>
      <c r="O1617" s="6" t="str">
        <f>IFERROR(VLOOKUP(E1617,Lookup!B:C,2,0),0)</f>
        <v/>
      </c>
    </row>
    <row r="1618" ht="13.5" outlineLevel="2" spans="1:15">
      <c r="A1618" s="4" t="s">
        <v>3475</v>
      </c>
      <c r="B1618" s="4" t="s">
        <v>3413</v>
      </c>
      <c r="C1618" s="4" t="s">
        <v>118</v>
      </c>
      <c r="D1618" s="4" t="s">
        <v>3476</v>
      </c>
      <c r="E1618" s="4" t="s">
        <v>83</v>
      </c>
      <c r="F1618" s="4" t="s">
        <v>121</v>
      </c>
      <c r="G1618" s="4" t="s">
        <v>3235</v>
      </c>
      <c r="H1618" s="4" t="s">
        <v>374</v>
      </c>
      <c r="I1618" s="4" t="s">
        <v>3415</v>
      </c>
      <c r="J1618" s="4" t="s">
        <v>3416</v>
      </c>
      <c r="K1618" s="6">
        <f>IFERROR(VLOOKUP($J1618,Lookup!$I:$M,Lookup!J$2,0),"")</f>
        <v>3202</v>
      </c>
      <c r="L1618" s="6" t="str">
        <f>IFERROR(VLOOKUP($J1618,Lookup!$I:$M,Lookup!K$2,0),"")</f>
        <v>Valencia</v>
      </c>
      <c r="M1618" s="6" t="str">
        <f>IFERROR(VLOOKUP($J1618,Lookup!$I:$M,Lookup!L$2,0),"")</f>
        <v>MGamboa</v>
      </c>
      <c r="N1618" s="6" t="str">
        <f>IFERROR(VLOOKUP($J1618,Lookup!$I:$M,Lookup!M$2,0),"")</f>
        <v>Solita</v>
      </c>
      <c r="O1618" s="6" t="str">
        <f>IFERROR(VLOOKUP(E1618,Lookup!B:C,2,0),0)</f>
        <v>Line Cook</v>
      </c>
    </row>
    <row r="1619" ht="13.5" outlineLevel="2" spans="1:15">
      <c r="A1619" s="4" t="s">
        <v>3477</v>
      </c>
      <c r="B1619" s="4" t="s">
        <v>3413</v>
      </c>
      <c r="C1619" s="4" t="s">
        <v>118</v>
      </c>
      <c r="D1619" s="4" t="s">
        <v>3478</v>
      </c>
      <c r="E1619" s="4" t="s">
        <v>83</v>
      </c>
      <c r="F1619" s="4" t="s">
        <v>121</v>
      </c>
      <c r="G1619" s="4" t="s">
        <v>3235</v>
      </c>
      <c r="H1619" s="4" t="s">
        <v>374</v>
      </c>
      <c r="I1619" s="4" t="s">
        <v>3415</v>
      </c>
      <c r="J1619" s="4" t="s">
        <v>3416</v>
      </c>
      <c r="K1619" s="6">
        <f>IFERROR(VLOOKUP($J1619,Lookup!$I:$M,Lookup!J$2,0),"")</f>
        <v>3202</v>
      </c>
      <c r="L1619" s="6" t="str">
        <f>IFERROR(VLOOKUP($J1619,Lookup!$I:$M,Lookup!K$2,0),"")</f>
        <v>Valencia</v>
      </c>
      <c r="M1619" s="6" t="str">
        <f>IFERROR(VLOOKUP($J1619,Lookup!$I:$M,Lookup!L$2,0),"")</f>
        <v>MGamboa</v>
      </c>
      <c r="N1619" s="6" t="str">
        <f>IFERROR(VLOOKUP($J1619,Lookup!$I:$M,Lookup!M$2,0),"")</f>
        <v>Solita</v>
      </c>
      <c r="O1619" s="6" t="str">
        <f>IFERROR(VLOOKUP(E1619,Lookup!B:C,2,0),0)</f>
        <v>Line Cook</v>
      </c>
    </row>
    <row r="1620" ht="13.5" outlineLevel="2" spans="1:15">
      <c r="A1620" s="4" t="s">
        <v>3479</v>
      </c>
      <c r="B1620" s="4" t="s">
        <v>3413</v>
      </c>
      <c r="C1620" s="4" t="s">
        <v>118</v>
      </c>
      <c r="D1620" s="4" t="s">
        <v>3480</v>
      </c>
      <c r="E1620" s="4" t="s">
        <v>78</v>
      </c>
      <c r="F1620" s="4" t="s">
        <v>121</v>
      </c>
      <c r="G1620" s="4" t="s">
        <v>3235</v>
      </c>
      <c r="H1620" s="4" t="s">
        <v>374</v>
      </c>
      <c r="I1620" s="4" t="s">
        <v>3415</v>
      </c>
      <c r="J1620" s="4" t="s">
        <v>3416</v>
      </c>
      <c r="K1620" s="6">
        <f>IFERROR(VLOOKUP($J1620,Lookup!$I:$M,Lookup!J$2,0),"")</f>
        <v>3202</v>
      </c>
      <c r="L1620" s="6" t="str">
        <f>IFERROR(VLOOKUP($J1620,Lookup!$I:$M,Lookup!K$2,0),"")</f>
        <v>Valencia</v>
      </c>
      <c r="M1620" s="6" t="str">
        <f>IFERROR(VLOOKUP($J1620,Lookup!$I:$M,Lookup!L$2,0),"")</f>
        <v>MGamboa</v>
      </c>
      <c r="N1620" s="6" t="str">
        <f>IFERROR(VLOOKUP($J1620,Lookup!$I:$M,Lookup!M$2,0),"")</f>
        <v>Solita</v>
      </c>
      <c r="O1620" s="6" t="str">
        <f>IFERROR(VLOOKUP(E1620,Lookup!B:C,2,0),0)</f>
        <v>Host</v>
      </c>
    </row>
    <row r="1621" ht="13.5" outlineLevel="2" spans="1:15">
      <c r="A1621" s="4" t="s">
        <v>3481</v>
      </c>
      <c r="B1621" s="4" t="s">
        <v>3413</v>
      </c>
      <c r="C1621" s="4" t="s">
        <v>118</v>
      </c>
      <c r="D1621" s="4" t="s">
        <v>3482</v>
      </c>
      <c r="E1621" s="4" t="s">
        <v>83</v>
      </c>
      <c r="F1621" s="4" t="s">
        <v>121</v>
      </c>
      <c r="G1621" s="4" t="s">
        <v>3235</v>
      </c>
      <c r="H1621" s="4" t="s">
        <v>374</v>
      </c>
      <c r="I1621" s="4" t="s">
        <v>3415</v>
      </c>
      <c r="J1621" s="4" t="s">
        <v>3416</v>
      </c>
      <c r="K1621" s="6">
        <f>IFERROR(VLOOKUP($J1621,Lookup!$I:$M,Lookup!J$2,0),"")</f>
        <v>3202</v>
      </c>
      <c r="L1621" s="6" t="str">
        <f>IFERROR(VLOOKUP($J1621,Lookup!$I:$M,Lookup!K$2,0),"")</f>
        <v>Valencia</v>
      </c>
      <c r="M1621" s="6" t="str">
        <f>IFERROR(VLOOKUP($J1621,Lookup!$I:$M,Lookup!L$2,0),"")</f>
        <v>MGamboa</v>
      </c>
      <c r="N1621" s="6" t="str">
        <f>IFERROR(VLOOKUP($J1621,Lookup!$I:$M,Lookup!M$2,0),"")</f>
        <v>Solita</v>
      </c>
      <c r="O1621" s="6" t="str">
        <f>IFERROR(VLOOKUP(E1621,Lookup!B:C,2,0),0)</f>
        <v>Line Cook</v>
      </c>
    </row>
    <row r="1622" ht="13.5" outlineLevel="2" spans="1:15">
      <c r="A1622" s="4" t="s">
        <v>3483</v>
      </c>
      <c r="B1622" s="4" t="s">
        <v>3413</v>
      </c>
      <c r="C1622" s="4" t="s">
        <v>118</v>
      </c>
      <c r="D1622" s="4" t="s">
        <v>3484</v>
      </c>
      <c r="E1622" s="4" t="s">
        <v>70</v>
      </c>
      <c r="F1622" s="4" t="s">
        <v>121</v>
      </c>
      <c r="G1622" s="4" t="s">
        <v>3235</v>
      </c>
      <c r="H1622" s="4" t="s">
        <v>374</v>
      </c>
      <c r="I1622" s="4" t="s">
        <v>3415</v>
      </c>
      <c r="J1622" s="4" t="s">
        <v>3416</v>
      </c>
      <c r="K1622" s="6">
        <f>IFERROR(VLOOKUP($J1622,Lookup!$I:$M,Lookup!J$2,0),"")</f>
        <v>3202</v>
      </c>
      <c r="L1622" s="6" t="str">
        <f>IFERROR(VLOOKUP($J1622,Lookup!$I:$M,Lookup!K$2,0),"")</f>
        <v>Valencia</v>
      </c>
      <c r="M1622" s="6" t="str">
        <f>IFERROR(VLOOKUP($J1622,Lookup!$I:$M,Lookup!L$2,0),"")</f>
        <v>MGamboa</v>
      </c>
      <c r="N1622" s="6" t="str">
        <f>IFERROR(VLOOKUP($J1622,Lookup!$I:$M,Lookup!M$2,0),"")</f>
        <v>Solita</v>
      </c>
      <c r="O1622" s="6" t="str">
        <f>IFERROR(VLOOKUP(E1622,Lookup!B:C,2,0),0)</f>
        <v>Bartender</v>
      </c>
    </row>
    <row r="1623" ht="13.5" outlineLevel="2" spans="1:15">
      <c r="A1623" s="4" t="s">
        <v>3485</v>
      </c>
      <c r="B1623" s="4" t="s">
        <v>3413</v>
      </c>
      <c r="C1623" s="4" t="s">
        <v>118</v>
      </c>
      <c r="D1623" s="4" t="s">
        <v>3486</v>
      </c>
      <c r="E1623" s="4" t="s">
        <v>256</v>
      </c>
      <c r="F1623" s="4" t="s">
        <v>121</v>
      </c>
      <c r="G1623" s="4" t="s">
        <v>3235</v>
      </c>
      <c r="H1623" s="4" t="s">
        <v>374</v>
      </c>
      <c r="I1623" s="4" t="s">
        <v>3415</v>
      </c>
      <c r="J1623" s="4" t="s">
        <v>3416</v>
      </c>
      <c r="K1623" s="6">
        <f>IFERROR(VLOOKUP($J1623,Lookup!$I:$M,Lookup!J$2,0),"")</f>
        <v>3202</v>
      </c>
      <c r="L1623" s="6" t="str">
        <f>IFERROR(VLOOKUP($J1623,Lookup!$I:$M,Lookup!K$2,0),"")</f>
        <v>Valencia</v>
      </c>
      <c r="M1623" s="6" t="str">
        <f>IFERROR(VLOOKUP($J1623,Lookup!$I:$M,Lookup!L$2,0),"")</f>
        <v>MGamboa</v>
      </c>
      <c r="N1623" s="6" t="str">
        <f>IFERROR(VLOOKUP($J1623,Lookup!$I:$M,Lookup!M$2,0),"")</f>
        <v>Solita</v>
      </c>
      <c r="O1623" s="6" t="str">
        <f>IFERROR(VLOOKUP(E1623,Lookup!B:C,2,0),0)</f>
        <v/>
      </c>
    </row>
    <row r="1624" ht="13.5" outlineLevel="2" spans="1:15">
      <c r="A1624" s="4" t="s">
        <v>3487</v>
      </c>
      <c r="B1624" s="4" t="s">
        <v>3413</v>
      </c>
      <c r="C1624" s="4" t="s">
        <v>118</v>
      </c>
      <c r="D1624" s="4" t="s">
        <v>3488</v>
      </c>
      <c r="E1624" s="4" t="s">
        <v>78</v>
      </c>
      <c r="F1624" s="4" t="s">
        <v>121</v>
      </c>
      <c r="G1624" s="4" t="s">
        <v>3235</v>
      </c>
      <c r="H1624" s="4" t="s">
        <v>374</v>
      </c>
      <c r="I1624" s="4" t="s">
        <v>3415</v>
      </c>
      <c r="J1624" s="4" t="s">
        <v>3416</v>
      </c>
      <c r="K1624" s="6">
        <f>IFERROR(VLOOKUP($J1624,Lookup!$I:$M,Lookup!J$2,0),"")</f>
        <v>3202</v>
      </c>
      <c r="L1624" s="6" t="str">
        <f>IFERROR(VLOOKUP($J1624,Lookup!$I:$M,Lookup!K$2,0),"")</f>
        <v>Valencia</v>
      </c>
      <c r="M1624" s="6" t="str">
        <f>IFERROR(VLOOKUP($J1624,Lookup!$I:$M,Lookup!L$2,0),"")</f>
        <v>MGamboa</v>
      </c>
      <c r="N1624" s="6" t="str">
        <f>IFERROR(VLOOKUP($J1624,Lookup!$I:$M,Lookup!M$2,0),"")</f>
        <v>Solita</v>
      </c>
      <c r="O1624" s="6" t="str">
        <f>IFERROR(VLOOKUP(E1624,Lookup!B:C,2,0),0)</f>
        <v>Host</v>
      </c>
    </row>
    <row r="1625" ht="13.5" outlineLevel="2" spans="1:15">
      <c r="A1625" s="4" t="s">
        <v>3489</v>
      </c>
      <c r="B1625" s="4" t="s">
        <v>3413</v>
      </c>
      <c r="C1625" s="4" t="s">
        <v>118</v>
      </c>
      <c r="D1625" s="4" t="s">
        <v>3490</v>
      </c>
      <c r="E1625" s="4" t="s">
        <v>142</v>
      </c>
      <c r="F1625" s="4" t="s">
        <v>121</v>
      </c>
      <c r="G1625" s="4" t="s">
        <v>3235</v>
      </c>
      <c r="H1625" s="4" t="s">
        <v>374</v>
      </c>
      <c r="I1625" s="4" t="s">
        <v>3415</v>
      </c>
      <c r="J1625" s="4" t="s">
        <v>3416</v>
      </c>
      <c r="K1625" s="6">
        <f>IFERROR(VLOOKUP($J1625,Lookup!$I:$M,Lookup!J$2,0),"")</f>
        <v>3202</v>
      </c>
      <c r="L1625" s="6" t="str">
        <f>IFERROR(VLOOKUP($J1625,Lookup!$I:$M,Lookup!K$2,0),"")</f>
        <v>Valencia</v>
      </c>
      <c r="M1625" s="6" t="str">
        <f>IFERROR(VLOOKUP($J1625,Lookup!$I:$M,Lookup!L$2,0),"")</f>
        <v>MGamboa</v>
      </c>
      <c r="N1625" s="6" t="str">
        <f>IFERROR(VLOOKUP($J1625,Lookup!$I:$M,Lookup!M$2,0),"")</f>
        <v>Solita</v>
      </c>
      <c r="O1625" s="6" t="str">
        <f>IFERROR(VLOOKUP(E1625,Lookup!B:C,2,0),0)</f>
        <v>Expo</v>
      </c>
    </row>
    <row r="1626" ht="13.5" outlineLevel="2" spans="1:15">
      <c r="A1626" s="4" t="s">
        <v>3491</v>
      </c>
      <c r="B1626" s="4" t="s">
        <v>3413</v>
      </c>
      <c r="C1626" s="4" t="s">
        <v>118</v>
      </c>
      <c r="D1626" s="4" t="s">
        <v>3492</v>
      </c>
      <c r="E1626" s="4" t="s">
        <v>78</v>
      </c>
      <c r="F1626" s="4" t="s">
        <v>121</v>
      </c>
      <c r="G1626" s="4" t="s">
        <v>3235</v>
      </c>
      <c r="H1626" s="4" t="s">
        <v>374</v>
      </c>
      <c r="I1626" s="4" t="s">
        <v>3415</v>
      </c>
      <c r="J1626" s="4" t="s">
        <v>3416</v>
      </c>
      <c r="K1626" s="6">
        <f>IFERROR(VLOOKUP($J1626,Lookup!$I:$M,Lookup!J$2,0),"")</f>
        <v>3202</v>
      </c>
      <c r="L1626" s="6" t="str">
        <f>IFERROR(VLOOKUP($J1626,Lookup!$I:$M,Lookup!K$2,0),"")</f>
        <v>Valencia</v>
      </c>
      <c r="M1626" s="6" t="str">
        <f>IFERROR(VLOOKUP($J1626,Lookup!$I:$M,Lookup!L$2,0),"")</f>
        <v>MGamboa</v>
      </c>
      <c r="N1626" s="6" t="str">
        <f>IFERROR(VLOOKUP($J1626,Lookup!$I:$M,Lookup!M$2,0),"")</f>
        <v>Solita</v>
      </c>
      <c r="O1626" s="6" t="str">
        <f>IFERROR(VLOOKUP(E1626,Lookup!B:C,2,0),0)</f>
        <v>Host</v>
      </c>
    </row>
    <row r="1627" ht="13.5" outlineLevel="2" spans="1:15">
      <c r="A1627" s="4" t="s">
        <v>3493</v>
      </c>
      <c r="B1627" s="4" t="s">
        <v>3413</v>
      </c>
      <c r="C1627" s="4" t="s">
        <v>118</v>
      </c>
      <c r="D1627" s="4" t="s">
        <v>3494</v>
      </c>
      <c r="E1627" s="4" t="s">
        <v>78</v>
      </c>
      <c r="F1627" s="4" t="s">
        <v>121</v>
      </c>
      <c r="G1627" s="4" t="s">
        <v>3235</v>
      </c>
      <c r="H1627" s="4" t="s">
        <v>374</v>
      </c>
      <c r="I1627" s="4" t="s">
        <v>3415</v>
      </c>
      <c r="J1627" s="4" t="s">
        <v>3416</v>
      </c>
      <c r="K1627" s="6">
        <f>IFERROR(VLOOKUP($J1627,Lookup!$I:$M,Lookup!J$2,0),"")</f>
        <v>3202</v>
      </c>
      <c r="L1627" s="6" t="str">
        <f>IFERROR(VLOOKUP($J1627,Lookup!$I:$M,Lookup!K$2,0),"")</f>
        <v>Valencia</v>
      </c>
      <c r="M1627" s="6" t="str">
        <f>IFERROR(VLOOKUP($J1627,Lookup!$I:$M,Lookup!L$2,0),"")</f>
        <v>MGamboa</v>
      </c>
      <c r="N1627" s="6" t="str">
        <f>IFERROR(VLOOKUP($J1627,Lookup!$I:$M,Lookup!M$2,0),"")</f>
        <v>Solita</v>
      </c>
      <c r="O1627" s="6" t="str">
        <f>IFERROR(VLOOKUP(E1627,Lookup!B:C,2,0),0)</f>
        <v>Host</v>
      </c>
    </row>
    <row r="1628" ht="13.5" outlineLevel="2" spans="1:15">
      <c r="A1628" s="4" t="s">
        <v>3495</v>
      </c>
      <c r="B1628" s="4" t="s">
        <v>3413</v>
      </c>
      <c r="C1628" s="4" t="s">
        <v>118</v>
      </c>
      <c r="D1628" s="4" t="s">
        <v>3496</v>
      </c>
      <c r="E1628" s="4" t="s">
        <v>120</v>
      </c>
      <c r="F1628" s="4" t="s">
        <v>121</v>
      </c>
      <c r="G1628" s="4" t="s">
        <v>3235</v>
      </c>
      <c r="H1628" s="4" t="s">
        <v>374</v>
      </c>
      <c r="I1628" s="4" t="s">
        <v>3415</v>
      </c>
      <c r="J1628" s="4" t="s">
        <v>3416</v>
      </c>
      <c r="K1628" s="6">
        <f>IFERROR(VLOOKUP($J1628,Lookup!$I:$M,Lookup!J$2,0),"")</f>
        <v>3202</v>
      </c>
      <c r="L1628" s="6" t="str">
        <f>IFERROR(VLOOKUP($J1628,Lookup!$I:$M,Lookup!K$2,0),"")</f>
        <v>Valencia</v>
      </c>
      <c r="M1628" s="6" t="str">
        <f>IFERROR(VLOOKUP($J1628,Lookup!$I:$M,Lookup!L$2,0),"")</f>
        <v>MGamboa</v>
      </c>
      <c r="N1628" s="6" t="str">
        <f>IFERROR(VLOOKUP($J1628,Lookup!$I:$M,Lookup!M$2,0),"")</f>
        <v>Solita</v>
      </c>
      <c r="O1628" s="6" t="str">
        <f>IFERROR(VLOOKUP(E1628,Lookup!B:C,2,0),0)</f>
        <v>Server/Cocktail</v>
      </c>
    </row>
    <row r="1629" ht="13.5" outlineLevel="2" spans="1:15">
      <c r="A1629" s="4" t="s">
        <v>2944</v>
      </c>
      <c r="B1629" s="4" t="s">
        <v>3413</v>
      </c>
      <c r="C1629" s="4" t="s">
        <v>118</v>
      </c>
      <c r="D1629" s="4" t="s">
        <v>3497</v>
      </c>
      <c r="E1629" s="4" t="s">
        <v>120</v>
      </c>
      <c r="F1629" s="4" t="s">
        <v>121</v>
      </c>
      <c r="G1629" s="4" t="s">
        <v>3235</v>
      </c>
      <c r="H1629" s="4" t="s">
        <v>374</v>
      </c>
      <c r="I1629" s="4" t="s">
        <v>3415</v>
      </c>
      <c r="J1629" s="4" t="s">
        <v>3416</v>
      </c>
      <c r="K1629" s="6">
        <f>IFERROR(VLOOKUP($J1629,Lookup!$I:$M,Lookup!J$2,0),"")</f>
        <v>3202</v>
      </c>
      <c r="L1629" s="6" t="str">
        <f>IFERROR(VLOOKUP($J1629,Lookup!$I:$M,Lookup!K$2,0),"")</f>
        <v>Valencia</v>
      </c>
      <c r="M1629" s="6" t="str">
        <f>IFERROR(VLOOKUP($J1629,Lookup!$I:$M,Lookup!L$2,0),"")</f>
        <v>MGamboa</v>
      </c>
      <c r="N1629" s="6" t="str">
        <f>IFERROR(VLOOKUP($J1629,Lookup!$I:$M,Lookup!M$2,0),"")</f>
        <v>Solita</v>
      </c>
      <c r="O1629" s="6" t="str">
        <f>IFERROR(VLOOKUP(E1629,Lookup!B:C,2,0),0)</f>
        <v>Server/Cocktail</v>
      </c>
    </row>
    <row r="1630" ht="13.5" outlineLevel="2" spans="1:15">
      <c r="A1630" s="4" t="s">
        <v>3498</v>
      </c>
      <c r="B1630" s="4" t="s">
        <v>3413</v>
      </c>
      <c r="C1630" s="4" t="s">
        <v>118</v>
      </c>
      <c r="D1630" s="4" t="s">
        <v>3499</v>
      </c>
      <c r="E1630" s="4" t="s">
        <v>1553</v>
      </c>
      <c r="F1630" s="4" t="s">
        <v>121</v>
      </c>
      <c r="G1630" s="4" t="s">
        <v>3235</v>
      </c>
      <c r="H1630" s="4" t="s">
        <v>374</v>
      </c>
      <c r="I1630" s="4" t="s">
        <v>3415</v>
      </c>
      <c r="J1630" s="4" t="s">
        <v>3416</v>
      </c>
      <c r="K1630" s="6">
        <f>IFERROR(VLOOKUP($J1630,Lookup!$I:$M,Lookup!J$2,0),"")</f>
        <v>3202</v>
      </c>
      <c r="L1630" s="6" t="str">
        <f>IFERROR(VLOOKUP($J1630,Lookup!$I:$M,Lookup!K$2,0),"")</f>
        <v>Valencia</v>
      </c>
      <c r="M1630" s="6" t="str">
        <f>IFERROR(VLOOKUP($J1630,Lookup!$I:$M,Lookup!L$2,0),"")</f>
        <v>MGamboa</v>
      </c>
      <c r="N1630" s="6" t="str">
        <f>IFERROR(VLOOKUP($J1630,Lookup!$I:$M,Lookup!M$2,0),"")</f>
        <v>Solita</v>
      </c>
      <c r="O1630" s="6" t="str">
        <f>IFERROR(VLOOKUP(E1630,Lookup!B:C,2,0),0)</f>
        <v>Busser/Runner</v>
      </c>
    </row>
    <row r="1631" ht="13.5" outlineLevel="2" spans="1:15">
      <c r="A1631" s="4" t="s">
        <v>3500</v>
      </c>
      <c r="B1631" s="4" t="s">
        <v>388</v>
      </c>
      <c r="C1631" s="4" t="s">
        <v>118</v>
      </c>
      <c r="D1631" s="4" t="s">
        <v>3501</v>
      </c>
      <c r="E1631" s="4" t="s">
        <v>134</v>
      </c>
      <c r="F1631" s="4" t="s">
        <v>121</v>
      </c>
      <c r="G1631" s="4" t="s">
        <v>3235</v>
      </c>
      <c r="H1631" s="4" t="s">
        <v>374</v>
      </c>
      <c r="I1631" s="4" t="s">
        <v>3415</v>
      </c>
      <c r="J1631" s="4" t="s">
        <v>3416</v>
      </c>
      <c r="K1631" s="6">
        <f>IFERROR(VLOOKUP($J1631,Lookup!$I:$M,Lookup!J$2,0),"")</f>
        <v>3202</v>
      </c>
      <c r="L1631" s="6" t="str">
        <f>IFERROR(VLOOKUP($J1631,Lookup!$I:$M,Lookup!K$2,0),"")</f>
        <v>Valencia</v>
      </c>
      <c r="M1631" s="6" t="str">
        <f>IFERROR(VLOOKUP($J1631,Lookup!$I:$M,Lookup!L$2,0),"")</f>
        <v>MGamboa</v>
      </c>
      <c r="N1631" s="6" t="str">
        <f>IFERROR(VLOOKUP($J1631,Lookup!$I:$M,Lookup!M$2,0),"")</f>
        <v>Solita</v>
      </c>
      <c r="O1631" s="6">
        <f>IFERROR(VLOOKUP(E1631,Lookup!B:C,2,0),0)</f>
        <v>0</v>
      </c>
    </row>
    <row r="1632" ht="13.5" outlineLevel="2" spans="1:15">
      <c r="A1632" s="4" t="s">
        <v>3502</v>
      </c>
      <c r="B1632" s="4" t="s">
        <v>3413</v>
      </c>
      <c r="C1632" s="4" t="s">
        <v>118</v>
      </c>
      <c r="D1632" s="4" t="s">
        <v>3503</v>
      </c>
      <c r="E1632" s="4" t="s">
        <v>120</v>
      </c>
      <c r="F1632" s="4" t="s">
        <v>121</v>
      </c>
      <c r="G1632" s="4" t="s">
        <v>3235</v>
      </c>
      <c r="H1632" s="4" t="s">
        <v>374</v>
      </c>
      <c r="I1632" s="4" t="s">
        <v>3415</v>
      </c>
      <c r="J1632" s="4" t="s">
        <v>3416</v>
      </c>
      <c r="K1632" s="6">
        <f>IFERROR(VLOOKUP($J1632,Lookup!$I:$M,Lookup!J$2,0),"")</f>
        <v>3202</v>
      </c>
      <c r="L1632" s="6" t="str">
        <f>IFERROR(VLOOKUP($J1632,Lookup!$I:$M,Lookup!K$2,0),"")</f>
        <v>Valencia</v>
      </c>
      <c r="M1632" s="6" t="str">
        <f>IFERROR(VLOOKUP($J1632,Lookup!$I:$M,Lookup!L$2,0),"")</f>
        <v>MGamboa</v>
      </c>
      <c r="N1632" s="6" t="str">
        <f>IFERROR(VLOOKUP($J1632,Lookup!$I:$M,Lookup!M$2,0),"")</f>
        <v>Solita</v>
      </c>
      <c r="O1632" s="6" t="str">
        <f>IFERROR(VLOOKUP(E1632,Lookup!B:C,2,0),0)</f>
        <v>Server/Cocktail</v>
      </c>
    </row>
    <row r="1633" ht="13.5" outlineLevel="2" spans="1:15">
      <c r="A1633" s="4" t="s">
        <v>3504</v>
      </c>
      <c r="B1633" s="4" t="s">
        <v>3413</v>
      </c>
      <c r="C1633" s="4" t="s">
        <v>118</v>
      </c>
      <c r="D1633" s="4" t="s">
        <v>3505</v>
      </c>
      <c r="E1633" s="4" t="s">
        <v>120</v>
      </c>
      <c r="F1633" s="4" t="s">
        <v>121</v>
      </c>
      <c r="G1633" s="4" t="s">
        <v>3235</v>
      </c>
      <c r="H1633" s="4" t="s">
        <v>374</v>
      </c>
      <c r="I1633" s="4" t="s">
        <v>3415</v>
      </c>
      <c r="J1633" s="4" t="s">
        <v>3416</v>
      </c>
      <c r="K1633" s="6">
        <f>IFERROR(VLOOKUP($J1633,Lookup!$I:$M,Lookup!J$2,0),"")</f>
        <v>3202</v>
      </c>
      <c r="L1633" s="6" t="str">
        <f>IFERROR(VLOOKUP($J1633,Lookup!$I:$M,Lookup!K$2,0),"")</f>
        <v>Valencia</v>
      </c>
      <c r="M1633" s="6" t="str">
        <f>IFERROR(VLOOKUP($J1633,Lookup!$I:$M,Lookup!L$2,0),"")</f>
        <v>MGamboa</v>
      </c>
      <c r="N1633" s="6" t="str">
        <f>IFERROR(VLOOKUP($J1633,Lookup!$I:$M,Lookup!M$2,0),"")</f>
        <v>Solita</v>
      </c>
      <c r="O1633" s="6" t="str">
        <f>IFERROR(VLOOKUP(E1633,Lookup!B:C,2,0),0)</f>
        <v>Server/Cocktail</v>
      </c>
    </row>
    <row r="1634" ht="13.5" outlineLevel="2" spans="1:15">
      <c r="A1634" s="4" t="s">
        <v>3506</v>
      </c>
      <c r="B1634" s="4" t="s">
        <v>3413</v>
      </c>
      <c r="C1634" s="4" t="s">
        <v>118</v>
      </c>
      <c r="D1634" s="4" t="s">
        <v>3507</v>
      </c>
      <c r="E1634" s="4" t="s">
        <v>175</v>
      </c>
      <c r="F1634" s="4" t="s">
        <v>121</v>
      </c>
      <c r="G1634" s="4" t="s">
        <v>3235</v>
      </c>
      <c r="H1634" s="4" t="s">
        <v>374</v>
      </c>
      <c r="I1634" s="4" t="s">
        <v>3415</v>
      </c>
      <c r="J1634" s="4" t="s">
        <v>3416</v>
      </c>
      <c r="K1634" s="6">
        <f>IFERROR(VLOOKUP($J1634,Lookup!$I:$M,Lookup!J$2,0),"")</f>
        <v>3202</v>
      </c>
      <c r="L1634" s="6" t="str">
        <f>IFERROR(VLOOKUP($J1634,Lookup!$I:$M,Lookup!K$2,0),"")</f>
        <v>Valencia</v>
      </c>
      <c r="M1634" s="6" t="str">
        <f>IFERROR(VLOOKUP($J1634,Lookup!$I:$M,Lookup!L$2,0),"")</f>
        <v>MGamboa</v>
      </c>
      <c r="N1634" s="6" t="str">
        <f>IFERROR(VLOOKUP($J1634,Lookup!$I:$M,Lookup!M$2,0),"")</f>
        <v>Solita</v>
      </c>
      <c r="O1634" s="6" t="str">
        <f>IFERROR(VLOOKUP(E1634,Lookup!B:C,2,0),0)</f>
        <v/>
      </c>
    </row>
    <row r="1635" ht="13.5" outlineLevel="2" spans="1:15">
      <c r="A1635" s="4" t="s">
        <v>3508</v>
      </c>
      <c r="B1635" s="4" t="s">
        <v>3413</v>
      </c>
      <c r="C1635" s="4" t="s">
        <v>118</v>
      </c>
      <c r="D1635" s="4" t="s">
        <v>3509</v>
      </c>
      <c r="E1635" s="4" t="s">
        <v>120</v>
      </c>
      <c r="F1635" s="4" t="s">
        <v>121</v>
      </c>
      <c r="G1635" s="4" t="s">
        <v>3235</v>
      </c>
      <c r="H1635" s="4" t="s">
        <v>374</v>
      </c>
      <c r="I1635" s="4" t="s">
        <v>3415</v>
      </c>
      <c r="J1635" s="4" t="s">
        <v>3416</v>
      </c>
      <c r="K1635" s="6">
        <f>IFERROR(VLOOKUP($J1635,Lookup!$I:$M,Lookup!J$2,0),"")</f>
        <v>3202</v>
      </c>
      <c r="L1635" s="6" t="str">
        <f>IFERROR(VLOOKUP($J1635,Lookup!$I:$M,Lookup!K$2,0),"")</f>
        <v>Valencia</v>
      </c>
      <c r="M1635" s="6" t="str">
        <f>IFERROR(VLOOKUP($J1635,Lookup!$I:$M,Lookup!L$2,0),"")</f>
        <v>MGamboa</v>
      </c>
      <c r="N1635" s="6" t="str">
        <f>IFERROR(VLOOKUP($J1635,Lookup!$I:$M,Lookup!M$2,0),"")</f>
        <v>Solita</v>
      </c>
      <c r="O1635" s="6" t="str">
        <f>IFERROR(VLOOKUP(E1635,Lookup!B:C,2,0),0)</f>
        <v>Server/Cocktail</v>
      </c>
    </row>
    <row r="1636" ht="13.5" outlineLevel="2" spans="1:15">
      <c r="A1636" s="4" t="s">
        <v>3510</v>
      </c>
      <c r="B1636" s="4" t="s">
        <v>3413</v>
      </c>
      <c r="C1636" s="4" t="s">
        <v>118</v>
      </c>
      <c r="D1636" s="4" t="s">
        <v>3511</v>
      </c>
      <c r="E1636" s="4" t="s">
        <v>120</v>
      </c>
      <c r="F1636" s="4" t="s">
        <v>121</v>
      </c>
      <c r="G1636" s="4" t="s">
        <v>3235</v>
      </c>
      <c r="H1636" s="4" t="s">
        <v>374</v>
      </c>
      <c r="I1636" s="4" t="s">
        <v>3415</v>
      </c>
      <c r="J1636" s="4" t="s">
        <v>3416</v>
      </c>
      <c r="K1636" s="6">
        <f>IFERROR(VLOOKUP($J1636,Lookup!$I:$M,Lookup!J$2,0),"")</f>
        <v>3202</v>
      </c>
      <c r="L1636" s="6" t="str">
        <f>IFERROR(VLOOKUP($J1636,Lookup!$I:$M,Lookup!K$2,0),"")</f>
        <v>Valencia</v>
      </c>
      <c r="M1636" s="6" t="str">
        <f>IFERROR(VLOOKUP($J1636,Lookup!$I:$M,Lookup!L$2,0),"")</f>
        <v>MGamboa</v>
      </c>
      <c r="N1636" s="6" t="str">
        <f>IFERROR(VLOOKUP($J1636,Lookup!$I:$M,Lookup!M$2,0),"")</f>
        <v>Solita</v>
      </c>
      <c r="O1636" s="6" t="str">
        <f>IFERROR(VLOOKUP(E1636,Lookup!B:C,2,0),0)</f>
        <v>Server/Cocktail</v>
      </c>
    </row>
    <row r="1637" ht="13.5" outlineLevel="2" spans="1:15">
      <c r="A1637" s="4" t="s">
        <v>3512</v>
      </c>
      <c r="B1637" s="4" t="s">
        <v>3413</v>
      </c>
      <c r="C1637" s="4" t="s">
        <v>118</v>
      </c>
      <c r="D1637" s="4" t="s">
        <v>3513</v>
      </c>
      <c r="E1637" s="4" t="s">
        <v>83</v>
      </c>
      <c r="F1637" s="4" t="s">
        <v>121</v>
      </c>
      <c r="G1637" s="4" t="s">
        <v>3235</v>
      </c>
      <c r="H1637" s="4" t="s">
        <v>374</v>
      </c>
      <c r="I1637" s="4" t="s">
        <v>3415</v>
      </c>
      <c r="J1637" s="4" t="s">
        <v>3416</v>
      </c>
      <c r="K1637" s="6">
        <f>IFERROR(VLOOKUP($J1637,Lookup!$I:$M,Lookup!J$2,0),"")</f>
        <v>3202</v>
      </c>
      <c r="L1637" s="6" t="str">
        <f>IFERROR(VLOOKUP($J1637,Lookup!$I:$M,Lookup!K$2,0),"")</f>
        <v>Valencia</v>
      </c>
      <c r="M1637" s="6" t="str">
        <f>IFERROR(VLOOKUP($J1637,Lookup!$I:$M,Lookup!L$2,0),"")</f>
        <v>MGamboa</v>
      </c>
      <c r="N1637" s="6" t="str">
        <f>IFERROR(VLOOKUP($J1637,Lookup!$I:$M,Lookup!M$2,0),"")</f>
        <v>Solita</v>
      </c>
      <c r="O1637" s="6" t="str">
        <f>IFERROR(VLOOKUP(E1637,Lookup!B:C,2,0),0)</f>
        <v>Line Cook</v>
      </c>
    </row>
    <row r="1638" ht="13.5" outlineLevel="2" spans="1:15">
      <c r="A1638" s="4" t="s">
        <v>3514</v>
      </c>
      <c r="B1638" s="4" t="s">
        <v>3413</v>
      </c>
      <c r="C1638" s="4" t="s">
        <v>118</v>
      </c>
      <c r="D1638" s="4" t="s">
        <v>3515</v>
      </c>
      <c r="E1638" s="4" t="s">
        <v>83</v>
      </c>
      <c r="F1638" s="4" t="s">
        <v>121</v>
      </c>
      <c r="G1638" s="4" t="s">
        <v>3235</v>
      </c>
      <c r="H1638" s="4" t="s">
        <v>374</v>
      </c>
      <c r="I1638" s="4" t="s">
        <v>3415</v>
      </c>
      <c r="J1638" s="4" t="s">
        <v>3416</v>
      </c>
      <c r="K1638" s="6">
        <f>IFERROR(VLOOKUP($J1638,Lookup!$I:$M,Lookup!J$2,0),"")</f>
        <v>3202</v>
      </c>
      <c r="L1638" s="6" t="str">
        <f>IFERROR(VLOOKUP($J1638,Lookup!$I:$M,Lookup!K$2,0),"")</f>
        <v>Valencia</v>
      </c>
      <c r="M1638" s="6" t="str">
        <f>IFERROR(VLOOKUP($J1638,Lookup!$I:$M,Lookup!L$2,0),"")</f>
        <v>MGamboa</v>
      </c>
      <c r="N1638" s="6" t="str">
        <f>IFERROR(VLOOKUP($J1638,Lookup!$I:$M,Lookup!M$2,0),"")</f>
        <v>Solita</v>
      </c>
      <c r="O1638" s="6" t="str">
        <f>IFERROR(VLOOKUP(E1638,Lookup!B:C,2,0),0)</f>
        <v>Line Cook</v>
      </c>
    </row>
    <row r="1639" ht="13.5" outlineLevel="2" spans="1:15">
      <c r="A1639" s="4" t="s">
        <v>3516</v>
      </c>
      <c r="B1639" s="4" t="s">
        <v>3413</v>
      </c>
      <c r="C1639" s="4" t="s">
        <v>118</v>
      </c>
      <c r="D1639" s="4" t="s">
        <v>3517</v>
      </c>
      <c r="E1639" s="4" t="s">
        <v>70</v>
      </c>
      <c r="F1639" s="4" t="s">
        <v>121</v>
      </c>
      <c r="G1639" s="4" t="s">
        <v>3235</v>
      </c>
      <c r="H1639" s="4" t="s">
        <v>374</v>
      </c>
      <c r="I1639" s="4" t="s">
        <v>3415</v>
      </c>
      <c r="J1639" s="4" t="s">
        <v>3416</v>
      </c>
      <c r="K1639" s="6">
        <f>IFERROR(VLOOKUP($J1639,Lookup!$I:$M,Lookup!J$2,0),"")</f>
        <v>3202</v>
      </c>
      <c r="L1639" s="6" t="str">
        <f>IFERROR(VLOOKUP($J1639,Lookup!$I:$M,Lookup!K$2,0),"")</f>
        <v>Valencia</v>
      </c>
      <c r="M1639" s="6" t="str">
        <f>IFERROR(VLOOKUP($J1639,Lookup!$I:$M,Lookup!L$2,0),"")</f>
        <v>MGamboa</v>
      </c>
      <c r="N1639" s="6" t="str">
        <f>IFERROR(VLOOKUP($J1639,Lookup!$I:$M,Lookup!M$2,0),"")</f>
        <v>Solita</v>
      </c>
      <c r="O1639" s="6" t="str">
        <f>IFERROR(VLOOKUP(E1639,Lookup!B:C,2,0),0)</f>
        <v>Bartender</v>
      </c>
    </row>
    <row r="1640" ht="13.5" outlineLevel="2" spans="1:15">
      <c r="A1640" s="4" t="s">
        <v>3518</v>
      </c>
      <c r="B1640" s="4" t="s">
        <v>3413</v>
      </c>
      <c r="C1640" s="4" t="s">
        <v>118</v>
      </c>
      <c r="D1640" s="4" t="s">
        <v>3519</v>
      </c>
      <c r="E1640" s="4" t="s">
        <v>256</v>
      </c>
      <c r="F1640" s="4" t="s">
        <v>121</v>
      </c>
      <c r="G1640" s="4" t="s">
        <v>3235</v>
      </c>
      <c r="H1640" s="4" t="s">
        <v>374</v>
      </c>
      <c r="I1640" s="4" t="s">
        <v>3415</v>
      </c>
      <c r="J1640" s="4" t="s">
        <v>3416</v>
      </c>
      <c r="K1640" s="6">
        <f>IFERROR(VLOOKUP($J1640,Lookup!$I:$M,Lookup!J$2,0),"")</f>
        <v>3202</v>
      </c>
      <c r="L1640" s="6" t="str">
        <f>IFERROR(VLOOKUP($J1640,Lookup!$I:$M,Lookup!K$2,0),"")</f>
        <v>Valencia</v>
      </c>
      <c r="M1640" s="6" t="str">
        <f>IFERROR(VLOOKUP($J1640,Lookup!$I:$M,Lookup!L$2,0),"")</f>
        <v>MGamboa</v>
      </c>
      <c r="N1640" s="6" t="str">
        <f>IFERROR(VLOOKUP($J1640,Lookup!$I:$M,Lookup!M$2,0),"")</f>
        <v>Solita</v>
      </c>
      <c r="O1640" s="6" t="str">
        <f>IFERROR(VLOOKUP(E1640,Lookup!B:C,2,0),0)</f>
        <v/>
      </c>
    </row>
    <row r="1641" ht="13.5" outlineLevel="2" spans="1:15">
      <c r="A1641" s="4" t="s">
        <v>3520</v>
      </c>
      <c r="B1641" s="4" t="s">
        <v>3413</v>
      </c>
      <c r="C1641" s="4" t="s">
        <v>118</v>
      </c>
      <c r="D1641" s="4" t="s">
        <v>3521</v>
      </c>
      <c r="E1641" s="4" t="s">
        <v>70</v>
      </c>
      <c r="F1641" s="4" t="s">
        <v>121</v>
      </c>
      <c r="G1641" s="4" t="s">
        <v>3235</v>
      </c>
      <c r="H1641" s="4" t="s">
        <v>374</v>
      </c>
      <c r="I1641" s="4" t="s">
        <v>3415</v>
      </c>
      <c r="J1641" s="4" t="s">
        <v>3416</v>
      </c>
      <c r="K1641" s="6">
        <f>IFERROR(VLOOKUP($J1641,Lookup!$I:$M,Lookup!J$2,0),"")</f>
        <v>3202</v>
      </c>
      <c r="L1641" s="6" t="str">
        <f>IFERROR(VLOOKUP($J1641,Lookup!$I:$M,Lookup!K$2,0),"")</f>
        <v>Valencia</v>
      </c>
      <c r="M1641" s="6" t="str">
        <f>IFERROR(VLOOKUP($J1641,Lookup!$I:$M,Lookup!L$2,0),"")</f>
        <v>MGamboa</v>
      </c>
      <c r="N1641" s="6" t="str">
        <f>IFERROR(VLOOKUP($J1641,Lookup!$I:$M,Lookup!M$2,0),"")</f>
        <v>Solita</v>
      </c>
      <c r="O1641" s="6" t="str">
        <f>IFERROR(VLOOKUP(E1641,Lookup!B:C,2,0),0)</f>
        <v>Bartender</v>
      </c>
    </row>
    <row r="1642" ht="13.5" outlineLevel="2" spans="1:15">
      <c r="A1642" s="4" t="s">
        <v>3522</v>
      </c>
      <c r="B1642" s="4" t="s">
        <v>3413</v>
      </c>
      <c r="C1642" s="4" t="s">
        <v>118</v>
      </c>
      <c r="D1642" s="4" t="s">
        <v>3523</v>
      </c>
      <c r="E1642" s="4" t="s">
        <v>188</v>
      </c>
      <c r="F1642" s="4" t="s">
        <v>121</v>
      </c>
      <c r="G1642" s="4" t="s">
        <v>3235</v>
      </c>
      <c r="H1642" s="4" t="s">
        <v>374</v>
      </c>
      <c r="I1642" s="4" t="s">
        <v>3415</v>
      </c>
      <c r="J1642" s="4" t="s">
        <v>3416</v>
      </c>
      <c r="K1642" s="6">
        <f>IFERROR(VLOOKUP($J1642,Lookup!$I:$M,Lookup!J$2,0),"")</f>
        <v>3202</v>
      </c>
      <c r="L1642" s="6" t="str">
        <f>IFERROR(VLOOKUP($J1642,Lookup!$I:$M,Lookup!K$2,0),"")</f>
        <v>Valencia</v>
      </c>
      <c r="M1642" s="6" t="str">
        <f>IFERROR(VLOOKUP($J1642,Lookup!$I:$M,Lookup!L$2,0),"")</f>
        <v>MGamboa</v>
      </c>
      <c r="N1642" s="6" t="str">
        <f>IFERROR(VLOOKUP($J1642,Lookup!$I:$M,Lookup!M$2,0),"")</f>
        <v>Solita</v>
      </c>
      <c r="O1642" s="6" t="str">
        <f>IFERROR(VLOOKUP(E1642,Lookup!B:C,2,0),0)</f>
        <v>Dish</v>
      </c>
    </row>
    <row r="1643" ht="13.5" outlineLevel="2" spans="1:15">
      <c r="A1643" s="4" t="s">
        <v>3524</v>
      </c>
      <c r="B1643" s="4" t="s">
        <v>3413</v>
      </c>
      <c r="C1643" s="4" t="s">
        <v>118</v>
      </c>
      <c r="D1643" s="4" t="s">
        <v>3525</v>
      </c>
      <c r="E1643" s="4" t="s">
        <v>120</v>
      </c>
      <c r="F1643" s="4" t="s">
        <v>121</v>
      </c>
      <c r="G1643" s="4" t="s">
        <v>3235</v>
      </c>
      <c r="H1643" s="4" t="s">
        <v>374</v>
      </c>
      <c r="I1643" s="4" t="s">
        <v>3415</v>
      </c>
      <c r="J1643" s="4" t="s">
        <v>3416</v>
      </c>
      <c r="K1643" s="6">
        <f>IFERROR(VLOOKUP($J1643,Lookup!$I:$M,Lookup!J$2,0),"")</f>
        <v>3202</v>
      </c>
      <c r="L1643" s="6" t="str">
        <f>IFERROR(VLOOKUP($J1643,Lookup!$I:$M,Lookup!K$2,0),"")</f>
        <v>Valencia</v>
      </c>
      <c r="M1643" s="6" t="str">
        <f>IFERROR(VLOOKUP($J1643,Lookup!$I:$M,Lookup!L$2,0),"")</f>
        <v>MGamboa</v>
      </c>
      <c r="N1643" s="6" t="str">
        <f>IFERROR(VLOOKUP($J1643,Lookup!$I:$M,Lookup!M$2,0),"")</f>
        <v>Solita</v>
      </c>
      <c r="O1643" s="6" t="str">
        <f>IFERROR(VLOOKUP(E1643,Lookup!B:C,2,0),0)</f>
        <v>Server/Cocktail</v>
      </c>
    </row>
    <row r="1644" ht="13.5" outlineLevel="2" spans="1:15">
      <c r="A1644" s="4" t="s">
        <v>3526</v>
      </c>
      <c r="B1644" s="4" t="s">
        <v>3413</v>
      </c>
      <c r="C1644" s="4" t="s">
        <v>118</v>
      </c>
      <c r="D1644" s="4" t="s">
        <v>3527</v>
      </c>
      <c r="E1644" s="4" t="s">
        <v>120</v>
      </c>
      <c r="F1644" s="4" t="s">
        <v>121</v>
      </c>
      <c r="G1644" s="4" t="s">
        <v>3235</v>
      </c>
      <c r="H1644" s="4" t="s">
        <v>374</v>
      </c>
      <c r="I1644" s="4" t="s">
        <v>3415</v>
      </c>
      <c r="J1644" s="4" t="s">
        <v>3416</v>
      </c>
      <c r="K1644" s="6">
        <f>IFERROR(VLOOKUP($J1644,Lookup!$I:$M,Lookup!J$2,0),"")</f>
        <v>3202</v>
      </c>
      <c r="L1644" s="6" t="str">
        <f>IFERROR(VLOOKUP($J1644,Lookup!$I:$M,Lookup!K$2,0),"")</f>
        <v>Valencia</v>
      </c>
      <c r="M1644" s="6" t="str">
        <f>IFERROR(VLOOKUP($J1644,Lookup!$I:$M,Lookup!L$2,0),"")</f>
        <v>MGamboa</v>
      </c>
      <c r="N1644" s="6" t="str">
        <f>IFERROR(VLOOKUP($J1644,Lookup!$I:$M,Lookup!M$2,0),"")</f>
        <v>Solita</v>
      </c>
      <c r="O1644" s="6" t="str">
        <f>IFERROR(VLOOKUP(E1644,Lookup!B:C,2,0),0)</f>
        <v>Server/Cocktail</v>
      </c>
    </row>
    <row r="1645" ht="13.5" outlineLevel="2" spans="1:15">
      <c r="A1645" s="4" t="s">
        <v>3528</v>
      </c>
      <c r="B1645" s="4" t="s">
        <v>3413</v>
      </c>
      <c r="C1645" s="4" t="s">
        <v>118</v>
      </c>
      <c r="D1645" s="4" t="s">
        <v>3529</v>
      </c>
      <c r="E1645" s="4" t="s">
        <v>256</v>
      </c>
      <c r="F1645" s="4" t="s">
        <v>121</v>
      </c>
      <c r="G1645" s="4" t="s">
        <v>3235</v>
      </c>
      <c r="H1645" s="4" t="s">
        <v>374</v>
      </c>
      <c r="I1645" s="4" t="s">
        <v>3415</v>
      </c>
      <c r="J1645" s="4" t="s">
        <v>3416</v>
      </c>
      <c r="K1645" s="6">
        <f>IFERROR(VLOOKUP($J1645,Lookup!$I:$M,Lookup!J$2,0),"")</f>
        <v>3202</v>
      </c>
      <c r="L1645" s="6" t="str">
        <f>IFERROR(VLOOKUP($J1645,Lookup!$I:$M,Lookup!K$2,0),"")</f>
        <v>Valencia</v>
      </c>
      <c r="M1645" s="6" t="str">
        <f>IFERROR(VLOOKUP($J1645,Lookup!$I:$M,Lookup!L$2,0),"")</f>
        <v>MGamboa</v>
      </c>
      <c r="N1645" s="6" t="str">
        <f>IFERROR(VLOOKUP($J1645,Lookup!$I:$M,Lookup!M$2,0),"")</f>
        <v>Solita</v>
      </c>
      <c r="O1645" s="6" t="str">
        <f>IFERROR(VLOOKUP(E1645,Lookup!B:C,2,0),0)</f>
        <v/>
      </c>
    </row>
    <row r="1646" ht="13.5" outlineLevel="2" spans="1:15">
      <c r="A1646" s="4" t="s">
        <v>3530</v>
      </c>
      <c r="B1646" s="4" t="s">
        <v>3413</v>
      </c>
      <c r="C1646" s="4" t="s">
        <v>118</v>
      </c>
      <c r="D1646" s="4" t="s">
        <v>3531</v>
      </c>
      <c r="E1646" s="4" t="s">
        <v>83</v>
      </c>
      <c r="F1646" s="4" t="s">
        <v>121</v>
      </c>
      <c r="G1646" s="4" t="s">
        <v>3235</v>
      </c>
      <c r="H1646" s="4" t="s">
        <v>374</v>
      </c>
      <c r="I1646" s="4" t="s">
        <v>3415</v>
      </c>
      <c r="J1646" s="4" t="s">
        <v>3416</v>
      </c>
      <c r="K1646" s="6">
        <f>IFERROR(VLOOKUP($J1646,Lookup!$I:$M,Lookup!J$2,0),"")</f>
        <v>3202</v>
      </c>
      <c r="L1646" s="6" t="str">
        <f>IFERROR(VLOOKUP($J1646,Lookup!$I:$M,Lookup!K$2,0),"")</f>
        <v>Valencia</v>
      </c>
      <c r="M1646" s="6" t="str">
        <f>IFERROR(VLOOKUP($J1646,Lookup!$I:$M,Lookup!L$2,0),"")</f>
        <v>MGamboa</v>
      </c>
      <c r="N1646" s="6" t="str">
        <f>IFERROR(VLOOKUP($J1646,Lookup!$I:$M,Lookup!M$2,0),"")</f>
        <v>Solita</v>
      </c>
      <c r="O1646" s="6" t="str">
        <f>IFERROR(VLOOKUP(E1646,Lookup!B:C,2,0),0)</f>
        <v>Line Cook</v>
      </c>
    </row>
    <row r="1647" ht="13.5" outlineLevel="2" spans="1:15">
      <c r="A1647" s="4" t="s">
        <v>3532</v>
      </c>
      <c r="B1647" s="4" t="s">
        <v>3413</v>
      </c>
      <c r="C1647" s="4" t="s">
        <v>118</v>
      </c>
      <c r="D1647" s="4" t="s">
        <v>3533</v>
      </c>
      <c r="E1647" s="4" t="s">
        <v>70</v>
      </c>
      <c r="F1647" s="4" t="s">
        <v>121</v>
      </c>
      <c r="G1647" s="4" t="s">
        <v>3235</v>
      </c>
      <c r="H1647" s="4" t="s">
        <v>374</v>
      </c>
      <c r="I1647" s="4" t="s">
        <v>3415</v>
      </c>
      <c r="J1647" s="4" t="s">
        <v>3416</v>
      </c>
      <c r="K1647" s="6">
        <f>IFERROR(VLOOKUP($J1647,Lookup!$I:$M,Lookup!J$2,0),"")</f>
        <v>3202</v>
      </c>
      <c r="L1647" s="6" t="str">
        <f>IFERROR(VLOOKUP($J1647,Lookup!$I:$M,Lookup!K$2,0),"")</f>
        <v>Valencia</v>
      </c>
      <c r="M1647" s="6" t="str">
        <f>IFERROR(VLOOKUP($J1647,Lookup!$I:$M,Lookup!L$2,0),"")</f>
        <v>MGamboa</v>
      </c>
      <c r="N1647" s="6" t="str">
        <f>IFERROR(VLOOKUP($J1647,Lookup!$I:$M,Lookup!M$2,0),"")</f>
        <v>Solita</v>
      </c>
      <c r="O1647" s="6" t="str">
        <f>IFERROR(VLOOKUP(E1647,Lookup!B:C,2,0),0)</f>
        <v>Bartender</v>
      </c>
    </row>
    <row r="1648" ht="13.5" outlineLevel="2" spans="1:15">
      <c r="A1648" s="4" t="s">
        <v>3534</v>
      </c>
      <c r="B1648" s="4" t="s">
        <v>3535</v>
      </c>
      <c r="C1648" s="4" t="s">
        <v>118</v>
      </c>
      <c r="D1648" s="4" t="s">
        <v>3536</v>
      </c>
      <c r="E1648" s="4" t="s">
        <v>120</v>
      </c>
      <c r="F1648" s="4" t="s">
        <v>121</v>
      </c>
      <c r="G1648" s="4" t="s">
        <v>3537</v>
      </c>
      <c r="H1648" s="4" t="s">
        <v>1775</v>
      </c>
      <c r="I1648" s="4" t="s">
        <v>3538</v>
      </c>
      <c r="J1648" s="4" t="s">
        <v>3539</v>
      </c>
      <c r="K1648" s="6">
        <f>IFERROR(VLOOKUP($J1648,Lookup!$I:$M,Lookup!J$2,0),"")</f>
        <v>4001</v>
      </c>
      <c r="L1648" s="6" t="str">
        <f>IFERROR(VLOOKUP($J1648,Lookup!$I:$M,Lookup!K$2,0),"")</f>
        <v>Los Angeles</v>
      </c>
      <c r="M1648" s="6" t="str">
        <f>IFERROR(VLOOKUP($J1648,Lookup!$I:$M,Lookup!L$2,0),"")</f>
        <v>MAlasaad</v>
      </c>
      <c r="N1648" s="6" t="str">
        <f>IFERROR(VLOOKUP($J1648,Lookup!$I:$M,Lookup!M$2,0),"")</f>
        <v>PT</v>
      </c>
      <c r="O1648" s="6" t="str">
        <f>IFERROR(VLOOKUP(E1648,Lookup!B:C,2,0),0)</f>
        <v>Server/Cocktail</v>
      </c>
    </row>
    <row r="1649" ht="13.5" outlineLevel="2" spans="1:15">
      <c r="A1649" s="4" t="s">
        <v>3540</v>
      </c>
      <c r="B1649" s="4" t="s">
        <v>3541</v>
      </c>
      <c r="C1649" s="4" t="s">
        <v>118</v>
      </c>
      <c r="D1649" s="4" t="s">
        <v>3542</v>
      </c>
      <c r="E1649" s="4" t="s">
        <v>3543</v>
      </c>
      <c r="F1649" s="4" t="s">
        <v>3544</v>
      </c>
      <c r="G1649" s="4" t="s">
        <v>3537</v>
      </c>
      <c r="H1649" s="4" t="s">
        <v>3545</v>
      </c>
      <c r="I1649" s="4" t="s">
        <v>3546</v>
      </c>
      <c r="J1649" s="4" t="s">
        <v>3539</v>
      </c>
      <c r="K1649" s="6">
        <f>IFERROR(VLOOKUP($J1649,Lookup!$I:$M,Lookup!J$2,0),"")</f>
        <v>4001</v>
      </c>
      <c r="L1649" s="6" t="str">
        <f>IFERROR(VLOOKUP($J1649,Lookup!$I:$M,Lookup!K$2,0),"")</f>
        <v>Los Angeles</v>
      </c>
      <c r="M1649" s="6" t="str">
        <f>IFERROR(VLOOKUP($J1649,Lookup!$I:$M,Lookup!L$2,0),"")</f>
        <v>MAlasaad</v>
      </c>
      <c r="N1649" s="6" t="str">
        <f>IFERROR(VLOOKUP($J1649,Lookup!$I:$M,Lookup!M$2,0),"")</f>
        <v>PT</v>
      </c>
      <c r="O1649" s="6">
        <f>IFERROR(VLOOKUP(E1649,Lookup!B:C,2,0),0)</f>
        <v>0</v>
      </c>
    </row>
    <row r="1650" ht="13.5" outlineLevel="2" spans="1:15">
      <c r="A1650" s="4" t="s">
        <v>3547</v>
      </c>
      <c r="B1650" s="4" t="s">
        <v>3535</v>
      </c>
      <c r="C1650" s="4" t="s">
        <v>118</v>
      </c>
      <c r="D1650" s="4" t="s">
        <v>3548</v>
      </c>
      <c r="E1650" s="4" t="s">
        <v>139</v>
      </c>
      <c r="F1650" s="4" t="s">
        <v>121</v>
      </c>
      <c r="G1650" s="4" t="s">
        <v>3537</v>
      </c>
      <c r="H1650" s="4" t="s">
        <v>1775</v>
      </c>
      <c r="I1650" s="4" t="s">
        <v>3538</v>
      </c>
      <c r="J1650" s="4" t="s">
        <v>3539</v>
      </c>
      <c r="K1650" s="6">
        <f>IFERROR(VLOOKUP($J1650,Lookup!$I:$M,Lookup!J$2,0),"")</f>
        <v>4001</v>
      </c>
      <c r="L1650" s="6" t="str">
        <f>IFERROR(VLOOKUP($J1650,Lookup!$I:$M,Lookup!K$2,0),"")</f>
        <v>Los Angeles</v>
      </c>
      <c r="M1650" s="6" t="str">
        <f>IFERROR(VLOOKUP($J1650,Lookup!$I:$M,Lookup!L$2,0),"")</f>
        <v>MAlasaad</v>
      </c>
      <c r="N1650" s="6" t="str">
        <f>IFERROR(VLOOKUP($J1650,Lookup!$I:$M,Lookup!M$2,0),"")</f>
        <v>PT</v>
      </c>
      <c r="O1650" s="6" t="str">
        <f>IFERROR(VLOOKUP(E1650,Lookup!B:C,2,0),0)</f>
        <v>Busser/Runner</v>
      </c>
    </row>
    <row r="1651" ht="13.5" outlineLevel="2" spans="1:15">
      <c r="A1651" s="4" t="s">
        <v>3549</v>
      </c>
      <c r="B1651" s="4" t="s">
        <v>3535</v>
      </c>
      <c r="C1651" s="4" t="s">
        <v>118</v>
      </c>
      <c r="D1651" s="4" t="s">
        <v>3550</v>
      </c>
      <c r="E1651" s="4" t="s">
        <v>120</v>
      </c>
      <c r="F1651" s="4" t="s">
        <v>121</v>
      </c>
      <c r="G1651" s="4" t="s">
        <v>3537</v>
      </c>
      <c r="H1651" s="4" t="s">
        <v>1775</v>
      </c>
      <c r="I1651" s="4" t="s">
        <v>3538</v>
      </c>
      <c r="J1651" s="4" t="s">
        <v>3539</v>
      </c>
      <c r="K1651" s="6">
        <f>IFERROR(VLOOKUP($J1651,Lookup!$I:$M,Lookup!J$2,0),"")</f>
        <v>4001</v>
      </c>
      <c r="L1651" s="6" t="str">
        <f>IFERROR(VLOOKUP($J1651,Lookup!$I:$M,Lookup!K$2,0),"")</f>
        <v>Los Angeles</v>
      </c>
      <c r="M1651" s="6" t="str">
        <f>IFERROR(VLOOKUP($J1651,Lookup!$I:$M,Lookup!L$2,0),"")</f>
        <v>MAlasaad</v>
      </c>
      <c r="N1651" s="6" t="str">
        <f>IFERROR(VLOOKUP($J1651,Lookup!$I:$M,Lookup!M$2,0),"")</f>
        <v>PT</v>
      </c>
      <c r="O1651" s="6" t="str">
        <f>IFERROR(VLOOKUP(E1651,Lookup!B:C,2,0),0)</f>
        <v>Server/Cocktail</v>
      </c>
    </row>
    <row r="1652" ht="13.5" outlineLevel="2" spans="1:15">
      <c r="A1652" s="4" t="s">
        <v>3551</v>
      </c>
      <c r="B1652" s="4" t="s">
        <v>3535</v>
      </c>
      <c r="C1652" s="4" t="s">
        <v>118</v>
      </c>
      <c r="D1652" s="4" t="s">
        <v>3552</v>
      </c>
      <c r="E1652" s="4" t="s">
        <v>2009</v>
      </c>
      <c r="F1652" s="4" t="s">
        <v>121</v>
      </c>
      <c r="G1652" s="4" t="s">
        <v>3537</v>
      </c>
      <c r="H1652" s="4" t="s">
        <v>1775</v>
      </c>
      <c r="I1652" s="4" t="s">
        <v>3538</v>
      </c>
      <c r="J1652" s="4" t="s">
        <v>3539</v>
      </c>
      <c r="K1652" s="6">
        <f>IFERROR(VLOOKUP($J1652,Lookup!$I:$M,Lookup!J$2,0),"")</f>
        <v>4001</v>
      </c>
      <c r="L1652" s="6" t="str">
        <f>IFERROR(VLOOKUP($J1652,Lookup!$I:$M,Lookup!K$2,0),"")</f>
        <v>Los Angeles</v>
      </c>
      <c r="M1652" s="6" t="str">
        <f>IFERROR(VLOOKUP($J1652,Lookup!$I:$M,Lookup!L$2,0),"")</f>
        <v>MAlasaad</v>
      </c>
      <c r="N1652" s="6" t="str">
        <f>IFERROR(VLOOKUP($J1652,Lookup!$I:$M,Lookup!M$2,0),"")</f>
        <v>PT</v>
      </c>
      <c r="O1652" s="6">
        <f>IFERROR(VLOOKUP(E1652,Lookup!B:C,2,0),0)</f>
        <v>0</v>
      </c>
    </row>
    <row r="1653" ht="13.5" outlineLevel="2" spans="1:15">
      <c r="A1653" s="4" t="s">
        <v>3553</v>
      </c>
      <c r="B1653" s="4" t="s">
        <v>3535</v>
      </c>
      <c r="C1653" s="4" t="s">
        <v>118</v>
      </c>
      <c r="D1653" s="4" t="s">
        <v>3554</v>
      </c>
      <c r="E1653" s="4" t="s">
        <v>120</v>
      </c>
      <c r="F1653" s="4" t="s">
        <v>121</v>
      </c>
      <c r="G1653" s="4" t="s">
        <v>3537</v>
      </c>
      <c r="H1653" s="4" t="s">
        <v>1775</v>
      </c>
      <c r="I1653" s="4" t="s">
        <v>3538</v>
      </c>
      <c r="J1653" s="4" t="s">
        <v>3539</v>
      </c>
      <c r="K1653" s="6">
        <f>IFERROR(VLOOKUP($J1653,Lookup!$I:$M,Lookup!J$2,0),"")</f>
        <v>4001</v>
      </c>
      <c r="L1653" s="6" t="str">
        <f>IFERROR(VLOOKUP($J1653,Lookup!$I:$M,Lookup!K$2,0),"")</f>
        <v>Los Angeles</v>
      </c>
      <c r="M1653" s="6" t="str">
        <f>IFERROR(VLOOKUP($J1653,Lookup!$I:$M,Lookup!L$2,0),"")</f>
        <v>MAlasaad</v>
      </c>
      <c r="N1653" s="6" t="str">
        <f>IFERROR(VLOOKUP($J1653,Lookup!$I:$M,Lookup!M$2,0),"")</f>
        <v>PT</v>
      </c>
      <c r="O1653" s="6" t="str">
        <f>IFERROR(VLOOKUP(E1653,Lookup!B:C,2,0),0)</f>
        <v>Server/Cocktail</v>
      </c>
    </row>
    <row r="1654" ht="13.5" outlineLevel="2" spans="1:15">
      <c r="A1654" s="4" t="s">
        <v>3555</v>
      </c>
      <c r="B1654" s="4" t="s">
        <v>3535</v>
      </c>
      <c r="C1654" s="4" t="s">
        <v>118</v>
      </c>
      <c r="D1654" s="4" t="s">
        <v>3556</v>
      </c>
      <c r="E1654" s="4" t="s">
        <v>120</v>
      </c>
      <c r="F1654" s="4" t="s">
        <v>121</v>
      </c>
      <c r="G1654" s="4" t="s">
        <v>3537</v>
      </c>
      <c r="H1654" s="4" t="s">
        <v>1775</v>
      </c>
      <c r="I1654" s="4" t="s">
        <v>3538</v>
      </c>
      <c r="J1654" s="4" t="s">
        <v>3539</v>
      </c>
      <c r="K1654" s="6">
        <f>IFERROR(VLOOKUP($J1654,Lookup!$I:$M,Lookup!J$2,0),"")</f>
        <v>4001</v>
      </c>
      <c r="L1654" s="6" t="str">
        <f>IFERROR(VLOOKUP($J1654,Lookup!$I:$M,Lookup!K$2,0),"")</f>
        <v>Los Angeles</v>
      </c>
      <c r="M1654" s="6" t="str">
        <f>IFERROR(VLOOKUP($J1654,Lookup!$I:$M,Lookup!L$2,0),"")</f>
        <v>MAlasaad</v>
      </c>
      <c r="N1654" s="6" t="str">
        <f>IFERROR(VLOOKUP($J1654,Lookup!$I:$M,Lookup!M$2,0),"")</f>
        <v>PT</v>
      </c>
      <c r="O1654" s="6" t="str">
        <f>IFERROR(VLOOKUP(E1654,Lookup!B:C,2,0),0)</f>
        <v>Server/Cocktail</v>
      </c>
    </row>
    <row r="1655" ht="13.5" outlineLevel="2" spans="1:15">
      <c r="A1655" s="4" t="s">
        <v>3557</v>
      </c>
      <c r="B1655" s="4" t="s">
        <v>3535</v>
      </c>
      <c r="C1655" s="4" t="s">
        <v>118</v>
      </c>
      <c r="D1655" s="4" t="s">
        <v>3558</v>
      </c>
      <c r="E1655" s="4" t="s">
        <v>139</v>
      </c>
      <c r="F1655" s="4" t="s">
        <v>121</v>
      </c>
      <c r="G1655" s="4" t="s">
        <v>3537</v>
      </c>
      <c r="H1655" s="4" t="s">
        <v>1775</v>
      </c>
      <c r="I1655" s="4" t="s">
        <v>3538</v>
      </c>
      <c r="J1655" s="4" t="s">
        <v>3539</v>
      </c>
      <c r="K1655" s="6">
        <f>IFERROR(VLOOKUP($J1655,Lookup!$I:$M,Lookup!J$2,0),"")</f>
        <v>4001</v>
      </c>
      <c r="L1655" s="6" t="str">
        <f>IFERROR(VLOOKUP($J1655,Lookup!$I:$M,Lookup!K$2,0),"")</f>
        <v>Los Angeles</v>
      </c>
      <c r="M1655" s="6" t="str">
        <f>IFERROR(VLOOKUP($J1655,Lookup!$I:$M,Lookup!L$2,0),"")</f>
        <v>MAlasaad</v>
      </c>
      <c r="N1655" s="6" t="str">
        <f>IFERROR(VLOOKUP($J1655,Lookup!$I:$M,Lookup!M$2,0),"")</f>
        <v>PT</v>
      </c>
      <c r="O1655" s="6" t="str">
        <f>IFERROR(VLOOKUP(E1655,Lookup!B:C,2,0),0)</f>
        <v>Busser/Runner</v>
      </c>
    </row>
    <row r="1656" ht="13.5" outlineLevel="2" spans="1:15">
      <c r="A1656" s="4" t="s">
        <v>3559</v>
      </c>
      <c r="B1656" s="4" t="s">
        <v>3535</v>
      </c>
      <c r="C1656" s="4" t="s">
        <v>118</v>
      </c>
      <c r="D1656" s="4" t="s">
        <v>3560</v>
      </c>
      <c r="E1656" s="4" t="s">
        <v>120</v>
      </c>
      <c r="F1656" s="4" t="s">
        <v>121</v>
      </c>
      <c r="G1656" s="4" t="s">
        <v>3537</v>
      </c>
      <c r="H1656" s="4" t="s">
        <v>1775</v>
      </c>
      <c r="I1656" s="4" t="s">
        <v>3538</v>
      </c>
      <c r="J1656" s="4" t="s">
        <v>3539</v>
      </c>
      <c r="K1656" s="6">
        <f>IFERROR(VLOOKUP($J1656,Lookup!$I:$M,Lookup!J$2,0),"")</f>
        <v>4001</v>
      </c>
      <c r="L1656" s="6" t="str">
        <f>IFERROR(VLOOKUP($J1656,Lookup!$I:$M,Lookup!K$2,0),"")</f>
        <v>Los Angeles</v>
      </c>
      <c r="M1656" s="6" t="str">
        <f>IFERROR(VLOOKUP($J1656,Lookup!$I:$M,Lookup!L$2,0),"")</f>
        <v>MAlasaad</v>
      </c>
      <c r="N1656" s="6" t="str">
        <f>IFERROR(VLOOKUP($J1656,Lookup!$I:$M,Lookup!M$2,0),"")</f>
        <v>PT</v>
      </c>
      <c r="O1656" s="6" t="str">
        <f>IFERROR(VLOOKUP(E1656,Lookup!B:C,2,0),0)</f>
        <v>Server/Cocktail</v>
      </c>
    </row>
    <row r="1657" ht="13.5" outlineLevel="2" spans="1:15">
      <c r="A1657" s="4" t="s">
        <v>3561</v>
      </c>
      <c r="B1657" s="4" t="s">
        <v>3535</v>
      </c>
      <c r="C1657" s="4" t="s">
        <v>118</v>
      </c>
      <c r="D1657" s="4" t="s">
        <v>3562</v>
      </c>
      <c r="E1657" s="4" t="s">
        <v>188</v>
      </c>
      <c r="F1657" s="4" t="s">
        <v>121</v>
      </c>
      <c r="G1657" s="4" t="s">
        <v>3537</v>
      </c>
      <c r="H1657" s="4" t="s">
        <v>1775</v>
      </c>
      <c r="I1657" s="4" t="s">
        <v>3538</v>
      </c>
      <c r="J1657" s="4" t="s">
        <v>3539</v>
      </c>
      <c r="K1657" s="6">
        <f>IFERROR(VLOOKUP($J1657,Lookup!$I:$M,Lookup!J$2,0),"")</f>
        <v>4001</v>
      </c>
      <c r="L1657" s="6" t="str">
        <f>IFERROR(VLOOKUP($J1657,Lookup!$I:$M,Lookup!K$2,0),"")</f>
        <v>Los Angeles</v>
      </c>
      <c r="M1657" s="6" t="str">
        <f>IFERROR(VLOOKUP($J1657,Lookup!$I:$M,Lookup!L$2,0),"")</f>
        <v>MAlasaad</v>
      </c>
      <c r="N1657" s="6" t="str">
        <f>IFERROR(VLOOKUP($J1657,Lookup!$I:$M,Lookup!M$2,0),"")</f>
        <v>PT</v>
      </c>
      <c r="O1657" s="6" t="str">
        <f>IFERROR(VLOOKUP(E1657,Lookup!B:C,2,0),0)</f>
        <v>Dish</v>
      </c>
    </row>
    <row r="1658" ht="13.5" outlineLevel="2" spans="1:15">
      <c r="A1658" s="4" t="s">
        <v>3563</v>
      </c>
      <c r="B1658" s="4" t="s">
        <v>3535</v>
      </c>
      <c r="C1658" s="4" t="s">
        <v>118</v>
      </c>
      <c r="D1658" s="4" t="s">
        <v>3564</v>
      </c>
      <c r="E1658" s="4" t="s">
        <v>78</v>
      </c>
      <c r="F1658" s="4" t="s">
        <v>121</v>
      </c>
      <c r="G1658" s="4" t="s">
        <v>3537</v>
      </c>
      <c r="H1658" s="4" t="s">
        <v>1775</v>
      </c>
      <c r="I1658" s="4" t="s">
        <v>3538</v>
      </c>
      <c r="J1658" s="4" t="s">
        <v>3539</v>
      </c>
      <c r="K1658" s="6">
        <f>IFERROR(VLOOKUP($J1658,Lookup!$I:$M,Lookup!J$2,0),"")</f>
        <v>4001</v>
      </c>
      <c r="L1658" s="6" t="str">
        <f>IFERROR(VLOOKUP($J1658,Lookup!$I:$M,Lookup!K$2,0),"")</f>
        <v>Los Angeles</v>
      </c>
      <c r="M1658" s="6" t="str">
        <f>IFERROR(VLOOKUP($J1658,Lookup!$I:$M,Lookup!L$2,0),"")</f>
        <v>MAlasaad</v>
      </c>
      <c r="N1658" s="6" t="str">
        <f>IFERROR(VLOOKUP($J1658,Lookup!$I:$M,Lookup!M$2,0),"")</f>
        <v>PT</v>
      </c>
      <c r="O1658" s="6" t="str">
        <f>IFERROR(VLOOKUP(E1658,Lookup!B:C,2,0),0)</f>
        <v>Host</v>
      </c>
    </row>
    <row r="1659" ht="13.5" outlineLevel="2" spans="1:15">
      <c r="A1659" s="4" t="s">
        <v>3565</v>
      </c>
      <c r="B1659" s="4" t="s">
        <v>3535</v>
      </c>
      <c r="C1659" s="4" t="s">
        <v>118</v>
      </c>
      <c r="D1659" s="4" t="s">
        <v>3566</v>
      </c>
      <c r="E1659" s="4" t="s">
        <v>120</v>
      </c>
      <c r="F1659" s="4" t="s">
        <v>121</v>
      </c>
      <c r="G1659" s="4" t="s">
        <v>3537</v>
      </c>
      <c r="H1659" s="4" t="s">
        <v>1775</v>
      </c>
      <c r="I1659" s="4" t="s">
        <v>3538</v>
      </c>
      <c r="J1659" s="4" t="s">
        <v>3539</v>
      </c>
      <c r="K1659" s="6">
        <f>IFERROR(VLOOKUP($J1659,Lookup!$I:$M,Lookup!J$2,0),"")</f>
        <v>4001</v>
      </c>
      <c r="L1659" s="6" t="str">
        <f>IFERROR(VLOOKUP($J1659,Lookup!$I:$M,Lookup!K$2,0),"")</f>
        <v>Los Angeles</v>
      </c>
      <c r="M1659" s="6" t="str">
        <f>IFERROR(VLOOKUP($J1659,Lookup!$I:$M,Lookup!L$2,0),"")</f>
        <v>MAlasaad</v>
      </c>
      <c r="N1659" s="6" t="str">
        <f>IFERROR(VLOOKUP($J1659,Lookup!$I:$M,Lookup!M$2,0),"")</f>
        <v>PT</v>
      </c>
      <c r="O1659" s="6" t="str">
        <f>IFERROR(VLOOKUP(E1659,Lookup!B:C,2,0),0)</f>
        <v>Server/Cocktail</v>
      </c>
    </row>
    <row r="1660" ht="13.5" outlineLevel="2" spans="1:15">
      <c r="A1660" s="4" t="s">
        <v>3567</v>
      </c>
      <c r="B1660" s="4" t="s">
        <v>3535</v>
      </c>
      <c r="C1660" s="4" t="s">
        <v>118</v>
      </c>
      <c r="D1660" s="4" t="s">
        <v>3568</v>
      </c>
      <c r="E1660" s="4" t="s">
        <v>120</v>
      </c>
      <c r="F1660" s="4" t="s">
        <v>121</v>
      </c>
      <c r="G1660" s="4" t="s">
        <v>3537</v>
      </c>
      <c r="H1660" s="4" t="s">
        <v>1775</v>
      </c>
      <c r="I1660" s="4" t="s">
        <v>3538</v>
      </c>
      <c r="J1660" s="4" t="s">
        <v>3539</v>
      </c>
      <c r="K1660" s="6">
        <f>IFERROR(VLOOKUP($J1660,Lookup!$I:$M,Lookup!J$2,0),"")</f>
        <v>4001</v>
      </c>
      <c r="L1660" s="6" t="str">
        <f>IFERROR(VLOOKUP($J1660,Lookup!$I:$M,Lookup!K$2,0),"")</f>
        <v>Los Angeles</v>
      </c>
      <c r="M1660" s="6" t="str">
        <f>IFERROR(VLOOKUP($J1660,Lookup!$I:$M,Lookup!L$2,0),"")</f>
        <v>MAlasaad</v>
      </c>
      <c r="N1660" s="6" t="str">
        <f>IFERROR(VLOOKUP($J1660,Lookup!$I:$M,Lookup!M$2,0),"")</f>
        <v>PT</v>
      </c>
      <c r="O1660" s="6" t="str">
        <f>IFERROR(VLOOKUP(E1660,Lookup!B:C,2,0),0)</f>
        <v>Server/Cocktail</v>
      </c>
    </row>
    <row r="1661" ht="13.5" outlineLevel="2" spans="1:15">
      <c r="A1661" s="4" t="s">
        <v>3569</v>
      </c>
      <c r="B1661" s="4" t="s">
        <v>3535</v>
      </c>
      <c r="C1661" s="4" t="s">
        <v>118</v>
      </c>
      <c r="D1661" s="4" t="s">
        <v>3570</v>
      </c>
      <c r="E1661" s="4" t="s">
        <v>120</v>
      </c>
      <c r="F1661" s="4" t="s">
        <v>121</v>
      </c>
      <c r="G1661" s="4" t="s">
        <v>3537</v>
      </c>
      <c r="H1661" s="4" t="s">
        <v>1775</v>
      </c>
      <c r="I1661" s="4" t="s">
        <v>3538</v>
      </c>
      <c r="J1661" s="4" t="s">
        <v>3539</v>
      </c>
      <c r="K1661" s="6">
        <f>IFERROR(VLOOKUP($J1661,Lookup!$I:$M,Lookup!J$2,0),"")</f>
        <v>4001</v>
      </c>
      <c r="L1661" s="6" t="str">
        <f>IFERROR(VLOOKUP($J1661,Lookup!$I:$M,Lookup!K$2,0),"")</f>
        <v>Los Angeles</v>
      </c>
      <c r="M1661" s="6" t="str">
        <f>IFERROR(VLOOKUP($J1661,Lookup!$I:$M,Lookup!L$2,0),"")</f>
        <v>MAlasaad</v>
      </c>
      <c r="N1661" s="6" t="str">
        <f>IFERROR(VLOOKUP($J1661,Lookup!$I:$M,Lookup!M$2,0),"")</f>
        <v>PT</v>
      </c>
      <c r="O1661" s="6" t="str">
        <f>IFERROR(VLOOKUP(E1661,Lookup!B:C,2,0),0)</f>
        <v>Server/Cocktail</v>
      </c>
    </row>
    <row r="1662" ht="13.5" outlineLevel="2" spans="1:15">
      <c r="A1662" s="4" t="s">
        <v>3571</v>
      </c>
      <c r="B1662" s="4" t="s">
        <v>3535</v>
      </c>
      <c r="C1662" s="4" t="s">
        <v>118</v>
      </c>
      <c r="D1662" s="4" t="s">
        <v>3572</v>
      </c>
      <c r="E1662" s="4" t="s">
        <v>83</v>
      </c>
      <c r="F1662" s="4" t="s">
        <v>121</v>
      </c>
      <c r="G1662" s="4" t="s">
        <v>3537</v>
      </c>
      <c r="H1662" s="4" t="s">
        <v>1775</v>
      </c>
      <c r="I1662" s="4" t="s">
        <v>3538</v>
      </c>
      <c r="J1662" s="4" t="s">
        <v>3539</v>
      </c>
      <c r="K1662" s="6">
        <f>IFERROR(VLOOKUP($J1662,Lookup!$I:$M,Lookup!J$2,0),"")</f>
        <v>4001</v>
      </c>
      <c r="L1662" s="6" t="str">
        <f>IFERROR(VLOOKUP($J1662,Lookup!$I:$M,Lookup!K$2,0),"")</f>
        <v>Los Angeles</v>
      </c>
      <c r="M1662" s="6" t="str">
        <f>IFERROR(VLOOKUP($J1662,Lookup!$I:$M,Lookup!L$2,0),"")</f>
        <v>MAlasaad</v>
      </c>
      <c r="N1662" s="6" t="str">
        <f>IFERROR(VLOOKUP($J1662,Lookup!$I:$M,Lookup!M$2,0),"")</f>
        <v>PT</v>
      </c>
      <c r="O1662" s="6" t="str">
        <f>IFERROR(VLOOKUP(E1662,Lookup!B:C,2,0),0)</f>
        <v>Line Cook</v>
      </c>
    </row>
    <row r="1663" ht="13.5" outlineLevel="2" spans="1:15">
      <c r="A1663" s="4" t="s">
        <v>3573</v>
      </c>
      <c r="B1663" s="4" t="s">
        <v>3535</v>
      </c>
      <c r="C1663" s="4" t="s">
        <v>118</v>
      </c>
      <c r="D1663" s="4" t="s">
        <v>3574</v>
      </c>
      <c r="E1663" s="4" t="s">
        <v>139</v>
      </c>
      <c r="F1663" s="4" t="s">
        <v>121</v>
      </c>
      <c r="G1663" s="4" t="s">
        <v>3537</v>
      </c>
      <c r="H1663" s="4" t="s">
        <v>1775</v>
      </c>
      <c r="I1663" s="4" t="s">
        <v>3538</v>
      </c>
      <c r="J1663" s="4" t="s">
        <v>3539</v>
      </c>
      <c r="K1663" s="6">
        <f>IFERROR(VLOOKUP($J1663,Lookup!$I:$M,Lookup!J$2,0),"")</f>
        <v>4001</v>
      </c>
      <c r="L1663" s="6" t="str">
        <f>IFERROR(VLOOKUP($J1663,Lookup!$I:$M,Lookup!K$2,0),"")</f>
        <v>Los Angeles</v>
      </c>
      <c r="M1663" s="6" t="str">
        <f>IFERROR(VLOOKUP($J1663,Lookup!$I:$M,Lookup!L$2,0),"")</f>
        <v>MAlasaad</v>
      </c>
      <c r="N1663" s="6" t="str">
        <f>IFERROR(VLOOKUP($J1663,Lookup!$I:$M,Lookup!M$2,0),"")</f>
        <v>PT</v>
      </c>
      <c r="O1663" s="6" t="str">
        <f>IFERROR(VLOOKUP(E1663,Lookup!B:C,2,0),0)</f>
        <v>Busser/Runner</v>
      </c>
    </row>
    <row r="1664" ht="13.5" outlineLevel="2" spans="1:15">
      <c r="A1664" s="4" t="s">
        <v>3575</v>
      </c>
      <c r="B1664" s="4" t="s">
        <v>3535</v>
      </c>
      <c r="C1664" s="4" t="s">
        <v>118</v>
      </c>
      <c r="D1664" s="4" t="s">
        <v>3576</v>
      </c>
      <c r="E1664" s="4" t="s">
        <v>84</v>
      </c>
      <c r="F1664" s="4" t="s">
        <v>121</v>
      </c>
      <c r="G1664" s="4" t="s">
        <v>3537</v>
      </c>
      <c r="H1664" s="4" t="s">
        <v>1775</v>
      </c>
      <c r="I1664" s="4" t="s">
        <v>3538</v>
      </c>
      <c r="J1664" s="4" t="s">
        <v>3539</v>
      </c>
      <c r="K1664" s="6">
        <f>IFERROR(VLOOKUP($J1664,Lookup!$I:$M,Lookup!J$2,0),"")</f>
        <v>4001</v>
      </c>
      <c r="L1664" s="6" t="str">
        <f>IFERROR(VLOOKUP($J1664,Lookup!$I:$M,Lookup!K$2,0),"")</f>
        <v>Los Angeles</v>
      </c>
      <c r="M1664" s="6" t="str">
        <f>IFERROR(VLOOKUP($J1664,Lookup!$I:$M,Lookup!L$2,0),"")</f>
        <v>MAlasaad</v>
      </c>
      <c r="N1664" s="6" t="str">
        <f>IFERROR(VLOOKUP($J1664,Lookup!$I:$M,Lookup!M$2,0),"")</f>
        <v>PT</v>
      </c>
      <c r="O1664" s="6" t="str">
        <f>IFERROR(VLOOKUP(E1664,Lookup!B:C,2,0),0)</f>
        <v>Prep Cook</v>
      </c>
    </row>
    <row r="1665" ht="13.5" outlineLevel="2" spans="1:15">
      <c r="A1665" s="4" t="s">
        <v>3577</v>
      </c>
      <c r="B1665" s="4" t="s">
        <v>2048</v>
      </c>
      <c r="C1665" s="4" t="s">
        <v>118</v>
      </c>
      <c r="D1665" s="4" t="s">
        <v>3578</v>
      </c>
      <c r="E1665" s="4" t="s">
        <v>1038</v>
      </c>
      <c r="F1665" s="4" t="s">
        <v>121</v>
      </c>
      <c r="G1665" s="4" t="s">
        <v>3537</v>
      </c>
      <c r="H1665" s="4" t="s">
        <v>1775</v>
      </c>
      <c r="I1665" s="4" t="s">
        <v>3579</v>
      </c>
      <c r="J1665" s="4" t="s">
        <v>3539</v>
      </c>
      <c r="K1665" s="6">
        <f>IFERROR(VLOOKUP($J1665,Lookup!$I:$M,Lookup!J$2,0),"")</f>
        <v>4001</v>
      </c>
      <c r="L1665" s="6" t="str">
        <f>IFERROR(VLOOKUP($J1665,Lookup!$I:$M,Lookup!K$2,0),"")</f>
        <v>Los Angeles</v>
      </c>
      <c r="M1665" s="6" t="str">
        <f>IFERROR(VLOOKUP($J1665,Lookup!$I:$M,Lookup!L$2,0),"")</f>
        <v>MAlasaad</v>
      </c>
      <c r="N1665" s="6" t="str">
        <f>IFERROR(VLOOKUP($J1665,Lookup!$I:$M,Lookup!M$2,0),"")</f>
        <v>PT</v>
      </c>
      <c r="O1665" s="6">
        <f>IFERROR(VLOOKUP(E1665,Lookup!B:C,2,0),0)</f>
        <v>0</v>
      </c>
    </row>
    <row r="1666" ht="13.5" outlineLevel="2" spans="1:15">
      <c r="A1666" s="4" t="s">
        <v>3580</v>
      </c>
      <c r="B1666" s="4" t="s">
        <v>3535</v>
      </c>
      <c r="C1666" s="4" t="s">
        <v>118</v>
      </c>
      <c r="D1666" s="4" t="s">
        <v>3581</v>
      </c>
      <c r="E1666" s="4" t="s">
        <v>70</v>
      </c>
      <c r="F1666" s="4" t="s">
        <v>121</v>
      </c>
      <c r="G1666" s="4" t="s">
        <v>3537</v>
      </c>
      <c r="H1666" s="4" t="s">
        <v>1775</v>
      </c>
      <c r="I1666" s="4" t="s">
        <v>3538</v>
      </c>
      <c r="J1666" s="4" t="s">
        <v>3539</v>
      </c>
      <c r="K1666" s="6">
        <f>IFERROR(VLOOKUP($J1666,Lookup!$I:$M,Lookup!J$2,0),"")</f>
        <v>4001</v>
      </c>
      <c r="L1666" s="6" t="str">
        <f>IFERROR(VLOOKUP($J1666,Lookup!$I:$M,Lookup!K$2,0),"")</f>
        <v>Los Angeles</v>
      </c>
      <c r="M1666" s="6" t="str">
        <f>IFERROR(VLOOKUP($J1666,Lookup!$I:$M,Lookup!L$2,0),"")</f>
        <v>MAlasaad</v>
      </c>
      <c r="N1666" s="6" t="str">
        <f>IFERROR(VLOOKUP($J1666,Lookup!$I:$M,Lookup!M$2,0),"")</f>
        <v>PT</v>
      </c>
      <c r="O1666" s="6" t="str">
        <f>IFERROR(VLOOKUP(E1666,Lookup!B:C,2,0),0)</f>
        <v>Bartender</v>
      </c>
    </row>
    <row r="1667" ht="13.5" outlineLevel="2" spans="1:15">
      <c r="A1667" s="4" t="s">
        <v>3582</v>
      </c>
      <c r="B1667" s="4" t="s">
        <v>3535</v>
      </c>
      <c r="C1667" s="4" t="s">
        <v>118</v>
      </c>
      <c r="D1667" s="4" t="s">
        <v>3583</v>
      </c>
      <c r="E1667" s="4" t="s">
        <v>83</v>
      </c>
      <c r="F1667" s="4" t="s">
        <v>121</v>
      </c>
      <c r="G1667" s="4" t="s">
        <v>3537</v>
      </c>
      <c r="H1667" s="4" t="s">
        <v>1775</v>
      </c>
      <c r="I1667" s="4" t="s">
        <v>3538</v>
      </c>
      <c r="J1667" s="4" t="s">
        <v>3539</v>
      </c>
      <c r="K1667" s="6">
        <f>IFERROR(VLOOKUP($J1667,Lookup!$I:$M,Lookup!J$2,0),"")</f>
        <v>4001</v>
      </c>
      <c r="L1667" s="6" t="str">
        <f>IFERROR(VLOOKUP($J1667,Lookup!$I:$M,Lookup!K$2,0),"")</f>
        <v>Los Angeles</v>
      </c>
      <c r="M1667" s="6" t="str">
        <f>IFERROR(VLOOKUP($J1667,Lookup!$I:$M,Lookup!L$2,0),"")</f>
        <v>MAlasaad</v>
      </c>
      <c r="N1667" s="6" t="str">
        <f>IFERROR(VLOOKUP($J1667,Lookup!$I:$M,Lookup!M$2,0),"")</f>
        <v>PT</v>
      </c>
      <c r="O1667" s="6" t="str">
        <f>IFERROR(VLOOKUP(E1667,Lookup!B:C,2,0),0)</f>
        <v>Line Cook</v>
      </c>
    </row>
    <row r="1668" ht="13.5" outlineLevel="2" spans="1:15">
      <c r="A1668" s="4" t="s">
        <v>3584</v>
      </c>
      <c r="B1668" s="4" t="s">
        <v>3535</v>
      </c>
      <c r="C1668" s="4" t="s">
        <v>118</v>
      </c>
      <c r="D1668" s="4" t="s">
        <v>3585</v>
      </c>
      <c r="E1668" s="4" t="s">
        <v>120</v>
      </c>
      <c r="F1668" s="4" t="s">
        <v>121</v>
      </c>
      <c r="G1668" s="4" t="s">
        <v>3537</v>
      </c>
      <c r="H1668" s="4" t="s">
        <v>1775</v>
      </c>
      <c r="I1668" s="4" t="s">
        <v>3538</v>
      </c>
      <c r="J1668" s="4" t="s">
        <v>3539</v>
      </c>
      <c r="K1668" s="6">
        <f>IFERROR(VLOOKUP($J1668,Lookup!$I:$M,Lookup!J$2,0),"")</f>
        <v>4001</v>
      </c>
      <c r="L1668" s="6" t="str">
        <f>IFERROR(VLOOKUP($J1668,Lookup!$I:$M,Lookup!K$2,0),"")</f>
        <v>Los Angeles</v>
      </c>
      <c r="M1668" s="6" t="str">
        <f>IFERROR(VLOOKUP($J1668,Lookup!$I:$M,Lookup!L$2,0),"")</f>
        <v>MAlasaad</v>
      </c>
      <c r="N1668" s="6" t="str">
        <f>IFERROR(VLOOKUP($J1668,Lookup!$I:$M,Lookup!M$2,0),"")</f>
        <v>PT</v>
      </c>
      <c r="O1668" s="6" t="str">
        <f>IFERROR(VLOOKUP(E1668,Lookup!B:C,2,0),0)</f>
        <v>Server/Cocktail</v>
      </c>
    </row>
    <row r="1669" ht="13.5" outlineLevel="1" spans="1:15">
      <c r="A1669" s="4" t="s">
        <v>3586</v>
      </c>
      <c r="B1669" s="4" t="s">
        <v>3535</v>
      </c>
      <c r="C1669" s="4" t="s">
        <v>118</v>
      </c>
      <c r="D1669" s="4" t="s">
        <v>3587</v>
      </c>
      <c r="E1669" s="4" t="s">
        <v>70</v>
      </c>
      <c r="F1669" s="4" t="s">
        <v>121</v>
      </c>
      <c r="G1669" s="4" t="s">
        <v>3537</v>
      </c>
      <c r="H1669" s="4" t="s">
        <v>1775</v>
      </c>
      <c r="I1669" s="4" t="s">
        <v>3538</v>
      </c>
      <c r="J1669" s="4" t="s">
        <v>3539</v>
      </c>
      <c r="K1669" s="6">
        <f>IFERROR(VLOOKUP($J1669,Lookup!$I:$M,Lookup!J$2,0),"")</f>
        <v>4001</v>
      </c>
      <c r="L1669" s="6" t="str">
        <f>IFERROR(VLOOKUP($J1669,Lookup!$I:$M,Lookup!K$2,0),"")</f>
        <v>Los Angeles</v>
      </c>
      <c r="M1669" s="6" t="str">
        <f>IFERROR(VLOOKUP($J1669,Lookup!$I:$M,Lookup!L$2,0),"")</f>
        <v>MAlasaad</v>
      </c>
      <c r="N1669" s="6" t="str">
        <f>IFERROR(VLOOKUP($J1669,Lookup!$I:$M,Lookup!M$2,0),"")</f>
        <v>PT</v>
      </c>
      <c r="O1669" s="6" t="str">
        <f>IFERROR(VLOOKUP(E1669,Lookup!B:C,2,0),0)</f>
        <v>Bartender</v>
      </c>
    </row>
    <row r="1670" ht="13.5" outlineLevel="2" spans="1:15">
      <c r="A1670" s="4" t="s">
        <v>3588</v>
      </c>
      <c r="B1670" s="4" t="s">
        <v>3535</v>
      </c>
      <c r="C1670" s="4" t="s">
        <v>118</v>
      </c>
      <c r="D1670" s="4" t="s">
        <v>3589</v>
      </c>
      <c r="E1670" s="4" t="s">
        <v>188</v>
      </c>
      <c r="F1670" s="4" t="s">
        <v>121</v>
      </c>
      <c r="G1670" s="4" t="s">
        <v>3537</v>
      </c>
      <c r="H1670" s="4" t="s">
        <v>1775</v>
      </c>
      <c r="I1670" s="4" t="s">
        <v>3538</v>
      </c>
      <c r="J1670" s="4" t="s">
        <v>3539</v>
      </c>
      <c r="K1670" s="6">
        <f>IFERROR(VLOOKUP($J1670,Lookup!$I:$M,Lookup!J$2,0),"")</f>
        <v>4001</v>
      </c>
      <c r="L1670" s="6" t="str">
        <f>IFERROR(VLOOKUP($J1670,Lookup!$I:$M,Lookup!K$2,0),"")</f>
        <v>Los Angeles</v>
      </c>
      <c r="M1670" s="6" t="str">
        <f>IFERROR(VLOOKUP($J1670,Lookup!$I:$M,Lookup!L$2,0),"")</f>
        <v>MAlasaad</v>
      </c>
      <c r="N1670" s="6" t="str">
        <f>IFERROR(VLOOKUP($J1670,Lookup!$I:$M,Lookup!M$2,0),"")</f>
        <v>PT</v>
      </c>
      <c r="O1670" s="6" t="str">
        <f>IFERROR(VLOOKUP(E1670,Lookup!B:C,2,0),0)</f>
        <v>Dish</v>
      </c>
    </row>
    <row r="1671" ht="13.5" outlineLevel="2" spans="1:15">
      <c r="A1671" s="4" t="s">
        <v>3590</v>
      </c>
      <c r="B1671" s="4" t="s">
        <v>3535</v>
      </c>
      <c r="C1671" s="4" t="s">
        <v>118</v>
      </c>
      <c r="D1671" s="4" t="s">
        <v>3591</v>
      </c>
      <c r="E1671" s="4" t="s">
        <v>83</v>
      </c>
      <c r="F1671" s="4" t="s">
        <v>121</v>
      </c>
      <c r="G1671" s="4" t="s">
        <v>3537</v>
      </c>
      <c r="H1671" s="4" t="s">
        <v>1775</v>
      </c>
      <c r="I1671" s="4" t="s">
        <v>3538</v>
      </c>
      <c r="J1671" s="4" t="s">
        <v>3539</v>
      </c>
      <c r="K1671" s="6">
        <f>IFERROR(VLOOKUP($J1671,Lookup!$I:$M,Lookup!J$2,0),"")</f>
        <v>4001</v>
      </c>
      <c r="L1671" s="6" t="str">
        <f>IFERROR(VLOOKUP($J1671,Lookup!$I:$M,Lookup!K$2,0),"")</f>
        <v>Los Angeles</v>
      </c>
      <c r="M1671" s="6" t="str">
        <f>IFERROR(VLOOKUP($J1671,Lookup!$I:$M,Lookup!L$2,0),"")</f>
        <v>MAlasaad</v>
      </c>
      <c r="N1671" s="6" t="str">
        <f>IFERROR(VLOOKUP($J1671,Lookup!$I:$M,Lookup!M$2,0),"")</f>
        <v>PT</v>
      </c>
      <c r="O1671" s="6" t="str">
        <f>IFERROR(VLOOKUP(E1671,Lookup!B:C,2,0),0)</f>
        <v>Line Cook</v>
      </c>
    </row>
    <row r="1672" ht="13.5" outlineLevel="2" spans="1:15">
      <c r="A1672" s="4" t="s">
        <v>3592</v>
      </c>
      <c r="B1672" s="4" t="s">
        <v>3535</v>
      </c>
      <c r="C1672" s="4" t="s">
        <v>118</v>
      </c>
      <c r="D1672" s="4" t="s">
        <v>3593</v>
      </c>
      <c r="E1672" s="4" t="s">
        <v>139</v>
      </c>
      <c r="F1672" s="4" t="s">
        <v>121</v>
      </c>
      <c r="G1672" s="4" t="s">
        <v>3537</v>
      </c>
      <c r="H1672" s="4" t="s">
        <v>1775</v>
      </c>
      <c r="I1672" s="4" t="s">
        <v>3538</v>
      </c>
      <c r="J1672" s="4" t="s">
        <v>3539</v>
      </c>
      <c r="K1672" s="6">
        <f>IFERROR(VLOOKUP($J1672,Lookup!$I:$M,Lookup!J$2,0),"")</f>
        <v>4001</v>
      </c>
      <c r="L1672" s="6" t="str">
        <f>IFERROR(VLOOKUP($J1672,Lookup!$I:$M,Lookup!K$2,0),"")</f>
        <v>Los Angeles</v>
      </c>
      <c r="M1672" s="6" t="str">
        <f>IFERROR(VLOOKUP($J1672,Lookup!$I:$M,Lookup!L$2,0),"")</f>
        <v>MAlasaad</v>
      </c>
      <c r="N1672" s="6" t="str">
        <f>IFERROR(VLOOKUP($J1672,Lookup!$I:$M,Lookup!M$2,0),"")</f>
        <v>PT</v>
      </c>
      <c r="O1672" s="6" t="str">
        <f>IFERROR(VLOOKUP(E1672,Lookup!B:C,2,0),0)</f>
        <v>Busser/Runner</v>
      </c>
    </row>
    <row r="1673" ht="13.5" outlineLevel="2" spans="1:15">
      <c r="A1673" s="4" t="s">
        <v>3594</v>
      </c>
      <c r="B1673" s="4" t="s">
        <v>3535</v>
      </c>
      <c r="C1673" s="4" t="s">
        <v>118</v>
      </c>
      <c r="D1673" s="4" t="s">
        <v>3595</v>
      </c>
      <c r="E1673" s="4" t="s">
        <v>78</v>
      </c>
      <c r="F1673" s="4" t="s">
        <v>121</v>
      </c>
      <c r="G1673" s="4" t="s">
        <v>3537</v>
      </c>
      <c r="H1673" s="4" t="s">
        <v>1775</v>
      </c>
      <c r="I1673" s="4" t="s">
        <v>3538</v>
      </c>
      <c r="J1673" s="4" t="s">
        <v>3539</v>
      </c>
      <c r="K1673" s="6">
        <f>IFERROR(VLOOKUP($J1673,Lookup!$I:$M,Lookup!J$2,0),"")</f>
        <v>4001</v>
      </c>
      <c r="L1673" s="6" t="str">
        <f>IFERROR(VLOOKUP($J1673,Lookup!$I:$M,Lookup!K$2,0),"")</f>
        <v>Los Angeles</v>
      </c>
      <c r="M1673" s="6" t="str">
        <f>IFERROR(VLOOKUP($J1673,Lookup!$I:$M,Lookup!L$2,0),"")</f>
        <v>MAlasaad</v>
      </c>
      <c r="N1673" s="6" t="str">
        <f>IFERROR(VLOOKUP($J1673,Lookup!$I:$M,Lookup!M$2,0),"")</f>
        <v>PT</v>
      </c>
      <c r="O1673" s="6" t="str">
        <f>IFERROR(VLOOKUP(E1673,Lookup!B:C,2,0),0)</f>
        <v>Host</v>
      </c>
    </row>
    <row r="1674" ht="13.5" outlineLevel="2" spans="1:15">
      <c r="A1674" s="4" t="s">
        <v>3596</v>
      </c>
      <c r="B1674" s="4" t="s">
        <v>3535</v>
      </c>
      <c r="C1674" s="4" t="s">
        <v>118</v>
      </c>
      <c r="D1674" s="4" t="s">
        <v>3597</v>
      </c>
      <c r="E1674" s="4" t="s">
        <v>188</v>
      </c>
      <c r="F1674" s="4" t="s">
        <v>121</v>
      </c>
      <c r="G1674" s="4" t="s">
        <v>3537</v>
      </c>
      <c r="H1674" s="4" t="s">
        <v>1775</v>
      </c>
      <c r="I1674" s="4" t="s">
        <v>3538</v>
      </c>
      <c r="J1674" s="4" t="s">
        <v>3539</v>
      </c>
      <c r="K1674" s="6">
        <f>IFERROR(VLOOKUP($J1674,Lookup!$I:$M,Lookup!J$2,0),"")</f>
        <v>4001</v>
      </c>
      <c r="L1674" s="6" t="str">
        <f>IFERROR(VLOOKUP($J1674,Lookup!$I:$M,Lookup!K$2,0),"")</f>
        <v>Los Angeles</v>
      </c>
      <c r="M1674" s="6" t="str">
        <f>IFERROR(VLOOKUP($J1674,Lookup!$I:$M,Lookup!L$2,0),"")</f>
        <v>MAlasaad</v>
      </c>
      <c r="N1674" s="6" t="str">
        <f>IFERROR(VLOOKUP($J1674,Lookup!$I:$M,Lookup!M$2,0),"")</f>
        <v>PT</v>
      </c>
      <c r="O1674" s="6" t="str">
        <f>IFERROR(VLOOKUP(E1674,Lookup!B:C,2,0),0)</f>
        <v>Dish</v>
      </c>
    </row>
    <row r="1675" ht="13.5" outlineLevel="2" spans="1:15">
      <c r="A1675" s="4" t="s">
        <v>3598</v>
      </c>
      <c r="B1675" s="4" t="s">
        <v>3535</v>
      </c>
      <c r="C1675" s="4" t="s">
        <v>118</v>
      </c>
      <c r="D1675" s="4" t="s">
        <v>3599</v>
      </c>
      <c r="E1675" s="4" t="s">
        <v>120</v>
      </c>
      <c r="F1675" s="4" t="s">
        <v>121</v>
      </c>
      <c r="G1675" s="4" t="s">
        <v>3537</v>
      </c>
      <c r="H1675" s="4" t="s">
        <v>1775</v>
      </c>
      <c r="I1675" s="4" t="s">
        <v>3538</v>
      </c>
      <c r="J1675" s="4" t="s">
        <v>3539</v>
      </c>
      <c r="K1675" s="6">
        <f>IFERROR(VLOOKUP($J1675,Lookup!$I:$M,Lookup!J$2,0),"")</f>
        <v>4001</v>
      </c>
      <c r="L1675" s="6" t="str">
        <f>IFERROR(VLOOKUP($J1675,Lookup!$I:$M,Lookup!K$2,0),"")</f>
        <v>Los Angeles</v>
      </c>
      <c r="M1675" s="6" t="str">
        <f>IFERROR(VLOOKUP($J1675,Lookup!$I:$M,Lookup!L$2,0),"")</f>
        <v>MAlasaad</v>
      </c>
      <c r="N1675" s="6" t="str">
        <f>IFERROR(VLOOKUP($J1675,Lookup!$I:$M,Lookup!M$2,0),"")</f>
        <v>PT</v>
      </c>
      <c r="O1675" s="6" t="str">
        <f>IFERROR(VLOOKUP(E1675,Lookup!B:C,2,0),0)</f>
        <v>Server/Cocktail</v>
      </c>
    </row>
    <row r="1676" ht="13.5" outlineLevel="2" spans="1:15">
      <c r="A1676" s="4" t="s">
        <v>3600</v>
      </c>
      <c r="B1676" s="4" t="s">
        <v>3535</v>
      </c>
      <c r="C1676" s="4" t="s">
        <v>118</v>
      </c>
      <c r="D1676" s="4" t="s">
        <v>3601</v>
      </c>
      <c r="E1676" s="4" t="s">
        <v>139</v>
      </c>
      <c r="F1676" s="4" t="s">
        <v>121</v>
      </c>
      <c r="G1676" s="4" t="s">
        <v>3537</v>
      </c>
      <c r="H1676" s="4" t="s">
        <v>1775</v>
      </c>
      <c r="I1676" s="4" t="s">
        <v>3538</v>
      </c>
      <c r="J1676" s="4" t="s">
        <v>3539</v>
      </c>
      <c r="K1676" s="6">
        <f>IFERROR(VLOOKUP($J1676,Lookup!$I:$M,Lookup!J$2,0),"")</f>
        <v>4001</v>
      </c>
      <c r="L1676" s="6" t="str">
        <f>IFERROR(VLOOKUP($J1676,Lookup!$I:$M,Lookup!K$2,0),"")</f>
        <v>Los Angeles</v>
      </c>
      <c r="M1676" s="6" t="str">
        <f>IFERROR(VLOOKUP($J1676,Lookup!$I:$M,Lookup!L$2,0),"")</f>
        <v>MAlasaad</v>
      </c>
      <c r="N1676" s="6" t="str">
        <f>IFERROR(VLOOKUP($J1676,Lookup!$I:$M,Lookup!M$2,0),"")</f>
        <v>PT</v>
      </c>
      <c r="O1676" s="6" t="str">
        <f>IFERROR(VLOOKUP(E1676,Lookup!B:C,2,0),0)</f>
        <v>Busser/Runner</v>
      </c>
    </row>
    <row r="1677" ht="13.5" outlineLevel="2" spans="1:15">
      <c r="A1677" s="4" t="s">
        <v>3602</v>
      </c>
      <c r="B1677" s="4" t="s">
        <v>3535</v>
      </c>
      <c r="C1677" s="4" t="s">
        <v>118</v>
      </c>
      <c r="D1677" s="4" t="s">
        <v>3603</v>
      </c>
      <c r="E1677" s="4" t="s">
        <v>120</v>
      </c>
      <c r="F1677" s="4" t="s">
        <v>121</v>
      </c>
      <c r="G1677" s="4" t="s">
        <v>3537</v>
      </c>
      <c r="H1677" s="4" t="s">
        <v>1775</v>
      </c>
      <c r="I1677" s="4" t="s">
        <v>3538</v>
      </c>
      <c r="J1677" s="4" t="s">
        <v>3539</v>
      </c>
      <c r="K1677" s="6">
        <f>IFERROR(VLOOKUP($J1677,Lookup!$I:$M,Lookup!J$2,0),"")</f>
        <v>4001</v>
      </c>
      <c r="L1677" s="6" t="str">
        <f>IFERROR(VLOOKUP($J1677,Lookup!$I:$M,Lookup!K$2,0),"")</f>
        <v>Los Angeles</v>
      </c>
      <c r="M1677" s="6" t="str">
        <f>IFERROR(VLOOKUP($J1677,Lookup!$I:$M,Lookup!L$2,0),"")</f>
        <v>MAlasaad</v>
      </c>
      <c r="N1677" s="6" t="str">
        <f>IFERROR(VLOOKUP($J1677,Lookup!$I:$M,Lookup!M$2,0),"")</f>
        <v>PT</v>
      </c>
      <c r="O1677" s="6" t="str">
        <f>IFERROR(VLOOKUP(E1677,Lookup!B:C,2,0),0)</f>
        <v>Server/Cocktail</v>
      </c>
    </row>
    <row r="1678" ht="13.5" outlineLevel="2" spans="1:15">
      <c r="A1678" s="4" t="s">
        <v>3604</v>
      </c>
      <c r="B1678" s="4" t="s">
        <v>3535</v>
      </c>
      <c r="C1678" s="4" t="s">
        <v>118</v>
      </c>
      <c r="D1678" s="4" t="s">
        <v>3605</v>
      </c>
      <c r="E1678" s="4" t="s">
        <v>78</v>
      </c>
      <c r="F1678" s="4" t="s">
        <v>121</v>
      </c>
      <c r="G1678" s="4" t="s">
        <v>3537</v>
      </c>
      <c r="H1678" s="4" t="s">
        <v>1775</v>
      </c>
      <c r="I1678" s="4" t="s">
        <v>3538</v>
      </c>
      <c r="J1678" s="4" t="s">
        <v>3539</v>
      </c>
      <c r="K1678" s="6">
        <f>IFERROR(VLOOKUP($J1678,Lookup!$I:$M,Lookup!J$2,0),"")</f>
        <v>4001</v>
      </c>
      <c r="L1678" s="6" t="str">
        <f>IFERROR(VLOOKUP($J1678,Lookup!$I:$M,Lookup!K$2,0),"")</f>
        <v>Los Angeles</v>
      </c>
      <c r="M1678" s="6" t="str">
        <f>IFERROR(VLOOKUP($J1678,Lookup!$I:$M,Lookup!L$2,0),"")</f>
        <v>MAlasaad</v>
      </c>
      <c r="N1678" s="6" t="str">
        <f>IFERROR(VLOOKUP($J1678,Lookup!$I:$M,Lookup!M$2,0),"")</f>
        <v>PT</v>
      </c>
      <c r="O1678" s="6" t="str">
        <f>IFERROR(VLOOKUP(E1678,Lookup!B:C,2,0),0)</f>
        <v>Host</v>
      </c>
    </row>
    <row r="1679" ht="13.5" outlineLevel="2" spans="1:15">
      <c r="A1679" s="4" t="s">
        <v>3606</v>
      </c>
      <c r="B1679" s="4" t="s">
        <v>3535</v>
      </c>
      <c r="C1679" s="4" t="s">
        <v>118</v>
      </c>
      <c r="D1679" s="4" t="s">
        <v>3607</v>
      </c>
      <c r="E1679" s="4" t="s">
        <v>139</v>
      </c>
      <c r="F1679" s="4" t="s">
        <v>121</v>
      </c>
      <c r="G1679" s="4" t="s">
        <v>3537</v>
      </c>
      <c r="H1679" s="4" t="s">
        <v>1775</v>
      </c>
      <c r="I1679" s="4" t="s">
        <v>3538</v>
      </c>
      <c r="J1679" s="4" t="s">
        <v>3539</v>
      </c>
      <c r="K1679" s="6">
        <f>IFERROR(VLOOKUP($J1679,Lookup!$I:$M,Lookup!J$2,0),"")</f>
        <v>4001</v>
      </c>
      <c r="L1679" s="6" t="str">
        <f>IFERROR(VLOOKUP($J1679,Lookup!$I:$M,Lookup!K$2,0),"")</f>
        <v>Los Angeles</v>
      </c>
      <c r="M1679" s="6" t="str">
        <f>IFERROR(VLOOKUP($J1679,Lookup!$I:$M,Lookup!L$2,0),"")</f>
        <v>MAlasaad</v>
      </c>
      <c r="N1679" s="6" t="str">
        <f>IFERROR(VLOOKUP($J1679,Lookup!$I:$M,Lookup!M$2,0),"")</f>
        <v>PT</v>
      </c>
      <c r="O1679" s="6" t="str">
        <f>IFERROR(VLOOKUP(E1679,Lookup!B:C,2,0),0)</f>
        <v>Busser/Runner</v>
      </c>
    </row>
    <row r="1680" ht="13.5" outlineLevel="2" spans="1:15">
      <c r="A1680" s="4" t="s">
        <v>3608</v>
      </c>
      <c r="B1680" s="4" t="s">
        <v>3535</v>
      </c>
      <c r="C1680" s="4" t="s">
        <v>118</v>
      </c>
      <c r="D1680" s="4" t="s">
        <v>3609</v>
      </c>
      <c r="E1680" s="4" t="s">
        <v>233</v>
      </c>
      <c r="F1680" s="4" t="s">
        <v>121</v>
      </c>
      <c r="G1680" s="4" t="s">
        <v>3537</v>
      </c>
      <c r="H1680" s="4" t="s">
        <v>1775</v>
      </c>
      <c r="I1680" s="4" t="s">
        <v>3538</v>
      </c>
      <c r="J1680" s="4" t="s">
        <v>3539</v>
      </c>
      <c r="K1680" s="6">
        <f>IFERROR(VLOOKUP($J1680,Lookup!$I:$M,Lookup!J$2,0),"")</f>
        <v>4001</v>
      </c>
      <c r="L1680" s="6" t="str">
        <f>IFERROR(VLOOKUP($J1680,Lookup!$I:$M,Lookup!K$2,0),"")</f>
        <v>Los Angeles</v>
      </c>
      <c r="M1680" s="6" t="str">
        <f>IFERROR(VLOOKUP($J1680,Lookup!$I:$M,Lookup!L$2,0),"")</f>
        <v>MAlasaad</v>
      </c>
      <c r="N1680" s="6" t="str">
        <f>IFERROR(VLOOKUP($J1680,Lookup!$I:$M,Lookup!M$2,0),"")</f>
        <v>PT</v>
      </c>
      <c r="O1680" s="6" t="str">
        <f>IFERROR(VLOOKUP(E1680,Lookup!B:C,2,0),0)</f>
        <v>Bartender</v>
      </c>
    </row>
    <row r="1681" ht="13.5" outlineLevel="2" spans="1:15">
      <c r="A1681" s="4" t="s">
        <v>3610</v>
      </c>
      <c r="B1681" s="4" t="s">
        <v>3535</v>
      </c>
      <c r="C1681" s="4" t="s">
        <v>118</v>
      </c>
      <c r="D1681" s="4" t="s">
        <v>3611</v>
      </c>
      <c r="E1681" s="4" t="s">
        <v>70</v>
      </c>
      <c r="F1681" s="4" t="s">
        <v>121</v>
      </c>
      <c r="G1681" s="4" t="s">
        <v>3537</v>
      </c>
      <c r="H1681" s="4" t="s">
        <v>1775</v>
      </c>
      <c r="I1681" s="4" t="s">
        <v>3538</v>
      </c>
      <c r="J1681" s="4" t="s">
        <v>3539</v>
      </c>
      <c r="K1681" s="6">
        <f>IFERROR(VLOOKUP($J1681,Lookup!$I:$M,Lookup!J$2,0),"")</f>
        <v>4001</v>
      </c>
      <c r="L1681" s="6" t="str">
        <f>IFERROR(VLOOKUP($J1681,Lookup!$I:$M,Lookup!K$2,0),"")</f>
        <v>Los Angeles</v>
      </c>
      <c r="M1681" s="6" t="str">
        <f>IFERROR(VLOOKUP($J1681,Lookup!$I:$M,Lookup!L$2,0),"")</f>
        <v>MAlasaad</v>
      </c>
      <c r="N1681" s="6" t="str">
        <f>IFERROR(VLOOKUP($J1681,Lookup!$I:$M,Lookup!M$2,0),"")</f>
        <v>PT</v>
      </c>
      <c r="O1681" s="6" t="str">
        <f>IFERROR(VLOOKUP(E1681,Lookup!B:C,2,0),0)</f>
        <v>Bartender</v>
      </c>
    </row>
    <row r="1682" ht="13.5" outlineLevel="2" spans="1:15">
      <c r="A1682" s="4" t="s">
        <v>3612</v>
      </c>
      <c r="B1682" s="4" t="s">
        <v>2048</v>
      </c>
      <c r="C1682" s="4" t="s">
        <v>118</v>
      </c>
      <c r="D1682" s="4" t="s">
        <v>3613</v>
      </c>
      <c r="E1682" s="4" t="s">
        <v>134</v>
      </c>
      <c r="F1682" s="4" t="s">
        <v>121</v>
      </c>
      <c r="G1682" s="4" t="s">
        <v>3537</v>
      </c>
      <c r="H1682" s="4" t="s">
        <v>1775</v>
      </c>
      <c r="I1682" s="4" t="s">
        <v>3538</v>
      </c>
      <c r="J1682" s="4" t="s">
        <v>3539</v>
      </c>
      <c r="K1682" s="6">
        <f>IFERROR(VLOOKUP($J1682,Lookup!$I:$M,Lookup!J$2,0),"")</f>
        <v>4001</v>
      </c>
      <c r="L1682" s="6" t="str">
        <f>IFERROR(VLOOKUP($J1682,Lookup!$I:$M,Lookup!K$2,0),"")</f>
        <v>Los Angeles</v>
      </c>
      <c r="M1682" s="6" t="str">
        <f>IFERROR(VLOOKUP($J1682,Lookup!$I:$M,Lookup!L$2,0),"")</f>
        <v>MAlasaad</v>
      </c>
      <c r="N1682" s="6" t="str">
        <f>IFERROR(VLOOKUP($J1682,Lookup!$I:$M,Lookup!M$2,0),"")</f>
        <v>PT</v>
      </c>
      <c r="O1682" s="6">
        <f>IFERROR(VLOOKUP(E1682,Lookup!B:C,2,0),0)</f>
        <v>0</v>
      </c>
    </row>
    <row r="1683" ht="13.5" outlineLevel="2" spans="1:15">
      <c r="A1683" s="4" t="s">
        <v>3614</v>
      </c>
      <c r="B1683" s="4" t="s">
        <v>3535</v>
      </c>
      <c r="C1683" s="4" t="s">
        <v>118</v>
      </c>
      <c r="D1683" s="4" t="s">
        <v>3615</v>
      </c>
      <c r="E1683" s="4" t="s">
        <v>233</v>
      </c>
      <c r="F1683" s="4" t="s">
        <v>121</v>
      </c>
      <c r="G1683" s="4" t="s">
        <v>3537</v>
      </c>
      <c r="H1683" s="4" t="s">
        <v>1775</v>
      </c>
      <c r="I1683" s="4" t="s">
        <v>3538</v>
      </c>
      <c r="J1683" s="4" t="s">
        <v>3539</v>
      </c>
      <c r="K1683" s="6">
        <f>IFERROR(VLOOKUP($J1683,Lookup!$I:$M,Lookup!J$2,0),"")</f>
        <v>4001</v>
      </c>
      <c r="L1683" s="6" t="str">
        <f>IFERROR(VLOOKUP($J1683,Lookup!$I:$M,Lookup!K$2,0),"")</f>
        <v>Los Angeles</v>
      </c>
      <c r="M1683" s="6" t="str">
        <f>IFERROR(VLOOKUP($J1683,Lookup!$I:$M,Lookup!L$2,0),"")</f>
        <v>MAlasaad</v>
      </c>
      <c r="N1683" s="6" t="str">
        <f>IFERROR(VLOOKUP($J1683,Lookup!$I:$M,Lookup!M$2,0),"")</f>
        <v>PT</v>
      </c>
      <c r="O1683" s="6" t="str">
        <f>IFERROR(VLOOKUP(E1683,Lookup!B:C,2,0),0)</f>
        <v>Bartender</v>
      </c>
    </row>
    <row r="1684" ht="13.5" outlineLevel="2" spans="1:15">
      <c r="A1684" s="4" t="s">
        <v>3616</v>
      </c>
      <c r="B1684" s="4" t="s">
        <v>3535</v>
      </c>
      <c r="C1684" s="4" t="s">
        <v>118</v>
      </c>
      <c r="D1684" s="4" t="s">
        <v>3617</v>
      </c>
      <c r="E1684" s="4" t="s">
        <v>84</v>
      </c>
      <c r="F1684" s="4" t="s">
        <v>121</v>
      </c>
      <c r="G1684" s="4" t="s">
        <v>3537</v>
      </c>
      <c r="H1684" s="4" t="s">
        <v>1775</v>
      </c>
      <c r="I1684" s="4" t="s">
        <v>3538</v>
      </c>
      <c r="J1684" s="4" t="s">
        <v>3539</v>
      </c>
      <c r="K1684" s="6">
        <f>IFERROR(VLOOKUP($J1684,Lookup!$I:$M,Lookup!J$2,0),"")</f>
        <v>4001</v>
      </c>
      <c r="L1684" s="6" t="str">
        <f>IFERROR(VLOOKUP($J1684,Lookup!$I:$M,Lookup!K$2,0),"")</f>
        <v>Los Angeles</v>
      </c>
      <c r="M1684" s="6" t="str">
        <f>IFERROR(VLOOKUP($J1684,Lookup!$I:$M,Lookup!L$2,0),"")</f>
        <v>MAlasaad</v>
      </c>
      <c r="N1684" s="6" t="str">
        <f>IFERROR(VLOOKUP($J1684,Lookup!$I:$M,Lookup!M$2,0),"")</f>
        <v>PT</v>
      </c>
      <c r="O1684" s="6" t="str">
        <f>IFERROR(VLOOKUP(E1684,Lookup!B:C,2,0),0)</f>
        <v>Prep Cook</v>
      </c>
    </row>
    <row r="1685" ht="13.5" outlineLevel="2" spans="1:15">
      <c r="A1685" s="4" t="s">
        <v>3618</v>
      </c>
      <c r="B1685" s="4" t="s">
        <v>3535</v>
      </c>
      <c r="C1685" s="4" t="s">
        <v>118</v>
      </c>
      <c r="D1685" s="4" t="s">
        <v>3619</v>
      </c>
      <c r="E1685" s="4" t="s">
        <v>256</v>
      </c>
      <c r="F1685" s="4" t="s">
        <v>121</v>
      </c>
      <c r="G1685" s="4" t="s">
        <v>3537</v>
      </c>
      <c r="H1685" s="4" t="s">
        <v>1775</v>
      </c>
      <c r="I1685" s="4" t="s">
        <v>3538</v>
      </c>
      <c r="J1685" s="4" t="s">
        <v>3539</v>
      </c>
      <c r="K1685" s="6">
        <f>IFERROR(VLOOKUP($J1685,Lookup!$I:$M,Lookup!J$2,0),"")</f>
        <v>4001</v>
      </c>
      <c r="L1685" s="6" t="str">
        <f>IFERROR(VLOOKUP($J1685,Lookup!$I:$M,Lookup!K$2,0),"")</f>
        <v>Los Angeles</v>
      </c>
      <c r="M1685" s="6" t="str">
        <f>IFERROR(VLOOKUP($J1685,Lookup!$I:$M,Lookup!L$2,0),"")</f>
        <v>MAlasaad</v>
      </c>
      <c r="N1685" s="6" t="str">
        <f>IFERROR(VLOOKUP($J1685,Lookup!$I:$M,Lookup!M$2,0),"")</f>
        <v>PT</v>
      </c>
      <c r="O1685" s="6" t="str">
        <f>IFERROR(VLOOKUP(E1685,Lookup!B:C,2,0),0)</f>
        <v/>
      </c>
    </row>
    <row r="1686" ht="13.5" outlineLevel="2" spans="1:15">
      <c r="A1686" s="4" t="s">
        <v>3620</v>
      </c>
      <c r="B1686" s="4" t="s">
        <v>3535</v>
      </c>
      <c r="C1686" s="4" t="s">
        <v>118</v>
      </c>
      <c r="D1686" s="4" t="s">
        <v>3621</v>
      </c>
      <c r="E1686" s="4" t="s">
        <v>188</v>
      </c>
      <c r="F1686" s="4" t="s">
        <v>121</v>
      </c>
      <c r="G1686" s="4" t="s">
        <v>3537</v>
      </c>
      <c r="H1686" s="4" t="s">
        <v>1775</v>
      </c>
      <c r="I1686" s="4" t="s">
        <v>3538</v>
      </c>
      <c r="J1686" s="4" t="s">
        <v>3539</v>
      </c>
      <c r="K1686" s="6">
        <f>IFERROR(VLOOKUP($J1686,Lookup!$I:$M,Lookup!J$2,0),"")</f>
        <v>4001</v>
      </c>
      <c r="L1686" s="6" t="str">
        <f>IFERROR(VLOOKUP($J1686,Lookup!$I:$M,Lookup!K$2,0),"")</f>
        <v>Los Angeles</v>
      </c>
      <c r="M1686" s="6" t="str">
        <f>IFERROR(VLOOKUP($J1686,Lookup!$I:$M,Lookup!L$2,0),"")</f>
        <v>MAlasaad</v>
      </c>
      <c r="N1686" s="6" t="str">
        <f>IFERROR(VLOOKUP($J1686,Lookup!$I:$M,Lookup!M$2,0),"")</f>
        <v>PT</v>
      </c>
      <c r="O1686" s="6" t="str">
        <f>IFERROR(VLOOKUP(E1686,Lookup!B:C,2,0),0)</f>
        <v>Dish</v>
      </c>
    </row>
    <row r="1687" ht="13.5" outlineLevel="2" spans="1:15">
      <c r="A1687" s="4" t="s">
        <v>3622</v>
      </c>
      <c r="B1687" s="4" t="s">
        <v>3535</v>
      </c>
      <c r="C1687" s="4" t="s">
        <v>118</v>
      </c>
      <c r="D1687" s="4" t="s">
        <v>3623</v>
      </c>
      <c r="E1687" s="4" t="s">
        <v>120</v>
      </c>
      <c r="F1687" s="4" t="s">
        <v>121</v>
      </c>
      <c r="G1687" s="4" t="s">
        <v>3537</v>
      </c>
      <c r="H1687" s="4" t="s">
        <v>1775</v>
      </c>
      <c r="I1687" s="4" t="s">
        <v>3538</v>
      </c>
      <c r="J1687" s="4" t="s">
        <v>3539</v>
      </c>
      <c r="K1687" s="6">
        <f>IFERROR(VLOOKUP($J1687,Lookup!$I:$M,Lookup!J$2,0),"")</f>
        <v>4001</v>
      </c>
      <c r="L1687" s="6" t="str">
        <f>IFERROR(VLOOKUP($J1687,Lookup!$I:$M,Lookup!K$2,0),"")</f>
        <v>Los Angeles</v>
      </c>
      <c r="M1687" s="6" t="str">
        <f>IFERROR(VLOOKUP($J1687,Lookup!$I:$M,Lookup!L$2,0),"")</f>
        <v>MAlasaad</v>
      </c>
      <c r="N1687" s="6" t="str">
        <f>IFERROR(VLOOKUP($J1687,Lookup!$I:$M,Lookup!M$2,0),"")</f>
        <v>PT</v>
      </c>
      <c r="O1687" s="6" t="str">
        <f>IFERROR(VLOOKUP(E1687,Lookup!B:C,2,0),0)</f>
        <v>Server/Cocktail</v>
      </c>
    </row>
    <row r="1688" ht="13.5" outlineLevel="2" spans="1:15">
      <c r="A1688" s="4" t="s">
        <v>3624</v>
      </c>
      <c r="B1688" s="4" t="s">
        <v>3535</v>
      </c>
      <c r="C1688" s="4" t="s">
        <v>118</v>
      </c>
      <c r="D1688" s="4" t="s">
        <v>3625</v>
      </c>
      <c r="E1688" s="4" t="s">
        <v>78</v>
      </c>
      <c r="F1688" s="4" t="s">
        <v>121</v>
      </c>
      <c r="G1688" s="4" t="s">
        <v>3537</v>
      </c>
      <c r="H1688" s="4" t="s">
        <v>1775</v>
      </c>
      <c r="I1688" s="4" t="s">
        <v>3538</v>
      </c>
      <c r="J1688" s="4" t="s">
        <v>3539</v>
      </c>
      <c r="K1688" s="6">
        <f>IFERROR(VLOOKUP($J1688,Lookup!$I:$M,Lookup!J$2,0),"")</f>
        <v>4001</v>
      </c>
      <c r="L1688" s="6" t="str">
        <f>IFERROR(VLOOKUP($J1688,Lookup!$I:$M,Lookup!K$2,0),"")</f>
        <v>Los Angeles</v>
      </c>
      <c r="M1688" s="6" t="str">
        <f>IFERROR(VLOOKUP($J1688,Lookup!$I:$M,Lookup!L$2,0),"")</f>
        <v>MAlasaad</v>
      </c>
      <c r="N1688" s="6" t="str">
        <f>IFERROR(VLOOKUP($J1688,Lookup!$I:$M,Lookup!M$2,0),"")</f>
        <v>PT</v>
      </c>
      <c r="O1688" s="6" t="str">
        <f>IFERROR(VLOOKUP(E1688,Lookup!B:C,2,0),0)</f>
        <v>Host</v>
      </c>
    </row>
    <row r="1689" ht="13.5" outlineLevel="2" spans="1:15">
      <c r="A1689" s="4" t="s">
        <v>3626</v>
      </c>
      <c r="B1689" s="4" t="s">
        <v>3535</v>
      </c>
      <c r="C1689" s="4" t="s">
        <v>118</v>
      </c>
      <c r="D1689" s="4" t="s">
        <v>3627</v>
      </c>
      <c r="E1689" s="4" t="s">
        <v>70</v>
      </c>
      <c r="F1689" s="4" t="s">
        <v>121</v>
      </c>
      <c r="G1689" s="4" t="s">
        <v>3537</v>
      </c>
      <c r="H1689" s="4" t="s">
        <v>1775</v>
      </c>
      <c r="I1689" s="4" t="s">
        <v>3538</v>
      </c>
      <c r="J1689" s="4" t="s">
        <v>3539</v>
      </c>
      <c r="K1689" s="6">
        <f>IFERROR(VLOOKUP($J1689,Lookup!$I:$M,Lookup!J$2,0),"")</f>
        <v>4001</v>
      </c>
      <c r="L1689" s="6" t="str">
        <f>IFERROR(VLOOKUP($J1689,Lookup!$I:$M,Lookup!K$2,0),"")</f>
        <v>Los Angeles</v>
      </c>
      <c r="M1689" s="6" t="str">
        <f>IFERROR(VLOOKUP($J1689,Lookup!$I:$M,Lookup!L$2,0),"")</f>
        <v>MAlasaad</v>
      </c>
      <c r="N1689" s="6" t="str">
        <f>IFERROR(VLOOKUP($J1689,Lookup!$I:$M,Lookup!M$2,0),"")</f>
        <v>PT</v>
      </c>
      <c r="O1689" s="6" t="str">
        <f>IFERROR(VLOOKUP(E1689,Lookup!B:C,2,0),0)</f>
        <v>Bartender</v>
      </c>
    </row>
    <row r="1690" ht="13.5" outlineLevel="2" spans="1:15">
      <c r="A1690" s="4" t="s">
        <v>3628</v>
      </c>
      <c r="B1690" s="4" t="s">
        <v>3535</v>
      </c>
      <c r="C1690" s="4" t="s">
        <v>118</v>
      </c>
      <c r="D1690" s="4" t="s">
        <v>3629</v>
      </c>
      <c r="E1690" s="4" t="s">
        <v>139</v>
      </c>
      <c r="F1690" s="4" t="s">
        <v>121</v>
      </c>
      <c r="G1690" s="4" t="s">
        <v>3537</v>
      </c>
      <c r="H1690" s="4" t="s">
        <v>1775</v>
      </c>
      <c r="I1690" s="4" t="s">
        <v>3538</v>
      </c>
      <c r="J1690" s="4" t="s">
        <v>3539</v>
      </c>
      <c r="K1690" s="6">
        <f>IFERROR(VLOOKUP($J1690,Lookup!$I:$M,Lookup!J$2,0),"")</f>
        <v>4001</v>
      </c>
      <c r="L1690" s="6" t="str">
        <f>IFERROR(VLOOKUP($J1690,Lookup!$I:$M,Lookup!K$2,0),"")</f>
        <v>Los Angeles</v>
      </c>
      <c r="M1690" s="6" t="str">
        <f>IFERROR(VLOOKUP($J1690,Lookup!$I:$M,Lookup!L$2,0),"")</f>
        <v>MAlasaad</v>
      </c>
      <c r="N1690" s="6" t="str">
        <f>IFERROR(VLOOKUP($J1690,Lookup!$I:$M,Lookup!M$2,0),"")</f>
        <v>PT</v>
      </c>
      <c r="O1690" s="6" t="str">
        <f>IFERROR(VLOOKUP(E1690,Lookup!B:C,2,0),0)</f>
        <v>Busser/Runner</v>
      </c>
    </row>
    <row r="1691" ht="13.5" outlineLevel="2" spans="1:15">
      <c r="A1691" s="4" t="s">
        <v>3630</v>
      </c>
      <c r="B1691" s="4" t="s">
        <v>3535</v>
      </c>
      <c r="C1691" s="4" t="s">
        <v>118</v>
      </c>
      <c r="D1691" s="4" t="s">
        <v>3631</v>
      </c>
      <c r="E1691" s="4" t="s">
        <v>120</v>
      </c>
      <c r="F1691" s="4" t="s">
        <v>121</v>
      </c>
      <c r="G1691" s="4" t="s">
        <v>3537</v>
      </c>
      <c r="H1691" s="4" t="s">
        <v>1775</v>
      </c>
      <c r="I1691" s="4" t="s">
        <v>3538</v>
      </c>
      <c r="J1691" s="4" t="s">
        <v>3539</v>
      </c>
      <c r="K1691" s="6">
        <f>IFERROR(VLOOKUP($J1691,Lookup!$I:$M,Lookup!J$2,0),"")</f>
        <v>4001</v>
      </c>
      <c r="L1691" s="6" t="str">
        <f>IFERROR(VLOOKUP($J1691,Lookup!$I:$M,Lookup!K$2,0),"")</f>
        <v>Los Angeles</v>
      </c>
      <c r="M1691" s="6" t="str">
        <f>IFERROR(VLOOKUP($J1691,Lookup!$I:$M,Lookup!L$2,0),"")</f>
        <v>MAlasaad</v>
      </c>
      <c r="N1691" s="6" t="str">
        <f>IFERROR(VLOOKUP($J1691,Lookup!$I:$M,Lookup!M$2,0),"")</f>
        <v>PT</v>
      </c>
      <c r="O1691" s="6" t="str">
        <f>IFERROR(VLOOKUP(E1691,Lookup!B:C,2,0),0)</f>
        <v>Server/Cocktail</v>
      </c>
    </row>
    <row r="1692" ht="13.5" outlineLevel="2" spans="1:15">
      <c r="A1692" s="4" t="s">
        <v>3632</v>
      </c>
      <c r="B1692" s="4" t="s">
        <v>3535</v>
      </c>
      <c r="C1692" s="4" t="s">
        <v>118</v>
      </c>
      <c r="D1692" s="4" t="s">
        <v>3633</v>
      </c>
      <c r="E1692" s="4" t="s">
        <v>188</v>
      </c>
      <c r="F1692" s="4" t="s">
        <v>121</v>
      </c>
      <c r="G1692" s="4" t="s">
        <v>3537</v>
      </c>
      <c r="H1692" s="4" t="s">
        <v>1775</v>
      </c>
      <c r="I1692" s="4" t="s">
        <v>3538</v>
      </c>
      <c r="J1692" s="4" t="s">
        <v>3539</v>
      </c>
      <c r="K1692" s="6">
        <f>IFERROR(VLOOKUP($J1692,Lookup!$I:$M,Lookup!J$2,0),"")</f>
        <v>4001</v>
      </c>
      <c r="L1692" s="6" t="str">
        <f>IFERROR(VLOOKUP($J1692,Lookup!$I:$M,Lookup!K$2,0),"")</f>
        <v>Los Angeles</v>
      </c>
      <c r="M1692" s="6" t="str">
        <f>IFERROR(VLOOKUP($J1692,Lookup!$I:$M,Lookup!L$2,0),"")</f>
        <v>MAlasaad</v>
      </c>
      <c r="N1692" s="6" t="str">
        <f>IFERROR(VLOOKUP($J1692,Lookup!$I:$M,Lookup!M$2,0),"")</f>
        <v>PT</v>
      </c>
      <c r="O1692" s="6" t="str">
        <f>IFERROR(VLOOKUP(E1692,Lookup!B:C,2,0),0)</f>
        <v>Dish</v>
      </c>
    </row>
    <row r="1693" ht="13.5" outlineLevel="2" spans="1:15">
      <c r="A1693" s="4" t="s">
        <v>3634</v>
      </c>
      <c r="B1693" s="4" t="s">
        <v>3535</v>
      </c>
      <c r="C1693" s="4" t="s">
        <v>118</v>
      </c>
      <c r="D1693" s="4" t="s">
        <v>3635</v>
      </c>
      <c r="E1693" s="4" t="s">
        <v>120</v>
      </c>
      <c r="F1693" s="4" t="s">
        <v>121</v>
      </c>
      <c r="G1693" s="4" t="s">
        <v>3537</v>
      </c>
      <c r="H1693" s="4" t="s">
        <v>1775</v>
      </c>
      <c r="I1693" s="4" t="s">
        <v>3538</v>
      </c>
      <c r="J1693" s="4" t="s">
        <v>3539</v>
      </c>
      <c r="K1693" s="6">
        <f>IFERROR(VLOOKUP($J1693,Lookup!$I:$M,Lookup!J$2,0),"")</f>
        <v>4001</v>
      </c>
      <c r="L1693" s="6" t="str">
        <f>IFERROR(VLOOKUP($J1693,Lookup!$I:$M,Lookup!K$2,0),"")</f>
        <v>Los Angeles</v>
      </c>
      <c r="M1693" s="6" t="str">
        <f>IFERROR(VLOOKUP($J1693,Lookup!$I:$M,Lookup!L$2,0),"")</f>
        <v>MAlasaad</v>
      </c>
      <c r="N1693" s="6" t="str">
        <f>IFERROR(VLOOKUP($J1693,Lookup!$I:$M,Lookup!M$2,0),"")</f>
        <v>PT</v>
      </c>
      <c r="O1693" s="6" t="str">
        <f>IFERROR(VLOOKUP(E1693,Lookup!B:C,2,0),0)</f>
        <v>Server/Cocktail</v>
      </c>
    </row>
    <row r="1694" ht="13.5" outlineLevel="2" spans="1:15">
      <c r="A1694" s="4" t="s">
        <v>3636</v>
      </c>
      <c r="B1694" s="4" t="s">
        <v>3535</v>
      </c>
      <c r="C1694" s="4" t="s">
        <v>118</v>
      </c>
      <c r="D1694" s="4" t="s">
        <v>3637</v>
      </c>
      <c r="E1694" s="4" t="s">
        <v>139</v>
      </c>
      <c r="F1694" s="4" t="s">
        <v>121</v>
      </c>
      <c r="G1694" s="4" t="s">
        <v>3537</v>
      </c>
      <c r="H1694" s="4" t="s">
        <v>1775</v>
      </c>
      <c r="I1694" s="4" t="s">
        <v>3538</v>
      </c>
      <c r="J1694" s="4" t="s">
        <v>3539</v>
      </c>
      <c r="K1694" s="6">
        <f>IFERROR(VLOOKUP($J1694,Lookup!$I:$M,Lookup!J$2,0),"")</f>
        <v>4001</v>
      </c>
      <c r="L1694" s="6" t="str">
        <f>IFERROR(VLOOKUP($J1694,Lookup!$I:$M,Lookup!K$2,0),"")</f>
        <v>Los Angeles</v>
      </c>
      <c r="M1694" s="6" t="str">
        <f>IFERROR(VLOOKUP($J1694,Lookup!$I:$M,Lookup!L$2,0),"")</f>
        <v>MAlasaad</v>
      </c>
      <c r="N1694" s="6" t="str">
        <f>IFERROR(VLOOKUP($J1694,Lookup!$I:$M,Lookup!M$2,0),"")</f>
        <v>PT</v>
      </c>
      <c r="O1694" s="6" t="str">
        <f>IFERROR(VLOOKUP(E1694,Lookup!B:C,2,0),0)</f>
        <v>Busser/Runner</v>
      </c>
    </row>
    <row r="1695" ht="13.5" outlineLevel="2" spans="1:15">
      <c r="A1695" s="4" t="s">
        <v>3638</v>
      </c>
      <c r="B1695" s="4" t="s">
        <v>3535</v>
      </c>
      <c r="C1695" s="4" t="s">
        <v>118</v>
      </c>
      <c r="D1695" s="4" t="s">
        <v>3639</v>
      </c>
      <c r="E1695" s="4" t="s">
        <v>139</v>
      </c>
      <c r="F1695" s="4" t="s">
        <v>121</v>
      </c>
      <c r="G1695" s="4" t="s">
        <v>3537</v>
      </c>
      <c r="H1695" s="4" t="s">
        <v>1775</v>
      </c>
      <c r="I1695" s="4" t="s">
        <v>3538</v>
      </c>
      <c r="J1695" s="4" t="s">
        <v>3539</v>
      </c>
      <c r="K1695" s="6">
        <f>IFERROR(VLOOKUP($J1695,Lookup!$I:$M,Lookup!J$2,0),"")</f>
        <v>4001</v>
      </c>
      <c r="L1695" s="6" t="str">
        <f>IFERROR(VLOOKUP($J1695,Lookup!$I:$M,Lookup!K$2,0),"")</f>
        <v>Los Angeles</v>
      </c>
      <c r="M1695" s="6" t="str">
        <f>IFERROR(VLOOKUP($J1695,Lookup!$I:$M,Lookup!L$2,0),"")</f>
        <v>MAlasaad</v>
      </c>
      <c r="N1695" s="6" t="str">
        <f>IFERROR(VLOOKUP($J1695,Lookup!$I:$M,Lookup!M$2,0),"")</f>
        <v>PT</v>
      </c>
      <c r="O1695" s="6" t="str">
        <f>IFERROR(VLOOKUP(E1695,Lookup!B:C,2,0),0)</f>
        <v>Busser/Runner</v>
      </c>
    </row>
    <row r="1696" ht="13.5" outlineLevel="2" spans="1:15">
      <c r="A1696" s="4" t="s">
        <v>3640</v>
      </c>
      <c r="B1696" s="4" t="s">
        <v>3535</v>
      </c>
      <c r="C1696" s="4" t="s">
        <v>118</v>
      </c>
      <c r="D1696" s="4" t="s">
        <v>3641</v>
      </c>
      <c r="E1696" s="4" t="s">
        <v>78</v>
      </c>
      <c r="F1696" s="4" t="s">
        <v>121</v>
      </c>
      <c r="G1696" s="4" t="s">
        <v>3537</v>
      </c>
      <c r="H1696" s="4" t="s">
        <v>1775</v>
      </c>
      <c r="I1696" s="4" t="s">
        <v>3538</v>
      </c>
      <c r="J1696" s="4" t="s">
        <v>3539</v>
      </c>
      <c r="K1696" s="6">
        <f>IFERROR(VLOOKUP($J1696,Lookup!$I:$M,Lookup!J$2,0),"")</f>
        <v>4001</v>
      </c>
      <c r="L1696" s="6" t="str">
        <f>IFERROR(VLOOKUP($J1696,Lookup!$I:$M,Lookup!K$2,0),"")</f>
        <v>Los Angeles</v>
      </c>
      <c r="M1696" s="6" t="str">
        <f>IFERROR(VLOOKUP($J1696,Lookup!$I:$M,Lookup!L$2,0),"")</f>
        <v>MAlasaad</v>
      </c>
      <c r="N1696" s="6" t="str">
        <f>IFERROR(VLOOKUP($J1696,Lookup!$I:$M,Lookup!M$2,0),"")</f>
        <v>PT</v>
      </c>
      <c r="O1696" s="6" t="str">
        <f>IFERROR(VLOOKUP(E1696,Lookup!B:C,2,0),0)</f>
        <v>Host</v>
      </c>
    </row>
    <row r="1697" ht="13.5" outlineLevel="2" spans="1:15">
      <c r="A1697" s="4" t="s">
        <v>3642</v>
      </c>
      <c r="B1697" s="4" t="s">
        <v>3535</v>
      </c>
      <c r="C1697" s="4" t="s">
        <v>118</v>
      </c>
      <c r="D1697" s="4" t="s">
        <v>3643</v>
      </c>
      <c r="E1697" s="4" t="s">
        <v>139</v>
      </c>
      <c r="F1697" s="4" t="s">
        <v>121</v>
      </c>
      <c r="G1697" s="4" t="s">
        <v>3537</v>
      </c>
      <c r="H1697" s="4" t="s">
        <v>1775</v>
      </c>
      <c r="I1697" s="4" t="s">
        <v>3538</v>
      </c>
      <c r="J1697" s="4" t="s">
        <v>3539</v>
      </c>
      <c r="K1697" s="6">
        <f>IFERROR(VLOOKUP($J1697,Lookup!$I:$M,Lookup!J$2,0),"")</f>
        <v>4001</v>
      </c>
      <c r="L1697" s="6" t="str">
        <f>IFERROR(VLOOKUP($J1697,Lookup!$I:$M,Lookup!K$2,0),"")</f>
        <v>Los Angeles</v>
      </c>
      <c r="M1697" s="6" t="str">
        <f>IFERROR(VLOOKUP($J1697,Lookup!$I:$M,Lookup!L$2,0),"")</f>
        <v>MAlasaad</v>
      </c>
      <c r="N1697" s="6" t="str">
        <f>IFERROR(VLOOKUP($J1697,Lookup!$I:$M,Lookup!M$2,0),"")</f>
        <v>PT</v>
      </c>
      <c r="O1697" s="6" t="str">
        <f>IFERROR(VLOOKUP(E1697,Lookup!B:C,2,0),0)</f>
        <v>Busser/Runner</v>
      </c>
    </row>
    <row r="1698" ht="13.5" outlineLevel="2" spans="1:15">
      <c r="A1698" s="4" t="s">
        <v>3644</v>
      </c>
      <c r="B1698" s="4" t="s">
        <v>3535</v>
      </c>
      <c r="C1698" s="4" t="s">
        <v>118</v>
      </c>
      <c r="D1698" s="4" t="s">
        <v>3645</v>
      </c>
      <c r="E1698" s="4" t="s">
        <v>83</v>
      </c>
      <c r="F1698" s="4" t="s">
        <v>121</v>
      </c>
      <c r="G1698" s="4" t="s">
        <v>3537</v>
      </c>
      <c r="H1698" s="4" t="s">
        <v>1775</v>
      </c>
      <c r="I1698" s="4" t="s">
        <v>3538</v>
      </c>
      <c r="J1698" s="4" t="s">
        <v>3539</v>
      </c>
      <c r="K1698" s="6">
        <f>IFERROR(VLOOKUP($J1698,Lookup!$I:$M,Lookup!J$2,0),"")</f>
        <v>4001</v>
      </c>
      <c r="L1698" s="6" t="str">
        <f>IFERROR(VLOOKUP($J1698,Lookup!$I:$M,Lookup!K$2,0),"")</f>
        <v>Los Angeles</v>
      </c>
      <c r="M1698" s="6" t="str">
        <f>IFERROR(VLOOKUP($J1698,Lookup!$I:$M,Lookup!L$2,0),"")</f>
        <v>MAlasaad</v>
      </c>
      <c r="N1698" s="6" t="str">
        <f>IFERROR(VLOOKUP($J1698,Lookup!$I:$M,Lookup!M$2,0),"")</f>
        <v>PT</v>
      </c>
      <c r="O1698" s="6" t="str">
        <f>IFERROR(VLOOKUP(E1698,Lookup!B:C,2,0),0)</f>
        <v>Line Cook</v>
      </c>
    </row>
    <row r="1699" ht="13.5" outlineLevel="2" spans="1:15">
      <c r="A1699" s="4" t="s">
        <v>3646</v>
      </c>
      <c r="B1699" s="4" t="s">
        <v>3535</v>
      </c>
      <c r="C1699" s="4" t="s">
        <v>118</v>
      </c>
      <c r="D1699" s="4" t="s">
        <v>3647</v>
      </c>
      <c r="E1699" s="4" t="s">
        <v>120</v>
      </c>
      <c r="F1699" s="4" t="s">
        <v>121</v>
      </c>
      <c r="G1699" s="4" t="s">
        <v>3537</v>
      </c>
      <c r="H1699" s="4" t="s">
        <v>1775</v>
      </c>
      <c r="I1699" s="4" t="s">
        <v>3538</v>
      </c>
      <c r="J1699" s="4" t="s">
        <v>3539</v>
      </c>
      <c r="K1699" s="6">
        <f>IFERROR(VLOOKUP($J1699,Lookup!$I:$M,Lookup!J$2,0),"")</f>
        <v>4001</v>
      </c>
      <c r="L1699" s="6" t="str">
        <f>IFERROR(VLOOKUP($J1699,Lookup!$I:$M,Lookup!K$2,0),"")</f>
        <v>Los Angeles</v>
      </c>
      <c r="M1699" s="6" t="str">
        <f>IFERROR(VLOOKUP($J1699,Lookup!$I:$M,Lookup!L$2,0),"")</f>
        <v>MAlasaad</v>
      </c>
      <c r="N1699" s="6" t="str">
        <f>IFERROR(VLOOKUP($J1699,Lookup!$I:$M,Lookup!M$2,0),"")</f>
        <v>PT</v>
      </c>
      <c r="O1699" s="6" t="str">
        <f>IFERROR(VLOOKUP(E1699,Lookup!B:C,2,0),0)</f>
        <v>Server/Cocktail</v>
      </c>
    </row>
    <row r="1700" ht="13.5" outlineLevel="2" spans="1:15">
      <c r="A1700" s="4" t="s">
        <v>3648</v>
      </c>
      <c r="B1700" s="4" t="s">
        <v>3535</v>
      </c>
      <c r="C1700" s="4" t="s">
        <v>118</v>
      </c>
      <c r="D1700" s="4" t="s">
        <v>3649</v>
      </c>
      <c r="E1700" s="4" t="s">
        <v>120</v>
      </c>
      <c r="F1700" s="4" t="s">
        <v>121</v>
      </c>
      <c r="G1700" s="4" t="s">
        <v>3537</v>
      </c>
      <c r="H1700" s="4" t="s">
        <v>1775</v>
      </c>
      <c r="I1700" s="4" t="s">
        <v>3538</v>
      </c>
      <c r="J1700" s="4" t="s">
        <v>3539</v>
      </c>
      <c r="K1700" s="6">
        <f>IFERROR(VLOOKUP($J1700,Lookup!$I:$M,Lookup!J$2,0),"")</f>
        <v>4001</v>
      </c>
      <c r="L1700" s="6" t="str">
        <f>IFERROR(VLOOKUP($J1700,Lookup!$I:$M,Lookup!K$2,0),"")</f>
        <v>Los Angeles</v>
      </c>
      <c r="M1700" s="6" t="str">
        <f>IFERROR(VLOOKUP($J1700,Lookup!$I:$M,Lookup!L$2,0),"")</f>
        <v>MAlasaad</v>
      </c>
      <c r="N1700" s="6" t="str">
        <f>IFERROR(VLOOKUP($J1700,Lookup!$I:$M,Lookup!M$2,0),"")</f>
        <v>PT</v>
      </c>
      <c r="O1700" s="6" t="str">
        <f>IFERROR(VLOOKUP(E1700,Lookup!B:C,2,0),0)</f>
        <v>Server/Cocktail</v>
      </c>
    </row>
    <row r="1701" ht="13.5" outlineLevel="2" spans="1:15">
      <c r="A1701" s="4" t="s">
        <v>3650</v>
      </c>
      <c r="B1701" s="4" t="s">
        <v>3535</v>
      </c>
      <c r="C1701" s="4" t="s">
        <v>118</v>
      </c>
      <c r="D1701" s="4" t="s">
        <v>3651</v>
      </c>
      <c r="E1701" s="4" t="s">
        <v>70</v>
      </c>
      <c r="F1701" s="4" t="s">
        <v>121</v>
      </c>
      <c r="G1701" s="4" t="s">
        <v>3537</v>
      </c>
      <c r="H1701" s="4" t="s">
        <v>1775</v>
      </c>
      <c r="I1701" s="4" t="s">
        <v>3538</v>
      </c>
      <c r="J1701" s="4" t="s">
        <v>3539</v>
      </c>
      <c r="K1701" s="6">
        <f>IFERROR(VLOOKUP($J1701,Lookup!$I:$M,Lookup!J$2,0),"")</f>
        <v>4001</v>
      </c>
      <c r="L1701" s="6" t="str">
        <f>IFERROR(VLOOKUP($J1701,Lookup!$I:$M,Lookup!K$2,0),"")</f>
        <v>Los Angeles</v>
      </c>
      <c r="M1701" s="6" t="str">
        <f>IFERROR(VLOOKUP($J1701,Lookup!$I:$M,Lookup!L$2,0),"")</f>
        <v>MAlasaad</v>
      </c>
      <c r="N1701" s="6" t="str">
        <f>IFERROR(VLOOKUP($J1701,Lookup!$I:$M,Lookup!M$2,0),"")</f>
        <v>PT</v>
      </c>
      <c r="O1701" s="6" t="str">
        <f>IFERROR(VLOOKUP(E1701,Lookup!B:C,2,0),0)</f>
        <v>Bartender</v>
      </c>
    </row>
    <row r="1702" ht="13.5" outlineLevel="2" spans="1:15">
      <c r="A1702" s="4" t="s">
        <v>3652</v>
      </c>
      <c r="B1702" s="4" t="s">
        <v>3535</v>
      </c>
      <c r="C1702" s="4" t="s">
        <v>118</v>
      </c>
      <c r="D1702" s="4" t="s">
        <v>3653</v>
      </c>
      <c r="E1702" s="4" t="s">
        <v>120</v>
      </c>
      <c r="F1702" s="4" t="s">
        <v>121</v>
      </c>
      <c r="G1702" s="4" t="s">
        <v>3537</v>
      </c>
      <c r="H1702" s="4" t="s">
        <v>1775</v>
      </c>
      <c r="I1702" s="4" t="s">
        <v>3538</v>
      </c>
      <c r="J1702" s="4" t="s">
        <v>3539</v>
      </c>
      <c r="K1702" s="6">
        <f>IFERROR(VLOOKUP($J1702,Lookup!$I:$M,Lookup!J$2,0),"")</f>
        <v>4001</v>
      </c>
      <c r="L1702" s="6" t="str">
        <f>IFERROR(VLOOKUP($J1702,Lookup!$I:$M,Lookup!K$2,0),"")</f>
        <v>Los Angeles</v>
      </c>
      <c r="M1702" s="6" t="str">
        <f>IFERROR(VLOOKUP($J1702,Lookup!$I:$M,Lookup!L$2,0),"")</f>
        <v>MAlasaad</v>
      </c>
      <c r="N1702" s="6" t="str">
        <f>IFERROR(VLOOKUP($J1702,Lookup!$I:$M,Lookup!M$2,0),"")</f>
        <v>PT</v>
      </c>
      <c r="O1702" s="6" t="str">
        <f>IFERROR(VLOOKUP(E1702,Lookup!B:C,2,0),0)</f>
        <v>Server/Cocktail</v>
      </c>
    </row>
    <row r="1703" ht="13.5" outlineLevel="2" spans="1:15">
      <c r="A1703" s="4" t="s">
        <v>3654</v>
      </c>
      <c r="B1703" s="4" t="s">
        <v>3535</v>
      </c>
      <c r="C1703" s="4" t="s">
        <v>118</v>
      </c>
      <c r="D1703" s="4" t="s">
        <v>3655</v>
      </c>
      <c r="E1703" s="4" t="s">
        <v>139</v>
      </c>
      <c r="F1703" s="4" t="s">
        <v>121</v>
      </c>
      <c r="G1703" s="4" t="s">
        <v>3537</v>
      </c>
      <c r="H1703" s="4" t="s">
        <v>1775</v>
      </c>
      <c r="I1703" s="4" t="s">
        <v>3538</v>
      </c>
      <c r="J1703" s="4" t="s">
        <v>3539</v>
      </c>
      <c r="K1703" s="6">
        <f>IFERROR(VLOOKUP($J1703,Lookup!$I:$M,Lookup!J$2,0),"")</f>
        <v>4001</v>
      </c>
      <c r="L1703" s="6" t="str">
        <f>IFERROR(VLOOKUP($J1703,Lookup!$I:$M,Lookup!K$2,0),"")</f>
        <v>Los Angeles</v>
      </c>
      <c r="M1703" s="6" t="str">
        <f>IFERROR(VLOOKUP($J1703,Lookup!$I:$M,Lookup!L$2,0),"")</f>
        <v>MAlasaad</v>
      </c>
      <c r="N1703" s="6" t="str">
        <f>IFERROR(VLOOKUP($J1703,Lookup!$I:$M,Lookup!M$2,0),"")</f>
        <v>PT</v>
      </c>
      <c r="O1703" s="6" t="str">
        <f>IFERROR(VLOOKUP(E1703,Lookup!B:C,2,0),0)</f>
        <v>Busser/Runner</v>
      </c>
    </row>
    <row r="1704" ht="13.5" outlineLevel="2" spans="1:15">
      <c r="A1704" s="4" t="s">
        <v>3656</v>
      </c>
      <c r="B1704" s="4" t="s">
        <v>3535</v>
      </c>
      <c r="C1704" s="4" t="s">
        <v>118</v>
      </c>
      <c r="D1704" s="4" t="s">
        <v>3657</v>
      </c>
      <c r="E1704" s="4" t="s">
        <v>120</v>
      </c>
      <c r="F1704" s="4" t="s">
        <v>121</v>
      </c>
      <c r="G1704" s="4" t="s">
        <v>3537</v>
      </c>
      <c r="H1704" s="4" t="s">
        <v>1775</v>
      </c>
      <c r="I1704" s="4" t="s">
        <v>3538</v>
      </c>
      <c r="J1704" s="4" t="s">
        <v>3539</v>
      </c>
      <c r="K1704" s="6">
        <f>IFERROR(VLOOKUP($J1704,Lookup!$I:$M,Lookup!J$2,0),"")</f>
        <v>4001</v>
      </c>
      <c r="L1704" s="6" t="str">
        <f>IFERROR(VLOOKUP($J1704,Lookup!$I:$M,Lookup!K$2,0),"")</f>
        <v>Los Angeles</v>
      </c>
      <c r="M1704" s="6" t="str">
        <f>IFERROR(VLOOKUP($J1704,Lookup!$I:$M,Lookup!L$2,0),"")</f>
        <v>MAlasaad</v>
      </c>
      <c r="N1704" s="6" t="str">
        <f>IFERROR(VLOOKUP($J1704,Lookup!$I:$M,Lookup!M$2,0),"")</f>
        <v>PT</v>
      </c>
      <c r="O1704" s="6" t="str">
        <f>IFERROR(VLOOKUP(E1704,Lookup!B:C,2,0),0)</f>
        <v>Server/Cocktail</v>
      </c>
    </row>
    <row r="1705" ht="13.5" outlineLevel="2" spans="1:15">
      <c r="A1705" s="4" t="s">
        <v>3658</v>
      </c>
      <c r="B1705" s="4" t="s">
        <v>3535</v>
      </c>
      <c r="C1705" s="4" t="s">
        <v>118</v>
      </c>
      <c r="D1705" s="4" t="s">
        <v>3659</v>
      </c>
      <c r="E1705" s="4" t="s">
        <v>120</v>
      </c>
      <c r="F1705" s="4" t="s">
        <v>121</v>
      </c>
      <c r="G1705" s="4" t="s">
        <v>3537</v>
      </c>
      <c r="H1705" s="4" t="s">
        <v>1775</v>
      </c>
      <c r="I1705" s="4" t="s">
        <v>3538</v>
      </c>
      <c r="J1705" s="4" t="s">
        <v>3539</v>
      </c>
      <c r="K1705" s="6">
        <f>IFERROR(VLOOKUP($J1705,Lookup!$I:$M,Lookup!J$2,0),"")</f>
        <v>4001</v>
      </c>
      <c r="L1705" s="6" t="str">
        <f>IFERROR(VLOOKUP($J1705,Lookup!$I:$M,Lookup!K$2,0),"")</f>
        <v>Los Angeles</v>
      </c>
      <c r="M1705" s="6" t="str">
        <f>IFERROR(VLOOKUP($J1705,Lookup!$I:$M,Lookup!L$2,0),"")</f>
        <v>MAlasaad</v>
      </c>
      <c r="N1705" s="6" t="str">
        <f>IFERROR(VLOOKUP($J1705,Lookup!$I:$M,Lookup!M$2,0),"")</f>
        <v>PT</v>
      </c>
      <c r="O1705" s="6" t="str">
        <f>IFERROR(VLOOKUP(E1705,Lookup!B:C,2,0),0)</f>
        <v>Server/Cocktail</v>
      </c>
    </row>
    <row r="1706" ht="13.5" outlineLevel="2" spans="1:15">
      <c r="A1706" s="4" t="s">
        <v>3660</v>
      </c>
      <c r="B1706" s="4" t="s">
        <v>3535</v>
      </c>
      <c r="C1706" s="4" t="s">
        <v>118</v>
      </c>
      <c r="D1706" s="4" t="s">
        <v>3661</v>
      </c>
      <c r="E1706" s="4" t="s">
        <v>120</v>
      </c>
      <c r="F1706" s="4" t="s">
        <v>121</v>
      </c>
      <c r="G1706" s="4" t="s">
        <v>3537</v>
      </c>
      <c r="H1706" s="4" t="s">
        <v>1775</v>
      </c>
      <c r="I1706" s="4" t="s">
        <v>3538</v>
      </c>
      <c r="J1706" s="4" t="s">
        <v>3539</v>
      </c>
      <c r="K1706" s="6">
        <f>IFERROR(VLOOKUP($J1706,Lookup!$I:$M,Lookup!J$2,0),"")</f>
        <v>4001</v>
      </c>
      <c r="L1706" s="6" t="str">
        <f>IFERROR(VLOOKUP($J1706,Lookup!$I:$M,Lookup!K$2,0),"")</f>
        <v>Los Angeles</v>
      </c>
      <c r="M1706" s="6" t="str">
        <f>IFERROR(VLOOKUP($J1706,Lookup!$I:$M,Lookup!L$2,0),"")</f>
        <v>MAlasaad</v>
      </c>
      <c r="N1706" s="6" t="str">
        <f>IFERROR(VLOOKUP($J1706,Lookup!$I:$M,Lookup!M$2,0),"")</f>
        <v>PT</v>
      </c>
      <c r="O1706" s="6" t="str">
        <f>IFERROR(VLOOKUP(E1706,Lookup!B:C,2,0),0)</f>
        <v>Server/Cocktail</v>
      </c>
    </row>
    <row r="1707" ht="13.5" outlineLevel="2" spans="1:15">
      <c r="A1707" s="4" t="s">
        <v>3662</v>
      </c>
      <c r="B1707" s="4" t="s">
        <v>3535</v>
      </c>
      <c r="C1707" s="4" t="s">
        <v>118</v>
      </c>
      <c r="D1707" s="4" t="s">
        <v>3663</v>
      </c>
      <c r="E1707" s="4" t="s">
        <v>120</v>
      </c>
      <c r="F1707" s="4" t="s">
        <v>121</v>
      </c>
      <c r="G1707" s="4" t="s">
        <v>3537</v>
      </c>
      <c r="H1707" s="4" t="s">
        <v>1775</v>
      </c>
      <c r="I1707" s="4" t="s">
        <v>3538</v>
      </c>
      <c r="J1707" s="4" t="s">
        <v>3539</v>
      </c>
      <c r="K1707" s="6">
        <f>IFERROR(VLOOKUP($J1707,Lookup!$I:$M,Lookup!J$2,0),"")</f>
        <v>4001</v>
      </c>
      <c r="L1707" s="6" t="str">
        <f>IFERROR(VLOOKUP($J1707,Lookup!$I:$M,Lookup!K$2,0),"")</f>
        <v>Los Angeles</v>
      </c>
      <c r="M1707" s="6" t="str">
        <f>IFERROR(VLOOKUP($J1707,Lookup!$I:$M,Lookup!L$2,0),"")</f>
        <v>MAlasaad</v>
      </c>
      <c r="N1707" s="6" t="str">
        <f>IFERROR(VLOOKUP($J1707,Lookup!$I:$M,Lookup!M$2,0),"")</f>
        <v>PT</v>
      </c>
      <c r="O1707" s="6" t="str">
        <f>IFERROR(VLOOKUP(E1707,Lookup!B:C,2,0),0)</f>
        <v>Server/Cocktail</v>
      </c>
    </row>
    <row r="1708" ht="13.5" outlineLevel="2" spans="1:15">
      <c r="A1708" s="4" t="s">
        <v>3664</v>
      </c>
      <c r="B1708" s="4" t="s">
        <v>3535</v>
      </c>
      <c r="C1708" s="4" t="s">
        <v>118</v>
      </c>
      <c r="D1708" s="4" t="s">
        <v>3665</v>
      </c>
      <c r="E1708" s="4" t="s">
        <v>84</v>
      </c>
      <c r="F1708" s="4" t="s">
        <v>121</v>
      </c>
      <c r="G1708" s="4" t="s">
        <v>3537</v>
      </c>
      <c r="H1708" s="4" t="s">
        <v>1775</v>
      </c>
      <c r="I1708" s="4" t="s">
        <v>3538</v>
      </c>
      <c r="J1708" s="4" t="s">
        <v>3539</v>
      </c>
      <c r="K1708" s="6">
        <f>IFERROR(VLOOKUP($J1708,Lookup!$I:$M,Lookup!J$2,0),"")</f>
        <v>4001</v>
      </c>
      <c r="L1708" s="6" t="str">
        <f>IFERROR(VLOOKUP($J1708,Lookup!$I:$M,Lookup!K$2,0),"")</f>
        <v>Los Angeles</v>
      </c>
      <c r="M1708" s="6" t="str">
        <f>IFERROR(VLOOKUP($J1708,Lookup!$I:$M,Lookup!L$2,0),"")</f>
        <v>MAlasaad</v>
      </c>
      <c r="N1708" s="6" t="str">
        <f>IFERROR(VLOOKUP($J1708,Lookup!$I:$M,Lookup!M$2,0),"")</f>
        <v>PT</v>
      </c>
      <c r="O1708" s="6" t="str">
        <f>IFERROR(VLOOKUP(E1708,Lookup!B:C,2,0),0)</f>
        <v>Prep Cook</v>
      </c>
    </row>
    <row r="1709" ht="13.5" outlineLevel="2" spans="1:15">
      <c r="A1709" s="4" t="s">
        <v>3666</v>
      </c>
      <c r="B1709" s="4" t="s">
        <v>3535</v>
      </c>
      <c r="C1709" s="4" t="s">
        <v>118</v>
      </c>
      <c r="D1709" s="4" t="s">
        <v>3667</v>
      </c>
      <c r="E1709" s="4" t="s">
        <v>120</v>
      </c>
      <c r="F1709" s="4" t="s">
        <v>121</v>
      </c>
      <c r="G1709" s="4" t="s">
        <v>3537</v>
      </c>
      <c r="H1709" s="4" t="s">
        <v>1775</v>
      </c>
      <c r="I1709" s="4" t="s">
        <v>3538</v>
      </c>
      <c r="J1709" s="4" t="s">
        <v>3539</v>
      </c>
      <c r="K1709" s="6">
        <f>IFERROR(VLOOKUP($J1709,Lookup!$I:$M,Lookup!J$2,0),"")</f>
        <v>4001</v>
      </c>
      <c r="L1709" s="6" t="str">
        <f>IFERROR(VLOOKUP($J1709,Lookup!$I:$M,Lookup!K$2,0),"")</f>
        <v>Los Angeles</v>
      </c>
      <c r="M1709" s="6" t="str">
        <f>IFERROR(VLOOKUP($J1709,Lookup!$I:$M,Lookup!L$2,0),"")</f>
        <v>MAlasaad</v>
      </c>
      <c r="N1709" s="6" t="str">
        <f>IFERROR(VLOOKUP($J1709,Lookup!$I:$M,Lookup!M$2,0),"")</f>
        <v>PT</v>
      </c>
      <c r="O1709" s="6" t="str">
        <f>IFERROR(VLOOKUP(E1709,Lookup!B:C,2,0),0)</f>
        <v>Server/Cocktail</v>
      </c>
    </row>
    <row r="1710" ht="13.5" outlineLevel="2" spans="1:15">
      <c r="A1710" s="4" t="s">
        <v>3668</v>
      </c>
      <c r="B1710" s="4" t="s">
        <v>3535</v>
      </c>
      <c r="C1710" s="4" t="s">
        <v>118</v>
      </c>
      <c r="D1710" s="4" t="s">
        <v>3669</v>
      </c>
      <c r="E1710" s="4" t="s">
        <v>120</v>
      </c>
      <c r="F1710" s="4" t="s">
        <v>121</v>
      </c>
      <c r="G1710" s="4" t="s">
        <v>3537</v>
      </c>
      <c r="H1710" s="4" t="s">
        <v>1775</v>
      </c>
      <c r="I1710" s="4" t="s">
        <v>3538</v>
      </c>
      <c r="J1710" s="4" t="s">
        <v>3539</v>
      </c>
      <c r="K1710" s="6">
        <f>IFERROR(VLOOKUP($J1710,Lookup!$I:$M,Lookup!J$2,0),"")</f>
        <v>4001</v>
      </c>
      <c r="L1710" s="6" t="str">
        <f>IFERROR(VLOOKUP($J1710,Lookup!$I:$M,Lookup!K$2,0),"")</f>
        <v>Los Angeles</v>
      </c>
      <c r="M1710" s="6" t="str">
        <f>IFERROR(VLOOKUP($J1710,Lookup!$I:$M,Lookup!L$2,0),"")</f>
        <v>MAlasaad</v>
      </c>
      <c r="N1710" s="6" t="str">
        <f>IFERROR(VLOOKUP($J1710,Lookup!$I:$M,Lookup!M$2,0),"")</f>
        <v>PT</v>
      </c>
      <c r="O1710" s="6" t="str">
        <f>IFERROR(VLOOKUP(E1710,Lookup!B:C,2,0),0)</f>
        <v>Server/Cocktail</v>
      </c>
    </row>
    <row r="1711" ht="13.5" outlineLevel="2" spans="1:15">
      <c r="A1711" s="4" t="s">
        <v>3670</v>
      </c>
      <c r="B1711" s="4" t="s">
        <v>3535</v>
      </c>
      <c r="C1711" s="4" t="s">
        <v>118</v>
      </c>
      <c r="D1711" s="4" t="s">
        <v>3671</v>
      </c>
      <c r="E1711" s="4" t="s">
        <v>78</v>
      </c>
      <c r="F1711" s="4" t="s">
        <v>121</v>
      </c>
      <c r="G1711" s="4" t="s">
        <v>3537</v>
      </c>
      <c r="H1711" s="4" t="s">
        <v>1775</v>
      </c>
      <c r="I1711" s="4" t="s">
        <v>3538</v>
      </c>
      <c r="J1711" s="4" t="s">
        <v>3539</v>
      </c>
      <c r="K1711" s="6">
        <f>IFERROR(VLOOKUP($J1711,Lookup!$I:$M,Lookup!J$2,0),"")</f>
        <v>4001</v>
      </c>
      <c r="L1711" s="6" t="str">
        <f>IFERROR(VLOOKUP($J1711,Lookup!$I:$M,Lookup!K$2,0),"")</f>
        <v>Los Angeles</v>
      </c>
      <c r="M1711" s="6" t="str">
        <f>IFERROR(VLOOKUP($J1711,Lookup!$I:$M,Lookup!L$2,0),"")</f>
        <v>MAlasaad</v>
      </c>
      <c r="N1711" s="6" t="str">
        <f>IFERROR(VLOOKUP($J1711,Lookup!$I:$M,Lookup!M$2,0),"")</f>
        <v>PT</v>
      </c>
      <c r="O1711" s="6" t="str">
        <f>IFERROR(VLOOKUP(E1711,Lookup!B:C,2,0),0)</f>
        <v>Host</v>
      </c>
    </row>
    <row r="1712" ht="13.5" outlineLevel="2" spans="1:15">
      <c r="A1712" s="4" t="s">
        <v>3672</v>
      </c>
      <c r="B1712" s="4" t="s">
        <v>3535</v>
      </c>
      <c r="C1712" s="4" t="s">
        <v>118</v>
      </c>
      <c r="D1712" s="4" t="s">
        <v>3673</v>
      </c>
      <c r="E1712" s="4" t="s">
        <v>84</v>
      </c>
      <c r="F1712" s="4" t="s">
        <v>121</v>
      </c>
      <c r="G1712" s="4" t="s">
        <v>3537</v>
      </c>
      <c r="H1712" s="4" t="s">
        <v>1775</v>
      </c>
      <c r="I1712" s="4" t="s">
        <v>3538</v>
      </c>
      <c r="J1712" s="4" t="s">
        <v>3539</v>
      </c>
      <c r="K1712" s="6">
        <f>IFERROR(VLOOKUP($J1712,Lookup!$I:$M,Lookup!J$2,0),"")</f>
        <v>4001</v>
      </c>
      <c r="L1712" s="6" t="str">
        <f>IFERROR(VLOOKUP($J1712,Lookup!$I:$M,Lookup!K$2,0),"")</f>
        <v>Los Angeles</v>
      </c>
      <c r="M1712" s="6" t="str">
        <f>IFERROR(VLOOKUP($J1712,Lookup!$I:$M,Lookup!L$2,0),"")</f>
        <v>MAlasaad</v>
      </c>
      <c r="N1712" s="6" t="str">
        <f>IFERROR(VLOOKUP($J1712,Lookup!$I:$M,Lookup!M$2,0),"")</f>
        <v>PT</v>
      </c>
      <c r="O1712" s="6" t="str">
        <f>IFERROR(VLOOKUP(E1712,Lookup!B:C,2,0),0)</f>
        <v>Prep Cook</v>
      </c>
    </row>
    <row r="1713" ht="13.5" outlineLevel="2" spans="1:15">
      <c r="A1713" s="4" t="s">
        <v>3674</v>
      </c>
      <c r="B1713" s="4" t="s">
        <v>3535</v>
      </c>
      <c r="C1713" s="4" t="s">
        <v>118</v>
      </c>
      <c r="D1713" s="4" t="s">
        <v>3675</v>
      </c>
      <c r="E1713" s="4" t="s">
        <v>78</v>
      </c>
      <c r="F1713" s="4" t="s">
        <v>121</v>
      </c>
      <c r="G1713" s="4" t="s">
        <v>3537</v>
      </c>
      <c r="H1713" s="4" t="s">
        <v>1775</v>
      </c>
      <c r="I1713" s="4" t="s">
        <v>3538</v>
      </c>
      <c r="J1713" s="4" t="s">
        <v>3539</v>
      </c>
      <c r="K1713" s="6">
        <f>IFERROR(VLOOKUP($J1713,Lookup!$I:$M,Lookup!J$2,0),"")</f>
        <v>4001</v>
      </c>
      <c r="L1713" s="6" t="str">
        <f>IFERROR(VLOOKUP($J1713,Lookup!$I:$M,Lookup!K$2,0),"")</f>
        <v>Los Angeles</v>
      </c>
      <c r="M1713" s="6" t="str">
        <f>IFERROR(VLOOKUP($J1713,Lookup!$I:$M,Lookup!L$2,0),"")</f>
        <v>MAlasaad</v>
      </c>
      <c r="N1713" s="6" t="str">
        <f>IFERROR(VLOOKUP($J1713,Lookup!$I:$M,Lookup!M$2,0),"")</f>
        <v>PT</v>
      </c>
      <c r="O1713" s="6" t="str">
        <f>IFERROR(VLOOKUP(E1713,Lookup!B:C,2,0),0)</f>
        <v>Host</v>
      </c>
    </row>
    <row r="1714" ht="13.5" outlineLevel="2" spans="1:15">
      <c r="A1714" s="4" t="s">
        <v>3676</v>
      </c>
      <c r="B1714" s="4" t="s">
        <v>3535</v>
      </c>
      <c r="C1714" s="4" t="s">
        <v>118</v>
      </c>
      <c r="D1714" s="4" t="s">
        <v>3677</v>
      </c>
      <c r="E1714" s="4" t="s">
        <v>84</v>
      </c>
      <c r="F1714" s="4" t="s">
        <v>121</v>
      </c>
      <c r="G1714" s="4" t="s">
        <v>3537</v>
      </c>
      <c r="H1714" s="4" t="s">
        <v>1775</v>
      </c>
      <c r="I1714" s="4" t="s">
        <v>3538</v>
      </c>
      <c r="J1714" s="4" t="s">
        <v>3539</v>
      </c>
      <c r="K1714" s="6">
        <f>IFERROR(VLOOKUP($J1714,Lookup!$I:$M,Lookup!J$2,0),"")</f>
        <v>4001</v>
      </c>
      <c r="L1714" s="6" t="str">
        <f>IFERROR(VLOOKUP($J1714,Lookup!$I:$M,Lookup!K$2,0),"")</f>
        <v>Los Angeles</v>
      </c>
      <c r="M1714" s="6" t="str">
        <f>IFERROR(VLOOKUP($J1714,Lookup!$I:$M,Lookup!L$2,0),"")</f>
        <v>MAlasaad</v>
      </c>
      <c r="N1714" s="6" t="str">
        <f>IFERROR(VLOOKUP($J1714,Lookup!$I:$M,Lookup!M$2,0),"")</f>
        <v>PT</v>
      </c>
      <c r="O1714" s="6" t="str">
        <f>IFERROR(VLOOKUP(E1714,Lookup!B:C,2,0),0)</f>
        <v>Prep Cook</v>
      </c>
    </row>
    <row r="1715" ht="13.5" outlineLevel="2" spans="1:15">
      <c r="A1715" s="4" t="s">
        <v>3678</v>
      </c>
      <c r="B1715" s="4" t="s">
        <v>3535</v>
      </c>
      <c r="C1715" s="4" t="s">
        <v>118</v>
      </c>
      <c r="D1715" s="4" t="s">
        <v>3679</v>
      </c>
      <c r="E1715" s="4" t="s">
        <v>139</v>
      </c>
      <c r="F1715" s="4" t="s">
        <v>121</v>
      </c>
      <c r="G1715" s="4" t="s">
        <v>3537</v>
      </c>
      <c r="H1715" s="4" t="s">
        <v>1775</v>
      </c>
      <c r="I1715" s="4" t="s">
        <v>3538</v>
      </c>
      <c r="J1715" s="4" t="s">
        <v>3539</v>
      </c>
      <c r="K1715" s="6">
        <f>IFERROR(VLOOKUP($J1715,Lookup!$I:$M,Lookup!J$2,0),"")</f>
        <v>4001</v>
      </c>
      <c r="L1715" s="6" t="str">
        <f>IFERROR(VLOOKUP($J1715,Lookup!$I:$M,Lookup!K$2,0),"")</f>
        <v>Los Angeles</v>
      </c>
      <c r="M1715" s="6" t="str">
        <f>IFERROR(VLOOKUP($J1715,Lookup!$I:$M,Lookup!L$2,0),"")</f>
        <v>MAlasaad</v>
      </c>
      <c r="N1715" s="6" t="str">
        <f>IFERROR(VLOOKUP($J1715,Lookup!$I:$M,Lookup!M$2,0),"")</f>
        <v>PT</v>
      </c>
      <c r="O1715" s="6" t="str">
        <f>IFERROR(VLOOKUP(E1715,Lookup!B:C,2,0),0)</f>
        <v>Busser/Runner</v>
      </c>
    </row>
    <row r="1716" ht="13.5" outlineLevel="2" spans="1:15">
      <c r="A1716" s="4" t="s">
        <v>3680</v>
      </c>
      <c r="B1716" s="4" t="s">
        <v>3535</v>
      </c>
      <c r="C1716" s="4" t="s">
        <v>118</v>
      </c>
      <c r="D1716" s="4" t="s">
        <v>3681</v>
      </c>
      <c r="E1716" s="4" t="s">
        <v>139</v>
      </c>
      <c r="F1716" s="4" t="s">
        <v>121</v>
      </c>
      <c r="G1716" s="4" t="s">
        <v>3537</v>
      </c>
      <c r="H1716" s="4" t="s">
        <v>1775</v>
      </c>
      <c r="I1716" s="4" t="s">
        <v>3538</v>
      </c>
      <c r="J1716" s="4" t="s">
        <v>3539</v>
      </c>
      <c r="K1716" s="6">
        <f>IFERROR(VLOOKUP($J1716,Lookup!$I:$M,Lookup!J$2,0),"")</f>
        <v>4001</v>
      </c>
      <c r="L1716" s="6" t="str">
        <f>IFERROR(VLOOKUP($J1716,Lookup!$I:$M,Lookup!K$2,0),"")</f>
        <v>Los Angeles</v>
      </c>
      <c r="M1716" s="6" t="str">
        <f>IFERROR(VLOOKUP($J1716,Lookup!$I:$M,Lookup!L$2,0),"")</f>
        <v>MAlasaad</v>
      </c>
      <c r="N1716" s="6" t="str">
        <f>IFERROR(VLOOKUP($J1716,Lookup!$I:$M,Lookup!M$2,0),"")</f>
        <v>PT</v>
      </c>
      <c r="O1716" s="6" t="str">
        <f>IFERROR(VLOOKUP(E1716,Lookup!B:C,2,0),0)</f>
        <v>Busser/Runner</v>
      </c>
    </row>
    <row r="1717" ht="13.5" outlineLevel="2" spans="1:15">
      <c r="A1717" s="4" t="s">
        <v>3682</v>
      </c>
      <c r="B1717" s="4" t="s">
        <v>3535</v>
      </c>
      <c r="C1717" s="4" t="s">
        <v>118</v>
      </c>
      <c r="D1717" s="4" t="s">
        <v>3683</v>
      </c>
      <c r="E1717" s="4" t="s">
        <v>120</v>
      </c>
      <c r="F1717" s="4" t="s">
        <v>121</v>
      </c>
      <c r="G1717" s="4" t="s">
        <v>3537</v>
      </c>
      <c r="H1717" s="4" t="s">
        <v>1775</v>
      </c>
      <c r="I1717" s="4" t="s">
        <v>3538</v>
      </c>
      <c r="J1717" s="4" t="s">
        <v>3539</v>
      </c>
      <c r="K1717" s="6">
        <f>IFERROR(VLOOKUP($J1717,Lookup!$I:$M,Lookup!J$2,0),"")</f>
        <v>4001</v>
      </c>
      <c r="L1717" s="6" t="str">
        <f>IFERROR(VLOOKUP($J1717,Lookup!$I:$M,Lookup!K$2,0),"")</f>
        <v>Los Angeles</v>
      </c>
      <c r="M1717" s="6" t="str">
        <f>IFERROR(VLOOKUP($J1717,Lookup!$I:$M,Lookup!L$2,0),"")</f>
        <v>MAlasaad</v>
      </c>
      <c r="N1717" s="6" t="str">
        <f>IFERROR(VLOOKUP($J1717,Lookup!$I:$M,Lookup!M$2,0),"")</f>
        <v>PT</v>
      </c>
      <c r="O1717" s="6" t="str">
        <f>IFERROR(VLOOKUP(E1717,Lookup!B:C,2,0),0)</f>
        <v>Server/Cocktail</v>
      </c>
    </row>
    <row r="1718" ht="13.5" outlineLevel="2" spans="1:15">
      <c r="A1718" s="4" t="s">
        <v>3684</v>
      </c>
      <c r="B1718" s="4" t="s">
        <v>3535</v>
      </c>
      <c r="C1718" s="4" t="s">
        <v>118</v>
      </c>
      <c r="D1718" s="4" t="s">
        <v>3685</v>
      </c>
      <c r="E1718" s="4" t="s">
        <v>78</v>
      </c>
      <c r="F1718" s="4" t="s">
        <v>121</v>
      </c>
      <c r="G1718" s="4" t="s">
        <v>3537</v>
      </c>
      <c r="H1718" s="4" t="s">
        <v>1775</v>
      </c>
      <c r="I1718" s="4" t="s">
        <v>3538</v>
      </c>
      <c r="J1718" s="4" t="s">
        <v>3539</v>
      </c>
      <c r="K1718" s="6">
        <f>IFERROR(VLOOKUP($J1718,Lookup!$I:$M,Lookup!J$2,0),"")</f>
        <v>4001</v>
      </c>
      <c r="L1718" s="6" t="str">
        <f>IFERROR(VLOOKUP($J1718,Lookup!$I:$M,Lookup!K$2,0),"")</f>
        <v>Los Angeles</v>
      </c>
      <c r="M1718" s="6" t="str">
        <f>IFERROR(VLOOKUP($J1718,Lookup!$I:$M,Lookup!L$2,0),"")</f>
        <v>MAlasaad</v>
      </c>
      <c r="N1718" s="6" t="str">
        <f>IFERROR(VLOOKUP($J1718,Lookup!$I:$M,Lookup!M$2,0),"")</f>
        <v>PT</v>
      </c>
      <c r="O1718" s="6" t="str">
        <f>IFERROR(VLOOKUP(E1718,Lookup!B:C,2,0),0)</f>
        <v>Host</v>
      </c>
    </row>
    <row r="1719" ht="13.5" outlineLevel="2" spans="1:15">
      <c r="A1719" s="4" t="s">
        <v>3686</v>
      </c>
      <c r="B1719" s="4" t="s">
        <v>3535</v>
      </c>
      <c r="C1719" s="4" t="s">
        <v>118</v>
      </c>
      <c r="D1719" s="4" t="s">
        <v>3687</v>
      </c>
      <c r="E1719" s="4" t="s">
        <v>78</v>
      </c>
      <c r="F1719" s="4" t="s">
        <v>121</v>
      </c>
      <c r="G1719" s="4" t="s">
        <v>3537</v>
      </c>
      <c r="H1719" s="4" t="s">
        <v>1775</v>
      </c>
      <c r="I1719" s="4" t="s">
        <v>3538</v>
      </c>
      <c r="J1719" s="4" t="s">
        <v>3539</v>
      </c>
      <c r="K1719" s="6">
        <f>IFERROR(VLOOKUP($J1719,Lookup!$I:$M,Lookup!J$2,0),"")</f>
        <v>4001</v>
      </c>
      <c r="L1719" s="6" t="str">
        <f>IFERROR(VLOOKUP($J1719,Lookup!$I:$M,Lookup!K$2,0),"")</f>
        <v>Los Angeles</v>
      </c>
      <c r="M1719" s="6" t="str">
        <f>IFERROR(VLOOKUP($J1719,Lookup!$I:$M,Lookup!L$2,0),"")</f>
        <v>MAlasaad</v>
      </c>
      <c r="N1719" s="6" t="str">
        <f>IFERROR(VLOOKUP($J1719,Lookup!$I:$M,Lookup!M$2,0),"")</f>
        <v>PT</v>
      </c>
      <c r="O1719" s="6" t="str">
        <f>IFERROR(VLOOKUP(E1719,Lookup!B:C,2,0),0)</f>
        <v>Host</v>
      </c>
    </row>
    <row r="1720" ht="13.5" outlineLevel="2" spans="1:15">
      <c r="A1720" s="4" t="s">
        <v>3688</v>
      </c>
      <c r="B1720" s="4" t="s">
        <v>3535</v>
      </c>
      <c r="C1720" s="4" t="s">
        <v>118</v>
      </c>
      <c r="D1720" s="4" t="s">
        <v>3689</v>
      </c>
      <c r="E1720" s="4" t="s">
        <v>233</v>
      </c>
      <c r="F1720" s="4" t="s">
        <v>121</v>
      </c>
      <c r="G1720" s="4" t="s">
        <v>3537</v>
      </c>
      <c r="H1720" s="4" t="s">
        <v>1775</v>
      </c>
      <c r="I1720" s="4" t="s">
        <v>3538</v>
      </c>
      <c r="J1720" s="4" t="s">
        <v>3539</v>
      </c>
      <c r="K1720" s="6">
        <f>IFERROR(VLOOKUP($J1720,Lookup!$I:$M,Lookup!J$2,0),"")</f>
        <v>4001</v>
      </c>
      <c r="L1720" s="6" t="str">
        <f>IFERROR(VLOOKUP($J1720,Lookup!$I:$M,Lookup!K$2,0),"")</f>
        <v>Los Angeles</v>
      </c>
      <c r="M1720" s="6" t="str">
        <f>IFERROR(VLOOKUP($J1720,Lookup!$I:$M,Lookup!L$2,0),"")</f>
        <v>MAlasaad</v>
      </c>
      <c r="N1720" s="6" t="str">
        <f>IFERROR(VLOOKUP($J1720,Lookup!$I:$M,Lookup!M$2,0),"")</f>
        <v>PT</v>
      </c>
      <c r="O1720" s="6" t="str">
        <f>IFERROR(VLOOKUP(E1720,Lookup!B:C,2,0),0)</f>
        <v>Bartender</v>
      </c>
    </row>
    <row r="1721" ht="13.5" outlineLevel="2" spans="1:15">
      <c r="A1721" s="4" t="s">
        <v>3690</v>
      </c>
      <c r="B1721" s="4" t="s">
        <v>3535</v>
      </c>
      <c r="C1721" s="4" t="s">
        <v>118</v>
      </c>
      <c r="D1721" s="4" t="s">
        <v>3691</v>
      </c>
      <c r="E1721" s="4" t="s">
        <v>83</v>
      </c>
      <c r="F1721" s="4" t="s">
        <v>121</v>
      </c>
      <c r="G1721" s="4" t="s">
        <v>3537</v>
      </c>
      <c r="H1721" s="4" t="s">
        <v>1775</v>
      </c>
      <c r="I1721" s="4" t="s">
        <v>3538</v>
      </c>
      <c r="J1721" s="4" t="s">
        <v>3539</v>
      </c>
      <c r="K1721" s="6">
        <f>IFERROR(VLOOKUP($J1721,Lookup!$I:$M,Lookup!J$2,0),"")</f>
        <v>4001</v>
      </c>
      <c r="L1721" s="6" t="str">
        <f>IFERROR(VLOOKUP($J1721,Lookup!$I:$M,Lookup!K$2,0),"")</f>
        <v>Los Angeles</v>
      </c>
      <c r="M1721" s="6" t="str">
        <f>IFERROR(VLOOKUP($J1721,Lookup!$I:$M,Lookup!L$2,0),"")</f>
        <v>MAlasaad</v>
      </c>
      <c r="N1721" s="6" t="str">
        <f>IFERROR(VLOOKUP($J1721,Lookup!$I:$M,Lookup!M$2,0),"")</f>
        <v>PT</v>
      </c>
      <c r="O1721" s="6" t="str">
        <f>IFERROR(VLOOKUP(E1721,Lookup!B:C,2,0),0)</f>
        <v>Line Cook</v>
      </c>
    </row>
    <row r="1722" ht="13.5" outlineLevel="2" spans="1:15">
      <c r="A1722" s="4" t="s">
        <v>3692</v>
      </c>
      <c r="B1722" s="4" t="s">
        <v>3535</v>
      </c>
      <c r="C1722" s="4" t="s">
        <v>118</v>
      </c>
      <c r="D1722" s="4" t="s">
        <v>3693</v>
      </c>
      <c r="E1722" s="4" t="s">
        <v>78</v>
      </c>
      <c r="F1722" s="4" t="s">
        <v>121</v>
      </c>
      <c r="G1722" s="4" t="s">
        <v>3537</v>
      </c>
      <c r="H1722" s="4" t="s">
        <v>1775</v>
      </c>
      <c r="I1722" s="4" t="s">
        <v>3538</v>
      </c>
      <c r="J1722" s="4" t="s">
        <v>3539</v>
      </c>
      <c r="K1722" s="6">
        <f>IFERROR(VLOOKUP($J1722,Lookup!$I:$M,Lookup!J$2,0),"")</f>
        <v>4001</v>
      </c>
      <c r="L1722" s="6" t="str">
        <f>IFERROR(VLOOKUP($J1722,Lookup!$I:$M,Lookup!K$2,0),"")</f>
        <v>Los Angeles</v>
      </c>
      <c r="M1722" s="6" t="str">
        <f>IFERROR(VLOOKUP($J1722,Lookup!$I:$M,Lookup!L$2,0),"")</f>
        <v>MAlasaad</v>
      </c>
      <c r="N1722" s="6" t="str">
        <f>IFERROR(VLOOKUP($J1722,Lookup!$I:$M,Lookup!M$2,0),"")</f>
        <v>PT</v>
      </c>
      <c r="O1722" s="6" t="str">
        <f>IFERROR(VLOOKUP(E1722,Lookup!B:C,2,0),0)</f>
        <v>Host</v>
      </c>
    </row>
    <row r="1723" ht="13.5" outlineLevel="2" spans="1:15">
      <c r="A1723" s="4" t="s">
        <v>3694</v>
      </c>
      <c r="B1723" s="4" t="s">
        <v>3535</v>
      </c>
      <c r="C1723" s="4" t="s">
        <v>118</v>
      </c>
      <c r="D1723" s="4" t="s">
        <v>3695</v>
      </c>
      <c r="E1723" s="4" t="s">
        <v>139</v>
      </c>
      <c r="F1723" s="4" t="s">
        <v>121</v>
      </c>
      <c r="G1723" s="4" t="s">
        <v>3537</v>
      </c>
      <c r="H1723" s="4" t="s">
        <v>1775</v>
      </c>
      <c r="I1723" s="4" t="s">
        <v>3538</v>
      </c>
      <c r="J1723" s="4" t="s">
        <v>3539</v>
      </c>
      <c r="K1723" s="6">
        <f>IFERROR(VLOOKUP($J1723,Lookup!$I:$M,Lookup!J$2,0),"")</f>
        <v>4001</v>
      </c>
      <c r="L1723" s="6" t="str">
        <f>IFERROR(VLOOKUP($J1723,Lookup!$I:$M,Lookup!K$2,0),"")</f>
        <v>Los Angeles</v>
      </c>
      <c r="M1723" s="6" t="str">
        <f>IFERROR(VLOOKUP($J1723,Lookup!$I:$M,Lookup!L$2,0),"")</f>
        <v>MAlasaad</v>
      </c>
      <c r="N1723" s="6" t="str">
        <f>IFERROR(VLOOKUP($J1723,Lookup!$I:$M,Lookup!M$2,0),"")</f>
        <v>PT</v>
      </c>
      <c r="O1723" s="6" t="str">
        <f>IFERROR(VLOOKUP(E1723,Lookup!B:C,2,0),0)</f>
        <v>Busser/Runner</v>
      </c>
    </row>
    <row r="1724" ht="13.5" outlineLevel="2" spans="1:15">
      <c r="A1724" s="4" t="s">
        <v>3696</v>
      </c>
      <c r="B1724" s="4" t="s">
        <v>3535</v>
      </c>
      <c r="C1724" s="4" t="s">
        <v>118</v>
      </c>
      <c r="D1724" s="4" t="s">
        <v>3697</v>
      </c>
      <c r="E1724" s="4" t="s">
        <v>70</v>
      </c>
      <c r="F1724" s="4" t="s">
        <v>121</v>
      </c>
      <c r="G1724" s="4" t="s">
        <v>3537</v>
      </c>
      <c r="H1724" s="4" t="s">
        <v>1775</v>
      </c>
      <c r="I1724" s="4" t="s">
        <v>3538</v>
      </c>
      <c r="J1724" s="4" t="s">
        <v>3539</v>
      </c>
      <c r="K1724" s="6">
        <f>IFERROR(VLOOKUP($J1724,Lookup!$I:$M,Lookup!J$2,0),"")</f>
        <v>4001</v>
      </c>
      <c r="L1724" s="6" t="str">
        <f>IFERROR(VLOOKUP($J1724,Lookup!$I:$M,Lookup!K$2,0),"")</f>
        <v>Los Angeles</v>
      </c>
      <c r="M1724" s="6" t="str">
        <f>IFERROR(VLOOKUP($J1724,Lookup!$I:$M,Lookup!L$2,0),"")</f>
        <v>MAlasaad</v>
      </c>
      <c r="N1724" s="6" t="str">
        <f>IFERROR(VLOOKUP($J1724,Lookup!$I:$M,Lookup!M$2,0),"")</f>
        <v>PT</v>
      </c>
      <c r="O1724" s="6" t="str">
        <f>IFERROR(VLOOKUP(E1724,Lookup!B:C,2,0),0)</f>
        <v>Bartender</v>
      </c>
    </row>
    <row r="1725" ht="13.5" outlineLevel="2" spans="1:15">
      <c r="A1725" s="4" t="s">
        <v>3698</v>
      </c>
      <c r="B1725" s="4" t="s">
        <v>3535</v>
      </c>
      <c r="C1725" s="4" t="s">
        <v>118</v>
      </c>
      <c r="D1725" s="4" t="s">
        <v>3699</v>
      </c>
      <c r="E1725" s="4" t="s">
        <v>188</v>
      </c>
      <c r="F1725" s="4" t="s">
        <v>121</v>
      </c>
      <c r="G1725" s="4" t="s">
        <v>3537</v>
      </c>
      <c r="H1725" s="4" t="s">
        <v>1775</v>
      </c>
      <c r="I1725" s="4" t="s">
        <v>3538</v>
      </c>
      <c r="J1725" s="4" t="s">
        <v>3539</v>
      </c>
      <c r="K1725" s="6">
        <f>IFERROR(VLOOKUP($J1725,Lookup!$I:$M,Lookup!J$2,0),"")</f>
        <v>4001</v>
      </c>
      <c r="L1725" s="6" t="str">
        <f>IFERROR(VLOOKUP($J1725,Lookup!$I:$M,Lookup!K$2,0),"")</f>
        <v>Los Angeles</v>
      </c>
      <c r="M1725" s="6" t="str">
        <f>IFERROR(VLOOKUP($J1725,Lookup!$I:$M,Lookup!L$2,0),"")</f>
        <v>MAlasaad</v>
      </c>
      <c r="N1725" s="6" t="str">
        <f>IFERROR(VLOOKUP($J1725,Lookup!$I:$M,Lookup!M$2,0),"")</f>
        <v>PT</v>
      </c>
      <c r="O1725" s="6" t="str">
        <f>IFERROR(VLOOKUP(E1725,Lookup!B:C,2,0),0)</f>
        <v>Dish</v>
      </c>
    </row>
    <row r="1726" ht="13.5" outlineLevel="1" spans="1:15">
      <c r="A1726" s="4" t="s">
        <v>3700</v>
      </c>
      <c r="B1726" s="4" t="s">
        <v>3535</v>
      </c>
      <c r="C1726" s="4" t="s">
        <v>118</v>
      </c>
      <c r="D1726" s="4" t="s">
        <v>3701</v>
      </c>
      <c r="E1726" s="4" t="s">
        <v>78</v>
      </c>
      <c r="F1726" s="4" t="s">
        <v>121</v>
      </c>
      <c r="G1726" s="4" t="s">
        <v>3537</v>
      </c>
      <c r="H1726" s="4" t="s">
        <v>1775</v>
      </c>
      <c r="I1726" s="4" t="s">
        <v>3538</v>
      </c>
      <c r="J1726" s="4" t="s">
        <v>3539</v>
      </c>
      <c r="K1726" s="6">
        <f>IFERROR(VLOOKUP($J1726,Lookup!$I:$M,Lookup!J$2,0),"")</f>
        <v>4001</v>
      </c>
      <c r="L1726" s="6" t="str">
        <f>IFERROR(VLOOKUP($J1726,Lookup!$I:$M,Lookup!K$2,0),"")</f>
        <v>Los Angeles</v>
      </c>
      <c r="M1726" s="6" t="str">
        <f>IFERROR(VLOOKUP($J1726,Lookup!$I:$M,Lookup!L$2,0),"")</f>
        <v>MAlasaad</v>
      </c>
      <c r="N1726" s="6" t="str">
        <f>IFERROR(VLOOKUP($J1726,Lookup!$I:$M,Lookup!M$2,0),"")</f>
        <v>PT</v>
      </c>
      <c r="O1726" s="6" t="str">
        <f>IFERROR(VLOOKUP(E1726,Lookup!B:C,2,0),0)</f>
        <v>Host</v>
      </c>
    </row>
    <row r="1727" ht="13.5" outlineLevel="2" spans="1:15">
      <c r="A1727" s="4" t="s">
        <v>3702</v>
      </c>
      <c r="B1727" s="4" t="s">
        <v>3535</v>
      </c>
      <c r="C1727" s="4" t="s">
        <v>118</v>
      </c>
      <c r="D1727" s="4" t="s">
        <v>3703</v>
      </c>
      <c r="E1727" s="4" t="s">
        <v>208</v>
      </c>
      <c r="F1727" s="4" t="s">
        <v>121</v>
      </c>
      <c r="G1727" s="4" t="s">
        <v>3537</v>
      </c>
      <c r="H1727" s="4" t="s">
        <v>1775</v>
      </c>
      <c r="I1727" s="4" t="s">
        <v>3538</v>
      </c>
      <c r="J1727" s="4" t="s">
        <v>3539</v>
      </c>
      <c r="K1727" s="6">
        <f>IFERROR(VLOOKUP($J1727,Lookup!$I:$M,Lookup!J$2,0),"")</f>
        <v>4001</v>
      </c>
      <c r="L1727" s="6" t="str">
        <f>IFERROR(VLOOKUP($J1727,Lookup!$I:$M,Lookup!K$2,0),"")</f>
        <v>Los Angeles</v>
      </c>
      <c r="M1727" s="6" t="str">
        <f>IFERROR(VLOOKUP($J1727,Lookup!$I:$M,Lookup!L$2,0),"")</f>
        <v>MAlasaad</v>
      </c>
      <c r="N1727" s="6" t="str">
        <f>IFERROR(VLOOKUP($J1727,Lookup!$I:$M,Lookup!M$2,0),"")</f>
        <v>PT</v>
      </c>
      <c r="O1727" s="6" t="str">
        <f>IFERROR(VLOOKUP(E1727,Lookup!B:C,2,0),0)</f>
        <v/>
      </c>
    </row>
    <row r="1728" ht="13.5" outlineLevel="2" spans="1:15">
      <c r="A1728" s="4" t="s">
        <v>3704</v>
      </c>
      <c r="B1728" s="4" t="s">
        <v>3535</v>
      </c>
      <c r="C1728" s="4" t="s">
        <v>118</v>
      </c>
      <c r="D1728" s="4" t="s">
        <v>3705</v>
      </c>
      <c r="E1728" s="4" t="s">
        <v>256</v>
      </c>
      <c r="F1728" s="4" t="s">
        <v>121</v>
      </c>
      <c r="G1728" s="4" t="s">
        <v>3537</v>
      </c>
      <c r="H1728" s="4" t="s">
        <v>1775</v>
      </c>
      <c r="I1728" s="4" t="s">
        <v>3538</v>
      </c>
      <c r="J1728" s="4" t="s">
        <v>3539</v>
      </c>
      <c r="K1728" s="6">
        <f>IFERROR(VLOOKUP($J1728,Lookup!$I:$M,Lookup!J$2,0),"")</f>
        <v>4001</v>
      </c>
      <c r="L1728" s="6" t="str">
        <f>IFERROR(VLOOKUP($J1728,Lookup!$I:$M,Lookup!K$2,0),"")</f>
        <v>Los Angeles</v>
      </c>
      <c r="M1728" s="6" t="str">
        <f>IFERROR(VLOOKUP($J1728,Lookup!$I:$M,Lookup!L$2,0),"")</f>
        <v>MAlasaad</v>
      </c>
      <c r="N1728" s="6" t="str">
        <f>IFERROR(VLOOKUP($J1728,Lookup!$I:$M,Lookup!M$2,0),"")</f>
        <v>PT</v>
      </c>
      <c r="O1728" s="6" t="str">
        <f>IFERROR(VLOOKUP(E1728,Lookup!B:C,2,0),0)</f>
        <v/>
      </c>
    </row>
    <row r="1729" ht="13.5" outlineLevel="2" spans="1:15">
      <c r="A1729" s="4" t="s">
        <v>3706</v>
      </c>
      <c r="B1729" s="4" t="s">
        <v>3535</v>
      </c>
      <c r="C1729" s="4" t="s">
        <v>118</v>
      </c>
      <c r="D1729" s="4" t="s">
        <v>3707</v>
      </c>
      <c r="E1729" s="4" t="s">
        <v>120</v>
      </c>
      <c r="F1729" s="4" t="s">
        <v>121</v>
      </c>
      <c r="G1729" s="4" t="s">
        <v>3537</v>
      </c>
      <c r="H1729" s="4" t="s">
        <v>1619</v>
      </c>
      <c r="I1729" s="4" t="s">
        <v>3538</v>
      </c>
      <c r="J1729" s="4" t="s">
        <v>3539</v>
      </c>
      <c r="K1729" s="6">
        <f>IFERROR(VLOOKUP($J1729,Lookup!$I:$M,Lookup!J$2,0),"")</f>
        <v>4001</v>
      </c>
      <c r="L1729" s="6" t="str">
        <f>IFERROR(VLOOKUP($J1729,Lookup!$I:$M,Lookup!K$2,0),"")</f>
        <v>Los Angeles</v>
      </c>
      <c r="M1729" s="6" t="str">
        <f>IFERROR(VLOOKUP($J1729,Lookup!$I:$M,Lookup!L$2,0),"")</f>
        <v>MAlasaad</v>
      </c>
      <c r="N1729" s="6" t="str">
        <f>IFERROR(VLOOKUP($J1729,Lookup!$I:$M,Lookup!M$2,0),"")</f>
        <v>PT</v>
      </c>
      <c r="O1729" s="6" t="str">
        <f>IFERROR(VLOOKUP(E1729,Lookup!B:C,2,0),0)</f>
        <v>Server/Cocktail</v>
      </c>
    </row>
    <row r="1730" ht="13.5" outlineLevel="2" spans="1:15">
      <c r="A1730" s="4" t="s">
        <v>3708</v>
      </c>
      <c r="B1730" s="4" t="s">
        <v>3535</v>
      </c>
      <c r="C1730" s="4" t="s">
        <v>118</v>
      </c>
      <c r="D1730" s="4" t="s">
        <v>3709</v>
      </c>
      <c r="E1730" s="4" t="s">
        <v>83</v>
      </c>
      <c r="F1730" s="4" t="s">
        <v>121</v>
      </c>
      <c r="G1730" s="4" t="s">
        <v>3537</v>
      </c>
      <c r="H1730" s="4" t="s">
        <v>1775</v>
      </c>
      <c r="I1730" s="4" t="s">
        <v>3538</v>
      </c>
      <c r="J1730" s="4" t="s">
        <v>3539</v>
      </c>
      <c r="K1730" s="6">
        <f>IFERROR(VLOOKUP($J1730,Lookup!$I:$M,Lookup!J$2,0),"")</f>
        <v>4001</v>
      </c>
      <c r="L1730" s="6" t="str">
        <f>IFERROR(VLOOKUP($J1730,Lookup!$I:$M,Lookup!K$2,0),"")</f>
        <v>Los Angeles</v>
      </c>
      <c r="M1730" s="6" t="str">
        <f>IFERROR(VLOOKUP($J1730,Lookup!$I:$M,Lookup!L$2,0),"")</f>
        <v>MAlasaad</v>
      </c>
      <c r="N1730" s="6" t="str">
        <f>IFERROR(VLOOKUP($J1730,Lookup!$I:$M,Lookup!M$2,0),"")</f>
        <v>PT</v>
      </c>
      <c r="O1730" s="6" t="str">
        <f>IFERROR(VLOOKUP(E1730,Lookup!B:C,2,0),0)</f>
        <v>Line Cook</v>
      </c>
    </row>
    <row r="1731" ht="13.5" outlineLevel="2" spans="1:15">
      <c r="A1731" s="4" t="s">
        <v>3710</v>
      </c>
      <c r="B1731" s="4" t="s">
        <v>3535</v>
      </c>
      <c r="C1731" s="4" t="s">
        <v>118</v>
      </c>
      <c r="D1731" s="4" t="s">
        <v>3711</v>
      </c>
      <c r="E1731" s="4" t="s">
        <v>120</v>
      </c>
      <c r="F1731" s="4" t="s">
        <v>121</v>
      </c>
      <c r="G1731" s="4" t="s">
        <v>3537</v>
      </c>
      <c r="H1731" s="4" t="s">
        <v>1775</v>
      </c>
      <c r="I1731" s="4" t="s">
        <v>3538</v>
      </c>
      <c r="J1731" s="4" t="s">
        <v>3539</v>
      </c>
      <c r="K1731" s="6">
        <f>IFERROR(VLOOKUP($J1731,Lookup!$I:$M,Lookup!J$2,0),"")</f>
        <v>4001</v>
      </c>
      <c r="L1731" s="6" t="str">
        <f>IFERROR(VLOOKUP($J1731,Lookup!$I:$M,Lookup!K$2,0),"")</f>
        <v>Los Angeles</v>
      </c>
      <c r="M1731" s="6" t="str">
        <f>IFERROR(VLOOKUP($J1731,Lookup!$I:$M,Lookup!L$2,0),"")</f>
        <v>MAlasaad</v>
      </c>
      <c r="N1731" s="6" t="str">
        <f>IFERROR(VLOOKUP($J1731,Lookup!$I:$M,Lookup!M$2,0),"")</f>
        <v>PT</v>
      </c>
      <c r="O1731" s="6" t="str">
        <f>IFERROR(VLOOKUP(E1731,Lookup!B:C,2,0),0)</f>
        <v>Server/Cocktail</v>
      </c>
    </row>
    <row r="1732" ht="13.5" outlineLevel="2" spans="1:15">
      <c r="A1732" s="4" t="s">
        <v>3712</v>
      </c>
      <c r="B1732" s="4" t="s">
        <v>3535</v>
      </c>
      <c r="C1732" s="4" t="s">
        <v>118</v>
      </c>
      <c r="D1732" s="4" t="s">
        <v>3713</v>
      </c>
      <c r="E1732" s="4" t="s">
        <v>78</v>
      </c>
      <c r="F1732" s="4" t="s">
        <v>121</v>
      </c>
      <c r="G1732" s="4" t="s">
        <v>3537</v>
      </c>
      <c r="H1732" s="4" t="s">
        <v>1775</v>
      </c>
      <c r="I1732" s="4" t="s">
        <v>3538</v>
      </c>
      <c r="J1732" s="4" t="s">
        <v>3539</v>
      </c>
      <c r="K1732" s="6">
        <f>IFERROR(VLOOKUP($J1732,Lookup!$I:$M,Lookup!J$2,0),"")</f>
        <v>4001</v>
      </c>
      <c r="L1732" s="6" t="str">
        <f>IFERROR(VLOOKUP($J1732,Lookup!$I:$M,Lookup!K$2,0),"")</f>
        <v>Los Angeles</v>
      </c>
      <c r="M1732" s="6" t="str">
        <f>IFERROR(VLOOKUP($J1732,Lookup!$I:$M,Lookup!L$2,0),"")</f>
        <v>MAlasaad</v>
      </c>
      <c r="N1732" s="6" t="str">
        <f>IFERROR(VLOOKUP($J1732,Lookup!$I:$M,Lookup!M$2,0),"")</f>
        <v>PT</v>
      </c>
      <c r="O1732" s="6" t="str">
        <f>IFERROR(VLOOKUP(E1732,Lookup!B:C,2,0),0)</f>
        <v>Host</v>
      </c>
    </row>
    <row r="1733" ht="13.5" outlineLevel="2" spans="1:15">
      <c r="A1733" s="4" t="s">
        <v>3714</v>
      </c>
      <c r="B1733" s="4" t="s">
        <v>2048</v>
      </c>
      <c r="C1733" s="4" t="s">
        <v>118</v>
      </c>
      <c r="D1733" s="4" t="s">
        <v>3715</v>
      </c>
      <c r="E1733" s="4" t="s">
        <v>621</v>
      </c>
      <c r="F1733" s="4" t="s">
        <v>121</v>
      </c>
      <c r="G1733" s="4" t="s">
        <v>3537</v>
      </c>
      <c r="H1733" s="4" t="s">
        <v>1775</v>
      </c>
      <c r="I1733" s="4" t="s">
        <v>3716</v>
      </c>
      <c r="J1733" s="4" t="s">
        <v>3539</v>
      </c>
      <c r="K1733" s="6">
        <f>IFERROR(VLOOKUP($J1733,Lookup!$I:$M,Lookup!J$2,0),"")</f>
        <v>4001</v>
      </c>
      <c r="L1733" s="6" t="str">
        <f>IFERROR(VLOOKUP($J1733,Lookup!$I:$M,Lookup!K$2,0),"")</f>
        <v>Los Angeles</v>
      </c>
      <c r="M1733" s="6" t="str">
        <f>IFERROR(VLOOKUP($J1733,Lookup!$I:$M,Lookup!L$2,0),"")</f>
        <v>MAlasaad</v>
      </c>
      <c r="N1733" s="6" t="str">
        <f>IFERROR(VLOOKUP($J1733,Lookup!$I:$M,Lookup!M$2,0),"")</f>
        <v>PT</v>
      </c>
      <c r="O1733" s="6" t="str">
        <f>IFERROR(VLOOKUP(E1733,Lookup!B:C,2,0),0)</f>
        <v/>
      </c>
    </row>
    <row r="1734" ht="13.5" outlineLevel="2" spans="1:15">
      <c r="A1734" s="4" t="s">
        <v>3717</v>
      </c>
      <c r="B1734" s="4" t="s">
        <v>3535</v>
      </c>
      <c r="C1734" s="4" t="s">
        <v>118</v>
      </c>
      <c r="D1734" s="4" t="s">
        <v>3718</v>
      </c>
      <c r="E1734" s="4" t="s">
        <v>78</v>
      </c>
      <c r="F1734" s="4" t="s">
        <v>121</v>
      </c>
      <c r="G1734" s="4" t="s">
        <v>3537</v>
      </c>
      <c r="H1734" s="4" t="s">
        <v>1775</v>
      </c>
      <c r="I1734" s="4" t="s">
        <v>3538</v>
      </c>
      <c r="J1734" s="4" t="s">
        <v>3539</v>
      </c>
      <c r="K1734" s="6">
        <f>IFERROR(VLOOKUP($J1734,Lookup!$I:$M,Lookup!J$2,0),"")</f>
        <v>4001</v>
      </c>
      <c r="L1734" s="6" t="str">
        <f>IFERROR(VLOOKUP($J1734,Lookup!$I:$M,Lookup!K$2,0),"")</f>
        <v>Los Angeles</v>
      </c>
      <c r="M1734" s="6" t="str">
        <f>IFERROR(VLOOKUP($J1734,Lookup!$I:$M,Lookup!L$2,0),"")</f>
        <v>MAlasaad</v>
      </c>
      <c r="N1734" s="6" t="str">
        <f>IFERROR(VLOOKUP($J1734,Lookup!$I:$M,Lookup!M$2,0),"")</f>
        <v>PT</v>
      </c>
      <c r="O1734" s="6" t="str">
        <f>IFERROR(VLOOKUP(E1734,Lookup!B:C,2,0),0)</f>
        <v>Host</v>
      </c>
    </row>
    <row r="1735" ht="13.5" outlineLevel="2" spans="1:15">
      <c r="A1735" s="4" t="s">
        <v>3719</v>
      </c>
      <c r="B1735" s="4" t="s">
        <v>3535</v>
      </c>
      <c r="C1735" s="4" t="s">
        <v>118</v>
      </c>
      <c r="D1735" s="4" t="s">
        <v>3720</v>
      </c>
      <c r="E1735" s="4" t="s">
        <v>78</v>
      </c>
      <c r="F1735" s="4" t="s">
        <v>121</v>
      </c>
      <c r="G1735" s="4" t="s">
        <v>3537</v>
      </c>
      <c r="H1735" s="4" t="s">
        <v>1775</v>
      </c>
      <c r="I1735" s="4" t="s">
        <v>3538</v>
      </c>
      <c r="J1735" s="4" t="s">
        <v>3539</v>
      </c>
      <c r="K1735" s="6">
        <f>IFERROR(VLOOKUP($J1735,Lookup!$I:$M,Lookup!J$2,0),"")</f>
        <v>4001</v>
      </c>
      <c r="L1735" s="6" t="str">
        <f>IFERROR(VLOOKUP($J1735,Lookup!$I:$M,Lookup!K$2,0),"")</f>
        <v>Los Angeles</v>
      </c>
      <c r="M1735" s="6" t="str">
        <f>IFERROR(VLOOKUP($J1735,Lookup!$I:$M,Lookup!L$2,0),"")</f>
        <v>MAlasaad</v>
      </c>
      <c r="N1735" s="6" t="str">
        <f>IFERROR(VLOOKUP($J1735,Lookup!$I:$M,Lookup!M$2,0),"")</f>
        <v>PT</v>
      </c>
      <c r="O1735" s="6" t="str">
        <f>IFERROR(VLOOKUP(E1735,Lookup!B:C,2,0),0)</f>
        <v>Host</v>
      </c>
    </row>
    <row r="1736" ht="13.5" outlineLevel="2" spans="1:15">
      <c r="A1736" s="4" t="s">
        <v>3721</v>
      </c>
      <c r="B1736" s="4" t="s">
        <v>3535</v>
      </c>
      <c r="C1736" s="4" t="s">
        <v>118</v>
      </c>
      <c r="D1736" s="4" t="s">
        <v>3722</v>
      </c>
      <c r="E1736" s="4" t="s">
        <v>70</v>
      </c>
      <c r="F1736" s="4" t="s">
        <v>121</v>
      </c>
      <c r="G1736" s="4" t="s">
        <v>3537</v>
      </c>
      <c r="H1736" s="4" t="s">
        <v>1775</v>
      </c>
      <c r="I1736" s="4" t="s">
        <v>3538</v>
      </c>
      <c r="J1736" s="4" t="s">
        <v>3539</v>
      </c>
      <c r="K1736" s="6">
        <f>IFERROR(VLOOKUP($J1736,Lookup!$I:$M,Lookup!J$2,0),"")</f>
        <v>4001</v>
      </c>
      <c r="L1736" s="6" t="str">
        <f>IFERROR(VLOOKUP($J1736,Lookup!$I:$M,Lookup!K$2,0),"")</f>
        <v>Los Angeles</v>
      </c>
      <c r="M1736" s="6" t="str">
        <f>IFERROR(VLOOKUP($J1736,Lookup!$I:$M,Lookup!L$2,0),"")</f>
        <v>MAlasaad</v>
      </c>
      <c r="N1736" s="6" t="str">
        <f>IFERROR(VLOOKUP($J1736,Lookup!$I:$M,Lookup!M$2,0),"")</f>
        <v>PT</v>
      </c>
      <c r="O1736" s="6" t="str">
        <f>IFERROR(VLOOKUP(E1736,Lookup!B:C,2,0),0)</f>
        <v>Bartender</v>
      </c>
    </row>
    <row r="1737" ht="13.5" outlineLevel="2" spans="1:15">
      <c r="A1737" s="4" t="s">
        <v>3723</v>
      </c>
      <c r="B1737" s="4" t="s">
        <v>3535</v>
      </c>
      <c r="C1737" s="4" t="s">
        <v>118</v>
      </c>
      <c r="D1737" s="4" t="s">
        <v>3724</v>
      </c>
      <c r="E1737" s="4" t="s">
        <v>78</v>
      </c>
      <c r="F1737" s="4" t="s">
        <v>121</v>
      </c>
      <c r="G1737" s="4" t="s">
        <v>3537</v>
      </c>
      <c r="H1737" s="4" t="s">
        <v>1775</v>
      </c>
      <c r="I1737" s="4" t="s">
        <v>3538</v>
      </c>
      <c r="J1737" s="4" t="s">
        <v>3539</v>
      </c>
      <c r="K1737" s="6">
        <f>IFERROR(VLOOKUP($J1737,Lookup!$I:$M,Lookup!J$2,0),"")</f>
        <v>4001</v>
      </c>
      <c r="L1737" s="6" t="str">
        <f>IFERROR(VLOOKUP($J1737,Lookup!$I:$M,Lookup!K$2,0),"")</f>
        <v>Los Angeles</v>
      </c>
      <c r="M1737" s="6" t="str">
        <f>IFERROR(VLOOKUP($J1737,Lookup!$I:$M,Lookup!L$2,0),"")</f>
        <v>MAlasaad</v>
      </c>
      <c r="N1737" s="6" t="str">
        <f>IFERROR(VLOOKUP($J1737,Lookup!$I:$M,Lookup!M$2,0),"")</f>
        <v>PT</v>
      </c>
      <c r="O1737" s="6" t="str">
        <f>IFERROR(VLOOKUP(E1737,Lookup!B:C,2,0),0)</f>
        <v>Host</v>
      </c>
    </row>
    <row r="1738" ht="13.5" outlineLevel="2" spans="1:15">
      <c r="A1738" s="4" t="s">
        <v>3725</v>
      </c>
      <c r="B1738" s="4" t="s">
        <v>3535</v>
      </c>
      <c r="C1738" s="4" t="s">
        <v>118</v>
      </c>
      <c r="D1738" s="4" t="s">
        <v>3726</v>
      </c>
      <c r="E1738" s="4" t="s">
        <v>70</v>
      </c>
      <c r="F1738" s="4" t="s">
        <v>121</v>
      </c>
      <c r="G1738" s="4" t="s">
        <v>3537</v>
      </c>
      <c r="H1738" s="4" t="s">
        <v>1775</v>
      </c>
      <c r="I1738" s="4" t="s">
        <v>3538</v>
      </c>
      <c r="J1738" s="4" t="s">
        <v>3539</v>
      </c>
      <c r="K1738" s="6">
        <f>IFERROR(VLOOKUP($J1738,Lookup!$I:$M,Lookup!J$2,0),"")</f>
        <v>4001</v>
      </c>
      <c r="L1738" s="6" t="str">
        <f>IFERROR(VLOOKUP($J1738,Lookup!$I:$M,Lookup!K$2,0),"")</f>
        <v>Los Angeles</v>
      </c>
      <c r="M1738" s="6" t="str">
        <f>IFERROR(VLOOKUP($J1738,Lookup!$I:$M,Lookup!L$2,0),"")</f>
        <v>MAlasaad</v>
      </c>
      <c r="N1738" s="6" t="str">
        <f>IFERROR(VLOOKUP($J1738,Lookup!$I:$M,Lookup!M$2,0),"")</f>
        <v>PT</v>
      </c>
      <c r="O1738" s="6" t="str">
        <f>IFERROR(VLOOKUP(E1738,Lookup!B:C,2,0),0)</f>
        <v>Bartender</v>
      </c>
    </row>
    <row r="1739" ht="13.5" outlineLevel="2" spans="1:15">
      <c r="A1739" s="4" t="s">
        <v>3727</v>
      </c>
      <c r="B1739" s="4" t="s">
        <v>3535</v>
      </c>
      <c r="C1739" s="4" t="s">
        <v>118</v>
      </c>
      <c r="D1739" s="4" t="s">
        <v>3728</v>
      </c>
      <c r="E1739" s="4" t="s">
        <v>139</v>
      </c>
      <c r="F1739" s="4" t="s">
        <v>121</v>
      </c>
      <c r="G1739" s="4" t="s">
        <v>3537</v>
      </c>
      <c r="H1739" s="4" t="s">
        <v>1775</v>
      </c>
      <c r="I1739" s="4" t="s">
        <v>3538</v>
      </c>
      <c r="J1739" s="4" t="s">
        <v>3539</v>
      </c>
      <c r="K1739" s="6">
        <f>IFERROR(VLOOKUP($J1739,Lookup!$I:$M,Lookup!J$2,0),"")</f>
        <v>4001</v>
      </c>
      <c r="L1739" s="6" t="str">
        <f>IFERROR(VLOOKUP($J1739,Lookup!$I:$M,Lookup!K$2,0),"")</f>
        <v>Los Angeles</v>
      </c>
      <c r="M1739" s="6" t="str">
        <f>IFERROR(VLOOKUP($J1739,Lookup!$I:$M,Lookup!L$2,0),"")</f>
        <v>MAlasaad</v>
      </c>
      <c r="N1739" s="6" t="str">
        <f>IFERROR(VLOOKUP($J1739,Lookup!$I:$M,Lookup!M$2,0),"")</f>
        <v>PT</v>
      </c>
      <c r="O1739" s="6" t="str">
        <f>IFERROR(VLOOKUP(E1739,Lookup!B:C,2,0),0)</f>
        <v>Busser/Runner</v>
      </c>
    </row>
    <row r="1740" ht="13.5" outlineLevel="2" spans="1:15">
      <c r="A1740" s="4" t="s">
        <v>3729</v>
      </c>
      <c r="B1740" s="4" t="s">
        <v>3535</v>
      </c>
      <c r="C1740" s="4" t="s">
        <v>118</v>
      </c>
      <c r="D1740" s="4" t="s">
        <v>3730</v>
      </c>
      <c r="E1740" s="4" t="s">
        <v>640</v>
      </c>
      <c r="F1740" s="4" t="s">
        <v>121</v>
      </c>
      <c r="G1740" s="4" t="s">
        <v>3537</v>
      </c>
      <c r="H1740" s="4" t="s">
        <v>1775</v>
      </c>
      <c r="I1740" s="4" t="s">
        <v>3538</v>
      </c>
      <c r="J1740" s="4" t="s">
        <v>3539</v>
      </c>
      <c r="K1740" s="6">
        <f>IFERROR(VLOOKUP($J1740,Lookup!$I:$M,Lookup!J$2,0),"")</f>
        <v>4001</v>
      </c>
      <c r="L1740" s="6" t="str">
        <f>IFERROR(VLOOKUP($J1740,Lookup!$I:$M,Lookup!K$2,0),"")</f>
        <v>Los Angeles</v>
      </c>
      <c r="M1740" s="6" t="str">
        <f>IFERROR(VLOOKUP($J1740,Lookup!$I:$M,Lookup!L$2,0),"")</f>
        <v>MAlasaad</v>
      </c>
      <c r="N1740" s="6" t="str">
        <f>IFERROR(VLOOKUP($J1740,Lookup!$I:$M,Lookup!M$2,0),"")</f>
        <v>PT</v>
      </c>
      <c r="O1740" s="6" t="str">
        <f>IFERROR(VLOOKUP(E1740,Lookup!B:C,2,0),0)</f>
        <v/>
      </c>
    </row>
    <row r="1741" ht="13.5" outlineLevel="2" spans="1:15">
      <c r="A1741" s="4" t="s">
        <v>3731</v>
      </c>
      <c r="B1741" s="4" t="s">
        <v>3535</v>
      </c>
      <c r="C1741" s="4" t="s">
        <v>118</v>
      </c>
      <c r="D1741" s="4" t="s">
        <v>3732</v>
      </c>
      <c r="E1741" s="4" t="s">
        <v>233</v>
      </c>
      <c r="F1741" s="4" t="s">
        <v>121</v>
      </c>
      <c r="G1741" s="4" t="s">
        <v>3537</v>
      </c>
      <c r="H1741" s="4" t="s">
        <v>1775</v>
      </c>
      <c r="I1741" s="4" t="s">
        <v>3538</v>
      </c>
      <c r="J1741" s="4" t="s">
        <v>3539</v>
      </c>
      <c r="K1741" s="6">
        <f>IFERROR(VLOOKUP($J1741,Lookup!$I:$M,Lookup!J$2,0),"")</f>
        <v>4001</v>
      </c>
      <c r="L1741" s="6" t="str">
        <f>IFERROR(VLOOKUP($J1741,Lookup!$I:$M,Lookup!K$2,0),"")</f>
        <v>Los Angeles</v>
      </c>
      <c r="M1741" s="6" t="str">
        <f>IFERROR(VLOOKUP($J1741,Lookup!$I:$M,Lookup!L$2,0),"")</f>
        <v>MAlasaad</v>
      </c>
      <c r="N1741" s="6" t="str">
        <f>IFERROR(VLOOKUP($J1741,Lookup!$I:$M,Lookup!M$2,0),"")</f>
        <v>PT</v>
      </c>
      <c r="O1741" s="6" t="str">
        <f>IFERROR(VLOOKUP(E1741,Lookup!B:C,2,0),0)</f>
        <v>Bartender</v>
      </c>
    </row>
    <row r="1742" ht="13.5" outlineLevel="2" spans="1:15">
      <c r="A1742" s="4" t="s">
        <v>3733</v>
      </c>
      <c r="B1742" s="4" t="s">
        <v>3535</v>
      </c>
      <c r="C1742" s="4" t="s">
        <v>118</v>
      </c>
      <c r="D1742" s="4" t="s">
        <v>3734</v>
      </c>
      <c r="E1742" s="4" t="s">
        <v>139</v>
      </c>
      <c r="F1742" s="4" t="s">
        <v>121</v>
      </c>
      <c r="G1742" s="4" t="s">
        <v>3537</v>
      </c>
      <c r="H1742" s="4" t="s">
        <v>1775</v>
      </c>
      <c r="I1742" s="4" t="s">
        <v>3538</v>
      </c>
      <c r="J1742" s="4" t="s">
        <v>3539</v>
      </c>
      <c r="K1742" s="6">
        <f>IFERROR(VLOOKUP($J1742,Lookup!$I:$M,Lookup!J$2,0),"")</f>
        <v>4001</v>
      </c>
      <c r="L1742" s="6" t="str">
        <f>IFERROR(VLOOKUP($J1742,Lookup!$I:$M,Lookup!K$2,0),"")</f>
        <v>Los Angeles</v>
      </c>
      <c r="M1742" s="6" t="str">
        <f>IFERROR(VLOOKUP($J1742,Lookup!$I:$M,Lookup!L$2,0),"")</f>
        <v>MAlasaad</v>
      </c>
      <c r="N1742" s="6" t="str">
        <f>IFERROR(VLOOKUP($J1742,Lookup!$I:$M,Lookup!M$2,0),"")</f>
        <v>PT</v>
      </c>
      <c r="O1742" s="6" t="str">
        <f>IFERROR(VLOOKUP(E1742,Lookup!B:C,2,0),0)</f>
        <v>Busser/Runner</v>
      </c>
    </row>
    <row r="1743" ht="13.5" outlineLevel="2" spans="1:15">
      <c r="A1743" s="4" t="s">
        <v>3735</v>
      </c>
      <c r="B1743" s="4" t="s">
        <v>3535</v>
      </c>
      <c r="C1743" s="4" t="s">
        <v>118</v>
      </c>
      <c r="D1743" s="4" t="s">
        <v>3736</v>
      </c>
      <c r="E1743" s="4" t="s">
        <v>188</v>
      </c>
      <c r="F1743" s="4" t="s">
        <v>121</v>
      </c>
      <c r="G1743" s="4" t="s">
        <v>3537</v>
      </c>
      <c r="H1743" s="4" t="s">
        <v>1775</v>
      </c>
      <c r="I1743" s="4" t="s">
        <v>3538</v>
      </c>
      <c r="J1743" s="4" t="s">
        <v>3539</v>
      </c>
      <c r="K1743" s="6">
        <f>IFERROR(VLOOKUP($J1743,Lookup!$I:$M,Lookup!J$2,0),"")</f>
        <v>4001</v>
      </c>
      <c r="L1743" s="6" t="str">
        <f>IFERROR(VLOOKUP($J1743,Lookup!$I:$M,Lookup!K$2,0),"")</f>
        <v>Los Angeles</v>
      </c>
      <c r="M1743" s="6" t="str">
        <f>IFERROR(VLOOKUP($J1743,Lookup!$I:$M,Lookup!L$2,0),"")</f>
        <v>MAlasaad</v>
      </c>
      <c r="N1743" s="6" t="str">
        <f>IFERROR(VLOOKUP($J1743,Lookup!$I:$M,Lookup!M$2,0),"")</f>
        <v>PT</v>
      </c>
      <c r="O1743" s="6" t="str">
        <f>IFERROR(VLOOKUP(E1743,Lookup!B:C,2,0),0)</f>
        <v>Dish</v>
      </c>
    </row>
    <row r="1744" ht="13.5" outlineLevel="2" spans="1:15">
      <c r="A1744" s="4" t="s">
        <v>3737</v>
      </c>
      <c r="B1744" s="4" t="s">
        <v>3535</v>
      </c>
      <c r="C1744" s="4" t="s">
        <v>118</v>
      </c>
      <c r="D1744" s="4" t="s">
        <v>3738</v>
      </c>
      <c r="E1744" s="4" t="s">
        <v>83</v>
      </c>
      <c r="F1744" s="4" t="s">
        <v>121</v>
      </c>
      <c r="G1744" s="4" t="s">
        <v>3537</v>
      </c>
      <c r="H1744" s="4" t="s">
        <v>1775</v>
      </c>
      <c r="I1744" s="4" t="s">
        <v>3538</v>
      </c>
      <c r="J1744" s="4" t="s">
        <v>3539</v>
      </c>
      <c r="K1744" s="6">
        <f>IFERROR(VLOOKUP($J1744,Lookup!$I:$M,Lookup!J$2,0),"")</f>
        <v>4001</v>
      </c>
      <c r="L1744" s="6" t="str">
        <f>IFERROR(VLOOKUP($J1744,Lookup!$I:$M,Lookup!K$2,0),"")</f>
        <v>Los Angeles</v>
      </c>
      <c r="M1744" s="6" t="str">
        <f>IFERROR(VLOOKUP($J1744,Lookup!$I:$M,Lookup!L$2,0),"")</f>
        <v>MAlasaad</v>
      </c>
      <c r="N1744" s="6" t="str">
        <f>IFERROR(VLOOKUP($J1744,Lookup!$I:$M,Lookup!M$2,0),"")</f>
        <v>PT</v>
      </c>
      <c r="O1744" s="6" t="str">
        <f>IFERROR(VLOOKUP(E1744,Lookup!B:C,2,0),0)</f>
        <v>Line Cook</v>
      </c>
    </row>
    <row r="1745" ht="13.5" outlineLevel="2" spans="1:15">
      <c r="A1745" s="4" t="s">
        <v>3739</v>
      </c>
      <c r="B1745" s="4" t="s">
        <v>3535</v>
      </c>
      <c r="C1745" s="4" t="s">
        <v>118</v>
      </c>
      <c r="D1745" s="4" t="s">
        <v>3740</v>
      </c>
      <c r="E1745" s="4" t="s">
        <v>120</v>
      </c>
      <c r="F1745" s="4" t="s">
        <v>121</v>
      </c>
      <c r="G1745" s="4" t="s">
        <v>3537</v>
      </c>
      <c r="H1745" s="4" t="s">
        <v>1775</v>
      </c>
      <c r="I1745" s="4" t="s">
        <v>3538</v>
      </c>
      <c r="J1745" s="4" t="s">
        <v>3539</v>
      </c>
      <c r="K1745" s="6">
        <f>IFERROR(VLOOKUP($J1745,Lookup!$I:$M,Lookup!J$2,0),"")</f>
        <v>4001</v>
      </c>
      <c r="L1745" s="6" t="str">
        <f>IFERROR(VLOOKUP($J1745,Lookup!$I:$M,Lookup!K$2,0),"")</f>
        <v>Los Angeles</v>
      </c>
      <c r="M1745" s="6" t="str">
        <f>IFERROR(VLOOKUP($J1745,Lookup!$I:$M,Lookup!L$2,0),"")</f>
        <v>MAlasaad</v>
      </c>
      <c r="N1745" s="6" t="str">
        <f>IFERROR(VLOOKUP($J1745,Lookup!$I:$M,Lookup!M$2,0),"")</f>
        <v>PT</v>
      </c>
      <c r="O1745" s="6" t="str">
        <f>IFERROR(VLOOKUP(E1745,Lookup!B:C,2,0),0)</f>
        <v>Server/Cocktail</v>
      </c>
    </row>
    <row r="1746" ht="13.5" outlineLevel="2" spans="1:15">
      <c r="A1746" s="4" t="s">
        <v>3741</v>
      </c>
      <c r="B1746" s="4" t="s">
        <v>3535</v>
      </c>
      <c r="C1746" s="4" t="s">
        <v>118</v>
      </c>
      <c r="D1746" s="4" t="s">
        <v>3742</v>
      </c>
      <c r="E1746" s="4" t="s">
        <v>70</v>
      </c>
      <c r="F1746" s="4" t="s">
        <v>121</v>
      </c>
      <c r="G1746" s="4" t="s">
        <v>3537</v>
      </c>
      <c r="H1746" s="4" t="s">
        <v>1775</v>
      </c>
      <c r="I1746" s="4" t="s">
        <v>3538</v>
      </c>
      <c r="J1746" s="4" t="s">
        <v>3539</v>
      </c>
      <c r="K1746" s="6">
        <f>IFERROR(VLOOKUP($J1746,Lookup!$I:$M,Lookup!J$2,0),"")</f>
        <v>4001</v>
      </c>
      <c r="L1746" s="6" t="str">
        <f>IFERROR(VLOOKUP($J1746,Lookup!$I:$M,Lookup!K$2,0),"")</f>
        <v>Los Angeles</v>
      </c>
      <c r="M1746" s="6" t="str">
        <f>IFERROR(VLOOKUP($J1746,Lookup!$I:$M,Lookup!L$2,0),"")</f>
        <v>MAlasaad</v>
      </c>
      <c r="N1746" s="6" t="str">
        <f>IFERROR(VLOOKUP($J1746,Lookup!$I:$M,Lookup!M$2,0),"")</f>
        <v>PT</v>
      </c>
      <c r="O1746" s="6" t="str">
        <f>IFERROR(VLOOKUP(E1746,Lookup!B:C,2,0),0)</f>
        <v>Bartender</v>
      </c>
    </row>
    <row r="1747" ht="13.5" outlineLevel="2" spans="1:15">
      <c r="A1747" s="4" t="s">
        <v>3743</v>
      </c>
      <c r="B1747" s="4" t="s">
        <v>3535</v>
      </c>
      <c r="C1747" s="4" t="s">
        <v>118</v>
      </c>
      <c r="D1747" s="4" t="s">
        <v>3744</v>
      </c>
      <c r="E1747" s="4" t="s">
        <v>78</v>
      </c>
      <c r="F1747" s="4" t="s">
        <v>121</v>
      </c>
      <c r="G1747" s="4" t="s">
        <v>3537</v>
      </c>
      <c r="H1747" s="4" t="s">
        <v>1775</v>
      </c>
      <c r="I1747" s="4" t="s">
        <v>3538</v>
      </c>
      <c r="J1747" s="4" t="s">
        <v>3539</v>
      </c>
      <c r="K1747" s="6">
        <f>IFERROR(VLOOKUP($J1747,Lookup!$I:$M,Lookup!J$2,0),"")</f>
        <v>4001</v>
      </c>
      <c r="L1747" s="6" t="str">
        <f>IFERROR(VLOOKUP($J1747,Lookup!$I:$M,Lookup!K$2,0),"")</f>
        <v>Los Angeles</v>
      </c>
      <c r="M1747" s="6" t="str">
        <f>IFERROR(VLOOKUP($J1747,Lookup!$I:$M,Lookup!L$2,0),"")</f>
        <v>MAlasaad</v>
      </c>
      <c r="N1747" s="6" t="str">
        <f>IFERROR(VLOOKUP($J1747,Lookup!$I:$M,Lookup!M$2,0),"")</f>
        <v>PT</v>
      </c>
      <c r="O1747" s="6" t="str">
        <f>IFERROR(VLOOKUP(E1747,Lookup!B:C,2,0),0)</f>
        <v>Host</v>
      </c>
    </row>
    <row r="1748" ht="13.5" outlineLevel="2" spans="1:15">
      <c r="A1748" s="4" t="s">
        <v>3745</v>
      </c>
      <c r="B1748" s="4" t="s">
        <v>3535</v>
      </c>
      <c r="C1748" s="4" t="s">
        <v>118</v>
      </c>
      <c r="D1748" s="4" t="s">
        <v>3746</v>
      </c>
      <c r="E1748" s="4" t="s">
        <v>78</v>
      </c>
      <c r="F1748" s="4" t="s">
        <v>121</v>
      </c>
      <c r="G1748" s="4" t="s">
        <v>3537</v>
      </c>
      <c r="H1748" s="4" t="s">
        <v>1775</v>
      </c>
      <c r="I1748" s="4" t="s">
        <v>3538</v>
      </c>
      <c r="J1748" s="4" t="s">
        <v>3539</v>
      </c>
      <c r="K1748" s="6">
        <f>IFERROR(VLOOKUP($J1748,Lookup!$I:$M,Lookup!J$2,0),"")</f>
        <v>4001</v>
      </c>
      <c r="L1748" s="6" t="str">
        <f>IFERROR(VLOOKUP($J1748,Lookup!$I:$M,Lookup!K$2,0),"")</f>
        <v>Los Angeles</v>
      </c>
      <c r="M1748" s="6" t="str">
        <f>IFERROR(VLOOKUP($J1748,Lookup!$I:$M,Lookup!L$2,0),"")</f>
        <v>MAlasaad</v>
      </c>
      <c r="N1748" s="6" t="str">
        <f>IFERROR(VLOOKUP($J1748,Lookup!$I:$M,Lookup!M$2,0),"")</f>
        <v>PT</v>
      </c>
      <c r="O1748" s="6" t="str">
        <f>IFERROR(VLOOKUP(E1748,Lookup!B:C,2,0),0)</f>
        <v>Host</v>
      </c>
    </row>
    <row r="1749" ht="13.5" outlineLevel="2" spans="1:15">
      <c r="A1749" s="4" t="s">
        <v>3747</v>
      </c>
      <c r="B1749" s="4" t="s">
        <v>3535</v>
      </c>
      <c r="C1749" s="4" t="s">
        <v>118</v>
      </c>
      <c r="D1749" s="4" t="s">
        <v>3748</v>
      </c>
      <c r="E1749" s="4" t="s">
        <v>188</v>
      </c>
      <c r="F1749" s="4" t="s">
        <v>121</v>
      </c>
      <c r="G1749" s="4" t="s">
        <v>3537</v>
      </c>
      <c r="H1749" s="4" t="s">
        <v>1775</v>
      </c>
      <c r="I1749" s="4" t="s">
        <v>3538</v>
      </c>
      <c r="J1749" s="4" t="s">
        <v>3539</v>
      </c>
      <c r="K1749" s="6">
        <f>IFERROR(VLOOKUP($J1749,Lookup!$I:$M,Lookup!J$2,0),"")</f>
        <v>4001</v>
      </c>
      <c r="L1749" s="6" t="str">
        <f>IFERROR(VLOOKUP($J1749,Lookup!$I:$M,Lookup!K$2,0),"")</f>
        <v>Los Angeles</v>
      </c>
      <c r="M1749" s="6" t="str">
        <f>IFERROR(VLOOKUP($J1749,Lookup!$I:$M,Lookup!L$2,0),"")</f>
        <v>MAlasaad</v>
      </c>
      <c r="N1749" s="6" t="str">
        <f>IFERROR(VLOOKUP($J1749,Lookup!$I:$M,Lookup!M$2,0),"")</f>
        <v>PT</v>
      </c>
      <c r="O1749" s="6" t="str">
        <f>IFERROR(VLOOKUP(E1749,Lookup!B:C,2,0),0)</f>
        <v>Dish</v>
      </c>
    </row>
    <row r="1750" ht="13.5" outlineLevel="2" spans="1:15">
      <c r="A1750" s="4" t="s">
        <v>3749</v>
      </c>
      <c r="B1750" s="4" t="s">
        <v>3535</v>
      </c>
      <c r="C1750" s="4" t="s">
        <v>118</v>
      </c>
      <c r="D1750" s="4" t="s">
        <v>3750</v>
      </c>
      <c r="E1750" s="4" t="s">
        <v>83</v>
      </c>
      <c r="F1750" s="4" t="s">
        <v>121</v>
      </c>
      <c r="G1750" s="4" t="s">
        <v>3537</v>
      </c>
      <c r="H1750" s="4" t="s">
        <v>1775</v>
      </c>
      <c r="I1750" s="4" t="s">
        <v>3538</v>
      </c>
      <c r="J1750" s="4" t="s">
        <v>3539</v>
      </c>
      <c r="K1750" s="6">
        <f>IFERROR(VLOOKUP($J1750,Lookup!$I:$M,Lookup!J$2,0),"")</f>
        <v>4001</v>
      </c>
      <c r="L1750" s="6" t="str">
        <f>IFERROR(VLOOKUP($J1750,Lookup!$I:$M,Lookup!K$2,0),"")</f>
        <v>Los Angeles</v>
      </c>
      <c r="M1750" s="6" t="str">
        <f>IFERROR(VLOOKUP($J1750,Lookup!$I:$M,Lookup!L$2,0),"")</f>
        <v>MAlasaad</v>
      </c>
      <c r="N1750" s="6" t="str">
        <f>IFERROR(VLOOKUP($J1750,Lookup!$I:$M,Lookup!M$2,0),"")</f>
        <v>PT</v>
      </c>
      <c r="O1750" s="6" t="str">
        <f>IFERROR(VLOOKUP(E1750,Lookup!B:C,2,0),0)</f>
        <v>Line Cook</v>
      </c>
    </row>
    <row r="1751" ht="13.5" outlineLevel="2" spans="1:15">
      <c r="A1751" s="4" t="s">
        <v>3751</v>
      </c>
      <c r="B1751" s="4" t="s">
        <v>3535</v>
      </c>
      <c r="C1751" s="4" t="s">
        <v>118</v>
      </c>
      <c r="D1751" s="4" t="s">
        <v>3752</v>
      </c>
      <c r="E1751" s="4" t="s">
        <v>78</v>
      </c>
      <c r="F1751" s="4" t="s">
        <v>121</v>
      </c>
      <c r="G1751" s="4" t="s">
        <v>3537</v>
      </c>
      <c r="H1751" s="4" t="s">
        <v>1775</v>
      </c>
      <c r="I1751" s="4" t="s">
        <v>3538</v>
      </c>
      <c r="J1751" s="4" t="s">
        <v>3539</v>
      </c>
      <c r="K1751" s="6">
        <f>IFERROR(VLOOKUP($J1751,Lookup!$I:$M,Lookup!J$2,0),"")</f>
        <v>4001</v>
      </c>
      <c r="L1751" s="6" t="str">
        <f>IFERROR(VLOOKUP($J1751,Lookup!$I:$M,Lookup!K$2,0),"")</f>
        <v>Los Angeles</v>
      </c>
      <c r="M1751" s="6" t="str">
        <f>IFERROR(VLOOKUP($J1751,Lookup!$I:$M,Lookup!L$2,0),"")</f>
        <v>MAlasaad</v>
      </c>
      <c r="N1751" s="6" t="str">
        <f>IFERROR(VLOOKUP($J1751,Lookup!$I:$M,Lookup!M$2,0),"")</f>
        <v>PT</v>
      </c>
      <c r="O1751" s="6" t="str">
        <f>IFERROR(VLOOKUP(E1751,Lookup!B:C,2,0),0)</f>
        <v>Host</v>
      </c>
    </row>
    <row r="1752" ht="13.5" outlineLevel="2" spans="1:15">
      <c r="A1752" s="4" t="s">
        <v>3753</v>
      </c>
      <c r="B1752" s="4" t="s">
        <v>3754</v>
      </c>
      <c r="C1752" s="4" t="s">
        <v>118</v>
      </c>
      <c r="D1752" s="4" t="s">
        <v>3755</v>
      </c>
      <c r="E1752" s="4" t="s">
        <v>139</v>
      </c>
      <c r="F1752" s="4" t="s">
        <v>121</v>
      </c>
      <c r="G1752" s="4" t="s">
        <v>3537</v>
      </c>
      <c r="H1752" s="4" t="s">
        <v>1775</v>
      </c>
      <c r="I1752" s="4" t="s">
        <v>3579</v>
      </c>
      <c r="J1752" s="4" t="s">
        <v>3756</v>
      </c>
      <c r="K1752" s="6">
        <f>IFERROR(VLOOKUP($J1752,Lookup!$I:$M,Lookup!J$2,0),"")</f>
        <v>4002</v>
      </c>
      <c r="L1752" s="6" t="str">
        <f>IFERROR(VLOOKUP($J1752,Lookup!$I:$M,Lookup!K$2,0),"")</f>
        <v>Chicago</v>
      </c>
      <c r="M1752" s="6" t="str">
        <f>IFERROR(VLOOKUP($J1752,Lookup!$I:$M,Lookup!L$2,0),"")</f>
        <v>ASetlight</v>
      </c>
      <c r="N1752" s="6" t="str">
        <f>IFERROR(VLOOKUP($J1752,Lookup!$I:$M,Lookup!M$2,0),"")</f>
        <v>PT</v>
      </c>
      <c r="O1752" s="6" t="str">
        <f>IFERROR(VLOOKUP(E1752,Lookup!B:C,2,0),0)</f>
        <v>Busser/Runner</v>
      </c>
    </row>
    <row r="1753" ht="13.5" outlineLevel="2" spans="1:15">
      <c r="A1753" s="4" t="s">
        <v>3757</v>
      </c>
      <c r="B1753" s="4" t="s">
        <v>3754</v>
      </c>
      <c r="C1753" s="4" t="s">
        <v>118</v>
      </c>
      <c r="D1753" s="4" t="s">
        <v>3758</v>
      </c>
      <c r="E1753" s="4" t="s">
        <v>83</v>
      </c>
      <c r="F1753" s="4" t="s">
        <v>121</v>
      </c>
      <c r="G1753" s="4" t="s">
        <v>3537</v>
      </c>
      <c r="H1753" s="4" t="s">
        <v>1775</v>
      </c>
      <c r="I1753" s="4" t="s">
        <v>3579</v>
      </c>
      <c r="J1753" s="4" t="s">
        <v>3756</v>
      </c>
      <c r="K1753" s="6">
        <f>IFERROR(VLOOKUP($J1753,Lookup!$I:$M,Lookup!J$2,0),"")</f>
        <v>4002</v>
      </c>
      <c r="L1753" s="6" t="str">
        <f>IFERROR(VLOOKUP($J1753,Lookup!$I:$M,Lookup!K$2,0),"")</f>
        <v>Chicago</v>
      </c>
      <c r="M1753" s="6" t="str">
        <f>IFERROR(VLOOKUP($J1753,Lookup!$I:$M,Lookup!L$2,0),"")</f>
        <v>ASetlight</v>
      </c>
      <c r="N1753" s="6" t="str">
        <f>IFERROR(VLOOKUP($J1753,Lookup!$I:$M,Lookup!M$2,0),"")</f>
        <v>PT</v>
      </c>
      <c r="O1753" s="6" t="str">
        <f>IFERROR(VLOOKUP(E1753,Lookup!B:C,2,0),0)</f>
        <v>Line Cook</v>
      </c>
    </row>
    <row r="1754" ht="13.5" outlineLevel="2" spans="1:15">
      <c r="A1754" s="4" t="s">
        <v>3759</v>
      </c>
      <c r="B1754" s="4" t="s">
        <v>3754</v>
      </c>
      <c r="C1754" s="4" t="s">
        <v>118</v>
      </c>
      <c r="D1754" s="4" t="s">
        <v>3760</v>
      </c>
      <c r="E1754" s="4" t="s">
        <v>120</v>
      </c>
      <c r="F1754" s="4" t="s">
        <v>121</v>
      </c>
      <c r="G1754" s="4" t="s">
        <v>3537</v>
      </c>
      <c r="H1754" s="4" t="s">
        <v>1775</v>
      </c>
      <c r="I1754" s="4" t="s">
        <v>3579</v>
      </c>
      <c r="J1754" s="4" t="s">
        <v>3756</v>
      </c>
      <c r="K1754" s="6">
        <f>IFERROR(VLOOKUP($J1754,Lookup!$I:$M,Lookup!J$2,0),"")</f>
        <v>4002</v>
      </c>
      <c r="L1754" s="6" t="str">
        <f>IFERROR(VLOOKUP($J1754,Lookup!$I:$M,Lookup!K$2,0),"")</f>
        <v>Chicago</v>
      </c>
      <c r="M1754" s="6" t="str">
        <f>IFERROR(VLOOKUP($J1754,Lookup!$I:$M,Lookup!L$2,0),"")</f>
        <v>ASetlight</v>
      </c>
      <c r="N1754" s="6" t="str">
        <f>IFERROR(VLOOKUP($J1754,Lookup!$I:$M,Lookup!M$2,0),"")</f>
        <v>PT</v>
      </c>
      <c r="O1754" s="6" t="str">
        <f>IFERROR(VLOOKUP(E1754,Lookup!B:C,2,0),0)</f>
        <v>Server/Cocktail</v>
      </c>
    </row>
    <row r="1755" ht="13.5" outlineLevel="2" spans="1:15">
      <c r="A1755" s="4" t="s">
        <v>3761</v>
      </c>
      <c r="B1755" s="4" t="s">
        <v>3754</v>
      </c>
      <c r="C1755" s="4" t="s">
        <v>118</v>
      </c>
      <c r="D1755" s="4" t="s">
        <v>3762</v>
      </c>
      <c r="E1755" s="4" t="s">
        <v>120</v>
      </c>
      <c r="F1755" s="4" t="s">
        <v>121</v>
      </c>
      <c r="G1755" s="4" t="s">
        <v>3537</v>
      </c>
      <c r="H1755" s="4" t="s">
        <v>1775</v>
      </c>
      <c r="I1755" s="4" t="s">
        <v>3579</v>
      </c>
      <c r="J1755" s="4" t="s">
        <v>3756</v>
      </c>
      <c r="K1755" s="6">
        <f>IFERROR(VLOOKUP($J1755,Lookup!$I:$M,Lookup!J$2,0),"")</f>
        <v>4002</v>
      </c>
      <c r="L1755" s="6" t="str">
        <f>IFERROR(VLOOKUP($J1755,Lookup!$I:$M,Lookup!K$2,0),"")</f>
        <v>Chicago</v>
      </c>
      <c r="M1755" s="6" t="str">
        <f>IFERROR(VLOOKUP($J1755,Lookup!$I:$M,Lookup!L$2,0),"")</f>
        <v>ASetlight</v>
      </c>
      <c r="N1755" s="6" t="str">
        <f>IFERROR(VLOOKUP($J1755,Lookup!$I:$M,Lookup!M$2,0),"")</f>
        <v>PT</v>
      </c>
      <c r="O1755" s="6" t="str">
        <f>IFERROR(VLOOKUP(E1755,Lookup!B:C,2,0),0)</f>
        <v>Server/Cocktail</v>
      </c>
    </row>
    <row r="1756" ht="13.5" outlineLevel="2" spans="1:15">
      <c r="A1756" s="4" t="s">
        <v>3763</v>
      </c>
      <c r="B1756" s="4" t="s">
        <v>3754</v>
      </c>
      <c r="C1756" s="4" t="s">
        <v>118</v>
      </c>
      <c r="D1756" s="4" t="s">
        <v>3764</v>
      </c>
      <c r="E1756" s="4" t="s">
        <v>139</v>
      </c>
      <c r="F1756" s="4" t="s">
        <v>121</v>
      </c>
      <c r="G1756" s="4" t="s">
        <v>3537</v>
      </c>
      <c r="H1756" s="4" t="s">
        <v>1775</v>
      </c>
      <c r="I1756" s="4" t="s">
        <v>3579</v>
      </c>
      <c r="J1756" s="4" t="s">
        <v>3756</v>
      </c>
      <c r="K1756" s="6">
        <f>IFERROR(VLOOKUP($J1756,Lookup!$I:$M,Lookup!J$2,0),"")</f>
        <v>4002</v>
      </c>
      <c r="L1756" s="6" t="str">
        <f>IFERROR(VLOOKUP($J1756,Lookup!$I:$M,Lookup!K$2,0),"")</f>
        <v>Chicago</v>
      </c>
      <c r="M1756" s="6" t="str">
        <f>IFERROR(VLOOKUP($J1756,Lookup!$I:$M,Lookup!L$2,0),"")</f>
        <v>ASetlight</v>
      </c>
      <c r="N1756" s="6" t="str">
        <f>IFERROR(VLOOKUP($J1756,Lookup!$I:$M,Lookup!M$2,0),"")</f>
        <v>PT</v>
      </c>
      <c r="O1756" s="6" t="str">
        <f>IFERROR(VLOOKUP(E1756,Lookup!B:C,2,0),0)</f>
        <v>Busser/Runner</v>
      </c>
    </row>
    <row r="1757" ht="13.5" outlineLevel="2" spans="1:15">
      <c r="A1757" s="4" t="s">
        <v>3765</v>
      </c>
      <c r="B1757" s="4" t="s">
        <v>3754</v>
      </c>
      <c r="C1757" s="4" t="s">
        <v>118</v>
      </c>
      <c r="D1757" s="4" t="s">
        <v>3766</v>
      </c>
      <c r="E1757" s="4" t="s">
        <v>83</v>
      </c>
      <c r="F1757" s="4" t="s">
        <v>121</v>
      </c>
      <c r="G1757" s="4" t="s">
        <v>3537</v>
      </c>
      <c r="H1757" s="4" t="s">
        <v>1775</v>
      </c>
      <c r="I1757" s="4" t="s">
        <v>3579</v>
      </c>
      <c r="J1757" s="4" t="s">
        <v>3756</v>
      </c>
      <c r="K1757" s="6">
        <f>IFERROR(VLOOKUP($J1757,Lookup!$I:$M,Lookup!J$2,0),"")</f>
        <v>4002</v>
      </c>
      <c r="L1757" s="6" t="str">
        <f>IFERROR(VLOOKUP($J1757,Lookup!$I:$M,Lookup!K$2,0),"")</f>
        <v>Chicago</v>
      </c>
      <c r="M1757" s="6" t="str">
        <f>IFERROR(VLOOKUP($J1757,Lookup!$I:$M,Lookup!L$2,0),"")</f>
        <v>ASetlight</v>
      </c>
      <c r="N1757" s="6" t="str">
        <f>IFERROR(VLOOKUP($J1757,Lookup!$I:$M,Lookup!M$2,0),"")</f>
        <v>PT</v>
      </c>
      <c r="O1757" s="6" t="str">
        <f>IFERROR(VLOOKUP(E1757,Lookup!B:C,2,0),0)</f>
        <v>Line Cook</v>
      </c>
    </row>
    <row r="1758" ht="13.5" outlineLevel="2" spans="1:15">
      <c r="A1758" s="4" t="s">
        <v>3767</v>
      </c>
      <c r="B1758" s="4" t="s">
        <v>3754</v>
      </c>
      <c r="C1758" s="4" t="s">
        <v>118</v>
      </c>
      <c r="D1758" s="4" t="s">
        <v>3768</v>
      </c>
      <c r="E1758" s="4" t="s">
        <v>142</v>
      </c>
      <c r="F1758" s="4" t="s">
        <v>121</v>
      </c>
      <c r="G1758" s="4" t="s">
        <v>3537</v>
      </c>
      <c r="H1758" s="4" t="s">
        <v>1775</v>
      </c>
      <c r="I1758" s="4" t="s">
        <v>3579</v>
      </c>
      <c r="J1758" s="4" t="s">
        <v>3756</v>
      </c>
      <c r="K1758" s="6">
        <f>IFERROR(VLOOKUP($J1758,Lookup!$I:$M,Lookup!J$2,0),"")</f>
        <v>4002</v>
      </c>
      <c r="L1758" s="6" t="str">
        <f>IFERROR(VLOOKUP($J1758,Lookup!$I:$M,Lookup!K$2,0),"")</f>
        <v>Chicago</v>
      </c>
      <c r="M1758" s="6" t="str">
        <f>IFERROR(VLOOKUP($J1758,Lookup!$I:$M,Lookup!L$2,0),"")</f>
        <v>ASetlight</v>
      </c>
      <c r="N1758" s="6" t="str">
        <f>IFERROR(VLOOKUP($J1758,Lookup!$I:$M,Lookup!M$2,0),"")</f>
        <v>PT</v>
      </c>
      <c r="O1758" s="6" t="str">
        <f>IFERROR(VLOOKUP(E1758,Lookup!B:C,2,0),0)</f>
        <v>Expo</v>
      </c>
    </row>
    <row r="1759" ht="13.5" outlineLevel="2" spans="1:15">
      <c r="A1759" s="4" t="s">
        <v>3769</v>
      </c>
      <c r="B1759" s="4" t="s">
        <v>3754</v>
      </c>
      <c r="C1759" s="4" t="s">
        <v>118</v>
      </c>
      <c r="D1759" s="4" t="s">
        <v>3770</v>
      </c>
      <c r="E1759" s="4" t="s">
        <v>233</v>
      </c>
      <c r="F1759" s="4" t="s">
        <v>121</v>
      </c>
      <c r="G1759" s="4" t="s">
        <v>3537</v>
      </c>
      <c r="H1759" s="4" t="s">
        <v>1775</v>
      </c>
      <c r="I1759" s="4" t="s">
        <v>3579</v>
      </c>
      <c r="J1759" s="4" t="s">
        <v>3756</v>
      </c>
      <c r="K1759" s="6">
        <f>IFERROR(VLOOKUP($J1759,Lookup!$I:$M,Lookup!J$2,0),"")</f>
        <v>4002</v>
      </c>
      <c r="L1759" s="6" t="str">
        <f>IFERROR(VLOOKUP($J1759,Lookup!$I:$M,Lookup!K$2,0),"")</f>
        <v>Chicago</v>
      </c>
      <c r="M1759" s="6" t="str">
        <f>IFERROR(VLOOKUP($J1759,Lookup!$I:$M,Lookup!L$2,0),"")</f>
        <v>ASetlight</v>
      </c>
      <c r="N1759" s="6" t="str">
        <f>IFERROR(VLOOKUP($J1759,Lookup!$I:$M,Lookup!M$2,0),"")</f>
        <v>PT</v>
      </c>
      <c r="O1759" s="6" t="str">
        <f>IFERROR(VLOOKUP(E1759,Lookup!B:C,2,0),0)</f>
        <v>Bartender</v>
      </c>
    </row>
    <row r="1760" ht="13.5" outlineLevel="2" spans="1:15">
      <c r="A1760" s="4" t="s">
        <v>3771</v>
      </c>
      <c r="B1760" s="4" t="s">
        <v>3754</v>
      </c>
      <c r="C1760" s="4" t="s">
        <v>118</v>
      </c>
      <c r="D1760" s="4" t="s">
        <v>3772</v>
      </c>
      <c r="E1760" s="4" t="s">
        <v>120</v>
      </c>
      <c r="F1760" s="4" t="s">
        <v>121</v>
      </c>
      <c r="G1760" s="4" t="s">
        <v>3537</v>
      </c>
      <c r="H1760" s="4" t="s">
        <v>1775</v>
      </c>
      <c r="I1760" s="4" t="s">
        <v>3579</v>
      </c>
      <c r="J1760" s="4" t="s">
        <v>3756</v>
      </c>
      <c r="K1760" s="6">
        <f>IFERROR(VLOOKUP($J1760,Lookup!$I:$M,Lookup!J$2,0),"")</f>
        <v>4002</v>
      </c>
      <c r="L1760" s="6" t="str">
        <f>IFERROR(VLOOKUP($J1760,Lookup!$I:$M,Lookup!K$2,0),"")</f>
        <v>Chicago</v>
      </c>
      <c r="M1760" s="6" t="str">
        <f>IFERROR(VLOOKUP($J1760,Lookup!$I:$M,Lookup!L$2,0),"")</f>
        <v>ASetlight</v>
      </c>
      <c r="N1760" s="6" t="str">
        <f>IFERROR(VLOOKUP($J1760,Lookup!$I:$M,Lookup!M$2,0),"")</f>
        <v>PT</v>
      </c>
      <c r="O1760" s="6" t="str">
        <f>IFERROR(VLOOKUP(E1760,Lookup!B:C,2,0),0)</f>
        <v>Server/Cocktail</v>
      </c>
    </row>
    <row r="1761" ht="13.5" outlineLevel="2" spans="1:15">
      <c r="A1761" s="4" t="s">
        <v>3773</v>
      </c>
      <c r="B1761" s="4" t="s">
        <v>3754</v>
      </c>
      <c r="C1761" s="4" t="s">
        <v>118</v>
      </c>
      <c r="D1761" s="4" t="s">
        <v>3774</v>
      </c>
      <c r="E1761" s="4" t="s">
        <v>70</v>
      </c>
      <c r="F1761" s="4" t="s">
        <v>121</v>
      </c>
      <c r="G1761" s="4" t="s">
        <v>3537</v>
      </c>
      <c r="H1761" s="4" t="s">
        <v>1775</v>
      </c>
      <c r="I1761" s="4" t="s">
        <v>3579</v>
      </c>
      <c r="J1761" s="4" t="s">
        <v>3756</v>
      </c>
      <c r="K1761" s="6">
        <f>IFERROR(VLOOKUP($J1761,Lookup!$I:$M,Lookup!J$2,0),"")</f>
        <v>4002</v>
      </c>
      <c r="L1761" s="6" t="str">
        <f>IFERROR(VLOOKUP($J1761,Lookup!$I:$M,Lookup!K$2,0),"")</f>
        <v>Chicago</v>
      </c>
      <c r="M1761" s="6" t="str">
        <f>IFERROR(VLOOKUP($J1761,Lookup!$I:$M,Lookup!L$2,0),"")</f>
        <v>ASetlight</v>
      </c>
      <c r="N1761" s="6" t="str">
        <f>IFERROR(VLOOKUP($J1761,Lookup!$I:$M,Lookup!M$2,0),"")</f>
        <v>PT</v>
      </c>
      <c r="O1761" s="6" t="str">
        <f>IFERROR(VLOOKUP(E1761,Lookup!B:C,2,0),0)</f>
        <v>Bartender</v>
      </c>
    </row>
    <row r="1762" ht="13.5" outlineLevel="2" spans="1:15">
      <c r="A1762" s="4" t="s">
        <v>3775</v>
      </c>
      <c r="B1762" s="4" t="s">
        <v>3754</v>
      </c>
      <c r="C1762" s="4" t="s">
        <v>118</v>
      </c>
      <c r="D1762" s="4" t="s">
        <v>3776</v>
      </c>
      <c r="E1762" s="4" t="s">
        <v>128</v>
      </c>
      <c r="F1762" s="4" t="s">
        <v>121</v>
      </c>
      <c r="G1762" s="4" t="s">
        <v>3537</v>
      </c>
      <c r="H1762" s="4" t="s">
        <v>1775</v>
      </c>
      <c r="I1762" s="4" t="s">
        <v>3579</v>
      </c>
      <c r="J1762" s="4" t="s">
        <v>3756</v>
      </c>
      <c r="K1762" s="6">
        <f>IFERROR(VLOOKUP($J1762,Lookup!$I:$M,Lookup!J$2,0),"")</f>
        <v>4002</v>
      </c>
      <c r="L1762" s="6" t="str">
        <f>IFERROR(VLOOKUP($J1762,Lookup!$I:$M,Lookup!K$2,0),"")</f>
        <v>Chicago</v>
      </c>
      <c r="M1762" s="6" t="str">
        <f>IFERROR(VLOOKUP($J1762,Lookup!$I:$M,Lookup!L$2,0),"")</f>
        <v>ASetlight</v>
      </c>
      <c r="N1762" s="6" t="str">
        <f>IFERROR(VLOOKUP($J1762,Lookup!$I:$M,Lookup!M$2,0),"")</f>
        <v>PT</v>
      </c>
      <c r="O1762" s="6" t="str">
        <f>IFERROR(VLOOKUP(E1762,Lookup!B:C,2,0),0)</f>
        <v>Server/Cocktail</v>
      </c>
    </row>
    <row r="1763" ht="13.5" outlineLevel="2" spans="1:15">
      <c r="A1763" s="4" t="s">
        <v>3777</v>
      </c>
      <c r="B1763" s="4" t="s">
        <v>3754</v>
      </c>
      <c r="C1763" s="4" t="s">
        <v>118</v>
      </c>
      <c r="D1763" s="4" t="s">
        <v>3778</v>
      </c>
      <c r="E1763" s="4" t="s">
        <v>78</v>
      </c>
      <c r="F1763" s="4" t="s">
        <v>121</v>
      </c>
      <c r="G1763" s="4" t="s">
        <v>3537</v>
      </c>
      <c r="H1763" s="4" t="s">
        <v>1775</v>
      </c>
      <c r="I1763" s="4" t="s">
        <v>3579</v>
      </c>
      <c r="J1763" s="4" t="s">
        <v>3756</v>
      </c>
      <c r="K1763" s="6">
        <f>IFERROR(VLOOKUP($J1763,Lookup!$I:$M,Lookup!J$2,0),"")</f>
        <v>4002</v>
      </c>
      <c r="L1763" s="6" t="str">
        <f>IFERROR(VLOOKUP($J1763,Lookup!$I:$M,Lookup!K$2,0),"")</f>
        <v>Chicago</v>
      </c>
      <c r="M1763" s="6" t="str">
        <f>IFERROR(VLOOKUP($J1763,Lookup!$I:$M,Lookup!L$2,0),"")</f>
        <v>ASetlight</v>
      </c>
      <c r="N1763" s="6" t="str">
        <f>IFERROR(VLOOKUP($J1763,Lookup!$I:$M,Lookup!M$2,0),"")</f>
        <v>PT</v>
      </c>
      <c r="O1763" s="6" t="str">
        <f>IFERROR(VLOOKUP(E1763,Lookup!B:C,2,0),0)</f>
        <v>Host</v>
      </c>
    </row>
    <row r="1764" ht="13.5" outlineLevel="2" spans="1:15">
      <c r="A1764" s="4" t="s">
        <v>3779</v>
      </c>
      <c r="B1764" s="4" t="s">
        <v>3754</v>
      </c>
      <c r="C1764" s="4" t="s">
        <v>118</v>
      </c>
      <c r="D1764" s="4" t="s">
        <v>3780</v>
      </c>
      <c r="E1764" s="4" t="s">
        <v>139</v>
      </c>
      <c r="F1764" s="4" t="s">
        <v>121</v>
      </c>
      <c r="G1764" s="4" t="s">
        <v>3537</v>
      </c>
      <c r="H1764" s="4" t="s">
        <v>1775</v>
      </c>
      <c r="I1764" s="4" t="s">
        <v>3579</v>
      </c>
      <c r="J1764" s="4" t="s">
        <v>3756</v>
      </c>
      <c r="K1764" s="6">
        <f>IFERROR(VLOOKUP($J1764,Lookup!$I:$M,Lookup!J$2,0),"")</f>
        <v>4002</v>
      </c>
      <c r="L1764" s="6" t="str">
        <f>IFERROR(VLOOKUP($J1764,Lookup!$I:$M,Lookup!K$2,0),"")</f>
        <v>Chicago</v>
      </c>
      <c r="M1764" s="6" t="str">
        <f>IFERROR(VLOOKUP($J1764,Lookup!$I:$M,Lookup!L$2,0),"")</f>
        <v>ASetlight</v>
      </c>
      <c r="N1764" s="6" t="str">
        <f>IFERROR(VLOOKUP($J1764,Lookup!$I:$M,Lookup!M$2,0),"")</f>
        <v>PT</v>
      </c>
      <c r="O1764" s="6" t="str">
        <f>IFERROR(VLOOKUP(E1764,Lookup!B:C,2,0),0)</f>
        <v>Busser/Runner</v>
      </c>
    </row>
    <row r="1765" ht="13.5" outlineLevel="2" spans="1:15">
      <c r="A1765" s="4" t="s">
        <v>3781</v>
      </c>
      <c r="B1765" s="4" t="s">
        <v>3754</v>
      </c>
      <c r="C1765" s="4" t="s">
        <v>118</v>
      </c>
      <c r="D1765" s="4" t="s">
        <v>3782</v>
      </c>
      <c r="E1765" s="4" t="s">
        <v>120</v>
      </c>
      <c r="F1765" s="4" t="s">
        <v>121</v>
      </c>
      <c r="G1765" s="4" t="s">
        <v>3537</v>
      </c>
      <c r="H1765" s="4" t="s">
        <v>1775</v>
      </c>
      <c r="I1765" s="4" t="s">
        <v>3579</v>
      </c>
      <c r="J1765" s="4" t="s">
        <v>3756</v>
      </c>
      <c r="K1765" s="6">
        <f>IFERROR(VLOOKUP($J1765,Lookup!$I:$M,Lookup!J$2,0),"")</f>
        <v>4002</v>
      </c>
      <c r="L1765" s="6" t="str">
        <f>IFERROR(VLOOKUP($J1765,Lookup!$I:$M,Lookup!K$2,0),"")</f>
        <v>Chicago</v>
      </c>
      <c r="M1765" s="6" t="str">
        <f>IFERROR(VLOOKUP($J1765,Lookup!$I:$M,Lookup!L$2,0),"")</f>
        <v>ASetlight</v>
      </c>
      <c r="N1765" s="6" t="str">
        <f>IFERROR(VLOOKUP($J1765,Lookup!$I:$M,Lookup!M$2,0),"")</f>
        <v>PT</v>
      </c>
      <c r="O1765" s="6" t="str">
        <f>IFERROR(VLOOKUP(E1765,Lookup!B:C,2,0),0)</f>
        <v>Server/Cocktail</v>
      </c>
    </row>
    <row r="1766" ht="13.5" outlineLevel="2" spans="1:15">
      <c r="A1766" s="4" t="s">
        <v>3783</v>
      </c>
      <c r="B1766" s="4" t="s">
        <v>3754</v>
      </c>
      <c r="C1766" s="4" t="s">
        <v>118</v>
      </c>
      <c r="D1766" s="4" t="s">
        <v>3784</v>
      </c>
      <c r="E1766" s="4" t="s">
        <v>83</v>
      </c>
      <c r="F1766" s="4" t="s">
        <v>121</v>
      </c>
      <c r="G1766" s="4" t="s">
        <v>3537</v>
      </c>
      <c r="H1766" s="4" t="s">
        <v>1775</v>
      </c>
      <c r="I1766" s="4" t="s">
        <v>3579</v>
      </c>
      <c r="J1766" s="4" t="s">
        <v>3756</v>
      </c>
      <c r="K1766" s="6">
        <f>IFERROR(VLOOKUP($J1766,Lookup!$I:$M,Lookup!J$2,0),"")</f>
        <v>4002</v>
      </c>
      <c r="L1766" s="6" t="str">
        <f>IFERROR(VLOOKUP($J1766,Lookup!$I:$M,Lookup!K$2,0),"")</f>
        <v>Chicago</v>
      </c>
      <c r="M1766" s="6" t="str">
        <f>IFERROR(VLOOKUP($J1766,Lookup!$I:$M,Lookup!L$2,0),"")</f>
        <v>ASetlight</v>
      </c>
      <c r="N1766" s="6" t="str">
        <f>IFERROR(VLOOKUP($J1766,Lookup!$I:$M,Lookup!M$2,0),"")</f>
        <v>PT</v>
      </c>
      <c r="O1766" s="6" t="str">
        <f>IFERROR(VLOOKUP(E1766,Lookup!B:C,2,0),0)</f>
        <v>Line Cook</v>
      </c>
    </row>
    <row r="1767" ht="13.5" outlineLevel="2" spans="1:15">
      <c r="A1767" s="4" t="s">
        <v>3785</v>
      </c>
      <c r="B1767" s="4" t="s">
        <v>3754</v>
      </c>
      <c r="C1767" s="4" t="s">
        <v>118</v>
      </c>
      <c r="D1767" s="4" t="s">
        <v>3786</v>
      </c>
      <c r="E1767" s="4" t="s">
        <v>83</v>
      </c>
      <c r="F1767" s="4" t="s">
        <v>121</v>
      </c>
      <c r="G1767" s="4" t="s">
        <v>3537</v>
      </c>
      <c r="H1767" s="4" t="s">
        <v>1775</v>
      </c>
      <c r="I1767" s="4" t="s">
        <v>3579</v>
      </c>
      <c r="J1767" s="4" t="s">
        <v>3756</v>
      </c>
      <c r="K1767" s="6">
        <f>IFERROR(VLOOKUP($J1767,Lookup!$I:$M,Lookup!J$2,0),"")</f>
        <v>4002</v>
      </c>
      <c r="L1767" s="6" t="str">
        <f>IFERROR(VLOOKUP($J1767,Lookup!$I:$M,Lookup!K$2,0),"")</f>
        <v>Chicago</v>
      </c>
      <c r="M1767" s="6" t="str">
        <f>IFERROR(VLOOKUP($J1767,Lookup!$I:$M,Lookup!L$2,0),"")</f>
        <v>ASetlight</v>
      </c>
      <c r="N1767" s="6" t="str">
        <f>IFERROR(VLOOKUP($J1767,Lookup!$I:$M,Lookup!M$2,0),"")</f>
        <v>PT</v>
      </c>
      <c r="O1767" s="6" t="str">
        <f>IFERROR(VLOOKUP(E1767,Lookup!B:C,2,0),0)</f>
        <v>Line Cook</v>
      </c>
    </row>
    <row r="1768" ht="13.5" outlineLevel="2" spans="1:15">
      <c r="A1768" s="4" t="s">
        <v>3787</v>
      </c>
      <c r="B1768" s="4" t="s">
        <v>3754</v>
      </c>
      <c r="C1768" s="4" t="s">
        <v>118</v>
      </c>
      <c r="D1768" s="4" t="s">
        <v>3788</v>
      </c>
      <c r="E1768" s="4" t="s">
        <v>139</v>
      </c>
      <c r="F1768" s="4" t="s">
        <v>121</v>
      </c>
      <c r="G1768" s="4" t="s">
        <v>3537</v>
      </c>
      <c r="H1768" s="4" t="s">
        <v>1775</v>
      </c>
      <c r="I1768" s="4" t="s">
        <v>3579</v>
      </c>
      <c r="J1768" s="4" t="s">
        <v>3756</v>
      </c>
      <c r="K1768" s="6">
        <f>IFERROR(VLOOKUP($J1768,Lookup!$I:$M,Lookup!J$2,0),"")</f>
        <v>4002</v>
      </c>
      <c r="L1768" s="6" t="str">
        <f>IFERROR(VLOOKUP($J1768,Lookup!$I:$M,Lookup!K$2,0),"")</f>
        <v>Chicago</v>
      </c>
      <c r="M1768" s="6" t="str">
        <f>IFERROR(VLOOKUP($J1768,Lookup!$I:$M,Lookup!L$2,0),"")</f>
        <v>ASetlight</v>
      </c>
      <c r="N1768" s="6" t="str">
        <f>IFERROR(VLOOKUP($J1768,Lookup!$I:$M,Lookup!M$2,0),"")</f>
        <v>PT</v>
      </c>
      <c r="O1768" s="6" t="str">
        <f>IFERROR(VLOOKUP(E1768,Lookup!B:C,2,0),0)</f>
        <v>Busser/Runner</v>
      </c>
    </row>
    <row r="1769" ht="13.5" outlineLevel="2" spans="1:15">
      <c r="A1769" s="4" t="s">
        <v>3789</v>
      </c>
      <c r="B1769" s="4" t="s">
        <v>3754</v>
      </c>
      <c r="C1769" s="4" t="s">
        <v>118</v>
      </c>
      <c r="D1769" s="4" t="s">
        <v>3790</v>
      </c>
      <c r="E1769" s="4" t="s">
        <v>139</v>
      </c>
      <c r="F1769" s="4" t="s">
        <v>121</v>
      </c>
      <c r="G1769" s="4" t="s">
        <v>3537</v>
      </c>
      <c r="H1769" s="4" t="s">
        <v>1775</v>
      </c>
      <c r="I1769" s="4" t="s">
        <v>3579</v>
      </c>
      <c r="J1769" s="4" t="s">
        <v>3756</v>
      </c>
      <c r="K1769" s="6">
        <f>IFERROR(VLOOKUP($J1769,Lookup!$I:$M,Lookup!J$2,0),"")</f>
        <v>4002</v>
      </c>
      <c r="L1769" s="6" t="str">
        <f>IFERROR(VLOOKUP($J1769,Lookup!$I:$M,Lookup!K$2,0),"")</f>
        <v>Chicago</v>
      </c>
      <c r="M1769" s="6" t="str">
        <f>IFERROR(VLOOKUP($J1769,Lookup!$I:$M,Lookup!L$2,0),"")</f>
        <v>ASetlight</v>
      </c>
      <c r="N1769" s="6" t="str">
        <f>IFERROR(VLOOKUP($J1769,Lookup!$I:$M,Lookup!M$2,0),"")</f>
        <v>PT</v>
      </c>
      <c r="O1769" s="6" t="str">
        <f>IFERROR(VLOOKUP(E1769,Lookup!B:C,2,0),0)</f>
        <v>Busser/Runner</v>
      </c>
    </row>
    <row r="1770" ht="13.5" outlineLevel="2" spans="1:15">
      <c r="A1770" s="4" t="s">
        <v>3791</v>
      </c>
      <c r="B1770" s="4" t="s">
        <v>3754</v>
      </c>
      <c r="C1770" s="4" t="s">
        <v>118</v>
      </c>
      <c r="D1770" s="4" t="s">
        <v>3792</v>
      </c>
      <c r="E1770" s="4" t="s">
        <v>120</v>
      </c>
      <c r="F1770" s="4" t="s">
        <v>121</v>
      </c>
      <c r="G1770" s="4" t="s">
        <v>3537</v>
      </c>
      <c r="H1770" s="4" t="s">
        <v>1775</v>
      </c>
      <c r="I1770" s="4" t="s">
        <v>3579</v>
      </c>
      <c r="J1770" s="4" t="s">
        <v>3756</v>
      </c>
      <c r="K1770" s="6">
        <f>IFERROR(VLOOKUP($J1770,Lookup!$I:$M,Lookup!J$2,0),"")</f>
        <v>4002</v>
      </c>
      <c r="L1770" s="6" t="str">
        <f>IFERROR(VLOOKUP($J1770,Lookup!$I:$M,Lookup!K$2,0),"")</f>
        <v>Chicago</v>
      </c>
      <c r="M1770" s="6" t="str">
        <f>IFERROR(VLOOKUP($J1770,Lookup!$I:$M,Lookup!L$2,0),"")</f>
        <v>ASetlight</v>
      </c>
      <c r="N1770" s="6" t="str">
        <f>IFERROR(VLOOKUP($J1770,Lookup!$I:$M,Lookup!M$2,0),"")</f>
        <v>PT</v>
      </c>
      <c r="O1770" s="6" t="str">
        <f>IFERROR(VLOOKUP(E1770,Lookup!B:C,2,0),0)</f>
        <v>Server/Cocktail</v>
      </c>
    </row>
    <row r="1771" ht="13.5" outlineLevel="2" spans="1:15">
      <c r="A1771" s="4" t="s">
        <v>3793</v>
      </c>
      <c r="B1771" s="4" t="s">
        <v>3754</v>
      </c>
      <c r="C1771" s="4" t="s">
        <v>118</v>
      </c>
      <c r="D1771" s="4" t="s">
        <v>3794</v>
      </c>
      <c r="E1771" s="4" t="s">
        <v>120</v>
      </c>
      <c r="F1771" s="4" t="s">
        <v>121</v>
      </c>
      <c r="G1771" s="4" t="s">
        <v>3537</v>
      </c>
      <c r="H1771" s="4" t="s">
        <v>1775</v>
      </c>
      <c r="I1771" s="4" t="s">
        <v>3579</v>
      </c>
      <c r="J1771" s="4" t="s">
        <v>3756</v>
      </c>
      <c r="K1771" s="6">
        <f>IFERROR(VLOOKUP($J1771,Lookup!$I:$M,Lookup!J$2,0),"")</f>
        <v>4002</v>
      </c>
      <c r="L1771" s="6" t="str">
        <f>IFERROR(VLOOKUP($J1771,Lookup!$I:$M,Lookup!K$2,0),"")</f>
        <v>Chicago</v>
      </c>
      <c r="M1771" s="6" t="str">
        <f>IFERROR(VLOOKUP($J1771,Lookup!$I:$M,Lookup!L$2,0),"")</f>
        <v>ASetlight</v>
      </c>
      <c r="N1771" s="6" t="str">
        <f>IFERROR(VLOOKUP($J1771,Lookup!$I:$M,Lookup!M$2,0),"")</f>
        <v>PT</v>
      </c>
      <c r="O1771" s="6" t="str">
        <f>IFERROR(VLOOKUP(E1771,Lookup!B:C,2,0),0)</f>
        <v>Server/Cocktail</v>
      </c>
    </row>
    <row r="1772" ht="13.5" outlineLevel="2" spans="1:15">
      <c r="A1772" s="4" t="s">
        <v>3795</v>
      </c>
      <c r="B1772" s="4" t="s">
        <v>3754</v>
      </c>
      <c r="C1772" s="4" t="s">
        <v>118</v>
      </c>
      <c r="D1772" s="4" t="s">
        <v>3796</v>
      </c>
      <c r="E1772" s="4" t="s">
        <v>70</v>
      </c>
      <c r="F1772" s="4" t="s">
        <v>121</v>
      </c>
      <c r="G1772" s="4" t="s">
        <v>3537</v>
      </c>
      <c r="H1772" s="4" t="s">
        <v>1775</v>
      </c>
      <c r="I1772" s="4" t="s">
        <v>3579</v>
      </c>
      <c r="J1772" s="4" t="s">
        <v>3756</v>
      </c>
      <c r="K1772" s="6">
        <f>IFERROR(VLOOKUP($J1772,Lookup!$I:$M,Lookup!J$2,0),"")</f>
        <v>4002</v>
      </c>
      <c r="L1772" s="6" t="str">
        <f>IFERROR(VLOOKUP($J1772,Lookup!$I:$M,Lookup!K$2,0),"")</f>
        <v>Chicago</v>
      </c>
      <c r="M1772" s="6" t="str">
        <f>IFERROR(VLOOKUP($J1772,Lookup!$I:$M,Lookup!L$2,0),"")</f>
        <v>ASetlight</v>
      </c>
      <c r="N1772" s="6" t="str">
        <f>IFERROR(VLOOKUP($J1772,Lookup!$I:$M,Lookup!M$2,0),"")</f>
        <v>PT</v>
      </c>
      <c r="O1772" s="6" t="str">
        <f>IFERROR(VLOOKUP(E1772,Lookup!B:C,2,0),0)</f>
        <v>Bartender</v>
      </c>
    </row>
    <row r="1773" ht="13.5" outlineLevel="2" spans="1:15">
      <c r="A1773" s="4" t="s">
        <v>3797</v>
      </c>
      <c r="B1773" s="4" t="s">
        <v>3754</v>
      </c>
      <c r="C1773" s="4" t="s">
        <v>118</v>
      </c>
      <c r="D1773" s="4" t="s">
        <v>3798</v>
      </c>
      <c r="E1773" s="4" t="s">
        <v>120</v>
      </c>
      <c r="F1773" s="4" t="s">
        <v>121</v>
      </c>
      <c r="G1773" s="4" t="s">
        <v>3537</v>
      </c>
      <c r="H1773" s="4" t="s">
        <v>1775</v>
      </c>
      <c r="I1773" s="4" t="s">
        <v>3579</v>
      </c>
      <c r="J1773" s="4" t="s">
        <v>3756</v>
      </c>
      <c r="K1773" s="6">
        <f>IFERROR(VLOOKUP($J1773,Lookup!$I:$M,Lookup!J$2,0),"")</f>
        <v>4002</v>
      </c>
      <c r="L1773" s="6" t="str">
        <f>IFERROR(VLOOKUP($J1773,Lookup!$I:$M,Lookup!K$2,0),"")</f>
        <v>Chicago</v>
      </c>
      <c r="M1773" s="6" t="str">
        <f>IFERROR(VLOOKUP($J1773,Lookup!$I:$M,Lookup!L$2,0),"")</f>
        <v>ASetlight</v>
      </c>
      <c r="N1773" s="6" t="str">
        <f>IFERROR(VLOOKUP($J1773,Lookup!$I:$M,Lookup!M$2,0),"")</f>
        <v>PT</v>
      </c>
      <c r="O1773" s="6" t="str">
        <f>IFERROR(VLOOKUP(E1773,Lookup!B:C,2,0),0)</f>
        <v>Server/Cocktail</v>
      </c>
    </row>
    <row r="1774" ht="13.5" outlineLevel="2" spans="1:15">
      <c r="A1774" s="4" t="s">
        <v>3799</v>
      </c>
      <c r="B1774" s="4" t="s">
        <v>3754</v>
      </c>
      <c r="C1774" s="4" t="s">
        <v>118</v>
      </c>
      <c r="D1774" s="4" t="s">
        <v>3800</v>
      </c>
      <c r="E1774" s="4" t="s">
        <v>78</v>
      </c>
      <c r="F1774" s="4" t="s">
        <v>121</v>
      </c>
      <c r="G1774" s="4" t="s">
        <v>3537</v>
      </c>
      <c r="H1774" s="4" t="s">
        <v>1775</v>
      </c>
      <c r="I1774" s="4" t="s">
        <v>3579</v>
      </c>
      <c r="J1774" s="4" t="s">
        <v>3756</v>
      </c>
      <c r="K1774" s="6">
        <f>IFERROR(VLOOKUP($J1774,Lookup!$I:$M,Lookup!J$2,0),"")</f>
        <v>4002</v>
      </c>
      <c r="L1774" s="6" t="str">
        <f>IFERROR(VLOOKUP($J1774,Lookup!$I:$M,Lookup!K$2,0),"")</f>
        <v>Chicago</v>
      </c>
      <c r="M1774" s="6" t="str">
        <f>IFERROR(VLOOKUP($J1774,Lookup!$I:$M,Lookup!L$2,0),"")</f>
        <v>ASetlight</v>
      </c>
      <c r="N1774" s="6" t="str">
        <f>IFERROR(VLOOKUP($J1774,Lookup!$I:$M,Lookup!M$2,0),"")</f>
        <v>PT</v>
      </c>
      <c r="O1774" s="6" t="str">
        <f>IFERROR(VLOOKUP(E1774,Lookup!B:C,2,0),0)</f>
        <v>Host</v>
      </c>
    </row>
    <row r="1775" ht="13.5" outlineLevel="2" spans="1:15">
      <c r="A1775" s="4" t="s">
        <v>3801</v>
      </c>
      <c r="B1775" s="4" t="s">
        <v>3754</v>
      </c>
      <c r="C1775" s="4" t="s">
        <v>118</v>
      </c>
      <c r="D1775" s="4" t="s">
        <v>3802</v>
      </c>
      <c r="E1775" s="4" t="s">
        <v>70</v>
      </c>
      <c r="F1775" s="4" t="s">
        <v>121</v>
      </c>
      <c r="G1775" s="4" t="s">
        <v>3537</v>
      </c>
      <c r="H1775" s="4" t="s">
        <v>1775</v>
      </c>
      <c r="I1775" s="4" t="s">
        <v>3579</v>
      </c>
      <c r="J1775" s="4" t="s">
        <v>3756</v>
      </c>
      <c r="K1775" s="6">
        <f>IFERROR(VLOOKUP($J1775,Lookup!$I:$M,Lookup!J$2,0),"")</f>
        <v>4002</v>
      </c>
      <c r="L1775" s="6" t="str">
        <f>IFERROR(VLOOKUP($J1775,Lookup!$I:$M,Lookup!K$2,0),"")</f>
        <v>Chicago</v>
      </c>
      <c r="M1775" s="6" t="str">
        <f>IFERROR(VLOOKUP($J1775,Lookup!$I:$M,Lookup!L$2,0),"")</f>
        <v>ASetlight</v>
      </c>
      <c r="N1775" s="6" t="str">
        <f>IFERROR(VLOOKUP($J1775,Lookup!$I:$M,Lookup!M$2,0),"")</f>
        <v>PT</v>
      </c>
      <c r="O1775" s="6" t="str">
        <f>IFERROR(VLOOKUP(E1775,Lookup!B:C,2,0),0)</f>
        <v>Bartender</v>
      </c>
    </row>
    <row r="1776" ht="13.5" outlineLevel="2" spans="1:15">
      <c r="A1776" s="4" t="s">
        <v>3803</v>
      </c>
      <c r="B1776" s="4" t="s">
        <v>3754</v>
      </c>
      <c r="C1776" s="4" t="s">
        <v>118</v>
      </c>
      <c r="D1776" s="4" t="s">
        <v>3804</v>
      </c>
      <c r="E1776" s="4" t="s">
        <v>83</v>
      </c>
      <c r="F1776" s="4" t="s">
        <v>121</v>
      </c>
      <c r="G1776" s="4" t="s">
        <v>3537</v>
      </c>
      <c r="H1776" s="4" t="s">
        <v>1775</v>
      </c>
      <c r="I1776" s="4" t="s">
        <v>3579</v>
      </c>
      <c r="J1776" s="4" t="s">
        <v>3756</v>
      </c>
      <c r="K1776" s="6">
        <f>IFERROR(VLOOKUP($J1776,Lookup!$I:$M,Lookup!J$2,0),"")</f>
        <v>4002</v>
      </c>
      <c r="L1776" s="6" t="str">
        <f>IFERROR(VLOOKUP($J1776,Lookup!$I:$M,Lookup!K$2,0),"")</f>
        <v>Chicago</v>
      </c>
      <c r="M1776" s="6" t="str">
        <f>IFERROR(VLOOKUP($J1776,Lookup!$I:$M,Lookup!L$2,0),"")</f>
        <v>ASetlight</v>
      </c>
      <c r="N1776" s="6" t="str">
        <f>IFERROR(VLOOKUP($J1776,Lookup!$I:$M,Lookup!M$2,0),"")</f>
        <v>PT</v>
      </c>
      <c r="O1776" s="6" t="str">
        <f>IFERROR(VLOOKUP(E1776,Lookup!B:C,2,0),0)</f>
        <v>Line Cook</v>
      </c>
    </row>
    <row r="1777" ht="13.5" outlineLevel="2" spans="1:15">
      <c r="A1777" s="4" t="s">
        <v>3805</v>
      </c>
      <c r="B1777" s="4" t="s">
        <v>3754</v>
      </c>
      <c r="C1777" s="4" t="s">
        <v>118</v>
      </c>
      <c r="D1777" s="4" t="s">
        <v>3806</v>
      </c>
      <c r="E1777" s="4" t="s">
        <v>188</v>
      </c>
      <c r="F1777" s="4" t="s">
        <v>121</v>
      </c>
      <c r="G1777" s="4" t="s">
        <v>3537</v>
      </c>
      <c r="H1777" s="4" t="s">
        <v>1775</v>
      </c>
      <c r="I1777" s="4" t="s">
        <v>3579</v>
      </c>
      <c r="J1777" s="4" t="s">
        <v>3756</v>
      </c>
      <c r="K1777" s="6">
        <f>IFERROR(VLOOKUP($J1777,Lookup!$I:$M,Lookup!J$2,0),"")</f>
        <v>4002</v>
      </c>
      <c r="L1777" s="6" t="str">
        <f>IFERROR(VLOOKUP($J1777,Lookup!$I:$M,Lookup!K$2,0),"")</f>
        <v>Chicago</v>
      </c>
      <c r="M1777" s="6" t="str">
        <f>IFERROR(VLOOKUP($J1777,Lookup!$I:$M,Lookup!L$2,0),"")</f>
        <v>ASetlight</v>
      </c>
      <c r="N1777" s="6" t="str">
        <f>IFERROR(VLOOKUP($J1777,Lookup!$I:$M,Lookup!M$2,0),"")</f>
        <v>PT</v>
      </c>
      <c r="O1777" s="6" t="str">
        <f>IFERROR(VLOOKUP(E1777,Lookup!B:C,2,0),0)</f>
        <v>Dish</v>
      </c>
    </row>
    <row r="1778" ht="13.5" outlineLevel="2" spans="1:15">
      <c r="A1778" s="4" t="s">
        <v>3807</v>
      </c>
      <c r="B1778" s="4" t="s">
        <v>3754</v>
      </c>
      <c r="C1778" s="4" t="s">
        <v>118</v>
      </c>
      <c r="D1778" s="4" t="s">
        <v>3808</v>
      </c>
      <c r="E1778" s="4" t="s">
        <v>83</v>
      </c>
      <c r="F1778" s="4" t="s">
        <v>121</v>
      </c>
      <c r="G1778" s="4" t="s">
        <v>3537</v>
      </c>
      <c r="H1778" s="4" t="s">
        <v>1775</v>
      </c>
      <c r="I1778" s="4" t="s">
        <v>3579</v>
      </c>
      <c r="J1778" s="4" t="s">
        <v>3756</v>
      </c>
      <c r="K1778" s="6">
        <f>IFERROR(VLOOKUP($J1778,Lookup!$I:$M,Lookup!J$2,0),"")</f>
        <v>4002</v>
      </c>
      <c r="L1778" s="6" t="str">
        <f>IFERROR(VLOOKUP($J1778,Lookup!$I:$M,Lookup!K$2,0),"")</f>
        <v>Chicago</v>
      </c>
      <c r="M1778" s="6" t="str">
        <f>IFERROR(VLOOKUP($J1778,Lookup!$I:$M,Lookup!L$2,0),"")</f>
        <v>ASetlight</v>
      </c>
      <c r="N1778" s="6" t="str">
        <f>IFERROR(VLOOKUP($J1778,Lookup!$I:$M,Lookup!M$2,0),"")</f>
        <v>PT</v>
      </c>
      <c r="O1778" s="6" t="str">
        <f>IFERROR(VLOOKUP(E1778,Lookup!B:C,2,0),0)</f>
        <v>Line Cook</v>
      </c>
    </row>
    <row r="1779" ht="13.5" outlineLevel="2" spans="1:15">
      <c r="A1779" s="4" t="s">
        <v>3809</v>
      </c>
      <c r="B1779" s="4" t="s">
        <v>2048</v>
      </c>
      <c r="C1779" s="4" t="s">
        <v>118</v>
      </c>
      <c r="D1779" s="4" t="s">
        <v>3810</v>
      </c>
      <c r="E1779" s="4" t="s">
        <v>134</v>
      </c>
      <c r="F1779" s="4" t="s">
        <v>121</v>
      </c>
      <c r="G1779" s="4" t="s">
        <v>3537</v>
      </c>
      <c r="H1779" s="4" t="s">
        <v>1775</v>
      </c>
      <c r="I1779" s="4" t="s">
        <v>3579</v>
      </c>
      <c r="J1779" s="4" t="s">
        <v>3756</v>
      </c>
      <c r="K1779" s="6">
        <f>IFERROR(VLOOKUP($J1779,Lookup!$I:$M,Lookup!J$2,0),"")</f>
        <v>4002</v>
      </c>
      <c r="L1779" s="6" t="str">
        <f>IFERROR(VLOOKUP($J1779,Lookup!$I:$M,Lookup!K$2,0),"")</f>
        <v>Chicago</v>
      </c>
      <c r="M1779" s="6" t="str">
        <f>IFERROR(VLOOKUP($J1779,Lookup!$I:$M,Lookup!L$2,0),"")</f>
        <v>ASetlight</v>
      </c>
      <c r="N1779" s="6" t="str">
        <f>IFERROR(VLOOKUP($J1779,Lookup!$I:$M,Lookup!M$2,0),"")</f>
        <v>PT</v>
      </c>
      <c r="O1779" s="6">
        <f>IFERROR(VLOOKUP(E1779,Lookup!B:C,2,0),0)</f>
        <v>0</v>
      </c>
    </row>
    <row r="1780" ht="13.5" outlineLevel="2" spans="1:15">
      <c r="A1780" s="4" t="s">
        <v>3811</v>
      </c>
      <c r="B1780" s="4" t="s">
        <v>3754</v>
      </c>
      <c r="C1780" s="4" t="s">
        <v>118</v>
      </c>
      <c r="D1780" s="4" t="s">
        <v>3812</v>
      </c>
      <c r="E1780" s="4" t="s">
        <v>84</v>
      </c>
      <c r="F1780" s="4" t="s">
        <v>121</v>
      </c>
      <c r="G1780" s="4" t="s">
        <v>3537</v>
      </c>
      <c r="H1780" s="4" t="s">
        <v>1775</v>
      </c>
      <c r="I1780" s="4" t="s">
        <v>3579</v>
      </c>
      <c r="J1780" s="4" t="s">
        <v>3756</v>
      </c>
      <c r="K1780" s="6">
        <f>IFERROR(VLOOKUP($J1780,Lookup!$I:$M,Lookup!J$2,0),"")</f>
        <v>4002</v>
      </c>
      <c r="L1780" s="6" t="str">
        <f>IFERROR(VLOOKUP($J1780,Lookup!$I:$M,Lookup!K$2,0),"")</f>
        <v>Chicago</v>
      </c>
      <c r="M1780" s="6" t="str">
        <f>IFERROR(VLOOKUP($J1780,Lookup!$I:$M,Lookup!L$2,0),"")</f>
        <v>ASetlight</v>
      </c>
      <c r="N1780" s="6" t="str">
        <f>IFERROR(VLOOKUP($J1780,Lookup!$I:$M,Lookup!M$2,0),"")</f>
        <v>PT</v>
      </c>
      <c r="O1780" s="6" t="str">
        <f>IFERROR(VLOOKUP(E1780,Lookup!B:C,2,0),0)</f>
        <v>Prep Cook</v>
      </c>
    </row>
    <row r="1781" ht="13.5" outlineLevel="2" spans="1:15">
      <c r="A1781" s="4" t="s">
        <v>3813</v>
      </c>
      <c r="B1781" s="4" t="s">
        <v>3754</v>
      </c>
      <c r="C1781" s="4" t="s">
        <v>118</v>
      </c>
      <c r="D1781" s="4" t="s">
        <v>3814</v>
      </c>
      <c r="E1781" s="4" t="s">
        <v>139</v>
      </c>
      <c r="F1781" s="4" t="s">
        <v>121</v>
      </c>
      <c r="G1781" s="4" t="s">
        <v>3537</v>
      </c>
      <c r="H1781" s="4" t="s">
        <v>1775</v>
      </c>
      <c r="I1781" s="4" t="s">
        <v>3579</v>
      </c>
      <c r="J1781" s="4" t="s">
        <v>3756</v>
      </c>
      <c r="K1781" s="6">
        <f>IFERROR(VLOOKUP($J1781,Lookup!$I:$M,Lookup!J$2,0),"")</f>
        <v>4002</v>
      </c>
      <c r="L1781" s="6" t="str">
        <f>IFERROR(VLOOKUP($J1781,Lookup!$I:$M,Lookup!K$2,0),"")</f>
        <v>Chicago</v>
      </c>
      <c r="M1781" s="6" t="str">
        <f>IFERROR(VLOOKUP($J1781,Lookup!$I:$M,Lookup!L$2,0),"")</f>
        <v>ASetlight</v>
      </c>
      <c r="N1781" s="6" t="str">
        <f>IFERROR(VLOOKUP($J1781,Lookup!$I:$M,Lookup!M$2,0),"")</f>
        <v>PT</v>
      </c>
      <c r="O1781" s="6" t="str">
        <f>IFERROR(VLOOKUP(E1781,Lookup!B:C,2,0),0)</f>
        <v>Busser/Runner</v>
      </c>
    </row>
    <row r="1782" ht="13.5" outlineLevel="2" spans="1:15">
      <c r="A1782" s="4" t="s">
        <v>3815</v>
      </c>
      <c r="B1782" s="4" t="s">
        <v>3754</v>
      </c>
      <c r="C1782" s="4" t="s">
        <v>118</v>
      </c>
      <c r="D1782" s="4" t="s">
        <v>3816</v>
      </c>
      <c r="E1782" s="4" t="s">
        <v>188</v>
      </c>
      <c r="F1782" s="4" t="s">
        <v>121</v>
      </c>
      <c r="G1782" s="4" t="s">
        <v>3537</v>
      </c>
      <c r="H1782" s="4" t="s">
        <v>1775</v>
      </c>
      <c r="I1782" s="4" t="s">
        <v>3579</v>
      </c>
      <c r="J1782" s="4" t="s">
        <v>3756</v>
      </c>
      <c r="K1782" s="6">
        <f>IFERROR(VLOOKUP($J1782,Lookup!$I:$M,Lookup!J$2,0),"")</f>
        <v>4002</v>
      </c>
      <c r="L1782" s="6" t="str">
        <f>IFERROR(VLOOKUP($J1782,Lookup!$I:$M,Lookup!K$2,0),"")</f>
        <v>Chicago</v>
      </c>
      <c r="M1782" s="6" t="str">
        <f>IFERROR(VLOOKUP($J1782,Lookup!$I:$M,Lookup!L$2,0),"")</f>
        <v>ASetlight</v>
      </c>
      <c r="N1782" s="6" t="str">
        <f>IFERROR(VLOOKUP($J1782,Lookup!$I:$M,Lookup!M$2,0),"")</f>
        <v>PT</v>
      </c>
      <c r="O1782" s="6" t="str">
        <f>IFERROR(VLOOKUP(E1782,Lookup!B:C,2,0),0)</f>
        <v>Dish</v>
      </c>
    </row>
    <row r="1783" ht="13.5" outlineLevel="2" spans="1:15">
      <c r="A1783" s="4" t="s">
        <v>3817</v>
      </c>
      <c r="B1783" s="4" t="s">
        <v>3754</v>
      </c>
      <c r="C1783" s="4" t="s">
        <v>118</v>
      </c>
      <c r="D1783" s="4" t="s">
        <v>3818</v>
      </c>
      <c r="E1783" s="4" t="s">
        <v>78</v>
      </c>
      <c r="F1783" s="4" t="s">
        <v>121</v>
      </c>
      <c r="G1783" s="4" t="s">
        <v>3537</v>
      </c>
      <c r="H1783" s="4" t="s">
        <v>1775</v>
      </c>
      <c r="I1783" s="4" t="s">
        <v>3579</v>
      </c>
      <c r="J1783" s="4" t="s">
        <v>3756</v>
      </c>
      <c r="K1783" s="6">
        <f>IFERROR(VLOOKUP($J1783,Lookup!$I:$M,Lookup!J$2,0),"")</f>
        <v>4002</v>
      </c>
      <c r="L1783" s="6" t="str">
        <f>IFERROR(VLOOKUP($J1783,Lookup!$I:$M,Lookup!K$2,0),"")</f>
        <v>Chicago</v>
      </c>
      <c r="M1783" s="6" t="str">
        <f>IFERROR(VLOOKUP($J1783,Lookup!$I:$M,Lookup!L$2,0),"")</f>
        <v>ASetlight</v>
      </c>
      <c r="N1783" s="6" t="str">
        <f>IFERROR(VLOOKUP($J1783,Lookup!$I:$M,Lookup!M$2,0),"")</f>
        <v>PT</v>
      </c>
      <c r="O1783" s="6" t="str">
        <f>IFERROR(VLOOKUP(E1783,Lookup!B:C,2,0),0)</f>
        <v>Host</v>
      </c>
    </row>
    <row r="1784" ht="13.5" outlineLevel="2" spans="1:15">
      <c r="A1784" s="4" t="s">
        <v>3819</v>
      </c>
      <c r="B1784" s="4" t="s">
        <v>3754</v>
      </c>
      <c r="C1784" s="4" t="s">
        <v>118</v>
      </c>
      <c r="D1784" s="4" t="s">
        <v>3820</v>
      </c>
      <c r="E1784" s="4" t="s">
        <v>70</v>
      </c>
      <c r="F1784" s="4" t="s">
        <v>121</v>
      </c>
      <c r="G1784" s="4" t="s">
        <v>3537</v>
      </c>
      <c r="H1784" s="4" t="s">
        <v>1775</v>
      </c>
      <c r="I1784" s="4" t="s">
        <v>3579</v>
      </c>
      <c r="J1784" s="4" t="s">
        <v>3756</v>
      </c>
      <c r="K1784" s="6">
        <f>IFERROR(VLOOKUP($J1784,Lookup!$I:$M,Lookup!J$2,0),"")</f>
        <v>4002</v>
      </c>
      <c r="L1784" s="6" t="str">
        <f>IFERROR(VLOOKUP($J1784,Lookup!$I:$M,Lookup!K$2,0),"")</f>
        <v>Chicago</v>
      </c>
      <c r="M1784" s="6" t="str">
        <f>IFERROR(VLOOKUP($J1784,Lookup!$I:$M,Lookup!L$2,0),"")</f>
        <v>ASetlight</v>
      </c>
      <c r="N1784" s="6" t="str">
        <f>IFERROR(VLOOKUP($J1784,Lookup!$I:$M,Lookup!M$2,0),"")</f>
        <v>PT</v>
      </c>
      <c r="O1784" s="6" t="str">
        <f>IFERROR(VLOOKUP(E1784,Lookup!B:C,2,0),0)</f>
        <v>Bartender</v>
      </c>
    </row>
    <row r="1785" ht="13.5" outlineLevel="2" spans="1:15">
      <c r="A1785" s="4" t="s">
        <v>3821</v>
      </c>
      <c r="B1785" s="4" t="s">
        <v>3754</v>
      </c>
      <c r="C1785" s="4" t="s">
        <v>118</v>
      </c>
      <c r="D1785" s="4" t="s">
        <v>3822</v>
      </c>
      <c r="E1785" s="4" t="s">
        <v>188</v>
      </c>
      <c r="F1785" s="4" t="s">
        <v>121</v>
      </c>
      <c r="G1785" s="4" t="s">
        <v>3537</v>
      </c>
      <c r="H1785" s="4" t="s">
        <v>1775</v>
      </c>
      <c r="I1785" s="4" t="s">
        <v>3579</v>
      </c>
      <c r="J1785" s="4" t="s">
        <v>3756</v>
      </c>
      <c r="K1785" s="6">
        <f>IFERROR(VLOOKUP($J1785,Lookup!$I:$M,Lookup!J$2,0),"")</f>
        <v>4002</v>
      </c>
      <c r="L1785" s="6" t="str">
        <f>IFERROR(VLOOKUP($J1785,Lookup!$I:$M,Lookup!K$2,0),"")</f>
        <v>Chicago</v>
      </c>
      <c r="M1785" s="6" t="str">
        <f>IFERROR(VLOOKUP($J1785,Lookup!$I:$M,Lookup!L$2,0),"")</f>
        <v>ASetlight</v>
      </c>
      <c r="N1785" s="6" t="str">
        <f>IFERROR(VLOOKUP($J1785,Lookup!$I:$M,Lookup!M$2,0),"")</f>
        <v>PT</v>
      </c>
      <c r="O1785" s="6" t="str">
        <f>IFERROR(VLOOKUP(E1785,Lookup!B:C,2,0),0)</f>
        <v>Dish</v>
      </c>
    </row>
    <row r="1786" ht="13.5" outlineLevel="2" spans="1:15">
      <c r="A1786" s="4" t="s">
        <v>3823</v>
      </c>
      <c r="B1786" s="4" t="s">
        <v>3754</v>
      </c>
      <c r="C1786" s="4" t="s">
        <v>118</v>
      </c>
      <c r="D1786" s="4" t="s">
        <v>3824</v>
      </c>
      <c r="E1786" s="4" t="s">
        <v>70</v>
      </c>
      <c r="F1786" s="4" t="s">
        <v>121</v>
      </c>
      <c r="G1786" s="4" t="s">
        <v>3537</v>
      </c>
      <c r="H1786" s="4" t="s">
        <v>1775</v>
      </c>
      <c r="I1786" s="4" t="s">
        <v>3579</v>
      </c>
      <c r="J1786" s="4" t="s">
        <v>3756</v>
      </c>
      <c r="K1786" s="6">
        <f>IFERROR(VLOOKUP($J1786,Lookup!$I:$M,Lookup!J$2,0),"")</f>
        <v>4002</v>
      </c>
      <c r="L1786" s="6" t="str">
        <f>IFERROR(VLOOKUP($J1786,Lookup!$I:$M,Lookup!K$2,0),"")</f>
        <v>Chicago</v>
      </c>
      <c r="M1786" s="6" t="str">
        <f>IFERROR(VLOOKUP($J1786,Lookup!$I:$M,Lookup!L$2,0),"")</f>
        <v>ASetlight</v>
      </c>
      <c r="N1786" s="6" t="str">
        <f>IFERROR(VLOOKUP($J1786,Lookup!$I:$M,Lookup!M$2,0),"")</f>
        <v>PT</v>
      </c>
      <c r="O1786" s="6" t="str">
        <f>IFERROR(VLOOKUP(E1786,Lookup!B:C,2,0),0)</f>
        <v>Bartender</v>
      </c>
    </row>
    <row r="1787" ht="13.5" outlineLevel="2" spans="1:15">
      <c r="A1787" s="4" t="s">
        <v>3825</v>
      </c>
      <c r="B1787" s="4" t="s">
        <v>3754</v>
      </c>
      <c r="C1787" s="4" t="s">
        <v>118</v>
      </c>
      <c r="D1787" s="4" t="s">
        <v>3826</v>
      </c>
      <c r="E1787" s="4" t="s">
        <v>139</v>
      </c>
      <c r="F1787" s="4" t="s">
        <v>121</v>
      </c>
      <c r="G1787" s="4" t="s">
        <v>3537</v>
      </c>
      <c r="H1787" s="4" t="s">
        <v>1775</v>
      </c>
      <c r="I1787" s="4" t="s">
        <v>3579</v>
      </c>
      <c r="J1787" s="4" t="s">
        <v>3756</v>
      </c>
      <c r="K1787" s="6">
        <f>IFERROR(VLOOKUP($J1787,Lookup!$I:$M,Lookup!J$2,0),"")</f>
        <v>4002</v>
      </c>
      <c r="L1787" s="6" t="str">
        <f>IFERROR(VLOOKUP($J1787,Lookup!$I:$M,Lookup!K$2,0),"")</f>
        <v>Chicago</v>
      </c>
      <c r="M1787" s="6" t="str">
        <f>IFERROR(VLOOKUP($J1787,Lookup!$I:$M,Lookup!L$2,0),"")</f>
        <v>ASetlight</v>
      </c>
      <c r="N1787" s="6" t="str">
        <f>IFERROR(VLOOKUP($J1787,Lookup!$I:$M,Lookup!M$2,0),"")</f>
        <v>PT</v>
      </c>
      <c r="O1787" s="6" t="str">
        <f>IFERROR(VLOOKUP(E1787,Lookup!B:C,2,0),0)</f>
        <v>Busser/Runner</v>
      </c>
    </row>
    <row r="1788" ht="13.5" outlineLevel="2" spans="1:15">
      <c r="A1788" s="4" t="s">
        <v>3827</v>
      </c>
      <c r="B1788" s="4" t="s">
        <v>2048</v>
      </c>
      <c r="C1788" s="4" t="s">
        <v>118</v>
      </c>
      <c r="D1788" s="4" t="s">
        <v>3828</v>
      </c>
      <c r="E1788" s="4" t="s">
        <v>238</v>
      </c>
      <c r="F1788" s="4" t="s">
        <v>121</v>
      </c>
      <c r="G1788" s="4" t="s">
        <v>3537</v>
      </c>
      <c r="H1788" s="4" t="s">
        <v>1775</v>
      </c>
      <c r="I1788" s="4" t="s">
        <v>3579</v>
      </c>
      <c r="J1788" s="4" t="s">
        <v>3756</v>
      </c>
      <c r="K1788" s="6">
        <f>IFERROR(VLOOKUP($J1788,Lookup!$I:$M,Lookup!J$2,0),"")</f>
        <v>4002</v>
      </c>
      <c r="L1788" s="6" t="str">
        <f>IFERROR(VLOOKUP($J1788,Lookup!$I:$M,Lookup!K$2,0),"")</f>
        <v>Chicago</v>
      </c>
      <c r="M1788" s="6" t="str">
        <f>IFERROR(VLOOKUP($J1788,Lookup!$I:$M,Lookup!L$2,0),"")</f>
        <v>ASetlight</v>
      </c>
      <c r="N1788" s="6" t="str">
        <f>IFERROR(VLOOKUP($J1788,Lookup!$I:$M,Lookup!M$2,0),"")</f>
        <v>PT</v>
      </c>
      <c r="O1788" s="6">
        <f>IFERROR(VLOOKUP(E1788,Lookup!B:C,2,0),0)</f>
        <v>0</v>
      </c>
    </row>
    <row r="1789" ht="13.5" outlineLevel="2" spans="1:15">
      <c r="A1789" s="4" t="s">
        <v>3829</v>
      </c>
      <c r="B1789" s="4" t="s">
        <v>3754</v>
      </c>
      <c r="C1789" s="4" t="s">
        <v>118</v>
      </c>
      <c r="D1789" s="4" t="s">
        <v>3830</v>
      </c>
      <c r="E1789" s="4" t="s">
        <v>83</v>
      </c>
      <c r="F1789" s="4" t="s">
        <v>121</v>
      </c>
      <c r="G1789" s="4" t="s">
        <v>3537</v>
      </c>
      <c r="H1789" s="4" t="s">
        <v>1775</v>
      </c>
      <c r="I1789" s="4" t="s">
        <v>3579</v>
      </c>
      <c r="J1789" s="4" t="s">
        <v>3756</v>
      </c>
      <c r="K1789" s="6">
        <f>IFERROR(VLOOKUP($J1789,Lookup!$I:$M,Lookup!J$2,0),"")</f>
        <v>4002</v>
      </c>
      <c r="L1789" s="6" t="str">
        <f>IFERROR(VLOOKUP($J1789,Lookup!$I:$M,Lookup!K$2,0),"")</f>
        <v>Chicago</v>
      </c>
      <c r="M1789" s="6" t="str">
        <f>IFERROR(VLOOKUP($J1789,Lookup!$I:$M,Lookup!L$2,0),"")</f>
        <v>ASetlight</v>
      </c>
      <c r="N1789" s="6" t="str">
        <f>IFERROR(VLOOKUP($J1789,Lookup!$I:$M,Lookup!M$2,0),"")</f>
        <v>PT</v>
      </c>
      <c r="O1789" s="6" t="str">
        <f>IFERROR(VLOOKUP(E1789,Lookup!B:C,2,0),0)</f>
        <v>Line Cook</v>
      </c>
    </row>
    <row r="1790" ht="13.5" outlineLevel="2" spans="1:15">
      <c r="A1790" s="4" t="s">
        <v>3831</v>
      </c>
      <c r="B1790" s="4" t="s">
        <v>3754</v>
      </c>
      <c r="C1790" s="4" t="s">
        <v>118</v>
      </c>
      <c r="D1790" s="4" t="s">
        <v>3832</v>
      </c>
      <c r="E1790" s="4" t="s">
        <v>70</v>
      </c>
      <c r="F1790" s="4" t="s">
        <v>121</v>
      </c>
      <c r="G1790" s="4" t="s">
        <v>3537</v>
      </c>
      <c r="H1790" s="4" t="s">
        <v>1775</v>
      </c>
      <c r="I1790" s="4" t="s">
        <v>3579</v>
      </c>
      <c r="J1790" s="4" t="s">
        <v>3756</v>
      </c>
      <c r="K1790" s="6">
        <f>IFERROR(VLOOKUP($J1790,Lookup!$I:$M,Lookup!J$2,0),"")</f>
        <v>4002</v>
      </c>
      <c r="L1790" s="6" t="str">
        <f>IFERROR(VLOOKUP($J1790,Lookup!$I:$M,Lookup!K$2,0),"")</f>
        <v>Chicago</v>
      </c>
      <c r="M1790" s="6" t="str">
        <f>IFERROR(VLOOKUP($J1790,Lookup!$I:$M,Lookup!L$2,0),"")</f>
        <v>ASetlight</v>
      </c>
      <c r="N1790" s="6" t="str">
        <f>IFERROR(VLOOKUP($J1790,Lookup!$I:$M,Lookup!M$2,0),"")</f>
        <v>PT</v>
      </c>
      <c r="O1790" s="6" t="str">
        <f>IFERROR(VLOOKUP(E1790,Lookup!B:C,2,0),0)</f>
        <v>Bartender</v>
      </c>
    </row>
    <row r="1791" ht="13.5" outlineLevel="2" spans="1:15">
      <c r="A1791" s="4" t="s">
        <v>3833</v>
      </c>
      <c r="B1791" s="4" t="s">
        <v>3754</v>
      </c>
      <c r="C1791" s="4" t="s">
        <v>118</v>
      </c>
      <c r="D1791" s="4" t="s">
        <v>3834</v>
      </c>
      <c r="E1791" s="4" t="s">
        <v>139</v>
      </c>
      <c r="F1791" s="4" t="s">
        <v>121</v>
      </c>
      <c r="G1791" s="4" t="s">
        <v>3537</v>
      </c>
      <c r="H1791" s="4" t="s">
        <v>1775</v>
      </c>
      <c r="I1791" s="4" t="s">
        <v>3579</v>
      </c>
      <c r="J1791" s="4" t="s">
        <v>3756</v>
      </c>
      <c r="K1791" s="6">
        <f>IFERROR(VLOOKUP($J1791,Lookup!$I:$M,Lookup!J$2,0),"")</f>
        <v>4002</v>
      </c>
      <c r="L1791" s="6" t="str">
        <f>IFERROR(VLOOKUP($J1791,Lookup!$I:$M,Lookup!K$2,0),"")</f>
        <v>Chicago</v>
      </c>
      <c r="M1791" s="6" t="str">
        <f>IFERROR(VLOOKUP($J1791,Lookup!$I:$M,Lookup!L$2,0),"")</f>
        <v>ASetlight</v>
      </c>
      <c r="N1791" s="6" t="str">
        <f>IFERROR(VLOOKUP($J1791,Lookup!$I:$M,Lookup!M$2,0),"")</f>
        <v>PT</v>
      </c>
      <c r="O1791" s="6" t="str">
        <f>IFERROR(VLOOKUP(E1791,Lookup!B:C,2,0),0)</f>
        <v>Busser/Runner</v>
      </c>
    </row>
    <row r="1792" ht="13.5" outlineLevel="2" spans="1:15">
      <c r="A1792" s="4" t="s">
        <v>3835</v>
      </c>
      <c r="B1792" s="4" t="s">
        <v>3754</v>
      </c>
      <c r="C1792" s="4" t="s">
        <v>118</v>
      </c>
      <c r="D1792" s="4" t="s">
        <v>3836</v>
      </c>
      <c r="E1792" s="4" t="s">
        <v>78</v>
      </c>
      <c r="F1792" s="4" t="s">
        <v>121</v>
      </c>
      <c r="G1792" s="4" t="s">
        <v>3537</v>
      </c>
      <c r="H1792" s="4" t="s">
        <v>1775</v>
      </c>
      <c r="I1792" s="4" t="s">
        <v>3579</v>
      </c>
      <c r="J1792" s="4" t="s">
        <v>3756</v>
      </c>
      <c r="K1792" s="6">
        <f>IFERROR(VLOOKUP($J1792,Lookup!$I:$M,Lookup!J$2,0),"")</f>
        <v>4002</v>
      </c>
      <c r="L1792" s="6" t="str">
        <f>IFERROR(VLOOKUP($J1792,Lookup!$I:$M,Lookup!K$2,0),"")</f>
        <v>Chicago</v>
      </c>
      <c r="M1792" s="6" t="str">
        <f>IFERROR(VLOOKUP($J1792,Lookup!$I:$M,Lookup!L$2,0),"")</f>
        <v>ASetlight</v>
      </c>
      <c r="N1792" s="6" t="str">
        <f>IFERROR(VLOOKUP($J1792,Lookup!$I:$M,Lookup!M$2,0),"")</f>
        <v>PT</v>
      </c>
      <c r="O1792" s="6" t="str">
        <f>IFERROR(VLOOKUP(E1792,Lookup!B:C,2,0),0)</f>
        <v>Host</v>
      </c>
    </row>
    <row r="1793" ht="13.5" outlineLevel="2" spans="1:15">
      <c r="A1793" s="4" t="s">
        <v>3837</v>
      </c>
      <c r="B1793" s="4" t="s">
        <v>3754</v>
      </c>
      <c r="C1793" s="4" t="s">
        <v>118</v>
      </c>
      <c r="D1793" s="4" t="s">
        <v>3838</v>
      </c>
      <c r="E1793" s="4" t="s">
        <v>83</v>
      </c>
      <c r="F1793" s="4" t="s">
        <v>121</v>
      </c>
      <c r="G1793" s="4" t="s">
        <v>3537</v>
      </c>
      <c r="H1793" s="4" t="s">
        <v>1775</v>
      </c>
      <c r="I1793" s="4" t="s">
        <v>3579</v>
      </c>
      <c r="J1793" s="4" t="s">
        <v>3756</v>
      </c>
      <c r="K1793" s="6">
        <f>IFERROR(VLOOKUP($J1793,Lookup!$I:$M,Lookup!J$2,0),"")</f>
        <v>4002</v>
      </c>
      <c r="L1793" s="6" t="str">
        <f>IFERROR(VLOOKUP($J1793,Lookup!$I:$M,Lookup!K$2,0),"")</f>
        <v>Chicago</v>
      </c>
      <c r="M1793" s="6" t="str">
        <f>IFERROR(VLOOKUP($J1793,Lookup!$I:$M,Lookup!L$2,0),"")</f>
        <v>ASetlight</v>
      </c>
      <c r="N1793" s="6" t="str">
        <f>IFERROR(VLOOKUP($J1793,Lookup!$I:$M,Lookup!M$2,0),"")</f>
        <v>PT</v>
      </c>
      <c r="O1793" s="6" t="str">
        <f>IFERROR(VLOOKUP(E1793,Lookup!B:C,2,0),0)</f>
        <v>Line Cook</v>
      </c>
    </row>
    <row r="1794" ht="13.5" outlineLevel="2" spans="1:15">
      <c r="A1794" s="4" t="s">
        <v>3839</v>
      </c>
      <c r="B1794" s="4" t="s">
        <v>3754</v>
      </c>
      <c r="C1794" s="4" t="s">
        <v>118</v>
      </c>
      <c r="D1794" s="4" t="s">
        <v>3840</v>
      </c>
      <c r="E1794" s="4" t="s">
        <v>139</v>
      </c>
      <c r="F1794" s="4" t="s">
        <v>121</v>
      </c>
      <c r="G1794" s="4" t="s">
        <v>3537</v>
      </c>
      <c r="H1794" s="4" t="s">
        <v>1775</v>
      </c>
      <c r="I1794" s="4" t="s">
        <v>3579</v>
      </c>
      <c r="J1794" s="4" t="s">
        <v>3756</v>
      </c>
      <c r="K1794" s="6">
        <f>IFERROR(VLOOKUP($J1794,Lookup!$I:$M,Lookup!J$2,0),"")</f>
        <v>4002</v>
      </c>
      <c r="L1794" s="6" t="str">
        <f>IFERROR(VLOOKUP($J1794,Lookup!$I:$M,Lookup!K$2,0),"")</f>
        <v>Chicago</v>
      </c>
      <c r="M1794" s="6" t="str">
        <f>IFERROR(VLOOKUP($J1794,Lookup!$I:$M,Lookup!L$2,0),"")</f>
        <v>ASetlight</v>
      </c>
      <c r="N1794" s="6" t="str">
        <f>IFERROR(VLOOKUP($J1794,Lookup!$I:$M,Lookup!M$2,0),"")</f>
        <v>PT</v>
      </c>
      <c r="O1794" s="6" t="str">
        <f>IFERROR(VLOOKUP(E1794,Lookup!B:C,2,0),0)</f>
        <v>Busser/Runner</v>
      </c>
    </row>
    <row r="1795" ht="13.5" outlineLevel="2" spans="1:15">
      <c r="A1795" s="4" t="s">
        <v>3841</v>
      </c>
      <c r="B1795" s="4" t="s">
        <v>3754</v>
      </c>
      <c r="C1795" s="4" t="s">
        <v>118</v>
      </c>
      <c r="D1795" s="4" t="s">
        <v>3842</v>
      </c>
      <c r="E1795" s="4" t="s">
        <v>120</v>
      </c>
      <c r="F1795" s="4" t="s">
        <v>121</v>
      </c>
      <c r="G1795" s="4" t="s">
        <v>3537</v>
      </c>
      <c r="H1795" s="4" t="s">
        <v>1775</v>
      </c>
      <c r="I1795" s="4" t="s">
        <v>3579</v>
      </c>
      <c r="J1795" s="4" t="s">
        <v>3756</v>
      </c>
      <c r="K1795" s="6">
        <f>IFERROR(VLOOKUP($J1795,Lookup!$I:$M,Lookup!J$2,0),"")</f>
        <v>4002</v>
      </c>
      <c r="L1795" s="6" t="str">
        <f>IFERROR(VLOOKUP($J1795,Lookup!$I:$M,Lookup!K$2,0),"")</f>
        <v>Chicago</v>
      </c>
      <c r="M1795" s="6" t="str">
        <f>IFERROR(VLOOKUP($J1795,Lookup!$I:$M,Lookup!L$2,0),"")</f>
        <v>ASetlight</v>
      </c>
      <c r="N1795" s="6" t="str">
        <f>IFERROR(VLOOKUP($J1795,Lookup!$I:$M,Lookup!M$2,0),"")</f>
        <v>PT</v>
      </c>
      <c r="O1795" s="6" t="str">
        <f>IFERROR(VLOOKUP(E1795,Lookup!B:C,2,0),0)</f>
        <v>Server/Cocktail</v>
      </c>
    </row>
    <row r="1796" ht="13.5" outlineLevel="2" spans="1:15">
      <c r="A1796" s="4" t="s">
        <v>3843</v>
      </c>
      <c r="B1796" s="4" t="s">
        <v>3754</v>
      </c>
      <c r="C1796" s="4" t="s">
        <v>118</v>
      </c>
      <c r="D1796" s="4" t="s">
        <v>3844</v>
      </c>
      <c r="E1796" s="4" t="s">
        <v>142</v>
      </c>
      <c r="F1796" s="4" t="s">
        <v>121</v>
      </c>
      <c r="G1796" s="4" t="s">
        <v>3537</v>
      </c>
      <c r="H1796" s="4" t="s">
        <v>1775</v>
      </c>
      <c r="I1796" s="4" t="s">
        <v>3579</v>
      </c>
      <c r="J1796" s="4" t="s">
        <v>3756</v>
      </c>
      <c r="K1796" s="6">
        <f>IFERROR(VLOOKUP($J1796,Lookup!$I:$M,Lookup!J$2,0),"")</f>
        <v>4002</v>
      </c>
      <c r="L1796" s="6" t="str">
        <f>IFERROR(VLOOKUP($J1796,Lookup!$I:$M,Lookup!K$2,0),"")</f>
        <v>Chicago</v>
      </c>
      <c r="M1796" s="6" t="str">
        <f>IFERROR(VLOOKUP($J1796,Lookup!$I:$M,Lookup!L$2,0),"")</f>
        <v>ASetlight</v>
      </c>
      <c r="N1796" s="6" t="str">
        <f>IFERROR(VLOOKUP($J1796,Lookup!$I:$M,Lookup!M$2,0),"")</f>
        <v>PT</v>
      </c>
      <c r="O1796" s="6" t="str">
        <f>IFERROR(VLOOKUP(E1796,Lookup!B:C,2,0),0)</f>
        <v>Expo</v>
      </c>
    </row>
    <row r="1797" ht="13.5" outlineLevel="2" spans="1:15">
      <c r="A1797" s="4" t="s">
        <v>3845</v>
      </c>
      <c r="B1797" s="4" t="s">
        <v>3754</v>
      </c>
      <c r="C1797" s="4" t="s">
        <v>118</v>
      </c>
      <c r="D1797" s="4" t="s">
        <v>3846</v>
      </c>
      <c r="E1797" s="4" t="s">
        <v>142</v>
      </c>
      <c r="F1797" s="4" t="s">
        <v>121</v>
      </c>
      <c r="G1797" s="4" t="s">
        <v>3537</v>
      </c>
      <c r="H1797" s="4" t="s">
        <v>1775</v>
      </c>
      <c r="I1797" s="4" t="s">
        <v>3579</v>
      </c>
      <c r="J1797" s="4" t="s">
        <v>3756</v>
      </c>
      <c r="K1797" s="6">
        <f>IFERROR(VLOOKUP($J1797,Lookup!$I:$M,Lookup!J$2,0),"")</f>
        <v>4002</v>
      </c>
      <c r="L1797" s="6" t="str">
        <f>IFERROR(VLOOKUP($J1797,Lookup!$I:$M,Lookup!K$2,0),"")</f>
        <v>Chicago</v>
      </c>
      <c r="M1797" s="6" t="str">
        <f>IFERROR(VLOOKUP($J1797,Lookup!$I:$M,Lookup!L$2,0),"")</f>
        <v>ASetlight</v>
      </c>
      <c r="N1797" s="6" t="str">
        <f>IFERROR(VLOOKUP($J1797,Lookup!$I:$M,Lookup!M$2,0),"")</f>
        <v>PT</v>
      </c>
      <c r="O1797" s="6" t="str">
        <f>IFERROR(VLOOKUP(E1797,Lookup!B:C,2,0),0)</f>
        <v>Expo</v>
      </c>
    </row>
    <row r="1798" ht="13.5" outlineLevel="2" spans="1:15">
      <c r="A1798" s="4" t="s">
        <v>3847</v>
      </c>
      <c r="B1798" s="4" t="s">
        <v>3754</v>
      </c>
      <c r="C1798" s="4" t="s">
        <v>118</v>
      </c>
      <c r="D1798" s="4" t="s">
        <v>3848</v>
      </c>
      <c r="E1798" s="4" t="s">
        <v>640</v>
      </c>
      <c r="F1798" s="4" t="s">
        <v>121</v>
      </c>
      <c r="G1798" s="4" t="s">
        <v>3537</v>
      </c>
      <c r="H1798" s="4" t="s">
        <v>1775</v>
      </c>
      <c r="I1798" s="4" t="s">
        <v>3579</v>
      </c>
      <c r="J1798" s="4" t="s">
        <v>3756</v>
      </c>
      <c r="K1798" s="6">
        <f>IFERROR(VLOOKUP($J1798,Lookup!$I:$M,Lookup!J$2,0),"")</f>
        <v>4002</v>
      </c>
      <c r="L1798" s="6" t="str">
        <f>IFERROR(VLOOKUP($J1798,Lookup!$I:$M,Lookup!K$2,0),"")</f>
        <v>Chicago</v>
      </c>
      <c r="M1798" s="6" t="str">
        <f>IFERROR(VLOOKUP($J1798,Lookup!$I:$M,Lookup!L$2,0),"")</f>
        <v>ASetlight</v>
      </c>
      <c r="N1798" s="6" t="str">
        <f>IFERROR(VLOOKUP($J1798,Lookup!$I:$M,Lookup!M$2,0),"")</f>
        <v>PT</v>
      </c>
      <c r="O1798" s="6" t="str">
        <f>IFERROR(VLOOKUP(E1798,Lookup!B:C,2,0),0)</f>
        <v/>
      </c>
    </row>
    <row r="1799" ht="13.5" outlineLevel="2" spans="1:15">
      <c r="A1799" s="4" t="s">
        <v>3849</v>
      </c>
      <c r="B1799" s="4" t="s">
        <v>3754</v>
      </c>
      <c r="C1799" s="4" t="s">
        <v>118</v>
      </c>
      <c r="D1799" s="4" t="s">
        <v>3850</v>
      </c>
      <c r="E1799" s="4" t="s">
        <v>70</v>
      </c>
      <c r="F1799" s="4" t="s">
        <v>121</v>
      </c>
      <c r="G1799" s="4" t="s">
        <v>3537</v>
      </c>
      <c r="H1799" s="4" t="s">
        <v>1775</v>
      </c>
      <c r="I1799" s="4" t="s">
        <v>3579</v>
      </c>
      <c r="J1799" s="4" t="s">
        <v>3756</v>
      </c>
      <c r="K1799" s="6">
        <f>IFERROR(VLOOKUP($J1799,Lookup!$I:$M,Lookup!J$2,0),"")</f>
        <v>4002</v>
      </c>
      <c r="L1799" s="6" t="str">
        <f>IFERROR(VLOOKUP($J1799,Lookup!$I:$M,Lookup!K$2,0),"")</f>
        <v>Chicago</v>
      </c>
      <c r="M1799" s="6" t="str">
        <f>IFERROR(VLOOKUP($J1799,Lookup!$I:$M,Lookup!L$2,0),"")</f>
        <v>ASetlight</v>
      </c>
      <c r="N1799" s="6" t="str">
        <f>IFERROR(VLOOKUP($J1799,Lookup!$I:$M,Lookup!M$2,0),"")</f>
        <v>PT</v>
      </c>
      <c r="O1799" s="6" t="str">
        <f>IFERROR(VLOOKUP(E1799,Lookup!B:C,2,0),0)</f>
        <v>Bartender</v>
      </c>
    </row>
    <row r="1800" ht="13.5" outlineLevel="2" spans="1:15">
      <c r="A1800" s="4" t="s">
        <v>3851</v>
      </c>
      <c r="B1800" s="4" t="s">
        <v>3754</v>
      </c>
      <c r="C1800" s="4" t="s">
        <v>118</v>
      </c>
      <c r="D1800" s="4" t="s">
        <v>3852</v>
      </c>
      <c r="E1800" s="4" t="s">
        <v>188</v>
      </c>
      <c r="F1800" s="4" t="s">
        <v>121</v>
      </c>
      <c r="G1800" s="4" t="s">
        <v>3537</v>
      </c>
      <c r="H1800" s="4" t="s">
        <v>1775</v>
      </c>
      <c r="I1800" s="4" t="s">
        <v>3579</v>
      </c>
      <c r="J1800" s="4" t="s">
        <v>3756</v>
      </c>
      <c r="K1800" s="6">
        <f>IFERROR(VLOOKUP($J1800,Lookup!$I:$M,Lookup!J$2,0),"")</f>
        <v>4002</v>
      </c>
      <c r="L1800" s="6" t="str">
        <f>IFERROR(VLOOKUP($J1800,Lookup!$I:$M,Lookup!K$2,0),"")</f>
        <v>Chicago</v>
      </c>
      <c r="M1800" s="6" t="str">
        <f>IFERROR(VLOOKUP($J1800,Lookup!$I:$M,Lookup!L$2,0),"")</f>
        <v>ASetlight</v>
      </c>
      <c r="N1800" s="6" t="str">
        <f>IFERROR(VLOOKUP($J1800,Lookup!$I:$M,Lookup!M$2,0),"")</f>
        <v>PT</v>
      </c>
      <c r="O1800" s="6" t="str">
        <f>IFERROR(VLOOKUP(E1800,Lookup!B:C,2,0),0)</f>
        <v>Dish</v>
      </c>
    </row>
    <row r="1801" ht="13.5" outlineLevel="2" spans="1:15">
      <c r="A1801" s="4" t="s">
        <v>3853</v>
      </c>
      <c r="B1801" s="4" t="s">
        <v>3754</v>
      </c>
      <c r="C1801" s="4" t="s">
        <v>118</v>
      </c>
      <c r="D1801" s="4" t="s">
        <v>3854</v>
      </c>
      <c r="E1801" s="4" t="s">
        <v>233</v>
      </c>
      <c r="F1801" s="4" t="s">
        <v>121</v>
      </c>
      <c r="G1801" s="4" t="s">
        <v>3537</v>
      </c>
      <c r="H1801" s="4" t="s">
        <v>1775</v>
      </c>
      <c r="I1801" s="4" t="s">
        <v>3579</v>
      </c>
      <c r="J1801" s="4" t="s">
        <v>3756</v>
      </c>
      <c r="K1801" s="6">
        <f>IFERROR(VLOOKUP($J1801,Lookup!$I:$M,Lookup!J$2,0),"")</f>
        <v>4002</v>
      </c>
      <c r="L1801" s="6" t="str">
        <f>IFERROR(VLOOKUP($J1801,Lookup!$I:$M,Lookup!K$2,0),"")</f>
        <v>Chicago</v>
      </c>
      <c r="M1801" s="6" t="str">
        <f>IFERROR(VLOOKUP($J1801,Lookup!$I:$M,Lookup!L$2,0),"")</f>
        <v>ASetlight</v>
      </c>
      <c r="N1801" s="6" t="str">
        <f>IFERROR(VLOOKUP($J1801,Lookup!$I:$M,Lookup!M$2,0),"")</f>
        <v>PT</v>
      </c>
      <c r="O1801" s="6" t="str">
        <f>IFERROR(VLOOKUP(E1801,Lookup!B:C,2,0),0)</f>
        <v>Bartender</v>
      </c>
    </row>
    <row r="1802" ht="13.5" outlineLevel="2" spans="1:15">
      <c r="A1802" s="4" t="s">
        <v>3855</v>
      </c>
      <c r="B1802" s="4" t="s">
        <v>3754</v>
      </c>
      <c r="C1802" s="4" t="s">
        <v>118</v>
      </c>
      <c r="D1802" s="4" t="s">
        <v>3856</v>
      </c>
      <c r="E1802" s="4" t="s">
        <v>139</v>
      </c>
      <c r="F1802" s="4" t="s">
        <v>121</v>
      </c>
      <c r="G1802" s="4" t="s">
        <v>3537</v>
      </c>
      <c r="H1802" s="4" t="s">
        <v>1775</v>
      </c>
      <c r="I1802" s="4" t="s">
        <v>3579</v>
      </c>
      <c r="J1802" s="4" t="s">
        <v>3756</v>
      </c>
      <c r="K1802" s="6">
        <f>IFERROR(VLOOKUP($J1802,Lookup!$I:$M,Lookup!J$2,0),"")</f>
        <v>4002</v>
      </c>
      <c r="L1802" s="6" t="str">
        <f>IFERROR(VLOOKUP($J1802,Lookup!$I:$M,Lookup!K$2,0),"")</f>
        <v>Chicago</v>
      </c>
      <c r="M1802" s="6" t="str">
        <f>IFERROR(VLOOKUP($J1802,Lookup!$I:$M,Lookup!L$2,0),"")</f>
        <v>ASetlight</v>
      </c>
      <c r="N1802" s="6" t="str">
        <f>IFERROR(VLOOKUP($J1802,Lookup!$I:$M,Lookup!M$2,0),"")</f>
        <v>PT</v>
      </c>
      <c r="O1802" s="6" t="str">
        <f>IFERROR(VLOOKUP(E1802,Lookup!B:C,2,0),0)</f>
        <v>Busser/Runner</v>
      </c>
    </row>
    <row r="1803" ht="13.5" outlineLevel="1" spans="1:15">
      <c r="A1803" s="4" t="s">
        <v>3857</v>
      </c>
      <c r="B1803" s="4" t="s">
        <v>3754</v>
      </c>
      <c r="C1803" s="4" t="s">
        <v>118</v>
      </c>
      <c r="D1803" s="4" t="s">
        <v>3858</v>
      </c>
      <c r="E1803" s="4" t="s">
        <v>78</v>
      </c>
      <c r="F1803" s="4" t="s">
        <v>121</v>
      </c>
      <c r="G1803" s="4" t="s">
        <v>3537</v>
      </c>
      <c r="H1803" s="4" t="s">
        <v>1775</v>
      </c>
      <c r="I1803" s="4" t="s">
        <v>3579</v>
      </c>
      <c r="J1803" s="4" t="s">
        <v>3756</v>
      </c>
      <c r="K1803" s="6">
        <f>IFERROR(VLOOKUP($J1803,Lookup!$I:$M,Lookup!J$2,0),"")</f>
        <v>4002</v>
      </c>
      <c r="L1803" s="6" t="str">
        <f>IFERROR(VLOOKUP($J1803,Lookup!$I:$M,Lookup!K$2,0),"")</f>
        <v>Chicago</v>
      </c>
      <c r="M1803" s="6" t="str">
        <f>IFERROR(VLOOKUP($J1803,Lookup!$I:$M,Lookup!L$2,0),"")</f>
        <v>ASetlight</v>
      </c>
      <c r="N1803" s="6" t="str">
        <f>IFERROR(VLOOKUP($J1803,Lookup!$I:$M,Lookup!M$2,0),"")</f>
        <v>PT</v>
      </c>
      <c r="O1803" s="6" t="str">
        <f>IFERROR(VLOOKUP(E1803,Lookup!B:C,2,0),0)</f>
        <v>Host</v>
      </c>
    </row>
    <row r="1804" ht="13.5" outlineLevel="2" spans="1:15">
      <c r="A1804" s="4" t="s">
        <v>3859</v>
      </c>
      <c r="B1804" s="4" t="s">
        <v>3754</v>
      </c>
      <c r="C1804" s="4" t="s">
        <v>118</v>
      </c>
      <c r="D1804" s="4" t="s">
        <v>3860</v>
      </c>
      <c r="E1804" s="4" t="s">
        <v>70</v>
      </c>
      <c r="F1804" s="4" t="s">
        <v>121</v>
      </c>
      <c r="G1804" s="4" t="s">
        <v>3537</v>
      </c>
      <c r="H1804" s="4" t="s">
        <v>1775</v>
      </c>
      <c r="I1804" s="4" t="s">
        <v>3579</v>
      </c>
      <c r="J1804" s="4" t="s">
        <v>3756</v>
      </c>
      <c r="K1804" s="6">
        <f>IFERROR(VLOOKUP($J1804,Lookup!$I:$M,Lookup!J$2,0),"")</f>
        <v>4002</v>
      </c>
      <c r="L1804" s="6" t="str">
        <f>IFERROR(VLOOKUP($J1804,Lookup!$I:$M,Lookup!K$2,0),"")</f>
        <v>Chicago</v>
      </c>
      <c r="M1804" s="6" t="str">
        <f>IFERROR(VLOOKUP($J1804,Lookup!$I:$M,Lookup!L$2,0),"")</f>
        <v>ASetlight</v>
      </c>
      <c r="N1804" s="6" t="str">
        <f>IFERROR(VLOOKUP($J1804,Lookup!$I:$M,Lookup!M$2,0),"")</f>
        <v>PT</v>
      </c>
      <c r="O1804" s="6" t="str">
        <f>IFERROR(VLOOKUP(E1804,Lookup!B:C,2,0),0)</f>
        <v>Bartender</v>
      </c>
    </row>
    <row r="1805" ht="13.5" outlineLevel="2" spans="1:15">
      <c r="A1805" s="4" t="s">
        <v>3861</v>
      </c>
      <c r="B1805" s="4" t="s">
        <v>3754</v>
      </c>
      <c r="C1805" s="4" t="s">
        <v>118</v>
      </c>
      <c r="D1805" s="4" t="s">
        <v>3862</v>
      </c>
      <c r="E1805" s="4" t="s">
        <v>84</v>
      </c>
      <c r="F1805" s="4" t="s">
        <v>121</v>
      </c>
      <c r="G1805" s="4" t="s">
        <v>3537</v>
      </c>
      <c r="H1805" s="4" t="s">
        <v>1775</v>
      </c>
      <c r="I1805" s="4" t="s">
        <v>3579</v>
      </c>
      <c r="J1805" s="4" t="s">
        <v>3756</v>
      </c>
      <c r="K1805" s="6">
        <f>IFERROR(VLOOKUP($J1805,Lookup!$I:$M,Lookup!J$2,0),"")</f>
        <v>4002</v>
      </c>
      <c r="L1805" s="6" t="str">
        <f>IFERROR(VLOOKUP($J1805,Lookup!$I:$M,Lookup!K$2,0),"")</f>
        <v>Chicago</v>
      </c>
      <c r="M1805" s="6" t="str">
        <f>IFERROR(VLOOKUP($J1805,Lookup!$I:$M,Lookup!L$2,0),"")</f>
        <v>ASetlight</v>
      </c>
      <c r="N1805" s="6" t="str">
        <f>IFERROR(VLOOKUP($J1805,Lookup!$I:$M,Lookup!M$2,0),"")</f>
        <v>PT</v>
      </c>
      <c r="O1805" s="6" t="str">
        <f>IFERROR(VLOOKUP(E1805,Lookup!B:C,2,0),0)</f>
        <v>Prep Cook</v>
      </c>
    </row>
    <row r="1806" ht="13.5" outlineLevel="2" spans="1:15">
      <c r="A1806" s="4" t="s">
        <v>3863</v>
      </c>
      <c r="B1806" s="4" t="s">
        <v>3754</v>
      </c>
      <c r="C1806" s="4" t="s">
        <v>118</v>
      </c>
      <c r="D1806" s="4" t="s">
        <v>3864</v>
      </c>
      <c r="E1806" s="4" t="s">
        <v>84</v>
      </c>
      <c r="F1806" s="4" t="s">
        <v>121</v>
      </c>
      <c r="G1806" s="4" t="s">
        <v>3537</v>
      </c>
      <c r="H1806" s="4" t="s">
        <v>1775</v>
      </c>
      <c r="I1806" s="4" t="s">
        <v>3579</v>
      </c>
      <c r="J1806" s="4" t="s">
        <v>3756</v>
      </c>
      <c r="K1806" s="6">
        <f>IFERROR(VLOOKUP($J1806,Lookup!$I:$M,Lookup!J$2,0),"")</f>
        <v>4002</v>
      </c>
      <c r="L1806" s="6" t="str">
        <f>IFERROR(VLOOKUP($J1806,Lookup!$I:$M,Lookup!K$2,0),"")</f>
        <v>Chicago</v>
      </c>
      <c r="M1806" s="6" t="str">
        <f>IFERROR(VLOOKUP($J1806,Lookup!$I:$M,Lookup!L$2,0),"")</f>
        <v>ASetlight</v>
      </c>
      <c r="N1806" s="6" t="str">
        <f>IFERROR(VLOOKUP($J1806,Lookup!$I:$M,Lookup!M$2,0),"")</f>
        <v>PT</v>
      </c>
      <c r="O1806" s="6" t="str">
        <f>IFERROR(VLOOKUP(E1806,Lookup!B:C,2,0),0)</f>
        <v>Prep Cook</v>
      </c>
    </row>
    <row r="1807" ht="13.5" outlineLevel="2" spans="1:15">
      <c r="A1807" s="4" t="s">
        <v>3865</v>
      </c>
      <c r="B1807" s="4" t="s">
        <v>3754</v>
      </c>
      <c r="C1807" s="4" t="s">
        <v>118</v>
      </c>
      <c r="D1807" s="4" t="s">
        <v>3866</v>
      </c>
      <c r="E1807" s="4" t="s">
        <v>70</v>
      </c>
      <c r="F1807" s="4" t="s">
        <v>121</v>
      </c>
      <c r="G1807" s="4" t="s">
        <v>3537</v>
      </c>
      <c r="H1807" s="4" t="s">
        <v>1775</v>
      </c>
      <c r="I1807" s="4" t="s">
        <v>3579</v>
      </c>
      <c r="J1807" s="4" t="s">
        <v>3756</v>
      </c>
      <c r="K1807" s="6">
        <f>IFERROR(VLOOKUP($J1807,Lookup!$I:$M,Lookup!J$2,0),"")</f>
        <v>4002</v>
      </c>
      <c r="L1807" s="6" t="str">
        <f>IFERROR(VLOOKUP($J1807,Lookup!$I:$M,Lookup!K$2,0),"")</f>
        <v>Chicago</v>
      </c>
      <c r="M1807" s="6" t="str">
        <f>IFERROR(VLOOKUP($J1807,Lookup!$I:$M,Lookup!L$2,0),"")</f>
        <v>ASetlight</v>
      </c>
      <c r="N1807" s="6" t="str">
        <f>IFERROR(VLOOKUP($J1807,Lookup!$I:$M,Lookup!M$2,0),"")</f>
        <v>PT</v>
      </c>
      <c r="O1807" s="6" t="str">
        <f>IFERROR(VLOOKUP(E1807,Lookup!B:C,2,0),0)</f>
        <v>Bartender</v>
      </c>
    </row>
    <row r="1808" ht="13.5" outlineLevel="2" spans="1:15">
      <c r="A1808" s="4" t="s">
        <v>3867</v>
      </c>
      <c r="B1808" s="4" t="s">
        <v>3754</v>
      </c>
      <c r="C1808" s="4" t="s">
        <v>118</v>
      </c>
      <c r="D1808" s="4" t="s">
        <v>3868</v>
      </c>
      <c r="E1808" s="4" t="s">
        <v>78</v>
      </c>
      <c r="F1808" s="4" t="s">
        <v>121</v>
      </c>
      <c r="G1808" s="4" t="s">
        <v>3537</v>
      </c>
      <c r="H1808" s="4" t="s">
        <v>1775</v>
      </c>
      <c r="I1808" s="4" t="s">
        <v>3579</v>
      </c>
      <c r="J1808" s="4" t="s">
        <v>3756</v>
      </c>
      <c r="K1808" s="6">
        <f>IFERROR(VLOOKUP($J1808,Lookup!$I:$M,Lookup!J$2,0),"")</f>
        <v>4002</v>
      </c>
      <c r="L1808" s="6" t="str">
        <f>IFERROR(VLOOKUP($J1808,Lookup!$I:$M,Lookup!K$2,0),"")</f>
        <v>Chicago</v>
      </c>
      <c r="M1808" s="6" t="str">
        <f>IFERROR(VLOOKUP($J1808,Lookup!$I:$M,Lookup!L$2,0),"")</f>
        <v>ASetlight</v>
      </c>
      <c r="N1808" s="6" t="str">
        <f>IFERROR(VLOOKUP($J1808,Lookup!$I:$M,Lookup!M$2,0),"")</f>
        <v>PT</v>
      </c>
      <c r="O1808" s="6" t="str">
        <f>IFERROR(VLOOKUP(E1808,Lookup!B:C,2,0),0)</f>
        <v>Host</v>
      </c>
    </row>
    <row r="1809" ht="13.5" outlineLevel="2" spans="1:15">
      <c r="A1809" s="4" t="s">
        <v>3869</v>
      </c>
      <c r="B1809" s="4" t="s">
        <v>3754</v>
      </c>
      <c r="C1809" s="4" t="s">
        <v>118</v>
      </c>
      <c r="D1809" s="4" t="s">
        <v>3870</v>
      </c>
      <c r="E1809" s="4" t="s">
        <v>120</v>
      </c>
      <c r="F1809" s="4" t="s">
        <v>121</v>
      </c>
      <c r="G1809" s="4" t="s">
        <v>3537</v>
      </c>
      <c r="H1809" s="4" t="s">
        <v>1775</v>
      </c>
      <c r="I1809" s="4" t="s">
        <v>3579</v>
      </c>
      <c r="J1809" s="4" t="s">
        <v>3756</v>
      </c>
      <c r="K1809" s="6">
        <f>IFERROR(VLOOKUP($J1809,Lookup!$I:$M,Lookup!J$2,0),"")</f>
        <v>4002</v>
      </c>
      <c r="L1809" s="6" t="str">
        <f>IFERROR(VLOOKUP($J1809,Lookup!$I:$M,Lookup!K$2,0),"")</f>
        <v>Chicago</v>
      </c>
      <c r="M1809" s="6" t="str">
        <f>IFERROR(VLOOKUP($J1809,Lookup!$I:$M,Lookup!L$2,0),"")</f>
        <v>ASetlight</v>
      </c>
      <c r="N1809" s="6" t="str">
        <f>IFERROR(VLOOKUP($J1809,Lookup!$I:$M,Lookup!M$2,0),"")</f>
        <v>PT</v>
      </c>
      <c r="O1809" s="6" t="str">
        <f>IFERROR(VLOOKUP(E1809,Lookup!B:C,2,0),0)</f>
        <v>Server/Cocktail</v>
      </c>
    </row>
    <row r="1810" ht="13.5" outlineLevel="2" spans="1:15">
      <c r="A1810" s="4" t="s">
        <v>3871</v>
      </c>
      <c r="B1810" s="4" t="s">
        <v>3754</v>
      </c>
      <c r="C1810" s="4" t="s">
        <v>118</v>
      </c>
      <c r="D1810" s="4" t="s">
        <v>3872</v>
      </c>
      <c r="E1810" s="4" t="s">
        <v>83</v>
      </c>
      <c r="F1810" s="4" t="s">
        <v>121</v>
      </c>
      <c r="G1810" s="4" t="s">
        <v>3537</v>
      </c>
      <c r="H1810" s="4" t="s">
        <v>1775</v>
      </c>
      <c r="I1810" s="4" t="s">
        <v>3579</v>
      </c>
      <c r="J1810" s="4" t="s">
        <v>3756</v>
      </c>
      <c r="K1810" s="6">
        <f>IFERROR(VLOOKUP($J1810,Lookup!$I:$M,Lookup!J$2,0),"")</f>
        <v>4002</v>
      </c>
      <c r="L1810" s="6" t="str">
        <f>IFERROR(VLOOKUP($J1810,Lookup!$I:$M,Lookup!K$2,0),"")</f>
        <v>Chicago</v>
      </c>
      <c r="M1810" s="6" t="str">
        <f>IFERROR(VLOOKUP($J1810,Lookup!$I:$M,Lookup!L$2,0),"")</f>
        <v>ASetlight</v>
      </c>
      <c r="N1810" s="6" t="str">
        <f>IFERROR(VLOOKUP($J1810,Lookup!$I:$M,Lookup!M$2,0),"")</f>
        <v>PT</v>
      </c>
      <c r="O1810" s="6" t="str">
        <f>IFERROR(VLOOKUP(E1810,Lookup!B:C,2,0),0)</f>
        <v>Line Cook</v>
      </c>
    </row>
    <row r="1811" ht="13.5" outlineLevel="2" spans="1:15">
      <c r="A1811" s="4" t="s">
        <v>3873</v>
      </c>
      <c r="B1811" s="4" t="s">
        <v>3874</v>
      </c>
      <c r="C1811" s="4" t="s">
        <v>118</v>
      </c>
      <c r="D1811" s="4" t="s">
        <v>3875</v>
      </c>
      <c r="E1811" s="4" t="s">
        <v>78</v>
      </c>
      <c r="F1811" s="4" t="s">
        <v>121</v>
      </c>
      <c r="G1811" s="4" t="s">
        <v>3537</v>
      </c>
      <c r="H1811" s="4" t="s">
        <v>1775</v>
      </c>
      <c r="I1811" s="4" t="s">
        <v>3716</v>
      </c>
      <c r="J1811" s="4" t="s">
        <v>3876</v>
      </c>
      <c r="K1811" s="6">
        <f>IFERROR(VLOOKUP($J1811,Lookup!$I:$M,Lookup!J$2,0),"")</f>
        <v>4003</v>
      </c>
      <c r="L1811" s="6" t="str">
        <f>IFERROR(VLOOKUP($J1811,Lookup!$I:$M,Lookup!K$2,0),"")</f>
        <v>PT Miami</v>
      </c>
      <c r="M1811" s="6" t="str">
        <f>IFERROR(VLOOKUP($J1811,Lookup!$I:$M,Lookup!L$2,0),"")</f>
        <v>MAlasaad</v>
      </c>
      <c r="N1811" s="6" t="str">
        <f>IFERROR(VLOOKUP($J1811,Lookup!$I:$M,Lookup!M$2,0),"")</f>
        <v>CH</v>
      </c>
      <c r="O1811" s="6" t="str">
        <f>IFERROR(VLOOKUP(E1811,Lookup!B:C,2,0),0)</f>
        <v>Host</v>
      </c>
    </row>
    <row r="1812" ht="13.5" outlineLevel="2" spans="1:15">
      <c r="A1812" s="4" t="s">
        <v>3877</v>
      </c>
      <c r="B1812" s="4" t="s">
        <v>3874</v>
      </c>
      <c r="C1812" s="4" t="s">
        <v>118</v>
      </c>
      <c r="D1812" s="4" t="s">
        <v>3878</v>
      </c>
      <c r="E1812" s="4" t="s">
        <v>120</v>
      </c>
      <c r="F1812" s="4" t="s">
        <v>121</v>
      </c>
      <c r="G1812" s="4" t="s">
        <v>3537</v>
      </c>
      <c r="H1812" s="4" t="s">
        <v>1775</v>
      </c>
      <c r="I1812" s="4" t="s">
        <v>3716</v>
      </c>
      <c r="J1812" s="4" t="s">
        <v>3876</v>
      </c>
      <c r="K1812" s="6">
        <f>IFERROR(VLOOKUP($J1812,Lookup!$I:$M,Lookup!J$2,0),"")</f>
        <v>4003</v>
      </c>
      <c r="L1812" s="6" t="str">
        <f>IFERROR(VLOOKUP($J1812,Lookup!$I:$M,Lookup!K$2,0),"")</f>
        <v>PT Miami</v>
      </c>
      <c r="M1812" s="6" t="str">
        <f>IFERROR(VLOOKUP($J1812,Lookup!$I:$M,Lookup!L$2,0),"")</f>
        <v>MAlasaad</v>
      </c>
      <c r="N1812" s="6" t="str">
        <f>IFERROR(VLOOKUP($J1812,Lookup!$I:$M,Lookup!M$2,0),"")</f>
        <v>CH</v>
      </c>
      <c r="O1812" s="6" t="str">
        <f>IFERROR(VLOOKUP(E1812,Lookup!B:C,2,0),0)</f>
        <v>Server/Cocktail</v>
      </c>
    </row>
    <row r="1813" ht="13.5" outlineLevel="2" spans="1:15">
      <c r="A1813" s="4" t="s">
        <v>3879</v>
      </c>
      <c r="B1813" s="4" t="s">
        <v>3874</v>
      </c>
      <c r="C1813" s="4" t="s">
        <v>118</v>
      </c>
      <c r="D1813" s="4" t="s">
        <v>3880</v>
      </c>
      <c r="E1813" s="4" t="s">
        <v>120</v>
      </c>
      <c r="F1813" s="4" t="s">
        <v>121</v>
      </c>
      <c r="G1813" s="4" t="s">
        <v>3537</v>
      </c>
      <c r="H1813" s="4" t="s">
        <v>1775</v>
      </c>
      <c r="I1813" s="4" t="s">
        <v>3716</v>
      </c>
      <c r="J1813" s="4" t="s">
        <v>3876</v>
      </c>
      <c r="K1813" s="6">
        <f>IFERROR(VLOOKUP($J1813,Lookup!$I:$M,Lookup!J$2,0),"")</f>
        <v>4003</v>
      </c>
      <c r="L1813" s="6" t="str">
        <f>IFERROR(VLOOKUP($J1813,Lookup!$I:$M,Lookup!K$2,0),"")</f>
        <v>PT Miami</v>
      </c>
      <c r="M1813" s="6" t="str">
        <f>IFERROR(VLOOKUP($J1813,Lookup!$I:$M,Lookup!L$2,0),"")</f>
        <v>MAlasaad</v>
      </c>
      <c r="N1813" s="6" t="str">
        <f>IFERROR(VLOOKUP($J1813,Lookup!$I:$M,Lookup!M$2,0),"")</f>
        <v>CH</v>
      </c>
      <c r="O1813" s="6" t="str">
        <f>IFERROR(VLOOKUP(E1813,Lookup!B:C,2,0),0)</f>
        <v>Server/Cocktail</v>
      </c>
    </row>
    <row r="1814" ht="13.5" outlineLevel="2" spans="1:15">
      <c r="A1814" s="4" t="s">
        <v>3881</v>
      </c>
      <c r="B1814" s="4" t="s">
        <v>3874</v>
      </c>
      <c r="C1814" s="4" t="s">
        <v>118</v>
      </c>
      <c r="D1814" s="4" t="s">
        <v>3882</v>
      </c>
      <c r="E1814" s="4" t="s">
        <v>120</v>
      </c>
      <c r="F1814" s="4" t="s">
        <v>121</v>
      </c>
      <c r="G1814" s="4" t="s">
        <v>3537</v>
      </c>
      <c r="H1814" s="4" t="s">
        <v>1775</v>
      </c>
      <c r="I1814" s="4" t="s">
        <v>3716</v>
      </c>
      <c r="J1814" s="4" t="s">
        <v>3876</v>
      </c>
      <c r="K1814" s="6">
        <f>IFERROR(VLOOKUP($J1814,Lookup!$I:$M,Lookup!J$2,0),"")</f>
        <v>4003</v>
      </c>
      <c r="L1814" s="6" t="str">
        <f>IFERROR(VLOOKUP($J1814,Lookup!$I:$M,Lookup!K$2,0),"")</f>
        <v>PT Miami</v>
      </c>
      <c r="M1814" s="6" t="str">
        <f>IFERROR(VLOOKUP($J1814,Lookup!$I:$M,Lookup!L$2,0),"")</f>
        <v>MAlasaad</v>
      </c>
      <c r="N1814" s="6" t="str">
        <f>IFERROR(VLOOKUP($J1814,Lookup!$I:$M,Lookup!M$2,0),"")</f>
        <v>CH</v>
      </c>
      <c r="O1814" s="6" t="str">
        <f>IFERROR(VLOOKUP(E1814,Lookup!B:C,2,0),0)</f>
        <v>Server/Cocktail</v>
      </c>
    </row>
    <row r="1815" ht="13.5" outlineLevel="2" spans="1:15">
      <c r="A1815" s="4" t="s">
        <v>3883</v>
      </c>
      <c r="B1815" s="4" t="s">
        <v>3874</v>
      </c>
      <c r="C1815" s="4" t="s">
        <v>118</v>
      </c>
      <c r="D1815" s="4" t="s">
        <v>3884</v>
      </c>
      <c r="E1815" s="4" t="s">
        <v>120</v>
      </c>
      <c r="F1815" s="4" t="s">
        <v>121</v>
      </c>
      <c r="G1815" s="4" t="s">
        <v>3537</v>
      </c>
      <c r="H1815" s="4" t="s">
        <v>1775</v>
      </c>
      <c r="I1815" s="4" t="s">
        <v>3716</v>
      </c>
      <c r="J1815" s="4" t="s">
        <v>3876</v>
      </c>
      <c r="K1815" s="6">
        <f>IFERROR(VLOOKUP($J1815,Lookup!$I:$M,Lookup!J$2,0),"")</f>
        <v>4003</v>
      </c>
      <c r="L1815" s="6" t="str">
        <f>IFERROR(VLOOKUP($J1815,Lookup!$I:$M,Lookup!K$2,0),"")</f>
        <v>PT Miami</v>
      </c>
      <c r="M1815" s="6" t="str">
        <f>IFERROR(VLOOKUP($J1815,Lookup!$I:$M,Lookup!L$2,0),"")</f>
        <v>MAlasaad</v>
      </c>
      <c r="N1815" s="6" t="str">
        <f>IFERROR(VLOOKUP($J1815,Lookup!$I:$M,Lookup!M$2,0),"")</f>
        <v>CH</v>
      </c>
      <c r="O1815" s="6" t="str">
        <f>IFERROR(VLOOKUP(E1815,Lookup!B:C,2,0),0)</f>
        <v>Server/Cocktail</v>
      </c>
    </row>
    <row r="1816" ht="13.5" outlineLevel="2" spans="1:15">
      <c r="A1816" s="4" t="s">
        <v>3885</v>
      </c>
      <c r="B1816" s="4" t="s">
        <v>3874</v>
      </c>
      <c r="C1816" s="4" t="s">
        <v>118</v>
      </c>
      <c r="D1816" s="4" t="s">
        <v>3886</v>
      </c>
      <c r="E1816" s="4" t="s">
        <v>78</v>
      </c>
      <c r="F1816" s="4" t="s">
        <v>121</v>
      </c>
      <c r="G1816" s="4" t="s">
        <v>3537</v>
      </c>
      <c r="H1816" s="4" t="s">
        <v>1775</v>
      </c>
      <c r="I1816" s="4" t="s">
        <v>3716</v>
      </c>
      <c r="J1816" s="4" t="s">
        <v>3876</v>
      </c>
      <c r="K1816" s="6">
        <f>IFERROR(VLOOKUP($J1816,Lookup!$I:$M,Lookup!J$2,0),"")</f>
        <v>4003</v>
      </c>
      <c r="L1816" s="6" t="str">
        <f>IFERROR(VLOOKUP($J1816,Lookup!$I:$M,Lookup!K$2,0),"")</f>
        <v>PT Miami</v>
      </c>
      <c r="M1816" s="6" t="str">
        <f>IFERROR(VLOOKUP($J1816,Lookup!$I:$M,Lookup!L$2,0),"")</f>
        <v>MAlasaad</v>
      </c>
      <c r="N1816" s="6" t="str">
        <f>IFERROR(VLOOKUP($J1816,Lookup!$I:$M,Lookup!M$2,0),"")</f>
        <v>CH</v>
      </c>
      <c r="O1816" s="6" t="str">
        <f>IFERROR(VLOOKUP(E1816,Lookup!B:C,2,0),0)</f>
        <v>Host</v>
      </c>
    </row>
    <row r="1817" ht="13.5" outlineLevel="2" spans="1:15">
      <c r="A1817" s="4" t="s">
        <v>3887</v>
      </c>
      <c r="B1817" s="4" t="s">
        <v>3874</v>
      </c>
      <c r="C1817" s="4" t="s">
        <v>118</v>
      </c>
      <c r="D1817" s="4" t="s">
        <v>3888</v>
      </c>
      <c r="E1817" s="4" t="s">
        <v>188</v>
      </c>
      <c r="F1817" s="4" t="s">
        <v>121</v>
      </c>
      <c r="G1817" s="4" t="s">
        <v>3537</v>
      </c>
      <c r="H1817" s="4" t="s">
        <v>1775</v>
      </c>
      <c r="I1817" s="4" t="s">
        <v>3716</v>
      </c>
      <c r="J1817" s="4" t="s">
        <v>3876</v>
      </c>
      <c r="K1817" s="6">
        <f>IFERROR(VLOOKUP($J1817,Lookup!$I:$M,Lookup!J$2,0),"")</f>
        <v>4003</v>
      </c>
      <c r="L1817" s="6" t="str">
        <f>IFERROR(VLOOKUP($J1817,Lookup!$I:$M,Lookup!K$2,0),"")</f>
        <v>PT Miami</v>
      </c>
      <c r="M1817" s="6" t="str">
        <f>IFERROR(VLOOKUP($J1817,Lookup!$I:$M,Lookup!L$2,0),"")</f>
        <v>MAlasaad</v>
      </c>
      <c r="N1817" s="6" t="str">
        <f>IFERROR(VLOOKUP($J1817,Lookup!$I:$M,Lookup!M$2,0),"")</f>
        <v>CH</v>
      </c>
      <c r="O1817" s="6" t="str">
        <f>IFERROR(VLOOKUP(E1817,Lookup!B:C,2,0),0)</f>
        <v>Dish</v>
      </c>
    </row>
    <row r="1818" ht="13.5" outlineLevel="2" spans="1:15">
      <c r="A1818" s="4" t="s">
        <v>3889</v>
      </c>
      <c r="B1818" s="4" t="s">
        <v>3874</v>
      </c>
      <c r="C1818" s="4" t="s">
        <v>118</v>
      </c>
      <c r="D1818" s="4" t="s">
        <v>3890</v>
      </c>
      <c r="E1818" s="4" t="s">
        <v>256</v>
      </c>
      <c r="F1818" s="4" t="s">
        <v>121</v>
      </c>
      <c r="G1818" s="4" t="s">
        <v>3537</v>
      </c>
      <c r="H1818" s="4" t="s">
        <v>1775</v>
      </c>
      <c r="I1818" s="4" t="s">
        <v>3716</v>
      </c>
      <c r="J1818" s="4" t="s">
        <v>3876</v>
      </c>
      <c r="K1818" s="6">
        <f>IFERROR(VLOOKUP($J1818,Lookup!$I:$M,Lookup!J$2,0),"")</f>
        <v>4003</v>
      </c>
      <c r="L1818" s="6" t="str">
        <f>IFERROR(VLOOKUP($J1818,Lookup!$I:$M,Lookup!K$2,0),"")</f>
        <v>PT Miami</v>
      </c>
      <c r="M1818" s="6" t="str">
        <f>IFERROR(VLOOKUP($J1818,Lookup!$I:$M,Lookup!L$2,0),"")</f>
        <v>MAlasaad</v>
      </c>
      <c r="N1818" s="6" t="str">
        <f>IFERROR(VLOOKUP($J1818,Lookup!$I:$M,Lookup!M$2,0),"")</f>
        <v>CH</v>
      </c>
      <c r="O1818" s="6" t="str">
        <f>IFERROR(VLOOKUP(E1818,Lookup!B:C,2,0),0)</f>
        <v/>
      </c>
    </row>
    <row r="1819" ht="13.5" outlineLevel="2" spans="1:15">
      <c r="A1819" s="4" t="s">
        <v>3891</v>
      </c>
      <c r="B1819" s="4" t="s">
        <v>3874</v>
      </c>
      <c r="C1819" s="4" t="s">
        <v>118</v>
      </c>
      <c r="D1819" s="4" t="s">
        <v>3892</v>
      </c>
      <c r="E1819" s="4" t="s">
        <v>70</v>
      </c>
      <c r="F1819" s="4" t="s">
        <v>121</v>
      </c>
      <c r="G1819" s="4" t="s">
        <v>3537</v>
      </c>
      <c r="H1819" s="4" t="s">
        <v>1775</v>
      </c>
      <c r="I1819" s="4" t="s">
        <v>3716</v>
      </c>
      <c r="J1819" s="4" t="s">
        <v>3876</v>
      </c>
      <c r="K1819" s="6">
        <f>IFERROR(VLOOKUP($J1819,Lookup!$I:$M,Lookup!J$2,0),"")</f>
        <v>4003</v>
      </c>
      <c r="L1819" s="6" t="str">
        <f>IFERROR(VLOOKUP($J1819,Lookup!$I:$M,Lookup!K$2,0),"")</f>
        <v>PT Miami</v>
      </c>
      <c r="M1819" s="6" t="str">
        <f>IFERROR(VLOOKUP($J1819,Lookup!$I:$M,Lookup!L$2,0),"")</f>
        <v>MAlasaad</v>
      </c>
      <c r="N1819" s="6" t="str">
        <f>IFERROR(VLOOKUP($J1819,Lookup!$I:$M,Lookup!M$2,0),"")</f>
        <v>CH</v>
      </c>
      <c r="O1819" s="6" t="str">
        <f>IFERROR(VLOOKUP(E1819,Lookup!B:C,2,0),0)</f>
        <v>Bartender</v>
      </c>
    </row>
    <row r="1820" ht="13.5" outlineLevel="2" spans="1:15">
      <c r="A1820" s="4" t="s">
        <v>3893</v>
      </c>
      <c r="B1820" s="4" t="s">
        <v>3874</v>
      </c>
      <c r="C1820" s="4" t="s">
        <v>118</v>
      </c>
      <c r="D1820" s="4" t="s">
        <v>3894</v>
      </c>
      <c r="E1820" s="4" t="s">
        <v>188</v>
      </c>
      <c r="F1820" s="4" t="s">
        <v>121</v>
      </c>
      <c r="G1820" s="4" t="s">
        <v>3537</v>
      </c>
      <c r="H1820" s="4" t="s">
        <v>1775</v>
      </c>
      <c r="I1820" s="4" t="s">
        <v>3716</v>
      </c>
      <c r="J1820" s="4" t="s">
        <v>3876</v>
      </c>
      <c r="K1820" s="6">
        <f>IFERROR(VLOOKUP($J1820,Lookup!$I:$M,Lookup!J$2,0),"")</f>
        <v>4003</v>
      </c>
      <c r="L1820" s="6" t="str">
        <f>IFERROR(VLOOKUP($J1820,Lookup!$I:$M,Lookup!K$2,0),"")</f>
        <v>PT Miami</v>
      </c>
      <c r="M1820" s="6" t="str">
        <f>IFERROR(VLOOKUP($J1820,Lookup!$I:$M,Lookup!L$2,0),"")</f>
        <v>MAlasaad</v>
      </c>
      <c r="N1820" s="6" t="str">
        <f>IFERROR(VLOOKUP($J1820,Lookup!$I:$M,Lookup!M$2,0),"")</f>
        <v>CH</v>
      </c>
      <c r="O1820" s="6" t="str">
        <f>IFERROR(VLOOKUP(E1820,Lookup!B:C,2,0),0)</f>
        <v>Dish</v>
      </c>
    </row>
    <row r="1821" ht="13.5" outlineLevel="2" spans="1:15">
      <c r="A1821" s="4" t="s">
        <v>3895</v>
      </c>
      <c r="B1821" s="4" t="s">
        <v>3874</v>
      </c>
      <c r="C1821" s="4" t="s">
        <v>118</v>
      </c>
      <c r="D1821" s="4" t="s">
        <v>3896</v>
      </c>
      <c r="E1821" s="4" t="s">
        <v>139</v>
      </c>
      <c r="F1821" s="4" t="s">
        <v>121</v>
      </c>
      <c r="G1821" s="4" t="s">
        <v>3537</v>
      </c>
      <c r="H1821" s="4" t="s">
        <v>1775</v>
      </c>
      <c r="I1821" s="4" t="s">
        <v>3716</v>
      </c>
      <c r="J1821" s="4" t="s">
        <v>3876</v>
      </c>
      <c r="K1821" s="6">
        <f>IFERROR(VLOOKUP($J1821,Lookup!$I:$M,Lookup!J$2,0),"")</f>
        <v>4003</v>
      </c>
      <c r="L1821" s="6" t="str">
        <f>IFERROR(VLOOKUP($J1821,Lookup!$I:$M,Lookup!K$2,0),"")</f>
        <v>PT Miami</v>
      </c>
      <c r="M1821" s="6" t="str">
        <f>IFERROR(VLOOKUP($J1821,Lookup!$I:$M,Lookup!L$2,0),"")</f>
        <v>MAlasaad</v>
      </c>
      <c r="N1821" s="6" t="str">
        <f>IFERROR(VLOOKUP($J1821,Lookup!$I:$M,Lookup!M$2,0),"")</f>
        <v>CH</v>
      </c>
      <c r="O1821" s="6" t="str">
        <f>IFERROR(VLOOKUP(E1821,Lookup!B:C,2,0),0)</f>
        <v>Busser/Runner</v>
      </c>
    </row>
    <row r="1822" ht="13.5" outlineLevel="2" spans="1:15">
      <c r="A1822" s="4" t="s">
        <v>3897</v>
      </c>
      <c r="B1822" s="4" t="s">
        <v>3874</v>
      </c>
      <c r="C1822" s="4" t="s">
        <v>118</v>
      </c>
      <c r="D1822" s="4" t="s">
        <v>3898</v>
      </c>
      <c r="E1822" s="4" t="s">
        <v>120</v>
      </c>
      <c r="F1822" s="4" t="s">
        <v>121</v>
      </c>
      <c r="G1822" s="4" t="s">
        <v>3537</v>
      </c>
      <c r="H1822" s="4" t="s">
        <v>1775</v>
      </c>
      <c r="I1822" s="4" t="s">
        <v>3716</v>
      </c>
      <c r="J1822" s="4" t="s">
        <v>3876</v>
      </c>
      <c r="K1822" s="6">
        <f>IFERROR(VLOOKUP($J1822,Lookup!$I:$M,Lookup!J$2,0),"")</f>
        <v>4003</v>
      </c>
      <c r="L1822" s="6" t="str">
        <f>IFERROR(VLOOKUP($J1822,Lookup!$I:$M,Lookup!K$2,0),"")</f>
        <v>PT Miami</v>
      </c>
      <c r="M1822" s="6" t="str">
        <f>IFERROR(VLOOKUP($J1822,Lookup!$I:$M,Lookup!L$2,0),"")</f>
        <v>MAlasaad</v>
      </c>
      <c r="N1822" s="6" t="str">
        <f>IFERROR(VLOOKUP($J1822,Lookup!$I:$M,Lookup!M$2,0),"")</f>
        <v>CH</v>
      </c>
      <c r="O1822" s="6" t="str">
        <f>IFERROR(VLOOKUP(E1822,Lookup!B:C,2,0),0)</f>
        <v>Server/Cocktail</v>
      </c>
    </row>
    <row r="1823" ht="13.5" outlineLevel="2" spans="1:15">
      <c r="A1823" s="4" t="s">
        <v>3899</v>
      </c>
      <c r="B1823" s="4" t="s">
        <v>3874</v>
      </c>
      <c r="C1823" s="4" t="s">
        <v>118</v>
      </c>
      <c r="D1823" s="4" t="s">
        <v>3900</v>
      </c>
      <c r="E1823" s="4" t="s">
        <v>139</v>
      </c>
      <c r="F1823" s="4" t="s">
        <v>121</v>
      </c>
      <c r="G1823" s="4" t="s">
        <v>3537</v>
      </c>
      <c r="H1823" s="4" t="s">
        <v>1775</v>
      </c>
      <c r="I1823" s="4" t="s">
        <v>3716</v>
      </c>
      <c r="J1823" s="4" t="s">
        <v>3876</v>
      </c>
      <c r="K1823" s="6">
        <f>IFERROR(VLOOKUP($J1823,Lookup!$I:$M,Lookup!J$2,0),"")</f>
        <v>4003</v>
      </c>
      <c r="L1823" s="6" t="str">
        <f>IFERROR(VLOOKUP($J1823,Lookup!$I:$M,Lookup!K$2,0),"")</f>
        <v>PT Miami</v>
      </c>
      <c r="M1823" s="6" t="str">
        <f>IFERROR(VLOOKUP($J1823,Lookup!$I:$M,Lookup!L$2,0),"")</f>
        <v>MAlasaad</v>
      </c>
      <c r="N1823" s="6" t="str">
        <f>IFERROR(VLOOKUP($J1823,Lookup!$I:$M,Lookup!M$2,0),"")</f>
        <v>CH</v>
      </c>
      <c r="O1823" s="6" t="str">
        <f>IFERROR(VLOOKUP(E1823,Lookup!B:C,2,0),0)</f>
        <v>Busser/Runner</v>
      </c>
    </row>
    <row r="1824" ht="13.5" outlineLevel="2" spans="1:15">
      <c r="A1824" s="4" t="s">
        <v>3901</v>
      </c>
      <c r="B1824" s="4" t="s">
        <v>3874</v>
      </c>
      <c r="C1824" s="4" t="s">
        <v>118</v>
      </c>
      <c r="D1824" s="4" t="s">
        <v>3902</v>
      </c>
      <c r="E1824" s="4" t="s">
        <v>83</v>
      </c>
      <c r="F1824" s="4" t="s">
        <v>121</v>
      </c>
      <c r="G1824" s="4" t="s">
        <v>3537</v>
      </c>
      <c r="H1824" s="4" t="s">
        <v>1775</v>
      </c>
      <c r="I1824" s="4" t="s">
        <v>3716</v>
      </c>
      <c r="J1824" s="4" t="s">
        <v>3876</v>
      </c>
      <c r="K1824" s="6">
        <f>IFERROR(VLOOKUP($J1824,Lookup!$I:$M,Lookup!J$2,0),"")</f>
        <v>4003</v>
      </c>
      <c r="L1824" s="6" t="str">
        <f>IFERROR(VLOOKUP($J1824,Lookup!$I:$M,Lookup!K$2,0),"")</f>
        <v>PT Miami</v>
      </c>
      <c r="M1824" s="6" t="str">
        <f>IFERROR(VLOOKUP($J1824,Lookup!$I:$M,Lookup!L$2,0),"")</f>
        <v>MAlasaad</v>
      </c>
      <c r="N1824" s="6" t="str">
        <f>IFERROR(VLOOKUP($J1824,Lookup!$I:$M,Lookup!M$2,0),"")</f>
        <v>CH</v>
      </c>
      <c r="O1824" s="6" t="str">
        <f>IFERROR(VLOOKUP(E1824,Lookup!B:C,2,0),0)</f>
        <v>Line Cook</v>
      </c>
    </row>
    <row r="1825" ht="13.5" outlineLevel="2" spans="1:15">
      <c r="A1825" s="4" t="s">
        <v>3903</v>
      </c>
      <c r="B1825" s="4" t="s">
        <v>3874</v>
      </c>
      <c r="C1825" s="4" t="s">
        <v>118</v>
      </c>
      <c r="D1825" s="4" t="s">
        <v>3904</v>
      </c>
      <c r="E1825" s="4" t="s">
        <v>188</v>
      </c>
      <c r="F1825" s="4" t="s">
        <v>121</v>
      </c>
      <c r="G1825" s="4" t="s">
        <v>3537</v>
      </c>
      <c r="H1825" s="4" t="s">
        <v>1775</v>
      </c>
      <c r="I1825" s="4" t="s">
        <v>3716</v>
      </c>
      <c r="J1825" s="4" t="s">
        <v>3876</v>
      </c>
      <c r="K1825" s="6">
        <f>IFERROR(VLOOKUP($J1825,Lookup!$I:$M,Lookup!J$2,0),"")</f>
        <v>4003</v>
      </c>
      <c r="L1825" s="6" t="str">
        <f>IFERROR(VLOOKUP($J1825,Lookup!$I:$M,Lookup!K$2,0),"")</f>
        <v>PT Miami</v>
      </c>
      <c r="M1825" s="6" t="str">
        <f>IFERROR(VLOOKUP($J1825,Lookup!$I:$M,Lookup!L$2,0),"")</f>
        <v>MAlasaad</v>
      </c>
      <c r="N1825" s="6" t="str">
        <f>IFERROR(VLOOKUP($J1825,Lookup!$I:$M,Lookup!M$2,0),"")</f>
        <v>CH</v>
      </c>
      <c r="O1825" s="6" t="str">
        <f>IFERROR(VLOOKUP(E1825,Lookup!B:C,2,0),0)</f>
        <v>Dish</v>
      </c>
    </row>
    <row r="1826" ht="13.5" outlineLevel="2" spans="1:15">
      <c r="A1826" s="4" t="s">
        <v>3905</v>
      </c>
      <c r="B1826" s="4" t="s">
        <v>3874</v>
      </c>
      <c r="C1826" s="4" t="s">
        <v>118</v>
      </c>
      <c r="D1826" s="4" t="s">
        <v>3906</v>
      </c>
      <c r="E1826" s="4" t="s">
        <v>120</v>
      </c>
      <c r="F1826" s="4" t="s">
        <v>121</v>
      </c>
      <c r="G1826" s="4" t="s">
        <v>3537</v>
      </c>
      <c r="H1826" s="4" t="s">
        <v>1775</v>
      </c>
      <c r="I1826" s="4" t="s">
        <v>3716</v>
      </c>
      <c r="J1826" s="4" t="s">
        <v>3876</v>
      </c>
      <c r="K1826" s="6">
        <f>IFERROR(VLOOKUP($J1826,Lookup!$I:$M,Lookup!J$2,0),"")</f>
        <v>4003</v>
      </c>
      <c r="L1826" s="6" t="str">
        <f>IFERROR(VLOOKUP($J1826,Lookup!$I:$M,Lookup!K$2,0),"")</f>
        <v>PT Miami</v>
      </c>
      <c r="M1826" s="6" t="str">
        <f>IFERROR(VLOOKUP($J1826,Lookup!$I:$M,Lookup!L$2,0),"")</f>
        <v>MAlasaad</v>
      </c>
      <c r="N1826" s="6" t="str">
        <f>IFERROR(VLOOKUP($J1826,Lookup!$I:$M,Lookup!M$2,0),"")</f>
        <v>CH</v>
      </c>
      <c r="O1826" s="6" t="str">
        <f>IFERROR(VLOOKUP(E1826,Lookup!B:C,2,0),0)</f>
        <v>Server/Cocktail</v>
      </c>
    </row>
    <row r="1827" ht="13.5" outlineLevel="2" spans="1:15">
      <c r="A1827" s="4" t="s">
        <v>3907</v>
      </c>
      <c r="B1827" s="4" t="s">
        <v>3874</v>
      </c>
      <c r="C1827" s="4" t="s">
        <v>118</v>
      </c>
      <c r="D1827" s="4" t="s">
        <v>3908</v>
      </c>
      <c r="E1827" s="4" t="s">
        <v>83</v>
      </c>
      <c r="F1827" s="4" t="s">
        <v>121</v>
      </c>
      <c r="G1827" s="4" t="s">
        <v>3537</v>
      </c>
      <c r="H1827" s="4" t="s">
        <v>1775</v>
      </c>
      <c r="I1827" s="4" t="s">
        <v>3716</v>
      </c>
      <c r="J1827" s="4" t="s">
        <v>3876</v>
      </c>
      <c r="K1827" s="6">
        <f>IFERROR(VLOOKUP($J1827,Lookup!$I:$M,Lookup!J$2,0),"")</f>
        <v>4003</v>
      </c>
      <c r="L1827" s="6" t="str">
        <f>IFERROR(VLOOKUP($J1827,Lookup!$I:$M,Lookup!K$2,0),"")</f>
        <v>PT Miami</v>
      </c>
      <c r="M1827" s="6" t="str">
        <f>IFERROR(VLOOKUP($J1827,Lookup!$I:$M,Lookup!L$2,0),"")</f>
        <v>MAlasaad</v>
      </c>
      <c r="N1827" s="6" t="str">
        <f>IFERROR(VLOOKUP($J1827,Lookup!$I:$M,Lookup!M$2,0),"")</f>
        <v>CH</v>
      </c>
      <c r="O1827" s="6" t="str">
        <f>IFERROR(VLOOKUP(E1827,Lookup!B:C,2,0),0)</f>
        <v>Line Cook</v>
      </c>
    </row>
    <row r="1828" ht="13.5" outlineLevel="2" spans="1:15">
      <c r="A1828" s="4" t="s">
        <v>3909</v>
      </c>
      <c r="B1828" s="4" t="s">
        <v>3874</v>
      </c>
      <c r="C1828" s="4" t="s">
        <v>118</v>
      </c>
      <c r="D1828" s="4" t="s">
        <v>3910</v>
      </c>
      <c r="E1828" s="4" t="s">
        <v>120</v>
      </c>
      <c r="F1828" s="4" t="s">
        <v>121</v>
      </c>
      <c r="G1828" s="4" t="s">
        <v>3537</v>
      </c>
      <c r="H1828" s="4" t="s">
        <v>1775</v>
      </c>
      <c r="I1828" s="4" t="s">
        <v>3716</v>
      </c>
      <c r="J1828" s="4" t="s">
        <v>3876</v>
      </c>
      <c r="K1828" s="6">
        <f>IFERROR(VLOOKUP($J1828,Lookup!$I:$M,Lookup!J$2,0),"")</f>
        <v>4003</v>
      </c>
      <c r="L1828" s="6" t="str">
        <f>IFERROR(VLOOKUP($J1828,Lookup!$I:$M,Lookup!K$2,0),"")</f>
        <v>PT Miami</v>
      </c>
      <c r="M1828" s="6" t="str">
        <f>IFERROR(VLOOKUP($J1828,Lookup!$I:$M,Lookup!L$2,0),"")</f>
        <v>MAlasaad</v>
      </c>
      <c r="N1828" s="6" t="str">
        <f>IFERROR(VLOOKUP($J1828,Lookup!$I:$M,Lookup!M$2,0),"")</f>
        <v>CH</v>
      </c>
      <c r="O1828" s="6" t="str">
        <f>IFERROR(VLOOKUP(E1828,Lookup!B:C,2,0),0)</f>
        <v>Server/Cocktail</v>
      </c>
    </row>
    <row r="1829" ht="13.5" outlineLevel="2" spans="1:15">
      <c r="A1829" s="4" t="s">
        <v>3911</v>
      </c>
      <c r="B1829" s="4" t="s">
        <v>3874</v>
      </c>
      <c r="C1829" s="4" t="s">
        <v>118</v>
      </c>
      <c r="D1829" s="4" t="s">
        <v>3912</v>
      </c>
      <c r="E1829" s="4" t="s">
        <v>120</v>
      </c>
      <c r="F1829" s="4" t="s">
        <v>121</v>
      </c>
      <c r="G1829" s="4" t="s">
        <v>3537</v>
      </c>
      <c r="H1829" s="4" t="s">
        <v>1775</v>
      </c>
      <c r="I1829" s="4" t="s">
        <v>3716</v>
      </c>
      <c r="J1829" s="4" t="s">
        <v>3876</v>
      </c>
      <c r="K1829" s="6">
        <f>IFERROR(VLOOKUP($J1829,Lookup!$I:$M,Lookup!J$2,0),"")</f>
        <v>4003</v>
      </c>
      <c r="L1829" s="6" t="str">
        <f>IFERROR(VLOOKUP($J1829,Lookup!$I:$M,Lookup!K$2,0),"")</f>
        <v>PT Miami</v>
      </c>
      <c r="M1829" s="6" t="str">
        <f>IFERROR(VLOOKUP($J1829,Lookup!$I:$M,Lookup!L$2,0),"")</f>
        <v>MAlasaad</v>
      </c>
      <c r="N1829" s="6" t="str">
        <f>IFERROR(VLOOKUP($J1829,Lookup!$I:$M,Lookup!M$2,0),"")</f>
        <v>CH</v>
      </c>
      <c r="O1829" s="6" t="str">
        <f>IFERROR(VLOOKUP(E1829,Lookup!B:C,2,0),0)</f>
        <v>Server/Cocktail</v>
      </c>
    </row>
    <row r="1830" ht="13.5" outlineLevel="2" spans="1:15">
      <c r="A1830" s="4" t="s">
        <v>3913</v>
      </c>
      <c r="B1830" s="4" t="s">
        <v>3874</v>
      </c>
      <c r="C1830" s="4" t="s">
        <v>118</v>
      </c>
      <c r="D1830" s="4" t="s">
        <v>3914</v>
      </c>
      <c r="E1830" s="4" t="s">
        <v>120</v>
      </c>
      <c r="F1830" s="4" t="s">
        <v>121</v>
      </c>
      <c r="G1830" s="4" t="s">
        <v>3537</v>
      </c>
      <c r="H1830" s="4" t="s">
        <v>1775</v>
      </c>
      <c r="I1830" s="4" t="s">
        <v>3716</v>
      </c>
      <c r="J1830" s="4" t="s">
        <v>3876</v>
      </c>
      <c r="K1830" s="6">
        <f>IFERROR(VLOOKUP($J1830,Lookup!$I:$M,Lookup!J$2,0),"")</f>
        <v>4003</v>
      </c>
      <c r="L1830" s="6" t="str">
        <f>IFERROR(VLOOKUP($J1830,Lookup!$I:$M,Lookup!K$2,0),"")</f>
        <v>PT Miami</v>
      </c>
      <c r="M1830" s="6" t="str">
        <f>IFERROR(VLOOKUP($J1830,Lookup!$I:$M,Lookup!L$2,0),"")</f>
        <v>MAlasaad</v>
      </c>
      <c r="N1830" s="6" t="str">
        <f>IFERROR(VLOOKUP($J1830,Lookup!$I:$M,Lookup!M$2,0),"")</f>
        <v>CH</v>
      </c>
      <c r="O1830" s="6" t="str">
        <f>IFERROR(VLOOKUP(E1830,Lookup!B:C,2,0),0)</f>
        <v>Server/Cocktail</v>
      </c>
    </row>
    <row r="1831" ht="13.5" outlineLevel="2" spans="1:15">
      <c r="A1831" s="4" t="s">
        <v>3915</v>
      </c>
      <c r="B1831" s="4" t="s">
        <v>3874</v>
      </c>
      <c r="C1831" s="4" t="s">
        <v>118</v>
      </c>
      <c r="D1831" s="4" t="s">
        <v>3916</v>
      </c>
      <c r="E1831" s="4" t="s">
        <v>120</v>
      </c>
      <c r="F1831" s="4" t="s">
        <v>121</v>
      </c>
      <c r="G1831" s="4" t="s">
        <v>3537</v>
      </c>
      <c r="H1831" s="4" t="s">
        <v>1775</v>
      </c>
      <c r="I1831" s="4" t="s">
        <v>3716</v>
      </c>
      <c r="J1831" s="4" t="s">
        <v>3876</v>
      </c>
      <c r="K1831" s="6">
        <f>IFERROR(VLOOKUP($J1831,Lookup!$I:$M,Lookup!J$2,0),"")</f>
        <v>4003</v>
      </c>
      <c r="L1831" s="6" t="str">
        <f>IFERROR(VLOOKUP($J1831,Lookup!$I:$M,Lookup!K$2,0),"")</f>
        <v>PT Miami</v>
      </c>
      <c r="M1831" s="6" t="str">
        <f>IFERROR(VLOOKUP($J1831,Lookup!$I:$M,Lookup!L$2,0),"")</f>
        <v>MAlasaad</v>
      </c>
      <c r="N1831" s="6" t="str">
        <f>IFERROR(VLOOKUP($J1831,Lookup!$I:$M,Lookup!M$2,0),"")</f>
        <v>CH</v>
      </c>
      <c r="O1831" s="6" t="str">
        <f>IFERROR(VLOOKUP(E1831,Lookup!B:C,2,0),0)</f>
        <v>Server/Cocktail</v>
      </c>
    </row>
    <row r="1832" ht="13.5" outlineLevel="2" spans="1:15">
      <c r="A1832" s="4" t="s">
        <v>3917</v>
      </c>
      <c r="B1832" s="4" t="s">
        <v>3874</v>
      </c>
      <c r="C1832" s="4" t="s">
        <v>118</v>
      </c>
      <c r="D1832" s="4" t="s">
        <v>3918</v>
      </c>
      <c r="E1832" s="4" t="s">
        <v>70</v>
      </c>
      <c r="F1832" s="4" t="s">
        <v>121</v>
      </c>
      <c r="G1832" s="4" t="s">
        <v>3537</v>
      </c>
      <c r="H1832" s="4" t="s">
        <v>1775</v>
      </c>
      <c r="I1832" s="4" t="s">
        <v>3716</v>
      </c>
      <c r="J1832" s="4" t="s">
        <v>3876</v>
      </c>
      <c r="K1832" s="6">
        <f>IFERROR(VLOOKUP($J1832,Lookup!$I:$M,Lookup!J$2,0),"")</f>
        <v>4003</v>
      </c>
      <c r="L1832" s="6" t="str">
        <f>IFERROR(VLOOKUP($J1832,Lookup!$I:$M,Lookup!K$2,0),"")</f>
        <v>PT Miami</v>
      </c>
      <c r="M1832" s="6" t="str">
        <f>IFERROR(VLOOKUP($J1832,Lookup!$I:$M,Lookup!L$2,0),"")</f>
        <v>MAlasaad</v>
      </c>
      <c r="N1832" s="6" t="str">
        <f>IFERROR(VLOOKUP($J1832,Lookup!$I:$M,Lookup!M$2,0),"")</f>
        <v>CH</v>
      </c>
      <c r="O1832" s="6" t="str">
        <f>IFERROR(VLOOKUP(E1832,Lookup!B:C,2,0),0)</f>
        <v>Bartender</v>
      </c>
    </row>
    <row r="1833" ht="13.5" outlineLevel="2" spans="1:15">
      <c r="A1833" s="4" t="s">
        <v>3919</v>
      </c>
      <c r="B1833" s="4" t="s">
        <v>3874</v>
      </c>
      <c r="C1833" s="4" t="s">
        <v>118</v>
      </c>
      <c r="D1833" s="4" t="s">
        <v>3920</v>
      </c>
      <c r="E1833" s="4" t="s">
        <v>83</v>
      </c>
      <c r="F1833" s="4" t="s">
        <v>121</v>
      </c>
      <c r="G1833" s="4" t="s">
        <v>3537</v>
      </c>
      <c r="H1833" s="4" t="s">
        <v>1775</v>
      </c>
      <c r="I1833" s="4" t="s">
        <v>3716</v>
      </c>
      <c r="J1833" s="4" t="s">
        <v>3876</v>
      </c>
      <c r="K1833" s="6">
        <f>IFERROR(VLOOKUP($J1833,Lookup!$I:$M,Lookup!J$2,0),"")</f>
        <v>4003</v>
      </c>
      <c r="L1833" s="6" t="str">
        <f>IFERROR(VLOOKUP($J1833,Lookup!$I:$M,Lookup!K$2,0),"")</f>
        <v>PT Miami</v>
      </c>
      <c r="M1833" s="6" t="str">
        <f>IFERROR(VLOOKUP($J1833,Lookup!$I:$M,Lookup!L$2,0),"")</f>
        <v>MAlasaad</v>
      </c>
      <c r="N1833" s="6" t="str">
        <f>IFERROR(VLOOKUP($J1833,Lookup!$I:$M,Lookup!M$2,0),"")</f>
        <v>CH</v>
      </c>
      <c r="O1833" s="6" t="str">
        <f>IFERROR(VLOOKUP(E1833,Lookup!B:C,2,0),0)</f>
        <v>Line Cook</v>
      </c>
    </row>
    <row r="1834" ht="13.5" outlineLevel="2" spans="1:15">
      <c r="A1834" s="4" t="s">
        <v>3921</v>
      </c>
      <c r="B1834" s="4" t="s">
        <v>3874</v>
      </c>
      <c r="C1834" s="4" t="s">
        <v>118</v>
      </c>
      <c r="D1834" s="4" t="s">
        <v>3922</v>
      </c>
      <c r="E1834" s="4" t="s">
        <v>120</v>
      </c>
      <c r="F1834" s="4" t="s">
        <v>121</v>
      </c>
      <c r="G1834" s="4" t="s">
        <v>3537</v>
      </c>
      <c r="H1834" s="4" t="s">
        <v>1775</v>
      </c>
      <c r="I1834" s="4" t="s">
        <v>3716</v>
      </c>
      <c r="J1834" s="4" t="s">
        <v>3876</v>
      </c>
      <c r="K1834" s="6">
        <f>IFERROR(VLOOKUP($J1834,Lookup!$I:$M,Lookup!J$2,0),"")</f>
        <v>4003</v>
      </c>
      <c r="L1834" s="6" t="str">
        <f>IFERROR(VLOOKUP($J1834,Lookup!$I:$M,Lookup!K$2,0),"")</f>
        <v>PT Miami</v>
      </c>
      <c r="M1834" s="6" t="str">
        <f>IFERROR(VLOOKUP($J1834,Lookup!$I:$M,Lookup!L$2,0),"")</f>
        <v>MAlasaad</v>
      </c>
      <c r="N1834" s="6" t="str">
        <f>IFERROR(VLOOKUP($J1834,Lookup!$I:$M,Lookup!M$2,0),"")</f>
        <v>CH</v>
      </c>
      <c r="O1834" s="6" t="str">
        <f>IFERROR(VLOOKUP(E1834,Lookup!B:C,2,0),0)</f>
        <v>Server/Cocktail</v>
      </c>
    </row>
    <row r="1835" ht="13.5" outlineLevel="2" spans="1:15">
      <c r="A1835" s="4" t="s">
        <v>3923</v>
      </c>
      <c r="B1835" s="4" t="s">
        <v>3874</v>
      </c>
      <c r="C1835" s="4" t="s">
        <v>118</v>
      </c>
      <c r="D1835" s="4" t="s">
        <v>3924</v>
      </c>
      <c r="E1835" s="4" t="s">
        <v>84</v>
      </c>
      <c r="F1835" s="4" t="s">
        <v>121</v>
      </c>
      <c r="G1835" s="4" t="s">
        <v>3537</v>
      </c>
      <c r="H1835" s="4" t="s">
        <v>1775</v>
      </c>
      <c r="I1835" s="4" t="s">
        <v>3716</v>
      </c>
      <c r="J1835" s="4" t="s">
        <v>3876</v>
      </c>
      <c r="K1835" s="6">
        <f>IFERROR(VLOOKUP($J1835,Lookup!$I:$M,Lookup!J$2,0),"")</f>
        <v>4003</v>
      </c>
      <c r="L1835" s="6" t="str">
        <f>IFERROR(VLOOKUP($J1835,Lookup!$I:$M,Lookup!K$2,0),"")</f>
        <v>PT Miami</v>
      </c>
      <c r="M1835" s="6" t="str">
        <f>IFERROR(VLOOKUP($J1835,Lookup!$I:$M,Lookup!L$2,0),"")</f>
        <v>MAlasaad</v>
      </c>
      <c r="N1835" s="6" t="str">
        <f>IFERROR(VLOOKUP($J1835,Lookup!$I:$M,Lookup!M$2,0),"")</f>
        <v>CH</v>
      </c>
      <c r="O1835" s="6" t="str">
        <f>IFERROR(VLOOKUP(E1835,Lookup!B:C,2,0),0)</f>
        <v>Prep Cook</v>
      </c>
    </row>
    <row r="1836" ht="13.5" outlineLevel="2" spans="1:15">
      <c r="A1836" s="4" t="s">
        <v>3925</v>
      </c>
      <c r="B1836" s="4" t="s">
        <v>3874</v>
      </c>
      <c r="C1836" s="4" t="s">
        <v>118</v>
      </c>
      <c r="D1836" s="4" t="s">
        <v>3926</v>
      </c>
      <c r="E1836" s="4" t="s">
        <v>188</v>
      </c>
      <c r="F1836" s="4" t="s">
        <v>121</v>
      </c>
      <c r="G1836" s="4" t="s">
        <v>3537</v>
      </c>
      <c r="H1836" s="4" t="s">
        <v>1775</v>
      </c>
      <c r="I1836" s="4" t="s">
        <v>3716</v>
      </c>
      <c r="J1836" s="4" t="s">
        <v>3876</v>
      </c>
      <c r="K1836" s="6">
        <f>IFERROR(VLOOKUP($J1836,Lookup!$I:$M,Lookup!J$2,0),"")</f>
        <v>4003</v>
      </c>
      <c r="L1836" s="6" t="str">
        <f>IFERROR(VLOOKUP($J1836,Lookup!$I:$M,Lookup!K$2,0),"")</f>
        <v>PT Miami</v>
      </c>
      <c r="M1836" s="6" t="str">
        <f>IFERROR(VLOOKUP($J1836,Lookup!$I:$M,Lookup!L$2,0),"")</f>
        <v>MAlasaad</v>
      </c>
      <c r="N1836" s="6" t="str">
        <f>IFERROR(VLOOKUP($J1836,Lookup!$I:$M,Lookup!M$2,0),"")</f>
        <v>CH</v>
      </c>
      <c r="O1836" s="6" t="str">
        <f>IFERROR(VLOOKUP(E1836,Lookup!B:C,2,0),0)</f>
        <v>Dish</v>
      </c>
    </row>
    <row r="1837" ht="13.5" outlineLevel="2" spans="1:15">
      <c r="A1837" s="4" t="s">
        <v>3927</v>
      </c>
      <c r="B1837" s="4" t="s">
        <v>3874</v>
      </c>
      <c r="C1837" s="4" t="s">
        <v>118</v>
      </c>
      <c r="D1837" s="4" t="s">
        <v>3928</v>
      </c>
      <c r="E1837" s="4" t="s">
        <v>84</v>
      </c>
      <c r="F1837" s="4" t="s">
        <v>121</v>
      </c>
      <c r="G1837" s="4" t="s">
        <v>3537</v>
      </c>
      <c r="H1837" s="4" t="s">
        <v>1775</v>
      </c>
      <c r="I1837" s="4" t="s">
        <v>3716</v>
      </c>
      <c r="J1837" s="4" t="s">
        <v>3876</v>
      </c>
      <c r="K1837" s="6">
        <f>IFERROR(VLOOKUP($J1837,Lookup!$I:$M,Lookup!J$2,0),"")</f>
        <v>4003</v>
      </c>
      <c r="L1837" s="6" t="str">
        <f>IFERROR(VLOOKUP($J1837,Lookup!$I:$M,Lookup!K$2,0),"")</f>
        <v>PT Miami</v>
      </c>
      <c r="M1837" s="6" t="str">
        <f>IFERROR(VLOOKUP($J1837,Lookup!$I:$M,Lookup!L$2,0),"")</f>
        <v>MAlasaad</v>
      </c>
      <c r="N1837" s="6" t="str">
        <f>IFERROR(VLOOKUP($J1837,Lookup!$I:$M,Lookup!M$2,0),"")</f>
        <v>CH</v>
      </c>
      <c r="O1837" s="6" t="str">
        <f>IFERROR(VLOOKUP(E1837,Lookup!B:C,2,0),0)</f>
        <v>Prep Cook</v>
      </c>
    </row>
    <row r="1838" ht="13.5" outlineLevel="2" spans="1:15">
      <c r="A1838" s="4" t="s">
        <v>3929</v>
      </c>
      <c r="B1838" s="4" t="s">
        <v>3874</v>
      </c>
      <c r="C1838" s="4" t="s">
        <v>118</v>
      </c>
      <c r="D1838" s="4" t="s">
        <v>3930</v>
      </c>
      <c r="E1838" s="4" t="s">
        <v>120</v>
      </c>
      <c r="F1838" s="4" t="s">
        <v>121</v>
      </c>
      <c r="G1838" s="4" t="s">
        <v>3537</v>
      </c>
      <c r="H1838" s="4" t="s">
        <v>1775</v>
      </c>
      <c r="I1838" s="4" t="s">
        <v>3716</v>
      </c>
      <c r="J1838" s="4" t="s">
        <v>3876</v>
      </c>
      <c r="K1838" s="6">
        <f>IFERROR(VLOOKUP($J1838,Lookup!$I:$M,Lookup!J$2,0),"")</f>
        <v>4003</v>
      </c>
      <c r="L1838" s="6" t="str">
        <f>IFERROR(VLOOKUP($J1838,Lookup!$I:$M,Lookup!K$2,0),"")</f>
        <v>PT Miami</v>
      </c>
      <c r="M1838" s="6" t="str">
        <f>IFERROR(VLOOKUP($J1838,Lookup!$I:$M,Lookup!L$2,0),"")</f>
        <v>MAlasaad</v>
      </c>
      <c r="N1838" s="6" t="str">
        <f>IFERROR(VLOOKUP($J1838,Lookup!$I:$M,Lookup!M$2,0),"")</f>
        <v>CH</v>
      </c>
      <c r="O1838" s="6" t="str">
        <f>IFERROR(VLOOKUP(E1838,Lookup!B:C,2,0),0)</f>
        <v>Server/Cocktail</v>
      </c>
    </row>
    <row r="1839" ht="13.5" outlineLevel="1" spans="1:15">
      <c r="A1839" s="4" t="s">
        <v>3931</v>
      </c>
      <c r="B1839" s="4" t="s">
        <v>3874</v>
      </c>
      <c r="C1839" s="4" t="s">
        <v>118</v>
      </c>
      <c r="D1839" s="4" t="s">
        <v>3932</v>
      </c>
      <c r="E1839" s="4" t="s">
        <v>78</v>
      </c>
      <c r="F1839" s="4" t="s">
        <v>121</v>
      </c>
      <c r="G1839" s="4" t="s">
        <v>3537</v>
      </c>
      <c r="H1839" s="4" t="s">
        <v>1775</v>
      </c>
      <c r="I1839" s="4" t="s">
        <v>3716</v>
      </c>
      <c r="J1839" s="4" t="s">
        <v>3876</v>
      </c>
      <c r="K1839" s="6">
        <f>IFERROR(VLOOKUP($J1839,Lookup!$I:$M,Lookup!J$2,0),"")</f>
        <v>4003</v>
      </c>
      <c r="L1839" s="6" t="str">
        <f>IFERROR(VLOOKUP($J1839,Lookup!$I:$M,Lookup!K$2,0),"")</f>
        <v>PT Miami</v>
      </c>
      <c r="M1839" s="6" t="str">
        <f>IFERROR(VLOOKUP($J1839,Lookup!$I:$M,Lookup!L$2,0),"")</f>
        <v>MAlasaad</v>
      </c>
      <c r="N1839" s="6" t="str">
        <f>IFERROR(VLOOKUP($J1839,Lookup!$I:$M,Lookup!M$2,0),"")</f>
        <v>CH</v>
      </c>
      <c r="O1839" s="6" t="str">
        <f>IFERROR(VLOOKUP(E1839,Lookup!B:C,2,0),0)</f>
        <v>Host</v>
      </c>
    </row>
    <row r="1840" ht="13.5" outlineLevel="2" spans="1:15">
      <c r="A1840" s="4" t="s">
        <v>3933</v>
      </c>
      <c r="B1840" s="4" t="s">
        <v>3874</v>
      </c>
      <c r="C1840" s="4" t="s">
        <v>118</v>
      </c>
      <c r="D1840" s="4" t="s">
        <v>3934</v>
      </c>
      <c r="E1840" s="4" t="s">
        <v>139</v>
      </c>
      <c r="F1840" s="4" t="s">
        <v>121</v>
      </c>
      <c r="G1840" s="4" t="s">
        <v>3537</v>
      </c>
      <c r="H1840" s="4" t="s">
        <v>1775</v>
      </c>
      <c r="I1840" s="4" t="s">
        <v>3716</v>
      </c>
      <c r="J1840" s="4" t="s">
        <v>3876</v>
      </c>
      <c r="K1840" s="6">
        <f>IFERROR(VLOOKUP($J1840,Lookup!$I:$M,Lookup!J$2,0),"")</f>
        <v>4003</v>
      </c>
      <c r="L1840" s="6" t="str">
        <f>IFERROR(VLOOKUP($J1840,Lookup!$I:$M,Lookup!K$2,0),"")</f>
        <v>PT Miami</v>
      </c>
      <c r="M1840" s="6" t="str">
        <f>IFERROR(VLOOKUP($J1840,Lookup!$I:$M,Lookup!L$2,0),"")</f>
        <v>MAlasaad</v>
      </c>
      <c r="N1840" s="6" t="str">
        <f>IFERROR(VLOOKUP($J1840,Lookup!$I:$M,Lookup!M$2,0),"")</f>
        <v>CH</v>
      </c>
      <c r="O1840" s="6" t="str">
        <f>IFERROR(VLOOKUP(E1840,Lookup!B:C,2,0),0)</f>
        <v>Busser/Runner</v>
      </c>
    </row>
    <row r="1841" ht="13.5" outlineLevel="2" spans="1:15">
      <c r="A1841" s="4" t="s">
        <v>3935</v>
      </c>
      <c r="B1841" s="4" t="s">
        <v>3874</v>
      </c>
      <c r="C1841" s="4" t="s">
        <v>118</v>
      </c>
      <c r="D1841" s="4" t="s">
        <v>3936</v>
      </c>
      <c r="E1841" s="4" t="s">
        <v>120</v>
      </c>
      <c r="F1841" s="4" t="s">
        <v>121</v>
      </c>
      <c r="G1841" s="4" t="s">
        <v>3537</v>
      </c>
      <c r="H1841" s="4" t="s">
        <v>1775</v>
      </c>
      <c r="I1841" s="4" t="s">
        <v>3716</v>
      </c>
      <c r="J1841" s="4" t="s">
        <v>3876</v>
      </c>
      <c r="K1841" s="6">
        <f>IFERROR(VLOOKUP($J1841,Lookup!$I:$M,Lookup!J$2,0),"")</f>
        <v>4003</v>
      </c>
      <c r="L1841" s="6" t="str">
        <f>IFERROR(VLOOKUP($J1841,Lookup!$I:$M,Lookup!K$2,0),"")</f>
        <v>PT Miami</v>
      </c>
      <c r="M1841" s="6" t="str">
        <f>IFERROR(VLOOKUP($J1841,Lookup!$I:$M,Lookup!L$2,0),"")</f>
        <v>MAlasaad</v>
      </c>
      <c r="N1841" s="6" t="str">
        <f>IFERROR(VLOOKUP($J1841,Lookup!$I:$M,Lookup!M$2,0),"")</f>
        <v>CH</v>
      </c>
      <c r="O1841" s="6" t="str">
        <f>IFERROR(VLOOKUP(E1841,Lookup!B:C,2,0),0)</f>
        <v>Server/Cocktail</v>
      </c>
    </row>
    <row r="1842" ht="13.5" outlineLevel="2" spans="1:15">
      <c r="A1842" s="4" t="s">
        <v>3937</v>
      </c>
      <c r="B1842" s="4" t="s">
        <v>3874</v>
      </c>
      <c r="C1842" s="4" t="s">
        <v>118</v>
      </c>
      <c r="D1842" s="4" t="s">
        <v>3938</v>
      </c>
      <c r="E1842" s="4" t="s">
        <v>120</v>
      </c>
      <c r="F1842" s="4" t="s">
        <v>121</v>
      </c>
      <c r="G1842" s="4" t="s">
        <v>3537</v>
      </c>
      <c r="H1842" s="4" t="s">
        <v>1775</v>
      </c>
      <c r="I1842" s="4" t="s">
        <v>3716</v>
      </c>
      <c r="J1842" s="4" t="s">
        <v>3876</v>
      </c>
      <c r="K1842" s="6">
        <f>IFERROR(VLOOKUP($J1842,Lookup!$I:$M,Lookup!J$2,0),"")</f>
        <v>4003</v>
      </c>
      <c r="L1842" s="6" t="str">
        <f>IFERROR(VLOOKUP($J1842,Lookup!$I:$M,Lookup!K$2,0),"")</f>
        <v>PT Miami</v>
      </c>
      <c r="M1842" s="6" t="str">
        <f>IFERROR(VLOOKUP($J1842,Lookup!$I:$M,Lookup!L$2,0),"")</f>
        <v>MAlasaad</v>
      </c>
      <c r="N1842" s="6" t="str">
        <f>IFERROR(VLOOKUP($J1842,Lookup!$I:$M,Lookup!M$2,0),"")</f>
        <v>CH</v>
      </c>
      <c r="O1842" s="6" t="str">
        <f>IFERROR(VLOOKUP(E1842,Lookup!B:C,2,0),0)</f>
        <v>Server/Cocktail</v>
      </c>
    </row>
    <row r="1843" ht="13.5" outlineLevel="2" spans="1:15">
      <c r="A1843" s="4" t="s">
        <v>3939</v>
      </c>
      <c r="B1843" s="4" t="s">
        <v>3874</v>
      </c>
      <c r="C1843" s="4" t="s">
        <v>118</v>
      </c>
      <c r="D1843" s="4" t="s">
        <v>3940</v>
      </c>
      <c r="E1843" s="4" t="s">
        <v>78</v>
      </c>
      <c r="F1843" s="4" t="s">
        <v>121</v>
      </c>
      <c r="G1843" s="4" t="s">
        <v>3537</v>
      </c>
      <c r="H1843" s="4" t="s">
        <v>1775</v>
      </c>
      <c r="I1843" s="4" t="s">
        <v>3716</v>
      </c>
      <c r="J1843" s="4" t="s">
        <v>3876</v>
      </c>
      <c r="K1843" s="6">
        <f>IFERROR(VLOOKUP($J1843,Lookup!$I:$M,Lookup!J$2,0),"")</f>
        <v>4003</v>
      </c>
      <c r="L1843" s="6" t="str">
        <f>IFERROR(VLOOKUP($J1843,Lookup!$I:$M,Lookup!K$2,0),"")</f>
        <v>PT Miami</v>
      </c>
      <c r="M1843" s="6" t="str">
        <f>IFERROR(VLOOKUP($J1843,Lookup!$I:$M,Lookup!L$2,0),"")</f>
        <v>MAlasaad</v>
      </c>
      <c r="N1843" s="6" t="str">
        <f>IFERROR(VLOOKUP($J1843,Lookup!$I:$M,Lookup!M$2,0),"")</f>
        <v>CH</v>
      </c>
      <c r="O1843" s="6" t="str">
        <f>IFERROR(VLOOKUP(E1843,Lookup!B:C,2,0),0)</f>
        <v>Host</v>
      </c>
    </row>
    <row r="1844" ht="13.5" outlineLevel="2" spans="1:15">
      <c r="A1844" s="4" t="s">
        <v>3941</v>
      </c>
      <c r="B1844" s="4" t="s">
        <v>3874</v>
      </c>
      <c r="C1844" s="4" t="s">
        <v>118</v>
      </c>
      <c r="D1844" s="4" t="s">
        <v>3942</v>
      </c>
      <c r="E1844" s="4" t="s">
        <v>120</v>
      </c>
      <c r="F1844" s="4" t="s">
        <v>121</v>
      </c>
      <c r="G1844" s="4" t="s">
        <v>3537</v>
      </c>
      <c r="H1844" s="4" t="s">
        <v>1775</v>
      </c>
      <c r="I1844" s="4" t="s">
        <v>3716</v>
      </c>
      <c r="J1844" s="4" t="s">
        <v>3876</v>
      </c>
      <c r="K1844" s="6">
        <f>IFERROR(VLOOKUP($J1844,Lookup!$I:$M,Lookup!J$2,0),"")</f>
        <v>4003</v>
      </c>
      <c r="L1844" s="6" t="str">
        <f>IFERROR(VLOOKUP($J1844,Lookup!$I:$M,Lookup!K$2,0),"")</f>
        <v>PT Miami</v>
      </c>
      <c r="M1844" s="6" t="str">
        <f>IFERROR(VLOOKUP($J1844,Lookup!$I:$M,Lookup!L$2,0),"")</f>
        <v>MAlasaad</v>
      </c>
      <c r="N1844" s="6" t="str">
        <f>IFERROR(VLOOKUP($J1844,Lookup!$I:$M,Lookup!M$2,0),"")</f>
        <v>CH</v>
      </c>
      <c r="O1844" s="6" t="str">
        <f>IFERROR(VLOOKUP(E1844,Lookup!B:C,2,0),0)</f>
        <v>Server/Cocktail</v>
      </c>
    </row>
    <row r="1845" ht="13.5" outlineLevel="2" spans="1:15">
      <c r="A1845" s="4" t="s">
        <v>3943</v>
      </c>
      <c r="B1845" s="4" t="s">
        <v>3874</v>
      </c>
      <c r="C1845" s="4" t="s">
        <v>118</v>
      </c>
      <c r="D1845" s="4" t="s">
        <v>3944</v>
      </c>
      <c r="E1845" s="4" t="s">
        <v>188</v>
      </c>
      <c r="F1845" s="4" t="s">
        <v>121</v>
      </c>
      <c r="G1845" s="4" t="s">
        <v>3537</v>
      </c>
      <c r="H1845" s="4" t="s">
        <v>1775</v>
      </c>
      <c r="I1845" s="4" t="s">
        <v>3716</v>
      </c>
      <c r="J1845" s="4" t="s">
        <v>3876</v>
      </c>
      <c r="K1845" s="6">
        <f>IFERROR(VLOOKUP($J1845,Lookup!$I:$M,Lookup!J$2,0),"")</f>
        <v>4003</v>
      </c>
      <c r="L1845" s="6" t="str">
        <f>IFERROR(VLOOKUP($J1845,Lookup!$I:$M,Lookup!K$2,0),"")</f>
        <v>PT Miami</v>
      </c>
      <c r="M1845" s="6" t="str">
        <f>IFERROR(VLOOKUP($J1845,Lookup!$I:$M,Lookup!L$2,0),"")</f>
        <v>MAlasaad</v>
      </c>
      <c r="N1845" s="6" t="str">
        <f>IFERROR(VLOOKUP($J1845,Lookup!$I:$M,Lookup!M$2,0),"")</f>
        <v>CH</v>
      </c>
      <c r="O1845" s="6" t="str">
        <f>IFERROR(VLOOKUP(E1845,Lookup!B:C,2,0),0)</f>
        <v>Dish</v>
      </c>
    </row>
    <row r="1846" ht="13.5" outlineLevel="2" spans="1:15">
      <c r="A1846" s="4" t="s">
        <v>3945</v>
      </c>
      <c r="B1846" s="4" t="s">
        <v>3874</v>
      </c>
      <c r="C1846" s="4" t="s">
        <v>118</v>
      </c>
      <c r="D1846" s="4" t="s">
        <v>3946</v>
      </c>
      <c r="E1846" s="4" t="s">
        <v>640</v>
      </c>
      <c r="F1846" s="4" t="s">
        <v>121</v>
      </c>
      <c r="G1846" s="4" t="s">
        <v>3537</v>
      </c>
      <c r="H1846" s="4" t="s">
        <v>1775</v>
      </c>
      <c r="I1846" s="4" t="s">
        <v>3716</v>
      </c>
      <c r="J1846" s="4" t="s">
        <v>3876</v>
      </c>
      <c r="K1846" s="6">
        <f>IFERROR(VLOOKUP($J1846,Lookup!$I:$M,Lookup!J$2,0),"")</f>
        <v>4003</v>
      </c>
      <c r="L1846" s="6" t="str">
        <f>IFERROR(VLOOKUP($J1846,Lookup!$I:$M,Lookup!K$2,0),"")</f>
        <v>PT Miami</v>
      </c>
      <c r="M1846" s="6" t="str">
        <f>IFERROR(VLOOKUP($J1846,Lookup!$I:$M,Lookup!L$2,0),"")</f>
        <v>MAlasaad</v>
      </c>
      <c r="N1846" s="6" t="str">
        <f>IFERROR(VLOOKUP($J1846,Lookup!$I:$M,Lookup!M$2,0),"")</f>
        <v>CH</v>
      </c>
      <c r="O1846" s="6" t="str">
        <f>IFERROR(VLOOKUP(E1846,Lookup!B:C,2,0),0)</f>
        <v/>
      </c>
    </row>
    <row r="1847" ht="13.5" outlineLevel="2" spans="1:15">
      <c r="A1847" s="4" t="s">
        <v>3947</v>
      </c>
      <c r="B1847" s="4" t="s">
        <v>3874</v>
      </c>
      <c r="C1847" s="4" t="s">
        <v>118</v>
      </c>
      <c r="D1847" s="4" t="s">
        <v>3948</v>
      </c>
      <c r="E1847" s="4" t="s">
        <v>84</v>
      </c>
      <c r="F1847" s="4" t="s">
        <v>121</v>
      </c>
      <c r="G1847" s="4" t="s">
        <v>3537</v>
      </c>
      <c r="H1847" s="4" t="s">
        <v>1775</v>
      </c>
      <c r="I1847" s="4" t="s">
        <v>3716</v>
      </c>
      <c r="J1847" s="4" t="s">
        <v>3876</v>
      </c>
      <c r="K1847" s="6">
        <f>IFERROR(VLOOKUP($J1847,Lookup!$I:$M,Lookup!J$2,0),"")</f>
        <v>4003</v>
      </c>
      <c r="L1847" s="6" t="str">
        <f>IFERROR(VLOOKUP($J1847,Lookup!$I:$M,Lookup!K$2,0),"")</f>
        <v>PT Miami</v>
      </c>
      <c r="M1847" s="6" t="str">
        <f>IFERROR(VLOOKUP($J1847,Lookup!$I:$M,Lookup!L$2,0),"")</f>
        <v>MAlasaad</v>
      </c>
      <c r="N1847" s="6" t="str">
        <f>IFERROR(VLOOKUP($J1847,Lookup!$I:$M,Lookup!M$2,0),"")</f>
        <v>CH</v>
      </c>
      <c r="O1847" s="6" t="str">
        <f>IFERROR(VLOOKUP(E1847,Lookup!B:C,2,0),0)</f>
        <v>Prep Cook</v>
      </c>
    </row>
    <row r="1848" ht="13.5" outlineLevel="2" spans="1:15">
      <c r="A1848" s="4" t="s">
        <v>3949</v>
      </c>
      <c r="B1848" s="4" t="s">
        <v>3874</v>
      </c>
      <c r="C1848" s="4" t="s">
        <v>118</v>
      </c>
      <c r="D1848" s="4" t="s">
        <v>3950</v>
      </c>
      <c r="E1848" s="4" t="s">
        <v>83</v>
      </c>
      <c r="F1848" s="4" t="s">
        <v>121</v>
      </c>
      <c r="G1848" s="4" t="s">
        <v>3537</v>
      </c>
      <c r="H1848" s="4" t="s">
        <v>1775</v>
      </c>
      <c r="I1848" s="4" t="s">
        <v>3716</v>
      </c>
      <c r="J1848" s="4" t="s">
        <v>3876</v>
      </c>
      <c r="K1848" s="6">
        <f>IFERROR(VLOOKUP($J1848,Lookup!$I:$M,Lookup!J$2,0),"")</f>
        <v>4003</v>
      </c>
      <c r="L1848" s="6" t="str">
        <f>IFERROR(VLOOKUP($J1848,Lookup!$I:$M,Lookup!K$2,0),"")</f>
        <v>PT Miami</v>
      </c>
      <c r="M1848" s="6" t="str">
        <f>IFERROR(VLOOKUP($J1848,Lookup!$I:$M,Lookup!L$2,0),"")</f>
        <v>MAlasaad</v>
      </c>
      <c r="N1848" s="6" t="str">
        <f>IFERROR(VLOOKUP($J1848,Lookup!$I:$M,Lookup!M$2,0),"")</f>
        <v>CH</v>
      </c>
      <c r="O1848" s="6" t="str">
        <f>IFERROR(VLOOKUP(E1848,Lookup!B:C,2,0),0)</f>
        <v>Line Cook</v>
      </c>
    </row>
    <row r="1849" ht="13.5" outlineLevel="2" spans="1:15">
      <c r="A1849" s="4" t="s">
        <v>3951</v>
      </c>
      <c r="B1849" s="4" t="s">
        <v>3874</v>
      </c>
      <c r="C1849" s="4" t="s">
        <v>118</v>
      </c>
      <c r="D1849" s="4" t="s">
        <v>3952</v>
      </c>
      <c r="E1849" s="4" t="s">
        <v>256</v>
      </c>
      <c r="F1849" s="4" t="s">
        <v>121</v>
      </c>
      <c r="G1849" s="4" t="s">
        <v>3537</v>
      </c>
      <c r="H1849" s="4" t="s">
        <v>1775</v>
      </c>
      <c r="I1849" s="4" t="s">
        <v>3716</v>
      </c>
      <c r="J1849" s="4" t="s">
        <v>3876</v>
      </c>
      <c r="K1849" s="6">
        <f>IFERROR(VLOOKUP($J1849,Lookup!$I:$M,Lookup!J$2,0),"")</f>
        <v>4003</v>
      </c>
      <c r="L1849" s="6" t="str">
        <f>IFERROR(VLOOKUP($J1849,Lookup!$I:$M,Lookup!K$2,0),"")</f>
        <v>PT Miami</v>
      </c>
      <c r="M1849" s="6" t="str">
        <f>IFERROR(VLOOKUP($J1849,Lookup!$I:$M,Lookup!L$2,0),"")</f>
        <v>MAlasaad</v>
      </c>
      <c r="N1849" s="6" t="str">
        <f>IFERROR(VLOOKUP($J1849,Lookup!$I:$M,Lookup!M$2,0),"")</f>
        <v>CH</v>
      </c>
      <c r="O1849" s="6" t="str">
        <f>IFERROR(VLOOKUP(E1849,Lookup!B:C,2,0),0)</f>
        <v/>
      </c>
    </row>
    <row r="1850" ht="13.5" outlineLevel="2" spans="1:15">
      <c r="A1850" s="4" t="s">
        <v>3953</v>
      </c>
      <c r="B1850" s="4" t="s">
        <v>3874</v>
      </c>
      <c r="C1850" s="4" t="s">
        <v>118</v>
      </c>
      <c r="D1850" s="4" t="s">
        <v>3954</v>
      </c>
      <c r="E1850" s="4" t="s">
        <v>256</v>
      </c>
      <c r="F1850" s="4" t="s">
        <v>121</v>
      </c>
      <c r="G1850" s="4" t="s">
        <v>3537</v>
      </c>
      <c r="H1850" s="4" t="s">
        <v>1775</v>
      </c>
      <c r="I1850" s="4" t="s">
        <v>3716</v>
      </c>
      <c r="J1850" s="4" t="s">
        <v>3876</v>
      </c>
      <c r="K1850" s="6">
        <f>IFERROR(VLOOKUP($J1850,Lookup!$I:$M,Lookup!J$2,0),"")</f>
        <v>4003</v>
      </c>
      <c r="L1850" s="6" t="str">
        <f>IFERROR(VLOOKUP($J1850,Lookup!$I:$M,Lookup!K$2,0),"")</f>
        <v>PT Miami</v>
      </c>
      <c r="M1850" s="6" t="str">
        <f>IFERROR(VLOOKUP($J1850,Lookup!$I:$M,Lookup!L$2,0),"")</f>
        <v>MAlasaad</v>
      </c>
      <c r="N1850" s="6" t="str">
        <f>IFERROR(VLOOKUP($J1850,Lookup!$I:$M,Lookup!M$2,0),"")</f>
        <v>CH</v>
      </c>
      <c r="O1850" s="6" t="str">
        <f>IFERROR(VLOOKUP(E1850,Lookup!B:C,2,0),0)</f>
        <v/>
      </c>
    </row>
    <row r="1851" ht="13.5" outlineLevel="2" spans="1:15">
      <c r="A1851" s="4" t="s">
        <v>3955</v>
      </c>
      <c r="B1851" s="4" t="s">
        <v>3874</v>
      </c>
      <c r="C1851" s="4" t="s">
        <v>118</v>
      </c>
      <c r="D1851" s="4" t="s">
        <v>3956</v>
      </c>
      <c r="E1851" s="4" t="s">
        <v>188</v>
      </c>
      <c r="F1851" s="4" t="s">
        <v>121</v>
      </c>
      <c r="G1851" s="4" t="s">
        <v>3537</v>
      </c>
      <c r="H1851" s="4" t="s">
        <v>1775</v>
      </c>
      <c r="I1851" s="4" t="s">
        <v>3716</v>
      </c>
      <c r="J1851" s="4" t="s">
        <v>3876</v>
      </c>
      <c r="K1851" s="6">
        <f>IFERROR(VLOOKUP($J1851,Lookup!$I:$M,Lookup!J$2,0),"")</f>
        <v>4003</v>
      </c>
      <c r="L1851" s="6" t="str">
        <f>IFERROR(VLOOKUP($J1851,Lookup!$I:$M,Lookup!K$2,0),"")</f>
        <v>PT Miami</v>
      </c>
      <c r="M1851" s="6" t="str">
        <f>IFERROR(VLOOKUP($J1851,Lookup!$I:$M,Lookup!L$2,0),"")</f>
        <v>MAlasaad</v>
      </c>
      <c r="N1851" s="6" t="str">
        <f>IFERROR(VLOOKUP($J1851,Lookup!$I:$M,Lookup!M$2,0),"")</f>
        <v>CH</v>
      </c>
      <c r="O1851" s="6" t="str">
        <f>IFERROR(VLOOKUP(E1851,Lookup!B:C,2,0),0)</f>
        <v>Dish</v>
      </c>
    </row>
    <row r="1852" ht="13.5" outlineLevel="2" spans="1:15">
      <c r="A1852" s="4" t="s">
        <v>3957</v>
      </c>
      <c r="B1852" s="4" t="s">
        <v>3874</v>
      </c>
      <c r="C1852" s="4" t="s">
        <v>118</v>
      </c>
      <c r="D1852" s="4" t="s">
        <v>3958</v>
      </c>
      <c r="E1852" s="4" t="s">
        <v>120</v>
      </c>
      <c r="F1852" s="4" t="s">
        <v>121</v>
      </c>
      <c r="G1852" s="4" t="s">
        <v>3537</v>
      </c>
      <c r="H1852" s="4" t="s">
        <v>1775</v>
      </c>
      <c r="I1852" s="4" t="s">
        <v>3716</v>
      </c>
      <c r="J1852" s="4" t="s">
        <v>3876</v>
      </c>
      <c r="K1852" s="6">
        <f>IFERROR(VLOOKUP($J1852,Lookup!$I:$M,Lookup!J$2,0),"")</f>
        <v>4003</v>
      </c>
      <c r="L1852" s="6" t="str">
        <f>IFERROR(VLOOKUP($J1852,Lookup!$I:$M,Lookup!K$2,0),"")</f>
        <v>PT Miami</v>
      </c>
      <c r="M1852" s="6" t="str">
        <f>IFERROR(VLOOKUP($J1852,Lookup!$I:$M,Lookup!L$2,0),"")</f>
        <v>MAlasaad</v>
      </c>
      <c r="N1852" s="6" t="str">
        <f>IFERROR(VLOOKUP($J1852,Lookup!$I:$M,Lookup!M$2,0),"")</f>
        <v>CH</v>
      </c>
      <c r="O1852" s="6" t="str">
        <f>IFERROR(VLOOKUP(E1852,Lookup!B:C,2,0),0)</f>
        <v>Server/Cocktail</v>
      </c>
    </row>
    <row r="1853" ht="13.5" outlineLevel="2" spans="1:15">
      <c r="A1853" s="4" t="s">
        <v>3959</v>
      </c>
      <c r="B1853" s="4" t="s">
        <v>3874</v>
      </c>
      <c r="C1853" s="4" t="s">
        <v>118</v>
      </c>
      <c r="D1853" s="4" t="s">
        <v>3960</v>
      </c>
      <c r="E1853" s="4" t="s">
        <v>139</v>
      </c>
      <c r="F1853" s="4" t="s">
        <v>121</v>
      </c>
      <c r="G1853" s="4" t="s">
        <v>3537</v>
      </c>
      <c r="H1853" s="4" t="s">
        <v>1775</v>
      </c>
      <c r="I1853" s="4" t="s">
        <v>3716</v>
      </c>
      <c r="J1853" s="4" t="s">
        <v>3876</v>
      </c>
      <c r="K1853" s="6">
        <f>IFERROR(VLOOKUP($J1853,Lookup!$I:$M,Lookup!J$2,0),"")</f>
        <v>4003</v>
      </c>
      <c r="L1853" s="6" t="str">
        <f>IFERROR(VLOOKUP($J1853,Lookup!$I:$M,Lookup!K$2,0),"")</f>
        <v>PT Miami</v>
      </c>
      <c r="M1853" s="6" t="str">
        <f>IFERROR(VLOOKUP($J1853,Lookup!$I:$M,Lookup!L$2,0),"")</f>
        <v>MAlasaad</v>
      </c>
      <c r="N1853" s="6" t="str">
        <f>IFERROR(VLOOKUP($J1853,Lookup!$I:$M,Lookup!M$2,0),"")</f>
        <v>CH</v>
      </c>
      <c r="O1853" s="6" t="str">
        <f>IFERROR(VLOOKUP(E1853,Lookup!B:C,2,0),0)</f>
        <v>Busser/Runner</v>
      </c>
    </row>
    <row r="1854" ht="13.5" outlineLevel="2" spans="1:15">
      <c r="A1854" s="4" t="s">
        <v>3961</v>
      </c>
      <c r="B1854" s="4" t="s">
        <v>3874</v>
      </c>
      <c r="C1854" s="4" t="s">
        <v>118</v>
      </c>
      <c r="D1854" s="4" t="s">
        <v>3962</v>
      </c>
      <c r="E1854" s="4" t="s">
        <v>120</v>
      </c>
      <c r="F1854" s="4" t="s">
        <v>121</v>
      </c>
      <c r="G1854" s="4" t="s">
        <v>3537</v>
      </c>
      <c r="H1854" s="4" t="s">
        <v>1775</v>
      </c>
      <c r="I1854" s="4" t="s">
        <v>3716</v>
      </c>
      <c r="J1854" s="4" t="s">
        <v>3876</v>
      </c>
      <c r="K1854" s="6">
        <f>IFERROR(VLOOKUP($J1854,Lookup!$I:$M,Lookup!J$2,0),"")</f>
        <v>4003</v>
      </c>
      <c r="L1854" s="6" t="str">
        <f>IFERROR(VLOOKUP($J1854,Lookup!$I:$M,Lookup!K$2,0),"")</f>
        <v>PT Miami</v>
      </c>
      <c r="M1854" s="6" t="str">
        <f>IFERROR(VLOOKUP($J1854,Lookup!$I:$M,Lookup!L$2,0),"")</f>
        <v>MAlasaad</v>
      </c>
      <c r="N1854" s="6" t="str">
        <f>IFERROR(VLOOKUP($J1854,Lookup!$I:$M,Lookup!M$2,0),"")</f>
        <v>CH</v>
      </c>
      <c r="O1854" s="6" t="str">
        <f>IFERROR(VLOOKUP(E1854,Lookup!B:C,2,0),0)</f>
        <v>Server/Cocktail</v>
      </c>
    </row>
    <row r="1855" ht="13.5" outlineLevel="2" spans="1:15">
      <c r="A1855" s="4" t="s">
        <v>3963</v>
      </c>
      <c r="B1855" s="4" t="s">
        <v>3874</v>
      </c>
      <c r="C1855" s="4" t="s">
        <v>118</v>
      </c>
      <c r="D1855" s="4" t="s">
        <v>3964</v>
      </c>
      <c r="E1855" s="4" t="s">
        <v>120</v>
      </c>
      <c r="F1855" s="4" t="s">
        <v>121</v>
      </c>
      <c r="G1855" s="4" t="s">
        <v>3537</v>
      </c>
      <c r="H1855" s="4" t="s">
        <v>1775</v>
      </c>
      <c r="I1855" s="4" t="s">
        <v>3716</v>
      </c>
      <c r="J1855" s="4" t="s">
        <v>3876</v>
      </c>
      <c r="K1855" s="6">
        <f>IFERROR(VLOOKUP($J1855,Lookup!$I:$M,Lookup!J$2,0),"")</f>
        <v>4003</v>
      </c>
      <c r="L1855" s="6" t="str">
        <f>IFERROR(VLOOKUP($J1855,Lookup!$I:$M,Lookup!K$2,0),"")</f>
        <v>PT Miami</v>
      </c>
      <c r="M1855" s="6" t="str">
        <f>IFERROR(VLOOKUP($J1855,Lookup!$I:$M,Lookup!L$2,0),"")</f>
        <v>MAlasaad</v>
      </c>
      <c r="N1855" s="6" t="str">
        <f>IFERROR(VLOOKUP($J1855,Lookup!$I:$M,Lookup!M$2,0),"")</f>
        <v>CH</v>
      </c>
      <c r="O1855" s="6" t="str">
        <f>IFERROR(VLOOKUP(E1855,Lookup!B:C,2,0),0)</f>
        <v>Server/Cocktail</v>
      </c>
    </row>
    <row r="1856" ht="13.5" outlineLevel="2" spans="1:15">
      <c r="A1856" s="4" t="s">
        <v>3965</v>
      </c>
      <c r="B1856" s="4" t="s">
        <v>3874</v>
      </c>
      <c r="C1856" s="4" t="s">
        <v>118</v>
      </c>
      <c r="D1856" s="4" t="s">
        <v>3966</v>
      </c>
      <c r="E1856" s="4" t="s">
        <v>83</v>
      </c>
      <c r="F1856" s="4" t="s">
        <v>121</v>
      </c>
      <c r="G1856" s="4" t="s">
        <v>3537</v>
      </c>
      <c r="H1856" s="4" t="s">
        <v>1775</v>
      </c>
      <c r="I1856" s="4" t="s">
        <v>3716</v>
      </c>
      <c r="J1856" s="4" t="s">
        <v>3876</v>
      </c>
      <c r="K1856" s="6">
        <f>IFERROR(VLOOKUP($J1856,Lookup!$I:$M,Lookup!J$2,0),"")</f>
        <v>4003</v>
      </c>
      <c r="L1856" s="6" t="str">
        <f>IFERROR(VLOOKUP($J1856,Lookup!$I:$M,Lookup!K$2,0),"")</f>
        <v>PT Miami</v>
      </c>
      <c r="M1856" s="6" t="str">
        <f>IFERROR(VLOOKUP($J1856,Lookup!$I:$M,Lookup!L$2,0),"")</f>
        <v>MAlasaad</v>
      </c>
      <c r="N1856" s="6" t="str">
        <f>IFERROR(VLOOKUP($J1856,Lookup!$I:$M,Lookup!M$2,0),"")</f>
        <v>CH</v>
      </c>
      <c r="O1856" s="6" t="str">
        <f>IFERROR(VLOOKUP(E1856,Lookup!B:C,2,0),0)</f>
        <v>Line Cook</v>
      </c>
    </row>
    <row r="1857" ht="13.5" outlineLevel="2" spans="1:15">
      <c r="A1857" s="4" t="s">
        <v>3967</v>
      </c>
      <c r="B1857" s="4" t="s">
        <v>3874</v>
      </c>
      <c r="C1857" s="4" t="s">
        <v>118</v>
      </c>
      <c r="D1857" s="4" t="s">
        <v>3968</v>
      </c>
      <c r="E1857" s="4" t="s">
        <v>120</v>
      </c>
      <c r="F1857" s="4" t="s">
        <v>121</v>
      </c>
      <c r="G1857" s="4" t="s">
        <v>3537</v>
      </c>
      <c r="H1857" s="4" t="s">
        <v>1775</v>
      </c>
      <c r="I1857" s="4" t="s">
        <v>3716</v>
      </c>
      <c r="J1857" s="4" t="s">
        <v>3876</v>
      </c>
      <c r="K1857" s="6">
        <f>IFERROR(VLOOKUP($J1857,Lookup!$I:$M,Lookup!J$2,0),"")</f>
        <v>4003</v>
      </c>
      <c r="L1857" s="6" t="str">
        <f>IFERROR(VLOOKUP($J1857,Lookup!$I:$M,Lookup!K$2,0),"")</f>
        <v>PT Miami</v>
      </c>
      <c r="M1857" s="6" t="str">
        <f>IFERROR(VLOOKUP($J1857,Lookup!$I:$M,Lookup!L$2,0),"")</f>
        <v>MAlasaad</v>
      </c>
      <c r="N1857" s="6" t="str">
        <f>IFERROR(VLOOKUP($J1857,Lookup!$I:$M,Lookup!M$2,0),"")</f>
        <v>CH</v>
      </c>
      <c r="O1857" s="6" t="str">
        <f>IFERROR(VLOOKUP(E1857,Lookup!B:C,2,0),0)</f>
        <v>Server/Cocktail</v>
      </c>
    </row>
    <row r="1858" ht="13.5" outlineLevel="2" spans="1:15">
      <c r="A1858" s="4" t="s">
        <v>3969</v>
      </c>
      <c r="B1858" s="4" t="s">
        <v>3874</v>
      </c>
      <c r="C1858" s="4" t="s">
        <v>118</v>
      </c>
      <c r="D1858" s="4" t="s">
        <v>3970</v>
      </c>
      <c r="E1858" s="4" t="s">
        <v>120</v>
      </c>
      <c r="F1858" s="4" t="s">
        <v>121</v>
      </c>
      <c r="G1858" s="4" t="s">
        <v>3537</v>
      </c>
      <c r="H1858" s="4" t="s">
        <v>1775</v>
      </c>
      <c r="I1858" s="4" t="s">
        <v>3716</v>
      </c>
      <c r="J1858" s="4" t="s">
        <v>3876</v>
      </c>
      <c r="K1858" s="6">
        <f>IFERROR(VLOOKUP($J1858,Lookup!$I:$M,Lookup!J$2,0),"")</f>
        <v>4003</v>
      </c>
      <c r="L1858" s="6" t="str">
        <f>IFERROR(VLOOKUP($J1858,Lookup!$I:$M,Lookup!K$2,0),"")</f>
        <v>PT Miami</v>
      </c>
      <c r="M1858" s="6" t="str">
        <f>IFERROR(VLOOKUP($J1858,Lookup!$I:$M,Lookup!L$2,0),"")</f>
        <v>MAlasaad</v>
      </c>
      <c r="N1858" s="6" t="str">
        <f>IFERROR(VLOOKUP($J1858,Lookup!$I:$M,Lookup!M$2,0),"")</f>
        <v>CH</v>
      </c>
      <c r="O1858" s="6" t="str">
        <f>IFERROR(VLOOKUP(E1858,Lookup!B:C,2,0),0)</f>
        <v>Server/Cocktail</v>
      </c>
    </row>
    <row r="1859" ht="13.5" outlineLevel="2" spans="1:15">
      <c r="A1859" s="4" t="s">
        <v>3971</v>
      </c>
      <c r="B1859" s="4" t="s">
        <v>3874</v>
      </c>
      <c r="C1859" s="4" t="s">
        <v>118</v>
      </c>
      <c r="D1859" s="4" t="s">
        <v>3972</v>
      </c>
      <c r="E1859" s="4" t="s">
        <v>139</v>
      </c>
      <c r="F1859" s="4" t="s">
        <v>121</v>
      </c>
      <c r="G1859" s="4" t="s">
        <v>3537</v>
      </c>
      <c r="H1859" s="4" t="s">
        <v>1775</v>
      </c>
      <c r="I1859" s="4" t="s">
        <v>3716</v>
      </c>
      <c r="J1859" s="4" t="s">
        <v>3876</v>
      </c>
      <c r="K1859" s="6">
        <f>IFERROR(VLOOKUP($J1859,Lookup!$I:$M,Lookup!J$2,0),"")</f>
        <v>4003</v>
      </c>
      <c r="L1859" s="6" t="str">
        <f>IFERROR(VLOOKUP($J1859,Lookup!$I:$M,Lookup!K$2,0),"")</f>
        <v>PT Miami</v>
      </c>
      <c r="M1859" s="6" t="str">
        <f>IFERROR(VLOOKUP($J1859,Lookup!$I:$M,Lookup!L$2,0),"")</f>
        <v>MAlasaad</v>
      </c>
      <c r="N1859" s="6" t="str">
        <f>IFERROR(VLOOKUP($J1859,Lookup!$I:$M,Lookup!M$2,0),"")</f>
        <v>CH</v>
      </c>
      <c r="O1859" s="6" t="str">
        <f>IFERROR(VLOOKUP(E1859,Lookup!B:C,2,0),0)</f>
        <v>Busser/Runner</v>
      </c>
    </row>
    <row r="1860" ht="13.5" outlineLevel="2" spans="1:15">
      <c r="A1860" s="4" t="s">
        <v>3973</v>
      </c>
      <c r="B1860" s="4" t="s">
        <v>3874</v>
      </c>
      <c r="C1860" s="4" t="s">
        <v>118</v>
      </c>
      <c r="D1860" s="4" t="s">
        <v>3974</v>
      </c>
      <c r="E1860" s="4" t="s">
        <v>84</v>
      </c>
      <c r="F1860" s="4" t="s">
        <v>121</v>
      </c>
      <c r="G1860" s="4" t="s">
        <v>3537</v>
      </c>
      <c r="H1860" s="4" t="s">
        <v>1775</v>
      </c>
      <c r="I1860" s="4" t="s">
        <v>3716</v>
      </c>
      <c r="J1860" s="4" t="s">
        <v>3876</v>
      </c>
      <c r="K1860" s="6">
        <f>IFERROR(VLOOKUP($J1860,Lookup!$I:$M,Lookup!J$2,0),"")</f>
        <v>4003</v>
      </c>
      <c r="L1860" s="6" t="str">
        <f>IFERROR(VLOOKUP($J1860,Lookup!$I:$M,Lookup!K$2,0),"")</f>
        <v>PT Miami</v>
      </c>
      <c r="M1860" s="6" t="str">
        <f>IFERROR(VLOOKUP($J1860,Lookup!$I:$M,Lookup!L$2,0),"")</f>
        <v>MAlasaad</v>
      </c>
      <c r="N1860" s="6" t="str">
        <f>IFERROR(VLOOKUP($J1860,Lookup!$I:$M,Lookup!M$2,0),"")</f>
        <v>CH</v>
      </c>
      <c r="O1860" s="6" t="str">
        <f>IFERROR(VLOOKUP(E1860,Lookup!B:C,2,0),0)</f>
        <v>Prep Cook</v>
      </c>
    </row>
    <row r="1861" ht="13.5" outlineLevel="2" spans="1:15">
      <c r="A1861" s="4" t="s">
        <v>3975</v>
      </c>
      <c r="B1861" s="4" t="s">
        <v>3874</v>
      </c>
      <c r="C1861" s="4" t="s">
        <v>118</v>
      </c>
      <c r="D1861" s="4" t="s">
        <v>3976</v>
      </c>
      <c r="E1861" s="4" t="s">
        <v>120</v>
      </c>
      <c r="F1861" s="4" t="s">
        <v>121</v>
      </c>
      <c r="G1861" s="4" t="s">
        <v>3537</v>
      </c>
      <c r="H1861" s="4" t="s">
        <v>1775</v>
      </c>
      <c r="I1861" s="4" t="s">
        <v>3716</v>
      </c>
      <c r="J1861" s="4" t="s">
        <v>3876</v>
      </c>
      <c r="K1861" s="6">
        <f>IFERROR(VLOOKUP($J1861,Lookup!$I:$M,Lookup!J$2,0),"")</f>
        <v>4003</v>
      </c>
      <c r="L1861" s="6" t="str">
        <f>IFERROR(VLOOKUP($J1861,Lookup!$I:$M,Lookup!K$2,0),"")</f>
        <v>PT Miami</v>
      </c>
      <c r="M1861" s="6" t="str">
        <f>IFERROR(VLOOKUP($J1861,Lookup!$I:$M,Lookup!L$2,0),"")</f>
        <v>MAlasaad</v>
      </c>
      <c r="N1861" s="6" t="str">
        <f>IFERROR(VLOOKUP($J1861,Lookup!$I:$M,Lookup!M$2,0),"")</f>
        <v>CH</v>
      </c>
      <c r="O1861" s="6" t="str">
        <f>IFERROR(VLOOKUP(E1861,Lookup!B:C,2,0),0)</f>
        <v>Server/Cocktail</v>
      </c>
    </row>
    <row r="1862" ht="13.5" outlineLevel="2" spans="1:15">
      <c r="A1862" s="4" t="s">
        <v>3977</v>
      </c>
      <c r="B1862" s="4" t="s">
        <v>3874</v>
      </c>
      <c r="C1862" s="4" t="s">
        <v>118</v>
      </c>
      <c r="D1862" s="4" t="s">
        <v>3978</v>
      </c>
      <c r="E1862" s="4" t="s">
        <v>139</v>
      </c>
      <c r="F1862" s="4" t="s">
        <v>121</v>
      </c>
      <c r="G1862" s="4" t="s">
        <v>3537</v>
      </c>
      <c r="H1862" s="4" t="s">
        <v>1775</v>
      </c>
      <c r="I1862" s="4" t="s">
        <v>3716</v>
      </c>
      <c r="J1862" s="4" t="s">
        <v>3876</v>
      </c>
      <c r="K1862" s="6">
        <f>IFERROR(VLOOKUP($J1862,Lookup!$I:$M,Lookup!J$2,0),"")</f>
        <v>4003</v>
      </c>
      <c r="L1862" s="6" t="str">
        <f>IFERROR(VLOOKUP($J1862,Lookup!$I:$M,Lookup!K$2,0),"")</f>
        <v>PT Miami</v>
      </c>
      <c r="M1862" s="6" t="str">
        <f>IFERROR(VLOOKUP($J1862,Lookup!$I:$M,Lookup!L$2,0),"")</f>
        <v>MAlasaad</v>
      </c>
      <c r="N1862" s="6" t="str">
        <f>IFERROR(VLOOKUP($J1862,Lookup!$I:$M,Lookup!M$2,0),"")</f>
        <v>CH</v>
      </c>
      <c r="O1862" s="6" t="str">
        <f>IFERROR(VLOOKUP(E1862,Lookup!B:C,2,0),0)</f>
        <v>Busser/Runner</v>
      </c>
    </row>
    <row r="1863" ht="13.5" outlineLevel="2" spans="1:15">
      <c r="A1863" s="4" t="s">
        <v>3979</v>
      </c>
      <c r="B1863" s="4" t="s">
        <v>3874</v>
      </c>
      <c r="C1863" s="4" t="s">
        <v>118</v>
      </c>
      <c r="D1863" s="4" t="s">
        <v>3980</v>
      </c>
      <c r="E1863" s="4" t="s">
        <v>120</v>
      </c>
      <c r="F1863" s="4" t="s">
        <v>121</v>
      </c>
      <c r="G1863" s="4" t="s">
        <v>3537</v>
      </c>
      <c r="H1863" s="4" t="s">
        <v>1775</v>
      </c>
      <c r="I1863" s="4" t="s">
        <v>3716</v>
      </c>
      <c r="J1863" s="4" t="s">
        <v>3876</v>
      </c>
      <c r="K1863" s="6">
        <f>IFERROR(VLOOKUP($J1863,Lookup!$I:$M,Lookup!J$2,0),"")</f>
        <v>4003</v>
      </c>
      <c r="L1863" s="6" t="str">
        <f>IFERROR(VLOOKUP($J1863,Lookup!$I:$M,Lookup!K$2,0),"")</f>
        <v>PT Miami</v>
      </c>
      <c r="M1863" s="6" t="str">
        <f>IFERROR(VLOOKUP($J1863,Lookup!$I:$M,Lookup!L$2,0),"")</f>
        <v>MAlasaad</v>
      </c>
      <c r="N1863" s="6" t="str">
        <f>IFERROR(VLOOKUP($J1863,Lookup!$I:$M,Lookup!M$2,0),"")</f>
        <v>CH</v>
      </c>
      <c r="O1863" s="6" t="str">
        <f>IFERROR(VLOOKUP(E1863,Lookup!B:C,2,0),0)</f>
        <v>Server/Cocktail</v>
      </c>
    </row>
    <row r="1864" ht="13.5" outlineLevel="2" spans="1:15">
      <c r="A1864" s="4" t="s">
        <v>3981</v>
      </c>
      <c r="B1864" s="4" t="s">
        <v>3874</v>
      </c>
      <c r="C1864" s="4" t="s">
        <v>118</v>
      </c>
      <c r="D1864" s="4" t="s">
        <v>3982</v>
      </c>
      <c r="E1864" s="4" t="s">
        <v>188</v>
      </c>
      <c r="F1864" s="4" t="s">
        <v>121</v>
      </c>
      <c r="G1864" s="4" t="s">
        <v>3537</v>
      </c>
      <c r="H1864" s="4" t="s">
        <v>1775</v>
      </c>
      <c r="I1864" s="4" t="s">
        <v>3716</v>
      </c>
      <c r="J1864" s="4" t="s">
        <v>3876</v>
      </c>
      <c r="K1864" s="6">
        <f>IFERROR(VLOOKUP($J1864,Lookup!$I:$M,Lookup!J$2,0),"")</f>
        <v>4003</v>
      </c>
      <c r="L1864" s="6" t="str">
        <f>IFERROR(VLOOKUP($J1864,Lookup!$I:$M,Lookup!K$2,0),"")</f>
        <v>PT Miami</v>
      </c>
      <c r="M1864" s="6" t="str">
        <f>IFERROR(VLOOKUP($J1864,Lookup!$I:$M,Lookup!L$2,0),"")</f>
        <v>MAlasaad</v>
      </c>
      <c r="N1864" s="6" t="str">
        <f>IFERROR(VLOOKUP($J1864,Lookup!$I:$M,Lookup!M$2,0),"")</f>
        <v>CH</v>
      </c>
      <c r="O1864" s="6" t="str">
        <f>IFERROR(VLOOKUP(E1864,Lookup!B:C,2,0),0)</f>
        <v>Dish</v>
      </c>
    </row>
    <row r="1865" ht="13.5" outlineLevel="2" spans="1:15">
      <c r="A1865" s="4" t="s">
        <v>3983</v>
      </c>
      <c r="B1865" s="4" t="s">
        <v>3874</v>
      </c>
      <c r="C1865" s="4" t="s">
        <v>118</v>
      </c>
      <c r="D1865" s="4" t="s">
        <v>3984</v>
      </c>
      <c r="E1865" s="4" t="s">
        <v>139</v>
      </c>
      <c r="F1865" s="4" t="s">
        <v>121</v>
      </c>
      <c r="G1865" s="4" t="s">
        <v>3537</v>
      </c>
      <c r="H1865" s="4" t="s">
        <v>1775</v>
      </c>
      <c r="I1865" s="4" t="s">
        <v>3716</v>
      </c>
      <c r="J1865" s="4" t="s">
        <v>3876</v>
      </c>
      <c r="K1865" s="6">
        <f>IFERROR(VLOOKUP($J1865,Lookup!$I:$M,Lookup!J$2,0),"")</f>
        <v>4003</v>
      </c>
      <c r="L1865" s="6" t="str">
        <f>IFERROR(VLOOKUP($J1865,Lookup!$I:$M,Lookup!K$2,0),"")</f>
        <v>PT Miami</v>
      </c>
      <c r="M1865" s="6" t="str">
        <f>IFERROR(VLOOKUP($J1865,Lookup!$I:$M,Lookup!L$2,0),"")</f>
        <v>MAlasaad</v>
      </c>
      <c r="N1865" s="6" t="str">
        <f>IFERROR(VLOOKUP($J1865,Lookup!$I:$M,Lookup!M$2,0),"")</f>
        <v>CH</v>
      </c>
      <c r="O1865" s="6" t="str">
        <f>IFERROR(VLOOKUP(E1865,Lookup!B:C,2,0),0)</f>
        <v>Busser/Runner</v>
      </c>
    </row>
    <row r="1866" ht="13.5" outlineLevel="2" spans="1:15">
      <c r="A1866" s="4" t="s">
        <v>3985</v>
      </c>
      <c r="B1866" s="4" t="s">
        <v>3874</v>
      </c>
      <c r="C1866" s="4" t="s">
        <v>118</v>
      </c>
      <c r="D1866" s="4" t="s">
        <v>3986</v>
      </c>
      <c r="E1866" s="4" t="s">
        <v>78</v>
      </c>
      <c r="F1866" s="4" t="s">
        <v>121</v>
      </c>
      <c r="G1866" s="4" t="s">
        <v>3537</v>
      </c>
      <c r="H1866" s="4" t="s">
        <v>1775</v>
      </c>
      <c r="I1866" s="4" t="s">
        <v>3716</v>
      </c>
      <c r="J1866" s="4" t="s">
        <v>3876</v>
      </c>
      <c r="K1866" s="6">
        <f>IFERROR(VLOOKUP($J1866,Lookup!$I:$M,Lookup!J$2,0),"")</f>
        <v>4003</v>
      </c>
      <c r="L1866" s="6" t="str">
        <f>IFERROR(VLOOKUP($J1866,Lookup!$I:$M,Lookup!K$2,0),"")</f>
        <v>PT Miami</v>
      </c>
      <c r="M1866" s="6" t="str">
        <f>IFERROR(VLOOKUP($J1866,Lookup!$I:$M,Lookup!L$2,0),"")</f>
        <v>MAlasaad</v>
      </c>
      <c r="N1866" s="6" t="str">
        <f>IFERROR(VLOOKUP($J1866,Lookup!$I:$M,Lookup!M$2,0),"")</f>
        <v>CH</v>
      </c>
      <c r="O1866" s="6" t="str">
        <f>IFERROR(VLOOKUP(E1866,Lookup!B:C,2,0),0)</f>
        <v>Host</v>
      </c>
    </row>
    <row r="1867" ht="13.5" outlineLevel="2" spans="1:15">
      <c r="A1867" s="4" t="s">
        <v>3987</v>
      </c>
      <c r="B1867" s="4" t="s">
        <v>3874</v>
      </c>
      <c r="C1867" s="4" t="s">
        <v>118</v>
      </c>
      <c r="D1867" s="4" t="s">
        <v>3988</v>
      </c>
      <c r="E1867" s="4" t="s">
        <v>120</v>
      </c>
      <c r="F1867" s="4" t="s">
        <v>121</v>
      </c>
      <c r="G1867" s="4" t="s">
        <v>3537</v>
      </c>
      <c r="H1867" s="4" t="s">
        <v>1775</v>
      </c>
      <c r="I1867" s="4" t="s">
        <v>3716</v>
      </c>
      <c r="J1867" s="4" t="s">
        <v>3876</v>
      </c>
      <c r="K1867" s="6">
        <f>IFERROR(VLOOKUP($J1867,Lookup!$I:$M,Lookup!J$2,0),"")</f>
        <v>4003</v>
      </c>
      <c r="L1867" s="6" t="str">
        <f>IFERROR(VLOOKUP($J1867,Lookup!$I:$M,Lookup!K$2,0),"")</f>
        <v>PT Miami</v>
      </c>
      <c r="M1867" s="6" t="str">
        <f>IFERROR(VLOOKUP($J1867,Lookup!$I:$M,Lookup!L$2,0),"")</f>
        <v>MAlasaad</v>
      </c>
      <c r="N1867" s="6" t="str">
        <f>IFERROR(VLOOKUP($J1867,Lookup!$I:$M,Lookup!M$2,0),"")</f>
        <v>CH</v>
      </c>
      <c r="O1867" s="6" t="str">
        <f>IFERROR(VLOOKUP(E1867,Lookup!B:C,2,0),0)</f>
        <v>Server/Cocktail</v>
      </c>
    </row>
    <row r="1868" ht="13.5" outlineLevel="2" spans="1:15">
      <c r="A1868" s="4" t="s">
        <v>3989</v>
      </c>
      <c r="B1868" s="4" t="s">
        <v>3874</v>
      </c>
      <c r="C1868" s="4" t="s">
        <v>118</v>
      </c>
      <c r="D1868" s="4" t="s">
        <v>3990</v>
      </c>
      <c r="E1868" s="4" t="s">
        <v>78</v>
      </c>
      <c r="F1868" s="4" t="s">
        <v>121</v>
      </c>
      <c r="G1868" s="4" t="s">
        <v>3537</v>
      </c>
      <c r="H1868" s="4" t="s">
        <v>1775</v>
      </c>
      <c r="I1868" s="4" t="s">
        <v>3716</v>
      </c>
      <c r="J1868" s="4" t="s">
        <v>3876</v>
      </c>
      <c r="K1868" s="6">
        <f>IFERROR(VLOOKUP($J1868,Lookup!$I:$M,Lookup!J$2,0),"")</f>
        <v>4003</v>
      </c>
      <c r="L1868" s="6" t="str">
        <f>IFERROR(VLOOKUP($J1868,Lookup!$I:$M,Lookup!K$2,0),"")</f>
        <v>PT Miami</v>
      </c>
      <c r="M1868" s="6" t="str">
        <f>IFERROR(VLOOKUP($J1868,Lookup!$I:$M,Lookup!L$2,0),"")</f>
        <v>MAlasaad</v>
      </c>
      <c r="N1868" s="6" t="str">
        <f>IFERROR(VLOOKUP($J1868,Lookup!$I:$M,Lookup!M$2,0),"")</f>
        <v>CH</v>
      </c>
      <c r="O1868" s="6" t="str">
        <f>IFERROR(VLOOKUP(E1868,Lookup!B:C,2,0),0)</f>
        <v>Host</v>
      </c>
    </row>
    <row r="1869" ht="13.5" outlineLevel="2" spans="1:15">
      <c r="A1869" s="4" t="s">
        <v>3991</v>
      </c>
      <c r="B1869" s="4" t="s">
        <v>3874</v>
      </c>
      <c r="C1869" s="4" t="s">
        <v>118</v>
      </c>
      <c r="D1869" s="4" t="s">
        <v>3992</v>
      </c>
      <c r="E1869" s="4" t="s">
        <v>120</v>
      </c>
      <c r="F1869" s="4" t="s">
        <v>121</v>
      </c>
      <c r="G1869" s="4" t="s">
        <v>3537</v>
      </c>
      <c r="H1869" s="4" t="s">
        <v>1775</v>
      </c>
      <c r="I1869" s="4" t="s">
        <v>3716</v>
      </c>
      <c r="J1869" s="4" t="s">
        <v>3876</v>
      </c>
      <c r="K1869" s="6">
        <f>IFERROR(VLOOKUP($J1869,Lookup!$I:$M,Lookup!J$2,0),"")</f>
        <v>4003</v>
      </c>
      <c r="L1869" s="6" t="str">
        <f>IFERROR(VLOOKUP($J1869,Lookup!$I:$M,Lookup!K$2,0),"")</f>
        <v>PT Miami</v>
      </c>
      <c r="M1869" s="6" t="str">
        <f>IFERROR(VLOOKUP($J1869,Lookup!$I:$M,Lookup!L$2,0),"")</f>
        <v>MAlasaad</v>
      </c>
      <c r="N1869" s="6" t="str">
        <f>IFERROR(VLOOKUP($J1869,Lookup!$I:$M,Lookup!M$2,0),"")</f>
        <v>CH</v>
      </c>
      <c r="O1869" s="6" t="str">
        <f>IFERROR(VLOOKUP(E1869,Lookup!B:C,2,0),0)</f>
        <v>Server/Cocktail</v>
      </c>
    </row>
    <row r="1870" ht="13.5" outlineLevel="2" spans="1:15">
      <c r="A1870" s="4" t="s">
        <v>3993</v>
      </c>
      <c r="B1870" s="4" t="s">
        <v>3874</v>
      </c>
      <c r="C1870" s="4" t="s">
        <v>118</v>
      </c>
      <c r="D1870" s="4" t="s">
        <v>3994</v>
      </c>
      <c r="E1870" s="4" t="s">
        <v>78</v>
      </c>
      <c r="F1870" s="4" t="s">
        <v>121</v>
      </c>
      <c r="G1870" s="4" t="s">
        <v>3537</v>
      </c>
      <c r="H1870" s="4" t="s">
        <v>1775</v>
      </c>
      <c r="I1870" s="4" t="s">
        <v>3716</v>
      </c>
      <c r="J1870" s="4" t="s">
        <v>3876</v>
      </c>
      <c r="K1870" s="6">
        <f>IFERROR(VLOOKUP($J1870,Lookup!$I:$M,Lookup!J$2,0),"")</f>
        <v>4003</v>
      </c>
      <c r="L1870" s="6" t="str">
        <f>IFERROR(VLOOKUP($J1870,Lookup!$I:$M,Lookup!K$2,0),"")</f>
        <v>PT Miami</v>
      </c>
      <c r="M1870" s="6" t="str">
        <f>IFERROR(VLOOKUP($J1870,Lookup!$I:$M,Lookup!L$2,0),"")</f>
        <v>MAlasaad</v>
      </c>
      <c r="N1870" s="6" t="str">
        <f>IFERROR(VLOOKUP($J1870,Lookup!$I:$M,Lookup!M$2,0),"")</f>
        <v>CH</v>
      </c>
      <c r="O1870" s="6" t="str">
        <f>IFERROR(VLOOKUP(E1870,Lookup!B:C,2,0),0)</f>
        <v>Host</v>
      </c>
    </row>
    <row r="1871" ht="13.5" outlineLevel="2" spans="1:15">
      <c r="A1871" s="4" t="s">
        <v>3995</v>
      </c>
      <c r="B1871" s="4" t="s">
        <v>3874</v>
      </c>
      <c r="C1871" s="4" t="s">
        <v>118</v>
      </c>
      <c r="D1871" s="4" t="s">
        <v>3996</v>
      </c>
      <c r="E1871" s="4" t="s">
        <v>83</v>
      </c>
      <c r="F1871" s="4" t="s">
        <v>121</v>
      </c>
      <c r="G1871" s="4" t="s">
        <v>3537</v>
      </c>
      <c r="H1871" s="4" t="s">
        <v>1775</v>
      </c>
      <c r="I1871" s="4" t="s">
        <v>3716</v>
      </c>
      <c r="J1871" s="4" t="s">
        <v>3876</v>
      </c>
      <c r="K1871" s="6">
        <f>IFERROR(VLOOKUP($J1871,Lookup!$I:$M,Lookup!J$2,0),"")</f>
        <v>4003</v>
      </c>
      <c r="L1871" s="6" t="str">
        <f>IFERROR(VLOOKUP($J1871,Lookup!$I:$M,Lookup!K$2,0),"")</f>
        <v>PT Miami</v>
      </c>
      <c r="M1871" s="6" t="str">
        <f>IFERROR(VLOOKUP($J1871,Lookup!$I:$M,Lookup!L$2,0),"")</f>
        <v>MAlasaad</v>
      </c>
      <c r="N1871" s="6" t="str">
        <f>IFERROR(VLOOKUP($J1871,Lookup!$I:$M,Lookup!M$2,0),"")</f>
        <v>CH</v>
      </c>
      <c r="O1871" s="6" t="str">
        <f>IFERROR(VLOOKUP(E1871,Lookup!B:C,2,0),0)</f>
        <v>Line Cook</v>
      </c>
    </row>
    <row r="1872" ht="13.5" outlineLevel="2" spans="1:15">
      <c r="A1872" s="4" t="s">
        <v>3997</v>
      </c>
      <c r="B1872" s="4" t="s">
        <v>3874</v>
      </c>
      <c r="C1872" s="4" t="s">
        <v>118</v>
      </c>
      <c r="D1872" s="4" t="s">
        <v>3998</v>
      </c>
      <c r="E1872" s="4" t="s">
        <v>120</v>
      </c>
      <c r="F1872" s="4" t="s">
        <v>121</v>
      </c>
      <c r="G1872" s="4" t="s">
        <v>3537</v>
      </c>
      <c r="H1872" s="4" t="s">
        <v>1775</v>
      </c>
      <c r="I1872" s="4" t="s">
        <v>3716</v>
      </c>
      <c r="J1872" s="4" t="s">
        <v>3876</v>
      </c>
      <c r="K1872" s="6">
        <f>IFERROR(VLOOKUP($J1872,Lookup!$I:$M,Lookup!J$2,0),"")</f>
        <v>4003</v>
      </c>
      <c r="L1872" s="6" t="str">
        <f>IFERROR(VLOOKUP($J1872,Lookup!$I:$M,Lookup!K$2,0),"")</f>
        <v>PT Miami</v>
      </c>
      <c r="M1872" s="6" t="str">
        <f>IFERROR(VLOOKUP($J1872,Lookup!$I:$M,Lookup!L$2,0),"")</f>
        <v>MAlasaad</v>
      </c>
      <c r="N1872" s="6" t="str">
        <f>IFERROR(VLOOKUP($J1872,Lookup!$I:$M,Lookup!M$2,0),"")</f>
        <v>CH</v>
      </c>
      <c r="O1872" s="6" t="str">
        <f>IFERROR(VLOOKUP(E1872,Lookup!B:C,2,0),0)</f>
        <v>Server/Cocktail</v>
      </c>
    </row>
    <row r="1873" ht="13.5" outlineLevel="2" spans="1:15">
      <c r="A1873" s="4" t="s">
        <v>3999</v>
      </c>
      <c r="B1873" s="4" t="s">
        <v>3874</v>
      </c>
      <c r="C1873" s="4" t="s">
        <v>118</v>
      </c>
      <c r="D1873" s="4" t="s">
        <v>4000</v>
      </c>
      <c r="E1873" s="4" t="s">
        <v>83</v>
      </c>
      <c r="F1873" s="4" t="s">
        <v>121</v>
      </c>
      <c r="G1873" s="4" t="s">
        <v>3537</v>
      </c>
      <c r="H1873" s="4" t="s">
        <v>1775</v>
      </c>
      <c r="I1873" s="4" t="s">
        <v>3716</v>
      </c>
      <c r="J1873" s="4" t="s">
        <v>3876</v>
      </c>
      <c r="K1873" s="6">
        <f>IFERROR(VLOOKUP($J1873,Lookup!$I:$M,Lookup!J$2,0),"")</f>
        <v>4003</v>
      </c>
      <c r="L1873" s="6" t="str">
        <f>IFERROR(VLOOKUP($J1873,Lookup!$I:$M,Lookup!K$2,0),"")</f>
        <v>PT Miami</v>
      </c>
      <c r="M1873" s="6" t="str">
        <f>IFERROR(VLOOKUP($J1873,Lookup!$I:$M,Lookup!L$2,0),"")</f>
        <v>MAlasaad</v>
      </c>
      <c r="N1873" s="6" t="str">
        <f>IFERROR(VLOOKUP($J1873,Lookup!$I:$M,Lookup!M$2,0),"")</f>
        <v>CH</v>
      </c>
      <c r="O1873" s="6" t="str">
        <f>IFERROR(VLOOKUP(E1873,Lookup!B:C,2,0),0)</f>
        <v>Line Cook</v>
      </c>
    </row>
    <row r="1874" ht="13.5" outlineLevel="2" spans="1:15">
      <c r="A1874" s="4" t="s">
        <v>4001</v>
      </c>
      <c r="B1874" s="4" t="s">
        <v>3874</v>
      </c>
      <c r="C1874" s="4" t="s">
        <v>118</v>
      </c>
      <c r="D1874" s="4" t="s">
        <v>4002</v>
      </c>
      <c r="E1874" s="4" t="s">
        <v>78</v>
      </c>
      <c r="F1874" s="4" t="s">
        <v>121</v>
      </c>
      <c r="G1874" s="4" t="s">
        <v>3537</v>
      </c>
      <c r="H1874" s="4" t="s">
        <v>1775</v>
      </c>
      <c r="I1874" s="4" t="s">
        <v>3716</v>
      </c>
      <c r="J1874" s="4" t="s">
        <v>3876</v>
      </c>
      <c r="K1874" s="6">
        <f>IFERROR(VLOOKUP($J1874,Lookup!$I:$M,Lookup!J$2,0),"")</f>
        <v>4003</v>
      </c>
      <c r="L1874" s="6" t="str">
        <f>IFERROR(VLOOKUP($J1874,Lookup!$I:$M,Lookup!K$2,0),"")</f>
        <v>PT Miami</v>
      </c>
      <c r="M1874" s="6" t="str">
        <f>IFERROR(VLOOKUP($J1874,Lookup!$I:$M,Lookup!L$2,0),"")</f>
        <v>MAlasaad</v>
      </c>
      <c r="N1874" s="6" t="str">
        <f>IFERROR(VLOOKUP($J1874,Lookup!$I:$M,Lookup!M$2,0),"")</f>
        <v>CH</v>
      </c>
      <c r="O1874" s="6" t="str">
        <f>IFERROR(VLOOKUP(E1874,Lookup!B:C,2,0),0)</f>
        <v>Host</v>
      </c>
    </row>
    <row r="1875" ht="13.5" outlineLevel="2" spans="1:15">
      <c r="A1875" s="4" t="s">
        <v>4003</v>
      </c>
      <c r="B1875" s="4" t="s">
        <v>3874</v>
      </c>
      <c r="C1875" s="4" t="s">
        <v>118</v>
      </c>
      <c r="D1875" s="4" t="s">
        <v>4004</v>
      </c>
      <c r="E1875" s="4" t="s">
        <v>70</v>
      </c>
      <c r="F1875" s="4" t="s">
        <v>121</v>
      </c>
      <c r="G1875" s="4" t="s">
        <v>3537</v>
      </c>
      <c r="H1875" s="4" t="s">
        <v>1775</v>
      </c>
      <c r="I1875" s="4" t="s">
        <v>3716</v>
      </c>
      <c r="J1875" s="4" t="s">
        <v>3876</v>
      </c>
      <c r="K1875" s="6">
        <f>IFERROR(VLOOKUP($J1875,Lookup!$I:$M,Lookup!J$2,0),"")</f>
        <v>4003</v>
      </c>
      <c r="L1875" s="6" t="str">
        <f>IFERROR(VLOOKUP($J1875,Lookup!$I:$M,Lookup!K$2,0),"")</f>
        <v>PT Miami</v>
      </c>
      <c r="M1875" s="6" t="str">
        <f>IFERROR(VLOOKUP($J1875,Lookup!$I:$M,Lookup!L$2,0),"")</f>
        <v>MAlasaad</v>
      </c>
      <c r="N1875" s="6" t="str">
        <f>IFERROR(VLOOKUP($J1875,Lookup!$I:$M,Lookup!M$2,0),"")</f>
        <v>CH</v>
      </c>
      <c r="O1875" s="6" t="str">
        <f>IFERROR(VLOOKUP(E1875,Lookup!B:C,2,0),0)</f>
        <v>Bartender</v>
      </c>
    </row>
    <row r="1876" ht="13.5" outlineLevel="2" spans="1:15">
      <c r="A1876" s="4" t="s">
        <v>4005</v>
      </c>
      <c r="B1876" s="4" t="s">
        <v>3874</v>
      </c>
      <c r="C1876" s="4" t="s">
        <v>118</v>
      </c>
      <c r="D1876" s="4" t="s">
        <v>4006</v>
      </c>
      <c r="E1876" s="4" t="s">
        <v>188</v>
      </c>
      <c r="F1876" s="4" t="s">
        <v>121</v>
      </c>
      <c r="G1876" s="4" t="s">
        <v>3537</v>
      </c>
      <c r="H1876" s="4" t="s">
        <v>1775</v>
      </c>
      <c r="I1876" s="4" t="s">
        <v>3716</v>
      </c>
      <c r="J1876" s="4" t="s">
        <v>3876</v>
      </c>
      <c r="K1876" s="6">
        <f>IFERROR(VLOOKUP($J1876,Lookup!$I:$M,Lookup!J$2,0),"")</f>
        <v>4003</v>
      </c>
      <c r="L1876" s="6" t="str">
        <f>IFERROR(VLOOKUP($J1876,Lookup!$I:$M,Lookup!K$2,0),"")</f>
        <v>PT Miami</v>
      </c>
      <c r="M1876" s="6" t="str">
        <f>IFERROR(VLOOKUP($J1876,Lookup!$I:$M,Lookup!L$2,0),"")</f>
        <v>MAlasaad</v>
      </c>
      <c r="N1876" s="6" t="str">
        <f>IFERROR(VLOOKUP($J1876,Lookup!$I:$M,Lookup!M$2,0),"")</f>
        <v>CH</v>
      </c>
      <c r="O1876" s="6" t="str">
        <f>IFERROR(VLOOKUP(E1876,Lookup!B:C,2,0),0)</f>
        <v>Dish</v>
      </c>
    </row>
    <row r="1877" ht="13.5" outlineLevel="2" spans="1:15">
      <c r="A1877" s="4" t="s">
        <v>4007</v>
      </c>
      <c r="B1877" s="4" t="s">
        <v>3874</v>
      </c>
      <c r="C1877" s="4" t="s">
        <v>118</v>
      </c>
      <c r="D1877" s="4" t="s">
        <v>4008</v>
      </c>
      <c r="E1877" s="4" t="s">
        <v>139</v>
      </c>
      <c r="F1877" s="4" t="s">
        <v>121</v>
      </c>
      <c r="G1877" s="4" t="s">
        <v>3537</v>
      </c>
      <c r="H1877" s="4" t="s">
        <v>1775</v>
      </c>
      <c r="I1877" s="4" t="s">
        <v>3716</v>
      </c>
      <c r="J1877" s="4" t="s">
        <v>3876</v>
      </c>
      <c r="K1877" s="6">
        <f>IFERROR(VLOOKUP($J1877,Lookup!$I:$M,Lookup!J$2,0),"")</f>
        <v>4003</v>
      </c>
      <c r="L1877" s="6" t="str">
        <f>IFERROR(VLOOKUP($J1877,Lookup!$I:$M,Lookup!K$2,0),"")</f>
        <v>PT Miami</v>
      </c>
      <c r="M1877" s="6" t="str">
        <f>IFERROR(VLOOKUP($J1877,Lookup!$I:$M,Lookup!L$2,0),"")</f>
        <v>MAlasaad</v>
      </c>
      <c r="N1877" s="6" t="str">
        <f>IFERROR(VLOOKUP($J1877,Lookup!$I:$M,Lookup!M$2,0),"")</f>
        <v>CH</v>
      </c>
      <c r="O1877" s="6" t="str">
        <f>IFERROR(VLOOKUP(E1877,Lookup!B:C,2,0),0)</f>
        <v>Busser/Runner</v>
      </c>
    </row>
    <row r="1878" ht="13.5" outlineLevel="2" spans="1:15">
      <c r="A1878" s="4" t="s">
        <v>4009</v>
      </c>
      <c r="B1878" s="4" t="s">
        <v>3874</v>
      </c>
      <c r="C1878" s="4" t="s">
        <v>118</v>
      </c>
      <c r="D1878" s="4" t="s">
        <v>4010</v>
      </c>
      <c r="E1878" s="4" t="s">
        <v>78</v>
      </c>
      <c r="F1878" s="4" t="s">
        <v>121</v>
      </c>
      <c r="G1878" s="4" t="s">
        <v>3537</v>
      </c>
      <c r="H1878" s="4" t="s">
        <v>1775</v>
      </c>
      <c r="I1878" s="4" t="s">
        <v>3716</v>
      </c>
      <c r="J1878" s="4" t="s">
        <v>3876</v>
      </c>
      <c r="K1878" s="6">
        <f>IFERROR(VLOOKUP($J1878,Lookup!$I:$M,Lookup!J$2,0),"")</f>
        <v>4003</v>
      </c>
      <c r="L1878" s="6" t="str">
        <f>IFERROR(VLOOKUP($J1878,Lookup!$I:$M,Lookup!K$2,0),"")</f>
        <v>PT Miami</v>
      </c>
      <c r="M1878" s="6" t="str">
        <f>IFERROR(VLOOKUP($J1878,Lookup!$I:$M,Lookup!L$2,0),"")</f>
        <v>MAlasaad</v>
      </c>
      <c r="N1878" s="6" t="str">
        <f>IFERROR(VLOOKUP($J1878,Lookup!$I:$M,Lookup!M$2,0),"")</f>
        <v>CH</v>
      </c>
      <c r="O1878" s="6" t="str">
        <f>IFERROR(VLOOKUP(E1878,Lookup!B:C,2,0),0)</f>
        <v>Host</v>
      </c>
    </row>
    <row r="1879" ht="13.5" outlineLevel="2" spans="1:15">
      <c r="A1879" s="4" t="s">
        <v>4011</v>
      </c>
      <c r="B1879" s="4" t="s">
        <v>3874</v>
      </c>
      <c r="C1879" s="4" t="s">
        <v>118</v>
      </c>
      <c r="D1879" s="4" t="s">
        <v>4012</v>
      </c>
      <c r="E1879" s="4" t="s">
        <v>70</v>
      </c>
      <c r="F1879" s="4" t="s">
        <v>121</v>
      </c>
      <c r="G1879" s="4" t="s">
        <v>3537</v>
      </c>
      <c r="H1879" s="4" t="s">
        <v>1775</v>
      </c>
      <c r="I1879" s="4" t="s">
        <v>3716</v>
      </c>
      <c r="J1879" s="4" t="s">
        <v>3876</v>
      </c>
      <c r="K1879" s="6">
        <f>IFERROR(VLOOKUP($J1879,Lookup!$I:$M,Lookup!J$2,0),"")</f>
        <v>4003</v>
      </c>
      <c r="L1879" s="6" t="str">
        <f>IFERROR(VLOOKUP($J1879,Lookup!$I:$M,Lookup!K$2,0),"")</f>
        <v>PT Miami</v>
      </c>
      <c r="M1879" s="6" t="str">
        <f>IFERROR(VLOOKUP($J1879,Lookup!$I:$M,Lookup!L$2,0),"")</f>
        <v>MAlasaad</v>
      </c>
      <c r="N1879" s="6" t="str">
        <f>IFERROR(VLOOKUP($J1879,Lookup!$I:$M,Lookup!M$2,0),"")</f>
        <v>CH</v>
      </c>
      <c r="O1879" s="6" t="str">
        <f>IFERROR(VLOOKUP(E1879,Lookup!B:C,2,0),0)</f>
        <v>Bartender</v>
      </c>
    </row>
    <row r="1880" ht="13.5" outlineLevel="2" spans="1:15">
      <c r="A1880" s="4" t="s">
        <v>4013</v>
      </c>
      <c r="B1880" s="4" t="s">
        <v>3874</v>
      </c>
      <c r="C1880" s="4" t="s">
        <v>118</v>
      </c>
      <c r="D1880" s="4" t="s">
        <v>4014</v>
      </c>
      <c r="E1880" s="4" t="s">
        <v>188</v>
      </c>
      <c r="F1880" s="4" t="s">
        <v>121</v>
      </c>
      <c r="G1880" s="4" t="s">
        <v>3537</v>
      </c>
      <c r="H1880" s="4" t="s">
        <v>1775</v>
      </c>
      <c r="I1880" s="4" t="s">
        <v>3716</v>
      </c>
      <c r="J1880" s="4" t="s">
        <v>3876</v>
      </c>
      <c r="K1880" s="6">
        <f>IFERROR(VLOOKUP($J1880,Lookup!$I:$M,Lookup!J$2,0),"")</f>
        <v>4003</v>
      </c>
      <c r="L1880" s="6" t="str">
        <f>IFERROR(VLOOKUP($J1880,Lookup!$I:$M,Lookup!K$2,0),"")</f>
        <v>PT Miami</v>
      </c>
      <c r="M1880" s="6" t="str">
        <f>IFERROR(VLOOKUP($J1880,Lookup!$I:$M,Lookup!L$2,0),"")</f>
        <v>MAlasaad</v>
      </c>
      <c r="N1880" s="6" t="str">
        <f>IFERROR(VLOOKUP($J1880,Lookup!$I:$M,Lookup!M$2,0),"")</f>
        <v>CH</v>
      </c>
      <c r="O1880" s="6" t="str">
        <f>IFERROR(VLOOKUP(E1880,Lookup!B:C,2,0),0)</f>
        <v>Dish</v>
      </c>
    </row>
    <row r="1881" ht="13.5" outlineLevel="2" spans="1:15">
      <c r="A1881" s="4" t="s">
        <v>4015</v>
      </c>
      <c r="B1881" s="4" t="s">
        <v>3874</v>
      </c>
      <c r="C1881" s="4" t="s">
        <v>118</v>
      </c>
      <c r="D1881" s="4" t="s">
        <v>4016</v>
      </c>
      <c r="E1881" s="4" t="s">
        <v>188</v>
      </c>
      <c r="F1881" s="4" t="s">
        <v>121</v>
      </c>
      <c r="G1881" s="4" t="s">
        <v>3537</v>
      </c>
      <c r="H1881" s="4" t="s">
        <v>1775</v>
      </c>
      <c r="I1881" s="4" t="s">
        <v>3716</v>
      </c>
      <c r="J1881" s="4" t="s">
        <v>3876</v>
      </c>
      <c r="K1881" s="6">
        <f>IFERROR(VLOOKUP($J1881,Lookup!$I:$M,Lookup!J$2,0),"")</f>
        <v>4003</v>
      </c>
      <c r="L1881" s="6" t="str">
        <f>IFERROR(VLOOKUP($J1881,Lookup!$I:$M,Lookup!K$2,0),"")</f>
        <v>PT Miami</v>
      </c>
      <c r="M1881" s="6" t="str">
        <f>IFERROR(VLOOKUP($J1881,Lookup!$I:$M,Lookup!L$2,0),"")</f>
        <v>MAlasaad</v>
      </c>
      <c r="N1881" s="6" t="str">
        <f>IFERROR(VLOOKUP($J1881,Lookup!$I:$M,Lookup!M$2,0),"")</f>
        <v>CH</v>
      </c>
      <c r="O1881" s="6" t="str">
        <f>IFERROR(VLOOKUP(E1881,Lookup!B:C,2,0),0)</f>
        <v>Dish</v>
      </c>
    </row>
    <row r="1882" ht="13.5" outlineLevel="2" spans="1:15">
      <c r="A1882" s="4" t="s">
        <v>4017</v>
      </c>
      <c r="B1882" s="4" t="s">
        <v>3874</v>
      </c>
      <c r="C1882" s="4" t="s">
        <v>118</v>
      </c>
      <c r="D1882" s="4" t="s">
        <v>4018</v>
      </c>
      <c r="E1882" s="4" t="s">
        <v>83</v>
      </c>
      <c r="F1882" s="4" t="s">
        <v>121</v>
      </c>
      <c r="G1882" s="4" t="s">
        <v>3537</v>
      </c>
      <c r="H1882" s="4" t="s">
        <v>1775</v>
      </c>
      <c r="I1882" s="4" t="s">
        <v>3716</v>
      </c>
      <c r="J1882" s="4" t="s">
        <v>3876</v>
      </c>
      <c r="K1882" s="6">
        <f>IFERROR(VLOOKUP($J1882,Lookup!$I:$M,Lookup!J$2,0),"")</f>
        <v>4003</v>
      </c>
      <c r="L1882" s="6" t="str">
        <f>IFERROR(VLOOKUP($J1882,Lookup!$I:$M,Lookup!K$2,0),"")</f>
        <v>PT Miami</v>
      </c>
      <c r="M1882" s="6" t="str">
        <f>IFERROR(VLOOKUP($J1882,Lookup!$I:$M,Lookup!L$2,0),"")</f>
        <v>MAlasaad</v>
      </c>
      <c r="N1882" s="6" t="str">
        <f>IFERROR(VLOOKUP($J1882,Lookup!$I:$M,Lookup!M$2,0),"")</f>
        <v>CH</v>
      </c>
      <c r="O1882" s="6" t="str">
        <f>IFERROR(VLOOKUP(E1882,Lookup!B:C,2,0),0)</f>
        <v>Line Cook</v>
      </c>
    </row>
    <row r="1883" ht="13.5" outlineLevel="2" spans="1:15">
      <c r="A1883" s="4" t="s">
        <v>4019</v>
      </c>
      <c r="B1883" s="4" t="s">
        <v>3874</v>
      </c>
      <c r="C1883" s="4" t="s">
        <v>118</v>
      </c>
      <c r="D1883" s="4" t="s">
        <v>4020</v>
      </c>
      <c r="E1883" s="4" t="s">
        <v>208</v>
      </c>
      <c r="F1883" s="4" t="s">
        <v>121</v>
      </c>
      <c r="G1883" s="4" t="s">
        <v>3537</v>
      </c>
      <c r="H1883" s="4" t="s">
        <v>1775</v>
      </c>
      <c r="I1883" s="4" t="s">
        <v>3716</v>
      </c>
      <c r="J1883" s="4" t="s">
        <v>3876</v>
      </c>
      <c r="K1883" s="6">
        <f>IFERROR(VLOOKUP($J1883,Lookup!$I:$M,Lookup!J$2,0),"")</f>
        <v>4003</v>
      </c>
      <c r="L1883" s="6" t="str">
        <f>IFERROR(VLOOKUP($J1883,Lookup!$I:$M,Lookup!K$2,0),"")</f>
        <v>PT Miami</v>
      </c>
      <c r="M1883" s="6" t="str">
        <f>IFERROR(VLOOKUP($J1883,Lookup!$I:$M,Lookup!L$2,0),"")</f>
        <v>MAlasaad</v>
      </c>
      <c r="N1883" s="6" t="str">
        <f>IFERROR(VLOOKUP($J1883,Lookup!$I:$M,Lookup!M$2,0),"")</f>
        <v>CH</v>
      </c>
      <c r="O1883" s="6" t="str">
        <f>IFERROR(VLOOKUP(E1883,Lookup!B:C,2,0),0)</f>
        <v/>
      </c>
    </row>
    <row r="1884" ht="13.5" outlineLevel="2" spans="1:15">
      <c r="A1884" s="4" t="s">
        <v>4021</v>
      </c>
      <c r="B1884" s="4" t="s">
        <v>3874</v>
      </c>
      <c r="C1884" s="4" t="s">
        <v>118</v>
      </c>
      <c r="D1884" s="4" t="s">
        <v>4022</v>
      </c>
      <c r="E1884" s="4" t="s">
        <v>78</v>
      </c>
      <c r="F1884" s="4" t="s">
        <v>121</v>
      </c>
      <c r="G1884" s="4" t="s">
        <v>3537</v>
      </c>
      <c r="H1884" s="4" t="s">
        <v>1775</v>
      </c>
      <c r="I1884" s="4" t="s">
        <v>3716</v>
      </c>
      <c r="J1884" s="4" t="s">
        <v>3876</v>
      </c>
      <c r="K1884" s="6">
        <f>IFERROR(VLOOKUP($J1884,Lookup!$I:$M,Lookup!J$2,0),"")</f>
        <v>4003</v>
      </c>
      <c r="L1884" s="6" t="str">
        <f>IFERROR(VLOOKUP($J1884,Lookup!$I:$M,Lookup!K$2,0),"")</f>
        <v>PT Miami</v>
      </c>
      <c r="M1884" s="6" t="str">
        <f>IFERROR(VLOOKUP($J1884,Lookup!$I:$M,Lookup!L$2,0),"")</f>
        <v>MAlasaad</v>
      </c>
      <c r="N1884" s="6" t="str">
        <f>IFERROR(VLOOKUP($J1884,Lookup!$I:$M,Lookup!M$2,0),"")</f>
        <v>CH</v>
      </c>
      <c r="O1884" s="6" t="str">
        <f>IFERROR(VLOOKUP(E1884,Lookup!B:C,2,0),0)</f>
        <v>Host</v>
      </c>
    </row>
    <row r="1885" ht="13.5" outlineLevel="2" spans="1:15">
      <c r="A1885" s="4" t="s">
        <v>4023</v>
      </c>
      <c r="B1885" s="4" t="s">
        <v>3874</v>
      </c>
      <c r="C1885" s="4" t="s">
        <v>118</v>
      </c>
      <c r="D1885" s="4" t="s">
        <v>4024</v>
      </c>
      <c r="E1885" s="4" t="s">
        <v>70</v>
      </c>
      <c r="F1885" s="4" t="s">
        <v>121</v>
      </c>
      <c r="G1885" s="4" t="s">
        <v>3537</v>
      </c>
      <c r="H1885" s="4" t="s">
        <v>1775</v>
      </c>
      <c r="I1885" s="4" t="s">
        <v>3716</v>
      </c>
      <c r="J1885" s="4" t="s">
        <v>3876</v>
      </c>
      <c r="K1885" s="6">
        <f>IFERROR(VLOOKUP($J1885,Lookup!$I:$M,Lookup!J$2,0),"")</f>
        <v>4003</v>
      </c>
      <c r="L1885" s="6" t="str">
        <f>IFERROR(VLOOKUP($J1885,Lookup!$I:$M,Lookup!K$2,0),"")</f>
        <v>PT Miami</v>
      </c>
      <c r="M1885" s="6" t="str">
        <f>IFERROR(VLOOKUP($J1885,Lookup!$I:$M,Lookup!L$2,0),"")</f>
        <v>MAlasaad</v>
      </c>
      <c r="N1885" s="6" t="str">
        <f>IFERROR(VLOOKUP($J1885,Lookup!$I:$M,Lookup!M$2,0),"")</f>
        <v>CH</v>
      </c>
      <c r="O1885" s="6" t="str">
        <f>IFERROR(VLOOKUP(E1885,Lookup!B:C,2,0),0)</f>
        <v>Bartender</v>
      </c>
    </row>
    <row r="1886" ht="13.5" outlineLevel="1" spans="1:15">
      <c r="A1886" s="4" t="s">
        <v>4025</v>
      </c>
      <c r="B1886" s="4" t="s">
        <v>3874</v>
      </c>
      <c r="C1886" s="4" t="s">
        <v>118</v>
      </c>
      <c r="D1886" s="4" t="s">
        <v>4026</v>
      </c>
      <c r="E1886" s="4" t="s">
        <v>256</v>
      </c>
      <c r="F1886" s="4" t="s">
        <v>121</v>
      </c>
      <c r="G1886" s="4" t="s">
        <v>3537</v>
      </c>
      <c r="H1886" s="4" t="s">
        <v>1775</v>
      </c>
      <c r="I1886" s="4" t="s">
        <v>3716</v>
      </c>
      <c r="J1886" s="4" t="s">
        <v>3876</v>
      </c>
      <c r="K1886" s="6">
        <f>IFERROR(VLOOKUP($J1886,Lookup!$I:$M,Lookup!J$2,0),"")</f>
        <v>4003</v>
      </c>
      <c r="L1886" s="6" t="str">
        <f>IFERROR(VLOOKUP($J1886,Lookup!$I:$M,Lookup!K$2,0),"")</f>
        <v>PT Miami</v>
      </c>
      <c r="M1886" s="6" t="str">
        <f>IFERROR(VLOOKUP($J1886,Lookup!$I:$M,Lookup!L$2,0),"")</f>
        <v>MAlasaad</v>
      </c>
      <c r="N1886" s="6" t="str">
        <f>IFERROR(VLOOKUP($J1886,Lookup!$I:$M,Lookup!M$2,0),"")</f>
        <v>CH</v>
      </c>
      <c r="O1886" s="6" t="str">
        <f>IFERROR(VLOOKUP(E1886,Lookup!B:C,2,0),0)</f>
        <v/>
      </c>
    </row>
    <row r="1887" ht="13.5" outlineLevel="2" spans="1:15">
      <c r="A1887" s="4" t="s">
        <v>4027</v>
      </c>
      <c r="B1887" s="4" t="s">
        <v>3874</v>
      </c>
      <c r="C1887" s="4" t="s">
        <v>118</v>
      </c>
      <c r="D1887" s="4" t="s">
        <v>4028</v>
      </c>
      <c r="E1887" s="4" t="s">
        <v>139</v>
      </c>
      <c r="F1887" s="4" t="s">
        <v>121</v>
      </c>
      <c r="G1887" s="4" t="s">
        <v>3537</v>
      </c>
      <c r="H1887" s="4" t="s">
        <v>1775</v>
      </c>
      <c r="I1887" s="4" t="s">
        <v>3716</v>
      </c>
      <c r="J1887" s="4" t="s">
        <v>3876</v>
      </c>
      <c r="K1887" s="6">
        <f>IFERROR(VLOOKUP($J1887,Lookup!$I:$M,Lookup!J$2,0),"")</f>
        <v>4003</v>
      </c>
      <c r="L1887" s="6" t="str">
        <f>IFERROR(VLOOKUP($J1887,Lookup!$I:$M,Lookup!K$2,0),"")</f>
        <v>PT Miami</v>
      </c>
      <c r="M1887" s="6" t="str">
        <f>IFERROR(VLOOKUP($J1887,Lookup!$I:$M,Lookup!L$2,0),"")</f>
        <v>MAlasaad</v>
      </c>
      <c r="N1887" s="6" t="str">
        <f>IFERROR(VLOOKUP($J1887,Lookup!$I:$M,Lookup!M$2,0),"")</f>
        <v>CH</v>
      </c>
      <c r="O1887" s="6" t="str">
        <f>IFERROR(VLOOKUP(E1887,Lookup!B:C,2,0),0)</f>
        <v>Busser/Runner</v>
      </c>
    </row>
    <row r="1888" ht="13.5" outlineLevel="2" spans="1:15">
      <c r="A1888" s="4" t="s">
        <v>4029</v>
      </c>
      <c r="B1888" s="4" t="s">
        <v>3874</v>
      </c>
      <c r="C1888" s="4" t="s">
        <v>118</v>
      </c>
      <c r="D1888" s="4" t="s">
        <v>4030</v>
      </c>
      <c r="E1888" s="4" t="s">
        <v>83</v>
      </c>
      <c r="F1888" s="4" t="s">
        <v>121</v>
      </c>
      <c r="G1888" s="4" t="s">
        <v>3537</v>
      </c>
      <c r="H1888" s="4" t="s">
        <v>1775</v>
      </c>
      <c r="I1888" s="4" t="s">
        <v>3716</v>
      </c>
      <c r="J1888" s="4" t="s">
        <v>3876</v>
      </c>
      <c r="K1888" s="6">
        <f>IFERROR(VLOOKUP($J1888,Lookup!$I:$M,Lookup!J$2,0),"")</f>
        <v>4003</v>
      </c>
      <c r="L1888" s="6" t="str">
        <f>IFERROR(VLOOKUP($J1888,Lookup!$I:$M,Lookup!K$2,0),"")</f>
        <v>PT Miami</v>
      </c>
      <c r="M1888" s="6" t="str">
        <f>IFERROR(VLOOKUP($J1888,Lookup!$I:$M,Lookup!L$2,0),"")</f>
        <v>MAlasaad</v>
      </c>
      <c r="N1888" s="6" t="str">
        <f>IFERROR(VLOOKUP($J1888,Lookup!$I:$M,Lookup!M$2,0),"")</f>
        <v>CH</v>
      </c>
      <c r="O1888" s="6" t="str">
        <f>IFERROR(VLOOKUP(E1888,Lookup!B:C,2,0),0)</f>
        <v>Line Cook</v>
      </c>
    </row>
    <row r="1889" ht="13.5" outlineLevel="2" spans="1:15">
      <c r="A1889" s="4" t="s">
        <v>4031</v>
      </c>
      <c r="B1889" s="4" t="s">
        <v>3874</v>
      </c>
      <c r="C1889" s="4" t="s">
        <v>118</v>
      </c>
      <c r="D1889" s="4" t="s">
        <v>4032</v>
      </c>
      <c r="E1889" s="4" t="s">
        <v>139</v>
      </c>
      <c r="F1889" s="4" t="s">
        <v>121</v>
      </c>
      <c r="G1889" s="4" t="s">
        <v>3537</v>
      </c>
      <c r="H1889" s="4" t="s">
        <v>1775</v>
      </c>
      <c r="I1889" s="4" t="s">
        <v>3716</v>
      </c>
      <c r="J1889" s="4" t="s">
        <v>3876</v>
      </c>
      <c r="K1889" s="6">
        <f>IFERROR(VLOOKUP($J1889,Lookup!$I:$M,Lookup!J$2,0),"")</f>
        <v>4003</v>
      </c>
      <c r="L1889" s="6" t="str">
        <f>IFERROR(VLOOKUP($J1889,Lookup!$I:$M,Lookup!K$2,0),"")</f>
        <v>PT Miami</v>
      </c>
      <c r="M1889" s="6" t="str">
        <f>IFERROR(VLOOKUP($J1889,Lookup!$I:$M,Lookup!L$2,0),"")</f>
        <v>MAlasaad</v>
      </c>
      <c r="N1889" s="6" t="str">
        <f>IFERROR(VLOOKUP($J1889,Lookup!$I:$M,Lookup!M$2,0),"")</f>
        <v>CH</v>
      </c>
      <c r="O1889" s="6" t="str">
        <f>IFERROR(VLOOKUP(E1889,Lookup!B:C,2,0),0)</f>
        <v>Busser/Runner</v>
      </c>
    </row>
    <row r="1890" ht="13.5" outlineLevel="2" spans="1:15">
      <c r="A1890" s="4" t="s">
        <v>4033</v>
      </c>
      <c r="B1890" s="4" t="s">
        <v>3874</v>
      </c>
      <c r="C1890" s="4" t="s">
        <v>118</v>
      </c>
      <c r="D1890" s="4" t="s">
        <v>4034</v>
      </c>
      <c r="E1890" s="4" t="s">
        <v>188</v>
      </c>
      <c r="F1890" s="4" t="s">
        <v>121</v>
      </c>
      <c r="G1890" s="4" t="s">
        <v>3537</v>
      </c>
      <c r="H1890" s="4" t="s">
        <v>1775</v>
      </c>
      <c r="I1890" s="4" t="s">
        <v>3716</v>
      </c>
      <c r="J1890" s="4" t="s">
        <v>3876</v>
      </c>
      <c r="K1890" s="6">
        <f>IFERROR(VLOOKUP($J1890,Lookup!$I:$M,Lookup!J$2,0),"")</f>
        <v>4003</v>
      </c>
      <c r="L1890" s="6" t="str">
        <f>IFERROR(VLOOKUP($J1890,Lookup!$I:$M,Lookup!K$2,0),"")</f>
        <v>PT Miami</v>
      </c>
      <c r="M1890" s="6" t="str">
        <f>IFERROR(VLOOKUP($J1890,Lookup!$I:$M,Lookup!L$2,0),"")</f>
        <v>MAlasaad</v>
      </c>
      <c r="N1890" s="6" t="str">
        <f>IFERROR(VLOOKUP($J1890,Lookup!$I:$M,Lookup!M$2,0),"")</f>
        <v>CH</v>
      </c>
      <c r="O1890" s="6" t="str">
        <f>IFERROR(VLOOKUP(E1890,Lookup!B:C,2,0),0)</f>
        <v>Dish</v>
      </c>
    </row>
    <row r="1891" ht="13.5" outlineLevel="2" spans="1:15">
      <c r="A1891" s="4" t="s">
        <v>4035</v>
      </c>
      <c r="B1891" s="4" t="s">
        <v>3874</v>
      </c>
      <c r="C1891" s="4" t="s">
        <v>118</v>
      </c>
      <c r="D1891" s="4" t="s">
        <v>4036</v>
      </c>
      <c r="E1891" s="4" t="s">
        <v>139</v>
      </c>
      <c r="F1891" s="4" t="s">
        <v>121</v>
      </c>
      <c r="G1891" s="4" t="s">
        <v>3537</v>
      </c>
      <c r="H1891" s="4" t="s">
        <v>1775</v>
      </c>
      <c r="I1891" s="4" t="s">
        <v>3716</v>
      </c>
      <c r="J1891" s="4" t="s">
        <v>3876</v>
      </c>
      <c r="K1891" s="6">
        <f>IFERROR(VLOOKUP($J1891,Lookup!$I:$M,Lookup!J$2,0),"")</f>
        <v>4003</v>
      </c>
      <c r="L1891" s="6" t="str">
        <f>IFERROR(VLOOKUP($J1891,Lookup!$I:$M,Lookup!K$2,0),"")</f>
        <v>PT Miami</v>
      </c>
      <c r="M1891" s="6" t="str">
        <f>IFERROR(VLOOKUP($J1891,Lookup!$I:$M,Lookup!L$2,0),"")</f>
        <v>MAlasaad</v>
      </c>
      <c r="N1891" s="6" t="str">
        <f>IFERROR(VLOOKUP($J1891,Lookup!$I:$M,Lookup!M$2,0),"")</f>
        <v>CH</v>
      </c>
      <c r="O1891" s="6" t="str">
        <f>IFERROR(VLOOKUP(E1891,Lookup!B:C,2,0),0)</f>
        <v>Busser/Runner</v>
      </c>
    </row>
    <row r="1892" ht="13.5" outlineLevel="2" spans="1:15">
      <c r="A1892" s="4" t="s">
        <v>4037</v>
      </c>
      <c r="B1892" s="4" t="s">
        <v>3874</v>
      </c>
      <c r="C1892" s="4" t="s">
        <v>118</v>
      </c>
      <c r="D1892" s="4" t="s">
        <v>4038</v>
      </c>
      <c r="E1892" s="4" t="s">
        <v>139</v>
      </c>
      <c r="F1892" s="4" t="s">
        <v>121</v>
      </c>
      <c r="G1892" s="4" t="s">
        <v>3537</v>
      </c>
      <c r="H1892" s="4" t="s">
        <v>1775</v>
      </c>
      <c r="I1892" s="4" t="s">
        <v>3716</v>
      </c>
      <c r="J1892" s="4" t="s">
        <v>3876</v>
      </c>
      <c r="K1892" s="6">
        <f>IFERROR(VLOOKUP($J1892,Lookup!$I:$M,Lookup!J$2,0),"")</f>
        <v>4003</v>
      </c>
      <c r="L1892" s="6" t="str">
        <f>IFERROR(VLOOKUP($J1892,Lookup!$I:$M,Lookup!K$2,0),"")</f>
        <v>PT Miami</v>
      </c>
      <c r="M1892" s="6" t="str">
        <f>IFERROR(VLOOKUP($J1892,Lookup!$I:$M,Lookup!L$2,0),"")</f>
        <v>MAlasaad</v>
      </c>
      <c r="N1892" s="6" t="str">
        <f>IFERROR(VLOOKUP($J1892,Lookup!$I:$M,Lookup!M$2,0),"")</f>
        <v>CH</v>
      </c>
      <c r="O1892" s="6" t="str">
        <f>IFERROR(VLOOKUP(E1892,Lookup!B:C,2,0),0)</f>
        <v>Busser/Runner</v>
      </c>
    </row>
    <row r="1893" ht="13.5" outlineLevel="2" spans="1:15">
      <c r="A1893" s="4" t="s">
        <v>4039</v>
      </c>
      <c r="B1893" s="4" t="s">
        <v>3874</v>
      </c>
      <c r="C1893" s="4" t="s">
        <v>118</v>
      </c>
      <c r="D1893" s="4" t="s">
        <v>4040</v>
      </c>
      <c r="E1893" s="4" t="s">
        <v>120</v>
      </c>
      <c r="F1893" s="4" t="s">
        <v>121</v>
      </c>
      <c r="G1893" s="4" t="s">
        <v>3537</v>
      </c>
      <c r="H1893" s="4" t="s">
        <v>1775</v>
      </c>
      <c r="I1893" s="4" t="s">
        <v>3716</v>
      </c>
      <c r="J1893" s="4" t="s">
        <v>3876</v>
      </c>
      <c r="K1893" s="6">
        <f>IFERROR(VLOOKUP($J1893,Lookup!$I:$M,Lookup!J$2,0),"")</f>
        <v>4003</v>
      </c>
      <c r="L1893" s="6" t="str">
        <f>IFERROR(VLOOKUP($J1893,Lookup!$I:$M,Lookup!K$2,0),"")</f>
        <v>PT Miami</v>
      </c>
      <c r="M1893" s="6" t="str">
        <f>IFERROR(VLOOKUP($J1893,Lookup!$I:$M,Lookup!L$2,0),"")</f>
        <v>MAlasaad</v>
      </c>
      <c r="N1893" s="6" t="str">
        <f>IFERROR(VLOOKUP($J1893,Lookup!$I:$M,Lookup!M$2,0),"")</f>
        <v>CH</v>
      </c>
      <c r="O1893" s="6" t="str">
        <f>IFERROR(VLOOKUP(E1893,Lookup!B:C,2,0),0)</f>
        <v>Server/Cocktail</v>
      </c>
    </row>
    <row r="1894" ht="13.5" outlineLevel="2" spans="1:15">
      <c r="A1894" s="4" t="s">
        <v>4041</v>
      </c>
      <c r="B1894" s="4" t="s">
        <v>3874</v>
      </c>
      <c r="C1894" s="4" t="s">
        <v>118</v>
      </c>
      <c r="D1894" s="4" t="s">
        <v>4042</v>
      </c>
      <c r="E1894" s="4" t="s">
        <v>83</v>
      </c>
      <c r="F1894" s="4" t="s">
        <v>121</v>
      </c>
      <c r="G1894" s="4" t="s">
        <v>3537</v>
      </c>
      <c r="H1894" s="4" t="s">
        <v>1775</v>
      </c>
      <c r="I1894" s="4" t="s">
        <v>3716</v>
      </c>
      <c r="J1894" s="4" t="s">
        <v>3876</v>
      </c>
      <c r="K1894" s="6">
        <f>IFERROR(VLOOKUP($J1894,Lookup!$I:$M,Lookup!J$2,0),"")</f>
        <v>4003</v>
      </c>
      <c r="L1894" s="6" t="str">
        <f>IFERROR(VLOOKUP($J1894,Lookup!$I:$M,Lookup!K$2,0),"")</f>
        <v>PT Miami</v>
      </c>
      <c r="M1894" s="6" t="str">
        <f>IFERROR(VLOOKUP($J1894,Lookup!$I:$M,Lookup!L$2,0),"")</f>
        <v>MAlasaad</v>
      </c>
      <c r="N1894" s="6" t="str">
        <f>IFERROR(VLOOKUP($J1894,Lookup!$I:$M,Lookup!M$2,0),"")</f>
        <v>CH</v>
      </c>
      <c r="O1894" s="6" t="str">
        <f>IFERROR(VLOOKUP(E1894,Lookup!B:C,2,0),0)</f>
        <v>Line Cook</v>
      </c>
    </row>
    <row r="1895" ht="13.5" outlineLevel="2" spans="1:15">
      <c r="A1895" s="4" t="s">
        <v>4043</v>
      </c>
      <c r="B1895" s="4" t="s">
        <v>3874</v>
      </c>
      <c r="C1895" s="4" t="s">
        <v>118</v>
      </c>
      <c r="D1895" s="4" t="s">
        <v>4044</v>
      </c>
      <c r="E1895" s="4" t="s">
        <v>83</v>
      </c>
      <c r="F1895" s="4" t="s">
        <v>121</v>
      </c>
      <c r="G1895" s="4" t="s">
        <v>3537</v>
      </c>
      <c r="H1895" s="4" t="s">
        <v>1775</v>
      </c>
      <c r="I1895" s="4" t="s">
        <v>3716</v>
      </c>
      <c r="J1895" s="4" t="s">
        <v>3876</v>
      </c>
      <c r="K1895" s="6">
        <f>IFERROR(VLOOKUP($J1895,Lookup!$I:$M,Lookup!J$2,0),"")</f>
        <v>4003</v>
      </c>
      <c r="L1895" s="6" t="str">
        <f>IFERROR(VLOOKUP($J1895,Lookup!$I:$M,Lookup!K$2,0),"")</f>
        <v>PT Miami</v>
      </c>
      <c r="M1895" s="6" t="str">
        <f>IFERROR(VLOOKUP($J1895,Lookup!$I:$M,Lookup!L$2,0),"")</f>
        <v>MAlasaad</v>
      </c>
      <c r="N1895" s="6" t="str">
        <f>IFERROR(VLOOKUP($J1895,Lookup!$I:$M,Lookup!M$2,0),"")</f>
        <v>CH</v>
      </c>
      <c r="O1895" s="6" t="str">
        <f>IFERROR(VLOOKUP(E1895,Lookup!B:C,2,0),0)</f>
        <v>Line Cook</v>
      </c>
    </row>
    <row r="1896" ht="13.5" outlineLevel="2" spans="1:15">
      <c r="A1896" s="4" t="s">
        <v>4045</v>
      </c>
      <c r="B1896" s="4" t="s">
        <v>3874</v>
      </c>
      <c r="C1896" s="4" t="s">
        <v>118</v>
      </c>
      <c r="D1896" s="4" t="s">
        <v>4046</v>
      </c>
      <c r="E1896" s="4" t="s">
        <v>188</v>
      </c>
      <c r="F1896" s="4" t="s">
        <v>121</v>
      </c>
      <c r="G1896" s="4" t="s">
        <v>3537</v>
      </c>
      <c r="H1896" s="4" t="s">
        <v>1775</v>
      </c>
      <c r="I1896" s="4" t="s">
        <v>3716</v>
      </c>
      <c r="J1896" s="4" t="s">
        <v>3876</v>
      </c>
      <c r="K1896" s="6">
        <f>IFERROR(VLOOKUP($J1896,Lookup!$I:$M,Lookup!J$2,0),"")</f>
        <v>4003</v>
      </c>
      <c r="L1896" s="6" t="str">
        <f>IFERROR(VLOOKUP($J1896,Lookup!$I:$M,Lookup!K$2,0),"")</f>
        <v>PT Miami</v>
      </c>
      <c r="M1896" s="6" t="str">
        <f>IFERROR(VLOOKUP($J1896,Lookup!$I:$M,Lookup!L$2,0),"")</f>
        <v>MAlasaad</v>
      </c>
      <c r="N1896" s="6" t="str">
        <f>IFERROR(VLOOKUP($J1896,Lookup!$I:$M,Lookup!M$2,0),"")</f>
        <v>CH</v>
      </c>
      <c r="O1896" s="6" t="str">
        <f>IFERROR(VLOOKUP(E1896,Lookup!B:C,2,0),0)</f>
        <v>Dish</v>
      </c>
    </row>
    <row r="1897" ht="13.5" outlineLevel="2" spans="1:15">
      <c r="A1897" s="4" t="s">
        <v>4047</v>
      </c>
      <c r="B1897" s="4" t="s">
        <v>3874</v>
      </c>
      <c r="C1897" s="4" t="s">
        <v>118</v>
      </c>
      <c r="D1897" s="4" t="s">
        <v>4048</v>
      </c>
      <c r="E1897" s="4" t="s">
        <v>139</v>
      </c>
      <c r="F1897" s="4" t="s">
        <v>121</v>
      </c>
      <c r="G1897" s="4" t="s">
        <v>3537</v>
      </c>
      <c r="H1897" s="4" t="s">
        <v>1775</v>
      </c>
      <c r="I1897" s="4" t="s">
        <v>3716</v>
      </c>
      <c r="J1897" s="4" t="s">
        <v>3876</v>
      </c>
      <c r="K1897" s="6">
        <f>IFERROR(VLOOKUP($J1897,Lookup!$I:$M,Lookup!J$2,0),"")</f>
        <v>4003</v>
      </c>
      <c r="L1897" s="6" t="str">
        <f>IFERROR(VLOOKUP($J1897,Lookup!$I:$M,Lookup!K$2,0),"")</f>
        <v>PT Miami</v>
      </c>
      <c r="M1897" s="6" t="str">
        <f>IFERROR(VLOOKUP($J1897,Lookup!$I:$M,Lookup!L$2,0),"")</f>
        <v>MAlasaad</v>
      </c>
      <c r="N1897" s="6" t="str">
        <f>IFERROR(VLOOKUP($J1897,Lookup!$I:$M,Lookup!M$2,0),"")</f>
        <v>CH</v>
      </c>
      <c r="O1897" s="6" t="str">
        <f>IFERROR(VLOOKUP(E1897,Lookup!B:C,2,0),0)</f>
        <v>Busser/Runner</v>
      </c>
    </row>
    <row r="1898" ht="13.5" outlineLevel="2" spans="1:15">
      <c r="A1898" s="4" t="s">
        <v>4049</v>
      </c>
      <c r="B1898" s="4" t="s">
        <v>2048</v>
      </c>
      <c r="C1898" s="4" t="s">
        <v>118</v>
      </c>
      <c r="D1898" s="4" t="s">
        <v>4050</v>
      </c>
      <c r="E1898" s="4" t="s">
        <v>134</v>
      </c>
      <c r="F1898" s="4" t="s">
        <v>121</v>
      </c>
      <c r="G1898" s="4" t="s">
        <v>3537</v>
      </c>
      <c r="H1898" s="4" t="s">
        <v>1775</v>
      </c>
      <c r="I1898" s="4" t="s">
        <v>3716</v>
      </c>
      <c r="J1898" s="4" t="s">
        <v>3876</v>
      </c>
      <c r="K1898" s="6">
        <f>IFERROR(VLOOKUP($J1898,Lookup!$I:$M,Lookup!J$2,0),"")</f>
        <v>4003</v>
      </c>
      <c r="L1898" s="6" t="str">
        <f>IFERROR(VLOOKUP($J1898,Lookup!$I:$M,Lookup!K$2,0),"")</f>
        <v>PT Miami</v>
      </c>
      <c r="M1898" s="6" t="str">
        <f>IFERROR(VLOOKUP($J1898,Lookup!$I:$M,Lookup!L$2,0),"")</f>
        <v>MAlasaad</v>
      </c>
      <c r="N1898" s="6" t="str">
        <f>IFERROR(VLOOKUP($J1898,Lookup!$I:$M,Lookup!M$2,0),"")</f>
        <v>CH</v>
      </c>
      <c r="O1898" s="6">
        <f>IFERROR(VLOOKUP(E1898,Lookup!B:C,2,0),0)</f>
        <v>0</v>
      </c>
    </row>
    <row r="1899" ht="13.5" outlineLevel="2" spans="1:15">
      <c r="A1899" s="4" t="s">
        <v>4051</v>
      </c>
      <c r="B1899" s="4" t="s">
        <v>3874</v>
      </c>
      <c r="C1899" s="4" t="s">
        <v>118</v>
      </c>
      <c r="D1899" s="4" t="s">
        <v>4052</v>
      </c>
      <c r="E1899" s="4" t="s">
        <v>120</v>
      </c>
      <c r="F1899" s="4" t="s">
        <v>121</v>
      </c>
      <c r="G1899" s="4" t="s">
        <v>3537</v>
      </c>
      <c r="H1899" s="4" t="s">
        <v>1775</v>
      </c>
      <c r="I1899" s="4" t="s">
        <v>3716</v>
      </c>
      <c r="J1899" s="4" t="s">
        <v>3876</v>
      </c>
      <c r="K1899" s="6">
        <f>IFERROR(VLOOKUP($J1899,Lookup!$I:$M,Lookup!J$2,0),"")</f>
        <v>4003</v>
      </c>
      <c r="L1899" s="6" t="str">
        <f>IFERROR(VLOOKUP($J1899,Lookup!$I:$M,Lookup!K$2,0),"")</f>
        <v>PT Miami</v>
      </c>
      <c r="M1899" s="6" t="str">
        <f>IFERROR(VLOOKUP($J1899,Lookup!$I:$M,Lookup!L$2,0),"")</f>
        <v>MAlasaad</v>
      </c>
      <c r="N1899" s="6" t="str">
        <f>IFERROR(VLOOKUP($J1899,Lookup!$I:$M,Lookup!M$2,0),"")</f>
        <v>CH</v>
      </c>
      <c r="O1899" s="6" t="str">
        <f>IFERROR(VLOOKUP(E1899,Lookup!B:C,2,0),0)</f>
        <v>Server/Cocktail</v>
      </c>
    </row>
    <row r="1900" ht="13.5" outlineLevel="2" spans="1:15">
      <c r="A1900" s="4" t="s">
        <v>4053</v>
      </c>
      <c r="B1900" s="4" t="s">
        <v>3874</v>
      </c>
      <c r="C1900" s="4" t="s">
        <v>118</v>
      </c>
      <c r="D1900" s="4" t="s">
        <v>4054</v>
      </c>
      <c r="E1900" s="4" t="s">
        <v>83</v>
      </c>
      <c r="F1900" s="4" t="s">
        <v>121</v>
      </c>
      <c r="G1900" s="4" t="s">
        <v>3537</v>
      </c>
      <c r="H1900" s="4" t="s">
        <v>1775</v>
      </c>
      <c r="I1900" s="4" t="s">
        <v>3716</v>
      </c>
      <c r="J1900" s="4" t="s">
        <v>3876</v>
      </c>
      <c r="K1900" s="6">
        <f>IFERROR(VLOOKUP($J1900,Lookup!$I:$M,Lookup!J$2,0),"")</f>
        <v>4003</v>
      </c>
      <c r="L1900" s="6" t="str">
        <f>IFERROR(VLOOKUP($J1900,Lookup!$I:$M,Lookup!K$2,0),"")</f>
        <v>PT Miami</v>
      </c>
      <c r="M1900" s="6" t="str">
        <f>IFERROR(VLOOKUP($J1900,Lookup!$I:$M,Lookup!L$2,0),"")</f>
        <v>MAlasaad</v>
      </c>
      <c r="N1900" s="6" t="str">
        <f>IFERROR(VLOOKUP($J1900,Lookup!$I:$M,Lookup!M$2,0),"")</f>
        <v>CH</v>
      </c>
      <c r="O1900" s="6" t="str">
        <f>IFERROR(VLOOKUP(E1900,Lookup!B:C,2,0),0)</f>
        <v>Line Cook</v>
      </c>
    </row>
    <row r="1901" ht="13.5" outlineLevel="2" spans="1:15">
      <c r="A1901" s="4" t="s">
        <v>4055</v>
      </c>
      <c r="B1901" s="4" t="s">
        <v>3874</v>
      </c>
      <c r="C1901" s="4" t="s">
        <v>118</v>
      </c>
      <c r="D1901" s="4" t="s">
        <v>4056</v>
      </c>
      <c r="E1901" s="4" t="s">
        <v>120</v>
      </c>
      <c r="F1901" s="4" t="s">
        <v>121</v>
      </c>
      <c r="G1901" s="4" t="s">
        <v>3537</v>
      </c>
      <c r="H1901" s="4" t="s">
        <v>1775</v>
      </c>
      <c r="I1901" s="4" t="s">
        <v>3716</v>
      </c>
      <c r="J1901" s="4" t="s">
        <v>3876</v>
      </c>
      <c r="K1901" s="6">
        <f>IFERROR(VLOOKUP($J1901,Lookup!$I:$M,Lookup!J$2,0),"")</f>
        <v>4003</v>
      </c>
      <c r="L1901" s="6" t="str">
        <f>IFERROR(VLOOKUP($J1901,Lookup!$I:$M,Lookup!K$2,0),"")</f>
        <v>PT Miami</v>
      </c>
      <c r="M1901" s="6" t="str">
        <f>IFERROR(VLOOKUP($J1901,Lookup!$I:$M,Lookup!L$2,0),"")</f>
        <v>MAlasaad</v>
      </c>
      <c r="N1901" s="6" t="str">
        <f>IFERROR(VLOOKUP($J1901,Lookup!$I:$M,Lookup!M$2,0),"")</f>
        <v>CH</v>
      </c>
      <c r="O1901" s="6" t="str">
        <f>IFERROR(VLOOKUP(E1901,Lookup!B:C,2,0),0)</f>
        <v>Server/Cocktail</v>
      </c>
    </row>
    <row r="1902" ht="13.5" outlineLevel="2" spans="1:15">
      <c r="A1902" s="4" t="s">
        <v>4057</v>
      </c>
      <c r="B1902" s="4" t="s">
        <v>3874</v>
      </c>
      <c r="C1902" s="4" t="s">
        <v>118</v>
      </c>
      <c r="D1902" s="4" t="s">
        <v>4058</v>
      </c>
      <c r="E1902" s="4" t="s">
        <v>120</v>
      </c>
      <c r="F1902" s="4" t="s">
        <v>121</v>
      </c>
      <c r="G1902" s="4" t="s">
        <v>3537</v>
      </c>
      <c r="H1902" s="4" t="s">
        <v>1775</v>
      </c>
      <c r="I1902" s="4" t="s">
        <v>3716</v>
      </c>
      <c r="J1902" s="4" t="s">
        <v>3876</v>
      </c>
      <c r="K1902" s="6">
        <f>IFERROR(VLOOKUP($J1902,Lookup!$I:$M,Lookup!J$2,0),"")</f>
        <v>4003</v>
      </c>
      <c r="L1902" s="6" t="str">
        <f>IFERROR(VLOOKUP($J1902,Lookup!$I:$M,Lookup!K$2,0),"")</f>
        <v>PT Miami</v>
      </c>
      <c r="M1902" s="6" t="str">
        <f>IFERROR(VLOOKUP($J1902,Lookup!$I:$M,Lookup!L$2,0),"")</f>
        <v>MAlasaad</v>
      </c>
      <c r="N1902" s="6" t="str">
        <f>IFERROR(VLOOKUP($J1902,Lookup!$I:$M,Lookup!M$2,0),"")</f>
        <v>CH</v>
      </c>
      <c r="O1902" s="6" t="str">
        <f>IFERROR(VLOOKUP(E1902,Lookup!B:C,2,0),0)</f>
        <v>Server/Cocktail</v>
      </c>
    </row>
    <row r="1903" ht="13.5" outlineLevel="2" spans="1:15">
      <c r="A1903" s="4" t="s">
        <v>4059</v>
      </c>
      <c r="B1903" s="4" t="s">
        <v>3874</v>
      </c>
      <c r="C1903" s="4" t="s">
        <v>118</v>
      </c>
      <c r="D1903" s="4" t="s">
        <v>4060</v>
      </c>
      <c r="E1903" s="4" t="s">
        <v>120</v>
      </c>
      <c r="F1903" s="4" t="s">
        <v>121</v>
      </c>
      <c r="G1903" s="4" t="s">
        <v>3537</v>
      </c>
      <c r="H1903" s="4" t="s">
        <v>1775</v>
      </c>
      <c r="I1903" s="4" t="s">
        <v>3716</v>
      </c>
      <c r="J1903" s="4" t="s">
        <v>3876</v>
      </c>
      <c r="K1903" s="6">
        <f>IFERROR(VLOOKUP($J1903,Lookup!$I:$M,Lookup!J$2,0),"")</f>
        <v>4003</v>
      </c>
      <c r="L1903" s="6" t="str">
        <f>IFERROR(VLOOKUP($J1903,Lookup!$I:$M,Lookup!K$2,0),"")</f>
        <v>PT Miami</v>
      </c>
      <c r="M1903" s="6" t="str">
        <f>IFERROR(VLOOKUP($J1903,Lookup!$I:$M,Lookup!L$2,0),"")</f>
        <v>MAlasaad</v>
      </c>
      <c r="N1903" s="6" t="str">
        <f>IFERROR(VLOOKUP($J1903,Lookup!$I:$M,Lookup!M$2,0),"")</f>
        <v>CH</v>
      </c>
      <c r="O1903" s="6" t="str">
        <f>IFERROR(VLOOKUP(E1903,Lookup!B:C,2,0),0)</f>
        <v>Server/Cocktail</v>
      </c>
    </row>
    <row r="1904" ht="13.5" outlineLevel="2" spans="1:15">
      <c r="A1904" s="4" t="s">
        <v>4061</v>
      </c>
      <c r="B1904" s="4" t="s">
        <v>3874</v>
      </c>
      <c r="C1904" s="4" t="s">
        <v>118</v>
      </c>
      <c r="D1904" s="4" t="s">
        <v>4062</v>
      </c>
      <c r="E1904" s="4" t="s">
        <v>188</v>
      </c>
      <c r="F1904" s="4" t="s">
        <v>121</v>
      </c>
      <c r="G1904" s="4" t="s">
        <v>3537</v>
      </c>
      <c r="H1904" s="4" t="s">
        <v>1775</v>
      </c>
      <c r="I1904" s="4" t="s">
        <v>3716</v>
      </c>
      <c r="J1904" s="4" t="s">
        <v>3876</v>
      </c>
      <c r="K1904" s="6">
        <f>IFERROR(VLOOKUP($J1904,Lookup!$I:$M,Lookup!J$2,0),"")</f>
        <v>4003</v>
      </c>
      <c r="L1904" s="6" t="str">
        <f>IFERROR(VLOOKUP($J1904,Lookup!$I:$M,Lookup!K$2,0),"")</f>
        <v>PT Miami</v>
      </c>
      <c r="M1904" s="6" t="str">
        <f>IFERROR(VLOOKUP($J1904,Lookup!$I:$M,Lookup!L$2,0),"")</f>
        <v>MAlasaad</v>
      </c>
      <c r="N1904" s="6" t="str">
        <f>IFERROR(VLOOKUP($J1904,Lookup!$I:$M,Lookup!M$2,0),"")</f>
        <v>CH</v>
      </c>
      <c r="O1904" s="6" t="str">
        <f>IFERROR(VLOOKUP(E1904,Lookup!B:C,2,0),0)</f>
        <v>Dish</v>
      </c>
    </row>
    <row r="1905" ht="13.5" outlineLevel="2" spans="1:15">
      <c r="A1905" s="4" t="s">
        <v>4063</v>
      </c>
      <c r="B1905" s="4" t="s">
        <v>2048</v>
      </c>
      <c r="C1905" s="4" t="s">
        <v>118</v>
      </c>
      <c r="D1905" s="4" t="s">
        <v>4064</v>
      </c>
      <c r="E1905" s="4" t="s">
        <v>208</v>
      </c>
      <c r="F1905" s="4" t="s">
        <v>121</v>
      </c>
      <c r="G1905" s="4" t="s">
        <v>3537</v>
      </c>
      <c r="H1905" s="4" t="s">
        <v>1775</v>
      </c>
      <c r="I1905" s="4" t="s">
        <v>3716</v>
      </c>
      <c r="J1905" s="4" t="s">
        <v>3876</v>
      </c>
      <c r="K1905" s="6">
        <f>IFERROR(VLOOKUP($J1905,Lookup!$I:$M,Lookup!J$2,0),"")</f>
        <v>4003</v>
      </c>
      <c r="L1905" s="6" t="str">
        <f>IFERROR(VLOOKUP($J1905,Lookup!$I:$M,Lookup!K$2,0),"")</f>
        <v>PT Miami</v>
      </c>
      <c r="M1905" s="6" t="str">
        <f>IFERROR(VLOOKUP($J1905,Lookup!$I:$M,Lookup!L$2,0),"")</f>
        <v>MAlasaad</v>
      </c>
      <c r="N1905" s="6" t="str">
        <f>IFERROR(VLOOKUP($J1905,Lookup!$I:$M,Lookup!M$2,0),"")</f>
        <v>CH</v>
      </c>
      <c r="O1905" s="6" t="str">
        <f>IFERROR(VLOOKUP(E1905,Lookup!B:C,2,0),0)</f>
        <v/>
      </c>
    </row>
    <row r="1906" ht="13.5" outlineLevel="2" spans="1:15">
      <c r="A1906" s="4" t="s">
        <v>4065</v>
      </c>
      <c r="B1906" s="4" t="s">
        <v>3874</v>
      </c>
      <c r="C1906" s="4" t="s">
        <v>118</v>
      </c>
      <c r="D1906" s="4" t="s">
        <v>4066</v>
      </c>
      <c r="E1906" s="4" t="s">
        <v>83</v>
      </c>
      <c r="F1906" s="4" t="s">
        <v>121</v>
      </c>
      <c r="G1906" s="4" t="s">
        <v>3537</v>
      </c>
      <c r="H1906" s="4" t="s">
        <v>1775</v>
      </c>
      <c r="I1906" s="4" t="s">
        <v>3716</v>
      </c>
      <c r="J1906" s="4" t="s">
        <v>3876</v>
      </c>
      <c r="K1906" s="6">
        <f>IFERROR(VLOOKUP($J1906,Lookup!$I:$M,Lookup!J$2,0),"")</f>
        <v>4003</v>
      </c>
      <c r="L1906" s="6" t="str">
        <f>IFERROR(VLOOKUP($J1906,Lookup!$I:$M,Lookup!K$2,0),"")</f>
        <v>PT Miami</v>
      </c>
      <c r="M1906" s="6" t="str">
        <f>IFERROR(VLOOKUP($J1906,Lookup!$I:$M,Lookup!L$2,0),"")</f>
        <v>MAlasaad</v>
      </c>
      <c r="N1906" s="6" t="str">
        <f>IFERROR(VLOOKUP($J1906,Lookup!$I:$M,Lookup!M$2,0),"")</f>
        <v>CH</v>
      </c>
      <c r="O1906" s="6" t="str">
        <f>IFERROR(VLOOKUP(E1906,Lookup!B:C,2,0),0)</f>
        <v>Line Cook</v>
      </c>
    </row>
    <row r="1907" ht="13.5" outlineLevel="2" spans="1:15">
      <c r="A1907" s="4" t="s">
        <v>4067</v>
      </c>
      <c r="B1907" s="4" t="s">
        <v>3874</v>
      </c>
      <c r="C1907" s="4" t="s">
        <v>118</v>
      </c>
      <c r="D1907" s="4" t="s">
        <v>4068</v>
      </c>
      <c r="E1907" s="4" t="s">
        <v>139</v>
      </c>
      <c r="F1907" s="4" t="s">
        <v>121</v>
      </c>
      <c r="G1907" s="4" t="s">
        <v>3537</v>
      </c>
      <c r="H1907" s="4" t="s">
        <v>1775</v>
      </c>
      <c r="I1907" s="4" t="s">
        <v>3716</v>
      </c>
      <c r="J1907" s="4" t="s">
        <v>3876</v>
      </c>
      <c r="K1907" s="6">
        <f>IFERROR(VLOOKUP($J1907,Lookup!$I:$M,Lookup!J$2,0),"")</f>
        <v>4003</v>
      </c>
      <c r="L1907" s="6" t="str">
        <f>IFERROR(VLOOKUP($J1907,Lookup!$I:$M,Lookup!K$2,0),"")</f>
        <v>PT Miami</v>
      </c>
      <c r="M1907" s="6" t="str">
        <f>IFERROR(VLOOKUP($J1907,Lookup!$I:$M,Lookup!L$2,0),"")</f>
        <v>MAlasaad</v>
      </c>
      <c r="N1907" s="6" t="str">
        <f>IFERROR(VLOOKUP($J1907,Lookup!$I:$M,Lookup!M$2,0),"")</f>
        <v>CH</v>
      </c>
      <c r="O1907" s="6" t="str">
        <f>IFERROR(VLOOKUP(E1907,Lookup!B:C,2,0),0)</f>
        <v>Busser/Runner</v>
      </c>
    </row>
    <row r="1908" ht="13.5" outlineLevel="2" spans="1:15">
      <c r="A1908" s="4" t="s">
        <v>4069</v>
      </c>
      <c r="B1908" s="4" t="s">
        <v>3874</v>
      </c>
      <c r="C1908" s="4" t="s">
        <v>118</v>
      </c>
      <c r="D1908" s="4" t="s">
        <v>4070</v>
      </c>
      <c r="E1908" s="4" t="s">
        <v>78</v>
      </c>
      <c r="F1908" s="4" t="s">
        <v>121</v>
      </c>
      <c r="G1908" s="4" t="s">
        <v>3537</v>
      </c>
      <c r="H1908" s="4" t="s">
        <v>1775</v>
      </c>
      <c r="I1908" s="4" t="s">
        <v>3716</v>
      </c>
      <c r="J1908" s="4" t="s">
        <v>3876</v>
      </c>
      <c r="K1908" s="6">
        <f>IFERROR(VLOOKUP($J1908,Lookup!$I:$M,Lookup!J$2,0),"")</f>
        <v>4003</v>
      </c>
      <c r="L1908" s="6" t="str">
        <f>IFERROR(VLOOKUP($J1908,Lookup!$I:$M,Lookup!K$2,0),"")</f>
        <v>PT Miami</v>
      </c>
      <c r="M1908" s="6" t="str">
        <f>IFERROR(VLOOKUP($J1908,Lookup!$I:$M,Lookup!L$2,0),"")</f>
        <v>MAlasaad</v>
      </c>
      <c r="N1908" s="6" t="str">
        <f>IFERROR(VLOOKUP($J1908,Lookup!$I:$M,Lookup!M$2,0),"")</f>
        <v>CH</v>
      </c>
      <c r="O1908" s="6" t="str">
        <f>IFERROR(VLOOKUP(E1908,Lookup!B:C,2,0),0)</f>
        <v>Host</v>
      </c>
    </row>
    <row r="1909" ht="13.5" outlineLevel="2" spans="1:15">
      <c r="A1909" s="4" t="s">
        <v>4071</v>
      </c>
      <c r="B1909" s="4" t="s">
        <v>3874</v>
      </c>
      <c r="C1909" s="4" t="s">
        <v>118</v>
      </c>
      <c r="D1909" s="4" t="s">
        <v>4072</v>
      </c>
      <c r="E1909" s="4" t="s">
        <v>120</v>
      </c>
      <c r="F1909" s="4" t="s">
        <v>121</v>
      </c>
      <c r="G1909" s="4" t="s">
        <v>3537</v>
      </c>
      <c r="H1909" s="4" t="s">
        <v>1775</v>
      </c>
      <c r="I1909" s="4" t="s">
        <v>3716</v>
      </c>
      <c r="J1909" s="4" t="s">
        <v>3876</v>
      </c>
      <c r="K1909" s="6">
        <f>IFERROR(VLOOKUP($J1909,Lookup!$I:$M,Lookup!J$2,0),"")</f>
        <v>4003</v>
      </c>
      <c r="L1909" s="6" t="str">
        <f>IFERROR(VLOOKUP($J1909,Lookup!$I:$M,Lookup!K$2,0),"")</f>
        <v>PT Miami</v>
      </c>
      <c r="M1909" s="6" t="str">
        <f>IFERROR(VLOOKUP($J1909,Lookup!$I:$M,Lookup!L$2,0),"")</f>
        <v>MAlasaad</v>
      </c>
      <c r="N1909" s="6" t="str">
        <f>IFERROR(VLOOKUP($J1909,Lookup!$I:$M,Lookup!M$2,0),"")</f>
        <v>CH</v>
      </c>
      <c r="O1909" s="6" t="str">
        <f>IFERROR(VLOOKUP(E1909,Lookup!B:C,2,0),0)</f>
        <v>Server/Cocktail</v>
      </c>
    </row>
    <row r="1910" ht="13.5" outlineLevel="2" spans="1:15">
      <c r="A1910" s="4" t="s">
        <v>4073</v>
      </c>
      <c r="B1910" s="4" t="s">
        <v>3874</v>
      </c>
      <c r="C1910" s="4" t="s">
        <v>118</v>
      </c>
      <c r="D1910" s="4" t="s">
        <v>4074</v>
      </c>
      <c r="E1910" s="4" t="s">
        <v>78</v>
      </c>
      <c r="F1910" s="4" t="s">
        <v>121</v>
      </c>
      <c r="G1910" s="4" t="s">
        <v>3537</v>
      </c>
      <c r="H1910" s="4" t="s">
        <v>1775</v>
      </c>
      <c r="I1910" s="4" t="s">
        <v>3716</v>
      </c>
      <c r="J1910" s="4" t="s">
        <v>3876</v>
      </c>
      <c r="K1910" s="6">
        <f>IFERROR(VLOOKUP($J1910,Lookup!$I:$M,Lookup!J$2,0),"")</f>
        <v>4003</v>
      </c>
      <c r="L1910" s="6" t="str">
        <f>IFERROR(VLOOKUP($J1910,Lookup!$I:$M,Lookup!K$2,0),"")</f>
        <v>PT Miami</v>
      </c>
      <c r="M1910" s="6" t="str">
        <f>IFERROR(VLOOKUP($J1910,Lookup!$I:$M,Lookup!L$2,0),"")</f>
        <v>MAlasaad</v>
      </c>
      <c r="N1910" s="6" t="str">
        <f>IFERROR(VLOOKUP($J1910,Lookup!$I:$M,Lookup!M$2,0),"")</f>
        <v>CH</v>
      </c>
      <c r="O1910" s="6" t="str">
        <f>IFERROR(VLOOKUP(E1910,Lookup!B:C,2,0),0)</f>
        <v>Host</v>
      </c>
    </row>
    <row r="1911" ht="13.5" outlineLevel="2" spans="1:15">
      <c r="A1911" s="4" t="s">
        <v>4075</v>
      </c>
      <c r="B1911" s="4" t="s">
        <v>3874</v>
      </c>
      <c r="C1911" s="4" t="s">
        <v>118</v>
      </c>
      <c r="D1911" s="4" t="s">
        <v>4076</v>
      </c>
      <c r="E1911" s="4" t="s">
        <v>233</v>
      </c>
      <c r="F1911" s="4" t="s">
        <v>121</v>
      </c>
      <c r="G1911" s="4" t="s">
        <v>3537</v>
      </c>
      <c r="H1911" s="4" t="s">
        <v>1775</v>
      </c>
      <c r="I1911" s="4" t="s">
        <v>3716</v>
      </c>
      <c r="J1911" s="4" t="s">
        <v>3876</v>
      </c>
      <c r="K1911" s="6">
        <f>IFERROR(VLOOKUP($J1911,Lookup!$I:$M,Lookup!J$2,0),"")</f>
        <v>4003</v>
      </c>
      <c r="L1911" s="6" t="str">
        <f>IFERROR(VLOOKUP($J1911,Lookup!$I:$M,Lookup!K$2,0),"")</f>
        <v>PT Miami</v>
      </c>
      <c r="M1911" s="6" t="str">
        <f>IFERROR(VLOOKUP($J1911,Lookup!$I:$M,Lookup!L$2,0),"")</f>
        <v>MAlasaad</v>
      </c>
      <c r="N1911" s="6" t="str">
        <f>IFERROR(VLOOKUP($J1911,Lookup!$I:$M,Lookup!M$2,0),"")</f>
        <v>CH</v>
      </c>
      <c r="O1911" s="6" t="str">
        <f>IFERROR(VLOOKUP(E1911,Lookup!B:C,2,0),0)</f>
        <v>Bartender</v>
      </c>
    </row>
    <row r="1912" ht="13.5" outlineLevel="2" spans="1:15">
      <c r="A1912" s="4" t="s">
        <v>4077</v>
      </c>
      <c r="B1912" s="4" t="s">
        <v>3874</v>
      </c>
      <c r="C1912" s="4" t="s">
        <v>118</v>
      </c>
      <c r="D1912" s="4" t="s">
        <v>4078</v>
      </c>
      <c r="E1912" s="4" t="s">
        <v>120</v>
      </c>
      <c r="F1912" s="4" t="s">
        <v>121</v>
      </c>
      <c r="G1912" s="4" t="s">
        <v>3537</v>
      </c>
      <c r="H1912" s="4" t="s">
        <v>1775</v>
      </c>
      <c r="I1912" s="4" t="s">
        <v>3716</v>
      </c>
      <c r="J1912" s="4" t="s">
        <v>3876</v>
      </c>
      <c r="K1912" s="6">
        <f>IFERROR(VLOOKUP($J1912,Lookup!$I:$M,Lookup!J$2,0),"")</f>
        <v>4003</v>
      </c>
      <c r="L1912" s="6" t="str">
        <f>IFERROR(VLOOKUP($J1912,Lookup!$I:$M,Lookup!K$2,0),"")</f>
        <v>PT Miami</v>
      </c>
      <c r="M1912" s="6" t="str">
        <f>IFERROR(VLOOKUP($J1912,Lookup!$I:$M,Lookup!L$2,0),"")</f>
        <v>MAlasaad</v>
      </c>
      <c r="N1912" s="6" t="str">
        <f>IFERROR(VLOOKUP($J1912,Lookup!$I:$M,Lookup!M$2,0),"")</f>
        <v>CH</v>
      </c>
      <c r="O1912" s="6" t="str">
        <f>IFERROR(VLOOKUP(E1912,Lookup!B:C,2,0),0)</f>
        <v>Server/Cocktail</v>
      </c>
    </row>
    <row r="1913" ht="13.5" outlineLevel="2" spans="1:15">
      <c r="A1913" s="4" t="s">
        <v>4079</v>
      </c>
      <c r="B1913" s="4" t="s">
        <v>3874</v>
      </c>
      <c r="C1913" s="4" t="s">
        <v>118</v>
      </c>
      <c r="D1913" s="4" t="s">
        <v>4080</v>
      </c>
      <c r="E1913" s="4" t="s">
        <v>83</v>
      </c>
      <c r="F1913" s="4" t="s">
        <v>121</v>
      </c>
      <c r="G1913" s="4" t="s">
        <v>3537</v>
      </c>
      <c r="H1913" s="4" t="s">
        <v>1775</v>
      </c>
      <c r="I1913" s="4" t="s">
        <v>3716</v>
      </c>
      <c r="J1913" s="4" t="s">
        <v>3876</v>
      </c>
      <c r="K1913" s="6">
        <f>IFERROR(VLOOKUP($J1913,Lookup!$I:$M,Lookup!J$2,0),"")</f>
        <v>4003</v>
      </c>
      <c r="L1913" s="6" t="str">
        <f>IFERROR(VLOOKUP($J1913,Lookup!$I:$M,Lookup!K$2,0),"")</f>
        <v>PT Miami</v>
      </c>
      <c r="M1913" s="6" t="str">
        <f>IFERROR(VLOOKUP($J1913,Lookup!$I:$M,Lookup!L$2,0),"")</f>
        <v>MAlasaad</v>
      </c>
      <c r="N1913" s="6" t="str">
        <f>IFERROR(VLOOKUP($J1913,Lookup!$I:$M,Lookup!M$2,0),"")</f>
        <v>CH</v>
      </c>
      <c r="O1913" s="6" t="str">
        <f>IFERROR(VLOOKUP(E1913,Lookup!B:C,2,0),0)</f>
        <v>Line Cook</v>
      </c>
    </row>
    <row r="1914" ht="13.5" outlineLevel="2" spans="1:15">
      <c r="A1914" s="4" t="s">
        <v>4081</v>
      </c>
      <c r="B1914" s="4" t="s">
        <v>3874</v>
      </c>
      <c r="C1914" s="4" t="s">
        <v>118</v>
      </c>
      <c r="D1914" s="4" t="s">
        <v>4082</v>
      </c>
      <c r="E1914" s="4" t="s">
        <v>139</v>
      </c>
      <c r="F1914" s="4" t="s">
        <v>121</v>
      </c>
      <c r="G1914" s="4" t="s">
        <v>3537</v>
      </c>
      <c r="H1914" s="4" t="s">
        <v>1775</v>
      </c>
      <c r="I1914" s="4" t="s">
        <v>3716</v>
      </c>
      <c r="J1914" s="4" t="s">
        <v>3876</v>
      </c>
      <c r="K1914" s="6">
        <f>IFERROR(VLOOKUP($J1914,Lookup!$I:$M,Lookup!J$2,0),"")</f>
        <v>4003</v>
      </c>
      <c r="L1914" s="6" t="str">
        <f>IFERROR(VLOOKUP($J1914,Lookup!$I:$M,Lookup!K$2,0),"")</f>
        <v>PT Miami</v>
      </c>
      <c r="M1914" s="6" t="str">
        <f>IFERROR(VLOOKUP($J1914,Lookup!$I:$M,Lookup!L$2,0),"")</f>
        <v>MAlasaad</v>
      </c>
      <c r="N1914" s="6" t="str">
        <f>IFERROR(VLOOKUP($J1914,Lookup!$I:$M,Lookup!M$2,0),"")</f>
        <v>CH</v>
      </c>
      <c r="O1914" s="6" t="str">
        <f>IFERROR(VLOOKUP(E1914,Lookup!B:C,2,0),0)</f>
        <v>Busser/Runner</v>
      </c>
    </row>
    <row r="1915" ht="13.5" outlineLevel="2" spans="1:15">
      <c r="A1915" s="4" t="s">
        <v>4083</v>
      </c>
      <c r="B1915" s="4" t="s">
        <v>3874</v>
      </c>
      <c r="C1915" s="4" t="s">
        <v>118</v>
      </c>
      <c r="D1915" s="4" t="s">
        <v>4084</v>
      </c>
      <c r="E1915" s="4" t="s">
        <v>120</v>
      </c>
      <c r="F1915" s="4" t="s">
        <v>121</v>
      </c>
      <c r="G1915" s="4" t="s">
        <v>3537</v>
      </c>
      <c r="H1915" s="4" t="s">
        <v>1775</v>
      </c>
      <c r="I1915" s="4" t="s">
        <v>3716</v>
      </c>
      <c r="J1915" s="4" t="s">
        <v>3876</v>
      </c>
      <c r="K1915" s="6">
        <f>IFERROR(VLOOKUP($J1915,Lookup!$I:$M,Lookup!J$2,0),"")</f>
        <v>4003</v>
      </c>
      <c r="L1915" s="6" t="str">
        <f>IFERROR(VLOOKUP($J1915,Lookup!$I:$M,Lookup!K$2,0),"")</f>
        <v>PT Miami</v>
      </c>
      <c r="M1915" s="6" t="str">
        <f>IFERROR(VLOOKUP($J1915,Lookup!$I:$M,Lookup!L$2,0),"")</f>
        <v>MAlasaad</v>
      </c>
      <c r="N1915" s="6" t="str">
        <f>IFERROR(VLOOKUP($J1915,Lookup!$I:$M,Lookup!M$2,0),"")</f>
        <v>CH</v>
      </c>
      <c r="O1915" s="6" t="str">
        <f>IFERROR(VLOOKUP(E1915,Lookup!B:C,2,0),0)</f>
        <v>Server/Cocktail</v>
      </c>
    </row>
    <row r="1916" ht="13.5" outlineLevel="2" spans="1:15">
      <c r="A1916" s="4" t="s">
        <v>4085</v>
      </c>
      <c r="B1916" s="4" t="s">
        <v>3874</v>
      </c>
      <c r="C1916" s="4" t="s">
        <v>118</v>
      </c>
      <c r="D1916" s="4" t="s">
        <v>4086</v>
      </c>
      <c r="E1916" s="4" t="s">
        <v>139</v>
      </c>
      <c r="F1916" s="4" t="s">
        <v>121</v>
      </c>
      <c r="G1916" s="4" t="s">
        <v>3537</v>
      </c>
      <c r="H1916" s="4" t="s">
        <v>1775</v>
      </c>
      <c r="I1916" s="4" t="s">
        <v>3716</v>
      </c>
      <c r="J1916" s="4" t="s">
        <v>3876</v>
      </c>
      <c r="K1916" s="6">
        <f>IFERROR(VLOOKUP($J1916,Lookup!$I:$M,Lookup!J$2,0),"")</f>
        <v>4003</v>
      </c>
      <c r="L1916" s="6" t="str">
        <f>IFERROR(VLOOKUP($J1916,Lookup!$I:$M,Lookup!K$2,0),"")</f>
        <v>PT Miami</v>
      </c>
      <c r="M1916" s="6" t="str">
        <f>IFERROR(VLOOKUP($J1916,Lookup!$I:$M,Lookup!L$2,0),"")</f>
        <v>MAlasaad</v>
      </c>
      <c r="N1916" s="6" t="str">
        <f>IFERROR(VLOOKUP($J1916,Lookup!$I:$M,Lookup!M$2,0),"")</f>
        <v>CH</v>
      </c>
      <c r="O1916" s="6" t="str">
        <f>IFERROR(VLOOKUP(E1916,Lookup!B:C,2,0),0)</f>
        <v>Busser/Runner</v>
      </c>
    </row>
    <row r="1917" ht="13.5" outlineLevel="2" spans="1:15">
      <c r="A1917" s="4" t="s">
        <v>4087</v>
      </c>
      <c r="B1917" s="4" t="s">
        <v>3874</v>
      </c>
      <c r="C1917" s="4" t="s">
        <v>118</v>
      </c>
      <c r="D1917" s="4" t="s">
        <v>4088</v>
      </c>
      <c r="E1917" s="4" t="s">
        <v>188</v>
      </c>
      <c r="F1917" s="4" t="s">
        <v>121</v>
      </c>
      <c r="G1917" s="4" t="s">
        <v>3537</v>
      </c>
      <c r="H1917" s="4" t="s">
        <v>1775</v>
      </c>
      <c r="I1917" s="4" t="s">
        <v>3716</v>
      </c>
      <c r="J1917" s="4" t="s">
        <v>3876</v>
      </c>
      <c r="K1917" s="6">
        <f>IFERROR(VLOOKUP($J1917,Lookup!$I:$M,Lookup!J$2,0),"")</f>
        <v>4003</v>
      </c>
      <c r="L1917" s="6" t="str">
        <f>IFERROR(VLOOKUP($J1917,Lookup!$I:$M,Lookup!K$2,0),"")</f>
        <v>PT Miami</v>
      </c>
      <c r="M1917" s="6" t="str">
        <f>IFERROR(VLOOKUP($J1917,Lookup!$I:$M,Lookup!L$2,0),"")</f>
        <v>MAlasaad</v>
      </c>
      <c r="N1917" s="6" t="str">
        <f>IFERROR(VLOOKUP($J1917,Lookup!$I:$M,Lookup!M$2,0),"")</f>
        <v>CH</v>
      </c>
      <c r="O1917" s="6" t="str">
        <f>IFERROR(VLOOKUP(E1917,Lookup!B:C,2,0),0)</f>
        <v>Dish</v>
      </c>
    </row>
    <row r="1918" ht="13.5" outlineLevel="2" spans="1:15">
      <c r="A1918" s="4" t="s">
        <v>4089</v>
      </c>
      <c r="B1918" s="4" t="s">
        <v>3874</v>
      </c>
      <c r="C1918" s="4" t="s">
        <v>118</v>
      </c>
      <c r="D1918" s="4" t="s">
        <v>4090</v>
      </c>
      <c r="E1918" s="4" t="s">
        <v>70</v>
      </c>
      <c r="F1918" s="4" t="s">
        <v>121</v>
      </c>
      <c r="G1918" s="4" t="s">
        <v>3537</v>
      </c>
      <c r="H1918" s="4" t="s">
        <v>1775</v>
      </c>
      <c r="I1918" s="4" t="s">
        <v>3716</v>
      </c>
      <c r="J1918" s="4" t="s">
        <v>3876</v>
      </c>
      <c r="K1918" s="6">
        <f>IFERROR(VLOOKUP($J1918,Lookup!$I:$M,Lookup!J$2,0),"")</f>
        <v>4003</v>
      </c>
      <c r="L1918" s="6" t="str">
        <f>IFERROR(VLOOKUP($J1918,Lookup!$I:$M,Lookup!K$2,0),"")</f>
        <v>PT Miami</v>
      </c>
      <c r="M1918" s="6" t="str">
        <f>IFERROR(VLOOKUP($J1918,Lookup!$I:$M,Lookup!L$2,0),"")</f>
        <v>MAlasaad</v>
      </c>
      <c r="N1918" s="6" t="str">
        <f>IFERROR(VLOOKUP($J1918,Lookup!$I:$M,Lookup!M$2,0),"")</f>
        <v>CH</v>
      </c>
      <c r="O1918" s="6" t="str">
        <f>IFERROR(VLOOKUP(E1918,Lookup!B:C,2,0),0)</f>
        <v>Bartender</v>
      </c>
    </row>
    <row r="1919" ht="13.5" outlineLevel="2" spans="1:15">
      <c r="A1919" s="4" t="s">
        <v>4091</v>
      </c>
      <c r="B1919" s="4" t="s">
        <v>3874</v>
      </c>
      <c r="C1919" s="4" t="s">
        <v>118</v>
      </c>
      <c r="D1919" s="4" t="s">
        <v>4092</v>
      </c>
      <c r="E1919" s="4" t="s">
        <v>120</v>
      </c>
      <c r="F1919" s="4" t="s">
        <v>121</v>
      </c>
      <c r="G1919" s="4" t="s">
        <v>3537</v>
      </c>
      <c r="H1919" s="4" t="s">
        <v>1775</v>
      </c>
      <c r="I1919" s="4" t="s">
        <v>3716</v>
      </c>
      <c r="J1919" s="4" t="s">
        <v>3876</v>
      </c>
      <c r="K1919" s="6">
        <f>IFERROR(VLOOKUP($J1919,Lookup!$I:$M,Lookup!J$2,0),"")</f>
        <v>4003</v>
      </c>
      <c r="L1919" s="6" t="str">
        <f>IFERROR(VLOOKUP($J1919,Lookup!$I:$M,Lookup!K$2,0),"")</f>
        <v>PT Miami</v>
      </c>
      <c r="M1919" s="6" t="str">
        <f>IFERROR(VLOOKUP($J1919,Lookup!$I:$M,Lookup!L$2,0),"")</f>
        <v>MAlasaad</v>
      </c>
      <c r="N1919" s="6" t="str">
        <f>IFERROR(VLOOKUP($J1919,Lookup!$I:$M,Lookup!M$2,0),"")</f>
        <v>CH</v>
      </c>
      <c r="O1919" s="6" t="str">
        <f>IFERROR(VLOOKUP(E1919,Lookup!B:C,2,0),0)</f>
        <v>Server/Cocktail</v>
      </c>
    </row>
    <row r="1920" ht="13.5" outlineLevel="2" spans="1:15">
      <c r="A1920" s="4" t="s">
        <v>4093</v>
      </c>
      <c r="B1920" s="4" t="s">
        <v>3874</v>
      </c>
      <c r="C1920" s="4" t="s">
        <v>118</v>
      </c>
      <c r="D1920" s="4" t="s">
        <v>4094</v>
      </c>
      <c r="E1920" s="4" t="s">
        <v>84</v>
      </c>
      <c r="F1920" s="4" t="s">
        <v>121</v>
      </c>
      <c r="G1920" s="4" t="s">
        <v>3537</v>
      </c>
      <c r="H1920" s="4" t="s">
        <v>1775</v>
      </c>
      <c r="I1920" s="4" t="s">
        <v>3716</v>
      </c>
      <c r="J1920" s="4" t="s">
        <v>3876</v>
      </c>
      <c r="K1920" s="6">
        <f>IFERROR(VLOOKUP($J1920,Lookup!$I:$M,Lookup!J$2,0),"")</f>
        <v>4003</v>
      </c>
      <c r="L1920" s="6" t="str">
        <f>IFERROR(VLOOKUP($J1920,Lookup!$I:$M,Lookup!K$2,0),"")</f>
        <v>PT Miami</v>
      </c>
      <c r="M1920" s="6" t="str">
        <f>IFERROR(VLOOKUP($J1920,Lookup!$I:$M,Lookup!L$2,0),"")</f>
        <v>MAlasaad</v>
      </c>
      <c r="N1920" s="6" t="str">
        <f>IFERROR(VLOOKUP($J1920,Lookup!$I:$M,Lookup!M$2,0),"")</f>
        <v>CH</v>
      </c>
      <c r="O1920" s="6" t="str">
        <f>IFERROR(VLOOKUP(E1920,Lookup!B:C,2,0),0)</f>
        <v>Prep Cook</v>
      </c>
    </row>
    <row r="1921" ht="13.5" outlineLevel="2" spans="1:15">
      <c r="A1921" s="4" t="s">
        <v>4095</v>
      </c>
      <c r="B1921" s="4" t="s">
        <v>3874</v>
      </c>
      <c r="C1921" s="4" t="s">
        <v>118</v>
      </c>
      <c r="D1921" s="4" t="s">
        <v>4096</v>
      </c>
      <c r="E1921" s="4" t="s">
        <v>78</v>
      </c>
      <c r="F1921" s="4" t="s">
        <v>121</v>
      </c>
      <c r="G1921" s="4" t="s">
        <v>3537</v>
      </c>
      <c r="H1921" s="4" t="s">
        <v>1775</v>
      </c>
      <c r="I1921" s="4" t="s">
        <v>3716</v>
      </c>
      <c r="J1921" s="4" t="s">
        <v>3876</v>
      </c>
      <c r="K1921" s="6">
        <f>IFERROR(VLOOKUP($J1921,Lookup!$I:$M,Lookup!J$2,0),"")</f>
        <v>4003</v>
      </c>
      <c r="L1921" s="6" t="str">
        <f>IFERROR(VLOOKUP($J1921,Lookup!$I:$M,Lookup!K$2,0),"")</f>
        <v>PT Miami</v>
      </c>
      <c r="M1921" s="6" t="str">
        <f>IFERROR(VLOOKUP($J1921,Lookup!$I:$M,Lookup!L$2,0),"")</f>
        <v>MAlasaad</v>
      </c>
      <c r="N1921" s="6" t="str">
        <f>IFERROR(VLOOKUP($J1921,Lookup!$I:$M,Lookup!M$2,0),"")</f>
        <v>CH</v>
      </c>
      <c r="O1921" s="6" t="str">
        <f>IFERROR(VLOOKUP(E1921,Lookup!B:C,2,0),0)</f>
        <v>Host</v>
      </c>
    </row>
    <row r="1922" ht="13.5" outlineLevel="2" spans="1:15">
      <c r="A1922" s="4" t="s">
        <v>4097</v>
      </c>
      <c r="B1922" s="4" t="s">
        <v>3874</v>
      </c>
      <c r="C1922" s="4" t="s">
        <v>118</v>
      </c>
      <c r="D1922" s="4" t="s">
        <v>4098</v>
      </c>
      <c r="E1922" s="4" t="s">
        <v>120</v>
      </c>
      <c r="F1922" s="4" t="s">
        <v>121</v>
      </c>
      <c r="G1922" s="4" t="s">
        <v>3537</v>
      </c>
      <c r="H1922" s="4" t="s">
        <v>1775</v>
      </c>
      <c r="I1922" s="4" t="s">
        <v>3716</v>
      </c>
      <c r="J1922" s="4" t="s">
        <v>3876</v>
      </c>
      <c r="K1922" s="6">
        <f>IFERROR(VLOOKUP($J1922,Lookup!$I:$M,Lookup!J$2,0),"")</f>
        <v>4003</v>
      </c>
      <c r="L1922" s="6" t="str">
        <f>IFERROR(VLOOKUP($J1922,Lookup!$I:$M,Lookup!K$2,0),"")</f>
        <v>PT Miami</v>
      </c>
      <c r="M1922" s="6" t="str">
        <f>IFERROR(VLOOKUP($J1922,Lookup!$I:$M,Lookup!L$2,0),"")</f>
        <v>MAlasaad</v>
      </c>
      <c r="N1922" s="6" t="str">
        <f>IFERROR(VLOOKUP($J1922,Lookup!$I:$M,Lookup!M$2,0),"")</f>
        <v>CH</v>
      </c>
      <c r="O1922" s="6" t="str">
        <f>IFERROR(VLOOKUP(E1922,Lookup!B:C,2,0),0)</f>
        <v>Server/Cocktail</v>
      </c>
    </row>
    <row r="1923" ht="13.5" outlineLevel="2" spans="1:15">
      <c r="A1923" s="4" t="s">
        <v>4099</v>
      </c>
      <c r="B1923" s="4" t="s">
        <v>3874</v>
      </c>
      <c r="C1923" s="4" t="s">
        <v>118</v>
      </c>
      <c r="D1923" s="4" t="s">
        <v>4100</v>
      </c>
      <c r="E1923" s="4" t="s">
        <v>139</v>
      </c>
      <c r="F1923" s="4" t="s">
        <v>121</v>
      </c>
      <c r="G1923" s="4" t="s">
        <v>3537</v>
      </c>
      <c r="H1923" s="4" t="s">
        <v>1775</v>
      </c>
      <c r="I1923" s="4" t="s">
        <v>3716</v>
      </c>
      <c r="J1923" s="4" t="s">
        <v>3876</v>
      </c>
      <c r="K1923" s="6">
        <f>IFERROR(VLOOKUP($J1923,Lookup!$I:$M,Lookup!J$2,0),"")</f>
        <v>4003</v>
      </c>
      <c r="L1923" s="6" t="str">
        <f>IFERROR(VLOOKUP($J1923,Lookup!$I:$M,Lookup!K$2,0),"")</f>
        <v>PT Miami</v>
      </c>
      <c r="M1923" s="6" t="str">
        <f>IFERROR(VLOOKUP($J1923,Lookup!$I:$M,Lookup!L$2,0),"")</f>
        <v>MAlasaad</v>
      </c>
      <c r="N1923" s="6" t="str">
        <f>IFERROR(VLOOKUP($J1923,Lookup!$I:$M,Lookup!M$2,0),"")</f>
        <v>CH</v>
      </c>
      <c r="O1923" s="6" t="str">
        <f>IFERROR(VLOOKUP(E1923,Lookup!B:C,2,0),0)</f>
        <v>Busser/Runner</v>
      </c>
    </row>
    <row r="1924" ht="13.5" outlineLevel="2" spans="1:15">
      <c r="A1924" s="4" t="s">
        <v>4101</v>
      </c>
      <c r="B1924" s="4" t="s">
        <v>3874</v>
      </c>
      <c r="C1924" s="4" t="s">
        <v>118</v>
      </c>
      <c r="D1924" s="4" t="s">
        <v>4102</v>
      </c>
      <c r="E1924" s="4" t="s">
        <v>83</v>
      </c>
      <c r="F1924" s="4" t="s">
        <v>121</v>
      </c>
      <c r="G1924" s="4" t="s">
        <v>3537</v>
      </c>
      <c r="H1924" s="4" t="s">
        <v>1775</v>
      </c>
      <c r="I1924" s="4" t="s">
        <v>3716</v>
      </c>
      <c r="J1924" s="4" t="s">
        <v>3876</v>
      </c>
      <c r="K1924" s="6">
        <f>IFERROR(VLOOKUP($J1924,Lookup!$I:$M,Lookup!J$2,0),"")</f>
        <v>4003</v>
      </c>
      <c r="L1924" s="6" t="str">
        <f>IFERROR(VLOOKUP($J1924,Lookup!$I:$M,Lookup!K$2,0),"")</f>
        <v>PT Miami</v>
      </c>
      <c r="M1924" s="6" t="str">
        <f>IFERROR(VLOOKUP($J1924,Lookup!$I:$M,Lookup!L$2,0),"")</f>
        <v>MAlasaad</v>
      </c>
      <c r="N1924" s="6" t="str">
        <f>IFERROR(VLOOKUP($J1924,Lookup!$I:$M,Lookup!M$2,0),"")</f>
        <v>CH</v>
      </c>
      <c r="O1924" s="6" t="str">
        <f>IFERROR(VLOOKUP(E1924,Lookup!B:C,2,0),0)</f>
        <v>Line Cook</v>
      </c>
    </row>
    <row r="1925" ht="13.5" outlineLevel="2" spans="1:15">
      <c r="A1925" s="4" t="s">
        <v>4103</v>
      </c>
      <c r="B1925" s="4" t="s">
        <v>3874</v>
      </c>
      <c r="C1925" s="4" t="s">
        <v>118</v>
      </c>
      <c r="D1925" s="4" t="s">
        <v>4104</v>
      </c>
      <c r="E1925" s="4" t="s">
        <v>139</v>
      </c>
      <c r="F1925" s="4" t="s">
        <v>121</v>
      </c>
      <c r="G1925" s="4" t="s">
        <v>3537</v>
      </c>
      <c r="H1925" s="4" t="s">
        <v>1775</v>
      </c>
      <c r="I1925" s="4" t="s">
        <v>3716</v>
      </c>
      <c r="J1925" s="4" t="s">
        <v>3876</v>
      </c>
      <c r="K1925" s="6">
        <f>IFERROR(VLOOKUP($J1925,Lookup!$I:$M,Lookup!J$2,0),"")</f>
        <v>4003</v>
      </c>
      <c r="L1925" s="6" t="str">
        <f>IFERROR(VLOOKUP($J1925,Lookup!$I:$M,Lookup!K$2,0),"")</f>
        <v>PT Miami</v>
      </c>
      <c r="M1925" s="6" t="str">
        <f>IFERROR(VLOOKUP($J1925,Lookup!$I:$M,Lookup!L$2,0),"")</f>
        <v>MAlasaad</v>
      </c>
      <c r="N1925" s="6" t="str">
        <f>IFERROR(VLOOKUP($J1925,Lookup!$I:$M,Lookup!M$2,0),"")</f>
        <v>CH</v>
      </c>
      <c r="O1925" s="6" t="str">
        <f>IFERROR(VLOOKUP(E1925,Lookup!B:C,2,0),0)</f>
        <v>Busser/Runner</v>
      </c>
    </row>
    <row r="1926" ht="13.5" outlineLevel="2" spans="1:15">
      <c r="A1926" s="4" t="s">
        <v>4105</v>
      </c>
      <c r="B1926" s="4" t="s">
        <v>3874</v>
      </c>
      <c r="C1926" s="4" t="s">
        <v>118</v>
      </c>
      <c r="D1926" s="4" t="s">
        <v>4106</v>
      </c>
      <c r="E1926" s="4" t="s">
        <v>120</v>
      </c>
      <c r="F1926" s="4" t="s">
        <v>121</v>
      </c>
      <c r="G1926" s="4" t="s">
        <v>3537</v>
      </c>
      <c r="H1926" s="4" t="s">
        <v>1775</v>
      </c>
      <c r="I1926" s="4" t="s">
        <v>3716</v>
      </c>
      <c r="J1926" s="4" t="s">
        <v>3876</v>
      </c>
      <c r="K1926" s="6">
        <f>IFERROR(VLOOKUP($J1926,Lookup!$I:$M,Lookup!J$2,0),"")</f>
        <v>4003</v>
      </c>
      <c r="L1926" s="6" t="str">
        <f>IFERROR(VLOOKUP($J1926,Lookup!$I:$M,Lookup!K$2,0),"")</f>
        <v>PT Miami</v>
      </c>
      <c r="M1926" s="6" t="str">
        <f>IFERROR(VLOOKUP($J1926,Lookup!$I:$M,Lookup!L$2,0),"")</f>
        <v>MAlasaad</v>
      </c>
      <c r="N1926" s="6" t="str">
        <f>IFERROR(VLOOKUP($J1926,Lookup!$I:$M,Lookup!M$2,0),"")</f>
        <v>CH</v>
      </c>
      <c r="O1926" s="6" t="str">
        <f>IFERROR(VLOOKUP(E1926,Lookup!B:C,2,0),0)</f>
        <v>Server/Cocktail</v>
      </c>
    </row>
    <row r="1927" ht="13.5" outlineLevel="2" spans="1:15">
      <c r="A1927" s="4" t="s">
        <v>4107</v>
      </c>
      <c r="B1927" s="4" t="s">
        <v>3874</v>
      </c>
      <c r="C1927" s="4" t="s">
        <v>118</v>
      </c>
      <c r="D1927" s="4" t="s">
        <v>4108</v>
      </c>
      <c r="E1927" s="4" t="s">
        <v>188</v>
      </c>
      <c r="F1927" s="4" t="s">
        <v>121</v>
      </c>
      <c r="G1927" s="4" t="s">
        <v>3537</v>
      </c>
      <c r="H1927" s="4" t="s">
        <v>1775</v>
      </c>
      <c r="I1927" s="4" t="s">
        <v>3716</v>
      </c>
      <c r="J1927" s="4" t="s">
        <v>3876</v>
      </c>
      <c r="K1927" s="6">
        <f>IFERROR(VLOOKUP($J1927,Lookup!$I:$M,Lookup!J$2,0),"")</f>
        <v>4003</v>
      </c>
      <c r="L1927" s="6" t="str">
        <f>IFERROR(VLOOKUP($J1927,Lookup!$I:$M,Lookup!K$2,0),"")</f>
        <v>PT Miami</v>
      </c>
      <c r="M1927" s="6" t="str">
        <f>IFERROR(VLOOKUP($J1927,Lookup!$I:$M,Lookup!L$2,0),"")</f>
        <v>MAlasaad</v>
      </c>
      <c r="N1927" s="6" t="str">
        <f>IFERROR(VLOOKUP($J1927,Lookup!$I:$M,Lookup!M$2,0),"")</f>
        <v>CH</v>
      </c>
      <c r="O1927" s="6" t="str">
        <f>IFERROR(VLOOKUP(E1927,Lookup!B:C,2,0),0)</f>
        <v>Dish</v>
      </c>
    </row>
    <row r="1928" ht="13.5" outlineLevel="2" spans="1:15">
      <c r="A1928" s="4" t="s">
        <v>4109</v>
      </c>
      <c r="B1928" s="4" t="s">
        <v>3874</v>
      </c>
      <c r="C1928" s="4" t="s">
        <v>118</v>
      </c>
      <c r="D1928" s="4" t="s">
        <v>4110</v>
      </c>
      <c r="E1928" s="4" t="s">
        <v>120</v>
      </c>
      <c r="F1928" s="4" t="s">
        <v>121</v>
      </c>
      <c r="G1928" s="4" t="s">
        <v>3537</v>
      </c>
      <c r="H1928" s="4" t="s">
        <v>1775</v>
      </c>
      <c r="I1928" s="4" t="s">
        <v>3716</v>
      </c>
      <c r="J1928" s="4" t="s">
        <v>3876</v>
      </c>
      <c r="K1928" s="6">
        <f>IFERROR(VLOOKUP($J1928,Lookup!$I:$M,Lookup!J$2,0),"")</f>
        <v>4003</v>
      </c>
      <c r="L1928" s="6" t="str">
        <f>IFERROR(VLOOKUP($J1928,Lookup!$I:$M,Lookup!K$2,0),"")</f>
        <v>PT Miami</v>
      </c>
      <c r="M1928" s="6" t="str">
        <f>IFERROR(VLOOKUP($J1928,Lookup!$I:$M,Lookup!L$2,0),"")</f>
        <v>MAlasaad</v>
      </c>
      <c r="N1928" s="6" t="str">
        <f>IFERROR(VLOOKUP($J1928,Lookup!$I:$M,Lookup!M$2,0),"")</f>
        <v>CH</v>
      </c>
      <c r="O1928" s="6" t="str">
        <f>IFERROR(VLOOKUP(E1928,Lookup!B:C,2,0),0)</f>
        <v>Server/Cocktail</v>
      </c>
    </row>
    <row r="1929" ht="13.5" outlineLevel="2" spans="1:15">
      <c r="A1929" s="4" t="s">
        <v>4111</v>
      </c>
      <c r="B1929" s="4" t="s">
        <v>3874</v>
      </c>
      <c r="C1929" s="4" t="s">
        <v>118</v>
      </c>
      <c r="D1929" s="4" t="s">
        <v>4112</v>
      </c>
      <c r="E1929" s="4" t="s">
        <v>120</v>
      </c>
      <c r="F1929" s="4" t="s">
        <v>121</v>
      </c>
      <c r="G1929" s="4" t="s">
        <v>3537</v>
      </c>
      <c r="H1929" s="4" t="s">
        <v>1775</v>
      </c>
      <c r="I1929" s="4" t="s">
        <v>3716</v>
      </c>
      <c r="J1929" s="4" t="s">
        <v>3876</v>
      </c>
      <c r="K1929" s="6">
        <f>IFERROR(VLOOKUP($J1929,Lookup!$I:$M,Lookup!J$2,0),"")</f>
        <v>4003</v>
      </c>
      <c r="L1929" s="6" t="str">
        <f>IFERROR(VLOOKUP($J1929,Lookup!$I:$M,Lookup!K$2,0),"")</f>
        <v>PT Miami</v>
      </c>
      <c r="M1929" s="6" t="str">
        <f>IFERROR(VLOOKUP($J1929,Lookup!$I:$M,Lookup!L$2,0),"")</f>
        <v>MAlasaad</v>
      </c>
      <c r="N1929" s="6" t="str">
        <f>IFERROR(VLOOKUP($J1929,Lookup!$I:$M,Lookup!M$2,0),"")</f>
        <v>CH</v>
      </c>
      <c r="O1929" s="6" t="str">
        <f>IFERROR(VLOOKUP(E1929,Lookup!B:C,2,0),0)</f>
        <v>Server/Cocktail</v>
      </c>
    </row>
    <row r="1930" ht="13.5" outlineLevel="2" spans="1:15">
      <c r="A1930" s="4" t="s">
        <v>4113</v>
      </c>
      <c r="B1930" s="4" t="s">
        <v>3874</v>
      </c>
      <c r="C1930" s="4" t="s">
        <v>118</v>
      </c>
      <c r="D1930" s="4" t="s">
        <v>4114</v>
      </c>
      <c r="E1930" s="4" t="s">
        <v>70</v>
      </c>
      <c r="F1930" s="4" t="s">
        <v>121</v>
      </c>
      <c r="G1930" s="4" t="s">
        <v>3537</v>
      </c>
      <c r="H1930" s="4" t="s">
        <v>1775</v>
      </c>
      <c r="I1930" s="4" t="s">
        <v>3716</v>
      </c>
      <c r="J1930" s="4" t="s">
        <v>3876</v>
      </c>
      <c r="K1930" s="6">
        <f>IFERROR(VLOOKUP($J1930,Lookup!$I:$M,Lookup!J$2,0),"")</f>
        <v>4003</v>
      </c>
      <c r="L1930" s="6" t="str">
        <f>IFERROR(VLOOKUP($J1930,Lookup!$I:$M,Lookup!K$2,0),"")</f>
        <v>PT Miami</v>
      </c>
      <c r="M1930" s="6" t="str">
        <f>IFERROR(VLOOKUP($J1930,Lookup!$I:$M,Lookup!L$2,0),"")</f>
        <v>MAlasaad</v>
      </c>
      <c r="N1930" s="6" t="str">
        <f>IFERROR(VLOOKUP($J1930,Lookup!$I:$M,Lookup!M$2,0),"")</f>
        <v>CH</v>
      </c>
      <c r="O1930" s="6" t="str">
        <f>IFERROR(VLOOKUP(E1930,Lookup!B:C,2,0),0)</f>
        <v>Bartender</v>
      </c>
    </row>
    <row r="1931" ht="13.5" outlineLevel="2" spans="1:15">
      <c r="A1931" s="4" t="s">
        <v>4115</v>
      </c>
      <c r="B1931" s="4" t="s">
        <v>3874</v>
      </c>
      <c r="C1931" s="4" t="s">
        <v>118</v>
      </c>
      <c r="D1931" s="4" t="s">
        <v>4116</v>
      </c>
      <c r="E1931" s="4" t="s">
        <v>83</v>
      </c>
      <c r="F1931" s="4" t="s">
        <v>121</v>
      </c>
      <c r="G1931" s="4" t="s">
        <v>3537</v>
      </c>
      <c r="H1931" s="4" t="s">
        <v>1775</v>
      </c>
      <c r="I1931" s="4" t="s">
        <v>3716</v>
      </c>
      <c r="J1931" s="4" t="s">
        <v>3876</v>
      </c>
      <c r="K1931" s="6">
        <f>IFERROR(VLOOKUP($J1931,Lookup!$I:$M,Lookup!J$2,0),"")</f>
        <v>4003</v>
      </c>
      <c r="L1931" s="6" t="str">
        <f>IFERROR(VLOOKUP($J1931,Lookup!$I:$M,Lookup!K$2,0),"")</f>
        <v>PT Miami</v>
      </c>
      <c r="M1931" s="6" t="str">
        <f>IFERROR(VLOOKUP($J1931,Lookup!$I:$M,Lookup!L$2,0),"")</f>
        <v>MAlasaad</v>
      </c>
      <c r="N1931" s="6" t="str">
        <f>IFERROR(VLOOKUP($J1931,Lookup!$I:$M,Lookup!M$2,0),"")</f>
        <v>CH</v>
      </c>
      <c r="O1931" s="6" t="str">
        <f>IFERROR(VLOOKUP(E1931,Lookup!B:C,2,0),0)</f>
        <v>Line Cook</v>
      </c>
    </row>
    <row r="1932" ht="13.5" outlineLevel="2" spans="1:15">
      <c r="A1932" s="4" t="s">
        <v>4117</v>
      </c>
      <c r="B1932" s="4" t="s">
        <v>3874</v>
      </c>
      <c r="C1932" s="4" t="s">
        <v>118</v>
      </c>
      <c r="D1932" s="4" t="s">
        <v>4118</v>
      </c>
      <c r="E1932" s="4" t="s">
        <v>233</v>
      </c>
      <c r="F1932" s="4" t="s">
        <v>121</v>
      </c>
      <c r="G1932" s="4" t="s">
        <v>3537</v>
      </c>
      <c r="H1932" s="4" t="s">
        <v>1775</v>
      </c>
      <c r="I1932" s="4" t="s">
        <v>3716</v>
      </c>
      <c r="J1932" s="4" t="s">
        <v>3876</v>
      </c>
      <c r="K1932" s="6">
        <f>IFERROR(VLOOKUP($J1932,Lookup!$I:$M,Lookup!J$2,0),"")</f>
        <v>4003</v>
      </c>
      <c r="L1932" s="6" t="str">
        <f>IFERROR(VLOOKUP($J1932,Lookup!$I:$M,Lookup!K$2,0),"")</f>
        <v>PT Miami</v>
      </c>
      <c r="M1932" s="6" t="str">
        <f>IFERROR(VLOOKUP($J1932,Lookup!$I:$M,Lookup!L$2,0),"")</f>
        <v>MAlasaad</v>
      </c>
      <c r="N1932" s="6" t="str">
        <f>IFERROR(VLOOKUP($J1932,Lookup!$I:$M,Lookup!M$2,0),"")</f>
        <v>CH</v>
      </c>
      <c r="O1932" s="6" t="str">
        <f>IFERROR(VLOOKUP(E1932,Lookup!B:C,2,0),0)</f>
        <v>Bartender</v>
      </c>
    </row>
    <row r="1933" ht="13.5" outlineLevel="2" spans="1:15">
      <c r="A1933" s="4" t="s">
        <v>4119</v>
      </c>
      <c r="B1933" s="4" t="s">
        <v>3874</v>
      </c>
      <c r="C1933" s="4" t="s">
        <v>118</v>
      </c>
      <c r="D1933" s="4" t="s">
        <v>4120</v>
      </c>
      <c r="E1933" s="4" t="s">
        <v>78</v>
      </c>
      <c r="F1933" s="4" t="s">
        <v>121</v>
      </c>
      <c r="G1933" s="4" t="s">
        <v>3537</v>
      </c>
      <c r="H1933" s="4" t="s">
        <v>1775</v>
      </c>
      <c r="I1933" s="4" t="s">
        <v>3716</v>
      </c>
      <c r="J1933" s="4" t="s">
        <v>3876</v>
      </c>
      <c r="K1933" s="6">
        <f>IFERROR(VLOOKUP($J1933,Lookup!$I:$M,Lookup!J$2,0),"")</f>
        <v>4003</v>
      </c>
      <c r="L1933" s="6" t="str">
        <f>IFERROR(VLOOKUP($J1933,Lookup!$I:$M,Lookup!K$2,0),"")</f>
        <v>PT Miami</v>
      </c>
      <c r="M1933" s="6" t="str">
        <f>IFERROR(VLOOKUP($J1933,Lookup!$I:$M,Lookup!L$2,0),"")</f>
        <v>MAlasaad</v>
      </c>
      <c r="N1933" s="6" t="str">
        <f>IFERROR(VLOOKUP($J1933,Lookup!$I:$M,Lookup!M$2,0),"")</f>
        <v>CH</v>
      </c>
      <c r="O1933" s="6" t="str">
        <f>IFERROR(VLOOKUP(E1933,Lookup!B:C,2,0),0)</f>
        <v>Host</v>
      </c>
    </row>
    <row r="1934" ht="13.5" outlineLevel="2" spans="1:15">
      <c r="A1934" s="4" t="s">
        <v>4121</v>
      </c>
      <c r="B1934" s="4" t="s">
        <v>3874</v>
      </c>
      <c r="C1934" s="4" t="s">
        <v>118</v>
      </c>
      <c r="D1934" s="4" t="s">
        <v>4122</v>
      </c>
      <c r="E1934" s="4" t="s">
        <v>120</v>
      </c>
      <c r="F1934" s="4" t="s">
        <v>121</v>
      </c>
      <c r="G1934" s="4" t="s">
        <v>3537</v>
      </c>
      <c r="H1934" s="4" t="s">
        <v>1775</v>
      </c>
      <c r="I1934" s="4" t="s">
        <v>3716</v>
      </c>
      <c r="J1934" s="4" t="s">
        <v>3876</v>
      </c>
      <c r="K1934" s="6">
        <f>IFERROR(VLOOKUP($J1934,Lookup!$I:$M,Lookup!J$2,0),"")</f>
        <v>4003</v>
      </c>
      <c r="L1934" s="6" t="str">
        <f>IFERROR(VLOOKUP($J1934,Lookup!$I:$M,Lookup!K$2,0),"")</f>
        <v>PT Miami</v>
      </c>
      <c r="M1934" s="6" t="str">
        <f>IFERROR(VLOOKUP($J1934,Lookup!$I:$M,Lookup!L$2,0),"")</f>
        <v>MAlasaad</v>
      </c>
      <c r="N1934" s="6" t="str">
        <f>IFERROR(VLOOKUP($J1934,Lookup!$I:$M,Lookup!M$2,0),"")</f>
        <v>CH</v>
      </c>
      <c r="O1934" s="6" t="str">
        <f>IFERROR(VLOOKUP(E1934,Lookup!B:C,2,0),0)</f>
        <v>Server/Cocktail</v>
      </c>
    </row>
    <row r="1935" ht="13.5" outlineLevel="2" spans="1:15">
      <c r="A1935" s="4" t="s">
        <v>4123</v>
      </c>
      <c r="B1935" s="4" t="s">
        <v>3874</v>
      </c>
      <c r="C1935" s="4" t="s">
        <v>118</v>
      </c>
      <c r="D1935" s="4" t="s">
        <v>4124</v>
      </c>
      <c r="E1935" s="4" t="s">
        <v>70</v>
      </c>
      <c r="F1935" s="4" t="s">
        <v>121</v>
      </c>
      <c r="G1935" s="4" t="s">
        <v>3537</v>
      </c>
      <c r="H1935" s="4" t="s">
        <v>1775</v>
      </c>
      <c r="I1935" s="4" t="s">
        <v>3716</v>
      </c>
      <c r="J1935" s="4" t="s">
        <v>3876</v>
      </c>
      <c r="K1935" s="6">
        <f>IFERROR(VLOOKUP($J1935,Lookup!$I:$M,Lookup!J$2,0),"")</f>
        <v>4003</v>
      </c>
      <c r="L1935" s="6" t="str">
        <f>IFERROR(VLOOKUP($J1935,Lookup!$I:$M,Lookup!K$2,0),"")</f>
        <v>PT Miami</v>
      </c>
      <c r="M1935" s="6" t="str">
        <f>IFERROR(VLOOKUP($J1935,Lookup!$I:$M,Lookup!L$2,0),"")</f>
        <v>MAlasaad</v>
      </c>
      <c r="N1935" s="6" t="str">
        <f>IFERROR(VLOOKUP($J1935,Lookup!$I:$M,Lookup!M$2,0),"")</f>
        <v>CH</v>
      </c>
      <c r="O1935" s="6" t="str">
        <f>IFERROR(VLOOKUP(E1935,Lookup!B:C,2,0),0)</f>
        <v>Bartender</v>
      </c>
    </row>
    <row r="1936" ht="13.5" outlineLevel="2" spans="1:15">
      <c r="A1936" s="4" t="s">
        <v>4125</v>
      </c>
      <c r="B1936" s="4" t="s">
        <v>3874</v>
      </c>
      <c r="C1936" s="4" t="s">
        <v>118</v>
      </c>
      <c r="D1936" s="4" t="s">
        <v>4126</v>
      </c>
      <c r="E1936" s="4" t="s">
        <v>120</v>
      </c>
      <c r="F1936" s="4" t="s">
        <v>121</v>
      </c>
      <c r="G1936" s="4" t="s">
        <v>3537</v>
      </c>
      <c r="H1936" s="4" t="s">
        <v>1775</v>
      </c>
      <c r="I1936" s="4" t="s">
        <v>3716</v>
      </c>
      <c r="J1936" s="4" t="s">
        <v>3876</v>
      </c>
      <c r="K1936" s="6">
        <f>IFERROR(VLOOKUP($J1936,Lookup!$I:$M,Lookup!J$2,0),"")</f>
        <v>4003</v>
      </c>
      <c r="L1936" s="6" t="str">
        <f>IFERROR(VLOOKUP($J1936,Lookup!$I:$M,Lookup!K$2,0),"")</f>
        <v>PT Miami</v>
      </c>
      <c r="M1936" s="6" t="str">
        <f>IFERROR(VLOOKUP($J1936,Lookup!$I:$M,Lookup!L$2,0),"")</f>
        <v>MAlasaad</v>
      </c>
      <c r="N1936" s="6" t="str">
        <f>IFERROR(VLOOKUP($J1936,Lookup!$I:$M,Lookup!M$2,0),"")</f>
        <v>CH</v>
      </c>
      <c r="O1936" s="6" t="str">
        <f>IFERROR(VLOOKUP(E1936,Lookup!B:C,2,0),0)</f>
        <v>Server/Cocktail</v>
      </c>
    </row>
    <row r="1937" ht="13.5" outlineLevel="2" spans="1:15">
      <c r="A1937" s="4" t="s">
        <v>4127</v>
      </c>
      <c r="B1937" s="4" t="s">
        <v>3874</v>
      </c>
      <c r="C1937" s="4" t="s">
        <v>118</v>
      </c>
      <c r="D1937" s="4" t="s">
        <v>4128</v>
      </c>
      <c r="E1937" s="4" t="s">
        <v>233</v>
      </c>
      <c r="F1937" s="4" t="s">
        <v>121</v>
      </c>
      <c r="G1937" s="4" t="s">
        <v>3537</v>
      </c>
      <c r="H1937" s="4" t="s">
        <v>1775</v>
      </c>
      <c r="I1937" s="4" t="s">
        <v>3716</v>
      </c>
      <c r="J1937" s="4" t="s">
        <v>3876</v>
      </c>
      <c r="K1937" s="6">
        <f>IFERROR(VLOOKUP($J1937,Lookup!$I:$M,Lookup!J$2,0),"")</f>
        <v>4003</v>
      </c>
      <c r="L1937" s="6" t="str">
        <f>IFERROR(VLOOKUP($J1937,Lookup!$I:$M,Lookup!K$2,0),"")</f>
        <v>PT Miami</v>
      </c>
      <c r="M1937" s="6" t="str">
        <f>IFERROR(VLOOKUP($J1937,Lookup!$I:$M,Lookup!L$2,0),"")</f>
        <v>MAlasaad</v>
      </c>
      <c r="N1937" s="6" t="str">
        <f>IFERROR(VLOOKUP($J1937,Lookup!$I:$M,Lookup!M$2,0),"")</f>
        <v>CH</v>
      </c>
      <c r="O1937" s="6" t="str">
        <f>IFERROR(VLOOKUP(E1937,Lookup!B:C,2,0),0)</f>
        <v>Bartender</v>
      </c>
    </row>
    <row r="1938" ht="13.5" outlineLevel="2" spans="1:15">
      <c r="A1938" s="4" t="s">
        <v>4129</v>
      </c>
      <c r="B1938" s="4" t="s">
        <v>3874</v>
      </c>
      <c r="C1938" s="4" t="s">
        <v>118</v>
      </c>
      <c r="D1938" s="4" t="s">
        <v>4130</v>
      </c>
      <c r="E1938" s="4" t="s">
        <v>139</v>
      </c>
      <c r="F1938" s="4" t="s">
        <v>121</v>
      </c>
      <c r="G1938" s="4" t="s">
        <v>3537</v>
      </c>
      <c r="H1938" s="4" t="s">
        <v>1775</v>
      </c>
      <c r="I1938" s="4" t="s">
        <v>3716</v>
      </c>
      <c r="J1938" s="4" t="s">
        <v>3876</v>
      </c>
      <c r="K1938" s="6">
        <f>IFERROR(VLOOKUP($J1938,Lookup!$I:$M,Lookup!J$2,0),"")</f>
        <v>4003</v>
      </c>
      <c r="L1938" s="6" t="str">
        <f>IFERROR(VLOOKUP($J1938,Lookup!$I:$M,Lookup!K$2,0),"")</f>
        <v>PT Miami</v>
      </c>
      <c r="M1938" s="6" t="str">
        <f>IFERROR(VLOOKUP($J1938,Lookup!$I:$M,Lookup!L$2,0),"")</f>
        <v>MAlasaad</v>
      </c>
      <c r="N1938" s="6" t="str">
        <f>IFERROR(VLOOKUP($J1938,Lookup!$I:$M,Lookup!M$2,0),"")</f>
        <v>CH</v>
      </c>
      <c r="O1938" s="6" t="str">
        <f>IFERROR(VLOOKUP(E1938,Lookup!B:C,2,0),0)</f>
        <v>Busser/Runner</v>
      </c>
    </row>
    <row r="1939" ht="13.5" outlineLevel="2" spans="1:15">
      <c r="A1939" s="4" t="s">
        <v>4131</v>
      </c>
      <c r="B1939" s="4" t="s">
        <v>3874</v>
      </c>
      <c r="C1939" s="4" t="s">
        <v>118</v>
      </c>
      <c r="D1939" s="4" t="s">
        <v>4132</v>
      </c>
      <c r="E1939" s="4" t="s">
        <v>139</v>
      </c>
      <c r="F1939" s="4" t="s">
        <v>121</v>
      </c>
      <c r="G1939" s="4" t="s">
        <v>3537</v>
      </c>
      <c r="H1939" s="4" t="s">
        <v>1775</v>
      </c>
      <c r="I1939" s="4" t="s">
        <v>3716</v>
      </c>
      <c r="J1939" s="4" t="s">
        <v>3876</v>
      </c>
      <c r="K1939" s="6">
        <f>IFERROR(VLOOKUP($J1939,Lookup!$I:$M,Lookup!J$2,0),"")</f>
        <v>4003</v>
      </c>
      <c r="L1939" s="6" t="str">
        <f>IFERROR(VLOOKUP($J1939,Lookup!$I:$M,Lookup!K$2,0),"")</f>
        <v>PT Miami</v>
      </c>
      <c r="M1939" s="6" t="str">
        <f>IFERROR(VLOOKUP($J1939,Lookup!$I:$M,Lookup!L$2,0),"")</f>
        <v>MAlasaad</v>
      </c>
      <c r="N1939" s="6" t="str">
        <f>IFERROR(VLOOKUP($J1939,Lookup!$I:$M,Lookup!M$2,0),"")</f>
        <v>CH</v>
      </c>
      <c r="O1939" s="6" t="str">
        <f>IFERROR(VLOOKUP(E1939,Lookup!B:C,2,0),0)</f>
        <v>Busser/Runner</v>
      </c>
    </row>
    <row r="1940" ht="13.5" outlineLevel="2" spans="1:15">
      <c r="A1940" s="4" t="s">
        <v>4133</v>
      </c>
      <c r="B1940" s="4" t="s">
        <v>3874</v>
      </c>
      <c r="C1940" s="4" t="s">
        <v>118</v>
      </c>
      <c r="D1940" s="4" t="s">
        <v>4134</v>
      </c>
      <c r="E1940" s="4" t="s">
        <v>139</v>
      </c>
      <c r="F1940" s="4" t="s">
        <v>121</v>
      </c>
      <c r="G1940" s="4" t="s">
        <v>3537</v>
      </c>
      <c r="H1940" s="4" t="s">
        <v>1775</v>
      </c>
      <c r="I1940" s="4" t="s">
        <v>3716</v>
      </c>
      <c r="J1940" s="4" t="s">
        <v>3876</v>
      </c>
      <c r="K1940" s="6">
        <f>IFERROR(VLOOKUP($J1940,Lookup!$I:$M,Lookup!J$2,0),"")</f>
        <v>4003</v>
      </c>
      <c r="L1940" s="6" t="str">
        <f>IFERROR(VLOOKUP($J1940,Lookup!$I:$M,Lookup!K$2,0),"")</f>
        <v>PT Miami</v>
      </c>
      <c r="M1940" s="6" t="str">
        <f>IFERROR(VLOOKUP($J1940,Lookup!$I:$M,Lookup!L$2,0),"")</f>
        <v>MAlasaad</v>
      </c>
      <c r="N1940" s="6" t="str">
        <f>IFERROR(VLOOKUP($J1940,Lookup!$I:$M,Lookup!M$2,0),"")</f>
        <v>CH</v>
      </c>
      <c r="O1940" s="6" t="str">
        <f>IFERROR(VLOOKUP(E1940,Lookup!B:C,2,0),0)</f>
        <v>Busser/Runner</v>
      </c>
    </row>
    <row r="1941" ht="13.5" outlineLevel="2" spans="1:15">
      <c r="A1941" s="4" t="s">
        <v>4135</v>
      </c>
      <c r="B1941" s="4" t="s">
        <v>3874</v>
      </c>
      <c r="C1941" s="4" t="s">
        <v>118</v>
      </c>
      <c r="D1941" s="4" t="s">
        <v>4136</v>
      </c>
      <c r="E1941" s="4" t="s">
        <v>120</v>
      </c>
      <c r="F1941" s="4" t="s">
        <v>121</v>
      </c>
      <c r="G1941" s="4" t="s">
        <v>3537</v>
      </c>
      <c r="H1941" s="4" t="s">
        <v>1775</v>
      </c>
      <c r="I1941" s="4" t="s">
        <v>3716</v>
      </c>
      <c r="J1941" s="4" t="s">
        <v>3876</v>
      </c>
      <c r="K1941" s="6">
        <f>IFERROR(VLOOKUP($J1941,Lookup!$I:$M,Lookup!J$2,0),"")</f>
        <v>4003</v>
      </c>
      <c r="L1941" s="6" t="str">
        <f>IFERROR(VLOOKUP($J1941,Lookup!$I:$M,Lookup!K$2,0),"")</f>
        <v>PT Miami</v>
      </c>
      <c r="M1941" s="6" t="str">
        <f>IFERROR(VLOOKUP($J1941,Lookup!$I:$M,Lookup!L$2,0),"")</f>
        <v>MAlasaad</v>
      </c>
      <c r="N1941" s="6" t="str">
        <f>IFERROR(VLOOKUP($J1941,Lookup!$I:$M,Lookup!M$2,0),"")</f>
        <v>CH</v>
      </c>
      <c r="O1941" s="6" t="str">
        <f>IFERROR(VLOOKUP(E1941,Lookup!B:C,2,0),0)</f>
        <v>Server/Cocktail</v>
      </c>
    </row>
    <row r="1942" ht="13.5" outlineLevel="2" spans="1:15">
      <c r="A1942" s="4" t="s">
        <v>4137</v>
      </c>
      <c r="B1942" s="4" t="s">
        <v>3874</v>
      </c>
      <c r="C1942" s="4" t="s">
        <v>118</v>
      </c>
      <c r="D1942" s="4" t="s">
        <v>4138</v>
      </c>
      <c r="E1942" s="4" t="s">
        <v>128</v>
      </c>
      <c r="F1942" s="4" t="s">
        <v>121</v>
      </c>
      <c r="G1942" s="4" t="s">
        <v>3537</v>
      </c>
      <c r="H1942" s="4" t="s">
        <v>1775</v>
      </c>
      <c r="I1942" s="4" t="s">
        <v>3716</v>
      </c>
      <c r="J1942" s="4" t="s">
        <v>3876</v>
      </c>
      <c r="K1942" s="6">
        <f>IFERROR(VLOOKUP($J1942,Lookup!$I:$M,Lookup!J$2,0),"")</f>
        <v>4003</v>
      </c>
      <c r="L1942" s="6" t="str">
        <f>IFERROR(VLOOKUP($J1942,Lookup!$I:$M,Lookup!K$2,0),"")</f>
        <v>PT Miami</v>
      </c>
      <c r="M1942" s="6" t="str">
        <f>IFERROR(VLOOKUP($J1942,Lookup!$I:$M,Lookup!L$2,0),"")</f>
        <v>MAlasaad</v>
      </c>
      <c r="N1942" s="6" t="str">
        <f>IFERROR(VLOOKUP($J1942,Lookup!$I:$M,Lookup!M$2,0),"")</f>
        <v>CH</v>
      </c>
      <c r="O1942" s="6" t="str">
        <f>IFERROR(VLOOKUP(E1942,Lookup!B:C,2,0),0)</f>
        <v>Server/Cocktail</v>
      </c>
    </row>
    <row r="1943" ht="13.5" outlineLevel="2" spans="1:15">
      <c r="A1943" s="4" t="s">
        <v>4139</v>
      </c>
      <c r="B1943" s="4" t="s">
        <v>3874</v>
      </c>
      <c r="C1943" s="4" t="s">
        <v>118</v>
      </c>
      <c r="D1943" s="4" t="s">
        <v>4140</v>
      </c>
      <c r="E1943" s="4" t="s">
        <v>120</v>
      </c>
      <c r="F1943" s="4" t="s">
        <v>121</v>
      </c>
      <c r="G1943" s="4" t="s">
        <v>3537</v>
      </c>
      <c r="H1943" s="4" t="s">
        <v>1775</v>
      </c>
      <c r="I1943" s="4" t="s">
        <v>3716</v>
      </c>
      <c r="J1943" s="4" t="s">
        <v>3876</v>
      </c>
      <c r="K1943" s="6">
        <f>IFERROR(VLOOKUP($J1943,Lookup!$I:$M,Lookup!J$2,0),"")</f>
        <v>4003</v>
      </c>
      <c r="L1943" s="6" t="str">
        <f>IFERROR(VLOOKUP($J1943,Lookup!$I:$M,Lookup!K$2,0),"")</f>
        <v>PT Miami</v>
      </c>
      <c r="M1943" s="6" t="str">
        <f>IFERROR(VLOOKUP($J1943,Lookup!$I:$M,Lookup!L$2,0),"")</f>
        <v>MAlasaad</v>
      </c>
      <c r="N1943" s="6" t="str">
        <f>IFERROR(VLOOKUP($J1943,Lookup!$I:$M,Lookup!M$2,0),"")</f>
        <v>CH</v>
      </c>
      <c r="O1943" s="6" t="str">
        <f>IFERROR(VLOOKUP(E1943,Lookup!B:C,2,0),0)</f>
        <v>Server/Cocktail</v>
      </c>
    </row>
    <row r="1944" ht="13.5" outlineLevel="2" spans="1:15">
      <c r="A1944" s="4" t="s">
        <v>4141</v>
      </c>
      <c r="B1944" s="4" t="s">
        <v>3874</v>
      </c>
      <c r="C1944" s="4" t="s">
        <v>118</v>
      </c>
      <c r="D1944" s="4" t="s">
        <v>4142</v>
      </c>
      <c r="E1944" s="4" t="s">
        <v>120</v>
      </c>
      <c r="F1944" s="4" t="s">
        <v>121</v>
      </c>
      <c r="G1944" s="4" t="s">
        <v>3537</v>
      </c>
      <c r="H1944" s="4" t="s">
        <v>1775</v>
      </c>
      <c r="I1944" s="4" t="s">
        <v>3716</v>
      </c>
      <c r="J1944" s="4" t="s">
        <v>3876</v>
      </c>
      <c r="K1944" s="6">
        <f>IFERROR(VLOOKUP($J1944,Lookup!$I:$M,Lookup!J$2,0),"")</f>
        <v>4003</v>
      </c>
      <c r="L1944" s="6" t="str">
        <f>IFERROR(VLOOKUP($J1944,Lookup!$I:$M,Lookup!K$2,0),"")</f>
        <v>PT Miami</v>
      </c>
      <c r="M1944" s="6" t="str">
        <f>IFERROR(VLOOKUP($J1944,Lookup!$I:$M,Lookup!L$2,0),"")</f>
        <v>MAlasaad</v>
      </c>
      <c r="N1944" s="6" t="str">
        <f>IFERROR(VLOOKUP($J1944,Lookup!$I:$M,Lookup!M$2,0),"")</f>
        <v>CH</v>
      </c>
      <c r="O1944" s="6" t="str">
        <f>IFERROR(VLOOKUP(E1944,Lookup!B:C,2,0),0)</f>
        <v>Server/Cocktail</v>
      </c>
    </row>
    <row r="1945" ht="13.5" outlineLevel="2" spans="1:15">
      <c r="A1945" s="4" t="s">
        <v>4143</v>
      </c>
      <c r="B1945" s="4" t="s">
        <v>3874</v>
      </c>
      <c r="C1945" s="4" t="s">
        <v>118</v>
      </c>
      <c r="D1945" s="4" t="s">
        <v>4144</v>
      </c>
      <c r="E1945" s="4" t="s">
        <v>188</v>
      </c>
      <c r="F1945" s="4" t="s">
        <v>121</v>
      </c>
      <c r="G1945" s="4" t="s">
        <v>3537</v>
      </c>
      <c r="H1945" s="4" t="s">
        <v>1775</v>
      </c>
      <c r="I1945" s="4" t="s">
        <v>3716</v>
      </c>
      <c r="J1945" s="4" t="s">
        <v>3876</v>
      </c>
      <c r="K1945" s="6">
        <f>IFERROR(VLOOKUP($J1945,Lookup!$I:$M,Lookup!J$2,0),"")</f>
        <v>4003</v>
      </c>
      <c r="L1945" s="6" t="str">
        <f>IFERROR(VLOOKUP($J1945,Lookup!$I:$M,Lookup!K$2,0),"")</f>
        <v>PT Miami</v>
      </c>
      <c r="M1945" s="6" t="str">
        <f>IFERROR(VLOOKUP($J1945,Lookup!$I:$M,Lookup!L$2,0),"")</f>
        <v>MAlasaad</v>
      </c>
      <c r="N1945" s="6" t="str">
        <f>IFERROR(VLOOKUP($J1945,Lookup!$I:$M,Lookup!M$2,0),"")</f>
        <v>CH</v>
      </c>
      <c r="O1945" s="6" t="str">
        <f>IFERROR(VLOOKUP(E1945,Lookup!B:C,2,0),0)</f>
        <v>Dish</v>
      </c>
    </row>
    <row r="1946" ht="13.5" outlineLevel="2" spans="1:15">
      <c r="A1946" s="4" t="s">
        <v>4145</v>
      </c>
      <c r="B1946" s="4" t="s">
        <v>3874</v>
      </c>
      <c r="C1946" s="4" t="s">
        <v>118</v>
      </c>
      <c r="D1946" s="4" t="s">
        <v>4146</v>
      </c>
      <c r="E1946" s="4" t="s">
        <v>120</v>
      </c>
      <c r="F1946" s="4" t="s">
        <v>121</v>
      </c>
      <c r="G1946" s="4" t="s">
        <v>3537</v>
      </c>
      <c r="H1946" s="4" t="s">
        <v>1775</v>
      </c>
      <c r="I1946" s="4" t="s">
        <v>3716</v>
      </c>
      <c r="J1946" s="4" t="s">
        <v>3876</v>
      </c>
      <c r="K1946" s="6">
        <f>IFERROR(VLOOKUP($J1946,Lookup!$I:$M,Lookup!J$2,0),"")</f>
        <v>4003</v>
      </c>
      <c r="L1946" s="6" t="str">
        <f>IFERROR(VLOOKUP($J1946,Lookup!$I:$M,Lookup!K$2,0),"")</f>
        <v>PT Miami</v>
      </c>
      <c r="M1946" s="6" t="str">
        <f>IFERROR(VLOOKUP($J1946,Lookup!$I:$M,Lookup!L$2,0),"")</f>
        <v>MAlasaad</v>
      </c>
      <c r="N1946" s="6" t="str">
        <f>IFERROR(VLOOKUP($J1946,Lookup!$I:$M,Lookup!M$2,0),"")</f>
        <v>CH</v>
      </c>
      <c r="O1946" s="6" t="str">
        <f>IFERROR(VLOOKUP(E1946,Lookup!B:C,2,0),0)</f>
        <v>Server/Cocktail</v>
      </c>
    </row>
    <row r="1947" ht="13.5" outlineLevel="1" spans="1:15">
      <c r="A1947" s="4" t="s">
        <v>4147</v>
      </c>
      <c r="B1947" s="4" t="s">
        <v>3874</v>
      </c>
      <c r="C1947" s="4" t="s">
        <v>118</v>
      </c>
      <c r="D1947" s="4" t="s">
        <v>4148</v>
      </c>
      <c r="E1947" s="4" t="s">
        <v>120</v>
      </c>
      <c r="F1947" s="4" t="s">
        <v>121</v>
      </c>
      <c r="G1947" s="4" t="s">
        <v>3537</v>
      </c>
      <c r="H1947" s="4" t="s">
        <v>1775</v>
      </c>
      <c r="I1947" s="4" t="s">
        <v>3716</v>
      </c>
      <c r="J1947" s="4" t="s">
        <v>3876</v>
      </c>
      <c r="K1947" s="6">
        <f>IFERROR(VLOOKUP($J1947,Lookup!$I:$M,Lookup!J$2,0),"")</f>
        <v>4003</v>
      </c>
      <c r="L1947" s="6" t="str">
        <f>IFERROR(VLOOKUP($J1947,Lookup!$I:$M,Lookup!K$2,0),"")</f>
        <v>PT Miami</v>
      </c>
      <c r="M1947" s="6" t="str">
        <f>IFERROR(VLOOKUP($J1947,Lookup!$I:$M,Lookup!L$2,0),"")</f>
        <v>MAlasaad</v>
      </c>
      <c r="N1947" s="6" t="str">
        <f>IFERROR(VLOOKUP($J1947,Lookup!$I:$M,Lookup!M$2,0),"")</f>
        <v>CH</v>
      </c>
      <c r="O1947" s="6" t="str">
        <f>IFERROR(VLOOKUP(E1947,Lookup!B:C,2,0),0)</f>
        <v>Server/Cocktail</v>
      </c>
    </row>
    <row r="1948" ht="13.5" outlineLevel="2" spans="1:15">
      <c r="A1948" s="4" t="s">
        <v>4149</v>
      </c>
      <c r="B1948" s="4" t="s">
        <v>3874</v>
      </c>
      <c r="C1948" s="4" t="s">
        <v>118</v>
      </c>
      <c r="D1948" s="4" t="s">
        <v>4150</v>
      </c>
      <c r="E1948" s="4" t="s">
        <v>83</v>
      </c>
      <c r="F1948" s="4" t="s">
        <v>121</v>
      </c>
      <c r="G1948" s="4" t="s">
        <v>3537</v>
      </c>
      <c r="H1948" s="4" t="s">
        <v>1775</v>
      </c>
      <c r="I1948" s="4" t="s">
        <v>3716</v>
      </c>
      <c r="J1948" s="4" t="s">
        <v>3876</v>
      </c>
      <c r="K1948" s="6">
        <f>IFERROR(VLOOKUP($J1948,Lookup!$I:$M,Lookup!J$2,0),"")</f>
        <v>4003</v>
      </c>
      <c r="L1948" s="6" t="str">
        <f>IFERROR(VLOOKUP($J1948,Lookup!$I:$M,Lookup!K$2,0),"")</f>
        <v>PT Miami</v>
      </c>
      <c r="M1948" s="6" t="str">
        <f>IFERROR(VLOOKUP($J1948,Lookup!$I:$M,Lookup!L$2,0),"")</f>
        <v>MAlasaad</v>
      </c>
      <c r="N1948" s="6" t="str">
        <f>IFERROR(VLOOKUP($J1948,Lookup!$I:$M,Lookup!M$2,0),"")</f>
        <v>CH</v>
      </c>
      <c r="O1948" s="6" t="str">
        <f>IFERROR(VLOOKUP(E1948,Lookup!B:C,2,0),0)</f>
        <v>Line Cook</v>
      </c>
    </row>
    <row r="1949" ht="13.5" outlineLevel="2" spans="1:15">
      <c r="A1949" s="4" t="s">
        <v>4151</v>
      </c>
      <c r="B1949" s="4" t="s">
        <v>3874</v>
      </c>
      <c r="C1949" s="4" t="s">
        <v>118</v>
      </c>
      <c r="D1949" s="4" t="s">
        <v>4152</v>
      </c>
      <c r="E1949" s="4" t="s">
        <v>139</v>
      </c>
      <c r="F1949" s="4" t="s">
        <v>121</v>
      </c>
      <c r="G1949" s="4" t="s">
        <v>3537</v>
      </c>
      <c r="H1949" s="4" t="s">
        <v>1775</v>
      </c>
      <c r="I1949" s="4" t="s">
        <v>3716</v>
      </c>
      <c r="J1949" s="4" t="s">
        <v>3876</v>
      </c>
      <c r="K1949" s="6">
        <f>IFERROR(VLOOKUP($J1949,Lookup!$I:$M,Lookup!J$2,0),"")</f>
        <v>4003</v>
      </c>
      <c r="L1949" s="6" t="str">
        <f>IFERROR(VLOOKUP($J1949,Lookup!$I:$M,Lookup!K$2,0),"")</f>
        <v>PT Miami</v>
      </c>
      <c r="M1949" s="6" t="str">
        <f>IFERROR(VLOOKUP($J1949,Lookup!$I:$M,Lookup!L$2,0),"")</f>
        <v>MAlasaad</v>
      </c>
      <c r="N1949" s="6" t="str">
        <f>IFERROR(VLOOKUP($J1949,Lookup!$I:$M,Lookup!M$2,0),"")</f>
        <v>CH</v>
      </c>
      <c r="O1949" s="6" t="str">
        <f>IFERROR(VLOOKUP(E1949,Lookup!B:C,2,0),0)</f>
        <v>Busser/Runner</v>
      </c>
    </row>
    <row r="1950" ht="13.5" outlineLevel="2" spans="1:15">
      <c r="A1950" s="4" t="s">
        <v>4153</v>
      </c>
      <c r="B1950" s="4" t="s">
        <v>3874</v>
      </c>
      <c r="C1950" s="4" t="s">
        <v>118</v>
      </c>
      <c r="D1950" s="4" t="s">
        <v>4154</v>
      </c>
      <c r="E1950" s="4" t="s">
        <v>120</v>
      </c>
      <c r="F1950" s="4" t="s">
        <v>121</v>
      </c>
      <c r="G1950" s="4" t="s">
        <v>3537</v>
      </c>
      <c r="H1950" s="4" t="s">
        <v>1775</v>
      </c>
      <c r="I1950" s="4" t="s">
        <v>3716</v>
      </c>
      <c r="J1950" s="4" t="s">
        <v>3876</v>
      </c>
      <c r="K1950" s="6">
        <f>IFERROR(VLOOKUP($J1950,Lookup!$I:$M,Lookup!J$2,0),"")</f>
        <v>4003</v>
      </c>
      <c r="L1950" s="6" t="str">
        <f>IFERROR(VLOOKUP($J1950,Lookup!$I:$M,Lookup!K$2,0),"")</f>
        <v>PT Miami</v>
      </c>
      <c r="M1950" s="6" t="str">
        <f>IFERROR(VLOOKUP($J1950,Lookup!$I:$M,Lookup!L$2,0),"")</f>
        <v>MAlasaad</v>
      </c>
      <c r="N1950" s="6" t="str">
        <f>IFERROR(VLOOKUP($J1950,Lookup!$I:$M,Lookup!M$2,0),"")</f>
        <v>CH</v>
      </c>
      <c r="O1950" s="6" t="str">
        <f>IFERROR(VLOOKUP(E1950,Lookup!B:C,2,0),0)</f>
        <v>Server/Cocktail</v>
      </c>
    </row>
    <row r="1951" ht="13.5" outlineLevel="2" spans="1:15">
      <c r="A1951" s="4" t="s">
        <v>4155</v>
      </c>
      <c r="B1951" s="4" t="s">
        <v>3874</v>
      </c>
      <c r="C1951" s="4" t="s">
        <v>118</v>
      </c>
      <c r="D1951" s="4" t="s">
        <v>4156</v>
      </c>
      <c r="E1951" s="4" t="s">
        <v>84</v>
      </c>
      <c r="F1951" s="4" t="s">
        <v>121</v>
      </c>
      <c r="G1951" s="4" t="s">
        <v>3537</v>
      </c>
      <c r="H1951" s="4" t="s">
        <v>1775</v>
      </c>
      <c r="I1951" s="4" t="s">
        <v>3716</v>
      </c>
      <c r="J1951" s="4" t="s">
        <v>3876</v>
      </c>
      <c r="K1951" s="6">
        <f>IFERROR(VLOOKUP($J1951,Lookup!$I:$M,Lookup!J$2,0),"")</f>
        <v>4003</v>
      </c>
      <c r="L1951" s="6" t="str">
        <f>IFERROR(VLOOKUP($J1951,Lookup!$I:$M,Lookup!K$2,0),"")</f>
        <v>PT Miami</v>
      </c>
      <c r="M1951" s="6" t="str">
        <f>IFERROR(VLOOKUP($J1951,Lookup!$I:$M,Lookup!L$2,0),"")</f>
        <v>MAlasaad</v>
      </c>
      <c r="N1951" s="6" t="str">
        <f>IFERROR(VLOOKUP($J1951,Lookup!$I:$M,Lookup!M$2,0),"")</f>
        <v>CH</v>
      </c>
      <c r="O1951" s="6" t="str">
        <f>IFERROR(VLOOKUP(E1951,Lookup!B:C,2,0),0)</f>
        <v>Prep Cook</v>
      </c>
    </row>
    <row r="1952" ht="13.5" outlineLevel="2" spans="1:15">
      <c r="A1952" s="4" t="s">
        <v>4157</v>
      </c>
      <c r="B1952" s="4" t="s">
        <v>3874</v>
      </c>
      <c r="C1952" s="4" t="s">
        <v>118</v>
      </c>
      <c r="D1952" s="4" t="s">
        <v>4158</v>
      </c>
      <c r="E1952" s="4" t="s">
        <v>83</v>
      </c>
      <c r="F1952" s="4" t="s">
        <v>121</v>
      </c>
      <c r="G1952" s="4" t="s">
        <v>3537</v>
      </c>
      <c r="H1952" s="4" t="s">
        <v>1775</v>
      </c>
      <c r="I1952" s="4" t="s">
        <v>3716</v>
      </c>
      <c r="J1952" s="4" t="s">
        <v>3876</v>
      </c>
      <c r="K1952" s="6">
        <f>IFERROR(VLOOKUP($J1952,Lookup!$I:$M,Lookup!J$2,0),"")</f>
        <v>4003</v>
      </c>
      <c r="L1952" s="6" t="str">
        <f>IFERROR(VLOOKUP($J1952,Lookup!$I:$M,Lookup!K$2,0),"")</f>
        <v>PT Miami</v>
      </c>
      <c r="M1952" s="6" t="str">
        <f>IFERROR(VLOOKUP($J1952,Lookup!$I:$M,Lookup!L$2,0),"")</f>
        <v>MAlasaad</v>
      </c>
      <c r="N1952" s="6" t="str">
        <f>IFERROR(VLOOKUP($J1952,Lookup!$I:$M,Lookup!M$2,0),"")</f>
        <v>CH</v>
      </c>
      <c r="O1952" s="6" t="str">
        <f>IFERROR(VLOOKUP(E1952,Lookup!B:C,2,0),0)</f>
        <v>Line Cook</v>
      </c>
    </row>
    <row r="1953" ht="13.5" outlineLevel="2" spans="1:15">
      <c r="A1953" s="4" t="s">
        <v>4159</v>
      </c>
      <c r="B1953" s="4" t="s">
        <v>3874</v>
      </c>
      <c r="C1953" s="4" t="s">
        <v>118</v>
      </c>
      <c r="D1953" s="4" t="s">
        <v>4160</v>
      </c>
      <c r="E1953" s="4" t="s">
        <v>78</v>
      </c>
      <c r="F1953" s="4" t="s">
        <v>121</v>
      </c>
      <c r="G1953" s="4" t="s">
        <v>3537</v>
      </c>
      <c r="H1953" s="4" t="s">
        <v>1775</v>
      </c>
      <c r="I1953" s="4" t="s">
        <v>3716</v>
      </c>
      <c r="J1953" s="4" t="s">
        <v>3876</v>
      </c>
      <c r="K1953" s="6">
        <f>IFERROR(VLOOKUP($J1953,Lookup!$I:$M,Lookup!J$2,0),"")</f>
        <v>4003</v>
      </c>
      <c r="L1953" s="6" t="str">
        <f>IFERROR(VLOOKUP($J1953,Lookup!$I:$M,Lookup!K$2,0),"")</f>
        <v>PT Miami</v>
      </c>
      <c r="M1953" s="6" t="str">
        <f>IFERROR(VLOOKUP($J1953,Lookup!$I:$M,Lookup!L$2,0),"")</f>
        <v>MAlasaad</v>
      </c>
      <c r="N1953" s="6" t="str">
        <f>IFERROR(VLOOKUP($J1953,Lookup!$I:$M,Lookup!M$2,0),"")</f>
        <v>CH</v>
      </c>
      <c r="O1953" s="6" t="str">
        <f>IFERROR(VLOOKUP(E1953,Lookup!B:C,2,0),0)</f>
        <v>Host</v>
      </c>
    </row>
    <row r="1954" ht="13.5" outlineLevel="2" spans="1:15">
      <c r="A1954" s="4" t="s">
        <v>4161</v>
      </c>
      <c r="B1954" s="4" t="s">
        <v>3874</v>
      </c>
      <c r="C1954" s="4" t="s">
        <v>118</v>
      </c>
      <c r="D1954" s="4" t="s">
        <v>4162</v>
      </c>
      <c r="E1954" s="4" t="s">
        <v>120</v>
      </c>
      <c r="F1954" s="4" t="s">
        <v>121</v>
      </c>
      <c r="G1954" s="4" t="s">
        <v>3537</v>
      </c>
      <c r="H1954" s="4" t="s">
        <v>1775</v>
      </c>
      <c r="I1954" s="4" t="s">
        <v>3716</v>
      </c>
      <c r="J1954" s="4" t="s">
        <v>3876</v>
      </c>
      <c r="K1954" s="6">
        <f>IFERROR(VLOOKUP($J1954,Lookup!$I:$M,Lookup!J$2,0),"")</f>
        <v>4003</v>
      </c>
      <c r="L1954" s="6" t="str">
        <f>IFERROR(VLOOKUP($J1954,Lookup!$I:$M,Lookup!K$2,0),"")</f>
        <v>PT Miami</v>
      </c>
      <c r="M1954" s="6" t="str">
        <f>IFERROR(VLOOKUP($J1954,Lookup!$I:$M,Lookup!L$2,0),"")</f>
        <v>MAlasaad</v>
      </c>
      <c r="N1954" s="6" t="str">
        <f>IFERROR(VLOOKUP($J1954,Lookup!$I:$M,Lookup!M$2,0),"")</f>
        <v>CH</v>
      </c>
      <c r="O1954" s="6" t="str">
        <f>IFERROR(VLOOKUP(E1954,Lookup!B:C,2,0),0)</f>
        <v>Server/Cocktail</v>
      </c>
    </row>
    <row r="1955" ht="13.5" outlineLevel="2" spans="1:15">
      <c r="A1955" s="4" t="s">
        <v>4163</v>
      </c>
      <c r="B1955" s="4" t="s">
        <v>3874</v>
      </c>
      <c r="C1955" s="4" t="s">
        <v>118</v>
      </c>
      <c r="D1955" s="4" t="s">
        <v>4164</v>
      </c>
      <c r="E1955" s="4" t="s">
        <v>139</v>
      </c>
      <c r="F1955" s="4" t="s">
        <v>121</v>
      </c>
      <c r="G1955" s="4" t="s">
        <v>3537</v>
      </c>
      <c r="H1955" s="4" t="s">
        <v>1775</v>
      </c>
      <c r="I1955" s="4" t="s">
        <v>3716</v>
      </c>
      <c r="J1955" s="4" t="s">
        <v>3876</v>
      </c>
      <c r="K1955" s="6">
        <f>IFERROR(VLOOKUP($J1955,Lookup!$I:$M,Lookup!J$2,0),"")</f>
        <v>4003</v>
      </c>
      <c r="L1955" s="6" t="str">
        <f>IFERROR(VLOOKUP($J1955,Lookup!$I:$M,Lookup!K$2,0),"")</f>
        <v>PT Miami</v>
      </c>
      <c r="M1955" s="6" t="str">
        <f>IFERROR(VLOOKUP($J1955,Lookup!$I:$M,Lookup!L$2,0),"")</f>
        <v>MAlasaad</v>
      </c>
      <c r="N1955" s="6" t="str">
        <f>IFERROR(VLOOKUP($J1955,Lookup!$I:$M,Lookup!M$2,0),"")</f>
        <v>CH</v>
      </c>
      <c r="O1955" s="6" t="str">
        <f>IFERROR(VLOOKUP(E1955,Lookup!B:C,2,0),0)</f>
        <v>Busser/Runner</v>
      </c>
    </row>
    <row r="1956" ht="13.5" outlineLevel="2" spans="1:15">
      <c r="A1956" s="4" t="s">
        <v>4165</v>
      </c>
      <c r="B1956" s="4" t="s">
        <v>3874</v>
      </c>
      <c r="C1956" s="4" t="s">
        <v>118</v>
      </c>
      <c r="D1956" s="4" t="s">
        <v>4166</v>
      </c>
      <c r="E1956" s="4" t="s">
        <v>139</v>
      </c>
      <c r="F1956" s="4" t="s">
        <v>121</v>
      </c>
      <c r="G1956" s="4" t="s">
        <v>3537</v>
      </c>
      <c r="H1956" s="4" t="s">
        <v>1775</v>
      </c>
      <c r="I1956" s="4" t="s">
        <v>3716</v>
      </c>
      <c r="J1956" s="4" t="s">
        <v>3876</v>
      </c>
      <c r="K1956" s="6">
        <f>IFERROR(VLOOKUP($J1956,Lookup!$I:$M,Lookup!J$2,0),"")</f>
        <v>4003</v>
      </c>
      <c r="L1956" s="6" t="str">
        <f>IFERROR(VLOOKUP($J1956,Lookup!$I:$M,Lookup!K$2,0),"")</f>
        <v>PT Miami</v>
      </c>
      <c r="M1956" s="6" t="str">
        <f>IFERROR(VLOOKUP($J1956,Lookup!$I:$M,Lookup!L$2,0),"")</f>
        <v>MAlasaad</v>
      </c>
      <c r="N1956" s="6" t="str">
        <f>IFERROR(VLOOKUP($J1956,Lookup!$I:$M,Lookup!M$2,0),"")</f>
        <v>CH</v>
      </c>
      <c r="O1956" s="6" t="str">
        <f>IFERROR(VLOOKUP(E1956,Lookup!B:C,2,0),0)</f>
        <v>Busser/Runner</v>
      </c>
    </row>
    <row r="1957" ht="13.5" outlineLevel="2" spans="1:15">
      <c r="A1957" s="4" t="s">
        <v>4167</v>
      </c>
      <c r="B1957" s="4" t="s">
        <v>3874</v>
      </c>
      <c r="C1957" s="4" t="s">
        <v>118</v>
      </c>
      <c r="D1957" s="4" t="s">
        <v>4168</v>
      </c>
      <c r="E1957" s="4" t="s">
        <v>70</v>
      </c>
      <c r="F1957" s="4" t="s">
        <v>121</v>
      </c>
      <c r="G1957" s="4" t="s">
        <v>3537</v>
      </c>
      <c r="H1957" s="4" t="s">
        <v>1775</v>
      </c>
      <c r="I1957" s="4" t="s">
        <v>3716</v>
      </c>
      <c r="J1957" s="4" t="s">
        <v>3876</v>
      </c>
      <c r="K1957" s="6">
        <f>IFERROR(VLOOKUP($J1957,Lookup!$I:$M,Lookup!J$2,0),"")</f>
        <v>4003</v>
      </c>
      <c r="L1957" s="6" t="str">
        <f>IFERROR(VLOOKUP($J1957,Lookup!$I:$M,Lookup!K$2,0),"")</f>
        <v>PT Miami</v>
      </c>
      <c r="M1957" s="6" t="str">
        <f>IFERROR(VLOOKUP($J1957,Lookup!$I:$M,Lookup!L$2,0),"")</f>
        <v>MAlasaad</v>
      </c>
      <c r="N1957" s="6" t="str">
        <f>IFERROR(VLOOKUP($J1957,Lookup!$I:$M,Lookup!M$2,0),"")</f>
        <v>CH</v>
      </c>
      <c r="O1957" s="6" t="str">
        <f>IFERROR(VLOOKUP(E1957,Lookup!B:C,2,0),0)</f>
        <v>Bartender</v>
      </c>
    </row>
    <row r="1958" ht="13.5" outlineLevel="2" spans="1:15">
      <c r="A1958" s="4" t="s">
        <v>4169</v>
      </c>
      <c r="B1958" s="4" t="s">
        <v>3874</v>
      </c>
      <c r="C1958" s="4" t="s">
        <v>118</v>
      </c>
      <c r="D1958" s="4" t="s">
        <v>4170</v>
      </c>
      <c r="E1958" s="4" t="s">
        <v>120</v>
      </c>
      <c r="F1958" s="4" t="s">
        <v>121</v>
      </c>
      <c r="G1958" s="4" t="s">
        <v>3537</v>
      </c>
      <c r="H1958" s="4" t="s">
        <v>1775</v>
      </c>
      <c r="I1958" s="4" t="s">
        <v>3716</v>
      </c>
      <c r="J1958" s="4" t="s">
        <v>3876</v>
      </c>
      <c r="K1958" s="6">
        <f>IFERROR(VLOOKUP($J1958,Lookup!$I:$M,Lookup!J$2,0),"")</f>
        <v>4003</v>
      </c>
      <c r="L1958" s="6" t="str">
        <f>IFERROR(VLOOKUP($J1958,Lookup!$I:$M,Lookup!K$2,0),"")</f>
        <v>PT Miami</v>
      </c>
      <c r="M1958" s="6" t="str">
        <f>IFERROR(VLOOKUP($J1958,Lookup!$I:$M,Lookup!L$2,0),"")</f>
        <v>MAlasaad</v>
      </c>
      <c r="N1958" s="6" t="str">
        <f>IFERROR(VLOOKUP($J1958,Lookup!$I:$M,Lookup!M$2,0),"")</f>
        <v>CH</v>
      </c>
      <c r="O1958" s="6" t="str">
        <f>IFERROR(VLOOKUP(E1958,Lookup!B:C,2,0),0)</f>
        <v>Server/Cocktail</v>
      </c>
    </row>
    <row r="1959" ht="13.5" outlineLevel="2" spans="1:15">
      <c r="A1959" s="4" t="s">
        <v>4171</v>
      </c>
      <c r="B1959" s="4" t="s">
        <v>3874</v>
      </c>
      <c r="C1959" s="4" t="s">
        <v>118</v>
      </c>
      <c r="D1959" s="4" t="s">
        <v>4172</v>
      </c>
      <c r="E1959" s="4" t="s">
        <v>120</v>
      </c>
      <c r="F1959" s="4" t="s">
        <v>121</v>
      </c>
      <c r="G1959" s="4" t="s">
        <v>3537</v>
      </c>
      <c r="H1959" s="4" t="s">
        <v>1775</v>
      </c>
      <c r="I1959" s="4" t="s">
        <v>3716</v>
      </c>
      <c r="J1959" s="4" t="s">
        <v>3876</v>
      </c>
      <c r="K1959" s="6">
        <f>IFERROR(VLOOKUP($J1959,Lookup!$I:$M,Lookup!J$2,0),"")</f>
        <v>4003</v>
      </c>
      <c r="L1959" s="6" t="str">
        <f>IFERROR(VLOOKUP($J1959,Lookup!$I:$M,Lookup!K$2,0),"")</f>
        <v>PT Miami</v>
      </c>
      <c r="M1959" s="6" t="str">
        <f>IFERROR(VLOOKUP($J1959,Lookup!$I:$M,Lookup!L$2,0),"")</f>
        <v>MAlasaad</v>
      </c>
      <c r="N1959" s="6" t="str">
        <f>IFERROR(VLOOKUP($J1959,Lookup!$I:$M,Lookup!M$2,0),"")</f>
        <v>CH</v>
      </c>
      <c r="O1959" s="6" t="str">
        <f>IFERROR(VLOOKUP(E1959,Lookup!B:C,2,0),0)</f>
        <v>Server/Cocktail</v>
      </c>
    </row>
    <row r="1960" ht="13.5" outlineLevel="2" spans="1:15">
      <c r="A1960" s="4" t="s">
        <v>4173</v>
      </c>
      <c r="B1960" s="4" t="s">
        <v>4174</v>
      </c>
      <c r="C1960" s="4" t="s">
        <v>118</v>
      </c>
      <c r="D1960" s="4" t="s">
        <v>4175</v>
      </c>
      <c r="E1960" s="4" t="s">
        <v>188</v>
      </c>
      <c r="F1960" s="4" t="s">
        <v>121</v>
      </c>
      <c r="G1960" s="4" t="s">
        <v>3537</v>
      </c>
      <c r="H1960" s="4" t="s">
        <v>1775</v>
      </c>
      <c r="I1960" s="4" t="s">
        <v>4176</v>
      </c>
      <c r="J1960" s="4" t="s">
        <v>4177</v>
      </c>
      <c r="K1960" s="6">
        <f>IFERROR(VLOOKUP($J1960,Lookup!$I:$M,Lookup!J$2,0),"")</f>
        <v>4005</v>
      </c>
      <c r="L1960" s="6" t="str">
        <f>IFERROR(VLOOKUP($J1960,Lookup!$I:$M,Lookup!K$2,0),"")</f>
        <v>Boston</v>
      </c>
      <c r="M1960" s="6" t="str">
        <f>IFERROR(VLOOKUP($J1960,Lookup!$I:$M,Lookup!L$2,0),"")</f>
        <v>ASetlight</v>
      </c>
      <c r="N1960" s="6" t="str">
        <f>IFERROR(VLOOKUP($J1960,Lookup!$I:$M,Lookup!M$2,0),"")</f>
        <v>PT</v>
      </c>
      <c r="O1960" s="6" t="str">
        <f>IFERROR(VLOOKUP(E1960,Lookup!B:C,2,0),0)</f>
        <v>Dish</v>
      </c>
    </row>
    <row r="1961" ht="13.5" outlineLevel="2" spans="1:15">
      <c r="A1961" s="4" t="s">
        <v>4178</v>
      </c>
      <c r="B1961" s="4" t="s">
        <v>4174</v>
      </c>
      <c r="C1961" s="4" t="s">
        <v>118</v>
      </c>
      <c r="D1961" s="4" t="s">
        <v>4179</v>
      </c>
      <c r="E1961" s="4" t="s">
        <v>188</v>
      </c>
      <c r="F1961" s="4" t="s">
        <v>121</v>
      </c>
      <c r="G1961" s="4" t="s">
        <v>3537</v>
      </c>
      <c r="H1961" s="4" t="s">
        <v>1775</v>
      </c>
      <c r="I1961" s="4" t="s">
        <v>4176</v>
      </c>
      <c r="J1961" s="4" t="s">
        <v>4177</v>
      </c>
      <c r="K1961" s="6">
        <f>IFERROR(VLOOKUP($J1961,Lookup!$I:$M,Lookup!J$2,0),"")</f>
        <v>4005</v>
      </c>
      <c r="L1961" s="6" t="str">
        <f>IFERROR(VLOOKUP($J1961,Lookup!$I:$M,Lookup!K$2,0),"")</f>
        <v>Boston</v>
      </c>
      <c r="M1961" s="6" t="str">
        <f>IFERROR(VLOOKUP($J1961,Lookup!$I:$M,Lookup!L$2,0),"")</f>
        <v>ASetlight</v>
      </c>
      <c r="N1961" s="6" t="str">
        <f>IFERROR(VLOOKUP($J1961,Lookup!$I:$M,Lookup!M$2,0),"")</f>
        <v>PT</v>
      </c>
      <c r="O1961" s="6" t="str">
        <f>IFERROR(VLOOKUP(E1961,Lookup!B:C,2,0),0)</f>
        <v>Dish</v>
      </c>
    </row>
    <row r="1962" ht="13.5" outlineLevel="2" spans="1:15">
      <c r="A1962" s="4" t="s">
        <v>4180</v>
      </c>
      <c r="B1962" s="4" t="s">
        <v>4174</v>
      </c>
      <c r="C1962" s="4" t="s">
        <v>118</v>
      </c>
      <c r="D1962" s="4" t="s">
        <v>4181</v>
      </c>
      <c r="E1962" s="4" t="s">
        <v>83</v>
      </c>
      <c r="F1962" s="4" t="s">
        <v>121</v>
      </c>
      <c r="G1962" s="4" t="s">
        <v>3537</v>
      </c>
      <c r="H1962" s="4" t="s">
        <v>1775</v>
      </c>
      <c r="I1962" s="4" t="s">
        <v>4176</v>
      </c>
      <c r="J1962" s="4" t="s">
        <v>4177</v>
      </c>
      <c r="K1962" s="6">
        <f>IFERROR(VLOOKUP($J1962,Lookup!$I:$M,Lookup!J$2,0),"")</f>
        <v>4005</v>
      </c>
      <c r="L1962" s="6" t="str">
        <f>IFERROR(VLOOKUP($J1962,Lookup!$I:$M,Lookup!K$2,0),"")</f>
        <v>Boston</v>
      </c>
      <c r="M1962" s="6" t="str">
        <f>IFERROR(VLOOKUP($J1962,Lookup!$I:$M,Lookup!L$2,0),"")</f>
        <v>ASetlight</v>
      </c>
      <c r="N1962" s="6" t="str">
        <f>IFERROR(VLOOKUP($J1962,Lookup!$I:$M,Lookup!M$2,0),"")</f>
        <v>PT</v>
      </c>
      <c r="O1962" s="6" t="str">
        <f>IFERROR(VLOOKUP(E1962,Lookup!B:C,2,0),0)</f>
        <v>Line Cook</v>
      </c>
    </row>
    <row r="1963" ht="13.5" outlineLevel="2" spans="1:15">
      <c r="A1963" s="4" t="s">
        <v>4182</v>
      </c>
      <c r="B1963" s="4" t="s">
        <v>4174</v>
      </c>
      <c r="C1963" s="4" t="s">
        <v>118</v>
      </c>
      <c r="D1963" s="4" t="s">
        <v>4183</v>
      </c>
      <c r="E1963" s="4" t="s">
        <v>640</v>
      </c>
      <c r="F1963" s="4" t="s">
        <v>121</v>
      </c>
      <c r="G1963" s="4" t="s">
        <v>4184</v>
      </c>
      <c r="H1963" s="4" t="s">
        <v>1775</v>
      </c>
      <c r="I1963" s="4" t="s">
        <v>4176</v>
      </c>
      <c r="J1963" s="4" t="s">
        <v>4177</v>
      </c>
      <c r="K1963" s="6">
        <f>IFERROR(VLOOKUP($J1963,Lookup!$I:$M,Lookup!J$2,0),"")</f>
        <v>4005</v>
      </c>
      <c r="L1963" s="6" t="str">
        <f>IFERROR(VLOOKUP($J1963,Lookup!$I:$M,Lookup!K$2,0),"")</f>
        <v>Boston</v>
      </c>
      <c r="M1963" s="6" t="str">
        <f>IFERROR(VLOOKUP($J1963,Lookup!$I:$M,Lookup!L$2,0),"")</f>
        <v>ASetlight</v>
      </c>
      <c r="N1963" s="6" t="str">
        <f>IFERROR(VLOOKUP($J1963,Lookup!$I:$M,Lookup!M$2,0),"")</f>
        <v>PT</v>
      </c>
      <c r="O1963" s="6" t="str">
        <f>IFERROR(VLOOKUP(E1963,Lookup!B:C,2,0),0)</f>
        <v/>
      </c>
    </row>
    <row r="1964" ht="13.5" outlineLevel="2" spans="1:15">
      <c r="A1964" s="4" t="s">
        <v>4185</v>
      </c>
      <c r="B1964" s="4" t="s">
        <v>4174</v>
      </c>
      <c r="C1964" s="4" t="s">
        <v>118</v>
      </c>
      <c r="D1964" s="4" t="s">
        <v>4186</v>
      </c>
      <c r="E1964" s="4" t="s">
        <v>139</v>
      </c>
      <c r="F1964" s="4" t="s">
        <v>121</v>
      </c>
      <c r="G1964" s="4" t="s">
        <v>3537</v>
      </c>
      <c r="H1964" s="4" t="s">
        <v>1775</v>
      </c>
      <c r="I1964" s="4" t="s">
        <v>4176</v>
      </c>
      <c r="J1964" s="4" t="s">
        <v>4177</v>
      </c>
      <c r="K1964" s="6">
        <f>IFERROR(VLOOKUP($J1964,Lookup!$I:$M,Lookup!J$2,0),"")</f>
        <v>4005</v>
      </c>
      <c r="L1964" s="6" t="str">
        <f>IFERROR(VLOOKUP($J1964,Lookup!$I:$M,Lookup!K$2,0),"")</f>
        <v>Boston</v>
      </c>
      <c r="M1964" s="6" t="str">
        <f>IFERROR(VLOOKUP($J1964,Lookup!$I:$M,Lookup!L$2,0),"")</f>
        <v>ASetlight</v>
      </c>
      <c r="N1964" s="6" t="str">
        <f>IFERROR(VLOOKUP($J1964,Lookup!$I:$M,Lookup!M$2,0),"")</f>
        <v>PT</v>
      </c>
      <c r="O1964" s="6" t="str">
        <f>IFERROR(VLOOKUP(E1964,Lookup!B:C,2,0),0)</f>
        <v>Busser/Runner</v>
      </c>
    </row>
    <row r="1965" ht="13.5" outlineLevel="2" spans="1:15">
      <c r="A1965" s="4" t="s">
        <v>4187</v>
      </c>
      <c r="B1965" s="4" t="s">
        <v>4174</v>
      </c>
      <c r="C1965" s="4" t="s">
        <v>118</v>
      </c>
      <c r="D1965" s="4" t="s">
        <v>4188</v>
      </c>
      <c r="E1965" s="4" t="s">
        <v>188</v>
      </c>
      <c r="F1965" s="4" t="s">
        <v>121</v>
      </c>
      <c r="G1965" s="4" t="s">
        <v>3537</v>
      </c>
      <c r="H1965" s="4" t="s">
        <v>1775</v>
      </c>
      <c r="I1965" s="4" t="s">
        <v>4176</v>
      </c>
      <c r="J1965" s="4" t="s">
        <v>4177</v>
      </c>
      <c r="K1965" s="6">
        <f>IFERROR(VLOOKUP($J1965,Lookup!$I:$M,Lookup!J$2,0),"")</f>
        <v>4005</v>
      </c>
      <c r="L1965" s="6" t="str">
        <f>IFERROR(VLOOKUP($J1965,Lookup!$I:$M,Lookup!K$2,0),"")</f>
        <v>Boston</v>
      </c>
      <c r="M1965" s="6" t="str">
        <f>IFERROR(VLOOKUP($J1965,Lookup!$I:$M,Lookup!L$2,0),"")</f>
        <v>ASetlight</v>
      </c>
      <c r="N1965" s="6" t="str">
        <f>IFERROR(VLOOKUP($J1965,Lookup!$I:$M,Lookup!M$2,0),"")</f>
        <v>PT</v>
      </c>
      <c r="O1965" s="6" t="str">
        <f>IFERROR(VLOOKUP(E1965,Lookup!B:C,2,0),0)</f>
        <v>Dish</v>
      </c>
    </row>
    <row r="1966" ht="13.5" outlineLevel="2" spans="1:15">
      <c r="A1966" s="4" t="s">
        <v>4189</v>
      </c>
      <c r="B1966" s="4" t="s">
        <v>4174</v>
      </c>
      <c r="C1966" s="4" t="s">
        <v>118</v>
      </c>
      <c r="D1966" s="4" t="s">
        <v>4190</v>
      </c>
      <c r="E1966" s="4" t="s">
        <v>83</v>
      </c>
      <c r="F1966" s="4" t="s">
        <v>121</v>
      </c>
      <c r="G1966" s="4" t="s">
        <v>3537</v>
      </c>
      <c r="H1966" s="4" t="s">
        <v>1775</v>
      </c>
      <c r="I1966" s="4" t="s">
        <v>4176</v>
      </c>
      <c r="J1966" s="4" t="s">
        <v>4177</v>
      </c>
      <c r="K1966" s="6">
        <f>IFERROR(VLOOKUP($J1966,Lookup!$I:$M,Lookup!J$2,0),"")</f>
        <v>4005</v>
      </c>
      <c r="L1966" s="6" t="str">
        <f>IFERROR(VLOOKUP($J1966,Lookup!$I:$M,Lookup!K$2,0),"")</f>
        <v>Boston</v>
      </c>
      <c r="M1966" s="6" t="str">
        <f>IFERROR(VLOOKUP($J1966,Lookup!$I:$M,Lookup!L$2,0),"")</f>
        <v>ASetlight</v>
      </c>
      <c r="N1966" s="6" t="str">
        <f>IFERROR(VLOOKUP($J1966,Lookup!$I:$M,Lookup!M$2,0),"")</f>
        <v>PT</v>
      </c>
      <c r="O1966" s="6" t="str">
        <f>IFERROR(VLOOKUP(E1966,Lookup!B:C,2,0),0)</f>
        <v>Line Cook</v>
      </c>
    </row>
    <row r="1967" ht="13.5" outlineLevel="2" spans="1:15">
      <c r="A1967" s="4" t="s">
        <v>4191</v>
      </c>
      <c r="B1967" s="4" t="s">
        <v>4174</v>
      </c>
      <c r="C1967" s="4" t="s">
        <v>118</v>
      </c>
      <c r="D1967" s="4" t="s">
        <v>4192</v>
      </c>
      <c r="E1967" s="4" t="s">
        <v>139</v>
      </c>
      <c r="F1967" s="4" t="s">
        <v>121</v>
      </c>
      <c r="G1967" s="4" t="s">
        <v>3537</v>
      </c>
      <c r="H1967" s="4" t="s">
        <v>1775</v>
      </c>
      <c r="I1967" s="4" t="s">
        <v>4176</v>
      </c>
      <c r="J1967" s="4" t="s">
        <v>4177</v>
      </c>
      <c r="K1967" s="6">
        <f>IFERROR(VLOOKUP($J1967,Lookup!$I:$M,Lookup!J$2,0),"")</f>
        <v>4005</v>
      </c>
      <c r="L1967" s="6" t="str">
        <f>IFERROR(VLOOKUP($J1967,Lookup!$I:$M,Lookup!K$2,0),"")</f>
        <v>Boston</v>
      </c>
      <c r="M1967" s="6" t="str">
        <f>IFERROR(VLOOKUP($J1967,Lookup!$I:$M,Lookup!L$2,0),"")</f>
        <v>ASetlight</v>
      </c>
      <c r="N1967" s="6" t="str">
        <f>IFERROR(VLOOKUP($J1967,Lookup!$I:$M,Lookup!M$2,0),"")</f>
        <v>PT</v>
      </c>
      <c r="O1967" s="6" t="str">
        <f>IFERROR(VLOOKUP(E1967,Lookup!B:C,2,0),0)</f>
        <v>Busser/Runner</v>
      </c>
    </row>
    <row r="1968" ht="13.5" outlineLevel="2" spans="1:15">
      <c r="A1968" s="4" t="s">
        <v>4193</v>
      </c>
      <c r="B1968" s="4" t="s">
        <v>2048</v>
      </c>
      <c r="C1968" s="4" t="s">
        <v>118</v>
      </c>
      <c r="D1968" s="4" t="s">
        <v>4194</v>
      </c>
      <c r="E1968" s="4" t="s">
        <v>1038</v>
      </c>
      <c r="F1968" s="4" t="s">
        <v>121</v>
      </c>
      <c r="G1968" s="4" t="s">
        <v>3537</v>
      </c>
      <c r="H1968" s="4" t="s">
        <v>1775</v>
      </c>
      <c r="I1968" s="4" t="s">
        <v>3579</v>
      </c>
      <c r="J1968" s="4" t="s">
        <v>4177</v>
      </c>
      <c r="K1968" s="6">
        <f>IFERROR(VLOOKUP($J1968,Lookup!$I:$M,Lookup!J$2,0),"")</f>
        <v>4005</v>
      </c>
      <c r="L1968" s="6" t="str">
        <f>IFERROR(VLOOKUP($J1968,Lookup!$I:$M,Lookup!K$2,0),"")</f>
        <v>Boston</v>
      </c>
      <c r="M1968" s="6" t="str">
        <f>IFERROR(VLOOKUP($J1968,Lookup!$I:$M,Lookup!L$2,0),"")</f>
        <v>ASetlight</v>
      </c>
      <c r="N1968" s="6" t="str">
        <f>IFERROR(VLOOKUP($J1968,Lookup!$I:$M,Lookup!M$2,0),"")</f>
        <v>PT</v>
      </c>
      <c r="O1968" s="6">
        <f>IFERROR(VLOOKUP(E1968,Lookup!B:C,2,0),0)</f>
        <v>0</v>
      </c>
    </row>
    <row r="1969" ht="13.5" outlineLevel="2" spans="1:15">
      <c r="A1969" s="4" t="s">
        <v>4195</v>
      </c>
      <c r="B1969" s="4" t="s">
        <v>4174</v>
      </c>
      <c r="C1969" s="4" t="s">
        <v>118</v>
      </c>
      <c r="D1969" s="4" t="s">
        <v>4196</v>
      </c>
      <c r="E1969" s="4" t="s">
        <v>120</v>
      </c>
      <c r="F1969" s="4" t="s">
        <v>121</v>
      </c>
      <c r="G1969" s="4" t="s">
        <v>3537</v>
      </c>
      <c r="H1969" s="4" t="s">
        <v>1775</v>
      </c>
      <c r="I1969" s="4" t="s">
        <v>4176</v>
      </c>
      <c r="J1969" s="4" t="s">
        <v>4177</v>
      </c>
      <c r="K1969" s="6">
        <f>IFERROR(VLOOKUP($J1969,Lookup!$I:$M,Lookup!J$2,0),"")</f>
        <v>4005</v>
      </c>
      <c r="L1969" s="6" t="str">
        <f>IFERROR(VLOOKUP($J1969,Lookup!$I:$M,Lookup!K$2,0),"")</f>
        <v>Boston</v>
      </c>
      <c r="M1969" s="6" t="str">
        <f>IFERROR(VLOOKUP($J1969,Lookup!$I:$M,Lookup!L$2,0),"")</f>
        <v>ASetlight</v>
      </c>
      <c r="N1969" s="6" t="str">
        <f>IFERROR(VLOOKUP($J1969,Lookup!$I:$M,Lookup!M$2,0),"")</f>
        <v>PT</v>
      </c>
      <c r="O1969" s="6" t="str">
        <f>IFERROR(VLOOKUP(E1969,Lookup!B:C,2,0),0)</f>
        <v>Server/Cocktail</v>
      </c>
    </row>
    <row r="1970" ht="13.5" outlineLevel="2" spans="1:15">
      <c r="A1970" s="4" t="s">
        <v>4197</v>
      </c>
      <c r="B1970" s="4" t="s">
        <v>4174</v>
      </c>
      <c r="C1970" s="4" t="s">
        <v>118</v>
      </c>
      <c r="D1970" s="4" t="s">
        <v>4198</v>
      </c>
      <c r="E1970" s="4" t="s">
        <v>208</v>
      </c>
      <c r="F1970" s="4" t="s">
        <v>121</v>
      </c>
      <c r="G1970" s="4" t="s">
        <v>3537</v>
      </c>
      <c r="H1970" s="4" t="s">
        <v>1775</v>
      </c>
      <c r="I1970" s="4" t="s">
        <v>4176</v>
      </c>
      <c r="J1970" s="4" t="s">
        <v>4177</v>
      </c>
      <c r="K1970" s="6">
        <f>IFERROR(VLOOKUP($J1970,Lookup!$I:$M,Lookup!J$2,0),"")</f>
        <v>4005</v>
      </c>
      <c r="L1970" s="6" t="str">
        <f>IFERROR(VLOOKUP($J1970,Lookup!$I:$M,Lookup!K$2,0),"")</f>
        <v>Boston</v>
      </c>
      <c r="M1970" s="6" t="str">
        <f>IFERROR(VLOOKUP($J1970,Lookup!$I:$M,Lookup!L$2,0),"")</f>
        <v>ASetlight</v>
      </c>
      <c r="N1970" s="6" t="str">
        <f>IFERROR(VLOOKUP($J1970,Lookup!$I:$M,Lookup!M$2,0),"")</f>
        <v>PT</v>
      </c>
      <c r="O1970" s="6" t="str">
        <f>IFERROR(VLOOKUP(E1970,Lookup!B:C,2,0),0)</f>
        <v/>
      </c>
    </row>
    <row r="1971" ht="13.5" outlineLevel="2" spans="1:15">
      <c r="A1971" s="4" t="s">
        <v>4199</v>
      </c>
      <c r="B1971" s="4" t="s">
        <v>4174</v>
      </c>
      <c r="C1971" s="4" t="s">
        <v>118</v>
      </c>
      <c r="D1971" s="4" t="s">
        <v>4200</v>
      </c>
      <c r="E1971" s="4" t="s">
        <v>208</v>
      </c>
      <c r="F1971" s="4" t="s">
        <v>121</v>
      </c>
      <c r="G1971" s="4" t="s">
        <v>3537</v>
      </c>
      <c r="H1971" s="4" t="s">
        <v>1775</v>
      </c>
      <c r="I1971" s="4" t="s">
        <v>4176</v>
      </c>
      <c r="J1971" s="4" t="s">
        <v>4177</v>
      </c>
      <c r="K1971" s="6">
        <f>IFERROR(VLOOKUP($J1971,Lookup!$I:$M,Lookup!J$2,0),"")</f>
        <v>4005</v>
      </c>
      <c r="L1971" s="6" t="str">
        <f>IFERROR(VLOOKUP($J1971,Lookup!$I:$M,Lookup!K$2,0),"")</f>
        <v>Boston</v>
      </c>
      <c r="M1971" s="6" t="str">
        <f>IFERROR(VLOOKUP($J1971,Lookup!$I:$M,Lookup!L$2,0),"")</f>
        <v>ASetlight</v>
      </c>
      <c r="N1971" s="6" t="str">
        <f>IFERROR(VLOOKUP($J1971,Lookup!$I:$M,Lookup!M$2,0),"")</f>
        <v>PT</v>
      </c>
      <c r="O1971" s="6" t="str">
        <f>IFERROR(VLOOKUP(E1971,Lookup!B:C,2,0),0)</f>
        <v/>
      </c>
    </row>
    <row r="1972" ht="13.5" outlineLevel="2" spans="1:15">
      <c r="A1972" s="4" t="s">
        <v>4201</v>
      </c>
      <c r="B1972" s="4" t="s">
        <v>4174</v>
      </c>
      <c r="C1972" s="4" t="s">
        <v>118</v>
      </c>
      <c r="D1972" s="4" t="s">
        <v>4202</v>
      </c>
      <c r="E1972" s="4" t="s">
        <v>78</v>
      </c>
      <c r="F1972" s="4" t="s">
        <v>121</v>
      </c>
      <c r="G1972" s="4" t="s">
        <v>3537</v>
      </c>
      <c r="H1972" s="4" t="s">
        <v>1775</v>
      </c>
      <c r="I1972" s="4" t="s">
        <v>4176</v>
      </c>
      <c r="J1972" s="4" t="s">
        <v>4177</v>
      </c>
      <c r="K1972" s="6">
        <f>IFERROR(VLOOKUP($J1972,Lookup!$I:$M,Lookup!J$2,0),"")</f>
        <v>4005</v>
      </c>
      <c r="L1972" s="6" t="str">
        <f>IFERROR(VLOOKUP($J1972,Lookup!$I:$M,Lookup!K$2,0),"")</f>
        <v>Boston</v>
      </c>
      <c r="M1972" s="6" t="str">
        <f>IFERROR(VLOOKUP($J1972,Lookup!$I:$M,Lookup!L$2,0),"")</f>
        <v>ASetlight</v>
      </c>
      <c r="N1972" s="6" t="str">
        <f>IFERROR(VLOOKUP($J1972,Lookup!$I:$M,Lookup!M$2,0),"")</f>
        <v>PT</v>
      </c>
      <c r="O1972" s="6" t="str">
        <f>IFERROR(VLOOKUP(E1972,Lookup!B:C,2,0),0)</f>
        <v>Host</v>
      </c>
    </row>
    <row r="1973" ht="13.5" outlineLevel="2" spans="1:15">
      <c r="A1973" s="4" t="s">
        <v>4203</v>
      </c>
      <c r="B1973" s="4" t="s">
        <v>4174</v>
      </c>
      <c r="C1973" s="4" t="s">
        <v>118</v>
      </c>
      <c r="D1973" s="4" t="s">
        <v>4204</v>
      </c>
      <c r="E1973" s="4" t="s">
        <v>139</v>
      </c>
      <c r="F1973" s="4" t="s">
        <v>121</v>
      </c>
      <c r="G1973" s="4" t="s">
        <v>3537</v>
      </c>
      <c r="H1973" s="4" t="s">
        <v>1775</v>
      </c>
      <c r="I1973" s="4" t="s">
        <v>4176</v>
      </c>
      <c r="J1973" s="4" t="s">
        <v>4177</v>
      </c>
      <c r="K1973" s="6">
        <f>IFERROR(VLOOKUP($J1973,Lookup!$I:$M,Lookup!J$2,0),"")</f>
        <v>4005</v>
      </c>
      <c r="L1973" s="6" t="str">
        <f>IFERROR(VLOOKUP($J1973,Lookup!$I:$M,Lookup!K$2,0),"")</f>
        <v>Boston</v>
      </c>
      <c r="M1973" s="6" t="str">
        <f>IFERROR(VLOOKUP($J1973,Lookup!$I:$M,Lookup!L$2,0),"")</f>
        <v>ASetlight</v>
      </c>
      <c r="N1973" s="6" t="str">
        <f>IFERROR(VLOOKUP($J1973,Lookup!$I:$M,Lookup!M$2,0),"")</f>
        <v>PT</v>
      </c>
      <c r="O1973" s="6" t="str">
        <f>IFERROR(VLOOKUP(E1973,Lookup!B:C,2,0),0)</f>
        <v>Busser/Runner</v>
      </c>
    </row>
    <row r="1974" ht="13.5" outlineLevel="2" spans="1:15">
      <c r="A1974" s="4" t="s">
        <v>4205</v>
      </c>
      <c r="B1974" s="4" t="s">
        <v>4174</v>
      </c>
      <c r="C1974" s="4" t="s">
        <v>118</v>
      </c>
      <c r="D1974" s="4" t="s">
        <v>4206</v>
      </c>
      <c r="E1974" s="4" t="s">
        <v>233</v>
      </c>
      <c r="F1974" s="4" t="s">
        <v>121</v>
      </c>
      <c r="G1974" s="4" t="s">
        <v>3537</v>
      </c>
      <c r="H1974" s="4" t="s">
        <v>1775</v>
      </c>
      <c r="I1974" s="4" t="s">
        <v>4176</v>
      </c>
      <c r="J1974" s="4" t="s">
        <v>4177</v>
      </c>
      <c r="K1974" s="6">
        <f>IFERROR(VLOOKUP($J1974,Lookup!$I:$M,Lookup!J$2,0),"")</f>
        <v>4005</v>
      </c>
      <c r="L1974" s="6" t="str">
        <f>IFERROR(VLOOKUP($J1974,Lookup!$I:$M,Lookup!K$2,0),"")</f>
        <v>Boston</v>
      </c>
      <c r="M1974" s="6" t="str">
        <f>IFERROR(VLOOKUP($J1974,Lookup!$I:$M,Lookup!L$2,0),"")</f>
        <v>ASetlight</v>
      </c>
      <c r="N1974" s="6" t="str">
        <f>IFERROR(VLOOKUP($J1974,Lookup!$I:$M,Lookup!M$2,0),"")</f>
        <v>PT</v>
      </c>
      <c r="O1974" s="6" t="str">
        <f>IFERROR(VLOOKUP(E1974,Lookup!B:C,2,0),0)</f>
        <v>Bartender</v>
      </c>
    </row>
    <row r="1975" ht="13.5" outlineLevel="2" spans="1:15">
      <c r="A1975" s="4" t="s">
        <v>4207</v>
      </c>
      <c r="B1975" s="4" t="s">
        <v>4174</v>
      </c>
      <c r="C1975" s="4" t="s">
        <v>118</v>
      </c>
      <c r="D1975" s="4" t="s">
        <v>4208</v>
      </c>
      <c r="E1975" s="4" t="s">
        <v>208</v>
      </c>
      <c r="F1975" s="4" t="s">
        <v>121</v>
      </c>
      <c r="G1975" s="4" t="s">
        <v>3537</v>
      </c>
      <c r="H1975" s="4" t="s">
        <v>1775</v>
      </c>
      <c r="I1975" s="4" t="s">
        <v>4176</v>
      </c>
      <c r="J1975" s="4" t="s">
        <v>4177</v>
      </c>
      <c r="K1975" s="6">
        <f>IFERROR(VLOOKUP($J1975,Lookup!$I:$M,Lookup!J$2,0),"")</f>
        <v>4005</v>
      </c>
      <c r="L1975" s="6" t="str">
        <f>IFERROR(VLOOKUP($J1975,Lookup!$I:$M,Lookup!K$2,0),"")</f>
        <v>Boston</v>
      </c>
      <c r="M1975" s="6" t="str">
        <f>IFERROR(VLOOKUP($J1975,Lookup!$I:$M,Lookup!L$2,0),"")</f>
        <v>ASetlight</v>
      </c>
      <c r="N1975" s="6" t="str">
        <f>IFERROR(VLOOKUP($J1975,Lookup!$I:$M,Lookup!M$2,0),"")</f>
        <v>PT</v>
      </c>
      <c r="O1975" s="6" t="str">
        <f>IFERROR(VLOOKUP(E1975,Lookup!B:C,2,0),0)</f>
        <v/>
      </c>
    </row>
    <row r="1976" ht="13.5" outlineLevel="2" spans="1:15">
      <c r="A1976" s="4" t="s">
        <v>4209</v>
      </c>
      <c r="B1976" s="4" t="s">
        <v>4174</v>
      </c>
      <c r="C1976" s="4" t="s">
        <v>118</v>
      </c>
      <c r="D1976" s="4" t="s">
        <v>4210</v>
      </c>
      <c r="E1976" s="4" t="s">
        <v>78</v>
      </c>
      <c r="F1976" s="4" t="s">
        <v>121</v>
      </c>
      <c r="G1976" s="4" t="s">
        <v>3537</v>
      </c>
      <c r="H1976" s="4" t="s">
        <v>1775</v>
      </c>
      <c r="I1976" s="4" t="s">
        <v>4176</v>
      </c>
      <c r="J1976" s="4" t="s">
        <v>4177</v>
      </c>
      <c r="K1976" s="6">
        <f>IFERROR(VLOOKUP($J1976,Lookup!$I:$M,Lookup!J$2,0),"")</f>
        <v>4005</v>
      </c>
      <c r="L1976" s="6" t="str">
        <f>IFERROR(VLOOKUP($J1976,Lookup!$I:$M,Lookup!K$2,0),"")</f>
        <v>Boston</v>
      </c>
      <c r="M1976" s="6" t="str">
        <f>IFERROR(VLOOKUP($J1976,Lookup!$I:$M,Lookup!L$2,0),"")</f>
        <v>ASetlight</v>
      </c>
      <c r="N1976" s="6" t="str">
        <f>IFERROR(VLOOKUP($J1976,Lookup!$I:$M,Lookup!M$2,0),"")</f>
        <v>PT</v>
      </c>
      <c r="O1976" s="6" t="str">
        <f>IFERROR(VLOOKUP(E1976,Lookup!B:C,2,0),0)</f>
        <v>Host</v>
      </c>
    </row>
    <row r="1977" ht="13.5" outlineLevel="2" spans="1:15">
      <c r="A1977" s="4" t="s">
        <v>4211</v>
      </c>
      <c r="B1977" s="4" t="s">
        <v>4174</v>
      </c>
      <c r="C1977" s="4" t="s">
        <v>118</v>
      </c>
      <c r="D1977" s="4" t="s">
        <v>4212</v>
      </c>
      <c r="E1977" s="4" t="s">
        <v>78</v>
      </c>
      <c r="F1977" s="4" t="s">
        <v>121</v>
      </c>
      <c r="G1977" s="4" t="s">
        <v>3537</v>
      </c>
      <c r="H1977" s="4" t="s">
        <v>1775</v>
      </c>
      <c r="I1977" s="4" t="s">
        <v>4176</v>
      </c>
      <c r="J1977" s="4" t="s">
        <v>4177</v>
      </c>
      <c r="K1977" s="6">
        <f>IFERROR(VLOOKUP($J1977,Lookup!$I:$M,Lookup!J$2,0),"")</f>
        <v>4005</v>
      </c>
      <c r="L1977" s="6" t="str">
        <f>IFERROR(VLOOKUP($J1977,Lookup!$I:$M,Lookup!K$2,0),"")</f>
        <v>Boston</v>
      </c>
      <c r="M1977" s="6" t="str">
        <f>IFERROR(VLOOKUP($J1977,Lookup!$I:$M,Lookup!L$2,0),"")</f>
        <v>ASetlight</v>
      </c>
      <c r="N1977" s="6" t="str">
        <f>IFERROR(VLOOKUP($J1977,Lookup!$I:$M,Lookup!M$2,0),"")</f>
        <v>PT</v>
      </c>
      <c r="O1977" s="6" t="str">
        <f>IFERROR(VLOOKUP(E1977,Lookup!B:C,2,0),0)</f>
        <v>Host</v>
      </c>
    </row>
    <row r="1978" ht="13.5" outlineLevel="2" spans="1:15">
      <c r="A1978" s="4" t="s">
        <v>4213</v>
      </c>
      <c r="B1978" s="4" t="s">
        <v>4174</v>
      </c>
      <c r="C1978" s="4" t="s">
        <v>118</v>
      </c>
      <c r="D1978" s="4" t="s">
        <v>4214</v>
      </c>
      <c r="E1978" s="4" t="s">
        <v>84</v>
      </c>
      <c r="F1978" s="4" t="s">
        <v>121</v>
      </c>
      <c r="G1978" s="4" t="s">
        <v>3537</v>
      </c>
      <c r="H1978" s="4" t="s">
        <v>1775</v>
      </c>
      <c r="I1978" s="4" t="s">
        <v>4176</v>
      </c>
      <c r="J1978" s="4" t="s">
        <v>4177</v>
      </c>
      <c r="K1978" s="6">
        <f>IFERROR(VLOOKUP($J1978,Lookup!$I:$M,Lookup!J$2,0),"")</f>
        <v>4005</v>
      </c>
      <c r="L1978" s="6" t="str">
        <f>IFERROR(VLOOKUP($J1978,Lookup!$I:$M,Lookup!K$2,0),"")</f>
        <v>Boston</v>
      </c>
      <c r="M1978" s="6" t="str">
        <f>IFERROR(VLOOKUP($J1978,Lookup!$I:$M,Lookup!L$2,0),"")</f>
        <v>ASetlight</v>
      </c>
      <c r="N1978" s="6" t="str">
        <f>IFERROR(VLOOKUP($J1978,Lookup!$I:$M,Lookup!M$2,0),"")</f>
        <v>PT</v>
      </c>
      <c r="O1978" s="6" t="str">
        <f>IFERROR(VLOOKUP(E1978,Lookup!B:C,2,0),0)</f>
        <v>Prep Cook</v>
      </c>
    </row>
    <row r="1979" ht="13.5" outlineLevel="2" spans="1:15">
      <c r="A1979" s="4" t="s">
        <v>4215</v>
      </c>
      <c r="B1979" s="4" t="s">
        <v>4174</v>
      </c>
      <c r="C1979" s="4" t="s">
        <v>118</v>
      </c>
      <c r="D1979" s="4" t="s">
        <v>4216</v>
      </c>
      <c r="E1979" s="4" t="s">
        <v>84</v>
      </c>
      <c r="F1979" s="4" t="s">
        <v>121</v>
      </c>
      <c r="G1979" s="4" t="s">
        <v>3537</v>
      </c>
      <c r="H1979" s="4" t="s">
        <v>1775</v>
      </c>
      <c r="I1979" s="4" t="s">
        <v>4176</v>
      </c>
      <c r="J1979" s="4" t="s">
        <v>4177</v>
      </c>
      <c r="K1979" s="6">
        <f>IFERROR(VLOOKUP($J1979,Lookup!$I:$M,Lookup!J$2,0),"")</f>
        <v>4005</v>
      </c>
      <c r="L1979" s="6" t="str">
        <f>IFERROR(VLOOKUP($J1979,Lookup!$I:$M,Lookup!K$2,0),"")</f>
        <v>Boston</v>
      </c>
      <c r="M1979" s="6" t="str">
        <f>IFERROR(VLOOKUP($J1979,Lookup!$I:$M,Lookup!L$2,0),"")</f>
        <v>ASetlight</v>
      </c>
      <c r="N1979" s="6" t="str">
        <f>IFERROR(VLOOKUP($J1979,Lookup!$I:$M,Lookup!M$2,0),"")</f>
        <v>PT</v>
      </c>
      <c r="O1979" s="6" t="str">
        <f>IFERROR(VLOOKUP(E1979,Lookup!B:C,2,0),0)</f>
        <v>Prep Cook</v>
      </c>
    </row>
    <row r="1980" ht="13.5" outlineLevel="2" spans="1:15">
      <c r="A1980" s="4" t="s">
        <v>4217</v>
      </c>
      <c r="B1980" s="4" t="s">
        <v>4174</v>
      </c>
      <c r="C1980" s="4" t="s">
        <v>118</v>
      </c>
      <c r="D1980" s="4" t="s">
        <v>4218</v>
      </c>
      <c r="E1980" s="4" t="s">
        <v>84</v>
      </c>
      <c r="F1980" s="4" t="s">
        <v>121</v>
      </c>
      <c r="G1980" s="4" t="s">
        <v>3537</v>
      </c>
      <c r="H1980" s="4" t="s">
        <v>1775</v>
      </c>
      <c r="I1980" s="4" t="s">
        <v>4176</v>
      </c>
      <c r="J1980" s="4" t="s">
        <v>4177</v>
      </c>
      <c r="K1980" s="6">
        <f>IFERROR(VLOOKUP($J1980,Lookup!$I:$M,Lookup!J$2,0),"")</f>
        <v>4005</v>
      </c>
      <c r="L1980" s="6" t="str">
        <f>IFERROR(VLOOKUP($J1980,Lookup!$I:$M,Lookup!K$2,0),"")</f>
        <v>Boston</v>
      </c>
      <c r="M1980" s="6" t="str">
        <f>IFERROR(VLOOKUP($J1980,Lookup!$I:$M,Lookup!L$2,0),"")</f>
        <v>ASetlight</v>
      </c>
      <c r="N1980" s="6" t="str">
        <f>IFERROR(VLOOKUP($J1980,Lookup!$I:$M,Lookup!M$2,0),"")</f>
        <v>PT</v>
      </c>
      <c r="O1980" s="6" t="str">
        <f>IFERROR(VLOOKUP(E1980,Lookup!B:C,2,0),0)</f>
        <v>Prep Cook</v>
      </c>
    </row>
    <row r="1981" ht="13.5" outlineLevel="2" spans="1:15">
      <c r="A1981" s="4" t="s">
        <v>4219</v>
      </c>
      <c r="B1981" s="4" t="s">
        <v>4174</v>
      </c>
      <c r="C1981" s="4" t="s">
        <v>118</v>
      </c>
      <c r="D1981" s="4" t="s">
        <v>4220</v>
      </c>
      <c r="E1981" s="4" t="s">
        <v>233</v>
      </c>
      <c r="F1981" s="4" t="s">
        <v>121</v>
      </c>
      <c r="G1981" s="4" t="s">
        <v>3537</v>
      </c>
      <c r="H1981" s="4" t="s">
        <v>1775</v>
      </c>
      <c r="I1981" s="4" t="s">
        <v>4176</v>
      </c>
      <c r="J1981" s="4" t="s">
        <v>4177</v>
      </c>
      <c r="K1981" s="6">
        <f>IFERROR(VLOOKUP($J1981,Lookup!$I:$M,Lookup!J$2,0),"")</f>
        <v>4005</v>
      </c>
      <c r="L1981" s="6" t="str">
        <f>IFERROR(VLOOKUP($J1981,Lookup!$I:$M,Lookup!K$2,0),"")</f>
        <v>Boston</v>
      </c>
      <c r="M1981" s="6" t="str">
        <f>IFERROR(VLOOKUP($J1981,Lookup!$I:$M,Lookup!L$2,0),"")</f>
        <v>ASetlight</v>
      </c>
      <c r="N1981" s="6" t="str">
        <f>IFERROR(VLOOKUP($J1981,Lookup!$I:$M,Lookup!M$2,0),"")</f>
        <v>PT</v>
      </c>
      <c r="O1981" s="6" t="str">
        <f>IFERROR(VLOOKUP(E1981,Lookup!B:C,2,0),0)</f>
        <v>Bartender</v>
      </c>
    </row>
    <row r="1982" ht="13.5" outlineLevel="2" spans="1:15">
      <c r="A1982" s="4" t="s">
        <v>4221</v>
      </c>
      <c r="B1982" s="4" t="s">
        <v>4174</v>
      </c>
      <c r="C1982" s="4" t="s">
        <v>118</v>
      </c>
      <c r="D1982" s="4" t="s">
        <v>4222</v>
      </c>
      <c r="E1982" s="4" t="s">
        <v>120</v>
      </c>
      <c r="F1982" s="4" t="s">
        <v>121</v>
      </c>
      <c r="G1982" s="4" t="s">
        <v>3537</v>
      </c>
      <c r="H1982" s="4" t="s">
        <v>1775</v>
      </c>
      <c r="I1982" s="4" t="s">
        <v>4176</v>
      </c>
      <c r="J1982" s="4" t="s">
        <v>4177</v>
      </c>
      <c r="K1982" s="6">
        <f>IFERROR(VLOOKUP($J1982,Lookup!$I:$M,Lookup!J$2,0),"")</f>
        <v>4005</v>
      </c>
      <c r="L1982" s="6" t="str">
        <f>IFERROR(VLOOKUP($J1982,Lookup!$I:$M,Lookup!K$2,0),"")</f>
        <v>Boston</v>
      </c>
      <c r="M1982" s="6" t="str">
        <f>IFERROR(VLOOKUP($J1982,Lookup!$I:$M,Lookup!L$2,0),"")</f>
        <v>ASetlight</v>
      </c>
      <c r="N1982" s="6" t="str">
        <f>IFERROR(VLOOKUP($J1982,Lookup!$I:$M,Lookup!M$2,0),"")</f>
        <v>PT</v>
      </c>
      <c r="O1982" s="6" t="str">
        <f>IFERROR(VLOOKUP(E1982,Lookup!B:C,2,0),0)</f>
        <v>Server/Cocktail</v>
      </c>
    </row>
    <row r="1983" ht="13.5" outlineLevel="2" spans="1:15">
      <c r="A1983" s="4" t="s">
        <v>4223</v>
      </c>
      <c r="B1983" s="4" t="s">
        <v>4174</v>
      </c>
      <c r="C1983" s="4" t="s">
        <v>118</v>
      </c>
      <c r="D1983" s="4" t="s">
        <v>4224</v>
      </c>
      <c r="E1983" s="4" t="s">
        <v>139</v>
      </c>
      <c r="F1983" s="4" t="s">
        <v>121</v>
      </c>
      <c r="G1983" s="4" t="s">
        <v>3537</v>
      </c>
      <c r="H1983" s="4" t="s">
        <v>1775</v>
      </c>
      <c r="I1983" s="4" t="s">
        <v>4176</v>
      </c>
      <c r="J1983" s="4" t="s">
        <v>4177</v>
      </c>
      <c r="K1983" s="6">
        <f>IFERROR(VLOOKUP($J1983,Lookup!$I:$M,Lookup!J$2,0),"")</f>
        <v>4005</v>
      </c>
      <c r="L1983" s="6" t="str">
        <f>IFERROR(VLOOKUP($J1983,Lookup!$I:$M,Lookup!K$2,0),"")</f>
        <v>Boston</v>
      </c>
      <c r="M1983" s="6" t="str">
        <f>IFERROR(VLOOKUP($J1983,Lookup!$I:$M,Lookup!L$2,0),"")</f>
        <v>ASetlight</v>
      </c>
      <c r="N1983" s="6" t="str">
        <f>IFERROR(VLOOKUP($J1983,Lookup!$I:$M,Lookup!M$2,0),"")</f>
        <v>PT</v>
      </c>
      <c r="O1983" s="6" t="str">
        <f>IFERROR(VLOOKUP(E1983,Lookup!B:C,2,0),0)</f>
        <v>Busser/Runner</v>
      </c>
    </row>
    <row r="1984" ht="13.5" outlineLevel="2" spans="1:15">
      <c r="A1984" s="4" t="s">
        <v>4225</v>
      </c>
      <c r="B1984" s="4" t="s">
        <v>4174</v>
      </c>
      <c r="C1984" s="4" t="s">
        <v>118</v>
      </c>
      <c r="D1984" s="4" t="s">
        <v>4226</v>
      </c>
      <c r="E1984" s="4" t="s">
        <v>139</v>
      </c>
      <c r="F1984" s="4" t="s">
        <v>121</v>
      </c>
      <c r="G1984" s="4" t="s">
        <v>3537</v>
      </c>
      <c r="H1984" s="4" t="s">
        <v>1775</v>
      </c>
      <c r="I1984" s="4" t="s">
        <v>4176</v>
      </c>
      <c r="J1984" s="4" t="s">
        <v>4177</v>
      </c>
      <c r="K1984" s="6">
        <f>IFERROR(VLOOKUP($J1984,Lookup!$I:$M,Lookup!J$2,0),"")</f>
        <v>4005</v>
      </c>
      <c r="L1984" s="6" t="str">
        <f>IFERROR(VLOOKUP($J1984,Lookup!$I:$M,Lookup!K$2,0),"")</f>
        <v>Boston</v>
      </c>
      <c r="M1984" s="6" t="str">
        <f>IFERROR(VLOOKUP($J1984,Lookup!$I:$M,Lookup!L$2,0),"")</f>
        <v>ASetlight</v>
      </c>
      <c r="N1984" s="6" t="str">
        <f>IFERROR(VLOOKUP($J1984,Lookup!$I:$M,Lookup!M$2,0),"")</f>
        <v>PT</v>
      </c>
      <c r="O1984" s="6" t="str">
        <f>IFERROR(VLOOKUP(E1984,Lookup!B:C,2,0),0)</f>
        <v>Busser/Runner</v>
      </c>
    </row>
    <row r="1985" ht="13.5" outlineLevel="2" spans="1:15">
      <c r="A1985" s="4" t="s">
        <v>4227</v>
      </c>
      <c r="B1985" s="4" t="s">
        <v>4174</v>
      </c>
      <c r="C1985" s="4" t="s">
        <v>118</v>
      </c>
      <c r="D1985" s="4" t="s">
        <v>4228</v>
      </c>
      <c r="E1985" s="4" t="s">
        <v>78</v>
      </c>
      <c r="F1985" s="4" t="s">
        <v>121</v>
      </c>
      <c r="G1985" s="4" t="s">
        <v>3537</v>
      </c>
      <c r="H1985" s="4" t="s">
        <v>1775</v>
      </c>
      <c r="I1985" s="4" t="s">
        <v>4176</v>
      </c>
      <c r="J1985" s="4" t="s">
        <v>4177</v>
      </c>
      <c r="K1985" s="6">
        <f>IFERROR(VLOOKUP($J1985,Lookup!$I:$M,Lookup!J$2,0),"")</f>
        <v>4005</v>
      </c>
      <c r="L1985" s="6" t="str">
        <f>IFERROR(VLOOKUP($J1985,Lookup!$I:$M,Lookup!K$2,0),"")</f>
        <v>Boston</v>
      </c>
      <c r="M1985" s="6" t="str">
        <f>IFERROR(VLOOKUP($J1985,Lookup!$I:$M,Lookup!L$2,0),"")</f>
        <v>ASetlight</v>
      </c>
      <c r="N1985" s="6" t="str">
        <f>IFERROR(VLOOKUP($J1985,Lookup!$I:$M,Lookup!M$2,0),"")</f>
        <v>PT</v>
      </c>
      <c r="O1985" s="6" t="str">
        <f>IFERROR(VLOOKUP(E1985,Lookup!B:C,2,0),0)</f>
        <v>Host</v>
      </c>
    </row>
    <row r="1986" ht="13.5" outlineLevel="2" spans="1:15">
      <c r="A1986" s="4" t="s">
        <v>4229</v>
      </c>
      <c r="B1986" s="4" t="s">
        <v>4174</v>
      </c>
      <c r="C1986" s="4" t="s">
        <v>118</v>
      </c>
      <c r="D1986" s="4" t="s">
        <v>4230</v>
      </c>
      <c r="E1986" s="4" t="s">
        <v>139</v>
      </c>
      <c r="F1986" s="4" t="s">
        <v>121</v>
      </c>
      <c r="G1986" s="4" t="s">
        <v>3537</v>
      </c>
      <c r="H1986" s="4" t="s">
        <v>1775</v>
      </c>
      <c r="I1986" s="4" t="s">
        <v>4176</v>
      </c>
      <c r="J1986" s="4" t="s">
        <v>4177</v>
      </c>
      <c r="K1986" s="6">
        <f>IFERROR(VLOOKUP($J1986,Lookup!$I:$M,Lookup!J$2,0),"")</f>
        <v>4005</v>
      </c>
      <c r="L1986" s="6" t="str">
        <f>IFERROR(VLOOKUP($J1986,Lookup!$I:$M,Lookup!K$2,0),"")</f>
        <v>Boston</v>
      </c>
      <c r="M1986" s="6" t="str">
        <f>IFERROR(VLOOKUP($J1986,Lookup!$I:$M,Lookup!L$2,0),"")</f>
        <v>ASetlight</v>
      </c>
      <c r="N1986" s="6" t="str">
        <f>IFERROR(VLOOKUP($J1986,Lookup!$I:$M,Lookup!M$2,0),"")</f>
        <v>PT</v>
      </c>
      <c r="O1986" s="6" t="str">
        <f>IFERROR(VLOOKUP(E1986,Lookup!B:C,2,0),0)</f>
        <v>Busser/Runner</v>
      </c>
    </row>
    <row r="1987" ht="13.5" outlineLevel="2" spans="1:15">
      <c r="A1987" s="4" t="s">
        <v>4231</v>
      </c>
      <c r="B1987" s="4" t="s">
        <v>4174</v>
      </c>
      <c r="C1987" s="4" t="s">
        <v>118</v>
      </c>
      <c r="D1987" s="4" t="s">
        <v>4232</v>
      </c>
      <c r="E1987" s="4" t="s">
        <v>188</v>
      </c>
      <c r="F1987" s="4" t="s">
        <v>121</v>
      </c>
      <c r="G1987" s="4" t="s">
        <v>3537</v>
      </c>
      <c r="H1987" s="4" t="s">
        <v>1775</v>
      </c>
      <c r="I1987" s="4" t="s">
        <v>4176</v>
      </c>
      <c r="J1987" s="4" t="s">
        <v>4177</v>
      </c>
      <c r="K1987" s="6">
        <f>IFERROR(VLOOKUP($J1987,Lookup!$I:$M,Lookup!J$2,0),"")</f>
        <v>4005</v>
      </c>
      <c r="L1987" s="6" t="str">
        <f>IFERROR(VLOOKUP($J1987,Lookup!$I:$M,Lookup!K$2,0),"")</f>
        <v>Boston</v>
      </c>
      <c r="M1987" s="6" t="str">
        <f>IFERROR(VLOOKUP($J1987,Lookup!$I:$M,Lookup!L$2,0),"")</f>
        <v>ASetlight</v>
      </c>
      <c r="N1987" s="6" t="str">
        <f>IFERROR(VLOOKUP($J1987,Lookup!$I:$M,Lookup!M$2,0),"")</f>
        <v>PT</v>
      </c>
      <c r="O1987" s="6" t="str">
        <f>IFERROR(VLOOKUP(E1987,Lookup!B:C,2,0),0)</f>
        <v>Dish</v>
      </c>
    </row>
    <row r="1988" ht="13.5" outlineLevel="2" spans="1:15">
      <c r="A1988" s="4" t="s">
        <v>4233</v>
      </c>
      <c r="B1988" s="4" t="s">
        <v>4174</v>
      </c>
      <c r="C1988" s="4" t="s">
        <v>118</v>
      </c>
      <c r="D1988" s="4" t="s">
        <v>4234</v>
      </c>
      <c r="E1988" s="4" t="s">
        <v>84</v>
      </c>
      <c r="F1988" s="4" t="s">
        <v>121</v>
      </c>
      <c r="G1988" s="4" t="s">
        <v>3537</v>
      </c>
      <c r="H1988" s="4" t="s">
        <v>1775</v>
      </c>
      <c r="I1988" s="4" t="s">
        <v>4176</v>
      </c>
      <c r="J1988" s="4" t="s">
        <v>4177</v>
      </c>
      <c r="K1988" s="6">
        <f>IFERROR(VLOOKUP($J1988,Lookup!$I:$M,Lookup!J$2,0),"")</f>
        <v>4005</v>
      </c>
      <c r="L1988" s="6" t="str">
        <f>IFERROR(VLOOKUP($J1988,Lookup!$I:$M,Lookup!K$2,0),"")</f>
        <v>Boston</v>
      </c>
      <c r="M1988" s="6" t="str">
        <f>IFERROR(VLOOKUP($J1988,Lookup!$I:$M,Lookup!L$2,0),"")</f>
        <v>ASetlight</v>
      </c>
      <c r="N1988" s="6" t="str">
        <f>IFERROR(VLOOKUP($J1988,Lookup!$I:$M,Lookup!M$2,0),"")</f>
        <v>PT</v>
      </c>
      <c r="O1988" s="6" t="str">
        <f>IFERROR(VLOOKUP(E1988,Lookup!B:C,2,0),0)</f>
        <v>Prep Cook</v>
      </c>
    </row>
    <row r="1989" ht="13.5" outlineLevel="2" spans="1:15">
      <c r="A1989" s="4" t="s">
        <v>4235</v>
      </c>
      <c r="B1989" s="4" t="s">
        <v>4174</v>
      </c>
      <c r="C1989" s="4" t="s">
        <v>118</v>
      </c>
      <c r="D1989" s="4" t="s">
        <v>4236</v>
      </c>
      <c r="E1989" s="4" t="s">
        <v>139</v>
      </c>
      <c r="F1989" s="4" t="s">
        <v>121</v>
      </c>
      <c r="G1989" s="4" t="s">
        <v>3537</v>
      </c>
      <c r="H1989" s="4" t="s">
        <v>1775</v>
      </c>
      <c r="I1989" s="4" t="s">
        <v>4176</v>
      </c>
      <c r="J1989" s="4" t="s">
        <v>4177</v>
      </c>
      <c r="K1989" s="6">
        <f>IFERROR(VLOOKUP($J1989,Lookup!$I:$M,Lookup!J$2,0),"")</f>
        <v>4005</v>
      </c>
      <c r="L1989" s="6" t="str">
        <f>IFERROR(VLOOKUP($J1989,Lookup!$I:$M,Lookup!K$2,0),"")</f>
        <v>Boston</v>
      </c>
      <c r="M1989" s="6" t="str">
        <f>IFERROR(VLOOKUP($J1989,Lookup!$I:$M,Lookup!L$2,0),"")</f>
        <v>ASetlight</v>
      </c>
      <c r="N1989" s="6" t="str">
        <f>IFERROR(VLOOKUP($J1989,Lookup!$I:$M,Lookup!M$2,0),"")</f>
        <v>PT</v>
      </c>
      <c r="O1989" s="6" t="str">
        <f>IFERROR(VLOOKUP(E1989,Lookup!B:C,2,0),0)</f>
        <v>Busser/Runner</v>
      </c>
    </row>
    <row r="1990" ht="13.5" outlineLevel="2" spans="1:15">
      <c r="A1990" s="4" t="s">
        <v>4237</v>
      </c>
      <c r="B1990" s="4" t="s">
        <v>4174</v>
      </c>
      <c r="C1990" s="4" t="s">
        <v>118</v>
      </c>
      <c r="D1990" s="4" t="s">
        <v>4238</v>
      </c>
      <c r="E1990" s="4" t="s">
        <v>120</v>
      </c>
      <c r="F1990" s="4" t="s">
        <v>121</v>
      </c>
      <c r="G1990" s="4" t="s">
        <v>3537</v>
      </c>
      <c r="H1990" s="4" t="s">
        <v>1775</v>
      </c>
      <c r="I1990" s="4" t="s">
        <v>4176</v>
      </c>
      <c r="J1990" s="4" t="s">
        <v>4177</v>
      </c>
      <c r="K1990" s="6">
        <f>IFERROR(VLOOKUP($J1990,Lookup!$I:$M,Lookup!J$2,0),"")</f>
        <v>4005</v>
      </c>
      <c r="L1990" s="6" t="str">
        <f>IFERROR(VLOOKUP($J1990,Lookup!$I:$M,Lookup!K$2,0),"")</f>
        <v>Boston</v>
      </c>
      <c r="M1990" s="6" t="str">
        <f>IFERROR(VLOOKUP($J1990,Lookup!$I:$M,Lookup!L$2,0),"")</f>
        <v>ASetlight</v>
      </c>
      <c r="N1990" s="6" t="str">
        <f>IFERROR(VLOOKUP($J1990,Lookup!$I:$M,Lookup!M$2,0),"")</f>
        <v>PT</v>
      </c>
      <c r="O1990" s="6" t="str">
        <f>IFERROR(VLOOKUP(E1990,Lookup!B:C,2,0),0)</f>
        <v>Server/Cocktail</v>
      </c>
    </row>
    <row r="1991" ht="13.5" outlineLevel="2" spans="1:15">
      <c r="A1991" s="4" t="s">
        <v>4239</v>
      </c>
      <c r="B1991" s="4" t="s">
        <v>2048</v>
      </c>
      <c r="C1991" s="4" t="s">
        <v>118</v>
      </c>
      <c r="D1991" s="4" t="s">
        <v>4240</v>
      </c>
      <c r="E1991" s="4" t="s">
        <v>134</v>
      </c>
      <c r="F1991" s="4" t="s">
        <v>121</v>
      </c>
      <c r="G1991" s="4" t="s">
        <v>3537</v>
      </c>
      <c r="H1991" s="4" t="s">
        <v>1775</v>
      </c>
      <c r="I1991" s="4" t="s">
        <v>4176</v>
      </c>
      <c r="J1991" s="4" t="s">
        <v>4177</v>
      </c>
      <c r="K1991" s="6">
        <f>IFERROR(VLOOKUP($J1991,Lookup!$I:$M,Lookup!J$2,0),"")</f>
        <v>4005</v>
      </c>
      <c r="L1991" s="6" t="str">
        <f>IFERROR(VLOOKUP($J1991,Lookup!$I:$M,Lookup!K$2,0),"")</f>
        <v>Boston</v>
      </c>
      <c r="M1991" s="6" t="str">
        <f>IFERROR(VLOOKUP($J1991,Lookup!$I:$M,Lookup!L$2,0),"")</f>
        <v>ASetlight</v>
      </c>
      <c r="N1991" s="6" t="str">
        <f>IFERROR(VLOOKUP($J1991,Lookup!$I:$M,Lookup!M$2,0),"")</f>
        <v>PT</v>
      </c>
      <c r="O1991" s="6">
        <f>IFERROR(VLOOKUP(E1991,Lookup!B:C,2,0),0)</f>
        <v>0</v>
      </c>
    </row>
    <row r="1992" ht="13.5" outlineLevel="2" spans="1:15">
      <c r="A1992" s="4" t="s">
        <v>4241</v>
      </c>
      <c r="B1992" s="4" t="s">
        <v>4174</v>
      </c>
      <c r="C1992" s="4" t="s">
        <v>118</v>
      </c>
      <c r="D1992" s="4" t="s">
        <v>4242</v>
      </c>
      <c r="E1992" s="4" t="s">
        <v>120</v>
      </c>
      <c r="F1992" s="4" t="s">
        <v>121</v>
      </c>
      <c r="G1992" s="4" t="s">
        <v>3537</v>
      </c>
      <c r="H1992" s="4" t="s">
        <v>1775</v>
      </c>
      <c r="I1992" s="4" t="s">
        <v>4176</v>
      </c>
      <c r="J1992" s="4" t="s">
        <v>4177</v>
      </c>
      <c r="K1992" s="6">
        <f>IFERROR(VLOOKUP($J1992,Lookup!$I:$M,Lookup!J$2,0),"")</f>
        <v>4005</v>
      </c>
      <c r="L1992" s="6" t="str">
        <f>IFERROR(VLOOKUP($J1992,Lookup!$I:$M,Lookup!K$2,0),"")</f>
        <v>Boston</v>
      </c>
      <c r="M1992" s="6" t="str">
        <f>IFERROR(VLOOKUP($J1992,Lookup!$I:$M,Lookup!L$2,0),"")</f>
        <v>ASetlight</v>
      </c>
      <c r="N1992" s="6" t="str">
        <f>IFERROR(VLOOKUP($J1992,Lookup!$I:$M,Lookup!M$2,0),"")</f>
        <v>PT</v>
      </c>
      <c r="O1992" s="6" t="str">
        <f>IFERROR(VLOOKUP(E1992,Lookup!B:C,2,0),0)</f>
        <v>Server/Cocktail</v>
      </c>
    </row>
    <row r="1993" ht="13.5" outlineLevel="2" spans="1:15">
      <c r="A1993" s="4" t="s">
        <v>4243</v>
      </c>
      <c r="B1993" s="4" t="s">
        <v>4174</v>
      </c>
      <c r="C1993" s="4" t="s">
        <v>118</v>
      </c>
      <c r="D1993" s="4" t="s">
        <v>4244</v>
      </c>
      <c r="E1993" s="4" t="s">
        <v>120</v>
      </c>
      <c r="F1993" s="4" t="s">
        <v>121</v>
      </c>
      <c r="G1993" s="4" t="s">
        <v>3537</v>
      </c>
      <c r="H1993" s="4" t="s">
        <v>1775</v>
      </c>
      <c r="I1993" s="4" t="s">
        <v>4176</v>
      </c>
      <c r="J1993" s="4" t="s">
        <v>4177</v>
      </c>
      <c r="K1993" s="6">
        <f>IFERROR(VLOOKUP($J1993,Lookup!$I:$M,Lookup!J$2,0),"")</f>
        <v>4005</v>
      </c>
      <c r="L1993" s="6" t="str">
        <f>IFERROR(VLOOKUP($J1993,Lookup!$I:$M,Lookup!K$2,0),"")</f>
        <v>Boston</v>
      </c>
      <c r="M1993" s="6" t="str">
        <f>IFERROR(VLOOKUP($J1993,Lookup!$I:$M,Lookup!L$2,0),"")</f>
        <v>ASetlight</v>
      </c>
      <c r="N1993" s="6" t="str">
        <f>IFERROR(VLOOKUP($J1993,Lookup!$I:$M,Lookup!M$2,0),"")</f>
        <v>PT</v>
      </c>
      <c r="O1993" s="6" t="str">
        <f>IFERROR(VLOOKUP(E1993,Lookup!B:C,2,0),0)</f>
        <v>Server/Cocktail</v>
      </c>
    </row>
    <row r="1994" ht="13.5" outlineLevel="2" spans="1:15">
      <c r="A1994" s="4" t="s">
        <v>4245</v>
      </c>
      <c r="B1994" s="4" t="s">
        <v>4174</v>
      </c>
      <c r="C1994" s="4" t="s">
        <v>118</v>
      </c>
      <c r="D1994" s="4" t="s">
        <v>4246</v>
      </c>
      <c r="E1994" s="4" t="s">
        <v>120</v>
      </c>
      <c r="F1994" s="4" t="s">
        <v>121</v>
      </c>
      <c r="G1994" s="4" t="s">
        <v>3537</v>
      </c>
      <c r="H1994" s="4" t="s">
        <v>1775</v>
      </c>
      <c r="I1994" s="4" t="s">
        <v>4176</v>
      </c>
      <c r="J1994" s="4" t="s">
        <v>4177</v>
      </c>
      <c r="K1994" s="6">
        <f>IFERROR(VLOOKUP($J1994,Lookup!$I:$M,Lookup!J$2,0),"")</f>
        <v>4005</v>
      </c>
      <c r="L1994" s="6" t="str">
        <f>IFERROR(VLOOKUP($J1994,Lookup!$I:$M,Lookup!K$2,0),"")</f>
        <v>Boston</v>
      </c>
      <c r="M1994" s="6" t="str">
        <f>IFERROR(VLOOKUP($J1994,Lookup!$I:$M,Lookup!L$2,0),"")</f>
        <v>ASetlight</v>
      </c>
      <c r="N1994" s="6" t="str">
        <f>IFERROR(VLOOKUP($J1994,Lookup!$I:$M,Lookup!M$2,0),"")</f>
        <v>PT</v>
      </c>
      <c r="O1994" s="6" t="str">
        <f>IFERROR(VLOOKUP(E1994,Lookup!B:C,2,0),0)</f>
        <v>Server/Cocktail</v>
      </c>
    </row>
    <row r="1995" ht="13.5" outlineLevel="2" spans="1:15">
      <c r="A1995" s="4" t="s">
        <v>4247</v>
      </c>
      <c r="B1995" s="4" t="s">
        <v>4174</v>
      </c>
      <c r="C1995" s="4" t="s">
        <v>118</v>
      </c>
      <c r="D1995" s="4" t="s">
        <v>4248</v>
      </c>
      <c r="E1995" s="4" t="s">
        <v>78</v>
      </c>
      <c r="F1995" s="4" t="s">
        <v>121</v>
      </c>
      <c r="G1995" s="4" t="s">
        <v>3537</v>
      </c>
      <c r="H1995" s="4" t="s">
        <v>1775</v>
      </c>
      <c r="I1995" s="4" t="s">
        <v>4176</v>
      </c>
      <c r="J1995" s="4" t="s">
        <v>4177</v>
      </c>
      <c r="K1995" s="6">
        <f>IFERROR(VLOOKUP($J1995,Lookup!$I:$M,Lookup!J$2,0),"")</f>
        <v>4005</v>
      </c>
      <c r="L1995" s="6" t="str">
        <f>IFERROR(VLOOKUP($J1995,Lookup!$I:$M,Lookup!K$2,0),"")</f>
        <v>Boston</v>
      </c>
      <c r="M1995" s="6" t="str">
        <f>IFERROR(VLOOKUP($J1995,Lookup!$I:$M,Lookup!L$2,0),"")</f>
        <v>ASetlight</v>
      </c>
      <c r="N1995" s="6" t="str">
        <f>IFERROR(VLOOKUP($J1995,Lookup!$I:$M,Lookup!M$2,0),"")</f>
        <v>PT</v>
      </c>
      <c r="O1995" s="6" t="str">
        <f>IFERROR(VLOOKUP(E1995,Lookup!B:C,2,0),0)</f>
        <v>Host</v>
      </c>
    </row>
    <row r="1996" ht="13.5" outlineLevel="1" spans="1:15">
      <c r="A1996" s="4" t="s">
        <v>4249</v>
      </c>
      <c r="B1996" s="4" t="s">
        <v>4174</v>
      </c>
      <c r="C1996" s="4" t="s">
        <v>118</v>
      </c>
      <c r="D1996" s="4" t="s">
        <v>4250</v>
      </c>
      <c r="E1996" s="4" t="s">
        <v>128</v>
      </c>
      <c r="F1996" s="4" t="s">
        <v>121</v>
      </c>
      <c r="G1996" s="4" t="s">
        <v>3537</v>
      </c>
      <c r="H1996" s="4" t="s">
        <v>1775</v>
      </c>
      <c r="I1996" s="4" t="s">
        <v>4176</v>
      </c>
      <c r="J1996" s="4" t="s">
        <v>4177</v>
      </c>
      <c r="K1996" s="6">
        <f>IFERROR(VLOOKUP($J1996,Lookup!$I:$M,Lookup!J$2,0),"")</f>
        <v>4005</v>
      </c>
      <c r="L1996" s="6" t="str">
        <f>IFERROR(VLOOKUP($J1996,Lookup!$I:$M,Lookup!K$2,0),"")</f>
        <v>Boston</v>
      </c>
      <c r="M1996" s="6" t="str">
        <f>IFERROR(VLOOKUP($J1996,Lookup!$I:$M,Lookup!L$2,0),"")</f>
        <v>ASetlight</v>
      </c>
      <c r="N1996" s="6" t="str">
        <f>IFERROR(VLOOKUP($J1996,Lookup!$I:$M,Lookup!M$2,0),"")</f>
        <v>PT</v>
      </c>
      <c r="O1996" s="6" t="str">
        <f>IFERROR(VLOOKUP(E1996,Lookup!B:C,2,0),0)</f>
        <v>Server/Cocktail</v>
      </c>
    </row>
    <row r="1997" ht="13.5" outlineLevel="2" spans="1:15">
      <c r="A1997" s="4" t="s">
        <v>4251</v>
      </c>
      <c r="B1997" s="4" t="s">
        <v>4174</v>
      </c>
      <c r="C1997" s="4" t="s">
        <v>118</v>
      </c>
      <c r="D1997" s="4" t="s">
        <v>4252</v>
      </c>
      <c r="E1997" s="4" t="s">
        <v>83</v>
      </c>
      <c r="F1997" s="4" t="s">
        <v>121</v>
      </c>
      <c r="G1997" s="4" t="s">
        <v>3537</v>
      </c>
      <c r="H1997" s="4" t="s">
        <v>1775</v>
      </c>
      <c r="I1997" s="4" t="s">
        <v>4176</v>
      </c>
      <c r="J1997" s="4" t="s">
        <v>4177</v>
      </c>
      <c r="K1997" s="6">
        <f>IFERROR(VLOOKUP($J1997,Lookup!$I:$M,Lookup!J$2,0),"")</f>
        <v>4005</v>
      </c>
      <c r="L1997" s="6" t="str">
        <f>IFERROR(VLOOKUP($J1997,Lookup!$I:$M,Lookup!K$2,0),"")</f>
        <v>Boston</v>
      </c>
      <c r="M1997" s="6" t="str">
        <f>IFERROR(VLOOKUP($J1997,Lookup!$I:$M,Lookup!L$2,0),"")</f>
        <v>ASetlight</v>
      </c>
      <c r="N1997" s="6" t="str">
        <f>IFERROR(VLOOKUP($J1997,Lookup!$I:$M,Lookup!M$2,0),"")</f>
        <v>PT</v>
      </c>
      <c r="O1997" s="6" t="str">
        <f>IFERROR(VLOOKUP(E1997,Lookup!B:C,2,0),0)</f>
        <v>Line Cook</v>
      </c>
    </row>
    <row r="1998" ht="13.5" outlineLevel="2" spans="1:15">
      <c r="A1998" s="4" t="s">
        <v>4253</v>
      </c>
      <c r="B1998" s="4" t="s">
        <v>4174</v>
      </c>
      <c r="C1998" s="4" t="s">
        <v>118</v>
      </c>
      <c r="D1998" s="4" t="s">
        <v>4254</v>
      </c>
      <c r="E1998" s="4" t="s">
        <v>233</v>
      </c>
      <c r="F1998" s="4" t="s">
        <v>121</v>
      </c>
      <c r="G1998" s="4" t="s">
        <v>3537</v>
      </c>
      <c r="H1998" s="4" t="s">
        <v>1775</v>
      </c>
      <c r="I1998" s="4" t="s">
        <v>4176</v>
      </c>
      <c r="J1998" s="4" t="s">
        <v>4177</v>
      </c>
      <c r="K1998" s="6">
        <f>IFERROR(VLOOKUP($J1998,Lookup!$I:$M,Lookup!J$2,0),"")</f>
        <v>4005</v>
      </c>
      <c r="L1998" s="6" t="str">
        <f>IFERROR(VLOOKUP($J1998,Lookup!$I:$M,Lookup!K$2,0),"")</f>
        <v>Boston</v>
      </c>
      <c r="M1998" s="6" t="str">
        <f>IFERROR(VLOOKUP($J1998,Lookup!$I:$M,Lookup!L$2,0),"")</f>
        <v>ASetlight</v>
      </c>
      <c r="N1998" s="6" t="str">
        <f>IFERROR(VLOOKUP($J1998,Lookup!$I:$M,Lookup!M$2,0),"")</f>
        <v>PT</v>
      </c>
      <c r="O1998" s="6" t="str">
        <f>IFERROR(VLOOKUP(E1998,Lookup!B:C,2,0),0)</f>
        <v>Bartender</v>
      </c>
    </row>
    <row r="1999" ht="13.5" outlineLevel="2" spans="1:15">
      <c r="A1999" s="4" t="s">
        <v>4255</v>
      </c>
      <c r="B1999" s="4" t="s">
        <v>4174</v>
      </c>
      <c r="C1999" s="4" t="s">
        <v>118</v>
      </c>
      <c r="D1999" s="4" t="s">
        <v>4256</v>
      </c>
      <c r="E1999" s="4" t="s">
        <v>84</v>
      </c>
      <c r="F1999" s="4" t="s">
        <v>121</v>
      </c>
      <c r="G1999" s="4" t="s">
        <v>3537</v>
      </c>
      <c r="H1999" s="4" t="s">
        <v>1775</v>
      </c>
      <c r="I1999" s="4" t="s">
        <v>4176</v>
      </c>
      <c r="J1999" s="4" t="s">
        <v>4177</v>
      </c>
      <c r="K1999" s="6">
        <f>IFERROR(VLOOKUP($J1999,Lookup!$I:$M,Lookup!J$2,0),"")</f>
        <v>4005</v>
      </c>
      <c r="L1999" s="6" t="str">
        <f>IFERROR(VLOOKUP($J1999,Lookup!$I:$M,Lookup!K$2,0),"")</f>
        <v>Boston</v>
      </c>
      <c r="M1999" s="6" t="str">
        <f>IFERROR(VLOOKUP($J1999,Lookup!$I:$M,Lookup!L$2,0),"")</f>
        <v>ASetlight</v>
      </c>
      <c r="N1999" s="6" t="str">
        <f>IFERROR(VLOOKUP($J1999,Lookup!$I:$M,Lookup!M$2,0),"")</f>
        <v>PT</v>
      </c>
      <c r="O1999" s="6" t="str">
        <f>IFERROR(VLOOKUP(E1999,Lookup!B:C,2,0),0)</f>
        <v>Prep Cook</v>
      </c>
    </row>
    <row r="2000" ht="13.5" outlineLevel="2" spans="1:15">
      <c r="A2000" s="4" t="s">
        <v>4257</v>
      </c>
      <c r="B2000" s="4" t="s">
        <v>4174</v>
      </c>
      <c r="C2000" s="4" t="s">
        <v>118</v>
      </c>
      <c r="D2000" s="4" t="s">
        <v>4258</v>
      </c>
      <c r="E2000" s="4" t="s">
        <v>70</v>
      </c>
      <c r="F2000" s="4" t="s">
        <v>121</v>
      </c>
      <c r="G2000" s="4" t="s">
        <v>3537</v>
      </c>
      <c r="H2000" s="4" t="s">
        <v>1775</v>
      </c>
      <c r="I2000" s="4" t="s">
        <v>4176</v>
      </c>
      <c r="J2000" s="4" t="s">
        <v>4177</v>
      </c>
      <c r="K2000" s="6">
        <f>IFERROR(VLOOKUP($J2000,Lookup!$I:$M,Lookup!J$2,0),"")</f>
        <v>4005</v>
      </c>
      <c r="L2000" s="6" t="str">
        <f>IFERROR(VLOOKUP($J2000,Lookup!$I:$M,Lookup!K$2,0),"")</f>
        <v>Boston</v>
      </c>
      <c r="M2000" s="6" t="str">
        <f>IFERROR(VLOOKUP($J2000,Lookup!$I:$M,Lookup!L$2,0),"")</f>
        <v>ASetlight</v>
      </c>
      <c r="N2000" s="6" t="str">
        <f>IFERROR(VLOOKUP($J2000,Lookup!$I:$M,Lookup!M$2,0),"")</f>
        <v>PT</v>
      </c>
      <c r="O2000" s="6" t="str">
        <f>IFERROR(VLOOKUP(E2000,Lookup!B:C,2,0),0)</f>
        <v>Bartender</v>
      </c>
    </row>
    <row r="2001" ht="13.5" outlineLevel="2" spans="1:15">
      <c r="A2001" s="4" t="s">
        <v>4259</v>
      </c>
      <c r="B2001" s="4" t="s">
        <v>4174</v>
      </c>
      <c r="C2001" s="4" t="s">
        <v>118</v>
      </c>
      <c r="D2001" s="4" t="s">
        <v>4260</v>
      </c>
      <c r="E2001" s="4" t="s">
        <v>83</v>
      </c>
      <c r="F2001" s="4" t="s">
        <v>121</v>
      </c>
      <c r="G2001" s="4" t="s">
        <v>3537</v>
      </c>
      <c r="H2001" s="4" t="s">
        <v>1775</v>
      </c>
      <c r="I2001" s="4" t="s">
        <v>4176</v>
      </c>
      <c r="J2001" s="4" t="s">
        <v>4177</v>
      </c>
      <c r="K2001" s="6">
        <f>IFERROR(VLOOKUP($J2001,Lookup!$I:$M,Lookup!J$2,0),"")</f>
        <v>4005</v>
      </c>
      <c r="L2001" s="6" t="str">
        <f>IFERROR(VLOOKUP($J2001,Lookup!$I:$M,Lookup!K$2,0),"")</f>
        <v>Boston</v>
      </c>
      <c r="M2001" s="6" t="str">
        <f>IFERROR(VLOOKUP($J2001,Lookup!$I:$M,Lookup!L$2,0),"")</f>
        <v>ASetlight</v>
      </c>
      <c r="N2001" s="6" t="str">
        <f>IFERROR(VLOOKUP($J2001,Lookup!$I:$M,Lookup!M$2,0),"")</f>
        <v>PT</v>
      </c>
      <c r="O2001" s="6" t="str">
        <f>IFERROR(VLOOKUP(E2001,Lookup!B:C,2,0),0)</f>
        <v>Line Cook</v>
      </c>
    </row>
    <row r="2002" ht="13.5" outlineLevel="2" spans="1:15">
      <c r="A2002" s="4" t="s">
        <v>4261</v>
      </c>
      <c r="B2002" s="4" t="s">
        <v>4174</v>
      </c>
      <c r="C2002" s="4" t="s">
        <v>118</v>
      </c>
      <c r="D2002" s="4" t="s">
        <v>4262</v>
      </c>
      <c r="E2002" s="4" t="s">
        <v>120</v>
      </c>
      <c r="F2002" s="4" t="s">
        <v>121</v>
      </c>
      <c r="G2002" s="4" t="s">
        <v>3537</v>
      </c>
      <c r="H2002" s="4" t="s">
        <v>1775</v>
      </c>
      <c r="I2002" s="4" t="s">
        <v>4176</v>
      </c>
      <c r="J2002" s="4" t="s">
        <v>4177</v>
      </c>
      <c r="K2002" s="6">
        <f>IFERROR(VLOOKUP($J2002,Lookup!$I:$M,Lookup!J$2,0),"")</f>
        <v>4005</v>
      </c>
      <c r="L2002" s="6" t="str">
        <f>IFERROR(VLOOKUP($J2002,Lookup!$I:$M,Lookup!K$2,0),"")</f>
        <v>Boston</v>
      </c>
      <c r="M2002" s="6" t="str">
        <f>IFERROR(VLOOKUP($J2002,Lookup!$I:$M,Lookup!L$2,0),"")</f>
        <v>ASetlight</v>
      </c>
      <c r="N2002" s="6" t="str">
        <f>IFERROR(VLOOKUP($J2002,Lookup!$I:$M,Lookup!M$2,0),"")</f>
        <v>PT</v>
      </c>
      <c r="O2002" s="6" t="str">
        <f>IFERROR(VLOOKUP(E2002,Lookup!B:C,2,0),0)</f>
        <v>Server/Cocktail</v>
      </c>
    </row>
    <row r="2003" ht="13.5" outlineLevel="2" spans="1:15">
      <c r="A2003" s="4" t="s">
        <v>4263</v>
      </c>
      <c r="B2003" s="4" t="s">
        <v>4174</v>
      </c>
      <c r="C2003" s="4" t="s">
        <v>118</v>
      </c>
      <c r="D2003" s="4" t="s">
        <v>4264</v>
      </c>
      <c r="E2003" s="4" t="s">
        <v>78</v>
      </c>
      <c r="F2003" s="4" t="s">
        <v>121</v>
      </c>
      <c r="G2003" s="4" t="s">
        <v>3537</v>
      </c>
      <c r="H2003" s="4" t="s">
        <v>1775</v>
      </c>
      <c r="I2003" s="4" t="s">
        <v>4176</v>
      </c>
      <c r="J2003" s="4" t="s">
        <v>4177</v>
      </c>
      <c r="K2003" s="6">
        <f>IFERROR(VLOOKUP($J2003,Lookup!$I:$M,Lookup!J$2,0),"")</f>
        <v>4005</v>
      </c>
      <c r="L2003" s="6" t="str">
        <f>IFERROR(VLOOKUP($J2003,Lookup!$I:$M,Lookup!K$2,0),"")</f>
        <v>Boston</v>
      </c>
      <c r="M2003" s="6" t="str">
        <f>IFERROR(VLOOKUP($J2003,Lookup!$I:$M,Lookup!L$2,0),"")</f>
        <v>ASetlight</v>
      </c>
      <c r="N2003" s="6" t="str">
        <f>IFERROR(VLOOKUP($J2003,Lookup!$I:$M,Lookup!M$2,0),"")</f>
        <v>PT</v>
      </c>
      <c r="O2003" s="6" t="str">
        <f>IFERROR(VLOOKUP(E2003,Lookup!B:C,2,0),0)</f>
        <v>Host</v>
      </c>
    </row>
    <row r="2004" ht="13.5" outlineLevel="2" spans="1:15">
      <c r="A2004" s="4" t="s">
        <v>4265</v>
      </c>
      <c r="B2004" s="4" t="s">
        <v>4174</v>
      </c>
      <c r="C2004" s="4" t="s">
        <v>118</v>
      </c>
      <c r="D2004" s="4" t="s">
        <v>4266</v>
      </c>
      <c r="E2004" s="4" t="s">
        <v>78</v>
      </c>
      <c r="F2004" s="4" t="s">
        <v>121</v>
      </c>
      <c r="G2004" s="4" t="s">
        <v>3537</v>
      </c>
      <c r="H2004" s="4" t="s">
        <v>1775</v>
      </c>
      <c r="I2004" s="4" t="s">
        <v>4176</v>
      </c>
      <c r="J2004" s="4" t="s">
        <v>4177</v>
      </c>
      <c r="K2004" s="6">
        <f>IFERROR(VLOOKUP($J2004,Lookup!$I:$M,Lookup!J$2,0),"")</f>
        <v>4005</v>
      </c>
      <c r="L2004" s="6" t="str">
        <f>IFERROR(VLOOKUP($J2004,Lookup!$I:$M,Lookup!K$2,0),"")</f>
        <v>Boston</v>
      </c>
      <c r="M2004" s="6" t="str">
        <f>IFERROR(VLOOKUP($J2004,Lookup!$I:$M,Lookup!L$2,0),"")</f>
        <v>ASetlight</v>
      </c>
      <c r="N2004" s="6" t="str">
        <f>IFERROR(VLOOKUP($J2004,Lookup!$I:$M,Lookup!M$2,0),"")</f>
        <v>PT</v>
      </c>
      <c r="O2004" s="6" t="str">
        <f>IFERROR(VLOOKUP(E2004,Lookup!B:C,2,0),0)</f>
        <v>Host</v>
      </c>
    </row>
    <row r="2005" ht="13.5" outlineLevel="2" spans="1:15">
      <c r="A2005" s="4" t="s">
        <v>4267</v>
      </c>
      <c r="B2005" s="4" t="s">
        <v>4174</v>
      </c>
      <c r="C2005" s="4" t="s">
        <v>118</v>
      </c>
      <c r="D2005" s="4" t="s">
        <v>4268</v>
      </c>
      <c r="E2005" s="4" t="s">
        <v>84</v>
      </c>
      <c r="F2005" s="4" t="s">
        <v>121</v>
      </c>
      <c r="G2005" s="4" t="s">
        <v>3537</v>
      </c>
      <c r="H2005" s="4" t="s">
        <v>1775</v>
      </c>
      <c r="I2005" s="4" t="s">
        <v>4176</v>
      </c>
      <c r="J2005" s="4" t="s">
        <v>4177</v>
      </c>
      <c r="K2005" s="6">
        <f>IFERROR(VLOOKUP($J2005,Lookup!$I:$M,Lookup!J$2,0),"")</f>
        <v>4005</v>
      </c>
      <c r="L2005" s="6" t="str">
        <f>IFERROR(VLOOKUP($J2005,Lookup!$I:$M,Lookup!K$2,0),"")</f>
        <v>Boston</v>
      </c>
      <c r="M2005" s="6" t="str">
        <f>IFERROR(VLOOKUP($J2005,Lookup!$I:$M,Lookup!L$2,0),"")</f>
        <v>ASetlight</v>
      </c>
      <c r="N2005" s="6" t="str">
        <f>IFERROR(VLOOKUP($J2005,Lookup!$I:$M,Lookup!M$2,0),"")</f>
        <v>PT</v>
      </c>
      <c r="O2005" s="6" t="str">
        <f>IFERROR(VLOOKUP(E2005,Lookup!B:C,2,0),0)</f>
        <v>Prep Cook</v>
      </c>
    </row>
    <row r="2006" ht="13.5" outlineLevel="2" spans="1:15">
      <c r="A2006" s="4" t="s">
        <v>4269</v>
      </c>
      <c r="B2006" s="4" t="s">
        <v>4174</v>
      </c>
      <c r="C2006" s="4" t="s">
        <v>118</v>
      </c>
      <c r="D2006" s="4" t="s">
        <v>4270</v>
      </c>
      <c r="E2006" s="4" t="s">
        <v>120</v>
      </c>
      <c r="F2006" s="4" t="s">
        <v>121</v>
      </c>
      <c r="G2006" s="4" t="s">
        <v>3537</v>
      </c>
      <c r="H2006" s="4" t="s">
        <v>1775</v>
      </c>
      <c r="I2006" s="4" t="s">
        <v>4176</v>
      </c>
      <c r="J2006" s="4" t="s">
        <v>4177</v>
      </c>
      <c r="K2006" s="6">
        <f>IFERROR(VLOOKUP($J2006,Lookup!$I:$M,Lookup!J$2,0),"")</f>
        <v>4005</v>
      </c>
      <c r="L2006" s="6" t="str">
        <f>IFERROR(VLOOKUP($J2006,Lookup!$I:$M,Lookup!K$2,0),"")</f>
        <v>Boston</v>
      </c>
      <c r="M2006" s="6" t="str">
        <f>IFERROR(VLOOKUP($J2006,Lookup!$I:$M,Lookup!L$2,0),"")</f>
        <v>ASetlight</v>
      </c>
      <c r="N2006" s="6" t="str">
        <f>IFERROR(VLOOKUP($J2006,Lookup!$I:$M,Lookup!M$2,0),"")</f>
        <v>PT</v>
      </c>
      <c r="O2006" s="6" t="str">
        <f>IFERROR(VLOOKUP(E2006,Lookup!B:C,2,0),0)</f>
        <v>Server/Cocktail</v>
      </c>
    </row>
    <row r="2007" ht="13.5" outlineLevel="2" spans="1:15">
      <c r="A2007" s="4" t="s">
        <v>4271</v>
      </c>
      <c r="B2007" s="4" t="s">
        <v>4174</v>
      </c>
      <c r="C2007" s="4" t="s">
        <v>118</v>
      </c>
      <c r="D2007" s="4" t="s">
        <v>4272</v>
      </c>
      <c r="E2007" s="4" t="s">
        <v>120</v>
      </c>
      <c r="F2007" s="4" t="s">
        <v>121</v>
      </c>
      <c r="G2007" s="4" t="s">
        <v>3537</v>
      </c>
      <c r="H2007" s="4" t="s">
        <v>1775</v>
      </c>
      <c r="I2007" s="4" t="s">
        <v>4176</v>
      </c>
      <c r="J2007" s="4" t="s">
        <v>4177</v>
      </c>
      <c r="K2007" s="6">
        <f>IFERROR(VLOOKUP($J2007,Lookup!$I:$M,Lookup!J$2,0),"")</f>
        <v>4005</v>
      </c>
      <c r="L2007" s="6" t="str">
        <f>IFERROR(VLOOKUP($J2007,Lookup!$I:$M,Lookup!K$2,0),"")</f>
        <v>Boston</v>
      </c>
      <c r="M2007" s="6" t="str">
        <f>IFERROR(VLOOKUP($J2007,Lookup!$I:$M,Lookup!L$2,0),"")</f>
        <v>ASetlight</v>
      </c>
      <c r="N2007" s="6" t="str">
        <f>IFERROR(VLOOKUP($J2007,Lookup!$I:$M,Lookup!M$2,0),"")</f>
        <v>PT</v>
      </c>
      <c r="O2007" s="6" t="str">
        <f>IFERROR(VLOOKUP(E2007,Lookup!B:C,2,0),0)</f>
        <v>Server/Cocktail</v>
      </c>
    </row>
    <row r="2008" ht="13.5" outlineLevel="2" spans="1:15">
      <c r="A2008" s="4" t="s">
        <v>4273</v>
      </c>
      <c r="B2008" s="4" t="s">
        <v>4174</v>
      </c>
      <c r="C2008" s="4" t="s">
        <v>118</v>
      </c>
      <c r="D2008" s="4" t="s">
        <v>4274</v>
      </c>
      <c r="E2008" s="4" t="s">
        <v>83</v>
      </c>
      <c r="F2008" s="4" t="s">
        <v>121</v>
      </c>
      <c r="G2008" s="4" t="s">
        <v>3537</v>
      </c>
      <c r="H2008" s="4" t="s">
        <v>1775</v>
      </c>
      <c r="I2008" s="4" t="s">
        <v>4176</v>
      </c>
      <c r="J2008" s="4" t="s">
        <v>4177</v>
      </c>
      <c r="K2008" s="6">
        <f>IFERROR(VLOOKUP($J2008,Lookup!$I:$M,Lookup!J$2,0),"")</f>
        <v>4005</v>
      </c>
      <c r="L2008" s="6" t="str">
        <f>IFERROR(VLOOKUP($J2008,Lookup!$I:$M,Lookup!K$2,0),"")</f>
        <v>Boston</v>
      </c>
      <c r="M2008" s="6" t="str">
        <f>IFERROR(VLOOKUP($J2008,Lookup!$I:$M,Lookup!L$2,0),"")</f>
        <v>ASetlight</v>
      </c>
      <c r="N2008" s="6" t="str">
        <f>IFERROR(VLOOKUP($J2008,Lookup!$I:$M,Lookup!M$2,0),"")</f>
        <v>PT</v>
      </c>
      <c r="O2008" s="6" t="str">
        <f>IFERROR(VLOOKUP(E2008,Lookup!B:C,2,0),0)</f>
        <v>Line Cook</v>
      </c>
    </row>
    <row r="2009" ht="13.5" outlineLevel="2" spans="1:15">
      <c r="A2009" s="4" t="s">
        <v>4275</v>
      </c>
      <c r="B2009" s="4" t="s">
        <v>4174</v>
      </c>
      <c r="C2009" s="4" t="s">
        <v>118</v>
      </c>
      <c r="D2009" s="4" t="s">
        <v>4276</v>
      </c>
      <c r="E2009" s="4" t="s">
        <v>84</v>
      </c>
      <c r="F2009" s="4" t="s">
        <v>121</v>
      </c>
      <c r="G2009" s="4" t="s">
        <v>3537</v>
      </c>
      <c r="H2009" s="4" t="s">
        <v>1775</v>
      </c>
      <c r="I2009" s="4" t="s">
        <v>4176</v>
      </c>
      <c r="J2009" s="4" t="s">
        <v>4177</v>
      </c>
      <c r="K2009" s="6">
        <f>IFERROR(VLOOKUP($J2009,Lookup!$I:$M,Lookup!J$2,0),"")</f>
        <v>4005</v>
      </c>
      <c r="L2009" s="6" t="str">
        <f>IFERROR(VLOOKUP($J2009,Lookup!$I:$M,Lookup!K$2,0),"")</f>
        <v>Boston</v>
      </c>
      <c r="M2009" s="6" t="str">
        <f>IFERROR(VLOOKUP($J2009,Lookup!$I:$M,Lookup!L$2,0),"")</f>
        <v>ASetlight</v>
      </c>
      <c r="N2009" s="6" t="str">
        <f>IFERROR(VLOOKUP($J2009,Lookup!$I:$M,Lookup!M$2,0),"")</f>
        <v>PT</v>
      </c>
      <c r="O2009" s="6" t="str">
        <f>IFERROR(VLOOKUP(E2009,Lookup!B:C,2,0),0)</f>
        <v>Prep Cook</v>
      </c>
    </row>
    <row r="2010" ht="13.5" outlineLevel="2" spans="1:15">
      <c r="A2010" s="4" t="s">
        <v>4277</v>
      </c>
      <c r="B2010" s="4" t="s">
        <v>4174</v>
      </c>
      <c r="C2010" s="4" t="s">
        <v>118</v>
      </c>
      <c r="D2010" s="4" t="s">
        <v>4278</v>
      </c>
      <c r="E2010" s="4" t="s">
        <v>78</v>
      </c>
      <c r="F2010" s="4" t="s">
        <v>121</v>
      </c>
      <c r="G2010" s="4" t="s">
        <v>3537</v>
      </c>
      <c r="H2010" s="4" t="s">
        <v>1775</v>
      </c>
      <c r="I2010" s="4" t="s">
        <v>4176</v>
      </c>
      <c r="J2010" s="4" t="s">
        <v>4177</v>
      </c>
      <c r="K2010" s="6">
        <f>IFERROR(VLOOKUP($J2010,Lookup!$I:$M,Lookup!J$2,0),"")</f>
        <v>4005</v>
      </c>
      <c r="L2010" s="6" t="str">
        <f>IFERROR(VLOOKUP($J2010,Lookup!$I:$M,Lookup!K$2,0),"")</f>
        <v>Boston</v>
      </c>
      <c r="M2010" s="6" t="str">
        <f>IFERROR(VLOOKUP($J2010,Lookup!$I:$M,Lookup!L$2,0),"")</f>
        <v>ASetlight</v>
      </c>
      <c r="N2010" s="6" t="str">
        <f>IFERROR(VLOOKUP($J2010,Lookup!$I:$M,Lookup!M$2,0),"")</f>
        <v>PT</v>
      </c>
      <c r="O2010" s="6" t="str">
        <f>IFERROR(VLOOKUP(E2010,Lookup!B:C,2,0),0)</f>
        <v>Host</v>
      </c>
    </row>
    <row r="2011" ht="13.5" outlineLevel="2" spans="1:15">
      <c r="A2011" s="4" t="s">
        <v>4279</v>
      </c>
      <c r="B2011" s="4" t="s">
        <v>4174</v>
      </c>
      <c r="C2011" s="4" t="s">
        <v>118</v>
      </c>
      <c r="D2011" s="4" t="s">
        <v>4280</v>
      </c>
      <c r="E2011" s="4" t="s">
        <v>70</v>
      </c>
      <c r="F2011" s="4" t="s">
        <v>121</v>
      </c>
      <c r="G2011" s="4" t="s">
        <v>3537</v>
      </c>
      <c r="H2011" s="4" t="s">
        <v>1775</v>
      </c>
      <c r="I2011" s="4" t="s">
        <v>4176</v>
      </c>
      <c r="J2011" s="4" t="s">
        <v>4177</v>
      </c>
      <c r="K2011" s="6">
        <f>IFERROR(VLOOKUP($J2011,Lookup!$I:$M,Lookup!J$2,0),"")</f>
        <v>4005</v>
      </c>
      <c r="L2011" s="6" t="str">
        <f>IFERROR(VLOOKUP($J2011,Lookup!$I:$M,Lookup!K$2,0),"")</f>
        <v>Boston</v>
      </c>
      <c r="M2011" s="6" t="str">
        <f>IFERROR(VLOOKUP($J2011,Lookup!$I:$M,Lookup!L$2,0),"")</f>
        <v>ASetlight</v>
      </c>
      <c r="N2011" s="6" t="str">
        <f>IFERROR(VLOOKUP($J2011,Lookup!$I:$M,Lookup!M$2,0),"")</f>
        <v>PT</v>
      </c>
      <c r="O2011" s="6" t="str">
        <f>IFERROR(VLOOKUP(E2011,Lookup!B:C,2,0),0)</f>
        <v>Bartender</v>
      </c>
    </row>
    <row r="2012" ht="13.5" outlineLevel="2" spans="1:15">
      <c r="A2012" s="4" t="s">
        <v>4281</v>
      </c>
      <c r="B2012" s="4" t="s">
        <v>4174</v>
      </c>
      <c r="C2012" s="4" t="s">
        <v>118</v>
      </c>
      <c r="D2012" s="4" t="s">
        <v>4282</v>
      </c>
      <c r="E2012" s="4" t="s">
        <v>120</v>
      </c>
      <c r="F2012" s="4" t="s">
        <v>121</v>
      </c>
      <c r="G2012" s="4" t="s">
        <v>3537</v>
      </c>
      <c r="H2012" s="4" t="s">
        <v>1775</v>
      </c>
      <c r="I2012" s="4" t="s">
        <v>4176</v>
      </c>
      <c r="J2012" s="4" t="s">
        <v>4177</v>
      </c>
      <c r="K2012" s="6">
        <f>IFERROR(VLOOKUP($J2012,Lookup!$I:$M,Lookup!J$2,0),"")</f>
        <v>4005</v>
      </c>
      <c r="L2012" s="6" t="str">
        <f>IFERROR(VLOOKUP($J2012,Lookup!$I:$M,Lookup!K$2,0),"")</f>
        <v>Boston</v>
      </c>
      <c r="M2012" s="6" t="str">
        <f>IFERROR(VLOOKUP($J2012,Lookup!$I:$M,Lookup!L$2,0),"")</f>
        <v>ASetlight</v>
      </c>
      <c r="N2012" s="6" t="str">
        <f>IFERROR(VLOOKUP($J2012,Lookup!$I:$M,Lookup!M$2,0),"")</f>
        <v>PT</v>
      </c>
      <c r="O2012" s="6" t="str">
        <f>IFERROR(VLOOKUP(E2012,Lookup!B:C,2,0),0)</f>
        <v>Server/Cocktail</v>
      </c>
    </row>
    <row r="2013" ht="13.5" outlineLevel="2" spans="1:15">
      <c r="A2013" s="4" t="s">
        <v>4283</v>
      </c>
      <c r="B2013" s="4" t="s">
        <v>4174</v>
      </c>
      <c r="C2013" s="4" t="s">
        <v>118</v>
      </c>
      <c r="D2013" s="4" t="s">
        <v>4284</v>
      </c>
      <c r="E2013" s="4" t="s">
        <v>78</v>
      </c>
      <c r="F2013" s="4" t="s">
        <v>121</v>
      </c>
      <c r="G2013" s="4" t="s">
        <v>3537</v>
      </c>
      <c r="H2013" s="4" t="s">
        <v>1775</v>
      </c>
      <c r="I2013" s="4" t="s">
        <v>4176</v>
      </c>
      <c r="J2013" s="4" t="s">
        <v>4177</v>
      </c>
      <c r="K2013" s="6">
        <f>IFERROR(VLOOKUP($J2013,Lookup!$I:$M,Lookup!J$2,0),"")</f>
        <v>4005</v>
      </c>
      <c r="L2013" s="6" t="str">
        <f>IFERROR(VLOOKUP($J2013,Lookup!$I:$M,Lookup!K$2,0),"")</f>
        <v>Boston</v>
      </c>
      <c r="M2013" s="6" t="str">
        <f>IFERROR(VLOOKUP($J2013,Lookup!$I:$M,Lookup!L$2,0),"")</f>
        <v>ASetlight</v>
      </c>
      <c r="N2013" s="6" t="str">
        <f>IFERROR(VLOOKUP($J2013,Lookup!$I:$M,Lookup!M$2,0),"")</f>
        <v>PT</v>
      </c>
      <c r="O2013" s="6" t="str">
        <f>IFERROR(VLOOKUP(E2013,Lookup!B:C,2,0),0)</f>
        <v>Host</v>
      </c>
    </row>
    <row r="2014" ht="13.5" outlineLevel="2" spans="1:15">
      <c r="A2014" s="4" t="s">
        <v>4285</v>
      </c>
      <c r="B2014" s="4" t="s">
        <v>4174</v>
      </c>
      <c r="C2014" s="4" t="s">
        <v>118</v>
      </c>
      <c r="D2014" s="4" t="s">
        <v>4286</v>
      </c>
      <c r="E2014" s="4" t="s">
        <v>78</v>
      </c>
      <c r="F2014" s="4" t="s">
        <v>121</v>
      </c>
      <c r="G2014" s="4" t="s">
        <v>3537</v>
      </c>
      <c r="H2014" s="4" t="s">
        <v>1775</v>
      </c>
      <c r="I2014" s="4" t="s">
        <v>4176</v>
      </c>
      <c r="J2014" s="4" t="s">
        <v>4177</v>
      </c>
      <c r="K2014" s="6">
        <f>IFERROR(VLOOKUP($J2014,Lookup!$I:$M,Lookup!J$2,0),"")</f>
        <v>4005</v>
      </c>
      <c r="L2014" s="6" t="str">
        <f>IFERROR(VLOOKUP($J2014,Lookup!$I:$M,Lookup!K$2,0),"")</f>
        <v>Boston</v>
      </c>
      <c r="M2014" s="6" t="str">
        <f>IFERROR(VLOOKUP($J2014,Lookup!$I:$M,Lookup!L$2,0),"")</f>
        <v>ASetlight</v>
      </c>
      <c r="N2014" s="6" t="str">
        <f>IFERROR(VLOOKUP($J2014,Lookup!$I:$M,Lookup!M$2,0),"")</f>
        <v>PT</v>
      </c>
      <c r="O2014" s="6" t="str">
        <f>IFERROR(VLOOKUP(E2014,Lookup!B:C,2,0),0)</f>
        <v>Host</v>
      </c>
    </row>
    <row r="2015" ht="13.5" outlineLevel="2" spans="1:15">
      <c r="A2015" s="4" t="s">
        <v>4287</v>
      </c>
      <c r="B2015" s="4" t="s">
        <v>4174</v>
      </c>
      <c r="C2015" s="4" t="s">
        <v>118</v>
      </c>
      <c r="D2015" s="4" t="s">
        <v>4288</v>
      </c>
      <c r="E2015" s="4" t="s">
        <v>78</v>
      </c>
      <c r="F2015" s="4" t="s">
        <v>121</v>
      </c>
      <c r="G2015" s="4" t="s">
        <v>3537</v>
      </c>
      <c r="H2015" s="4" t="s">
        <v>1775</v>
      </c>
      <c r="I2015" s="4" t="s">
        <v>4176</v>
      </c>
      <c r="J2015" s="4" t="s">
        <v>4177</v>
      </c>
      <c r="K2015" s="6">
        <f>IFERROR(VLOOKUP($J2015,Lookup!$I:$M,Lookup!J$2,0),"")</f>
        <v>4005</v>
      </c>
      <c r="L2015" s="6" t="str">
        <f>IFERROR(VLOOKUP($J2015,Lookup!$I:$M,Lookup!K$2,0),"")</f>
        <v>Boston</v>
      </c>
      <c r="M2015" s="6" t="str">
        <f>IFERROR(VLOOKUP($J2015,Lookup!$I:$M,Lookup!L$2,0),"")</f>
        <v>ASetlight</v>
      </c>
      <c r="N2015" s="6" t="str">
        <f>IFERROR(VLOOKUP($J2015,Lookup!$I:$M,Lookup!M$2,0),"")</f>
        <v>PT</v>
      </c>
      <c r="O2015" s="6" t="str">
        <f>IFERROR(VLOOKUP(E2015,Lookup!B:C,2,0),0)</f>
        <v>Host</v>
      </c>
    </row>
    <row r="2016" ht="13.5" outlineLevel="2" spans="1:15">
      <c r="A2016" s="4" t="s">
        <v>4289</v>
      </c>
      <c r="B2016" s="4" t="s">
        <v>4174</v>
      </c>
      <c r="C2016" s="4" t="s">
        <v>118</v>
      </c>
      <c r="D2016" s="4" t="s">
        <v>4290</v>
      </c>
      <c r="E2016" s="4" t="s">
        <v>139</v>
      </c>
      <c r="F2016" s="4" t="s">
        <v>121</v>
      </c>
      <c r="G2016" s="4" t="s">
        <v>3537</v>
      </c>
      <c r="H2016" s="4" t="s">
        <v>1775</v>
      </c>
      <c r="I2016" s="4" t="s">
        <v>4176</v>
      </c>
      <c r="J2016" s="4" t="s">
        <v>4177</v>
      </c>
      <c r="K2016" s="6">
        <f>IFERROR(VLOOKUP($J2016,Lookup!$I:$M,Lookup!J$2,0),"")</f>
        <v>4005</v>
      </c>
      <c r="L2016" s="6" t="str">
        <f>IFERROR(VLOOKUP($J2016,Lookup!$I:$M,Lookup!K$2,0),"")</f>
        <v>Boston</v>
      </c>
      <c r="M2016" s="6" t="str">
        <f>IFERROR(VLOOKUP($J2016,Lookup!$I:$M,Lookup!L$2,0),"")</f>
        <v>ASetlight</v>
      </c>
      <c r="N2016" s="6" t="str">
        <f>IFERROR(VLOOKUP($J2016,Lookup!$I:$M,Lookup!M$2,0),"")</f>
        <v>PT</v>
      </c>
      <c r="O2016" s="6" t="str">
        <f>IFERROR(VLOOKUP(E2016,Lookup!B:C,2,0),0)</f>
        <v>Busser/Runner</v>
      </c>
    </row>
    <row r="2017" ht="13.5" outlineLevel="2" spans="1:15">
      <c r="A2017" s="4" t="s">
        <v>4291</v>
      </c>
      <c r="B2017" s="4" t="s">
        <v>4174</v>
      </c>
      <c r="C2017" s="4" t="s">
        <v>118</v>
      </c>
      <c r="D2017" s="4" t="s">
        <v>4292</v>
      </c>
      <c r="E2017" s="4" t="s">
        <v>139</v>
      </c>
      <c r="F2017" s="4" t="s">
        <v>121</v>
      </c>
      <c r="G2017" s="4" t="s">
        <v>3537</v>
      </c>
      <c r="H2017" s="4" t="s">
        <v>1775</v>
      </c>
      <c r="I2017" s="4" t="s">
        <v>4176</v>
      </c>
      <c r="J2017" s="4" t="s">
        <v>4177</v>
      </c>
      <c r="K2017" s="6">
        <f>IFERROR(VLOOKUP($J2017,Lookup!$I:$M,Lookup!J$2,0),"")</f>
        <v>4005</v>
      </c>
      <c r="L2017" s="6" t="str">
        <f>IFERROR(VLOOKUP($J2017,Lookup!$I:$M,Lookup!K$2,0),"")</f>
        <v>Boston</v>
      </c>
      <c r="M2017" s="6" t="str">
        <f>IFERROR(VLOOKUP($J2017,Lookup!$I:$M,Lookup!L$2,0),"")</f>
        <v>ASetlight</v>
      </c>
      <c r="N2017" s="6" t="str">
        <f>IFERROR(VLOOKUP($J2017,Lookup!$I:$M,Lookup!M$2,0),"")</f>
        <v>PT</v>
      </c>
      <c r="O2017" s="6" t="str">
        <f>IFERROR(VLOOKUP(E2017,Lookup!B:C,2,0),0)</f>
        <v>Busser/Runner</v>
      </c>
    </row>
    <row r="2018" ht="13.5" outlineLevel="2" spans="1:15">
      <c r="A2018" s="4" t="s">
        <v>4293</v>
      </c>
      <c r="B2018" s="4" t="s">
        <v>4174</v>
      </c>
      <c r="C2018" s="4" t="s">
        <v>118</v>
      </c>
      <c r="D2018" s="4" t="s">
        <v>4294</v>
      </c>
      <c r="E2018" s="4" t="s">
        <v>120</v>
      </c>
      <c r="F2018" s="4" t="s">
        <v>121</v>
      </c>
      <c r="G2018" s="4" t="s">
        <v>3537</v>
      </c>
      <c r="H2018" s="4" t="s">
        <v>1775</v>
      </c>
      <c r="I2018" s="4" t="s">
        <v>4176</v>
      </c>
      <c r="J2018" s="4" t="s">
        <v>4177</v>
      </c>
      <c r="K2018" s="6">
        <f>IFERROR(VLOOKUP($J2018,Lookup!$I:$M,Lookup!J$2,0),"")</f>
        <v>4005</v>
      </c>
      <c r="L2018" s="6" t="str">
        <f>IFERROR(VLOOKUP($J2018,Lookup!$I:$M,Lookup!K$2,0),"")</f>
        <v>Boston</v>
      </c>
      <c r="M2018" s="6" t="str">
        <f>IFERROR(VLOOKUP($J2018,Lookup!$I:$M,Lookup!L$2,0),"")</f>
        <v>ASetlight</v>
      </c>
      <c r="N2018" s="6" t="str">
        <f>IFERROR(VLOOKUP($J2018,Lookup!$I:$M,Lookup!M$2,0),"")</f>
        <v>PT</v>
      </c>
      <c r="O2018" s="6" t="str">
        <f>IFERROR(VLOOKUP(E2018,Lookup!B:C,2,0),0)</f>
        <v>Server/Cocktail</v>
      </c>
    </row>
    <row r="2019" ht="13.5" outlineLevel="2" spans="1:15">
      <c r="A2019" s="4" t="s">
        <v>4295</v>
      </c>
      <c r="B2019" s="4" t="s">
        <v>4174</v>
      </c>
      <c r="C2019" s="4" t="s">
        <v>118</v>
      </c>
      <c r="D2019" s="4" t="s">
        <v>4296</v>
      </c>
      <c r="E2019" s="4" t="s">
        <v>120</v>
      </c>
      <c r="F2019" s="4" t="s">
        <v>121</v>
      </c>
      <c r="G2019" s="4" t="s">
        <v>3537</v>
      </c>
      <c r="H2019" s="4" t="s">
        <v>1775</v>
      </c>
      <c r="I2019" s="4" t="s">
        <v>4176</v>
      </c>
      <c r="J2019" s="4" t="s">
        <v>4177</v>
      </c>
      <c r="K2019" s="6">
        <f>IFERROR(VLOOKUP($J2019,Lookup!$I:$M,Lookup!J$2,0),"")</f>
        <v>4005</v>
      </c>
      <c r="L2019" s="6" t="str">
        <f>IFERROR(VLOOKUP($J2019,Lookup!$I:$M,Lookup!K$2,0),"")</f>
        <v>Boston</v>
      </c>
      <c r="M2019" s="6" t="str">
        <f>IFERROR(VLOOKUP($J2019,Lookup!$I:$M,Lookup!L$2,0),"")</f>
        <v>ASetlight</v>
      </c>
      <c r="N2019" s="6" t="str">
        <f>IFERROR(VLOOKUP($J2019,Lookup!$I:$M,Lookup!M$2,0),"")</f>
        <v>PT</v>
      </c>
      <c r="O2019" s="6" t="str">
        <f>IFERROR(VLOOKUP(E2019,Lookup!B:C,2,0),0)</f>
        <v>Server/Cocktail</v>
      </c>
    </row>
    <row r="2020" ht="13.5" outlineLevel="2" spans="1:15">
      <c r="A2020" s="4" t="s">
        <v>4297</v>
      </c>
      <c r="B2020" s="4" t="s">
        <v>4174</v>
      </c>
      <c r="C2020" s="4" t="s">
        <v>118</v>
      </c>
      <c r="D2020" s="4" t="s">
        <v>4298</v>
      </c>
      <c r="E2020" s="4" t="s">
        <v>120</v>
      </c>
      <c r="F2020" s="4" t="s">
        <v>121</v>
      </c>
      <c r="G2020" s="4" t="s">
        <v>3537</v>
      </c>
      <c r="H2020" s="4" t="s">
        <v>1775</v>
      </c>
      <c r="I2020" s="4" t="s">
        <v>4176</v>
      </c>
      <c r="J2020" s="4" t="s">
        <v>4177</v>
      </c>
      <c r="K2020" s="6">
        <f>IFERROR(VLOOKUP($J2020,Lookup!$I:$M,Lookup!J$2,0),"")</f>
        <v>4005</v>
      </c>
      <c r="L2020" s="6" t="str">
        <f>IFERROR(VLOOKUP($J2020,Lookup!$I:$M,Lookup!K$2,0),"")</f>
        <v>Boston</v>
      </c>
      <c r="M2020" s="6" t="str">
        <f>IFERROR(VLOOKUP($J2020,Lookup!$I:$M,Lookup!L$2,0),"")</f>
        <v>ASetlight</v>
      </c>
      <c r="N2020" s="6" t="str">
        <f>IFERROR(VLOOKUP($J2020,Lookup!$I:$M,Lookup!M$2,0),"")</f>
        <v>PT</v>
      </c>
      <c r="O2020" s="6" t="str">
        <f>IFERROR(VLOOKUP(E2020,Lookup!B:C,2,0),0)</f>
        <v>Server/Cocktail</v>
      </c>
    </row>
    <row r="2021" ht="13.5" outlineLevel="2" spans="1:15">
      <c r="A2021" s="4" t="s">
        <v>4299</v>
      </c>
      <c r="B2021" s="4" t="s">
        <v>4174</v>
      </c>
      <c r="C2021" s="4" t="s">
        <v>118</v>
      </c>
      <c r="D2021" s="4" t="s">
        <v>4300</v>
      </c>
      <c r="E2021" s="4" t="s">
        <v>142</v>
      </c>
      <c r="F2021" s="4" t="s">
        <v>121</v>
      </c>
      <c r="G2021" s="4" t="s">
        <v>3537</v>
      </c>
      <c r="H2021" s="4" t="s">
        <v>1775</v>
      </c>
      <c r="I2021" s="4" t="s">
        <v>4176</v>
      </c>
      <c r="J2021" s="4" t="s">
        <v>4177</v>
      </c>
      <c r="K2021" s="6">
        <f>IFERROR(VLOOKUP($J2021,Lookup!$I:$M,Lookup!J$2,0),"")</f>
        <v>4005</v>
      </c>
      <c r="L2021" s="6" t="str">
        <f>IFERROR(VLOOKUP($J2021,Lookup!$I:$M,Lookup!K$2,0),"")</f>
        <v>Boston</v>
      </c>
      <c r="M2021" s="6" t="str">
        <f>IFERROR(VLOOKUP($J2021,Lookup!$I:$M,Lookup!L$2,0),"")</f>
        <v>ASetlight</v>
      </c>
      <c r="N2021" s="6" t="str">
        <f>IFERROR(VLOOKUP($J2021,Lookup!$I:$M,Lookup!M$2,0),"")</f>
        <v>PT</v>
      </c>
      <c r="O2021" s="6" t="str">
        <f>IFERROR(VLOOKUP(E2021,Lookup!B:C,2,0),0)</f>
        <v>Expo</v>
      </c>
    </row>
    <row r="2022" ht="13.5" outlineLevel="2" spans="1:15">
      <c r="A2022" s="4" t="s">
        <v>4301</v>
      </c>
      <c r="B2022" s="4" t="s">
        <v>4174</v>
      </c>
      <c r="C2022" s="4" t="s">
        <v>118</v>
      </c>
      <c r="D2022" s="4" t="s">
        <v>4302</v>
      </c>
      <c r="E2022" s="4" t="s">
        <v>120</v>
      </c>
      <c r="F2022" s="4" t="s">
        <v>121</v>
      </c>
      <c r="G2022" s="4" t="s">
        <v>3537</v>
      </c>
      <c r="H2022" s="4" t="s">
        <v>1775</v>
      </c>
      <c r="I2022" s="4" t="s">
        <v>4176</v>
      </c>
      <c r="J2022" s="4" t="s">
        <v>4177</v>
      </c>
      <c r="K2022" s="6">
        <f>IFERROR(VLOOKUP($J2022,Lookup!$I:$M,Lookup!J$2,0),"")</f>
        <v>4005</v>
      </c>
      <c r="L2022" s="6" t="str">
        <f>IFERROR(VLOOKUP($J2022,Lookup!$I:$M,Lookup!K$2,0),"")</f>
        <v>Boston</v>
      </c>
      <c r="M2022" s="6" t="str">
        <f>IFERROR(VLOOKUP($J2022,Lookup!$I:$M,Lookup!L$2,0),"")</f>
        <v>ASetlight</v>
      </c>
      <c r="N2022" s="6" t="str">
        <f>IFERROR(VLOOKUP($J2022,Lookup!$I:$M,Lookup!M$2,0),"")</f>
        <v>PT</v>
      </c>
      <c r="O2022" s="6" t="str">
        <f>IFERROR(VLOOKUP(E2022,Lookup!B:C,2,0),0)</f>
        <v>Server/Cocktail</v>
      </c>
    </row>
    <row r="2023" ht="13.5" outlineLevel="2" spans="1:15">
      <c r="A2023" s="4" t="s">
        <v>4303</v>
      </c>
      <c r="B2023" s="4" t="s">
        <v>4174</v>
      </c>
      <c r="C2023" s="4" t="s">
        <v>118</v>
      </c>
      <c r="D2023" s="4" t="s">
        <v>4304</v>
      </c>
      <c r="E2023" s="4" t="s">
        <v>128</v>
      </c>
      <c r="F2023" s="4" t="s">
        <v>121</v>
      </c>
      <c r="G2023" s="4" t="s">
        <v>3537</v>
      </c>
      <c r="H2023" s="4" t="s">
        <v>1775</v>
      </c>
      <c r="I2023" s="4" t="s">
        <v>4176</v>
      </c>
      <c r="J2023" s="4" t="s">
        <v>4177</v>
      </c>
      <c r="K2023" s="6">
        <f>IFERROR(VLOOKUP($J2023,Lookup!$I:$M,Lookup!J$2,0),"")</f>
        <v>4005</v>
      </c>
      <c r="L2023" s="6" t="str">
        <f>IFERROR(VLOOKUP($J2023,Lookup!$I:$M,Lookup!K$2,0),"")</f>
        <v>Boston</v>
      </c>
      <c r="M2023" s="6" t="str">
        <f>IFERROR(VLOOKUP($J2023,Lookup!$I:$M,Lookup!L$2,0),"")</f>
        <v>ASetlight</v>
      </c>
      <c r="N2023" s="6" t="str">
        <f>IFERROR(VLOOKUP($J2023,Lookup!$I:$M,Lookup!M$2,0),"")</f>
        <v>PT</v>
      </c>
      <c r="O2023" s="6" t="str">
        <f>IFERROR(VLOOKUP(E2023,Lookup!B:C,2,0),0)</f>
        <v>Server/Cocktail</v>
      </c>
    </row>
    <row r="2024" ht="13.5" outlineLevel="2" spans="1:15">
      <c r="A2024" s="4" t="s">
        <v>4305</v>
      </c>
      <c r="B2024" s="4" t="s">
        <v>4174</v>
      </c>
      <c r="C2024" s="4" t="s">
        <v>118</v>
      </c>
      <c r="D2024" s="4" t="s">
        <v>4306</v>
      </c>
      <c r="E2024" s="4" t="s">
        <v>139</v>
      </c>
      <c r="F2024" s="4" t="s">
        <v>121</v>
      </c>
      <c r="G2024" s="4" t="s">
        <v>3537</v>
      </c>
      <c r="H2024" s="4" t="s">
        <v>1775</v>
      </c>
      <c r="I2024" s="4" t="s">
        <v>4176</v>
      </c>
      <c r="J2024" s="4" t="s">
        <v>4177</v>
      </c>
      <c r="K2024" s="6">
        <f>IFERROR(VLOOKUP($J2024,Lookup!$I:$M,Lookup!J$2,0),"")</f>
        <v>4005</v>
      </c>
      <c r="L2024" s="6" t="str">
        <f>IFERROR(VLOOKUP($J2024,Lookup!$I:$M,Lookup!K$2,0),"")</f>
        <v>Boston</v>
      </c>
      <c r="M2024" s="6" t="str">
        <f>IFERROR(VLOOKUP($J2024,Lookup!$I:$M,Lookup!L$2,0),"")</f>
        <v>ASetlight</v>
      </c>
      <c r="N2024" s="6" t="str">
        <f>IFERROR(VLOOKUP($J2024,Lookup!$I:$M,Lookup!M$2,0),"")</f>
        <v>PT</v>
      </c>
      <c r="O2024" s="6" t="str">
        <f>IFERROR(VLOOKUP(E2024,Lookup!B:C,2,0),0)</f>
        <v>Busser/Runner</v>
      </c>
    </row>
    <row r="2025" ht="13.5" outlineLevel="2" spans="1:15">
      <c r="A2025" s="4" t="s">
        <v>3502</v>
      </c>
      <c r="B2025" s="4" t="s">
        <v>4174</v>
      </c>
      <c r="C2025" s="4" t="s">
        <v>118</v>
      </c>
      <c r="D2025" s="4" t="s">
        <v>4307</v>
      </c>
      <c r="E2025" s="4" t="s">
        <v>188</v>
      </c>
      <c r="F2025" s="4" t="s">
        <v>121</v>
      </c>
      <c r="G2025" s="4" t="s">
        <v>3537</v>
      </c>
      <c r="H2025" s="4" t="s">
        <v>1775</v>
      </c>
      <c r="I2025" s="4" t="s">
        <v>4176</v>
      </c>
      <c r="J2025" s="4" t="s">
        <v>4177</v>
      </c>
      <c r="K2025" s="6">
        <f>IFERROR(VLOOKUP($J2025,Lookup!$I:$M,Lookup!J$2,0),"")</f>
        <v>4005</v>
      </c>
      <c r="L2025" s="6" t="str">
        <f>IFERROR(VLOOKUP($J2025,Lookup!$I:$M,Lookup!K$2,0),"")</f>
        <v>Boston</v>
      </c>
      <c r="M2025" s="6" t="str">
        <f>IFERROR(VLOOKUP($J2025,Lookup!$I:$M,Lookup!L$2,0),"")</f>
        <v>ASetlight</v>
      </c>
      <c r="N2025" s="6" t="str">
        <f>IFERROR(VLOOKUP($J2025,Lookup!$I:$M,Lookup!M$2,0),"")</f>
        <v>PT</v>
      </c>
      <c r="O2025" s="6" t="str">
        <f>IFERROR(VLOOKUP(E2025,Lookup!B:C,2,0),0)</f>
        <v>Dish</v>
      </c>
    </row>
    <row r="2026" ht="13.5" outlineLevel="2" spans="1:15">
      <c r="A2026" s="4" t="s">
        <v>4308</v>
      </c>
      <c r="B2026" s="4" t="s">
        <v>4174</v>
      </c>
      <c r="C2026" s="4" t="s">
        <v>118</v>
      </c>
      <c r="D2026" s="4" t="s">
        <v>4309</v>
      </c>
      <c r="E2026" s="4" t="s">
        <v>70</v>
      </c>
      <c r="F2026" s="4" t="s">
        <v>121</v>
      </c>
      <c r="G2026" s="4" t="s">
        <v>3537</v>
      </c>
      <c r="H2026" s="4" t="s">
        <v>1775</v>
      </c>
      <c r="I2026" s="4" t="s">
        <v>4176</v>
      </c>
      <c r="J2026" s="4" t="s">
        <v>4177</v>
      </c>
      <c r="K2026" s="6">
        <f>IFERROR(VLOOKUP($J2026,Lookup!$I:$M,Lookup!J$2,0),"")</f>
        <v>4005</v>
      </c>
      <c r="L2026" s="6" t="str">
        <f>IFERROR(VLOOKUP($J2026,Lookup!$I:$M,Lookup!K$2,0),"")</f>
        <v>Boston</v>
      </c>
      <c r="M2026" s="6" t="str">
        <f>IFERROR(VLOOKUP($J2026,Lookup!$I:$M,Lookup!L$2,0),"")</f>
        <v>ASetlight</v>
      </c>
      <c r="N2026" s="6" t="str">
        <f>IFERROR(VLOOKUP($J2026,Lookup!$I:$M,Lookup!M$2,0),"")</f>
        <v>PT</v>
      </c>
      <c r="O2026" s="6" t="str">
        <f>IFERROR(VLOOKUP(E2026,Lookup!B:C,2,0),0)</f>
        <v>Bartender</v>
      </c>
    </row>
    <row r="2027" ht="13.5" outlineLevel="2" spans="1:15">
      <c r="A2027" s="4" t="s">
        <v>4310</v>
      </c>
      <c r="B2027" s="4" t="s">
        <v>4174</v>
      </c>
      <c r="C2027" s="4" t="s">
        <v>118</v>
      </c>
      <c r="D2027" s="4" t="s">
        <v>4311</v>
      </c>
      <c r="E2027" s="4" t="s">
        <v>70</v>
      </c>
      <c r="F2027" s="4" t="s">
        <v>121</v>
      </c>
      <c r="G2027" s="4" t="s">
        <v>3537</v>
      </c>
      <c r="H2027" s="4" t="s">
        <v>1775</v>
      </c>
      <c r="I2027" s="4" t="s">
        <v>4176</v>
      </c>
      <c r="J2027" s="4" t="s">
        <v>4177</v>
      </c>
      <c r="K2027" s="6">
        <f>IFERROR(VLOOKUP($J2027,Lookup!$I:$M,Lookup!J$2,0),"")</f>
        <v>4005</v>
      </c>
      <c r="L2027" s="6" t="str">
        <f>IFERROR(VLOOKUP($J2027,Lookup!$I:$M,Lookup!K$2,0),"")</f>
        <v>Boston</v>
      </c>
      <c r="M2027" s="6" t="str">
        <f>IFERROR(VLOOKUP($J2027,Lookup!$I:$M,Lookup!L$2,0),"")</f>
        <v>ASetlight</v>
      </c>
      <c r="N2027" s="6" t="str">
        <f>IFERROR(VLOOKUP($J2027,Lookup!$I:$M,Lookup!M$2,0),"")</f>
        <v>PT</v>
      </c>
      <c r="O2027" s="6" t="str">
        <f>IFERROR(VLOOKUP(E2027,Lookup!B:C,2,0),0)</f>
        <v>Bartender</v>
      </c>
    </row>
    <row r="2028" ht="13.5" outlineLevel="2" spans="1:15">
      <c r="A2028" s="4" t="s">
        <v>4312</v>
      </c>
      <c r="B2028" s="4" t="s">
        <v>4174</v>
      </c>
      <c r="C2028" s="4" t="s">
        <v>118</v>
      </c>
      <c r="D2028" s="4" t="s">
        <v>4313</v>
      </c>
      <c r="E2028" s="4" t="s">
        <v>139</v>
      </c>
      <c r="F2028" s="4" t="s">
        <v>121</v>
      </c>
      <c r="G2028" s="4" t="s">
        <v>3537</v>
      </c>
      <c r="H2028" s="4" t="s">
        <v>1775</v>
      </c>
      <c r="I2028" s="4" t="s">
        <v>4176</v>
      </c>
      <c r="J2028" s="4" t="s">
        <v>4177</v>
      </c>
      <c r="K2028" s="6">
        <f>IFERROR(VLOOKUP($J2028,Lookup!$I:$M,Lookup!J$2,0),"")</f>
        <v>4005</v>
      </c>
      <c r="L2028" s="6" t="str">
        <f>IFERROR(VLOOKUP($J2028,Lookup!$I:$M,Lookup!K$2,0),"")</f>
        <v>Boston</v>
      </c>
      <c r="M2028" s="6" t="str">
        <f>IFERROR(VLOOKUP($J2028,Lookup!$I:$M,Lookup!L$2,0),"")</f>
        <v>ASetlight</v>
      </c>
      <c r="N2028" s="6" t="str">
        <f>IFERROR(VLOOKUP($J2028,Lookup!$I:$M,Lookup!M$2,0),"")</f>
        <v>PT</v>
      </c>
      <c r="O2028" s="6" t="str">
        <f>IFERROR(VLOOKUP(E2028,Lookup!B:C,2,0),0)</f>
        <v>Busser/Runner</v>
      </c>
    </row>
    <row r="2029" ht="13.5" outlineLevel="2" spans="1:15">
      <c r="A2029" s="4" t="s">
        <v>4314</v>
      </c>
      <c r="B2029" s="4" t="s">
        <v>4174</v>
      </c>
      <c r="C2029" s="4" t="s">
        <v>118</v>
      </c>
      <c r="D2029" s="4" t="s">
        <v>4315</v>
      </c>
      <c r="E2029" s="4" t="s">
        <v>120</v>
      </c>
      <c r="F2029" s="4" t="s">
        <v>121</v>
      </c>
      <c r="G2029" s="4" t="s">
        <v>3537</v>
      </c>
      <c r="H2029" s="4" t="s">
        <v>1775</v>
      </c>
      <c r="I2029" s="4" t="s">
        <v>4176</v>
      </c>
      <c r="J2029" s="4" t="s">
        <v>4177</v>
      </c>
      <c r="K2029" s="6">
        <f>IFERROR(VLOOKUP($J2029,Lookup!$I:$M,Lookup!J$2,0),"")</f>
        <v>4005</v>
      </c>
      <c r="L2029" s="6" t="str">
        <f>IFERROR(VLOOKUP($J2029,Lookup!$I:$M,Lookup!K$2,0),"")</f>
        <v>Boston</v>
      </c>
      <c r="M2029" s="6" t="str">
        <f>IFERROR(VLOOKUP($J2029,Lookup!$I:$M,Lookup!L$2,0),"")</f>
        <v>ASetlight</v>
      </c>
      <c r="N2029" s="6" t="str">
        <f>IFERROR(VLOOKUP($J2029,Lookup!$I:$M,Lookup!M$2,0),"")</f>
        <v>PT</v>
      </c>
      <c r="O2029" s="6" t="str">
        <f>IFERROR(VLOOKUP(E2029,Lookup!B:C,2,0),0)</f>
        <v>Server/Cocktail</v>
      </c>
    </row>
    <row r="2030" ht="13.5" outlineLevel="2" spans="1:15">
      <c r="A2030" s="4" t="s">
        <v>4316</v>
      </c>
      <c r="B2030" s="4" t="s">
        <v>4174</v>
      </c>
      <c r="C2030" s="4" t="s">
        <v>118</v>
      </c>
      <c r="D2030" s="4" t="s">
        <v>4317</v>
      </c>
      <c r="E2030" s="4" t="s">
        <v>83</v>
      </c>
      <c r="F2030" s="4" t="s">
        <v>121</v>
      </c>
      <c r="G2030" s="4" t="s">
        <v>3537</v>
      </c>
      <c r="H2030" s="4" t="s">
        <v>1775</v>
      </c>
      <c r="I2030" s="4" t="s">
        <v>4176</v>
      </c>
      <c r="J2030" s="4" t="s">
        <v>4177</v>
      </c>
      <c r="K2030" s="6">
        <f>IFERROR(VLOOKUP($J2030,Lookup!$I:$M,Lookup!J$2,0),"")</f>
        <v>4005</v>
      </c>
      <c r="L2030" s="6" t="str">
        <f>IFERROR(VLOOKUP($J2030,Lookup!$I:$M,Lookup!K$2,0),"")</f>
        <v>Boston</v>
      </c>
      <c r="M2030" s="6" t="str">
        <f>IFERROR(VLOOKUP($J2030,Lookup!$I:$M,Lookup!L$2,0),"")</f>
        <v>ASetlight</v>
      </c>
      <c r="N2030" s="6" t="str">
        <f>IFERROR(VLOOKUP($J2030,Lookup!$I:$M,Lookup!M$2,0),"")</f>
        <v>PT</v>
      </c>
      <c r="O2030" s="6" t="str">
        <f>IFERROR(VLOOKUP(E2030,Lookup!B:C,2,0),0)</f>
        <v>Line Cook</v>
      </c>
    </row>
    <row r="2031" ht="13.5" outlineLevel="2" spans="1:15">
      <c r="A2031" s="4" t="s">
        <v>4318</v>
      </c>
      <c r="B2031" s="4" t="s">
        <v>4174</v>
      </c>
      <c r="C2031" s="4" t="s">
        <v>118</v>
      </c>
      <c r="D2031" s="4" t="s">
        <v>4319</v>
      </c>
      <c r="E2031" s="4" t="s">
        <v>84</v>
      </c>
      <c r="F2031" s="4" t="s">
        <v>121</v>
      </c>
      <c r="G2031" s="4" t="s">
        <v>3537</v>
      </c>
      <c r="H2031" s="4" t="s">
        <v>1775</v>
      </c>
      <c r="I2031" s="4" t="s">
        <v>4176</v>
      </c>
      <c r="J2031" s="4" t="s">
        <v>4177</v>
      </c>
      <c r="K2031" s="6">
        <f>IFERROR(VLOOKUP($J2031,Lookup!$I:$M,Lookup!J$2,0),"")</f>
        <v>4005</v>
      </c>
      <c r="L2031" s="6" t="str">
        <f>IFERROR(VLOOKUP($J2031,Lookup!$I:$M,Lookup!K$2,0),"")</f>
        <v>Boston</v>
      </c>
      <c r="M2031" s="6" t="str">
        <f>IFERROR(VLOOKUP($J2031,Lookup!$I:$M,Lookup!L$2,0),"")</f>
        <v>ASetlight</v>
      </c>
      <c r="N2031" s="6" t="str">
        <f>IFERROR(VLOOKUP($J2031,Lookup!$I:$M,Lookup!M$2,0),"")</f>
        <v>PT</v>
      </c>
      <c r="O2031" s="6" t="str">
        <f>IFERROR(VLOOKUP(E2031,Lookup!B:C,2,0),0)</f>
        <v>Prep Cook</v>
      </c>
    </row>
    <row r="2032" ht="13.5" outlineLevel="2" spans="1:15">
      <c r="A2032" s="4" t="s">
        <v>864</v>
      </c>
      <c r="B2032" s="4" t="s">
        <v>4174</v>
      </c>
      <c r="C2032" s="4" t="s">
        <v>118</v>
      </c>
      <c r="D2032" s="4" t="s">
        <v>4320</v>
      </c>
      <c r="E2032" s="4" t="s">
        <v>142</v>
      </c>
      <c r="F2032" s="4" t="s">
        <v>121</v>
      </c>
      <c r="G2032" s="4" t="s">
        <v>3537</v>
      </c>
      <c r="H2032" s="4" t="s">
        <v>1775</v>
      </c>
      <c r="I2032" s="4" t="s">
        <v>4176</v>
      </c>
      <c r="J2032" s="4" t="s">
        <v>4177</v>
      </c>
      <c r="K2032" s="6">
        <f>IFERROR(VLOOKUP($J2032,Lookup!$I:$M,Lookup!J$2,0),"")</f>
        <v>4005</v>
      </c>
      <c r="L2032" s="6" t="str">
        <f>IFERROR(VLOOKUP($J2032,Lookup!$I:$M,Lookup!K$2,0),"")</f>
        <v>Boston</v>
      </c>
      <c r="M2032" s="6" t="str">
        <f>IFERROR(VLOOKUP($J2032,Lookup!$I:$M,Lookup!L$2,0),"")</f>
        <v>ASetlight</v>
      </c>
      <c r="N2032" s="6" t="str">
        <f>IFERROR(VLOOKUP($J2032,Lookup!$I:$M,Lookup!M$2,0),"")</f>
        <v>PT</v>
      </c>
      <c r="O2032" s="6" t="str">
        <f>IFERROR(VLOOKUP(E2032,Lookup!B:C,2,0),0)</f>
        <v>Expo</v>
      </c>
    </row>
    <row r="2033" ht="13.5" outlineLevel="2" spans="1:15">
      <c r="A2033" s="4" t="s">
        <v>4321</v>
      </c>
      <c r="B2033" s="4" t="s">
        <v>4174</v>
      </c>
      <c r="C2033" s="4" t="s">
        <v>118</v>
      </c>
      <c r="D2033" s="4" t="s">
        <v>4322</v>
      </c>
      <c r="E2033" s="4" t="s">
        <v>120</v>
      </c>
      <c r="F2033" s="4" t="s">
        <v>121</v>
      </c>
      <c r="G2033" s="4" t="s">
        <v>3537</v>
      </c>
      <c r="H2033" s="4" t="s">
        <v>1775</v>
      </c>
      <c r="I2033" s="4" t="s">
        <v>4176</v>
      </c>
      <c r="J2033" s="4" t="s">
        <v>4177</v>
      </c>
      <c r="K2033" s="6">
        <f>IFERROR(VLOOKUP($J2033,Lookup!$I:$M,Lookup!J$2,0),"")</f>
        <v>4005</v>
      </c>
      <c r="L2033" s="6" t="str">
        <f>IFERROR(VLOOKUP($J2033,Lookup!$I:$M,Lookup!K$2,0),"")</f>
        <v>Boston</v>
      </c>
      <c r="M2033" s="6" t="str">
        <f>IFERROR(VLOOKUP($J2033,Lookup!$I:$M,Lookup!L$2,0),"")</f>
        <v>ASetlight</v>
      </c>
      <c r="N2033" s="6" t="str">
        <f>IFERROR(VLOOKUP($J2033,Lookup!$I:$M,Lookup!M$2,0),"")</f>
        <v>PT</v>
      </c>
      <c r="O2033" s="6" t="str">
        <f>IFERROR(VLOOKUP(E2033,Lookup!B:C,2,0),0)</f>
        <v>Server/Cocktail</v>
      </c>
    </row>
    <row r="2034" ht="13.5" outlineLevel="2" spans="1:15">
      <c r="A2034" s="4" t="s">
        <v>4323</v>
      </c>
      <c r="B2034" s="4" t="s">
        <v>4174</v>
      </c>
      <c r="C2034" s="4" t="s">
        <v>118</v>
      </c>
      <c r="D2034" s="4" t="s">
        <v>4324</v>
      </c>
      <c r="E2034" s="4" t="s">
        <v>120</v>
      </c>
      <c r="F2034" s="4" t="s">
        <v>121</v>
      </c>
      <c r="G2034" s="4" t="s">
        <v>3537</v>
      </c>
      <c r="H2034" s="4" t="s">
        <v>1775</v>
      </c>
      <c r="I2034" s="4" t="s">
        <v>4176</v>
      </c>
      <c r="J2034" s="4" t="s">
        <v>4177</v>
      </c>
      <c r="K2034" s="6">
        <f>IFERROR(VLOOKUP($J2034,Lookup!$I:$M,Lookup!J$2,0),"")</f>
        <v>4005</v>
      </c>
      <c r="L2034" s="6" t="str">
        <f>IFERROR(VLOOKUP($J2034,Lookup!$I:$M,Lookup!K$2,0),"")</f>
        <v>Boston</v>
      </c>
      <c r="M2034" s="6" t="str">
        <f>IFERROR(VLOOKUP($J2034,Lookup!$I:$M,Lookup!L$2,0),"")</f>
        <v>ASetlight</v>
      </c>
      <c r="N2034" s="6" t="str">
        <f>IFERROR(VLOOKUP($J2034,Lookup!$I:$M,Lookup!M$2,0),"")</f>
        <v>PT</v>
      </c>
      <c r="O2034" s="6" t="str">
        <f>IFERROR(VLOOKUP(E2034,Lookup!B:C,2,0),0)</f>
        <v>Server/Cocktail</v>
      </c>
    </row>
    <row r="2035" ht="13.5" outlineLevel="2" spans="1:15">
      <c r="A2035" s="4" t="s">
        <v>4325</v>
      </c>
      <c r="B2035" s="4" t="s">
        <v>4174</v>
      </c>
      <c r="C2035" s="4" t="s">
        <v>118</v>
      </c>
      <c r="D2035" s="4" t="s">
        <v>4326</v>
      </c>
      <c r="E2035" s="4" t="s">
        <v>120</v>
      </c>
      <c r="F2035" s="4" t="s">
        <v>121</v>
      </c>
      <c r="G2035" s="4" t="s">
        <v>3537</v>
      </c>
      <c r="H2035" s="4" t="s">
        <v>1775</v>
      </c>
      <c r="I2035" s="4" t="s">
        <v>4176</v>
      </c>
      <c r="J2035" s="4" t="s">
        <v>4177</v>
      </c>
      <c r="K2035" s="6">
        <f>IFERROR(VLOOKUP($J2035,Lookup!$I:$M,Lookup!J$2,0),"")</f>
        <v>4005</v>
      </c>
      <c r="L2035" s="6" t="str">
        <f>IFERROR(VLOOKUP($J2035,Lookup!$I:$M,Lookup!K$2,0),"")</f>
        <v>Boston</v>
      </c>
      <c r="M2035" s="6" t="str">
        <f>IFERROR(VLOOKUP($J2035,Lookup!$I:$M,Lookup!L$2,0),"")</f>
        <v>ASetlight</v>
      </c>
      <c r="N2035" s="6" t="str">
        <f>IFERROR(VLOOKUP($J2035,Lookup!$I:$M,Lookup!M$2,0),"")</f>
        <v>PT</v>
      </c>
      <c r="O2035" s="6" t="str">
        <f>IFERROR(VLOOKUP(E2035,Lookup!B:C,2,0),0)</f>
        <v>Server/Cocktail</v>
      </c>
    </row>
    <row r="2036" ht="13.5" outlineLevel="2" spans="1:15">
      <c r="A2036" s="4" t="s">
        <v>4327</v>
      </c>
      <c r="B2036" s="4" t="s">
        <v>4174</v>
      </c>
      <c r="C2036" s="4" t="s">
        <v>118</v>
      </c>
      <c r="D2036" s="4" t="s">
        <v>4328</v>
      </c>
      <c r="E2036" s="4" t="s">
        <v>83</v>
      </c>
      <c r="F2036" s="4" t="s">
        <v>121</v>
      </c>
      <c r="G2036" s="4" t="s">
        <v>3537</v>
      </c>
      <c r="H2036" s="4" t="s">
        <v>1775</v>
      </c>
      <c r="I2036" s="4" t="s">
        <v>4176</v>
      </c>
      <c r="J2036" s="4" t="s">
        <v>4177</v>
      </c>
      <c r="K2036" s="6">
        <f>IFERROR(VLOOKUP($J2036,Lookup!$I:$M,Lookup!J$2,0),"")</f>
        <v>4005</v>
      </c>
      <c r="L2036" s="6" t="str">
        <f>IFERROR(VLOOKUP($J2036,Lookup!$I:$M,Lookup!K$2,0),"")</f>
        <v>Boston</v>
      </c>
      <c r="M2036" s="6" t="str">
        <f>IFERROR(VLOOKUP($J2036,Lookup!$I:$M,Lookup!L$2,0),"")</f>
        <v>ASetlight</v>
      </c>
      <c r="N2036" s="6" t="str">
        <f>IFERROR(VLOOKUP($J2036,Lookup!$I:$M,Lookup!M$2,0),"")</f>
        <v>PT</v>
      </c>
      <c r="O2036" s="6" t="str">
        <f>IFERROR(VLOOKUP(E2036,Lookup!B:C,2,0),0)</f>
        <v>Line Cook</v>
      </c>
    </row>
    <row r="2037" ht="13.5" outlineLevel="2" spans="1:15">
      <c r="A2037" s="4" t="s">
        <v>4329</v>
      </c>
      <c r="B2037" s="4" t="s">
        <v>4174</v>
      </c>
      <c r="C2037" s="4" t="s">
        <v>118</v>
      </c>
      <c r="D2037" s="4" t="s">
        <v>4330</v>
      </c>
      <c r="E2037" s="4" t="s">
        <v>188</v>
      </c>
      <c r="F2037" s="4" t="s">
        <v>121</v>
      </c>
      <c r="G2037" s="4" t="s">
        <v>3537</v>
      </c>
      <c r="H2037" s="4" t="s">
        <v>1775</v>
      </c>
      <c r="I2037" s="4" t="s">
        <v>4176</v>
      </c>
      <c r="J2037" s="4" t="s">
        <v>4177</v>
      </c>
      <c r="K2037" s="6">
        <f>IFERROR(VLOOKUP($J2037,Lookup!$I:$M,Lookup!J$2,0),"")</f>
        <v>4005</v>
      </c>
      <c r="L2037" s="6" t="str">
        <f>IFERROR(VLOOKUP($J2037,Lookup!$I:$M,Lookup!K$2,0),"")</f>
        <v>Boston</v>
      </c>
      <c r="M2037" s="6" t="str">
        <f>IFERROR(VLOOKUP($J2037,Lookup!$I:$M,Lookup!L$2,0),"")</f>
        <v>ASetlight</v>
      </c>
      <c r="N2037" s="6" t="str">
        <f>IFERROR(VLOOKUP($J2037,Lookup!$I:$M,Lookup!M$2,0),"")</f>
        <v>PT</v>
      </c>
      <c r="O2037" s="6" t="str">
        <f>IFERROR(VLOOKUP(E2037,Lookup!B:C,2,0),0)</f>
        <v>Dish</v>
      </c>
    </row>
    <row r="2038" ht="13.5" outlineLevel="2" spans="1:15">
      <c r="A2038" s="4" t="s">
        <v>4331</v>
      </c>
      <c r="B2038" s="4" t="s">
        <v>4174</v>
      </c>
      <c r="C2038" s="4" t="s">
        <v>118</v>
      </c>
      <c r="D2038" s="4" t="s">
        <v>4332</v>
      </c>
      <c r="E2038" s="4" t="s">
        <v>139</v>
      </c>
      <c r="F2038" s="4" t="s">
        <v>121</v>
      </c>
      <c r="G2038" s="4" t="s">
        <v>3537</v>
      </c>
      <c r="H2038" s="4" t="s">
        <v>1775</v>
      </c>
      <c r="I2038" s="4" t="s">
        <v>4176</v>
      </c>
      <c r="J2038" s="4" t="s">
        <v>4177</v>
      </c>
      <c r="K2038" s="6">
        <f>IFERROR(VLOOKUP($J2038,Lookup!$I:$M,Lookup!J$2,0),"")</f>
        <v>4005</v>
      </c>
      <c r="L2038" s="6" t="str">
        <f>IFERROR(VLOOKUP($J2038,Lookup!$I:$M,Lookup!K$2,0),"")</f>
        <v>Boston</v>
      </c>
      <c r="M2038" s="6" t="str">
        <f>IFERROR(VLOOKUP($J2038,Lookup!$I:$M,Lookup!L$2,0),"")</f>
        <v>ASetlight</v>
      </c>
      <c r="N2038" s="6" t="str">
        <f>IFERROR(VLOOKUP($J2038,Lookup!$I:$M,Lookup!M$2,0),"")</f>
        <v>PT</v>
      </c>
      <c r="O2038" s="6" t="str">
        <f>IFERROR(VLOOKUP(E2038,Lookup!B:C,2,0),0)</f>
        <v>Busser/Runner</v>
      </c>
    </row>
    <row r="2039" ht="13.5" outlineLevel="2" spans="1:15">
      <c r="A2039" s="4" t="s">
        <v>4333</v>
      </c>
      <c r="B2039" s="4" t="s">
        <v>2048</v>
      </c>
      <c r="C2039" s="4" t="s">
        <v>118</v>
      </c>
      <c r="D2039" s="4" t="s">
        <v>4334</v>
      </c>
      <c r="E2039" s="4" t="s">
        <v>1038</v>
      </c>
      <c r="F2039" s="4" t="s">
        <v>121</v>
      </c>
      <c r="G2039" s="4" t="s">
        <v>3537</v>
      </c>
      <c r="H2039" s="4" t="s">
        <v>1775</v>
      </c>
      <c r="I2039" s="4" t="s">
        <v>4176</v>
      </c>
      <c r="J2039" s="4" t="s">
        <v>4177</v>
      </c>
      <c r="K2039" s="6">
        <f>IFERROR(VLOOKUP($J2039,Lookup!$I:$M,Lookup!J$2,0),"")</f>
        <v>4005</v>
      </c>
      <c r="L2039" s="6" t="str">
        <f>IFERROR(VLOOKUP($J2039,Lookup!$I:$M,Lookup!K$2,0),"")</f>
        <v>Boston</v>
      </c>
      <c r="M2039" s="6" t="str">
        <f>IFERROR(VLOOKUP($J2039,Lookup!$I:$M,Lookup!L$2,0),"")</f>
        <v>ASetlight</v>
      </c>
      <c r="N2039" s="6" t="str">
        <f>IFERROR(VLOOKUP($J2039,Lookup!$I:$M,Lookup!M$2,0),"")</f>
        <v>PT</v>
      </c>
      <c r="O2039" s="6">
        <f>IFERROR(VLOOKUP(E2039,Lookup!B:C,2,0),0)</f>
        <v>0</v>
      </c>
    </row>
    <row r="2040" ht="13.5" outlineLevel="2" spans="1:15">
      <c r="A2040" s="4" t="s">
        <v>4335</v>
      </c>
      <c r="B2040" s="4" t="s">
        <v>4174</v>
      </c>
      <c r="C2040" s="4" t="s">
        <v>118</v>
      </c>
      <c r="D2040" s="4" t="s">
        <v>4336</v>
      </c>
      <c r="E2040" s="4" t="s">
        <v>120</v>
      </c>
      <c r="F2040" s="4" t="s">
        <v>121</v>
      </c>
      <c r="G2040" s="4" t="s">
        <v>3537</v>
      </c>
      <c r="H2040" s="4" t="s">
        <v>1775</v>
      </c>
      <c r="I2040" s="4" t="s">
        <v>4176</v>
      </c>
      <c r="J2040" s="4" t="s">
        <v>4177</v>
      </c>
      <c r="K2040" s="6">
        <f>IFERROR(VLOOKUP($J2040,Lookup!$I:$M,Lookup!J$2,0),"")</f>
        <v>4005</v>
      </c>
      <c r="L2040" s="6" t="str">
        <f>IFERROR(VLOOKUP($J2040,Lookup!$I:$M,Lookup!K$2,0),"")</f>
        <v>Boston</v>
      </c>
      <c r="M2040" s="6" t="str">
        <f>IFERROR(VLOOKUP($J2040,Lookup!$I:$M,Lookup!L$2,0),"")</f>
        <v>ASetlight</v>
      </c>
      <c r="N2040" s="6" t="str">
        <f>IFERROR(VLOOKUP($J2040,Lookup!$I:$M,Lookup!M$2,0),"")</f>
        <v>PT</v>
      </c>
      <c r="O2040" s="6" t="str">
        <f>IFERROR(VLOOKUP(E2040,Lookup!B:C,2,0),0)</f>
        <v>Server/Cocktail</v>
      </c>
    </row>
    <row r="2041" ht="13.5" outlineLevel="2" spans="1:15">
      <c r="A2041" s="4" t="s">
        <v>4337</v>
      </c>
      <c r="B2041" s="4" t="s">
        <v>4174</v>
      </c>
      <c r="C2041" s="4" t="s">
        <v>118</v>
      </c>
      <c r="D2041" s="4" t="s">
        <v>4338</v>
      </c>
      <c r="E2041" s="4" t="s">
        <v>139</v>
      </c>
      <c r="F2041" s="4" t="s">
        <v>121</v>
      </c>
      <c r="G2041" s="4" t="s">
        <v>3537</v>
      </c>
      <c r="H2041" s="4" t="s">
        <v>1775</v>
      </c>
      <c r="I2041" s="4" t="s">
        <v>4176</v>
      </c>
      <c r="J2041" s="4" t="s">
        <v>4177</v>
      </c>
      <c r="K2041" s="6">
        <f>IFERROR(VLOOKUP($J2041,Lookup!$I:$M,Lookup!J$2,0),"")</f>
        <v>4005</v>
      </c>
      <c r="L2041" s="6" t="str">
        <f>IFERROR(VLOOKUP($J2041,Lookup!$I:$M,Lookup!K$2,0),"")</f>
        <v>Boston</v>
      </c>
      <c r="M2041" s="6" t="str">
        <f>IFERROR(VLOOKUP($J2041,Lookup!$I:$M,Lookup!L$2,0),"")</f>
        <v>ASetlight</v>
      </c>
      <c r="N2041" s="6" t="str">
        <f>IFERROR(VLOOKUP($J2041,Lookup!$I:$M,Lookup!M$2,0),"")</f>
        <v>PT</v>
      </c>
      <c r="O2041" s="6" t="str">
        <f>IFERROR(VLOOKUP(E2041,Lookup!B:C,2,0),0)</f>
        <v>Busser/Runner</v>
      </c>
    </row>
    <row r="2042" ht="13.5" outlineLevel="2" spans="1:15">
      <c r="A2042" s="4" t="s">
        <v>4339</v>
      </c>
      <c r="B2042" s="4" t="s">
        <v>4174</v>
      </c>
      <c r="C2042" s="4" t="s">
        <v>118</v>
      </c>
      <c r="D2042" s="4" t="s">
        <v>4340</v>
      </c>
      <c r="E2042" s="4" t="s">
        <v>120</v>
      </c>
      <c r="F2042" s="4" t="s">
        <v>121</v>
      </c>
      <c r="G2042" s="4" t="s">
        <v>3537</v>
      </c>
      <c r="H2042" s="4" t="s">
        <v>1775</v>
      </c>
      <c r="I2042" s="4" t="s">
        <v>4176</v>
      </c>
      <c r="J2042" s="4" t="s">
        <v>4177</v>
      </c>
      <c r="K2042" s="6">
        <f>IFERROR(VLOOKUP($J2042,Lookup!$I:$M,Lookup!J$2,0),"")</f>
        <v>4005</v>
      </c>
      <c r="L2042" s="6" t="str">
        <f>IFERROR(VLOOKUP($J2042,Lookup!$I:$M,Lookup!K$2,0),"")</f>
        <v>Boston</v>
      </c>
      <c r="M2042" s="6" t="str">
        <f>IFERROR(VLOOKUP($J2042,Lookup!$I:$M,Lookup!L$2,0),"")</f>
        <v>ASetlight</v>
      </c>
      <c r="N2042" s="6" t="str">
        <f>IFERROR(VLOOKUP($J2042,Lookup!$I:$M,Lookup!M$2,0),"")</f>
        <v>PT</v>
      </c>
      <c r="O2042" s="6" t="str">
        <f>IFERROR(VLOOKUP(E2042,Lookup!B:C,2,0),0)</f>
        <v>Server/Cocktail</v>
      </c>
    </row>
    <row r="2043" ht="13.5" outlineLevel="2" spans="1:15">
      <c r="A2043" s="4" t="s">
        <v>4341</v>
      </c>
      <c r="B2043" s="4" t="s">
        <v>4174</v>
      </c>
      <c r="C2043" s="4" t="s">
        <v>118</v>
      </c>
      <c r="D2043" s="4" t="s">
        <v>4342</v>
      </c>
      <c r="E2043" s="4" t="s">
        <v>128</v>
      </c>
      <c r="F2043" s="4" t="s">
        <v>121</v>
      </c>
      <c r="G2043" s="4" t="s">
        <v>3537</v>
      </c>
      <c r="H2043" s="4" t="s">
        <v>1775</v>
      </c>
      <c r="I2043" s="4" t="s">
        <v>4176</v>
      </c>
      <c r="J2043" s="4" t="s">
        <v>4177</v>
      </c>
      <c r="K2043" s="6">
        <f>IFERROR(VLOOKUP($J2043,Lookup!$I:$M,Lookup!J$2,0),"")</f>
        <v>4005</v>
      </c>
      <c r="L2043" s="6" t="str">
        <f>IFERROR(VLOOKUP($J2043,Lookup!$I:$M,Lookup!K$2,0),"")</f>
        <v>Boston</v>
      </c>
      <c r="M2043" s="6" t="str">
        <f>IFERROR(VLOOKUP($J2043,Lookup!$I:$M,Lookup!L$2,0),"")</f>
        <v>ASetlight</v>
      </c>
      <c r="N2043" s="6" t="str">
        <f>IFERROR(VLOOKUP($J2043,Lookup!$I:$M,Lookup!M$2,0),"")</f>
        <v>PT</v>
      </c>
      <c r="O2043" s="6" t="str">
        <f>IFERROR(VLOOKUP(E2043,Lookup!B:C,2,0),0)</f>
        <v>Server/Cocktail</v>
      </c>
    </row>
    <row r="2044" ht="13.5" outlineLevel="2" spans="1:15">
      <c r="A2044" s="4" t="s">
        <v>4343</v>
      </c>
      <c r="B2044" s="4" t="s">
        <v>4174</v>
      </c>
      <c r="C2044" s="4" t="s">
        <v>118</v>
      </c>
      <c r="D2044" s="4" t="s">
        <v>4344</v>
      </c>
      <c r="E2044" s="4" t="s">
        <v>78</v>
      </c>
      <c r="F2044" s="4" t="s">
        <v>121</v>
      </c>
      <c r="G2044" s="4" t="s">
        <v>3537</v>
      </c>
      <c r="H2044" s="4" t="s">
        <v>1775</v>
      </c>
      <c r="I2044" s="4" t="s">
        <v>4176</v>
      </c>
      <c r="J2044" s="4" t="s">
        <v>4177</v>
      </c>
      <c r="K2044" s="6">
        <f>IFERROR(VLOOKUP($J2044,Lookup!$I:$M,Lookup!J$2,0),"")</f>
        <v>4005</v>
      </c>
      <c r="L2044" s="6" t="str">
        <f>IFERROR(VLOOKUP($J2044,Lookup!$I:$M,Lookup!K$2,0),"")</f>
        <v>Boston</v>
      </c>
      <c r="M2044" s="6" t="str">
        <f>IFERROR(VLOOKUP($J2044,Lookup!$I:$M,Lookup!L$2,0),"")</f>
        <v>ASetlight</v>
      </c>
      <c r="N2044" s="6" t="str">
        <f>IFERROR(VLOOKUP($J2044,Lookup!$I:$M,Lookup!M$2,0),"")</f>
        <v>PT</v>
      </c>
      <c r="O2044" s="6" t="str">
        <f>IFERROR(VLOOKUP(E2044,Lookup!B:C,2,0),0)</f>
        <v>Host</v>
      </c>
    </row>
    <row r="2045" ht="13.5" outlineLevel="2" spans="1:15">
      <c r="A2045" s="4" t="s">
        <v>4345</v>
      </c>
      <c r="B2045" s="4" t="s">
        <v>4174</v>
      </c>
      <c r="C2045" s="4" t="s">
        <v>118</v>
      </c>
      <c r="D2045" s="4" t="s">
        <v>4346</v>
      </c>
      <c r="E2045" s="4" t="s">
        <v>120</v>
      </c>
      <c r="F2045" s="4" t="s">
        <v>121</v>
      </c>
      <c r="G2045" s="4" t="s">
        <v>3537</v>
      </c>
      <c r="H2045" s="4" t="s">
        <v>1775</v>
      </c>
      <c r="I2045" s="4" t="s">
        <v>4176</v>
      </c>
      <c r="J2045" s="4" t="s">
        <v>4177</v>
      </c>
      <c r="K2045" s="6">
        <f>IFERROR(VLOOKUP($J2045,Lookup!$I:$M,Lookup!J$2,0),"")</f>
        <v>4005</v>
      </c>
      <c r="L2045" s="6" t="str">
        <f>IFERROR(VLOOKUP($J2045,Lookup!$I:$M,Lookup!K$2,0),"")</f>
        <v>Boston</v>
      </c>
      <c r="M2045" s="6" t="str">
        <f>IFERROR(VLOOKUP($J2045,Lookup!$I:$M,Lookup!L$2,0),"")</f>
        <v>ASetlight</v>
      </c>
      <c r="N2045" s="6" t="str">
        <f>IFERROR(VLOOKUP($J2045,Lookup!$I:$M,Lookup!M$2,0),"")</f>
        <v>PT</v>
      </c>
      <c r="O2045" s="6" t="str">
        <f>IFERROR(VLOOKUP(E2045,Lookup!B:C,2,0),0)</f>
        <v>Server/Cocktail</v>
      </c>
    </row>
    <row r="2046" ht="13.5" outlineLevel="2" spans="1:15">
      <c r="A2046" s="4" t="s">
        <v>4347</v>
      </c>
      <c r="B2046" s="4" t="s">
        <v>4174</v>
      </c>
      <c r="C2046" s="4" t="s">
        <v>118</v>
      </c>
      <c r="D2046" s="4" t="s">
        <v>4348</v>
      </c>
      <c r="E2046" s="4" t="s">
        <v>70</v>
      </c>
      <c r="F2046" s="4" t="s">
        <v>121</v>
      </c>
      <c r="G2046" s="4" t="s">
        <v>3537</v>
      </c>
      <c r="H2046" s="4" t="s">
        <v>1775</v>
      </c>
      <c r="I2046" s="4" t="s">
        <v>4176</v>
      </c>
      <c r="J2046" s="4" t="s">
        <v>4177</v>
      </c>
      <c r="K2046" s="6">
        <f>IFERROR(VLOOKUP($J2046,Lookup!$I:$M,Lookup!J$2,0),"")</f>
        <v>4005</v>
      </c>
      <c r="L2046" s="6" t="str">
        <f>IFERROR(VLOOKUP($J2046,Lookup!$I:$M,Lookup!K$2,0),"")</f>
        <v>Boston</v>
      </c>
      <c r="M2046" s="6" t="str">
        <f>IFERROR(VLOOKUP($J2046,Lookup!$I:$M,Lookup!L$2,0),"")</f>
        <v>ASetlight</v>
      </c>
      <c r="N2046" s="6" t="str">
        <f>IFERROR(VLOOKUP($J2046,Lookup!$I:$M,Lookup!M$2,0),"")</f>
        <v>PT</v>
      </c>
      <c r="O2046" s="6" t="str">
        <f>IFERROR(VLOOKUP(E2046,Lookup!B:C,2,0),0)</f>
        <v>Bartender</v>
      </c>
    </row>
    <row r="2047" ht="13.5" outlineLevel="2" spans="1:15">
      <c r="A2047" s="4" t="s">
        <v>4349</v>
      </c>
      <c r="B2047" s="4" t="s">
        <v>4174</v>
      </c>
      <c r="C2047" s="4" t="s">
        <v>118</v>
      </c>
      <c r="D2047" s="4" t="s">
        <v>4350</v>
      </c>
      <c r="E2047" s="4" t="s">
        <v>139</v>
      </c>
      <c r="F2047" s="4" t="s">
        <v>121</v>
      </c>
      <c r="G2047" s="4" t="s">
        <v>3537</v>
      </c>
      <c r="H2047" s="4" t="s">
        <v>1775</v>
      </c>
      <c r="I2047" s="4" t="s">
        <v>4176</v>
      </c>
      <c r="J2047" s="4" t="s">
        <v>4177</v>
      </c>
      <c r="K2047" s="6">
        <f>IFERROR(VLOOKUP($J2047,Lookup!$I:$M,Lookup!J$2,0),"")</f>
        <v>4005</v>
      </c>
      <c r="L2047" s="6" t="str">
        <f>IFERROR(VLOOKUP($J2047,Lookup!$I:$M,Lookup!K$2,0),"")</f>
        <v>Boston</v>
      </c>
      <c r="M2047" s="6" t="str">
        <f>IFERROR(VLOOKUP($J2047,Lookup!$I:$M,Lookup!L$2,0),"")</f>
        <v>ASetlight</v>
      </c>
      <c r="N2047" s="6" t="str">
        <f>IFERROR(VLOOKUP($J2047,Lookup!$I:$M,Lookup!M$2,0),"")</f>
        <v>PT</v>
      </c>
      <c r="O2047" s="6" t="str">
        <f>IFERROR(VLOOKUP(E2047,Lookup!B:C,2,0),0)</f>
        <v>Busser/Runner</v>
      </c>
    </row>
    <row r="2048" ht="13.5" outlineLevel="2" spans="1:15">
      <c r="A2048" s="4" t="s">
        <v>4351</v>
      </c>
      <c r="B2048" s="4" t="s">
        <v>4174</v>
      </c>
      <c r="C2048" s="4" t="s">
        <v>118</v>
      </c>
      <c r="D2048" s="4" t="s">
        <v>4352</v>
      </c>
      <c r="E2048" s="4" t="s">
        <v>139</v>
      </c>
      <c r="F2048" s="4" t="s">
        <v>121</v>
      </c>
      <c r="G2048" s="4" t="s">
        <v>3537</v>
      </c>
      <c r="H2048" s="4" t="s">
        <v>1775</v>
      </c>
      <c r="I2048" s="4" t="s">
        <v>4176</v>
      </c>
      <c r="J2048" s="4" t="s">
        <v>4177</v>
      </c>
      <c r="K2048" s="6">
        <f>IFERROR(VLOOKUP($J2048,Lookup!$I:$M,Lookup!J$2,0),"")</f>
        <v>4005</v>
      </c>
      <c r="L2048" s="6" t="str">
        <f>IFERROR(VLOOKUP($J2048,Lookup!$I:$M,Lookup!K$2,0),"")</f>
        <v>Boston</v>
      </c>
      <c r="M2048" s="6" t="str">
        <f>IFERROR(VLOOKUP($J2048,Lookup!$I:$M,Lookup!L$2,0),"")</f>
        <v>ASetlight</v>
      </c>
      <c r="N2048" s="6" t="str">
        <f>IFERROR(VLOOKUP($J2048,Lookup!$I:$M,Lookup!M$2,0),"")</f>
        <v>PT</v>
      </c>
      <c r="O2048" s="6" t="str">
        <f>IFERROR(VLOOKUP(E2048,Lookup!B:C,2,0),0)</f>
        <v>Busser/Runner</v>
      </c>
    </row>
    <row r="2049" ht="13.5" outlineLevel="2" spans="1:15">
      <c r="A2049" s="4" t="s">
        <v>4353</v>
      </c>
      <c r="B2049" s="4" t="s">
        <v>4174</v>
      </c>
      <c r="C2049" s="4" t="s">
        <v>118</v>
      </c>
      <c r="D2049" s="4" t="s">
        <v>4354</v>
      </c>
      <c r="E2049" s="4" t="s">
        <v>120</v>
      </c>
      <c r="F2049" s="4" t="s">
        <v>121</v>
      </c>
      <c r="G2049" s="4" t="s">
        <v>3537</v>
      </c>
      <c r="H2049" s="4" t="s">
        <v>1775</v>
      </c>
      <c r="I2049" s="4" t="s">
        <v>4176</v>
      </c>
      <c r="J2049" s="4" t="s">
        <v>4177</v>
      </c>
      <c r="K2049" s="6">
        <f>IFERROR(VLOOKUP($J2049,Lookup!$I:$M,Lookup!J$2,0),"")</f>
        <v>4005</v>
      </c>
      <c r="L2049" s="6" t="str">
        <f>IFERROR(VLOOKUP($J2049,Lookup!$I:$M,Lookup!K$2,0),"")</f>
        <v>Boston</v>
      </c>
      <c r="M2049" s="6" t="str">
        <f>IFERROR(VLOOKUP($J2049,Lookup!$I:$M,Lookup!L$2,0),"")</f>
        <v>ASetlight</v>
      </c>
      <c r="N2049" s="6" t="str">
        <f>IFERROR(VLOOKUP($J2049,Lookup!$I:$M,Lookup!M$2,0),"")</f>
        <v>PT</v>
      </c>
      <c r="O2049" s="6" t="str">
        <f>IFERROR(VLOOKUP(E2049,Lookup!B:C,2,0),0)</f>
        <v>Server/Cocktail</v>
      </c>
    </row>
    <row r="2050" ht="13.5" outlineLevel="2" spans="1:15">
      <c r="A2050" s="4" t="s">
        <v>4355</v>
      </c>
      <c r="B2050" s="4" t="s">
        <v>4174</v>
      </c>
      <c r="C2050" s="4" t="s">
        <v>118</v>
      </c>
      <c r="D2050" s="4" t="s">
        <v>4356</v>
      </c>
      <c r="E2050" s="4" t="s">
        <v>83</v>
      </c>
      <c r="F2050" s="4" t="s">
        <v>121</v>
      </c>
      <c r="G2050" s="4" t="s">
        <v>3537</v>
      </c>
      <c r="H2050" s="4" t="s">
        <v>1775</v>
      </c>
      <c r="I2050" s="4" t="s">
        <v>4176</v>
      </c>
      <c r="J2050" s="4" t="s">
        <v>4177</v>
      </c>
      <c r="K2050" s="6">
        <f>IFERROR(VLOOKUP($J2050,Lookup!$I:$M,Lookup!J$2,0),"")</f>
        <v>4005</v>
      </c>
      <c r="L2050" s="6" t="str">
        <f>IFERROR(VLOOKUP($J2050,Lookup!$I:$M,Lookup!K$2,0),"")</f>
        <v>Boston</v>
      </c>
      <c r="M2050" s="6" t="str">
        <f>IFERROR(VLOOKUP($J2050,Lookup!$I:$M,Lookup!L$2,0),"")</f>
        <v>ASetlight</v>
      </c>
      <c r="N2050" s="6" t="str">
        <f>IFERROR(VLOOKUP($J2050,Lookup!$I:$M,Lookup!M$2,0),"")</f>
        <v>PT</v>
      </c>
      <c r="O2050" s="6" t="str">
        <f>IFERROR(VLOOKUP(E2050,Lookup!B:C,2,0),0)</f>
        <v>Line Cook</v>
      </c>
    </row>
    <row r="2051" ht="13.5" outlineLevel="2" spans="1:15">
      <c r="A2051" s="4" t="s">
        <v>4357</v>
      </c>
      <c r="B2051" s="4" t="s">
        <v>4174</v>
      </c>
      <c r="C2051" s="4" t="s">
        <v>118</v>
      </c>
      <c r="D2051" s="4" t="s">
        <v>4358</v>
      </c>
      <c r="E2051" s="4" t="s">
        <v>238</v>
      </c>
      <c r="F2051" s="4" t="s">
        <v>121</v>
      </c>
      <c r="G2051" s="4" t="s">
        <v>3537</v>
      </c>
      <c r="H2051" s="4" t="s">
        <v>1775</v>
      </c>
      <c r="I2051" s="4" t="s">
        <v>4176</v>
      </c>
      <c r="J2051" s="4" t="s">
        <v>4177</v>
      </c>
      <c r="K2051" s="6">
        <f>IFERROR(VLOOKUP($J2051,Lookup!$I:$M,Lookup!J$2,0),"")</f>
        <v>4005</v>
      </c>
      <c r="L2051" s="6" t="str">
        <f>IFERROR(VLOOKUP($J2051,Lookup!$I:$M,Lookup!K$2,0),"")</f>
        <v>Boston</v>
      </c>
      <c r="M2051" s="6" t="str">
        <f>IFERROR(VLOOKUP($J2051,Lookup!$I:$M,Lookup!L$2,0),"")</f>
        <v>ASetlight</v>
      </c>
      <c r="N2051" s="6" t="str">
        <f>IFERROR(VLOOKUP($J2051,Lookup!$I:$M,Lookup!M$2,0),"")</f>
        <v>PT</v>
      </c>
      <c r="O2051" s="6">
        <f>IFERROR(VLOOKUP(E2051,Lookup!B:C,2,0),0)</f>
        <v>0</v>
      </c>
    </row>
    <row r="2052" ht="13.5" outlineLevel="2" spans="1:15">
      <c r="A2052" s="4" t="s">
        <v>4359</v>
      </c>
      <c r="B2052" s="4" t="s">
        <v>4174</v>
      </c>
      <c r="C2052" s="4" t="s">
        <v>118</v>
      </c>
      <c r="D2052" s="4" t="s">
        <v>4360</v>
      </c>
      <c r="E2052" s="4" t="s">
        <v>188</v>
      </c>
      <c r="F2052" s="4" t="s">
        <v>121</v>
      </c>
      <c r="G2052" s="4" t="s">
        <v>3537</v>
      </c>
      <c r="H2052" s="4" t="s">
        <v>1775</v>
      </c>
      <c r="I2052" s="4" t="s">
        <v>4176</v>
      </c>
      <c r="J2052" s="4" t="s">
        <v>4177</v>
      </c>
      <c r="K2052" s="6">
        <f>IFERROR(VLOOKUP($J2052,Lookup!$I:$M,Lookup!J$2,0),"")</f>
        <v>4005</v>
      </c>
      <c r="L2052" s="6" t="str">
        <f>IFERROR(VLOOKUP($J2052,Lookup!$I:$M,Lookup!K$2,0),"")</f>
        <v>Boston</v>
      </c>
      <c r="M2052" s="6" t="str">
        <f>IFERROR(VLOOKUP($J2052,Lookup!$I:$M,Lookup!L$2,0),"")</f>
        <v>ASetlight</v>
      </c>
      <c r="N2052" s="6" t="str">
        <f>IFERROR(VLOOKUP($J2052,Lookup!$I:$M,Lookup!M$2,0),"")</f>
        <v>PT</v>
      </c>
      <c r="O2052" s="6" t="str">
        <f>IFERROR(VLOOKUP(E2052,Lookup!B:C,2,0),0)</f>
        <v>Dish</v>
      </c>
    </row>
    <row r="2053" ht="13.5" outlineLevel="2" spans="1:15">
      <c r="A2053" s="4" t="s">
        <v>4361</v>
      </c>
      <c r="B2053" s="4" t="s">
        <v>4174</v>
      </c>
      <c r="C2053" s="4" t="s">
        <v>118</v>
      </c>
      <c r="D2053" s="4" t="s">
        <v>4362</v>
      </c>
      <c r="E2053" s="4" t="s">
        <v>120</v>
      </c>
      <c r="F2053" s="4" t="s">
        <v>121</v>
      </c>
      <c r="G2053" s="4" t="s">
        <v>3537</v>
      </c>
      <c r="H2053" s="4" t="s">
        <v>1775</v>
      </c>
      <c r="I2053" s="4" t="s">
        <v>4176</v>
      </c>
      <c r="J2053" s="4" t="s">
        <v>4177</v>
      </c>
      <c r="K2053" s="6">
        <f>IFERROR(VLOOKUP($J2053,Lookup!$I:$M,Lookup!J$2,0),"")</f>
        <v>4005</v>
      </c>
      <c r="L2053" s="6" t="str">
        <f>IFERROR(VLOOKUP($J2053,Lookup!$I:$M,Lookup!K$2,0),"")</f>
        <v>Boston</v>
      </c>
      <c r="M2053" s="6" t="str">
        <f>IFERROR(VLOOKUP($J2053,Lookup!$I:$M,Lookup!L$2,0),"")</f>
        <v>ASetlight</v>
      </c>
      <c r="N2053" s="6" t="str">
        <f>IFERROR(VLOOKUP($J2053,Lookup!$I:$M,Lookup!M$2,0),"")</f>
        <v>PT</v>
      </c>
      <c r="O2053" s="6" t="str">
        <f>IFERROR(VLOOKUP(E2053,Lookup!B:C,2,0),0)</f>
        <v>Server/Cocktail</v>
      </c>
    </row>
    <row r="2054" ht="13.5" outlineLevel="1" spans="1:15">
      <c r="A2054" s="4" t="s">
        <v>4363</v>
      </c>
      <c r="B2054" s="4" t="s">
        <v>4174</v>
      </c>
      <c r="C2054" s="4" t="s">
        <v>118</v>
      </c>
      <c r="D2054" s="4" t="s">
        <v>4364</v>
      </c>
      <c r="E2054" s="4" t="s">
        <v>83</v>
      </c>
      <c r="F2054" s="4" t="s">
        <v>121</v>
      </c>
      <c r="G2054" s="4" t="s">
        <v>3537</v>
      </c>
      <c r="H2054" s="4" t="s">
        <v>1775</v>
      </c>
      <c r="I2054" s="4" t="s">
        <v>4176</v>
      </c>
      <c r="J2054" s="4" t="s">
        <v>4177</v>
      </c>
      <c r="K2054" s="6">
        <f>IFERROR(VLOOKUP($J2054,Lookup!$I:$M,Lookup!J$2,0),"")</f>
        <v>4005</v>
      </c>
      <c r="L2054" s="6" t="str">
        <f>IFERROR(VLOOKUP($J2054,Lookup!$I:$M,Lookup!K$2,0),"")</f>
        <v>Boston</v>
      </c>
      <c r="M2054" s="6" t="str">
        <f>IFERROR(VLOOKUP($J2054,Lookup!$I:$M,Lookup!L$2,0),"")</f>
        <v>ASetlight</v>
      </c>
      <c r="N2054" s="6" t="str">
        <f>IFERROR(VLOOKUP($J2054,Lookup!$I:$M,Lookup!M$2,0),"")</f>
        <v>PT</v>
      </c>
      <c r="O2054" s="6" t="str">
        <f>IFERROR(VLOOKUP(E2054,Lookup!B:C,2,0),0)</f>
        <v>Line Cook</v>
      </c>
    </row>
    <row r="2055" ht="13.5" outlineLevel="2" spans="1:15">
      <c r="A2055" s="4" t="s">
        <v>4365</v>
      </c>
      <c r="B2055" s="4" t="s">
        <v>4174</v>
      </c>
      <c r="C2055" s="4" t="s">
        <v>118</v>
      </c>
      <c r="D2055" s="4" t="s">
        <v>4366</v>
      </c>
      <c r="E2055" s="4" t="s">
        <v>139</v>
      </c>
      <c r="F2055" s="4" t="s">
        <v>121</v>
      </c>
      <c r="G2055" s="4" t="s">
        <v>3537</v>
      </c>
      <c r="H2055" s="4" t="s">
        <v>1775</v>
      </c>
      <c r="I2055" s="4" t="s">
        <v>4176</v>
      </c>
      <c r="J2055" s="4" t="s">
        <v>4177</v>
      </c>
      <c r="K2055" s="6">
        <f>IFERROR(VLOOKUP($J2055,Lookup!$I:$M,Lookup!J$2,0),"")</f>
        <v>4005</v>
      </c>
      <c r="L2055" s="6" t="str">
        <f>IFERROR(VLOOKUP($J2055,Lookup!$I:$M,Lookup!K$2,0),"")</f>
        <v>Boston</v>
      </c>
      <c r="M2055" s="6" t="str">
        <f>IFERROR(VLOOKUP($J2055,Lookup!$I:$M,Lookup!L$2,0),"")</f>
        <v>ASetlight</v>
      </c>
      <c r="N2055" s="6" t="str">
        <f>IFERROR(VLOOKUP($J2055,Lookup!$I:$M,Lookup!M$2,0),"")</f>
        <v>PT</v>
      </c>
      <c r="O2055" s="6" t="str">
        <f>IFERROR(VLOOKUP(E2055,Lookup!B:C,2,0),0)</f>
        <v>Busser/Runner</v>
      </c>
    </row>
    <row r="2056" ht="13.5" outlineLevel="2" spans="1:15">
      <c r="A2056" s="4" t="s">
        <v>4367</v>
      </c>
      <c r="B2056" s="4" t="s">
        <v>4368</v>
      </c>
      <c r="C2056" s="4" t="s">
        <v>118</v>
      </c>
      <c r="D2056" s="4" t="s">
        <v>4369</v>
      </c>
      <c r="E2056" s="4" t="s">
        <v>84</v>
      </c>
      <c r="F2056" s="4" t="s">
        <v>121</v>
      </c>
      <c r="G2056" s="4" t="s">
        <v>373</v>
      </c>
      <c r="H2056" s="4" t="s">
        <v>374</v>
      </c>
      <c r="I2056" s="4" t="s">
        <v>4370</v>
      </c>
      <c r="J2056" s="4" t="s">
        <v>4371</v>
      </c>
      <c r="K2056" s="6">
        <f>IFERROR(VLOOKUP($J2056,Lookup!$I:$M,Lookup!J$2,0),"")</f>
        <v>7004</v>
      </c>
      <c r="L2056" s="6" t="str">
        <f>IFERROR(VLOOKUP($J2056,Lookup!$I:$M,Lookup!K$2,0),"")</f>
        <v>Marina Del Rey</v>
      </c>
      <c r="M2056" s="6" t="str">
        <f>IFERROR(VLOOKUP($J2056,Lookup!$I:$M,Lookup!L$2,0),"")</f>
        <v>MGamboa</v>
      </c>
      <c r="N2056" s="6" t="str">
        <f>IFERROR(VLOOKUP($J2056,Lookup!$I:$M,Lookup!M$2,0),"")</f>
        <v>ET</v>
      </c>
      <c r="O2056" s="6" t="str">
        <f>IFERROR(VLOOKUP(E2056,Lookup!B:C,2,0),0)</f>
        <v>Prep Cook</v>
      </c>
    </row>
    <row r="2057" ht="13.5" outlineLevel="2" spans="1:15">
      <c r="A2057" s="4" t="s">
        <v>4372</v>
      </c>
      <c r="B2057" s="4" t="s">
        <v>4368</v>
      </c>
      <c r="C2057" s="4" t="s">
        <v>118</v>
      </c>
      <c r="D2057" s="4" t="s">
        <v>4373</v>
      </c>
      <c r="E2057" s="4" t="s">
        <v>256</v>
      </c>
      <c r="F2057" s="4" t="s">
        <v>121</v>
      </c>
      <c r="G2057" s="4" t="s">
        <v>373</v>
      </c>
      <c r="H2057" s="4" t="s">
        <v>374</v>
      </c>
      <c r="I2057" s="4" t="s">
        <v>4370</v>
      </c>
      <c r="J2057" s="4" t="s">
        <v>4371</v>
      </c>
      <c r="K2057" s="6">
        <f>IFERROR(VLOOKUP($J2057,Lookup!$I:$M,Lookup!J$2,0),"")</f>
        <v>7004</v>
      </c>
      <c r="L2057" s="6" t="str">
        <f>IFERROR(VLOOKUP($J2057,Lookup!$I:$M,Lookup!K$2,0),"")</f>
        <v>Marina Del Rey</v>
      </c>
      <c r="M2057" s="6" t="str">
        <f>IFERROR(VLOOKUP($J2057,Lookup!$I:$M,Lookup!L$2,0),"")</f>
        <v>MGamboa</v>
      </c>
      <c r="N2057" s="6" t="str">
        <f>IFERROR(VLOOKUP($J2057,Lookup!$I:$M,Lookup!M$2,0),"")</f>
        <v>ET</v>
      </c>
      <c r="O2057" s="6" t="str">
        <f>IFERROR(VLOOKUP(E2057,Lookup!B:C,2,0),0)</f>
        <v/>
      </c>
    </row>
    <row r="2058" ht="13.5" outlineLevel="2" spans="1:15">
      <c r="A2058" s="4" t="s">
        <v>4374</v>
      </c>
      <c r="B2058" s="4" t="s">
        <v>4368</v>
      </c>
      <c r="C2058" s="4" t="s">
        <v>118</v>
      </c>
      <c r="D2058" s="4" t="s">
        <v>4375</v>
      </c>
      <c r="E2058" s="4" t="s">
        <v>188</v>
      </c>
      <c r="F2058" s="4" t="s">
        <v>121</v>
      </c>
      <c r="G2058" s="4" t="s">
        <v>373</v>
      </c>
      <c r="H2058" s="4" t="s">
        <v>374</v>
      </c>
      <c r="I2058" s="4" t="s">
        <v>4370</v>
      </c>
      <c r="J2058" s="4" t="s">
        <v>4371</v>
      </c>
      <c r="K2058" s="6">
        <f>IFERROR(VLOOKUP($J2058,Lookup!$I:$M,Lookup!J$2,0),"")</f>
        <v>7004</v>
      </c>
      <c r="L2058" s="6" t="str">
        <f>IFERROR(VLOOKUP($J2058,Lookup!$I:$M,Lookup!K$2,0),"")</f>
        <v>Marina Del Rey</v>
      </c>
      <c r="M2058" s="6" t="str">
        <f>IFERROR(VLOOKUP($J2058,Lookup!$I:$M,Lookup!L$2,0),"")</f>
        <v>MGamboa</v>
      </c>
      <c r="N2058" s="6" t="str">
        <f>IFERROR(VLOOKUP($J2058,Lookup!$I:$M,Lookup!M$2,0),"")</f>
        <v>ET</v>
      </c>
      <c r="O2058" s="6" t="str">
        <f>IFERROR(VLOOKUP(E2058,Lookup!B:C,2,0),0)</f>
        <v>Dish</v>
      </c>
    </row>
    <row r="2059" ht="13.5" outlineLevel="2" spans="1:15">
      <c r="A2059" s="4" t="s">
        <v>4376</v>
      </c>
      <c r="B2059" s="4" t="s">
        <v>388</v>
      </c>
      <c r="C2059" s="4" t="s">
        <v>118</v>
      </c>
      <c r="D2059" s="4" t="s">
        <v>4377</v>
      </c>
      <c r="E2059" s="4" t="s">
        <v>208</v>
      </c>
      <c r="F2059" s="4" t="s">
        <v>121</v>
      </c>
      <c r="G2059" s="4" t="s">
        <v>373</v>
      </c>
      <c r="H2059" s="4" t="s">
        <v>374</v>
      </c>
      <c r="I2059" s="4" t="s">
        <v>4370</v>
      </c>
      <c r="J2059" s="4" t="s">
        <v>4371</v>
      </c>
      <c r="K2059" s="6">
        <f>IFERROR(VLOOKUP($J2059,Lookup!$I:$M,Lookup!J$2,0),"")</f>
        <v>7004</v>
      </c>
      <c r="L2059" s="6" t="str">
        <f>IFERROR(VLOOKUP($J2059,Lookup!$I:$M,Lookup!K$2,0),"")</f>
        <v>Marina Del Rey</v>
      </c>
      <c r="M2059" s="6" t="str">
        <f>IFERROR(VLOOKUP($J2059,Lookup!$I:$M,Lookup!L$2,0),"")</f>
        <v>MGamboa</v>
      </c>
      <c r="N2059" s="6" t="str">
        <f>IFERROR(VLOOKUP($J2059,Lookup!$I:$M,Lookup!M$2,0),"")</f>
        <v>ET</v>
      </c>
      <c r="O2059" s="6" t="str">
        <f>IFERROR(VLOOKUP(E2059,Lookup!B:C,2,0),0)</f>
        <v/>
      </c>
    </row>
    <row r="2060" ht="13.5" outlineLevel="2" spans="1:15">
      <c r="A2060" s="4" t="s">
        <v>4378</v>
      </c>
      <c r="B2060" s="4" t="s">
        <v>4368</v>
      </c>
      <c r="C2060" s="4" t="s">
        <v>118</v>
      </c>
      <c r="D2060" s="4" t="s">
        <v>4379</v>
      </c>
      <c r="E2060" s="4" t="s">
        <v>120</v>
      </c>
      <c r="F2060" s="4" t="s">
        <v>121</v>
      </c>
      <c r="G2060" s="4" t="s">
        <v>373</v>
      </c>
      <c r="H2060" s="4" t="s">
        <v>374</v>
      </c>
      <c r="I2060" s="4" t="s">
        <v>4370</v>
      </c>
      <c r="J2060" s="4" t="s">
        <v>4371</v>
      </c>
      <c r="K2060" s="6">
        <f>IFERROR(VLOOKUP($J2060,Lookup!$I:$M,Lookup!J$2,0),"")</f>
        <v>7004</v>
      </c>
      <c r="L2060" s="6" t="str">
        <f>IFERROR(VLOOKUP($J2060,Lookup!$I:$M,Lookup!K$2,0),"")</f>
        <v>Marina Del Rey</v>
      </c>
      <c r="M2060" s="6" t="str">
        <f>IFERROR(VLOOKUP($J2060,Lookup!$I:$M,Lookup!L$2,0),"")</f>
        <v>MGamboa</v>
      </c>
      <c r="N2060" s="6" t="str">
        <f>IFERROR(VLOOKUP($J2060,Lookup!$I:$M,Lookup!M$2,0),"")</f>
        <v>ET</v>
      </c>
      <c r="O2060" s="6" t="str">
        <f>IFERROR(VLOOKUP(E2060,Lookup!B:C,2,0),0)</f>
        <v>Server/Cocktail</v>
      </c>
    </row>
    <row r="2061" ht="13.5" outlineLevel="2" spans="1:15">
      <c r="A2061" s="4" t="s">
        <v>4380</v>
      </c>
      <c r="B2061" s="4" t="s">
        <v>4368</v>
      </c>
      <c r="C2061" s="4" t="s">
        <v>118</v>
      </c>
      <c r="D2061" s="4" t="s">
        <v>4381</v>
      </c>
      <c r="E2061" s="4" t="s">
        <v>139</v>
      </c>
      <c r="F2061" s="4" t="s">
        <v>121</v>
      </c>
      <c r="G2061" s="4" t="s">
        <v>373</v>
      </c>
      <c r="H2061" s="4" t="s">
        <v>374</v>
      </c>
      <c r="I2061" s="4" t="s">
        <v>4370</v>
      </c>
      <c r="J2061" s="4" t="s">
        <v>4371</v>
      </c>
      <c r="K2061" s="6">
        <f>IFERROR(VLOOKUP($J2061,Lookup!$I:$M,Lookup!J$2,0),"")</f>
        <v>7004</v>
      </c>
      <c r="L2061" s="6" t="str">
        <f>IFERROR(VLOOKUP($J2061,Lookup!$I:$M,Lookup!K$2,0),"")</f>
        <v>Marina Del Rey</v>
      </c>
      <c r="M2061" s="6" t="str">
        <f>IFERROR(VLOOKUP($J2061,Lookup!$I:$M,Lookup!L$2,0),"")</f>
        <v>MGamboa</v>
      </c>
      <c r="N2061" s="6" t="str">
        <f>IFERROR(VLOOKUP($J2061,Lookup!$I:$M,Lookup!M$2,0),"")</f>
        <v>ET</v>
      </c>
      <c r="O2061" s="6" t="str">
        <f>IFERROR(VLOOKUP(E2061,Lookup!B:C,2,0),0)</f>
        <v>Busser/Runner</v>
      </c>
    </row>
    <row r="2062" ht="13.5" outlineLevel="2" spans="1:15">
      <c r="A2062" s="4" t="s">
        <v>4382</v>
      </c>
      <c r="B2062" s="4" t="s">
        <v>4368</v>
      </c>
      <c r="C2062" s="4" t="s">
        <v>118</v>
      </c>
      <c r="D2062" s="4" t="s">
        <v>4383</v>
      </c>
      <c r="E2062" s="4" t="s">
        <v>142</v>
      </c>
      <c r="F2062" s="4" t="s">
        <v>121</v>
      </c>
      <c r="G2062" s="4" t="s">
        <v>373</v>
      </c>
      <c r="H2062" s="4" t="s">
        <v>374</v>
      </c>
      <c r="I2062" s="4" t="s">
        <v>4370</v>
      </c>
      <c r="J2062" s="4" t="s">
        <v>4371</v>
      </c>
      <c r="K2062" s="6">
        <f>IFERROR(VLOOKUP($J2062,Lookup!$I:$M,Lookup!J$2,0),"")</f>
        <v>7004</v>
      </c>
      <c r="L2062" s="6" t="str">
        <f>IFERROR(VLOOKUP($J2062,Lookup!$I:$M,Lookup!K$2,0),"")</f>
        <v>Marina Del Rey</v>
      </c>
      <c r="M2062" s="6" t="str">
        <f>IFERROR(VLOOKUP($J2062,Lookup!$I:$M,Lookup!L$2,0),"")</f>
        <v>MGamboa</v>
      </c>
      <c r="N2062" s="6" t="str">
        <f>IFERROR(VLOOKUP($J2062,Lookup!$I:$M,Lookup!M$2,0),"")</f>
        <v>ET</v>
      </c>
      <c r="O2062" s="6" t="str">
        <f>IFERROR(VLOOKUP(E2062,Lookup!B:C,2,0),0)</f>
        <v>Expo</v>
      </c>
    </row>
    <row r="2063" ht="13.5" outlineLevel="2" spans="1:15">
      <c r="A2063" s="4" t="s">
        <v>4384</v>
      </c>
      <c r="B2063" s="4" t="s">
        <v>4368</v>
      </c>
      <c r="C2063" s="4" t="s">
        <v>118</v>
      </c>
      <c r="D2063" s="4" t="s">
        <v>4385</v>
      </c>
      <c r="E2063" s="4" t="s">
        <v>139</v>
      </c>
      <c r="F2063" s="4" t="s">
        <v>121</v>
      </c>
      <c r="G2063" s="4" t="s">
        <v>373</v>
      </c>
      <c r="H2063" s="4" t="s">
        <v>374</v>
      </c>
      <c r="I2063" s="4" t="s">
        <v>4370</v>
      </c>
      <c r="J2063" s="4" t="s">
        <v>4371</v>
      </c>
      <c r="K2063" s="6">
        <f>IFERROR(VLOOKUP($J2063,Lookup!$I:$M,Lookup!J$2,0),"")</f>
        <v>7004</v>
      </c>
      <c r="L2063" s="6" t="str">
        <f>IFERROR(VLOOKUP($J2063,Lookup!$I:$M,Lookup!K$2,0),"")</f>
        <v>Marina Del Rey</v>
      </c>
      <c r="M2063" s="6" t="str">
        <f>IFERROR(VLOOKUP($J2063,Lookup!$I:$M,Lookup!L$2,0),"")</f>
        <v>MGamboa</v>
      </c>
      <c r="N2063" s="6" t="str">
        <f>IFERROR(VLOOKUP($J2063,Lookup!$I:$M,Lookup!M$2,0),"")</f>
        <v>ET</v>
      </c>
      <c r="O2063" s="6" t="str">
        <f>IFERROR(VLOOKUP(E2063,Lookup!B:C,2,0),0)</f>
        <v>Busser/Runner</v>
      </c>
    </row>
    <row r="2064" ht="13.5" outlineLevel="2" spans="1:15">
      <c r="A2064" s="4" t="s">
        <v>4386</v>
      </c>
      <c r="B2064" s="4" t="s">
        <v>4368</v>
      </c>
      <c r="C2064" s="4" t="s">
        <v>118</v>
      </c>
      <c r="D2064" s="4" t="s">
        <v>4387</v>
      </c>
      <c r="E2064" s="4" t="s">
        <v>84</v>
      </c>
      <c r="F2064" s="4" t="s">
        <v>121</v>
      </c>
      <c r="G2064" s="4" t="s">
        <v>373</v>
      </c>
      <c r="H2064" s="4" t="s">
        <v>374</v>
      </c>
      <c r="I2064" s="4" t="s">
        <v>4370</v>
      </c>
      <c r="J2064" s="4" t="s">
        <v>4371</v>
      </c>
      <c r="K2064" s="6">
        <f>IFERROR(VLOOKUP($J2064,Lookup!$I:$M,Lookup!J$2,0),"")</f>
        <v>7004</v>
      </c>
      <c r="L2064" s="6" t="str">
        <f>IFERROR(VLOOKUP($J2064,Lookup!$I:$M,Lookup!K$2,0),"")</f>
        <v>Marina Del Rey</v>
      </c>
      <c r="M2064" s="6" t="str">
        <f>IFERROR(VLOOKUP($J2064,Lookup!$I:$M,Lookup!L$2,0),"")</f>
        <v>MGamboa</v>
      </c>
      <c r="N2064" s="6" t="str">
        <f>IFERROR(VLOOKUP($J2064,Lookup!$I:$M,Lookup!M$2,0),"")</f>
        <v>ET</v>
      </c>
      <c r="O2064" s="6" t="str">
        <f>IFERROR(VLOOKUP(E2064,Lookup!B:C,2,0),0)</f>
        <v>Prep Cook</v>
      </c>
    </row>
    <row r="2065" ht="13.5" outlineLevel="2" spans="1:15">
      <c r="A2065" s="4" t="s">
        <v>4388</v>
      </c>
      <c r="B2065" s="4" t="s">
        <v>4368</v>
      </c>
      <c r="C2065" s="4" t="s">
        <v>118</v>
      </c>
      <c r="D2065" s="4" t="s">
        <v>4389</v>
      </c>
      <c r="E2065" s="4" t="s">
        <v>78</v>
      </c>
      <c r="F2065" s="4" t="s">
        <v>121</v>
      </c>
      <c r="G2065" s="4" t="s">
        <v>373</v>
      </c>
      <c r="H2065" s="4" t="s">
        <v>374</v>
      </c>
      <c r="I2065" s="4" t="s">
        <v>4370</v>
      </c>
      <c r="J2065" s="4" t="s">
        <v>4371</v>
      </c>
      <c r="K2065" s="6">
        <f>IFERROR(VLOOKUP($J2065,Lookup!$I:$M,Lookup!J$2,0),"")</f>
        <v>7004</v>
      </c>
      <c r="L2065" s="6" t="str">
        <f>IFERROR(VLOOKUP($J2065,Lookup!$I:$M,Lookup!K$2,0),"")</f>
        <v>Marina Del Rey</v>
      </c>
      <c r="M2065" s="6" t="str">
        <f>IFERROR(VLOOKUP($J2065,Lookup!$I:$M,Lookup!L$2,0),"")</f>
        <v>MGamboa</v>
      </c>
      <c r="N2065" s="6" t="str">
        <f>IFERROR(VLOOKUP($J2065,Lookup!$I:$M,Lookup!M$2,0),"")</f>
        <v>ET</v>
      </c>
      <c r="O2065" s="6" t="str">
        <f>IFERROR(VLOOKUP(E2065,Lookup!B:C,2,0),0)</f>
        <v>Host</v>
      </c>
    </row>
    <row r="2066" ht="13.5" outlineLevel="2" spans="1:15">
      <c r="A2066" s="4" t="s">
        <v>4390</v>
      </c>
      <c r="B2066" s="4" t="s">
        <v>4368</v>
      </c>
      <c r="C2066" s="4" t="s">
        <v>118</v>
      </c>
      <c r="D2066" s="4" t="s">
        <v>4391</v>
      </c>
      <c r="E2066" s="4" t="s">
        <v>120</v>
      </c>
      <c r="F2066" s="4" t="s">
        <v>121</v>
      </c>
      <c r="G2066" s="4" t="s">
        <v>373</v>
      </c>
      <c r="H2066" s="4" t="s">
        <v>374</v>
      </c>
      <c r="I2066" s="4" t="s">
        <v>4370</v>
      </c>
      <c r="J2066" s="4" t="s">
        <v>4371</v>
      </c>
      <c r="K2066" s="6">
        <f>IFERROR(VLOOKUP($J2066,Lookup!$I:$M,Lookup!J$2,0),"")</f>
        <v>7004</v>
      </c>
      <c r="L2066" s="6" t="str">
        <f>IFERROR(VLOOKUP($J2066,Lookup!$I:$M,Lookup!K$2,0),"")</f>
        <v>Marina Del Rey</v>
      </c>
      <c r="M2066" s="6" t="str">
        <f>IFERROR(VLOOKUP($J2066,Lookup!$I:$M,Lookup!L$2,0),"")</f>
        <v>MGamboa</v>
      </c>
      <c r="N2066" s="6" t="str">
        <f>IFERROR(VLOOKUP($J2066,Lookup!$I:$M,Lookup!M$2,0),"")</f>
        <v>ET</v>
      </c>
      <c r="O2066" s="6" t="str">
        <f>IFERROR(VLOOKUP(E2066,Lookup!B:C,2,0),0)</f>
        <v>Server/Cocktail</v>
      </c>
    </row>
    <row r="2067" ht="13.5" outlineLevel="2" spans="1:15">
      <c r="A2067" s="4" t="s">
        <v>4392</v>
      </c>
      <c r="B2067" s="4" t="s">
        <v>4368</v>
      </c>
      <c r="C2067" s="4" t="s">
        <v>348</v>
      </c>
      <c r="D2067" s="4" t="s">
        <v>4393</v>
      </c>
      <c r="E2067" s="4" t="s">
        <v>78</v>
      </c>
      <c r="F2067" s="4" t="s">
        <v>121</v>
      </c>
      <c r="G2067" s="4" t="s">
        <v>373</v>
      </c>
      <c r="H2067" s="4" t="s">
        <v>374</v>
      </c>
      <c r="I2067" s="4" t="s">
        <v>4370</v>
      </c>
      <c r="J2067" s="4" t="s">
        <v>4371</v>
      </c>
      <c r="K2067" s="6">
        <f>IFERROR(VLOOKUP($J2067,Lookup!$I:$M,Lookup!J$2,0),"")</f>
        <v>7004</v>
      </c>
      <c r="L2067" s="6" t="str">
        <f>IFERROR(VLOOKUP($J2067,Lookup!$I:$M,Lookup!K$2,0),"")</f>
        <v>Marina Del Rey</v>
      </c>
      <c r="M2067" s="6" t="str">
        <f>IFERROR(VLOOKUP($J2067,Lookup!$I:$M,Lookup!L$2,0),"")</f>
        <v>MGamboa</v>
      </c>
      <c r="N2067" s="6" t="str">
        <f>IFERROR(VLOOKUP($J2067,Lookup!$I:$M,Lookup!M$2,0),"")</f>
        <v>ET</v>
      </c>
      <c r="O2067" s="6" t="str">
        <f>IFERROR(VLOOKUP(E2067,Lookup!B:C,2,0),0)</f>
        <v>Host</v>
      </c>
    </row>
    <row r="2068" ht="13.5" outlineLevel="2" spans="1:15">
      <c r="A2068" s="4" t="s">
        <v>4394</v>
      </c>
      <c r="B2068" s="4" t="s">
        <v>4368</v>
      </c>
      <c r="C2068" s="4" t="s">
        <v>118</v>
      </c>
      <c r="D2068" s="4" t="s">
        <v>4395</v>
      </c>
      <c r="E2068" s="4" t="s">
        <v>84</v>
      </c>
      <c r="F2068" s="4" t="s">
        <v>121</v>
      </c>
      <c r="G2068" s="4" t="s">
        <v>373</v>
      </c>
      <c r="H2068" s="4" t="s">
        <v>374</v>
      </c>
      <c r="I2068" s="4" t="s">
        <v>4370</v>
      </c>
      <c r="J2068" s="4" t="s">
        <v>4371</v>
      </c>
      <c r="K2068" s="6">
        <f>IFERROR(VLOOKUP($J2068,Lookup!$I:$M,Lookup!J$2,0),"")</f>
        <v>7004</v>
      </c>
      <c r="L2068" s="6" t="str">
        <f>IFERROR(VLOOKUP($J2068,Lookup!$I:$M,Lookup!K$2,0),"")</f>
        <v>Marina Del Rey</v>
      </c>
      <c r="M2068" s="6" t="str">
        <f>IFERROR(VLOOKUP($J2068,Lookup!$I:$M,Lookup!L$2,0),"")</f>
        <v>MGamboa</v>
      </c>
      <c r="N2068" s="6" t="str">
        <f>IFERROR(VLOOKUP($J2068,Lookup!$I:$M,Lookup!M$2,0),"")</f>
        <v>ET</v>
      </c>
      <c r="O2068" s="6" t="str">
        <f>IFERROR(VLOOKUP(E2068,Lookup!B:C,2,0),0)</f>
        <v>Prep Cook</v>
      </c>
    </row>
    <row r="2069" ht="13.5" outlineLevel="2" spans="1:15">
      <c r="A2069" s="4" t="s">
        <v>4396</v>
      </c>
      <c r="B2069" s="4" t="s">
        <v>4368</v>
      </c>
      <c r="C2069" s="4" t="s">
        <v>118</v>
      </c>
      <c r="D2069" s="4" t="s">
        <v>4397</v>
      </c>
      <c r="E2069" s="4" t="s">
        <v>256</v>
      </c>
      <c r="F2069" s="4" t="s">
        <v>121</v>
      </c>
      <c r="G2069" s="4" t="s">
        <v>373</v>
      </c>
      <c r="H2069" s="4" t="s">
        <v>374</v>
      </c>
      <c r="I2069" s="4" t="s">
        <v>4370</v>
      </c>
      <c r="J2069" s="4" t="s">
        <v>4371</v>
      </c>
      <c r="K2069" s="6">
        <f>IFERROR(VLOOKUP($J2069,Lookup!$I:$M,Lookup!J$2,0),"")</f>
        <v>7004</v>
      </c>
      <c r="L2069" s="6" t="str">
        <f>IFERROR(VLOOKUP($J2069,Lookup!$I:$M,Lookup!K$2,0),"")</f>
        <v>Marina Del Rey</v>
      </c>
      <c r="M2069" s="6" t="str">
        <f>IFERROR(VLOOKUP($J2069,Lookup!$I:$M,Lookup!L$2,0),"")</f>
        <v>MGamboa</v>
      </c>
      <c r="N2069" s="6" t="str">
        <f>IFERROR(VLOOKUP($J2069,Lookup!$I:$M,Lookup!M$2,0),"")</f>
        <v>ET</v>
      </c>
      <c r="O2069" s="6" t="str">
        <f>IFERROR(VLOOKUP(E2069,Lookup!B:C,2,0),0)</f>
        <v/>
      </c>
    </row>
    <row r="2070" ht="13.5" outlineLevel="2" spans="1:15">
      <c r="A2070" s="4" t="s">
        <v>4398</v>
      </c>
      <c r="B2070" s="4" t="s">
        <v>4368</v>
      </c>
      <c r="C2070" s="4" t="s">
        <v>118</v>
      </c>
      <c r="D2070" s="4" t="s">
        <v>4399</v>
      </c>
      <c r="E2070" s="4" t="s">
        <v>78</v>
      </c>
      <c r="F2070" s="4" t="s">
        <v>121</v>
      </c>
      <c r="G2070" s="4" t="s">
        <v>373</v>
      </c>
      <c r="H2070" s="4" t="s">
        <v>374</v>
      </c>
      <c r="I2070" s="4" t="s">
        <v>4370</v>
      </c>
      <c r="J2070" s="4" t="s">
        <v>4371</v>
      </c>
      <c r="K2070" s="6">
        <f>IFERROR(VLOOKUP($J2070,Lookup!$I:$M,Lookup!J$2,0),"")</f>
        <v>7004</v>
      </c>
      <c r="L2070" s="6" t="str">
        <f>IFERROR(VLOOKUP($J2070,Lookup!$I:$M,Lookup!K$2,0),"")</f>
        <v>Marina Del Rey</v>
      </c>
      <c r="M2070" s="6" t="str">
        <f>IFERROR(VLOOKUP($J2070,Lookup!$I:$M,Lookup!L$2,0),"")</f>
        <v>MGamboa</v>
      </c>
      <c r="N2070" s="6" t="str">
        <f>IFERROR(VLOOKUP($J2070,Lookup!$I:$M,Lookup!M$2,0),"")</f>
        <v>ET</v>
      </c>
      <c r="O2070" s="6" t="str">
        <f>IFERROR(VLOOKUP(E2070,Lookup!B:C,2,0),0)</f>
        <v>Host</v>
      </c>
    </row>
    <row r="2071" ht="13.5" outlineLevel="2" spans="1:15">
      <c r="A2071" s="4" t="s">
        <v>4400</v>
      </c>
      <c r="B2071" s="4" t="s">
        <v>4368</v>
      </c>
      <c r="C2071" s="4" t="s">
        <v>118</v>
      </c>
      <c r="D2071" s="4" t="s">
        <v>4401</v>
      </c>
      <c r="E2071" s="4" t="s">
        <v>139</v>
      </c>
      <c r="F2071" s="4" t="s">
        <v>121</v>
      </c>
      <c r="G2071" s="4" t="s">
        <v>373</v>
      </c>
      <c r="H2071" s="4" t="s">
        <v>374</v>
      </c>
      <c r="I2071" s="4" t="s">
        <v>4370</v>
      </c>
      <c r="J2071" s="4" t="s">
        <v>4371</v>
      </c>
      <c r="K2071" s="6">
        <f>IFERROR(VLOOKUP($J2071,Lookup!$I:$M,Lookup!J$2,0),"")</f>
        <v>7004</v>
      </c>
      <c r="L2071" s="6" t="str">
        <f>IFERROR(VLOOKUP($J2071,Lookup!$I:$M,Lookup!K$2,0),"")</f>
        <v>Marina Del Rey</v>
      </c>
      <c r="M2071" s="6" t="str">
        <f>IFERROR(VLOOKUP($J2071,Lookup!$I:$M,Lookup!L$2,0),"")</f>
        <v>MGamboa</v>
      </c>
      <c r="N2071" s="6" t="str">
        <f>IFERROR(VLOOKUP($J2071,Lookup!$I:$M,Lookup!M$2,0),"")</f>
        <v>ET</v>
      </c>
      <c r="O2071" s="6" t="str">
        <f>IFERROR(VLOOKUP(E2071,Lookup!B:C,2,0),0)</f>
        <v>Busser/Runner</v>
      </c>
    </row>
    <row r="2072" ht="13.5" outlineLevel="2" spans="1:15">
      <c r="A2072" s="4" t="s">
        <v>4402</v>
      </c>
      <c r="B2072" s="4" t="s">
        <v>4368</v>
      </c>
      <c r="C2072" s="4" t="s">
        <v>118</v>
      </c>
      <c r="D2072" s="4" t="s">
        <v>4403</v>
      </c>
      <c r="E2072" s="4" t="s">
        <v>120</v>
      </c>
      <c r="F2072" s="4" t="s">
        <v>121</v>
      </c>
      <c r="G2072" s="4" t="s">
        <v>373</v>
      </c>
      <c r="H2072" s="4" t="s">
        <v>374</v>
      </c>
      <c r="I2072" s="4" t="s">
        <v>4370</v>
      </c>
      <c r="J2072" s="4" t="s">
        <v>4371</v>
      </c>
      <c r="K2072" s="6">
        <f>IFERROR(VLOOKUP($J2072,Lookup!$I:$M,Lookup!J$2,0),"")</f>
        <v>7004</v>
      </c>
      <c r="L2072" s="6" t="str">
        <f>IFERROR(VLOOKUP($J2072,Lookup!$I:$M,Lookup!K$2,0),"")</f>
        <v>Marina Del Rey</v>
      </c>
      <c r="M2072" s="6" t="str">
        <f>IFERROR(VLOOKUP($J2072,Lookup!$I:$M,Lookup!L$2,0),"")</f>
        <v>MGamboa</v>
      </c>
      <c r="N2072" s="6" t="str">
        <f>IFERROR(VLOOKUP($J2072,Lookup!$I:$M,Lookup!M$2,0),"")</f>
        <v>ET</v>
      </c>
      <c r="O2072" s="6" t="str">
        <f>IFERROR(VLOOKUP(E2072,Lookup!B:C,2,0),0)</f>
        <v>Server/Cocktail</v>
      </c>
    </row>
    <row r="2073" ht="13.5" outlineLevel="2" spans="1:15">
      <c r="A2073" s="4" t="s">
        <v>4404</v>
      </c>
      <c r="B2073" s="4" t="s">
        <v>4368</v>
      </c>
      <c r="C2073" s="4" t="s">
        <v>118</v>
      </c>
      <c r="D2073" s="4" t="s">
        <v>4405</v>
      </c>
      <c r="E2073" s="4" t="s">
        <v>142</v>
      </c>
      <c r="F2073" s="4" t="s">
        <v>121</v>
      </c>
      <c r="G2073" s="4" t="s">
        <v>373</v>
      </c>
      <c r="H2073" s="4" t="s">
        <v>374</v>
      </c>
      <c r="I2073" s="4" t="s">
        <v>4370</v>
      </c>
      <c r="J2073" s="4" t="s">
        <v>4371</v>
      </c>
      <c r="K2073" s="6">
        <f>IFERROR(VLOOKUP($J2073,Lookup!$I:$M,Lookup!J$2,0),"")</f>
        <v>7004</v>
      </c>
      <c r="L2073" s="6" t="str">
        <f>IFERROR(VLOOKUP($J2073,Lookup!$I:$M,Lookup!K$2,0),"")</f>
        <v>Marina Del Rey</v>
      </c>
      <c r="M2073" s="6" t="str">
        <f>IFERROR(VLOOKUP($J2073,Lookup!$I:$M,Lookup!L$2,0),"")</f>
        <v>MGamboa</v>
      </c>
      <c r="N2073" s="6" t="str">
        <f>IFERROR(VLOOKUP($J2073,Lookup!$I:$M,Lookup!M$2,0),"")</f>
        <v>ET</v>
      </c>
      <c r="O2073" s="6" t="str">
        <f>IFERROR(VLOOKUP(E2073,Lookup!B:C,2,0),0)</f>
        <v>Expo</v>
      </c>
    </row>
    <row r="2074" ht="13.5" outlineLevel="2" spans="1:15">
      <c r="A2074" s="4" t="s">
        <v>4406</v>
      </c>
      <c r="B2074" s="4" t="s">
        <v>4368</v>
      </c>
      <c r="C2074" s="4" t="s">
        <v>118</v>
      </c>
      <c r="D2074" s="4" t="s">
        <v>4407</v>
      </c>
      <c r="E2074" s="4" t="s">
        <v>120</v>
      </c>
      <c r="F2074" s="4" t="s">
        <v>121</v>
      </c>
      <c r="G2074" s="4" t="s">
        <v>373</v>
      </c>
      <c r="H2074" s="4" t="s">
        <v>374</v>
      </c>
      <c r="I2074" s="4" t="s">
        <v>4370</v>
      </c>
      <c r="J2074" s="4" t="s">
        <v>4371</v>
      </c>
      <c r="K2074" s="6">
        <f>IFERROR(VLOOKUP($J2074,Lookup!$I:$M,Lookup!J$2,0),"")</f>
        <v>7004</v>
      </c>
      <c r="L2074" s="6" t="str">
        <f>IFERROR(VLOOKUP($J2074,Lookup!$I:$M,Lookup!K$2,0),"")</f>
        <v>Marina Del Rey</v>
      </c>
      <c r="M2074" s="6" t="str">
        <f>IFERROR(VLOOKUP($J2074,Lookup!$I:$M,Lookup!L$2,0),"")</f>
        <v>MGamboa</v>
      </c>
      <c r="N2074" s="6" t="str">
        <f>IFERROR(VLOOKUP($J2074,Lookup!$I:$M,Lookup!M$2,0),"")</f>
        <v>ET</v>
      </c>
      <c r="O2074" s="6" t="str">
        <f>IFERROR(VLOOKUP(E2074,Lookup!B:C,2,0),0)</f>
        <v>Server/Cocktail</v>
      </c>
    </row>
    <row r="2075" ht="13.5" outlineLevel="2" spans="1:15">
      <c r="A2075" s="4" t="s">
        <v>4408</v>
      </c>
      <c r="B2075" s="4" t="s">
        <v>4368</v>
      </c>
      <c r="C2075" s="4" t="s">
        <v>118</v>
      </c>
      <c r="D2075" s="4" t="s">
        <v>4409</v>
      </c>
      <c r="E2075" s="4" t="s">
        <v>128</v>
      </c>
      <c r="F2075" s="4" t="s">
        <v>121</v>
      </c>
      <c r="G2075" s="4" t="s">
        <v>373</v>
      </c>
      <c r="H2075" s="4" t="s">
        <v>374</v>
      </c>
      <c r="I2075" s="4" t="s">
        <v>4370</v>
      </c>
      <c r="J2075" s="4" t="s">
        <v>4371</v>
      </c>
      <c r="K2075" s="6">
        <f>IFERROR(VLOOKUP($J2075,Lookup!$I:$M,Lookup!J$2,0),"")</f>
        <v>7004</v>
      </c>
      <c r="L2075" s="6" t="str">
        <f>IFERROR(VLOOKUP($J2075,Lookup!$I:$M,Lookup!K$2,0),"")</f>
        <v>Marina Del Rey</v>
      </c>
      <c r="M2075" s="6" t="str">
        <f>IFERROR(VLOOKUP($J2075,Lookup!$I:$M,Lookup!L$2,0),"")</f>
        <v>MGamboa</v>
      </c>
      <c r="N2075" s="6" t="str">
        <f>IFERROR(VLOOKUP($J2075,Lookup!$I:$M,Lookup!M$2,0),"")</f>
        <v>ET</v>
      </c>
      <c r="O2075" s="6" t="str">
        <f>IFERROR(VLOOKUP(E2075,Lookup!B:C,2,0),0)</f>
        <v>Server/Cocktail</v>
      </c>
    </row>
    <row r="2076" ht="13.5" outlineLevel="2" spans="1:15">
      <c r="A2076" s="4" t="s">
        <v>4410</v>
      </c>
      <c r="B2076" s="4" t="s">
        <v>4368</v>
      </c>
      <c r="C2076" s="4" t="s">
        <v>118</v>
      </c>
      <c r="D2076" s="4" t="s">
        <v>4411</v>
      </c>
      <c r="E2076" s="4" t="s">
        <v>78</v>
      </c>
      <c r="F2076" s="4" t="s">
        <v>121</v>
      </c>
      <c r="G2076" s="4" t="s">
        <v>373</v>
      </c>
      <c r="H2076" s="4" t="s">
        <v>374</v>
      </c>
      <c r="I2076" s="4" t="s">
        <v>4370</v>
      </c>
      <c r="J2076" s="4" t="s">
        <v>4371</v>
      </c>
      <c r="K2076" s="6">
        <f>IFERROR(VLOOKUP($J2076,Lookup!$I:$M,Lookup!J$2,0),"")</f>
        <v>7004</v>
      </c>
      <c r="L2076" s="6" t="str">
        <f>IFERROR(VLOOKUP($J2076,Lookup!$I:$M,Lookup!K$2,0),"")</f>
        <v>Marina Del Rey</v>
      </c>
      <c r="M2076" s="6" t="str">
        <f>IFERROR(VLOOKUP($J2076,Lookup!$I:$M,Lookup!L$2,0),"")</f>
        <v>MGamboa</v>
      </c>
      <c r="N2076" s="6" t="str">
        <f>IFERROR(VLOOKUP($J2076,Lookup!$I:$M,Lookup!M$2,0),"")</f>
        <v>ET</v>
      </c>
      <c r="O2076" s="6" t="str">
        <f>IFERROR(VLOOKUP(E2076,Lookup!B:C,2,0),0)</f>
        <v>Host</v>
      </c>
    </row>
    <row r="2077" ht="13.5" outlineLevel="2" spans="1:15">
      <c r="A2077" s="4" t="s">
        <v>4412</v>
      </c>
      <c r="B2077" s="4" t="s">
        <v>4368</v>
      </c>
      <c r="C2077" s="4" t="s">
        <v>118</v>
      </c>
      <c r="D2077" s="4" t="s">
        <v>4413</v>
      </c>
      <c r="E2077" s="4" t="s">
        <v>78</v>
      </c>
      <c r="F2077" s="4" t="s">
        <v>121</v>
      </c>
      <c r="G2077" s="4" t="s">
        <v>373</v>
      </c>
      <c r="H2077" s="4" t="s">
        <v>374</v>
      </c>
      <c r="I2077" s="4" t="s">
        <v>4370</v>
      </c>
      <c r="J2077" s="4" t="s">
        <v>4371</v>
      </c>
      <c r="K2077" s="6">
        <f>IFERROR(VLOOKUP($J2077,Lookup!$I:$M,Lookup!J$2,0),"")</f>
        <v>7004</v>
      </c>
      <c r="L2077" s="6" t="str">
        <f>IFERROR(VLOOKUP($J2077,Lookup!$I:$M,Lookup!K$2,0),"")</f>
        <v>Marina Del Rey</v>
      </c>
      <c r="M2077" s="6" t="str">
        <f>IFERROR(VLOOKUP($J2077,Lookup!$I:$M,Lookup!L$2,0),"")</f>
        <v>MGamboa</v>
      </c>
      <c r="N2077" s="6" t="str">
        <f>IFERROR(VLOOKUP($J2077,Lookup!$I:$M,Lookup!M$2,0),"")</f>
        <v>ET</v>
      </c>
      <c r="O2077" s="6" t="str">
        <f>IFERROR(VLOOKUP(E2077,Lookup!B:C,2,0),0)</f>
        <v>Host</v>
      </c>
    </row>
    <row r="2078" ht="13.5" outlineLevel="2" spans="1:15">
      <c r="A2078" s="4" t="s">
        <v>4414</v>
      </c>
      <c r="B2078" s="4" t="s">
        <v>4368</v>
      </c>
      <c r="C2078" s="4" t="s">
        <v>118</v>
      </c>
      <c r="D2078" s="4" t="s">
        <v>4415</v>
      </c>
      <c r="E2078" s="4" t="s">
        <v>120</v>
      </c>
      <c r="F2078" s="4" t="s">
        <v>121</v>
      </c>
      <c r="G2078" s="4" t="s">
        <v>373</v>
      </c>
      <c r="H2078" s="4" t="s">
        <v>374</v>
      </c>
      <c r="I2078" s="4" t="s">
        <v>4370</v>
      </c>
      <c r="J2078" s="4" t="s">
        <v>4371</v>
      </c>
      <c r="K2078" s="6">
        <f>IFERROR(VLOOKUP($J2078,Lookup!$I:$M,Lookup!J$2,0),"")</f>
        <v>7004</v>
      </c>
      <c r="L2078" s="6" t="str">
        <f>IFERROR(VLOOKUP($J2078,Lookup!$I:$M,Lookup!K$2,0),"")</f>
        <v>Marina Del Rey</v>
      </c>
      <c r="M2078" s="6" t="str">
        <f>IFERROR(VLOOKUP($J2078,Lookup!$I:$M,Lookup!L$2,0),"")</f>
        <v>MGamboa</v>
      </c>
      <c r="N2078" s="6" t="str">
        <f>IFERROR(VLOOKUP($J2078,Lookup!$I:$M,Lookup!M$2,0),"")</f>
        <v>ET</v>
      </c>
      <c r="O2078" s="6" t="str">
        <f>IFERROR(VLOOKUP(E2078,Lookup!B:C,2,0),0)</f>
        <v>Server/Cocktail</v>
      </c>
    </row>
    <row r="2079" ht="13.5" outlineLevel="2" spans="1:15">
      <c r="A2079" s="4" t="s">
        <v>4416</v>
      </c>
      <c r="B2079" s="4" t="s">
        <v>4368</v>
      </c>
      <c r="C2079" s="4" t="s">
        <v>118</v>
      </c>
      <c r="D2079" s="4" t="s">
        <v>4417</v>
      </c>
      <c r="E2079" s="4" t="s">
        <v>120</v>
      </c>
      <c r="F2079" s="4" t="s">
        <v>121</v>
      </c>
      <c r="G2079" s="4" t="s">
        <v>373</v>
      </c>
      <c r="H2079" s="4" t="s">
        <v>374</v>
      </c>
      <c r="I2079" s="4" t="s">
        <v>4370</v>
      </c>
      <c r="J2079" s="4" t="s">
        <v>4371</v>
      </c>
      <c r="K2079" s="6">
        <f>IFERROR(VLOOKUP($J2079,Lookup!$I:$M,Lookup!J$2,0),"")</f>
        <v>7004</v>
      </c>
      <c r="L2079" s="6" t="str">
        <f>IFERROR(VLOOKUP($J2079,Lookup!$I:$M,Lookup!K$2,0),"")</f>
        <v>Marina Del Rey</v>
      </c>
      <c r="M2079" s="6" t="str">
        <f>IFERROR(VLOOKUP($J2079,Lookup!$I:$M,Lookup!L$2,0),"")</f>
        <v>MGamboa</v>
      </c>
      <c r="N2079" s="6" t="str">
        <f>IFERROR(VLOOKUP($J2079,Lookup!$I:$M,Lookup!M$2,0),"")</f>
        <v>ET</v>
      </c>
      <c r="O2079" s="6" t="str">
        <f>IFERROR(VLOOKUP(E2079,Lookup!B:C,2,0),0)</f>
        <v>Server/Cocktail</v>
      </c>
    </row>
    <row r="2080" ht="13.5" outlineLevel="2" spans="1:15">
      <c r="A2080" s="4" t="s">
        <v>4418</v>
      </c>
      <c r="B2080" s="4" t="s">
        <v>4368</v>
      </c>
      <c r="C2080" s="4" t="s">
        <v>118</v>
      </c>
      <c r="D2080" s="4" t="s">
        <v>4419</v>
      </c>
      <c r="E2080" s="4" t="s">
        <v>83</v>
      </c>
      <c r="F2080" s="4" t="s">
        <v>121</v>
      </c>
      <c r="G2080" s="4" t="s">
        <v>373</v>
      </c>
      <c r="H2080" s="4" t="s">
        <v>374</v>
      </c>
      <c r="I2080" s="4" t="s">
        <v>4370</v>
      </c>
      <c r="J2080" s="4" t="s">
        <v>4371</v>
      </c>
      <c r="K2080" s="6">
        <f>IFERROR(VLOOKUP($J2080,Lookup!$I:$M,Lookup!J$2,0),"")</f>
        <v>7004</v>
      </c>
      <c r="L2080" s="6" t="str">
        <f>IFERROR(VLOOKUP($J2080,Lookup!$I:$M,Lookup!K$2,0),"")</f>
        <v>Marina Del Rey</v>
      </c>
      <c r="M2080" s="6" t="str">
        <f>IFERROR(VLOOKUP($J2080,Lookup!$I:$M,Lookup!L$2,0),"")</f>
        <v>MGamboa</v>
      </c>
      <c r="N2080" s="6" t="str">
        <f>IFERROR(VLOOKUP($J2080,Lookup!$I:$M,Lookup!M$2,0),"")</f>
        <v>ET</v>
      </c>
      <c r="O2080" s="6" t="str">
        <f>IFERROR(VLOOKUP(E2080,Lookup!B:C,2,0),0)</f>
        <v>Line Cook</v>
      </c>
    </row>
    <row r="2081" ht="13.5" outlineLevel="2" spans="1:15">
      <c r="A2081" s="4" t="s">
        <v>4420</v>
      </c>
      <c r="B2081" s="4" t="s">
        <v>4368</v>
      </c>
      <c r="C2081" s="4" t="s">
        <v>118</v>
      </c>
      <c r="D2081" s="4" t="s">
        <v>4421</v>
      </c>
      <c r="E2081" s="4" t="s">
        <v>142</v>
      </c>
      <c r="F2081" s="4" t="s">
        <v>121</v>
      </c>
      <c r="G2081" s="4" t="s">
        <v>373</v>
      </c>
      <c r="H2081" s="4" t="s">
        <v>374</v>
      </c>
      <c r="I2081" s="4" t="s">
        <v>4370</v>
      </c>
      <c r="J2081" s="4" t="s">
        <v>4371</v>
      </c>
      <c r="K2081" s="6">
        <f>IFERROR(VLOOKUP($J2081,Lookup!$I:$M,Lookup!J$2,0),"")</f>
        <v>7004</v>
      </c>
      <c r="L2081" s="6" t="str">
        <f>IFERROR(VLOOKUP($J2081,Lookup!$I:$M,Lookup!K$2,0),"")</f>
        <v>Marina Del Rey</v>
      </c>
      <c r="M2081" s="6" t="str">
        <f>IFERROR(VLOOKUP($J2081,Lookup!$I:$M,Lookup!L$2,0),"")</f>
        <v>MGamboa</v>
      </c>
      <c r="N2081" s="6" t="str">
        <f>IFERROR(VLOOKUP($J2081,Lookup!$I:$M,Lookup!M$2,0),"")</f>
        <v>ET</v>
      </c>
      <c r="O2081" s="6" t="str">
        <f>IFERROR(VLOOKUP(E2081,Lookup!B:C,2,0),0)</f>
        <v>Expo</v>
      </c>
    </row>
    <row r="2082" ht="13.5" outlineLevel="2" spans="1:15">
      <c r="A2082" s="4" t="s">
        <v>2880</v>
      </c>
      <c r="B2082" s="4" t="s">
        <v>4368</v>
      </c>
      <c r="C2082" s="4" t="s">
        <v>118</v>
      </c>
      <c r="D2082" s="4" t="s">
        <v>4422</v>
      </c>
      <c r="E2082" s="4" t="s">
        <v>128</v>
      </c>
      <c r="F2082" s="4" t="s">
        <v>121</v>
      </c>
      <c r="G2082" s="4" t="s">
        <v>373</v>
      </c>
      <c r="H2082" s="4" t="s">
        <v>374</v>
      </c>
      <c r="I2082" s="4" t="s">
        <v>4370</v>
      </c>
      <c r="J2082" s="4" t="s">
        <v>4371</v>
      </c>
      <c r="K2082" s="6">
        <f>IFERROR(VLOOKUP($J2082,Lookup!$I:$M,Lookup!J$2,0),"")</f>
        <v>7004</v>
      </c>
      <c r="L2082" s="6" t="str">
        <f>IFERROR(VLOOKUP($J2082,Lookup!$I:$M,Lookup!K$2,0),"")</f>
        <v>Marina Del Rey</v>
      </c>
      <c r="M2082" s="6" t="str">
        <f>IFERROR(VLOOKUP($J2082,Lookup!$I:$M,Lookup!L$2,0),"")</f>
        <v>MGamboa</v>
      </c>
      <c r="N2082" s="6" t="str">
        <f>IFERROR(VLOOKUP($J2082,Lookup!$I:$M,Lookup!M$2,0),"")</f>
        <v>ET</v>
      </c>
      <c r="O2082" s="6" t="str">
        <f>IFERROR(VLOOKUP(E2082,Lookup!B:C,2,0),0)</f>
        <v>Server/Cocktail</v>
      </c>
    </row>
    <row r="2083" ht="13.5" outlineLevel="2" spans="1:15">
      <c r="A2083" s="4" t="s">
        <v>4423</v>
      </c>
      <c r="B2083" s="4" t="s">
        <v>4368</v>
      </c>
      <c r="C2083" s="4" t="s">
        <v>118</v>
      </c>
      <c r="D2083" s="4" t="s">
        <v>4424</v>
      </c>
      <c r="E2083" s="4" t="s">
        <v>120</v>
      </c>
      <c r="F2083" s="4" t="s">
        <v>121</v>
      </c>
      <c r="G2083" s="4" t="s">
        <v>373</v>
      </c>
      <c r="H2083" s="4" t="s">
        <v>374</v>
      </c>
      <c r="I2083" s="4" t="s">
        <v>4370</v>
      </c>
      <c r="J2083" s="4" t="s">
        <v>4371</v>
      </c>
      <c r="K2083" s="6">
        <f>IFERROR(VLOOKUP($J2083,Lookup!$I:$M,Lookup!J$2,0),"")</f>
        <v>7004</v>
      </c>
      <c r="L2083" s="6" t="str">
        <f>IFERROR(VLOOKUP($J2083,Lookup!$I:$M,Lookup!K$2,0),"")</f>
        <v>Marina Del Rey</v>
      </c>
      <c r="M2083" s="6" t="str">
        <f>IFERROR(VLOOKUP($J2083,Lookup!$I:$M,Lookup!L$2,0),"")</f>
        <v>MGamboa</v>
      </c>
      <c r="N2083" s="6" t="str">
        <f>IFERROR(VLOOKUP($J2083,Lookup!$I:$M,Lookup!M$2,0),"")</f>
        <v>ET</v>
      </c>
      <c r="O2083" s="6" t="str">
        <f>IFERROR(VLOOKUP(E2083,Lookup!B:C,2,0),0)</f>
        <v>Server/Cocktail</v>
      </c>
    </row>
    <row r="2084" ht="13.5" outlineLevel="2" spans="1:15">
      <c r="A2084" s="4" t="s">
        <v>4425</v>
      </c>
      <c r="B2084" s="4" t="s">
        <v>4368</v>
      </c>
      <c r="C2084" s="4" t="s">
        <v>118</v>
      </c>
      <c r="D2084" s="4" t="s">
        <v>4426</v>
      </c>
      <c r="E2084" s="4" t="s">
        <v>83</v>
      </c>
      <c r="F2084" s="4" t="s">
        <v>121</v>
      </c>
      <c r="G2084" s="4" t="s">
        <v>373</v>
      </c>
      <c r="H2084" s="4" t="s">
        <v>374</v>
      </c>
      <c r="I2084" s="4" t="s">
        <v>4370</v>
      </c>
      <c r="J2084" s="4" t="s">
        <v>4371</v>
      </c>
      <c r="K2084" s="6">
        <f>IFERROR(VLOOKUP($J2084,Lookup!$I:$M,Lookup!J$2,0),"")</f>
        <v>7004</v>
      </c>
      <c r="L2084" s="6" t="str">
        <f>IFERROR(VLOOKUP($J2084,Lookup!$I:$M,Lookup!K$2,0),"")</f>
        <v>Marina Del Rey</v>
      </c>
      <c r="M2084" s="6" t="str">
        <f>IFERROR(VLOOKUP($J2084,Lookup!$I:$M,Lookup!L$2,0),"")</f>
        <v>MGamboa</v>
      </c>
      <c r="N2084" s="6" t="str">
        <f>IFERROR(VLOOKUP($J2084,Lookup!$I:$M,Lookup!M$2,0),"")</f>
        <v>ET</v>
      </c>
      <c r="O2084" s="6" t="str">
        <f>IFERROR(VLOOKUP(E2084,Lookup!B:C,2,0),0)</f>
        <v>Line Cook</v>
      </c>
    </row>
    <row r="2085" ht="13.5" outlineLevel="2" spans="1:15">
      <c r="A2085" s="4" t="s">
        <v>4427</v>
      </c>
      <c r="B2085" s="4" t="s">
        <v>4368</v>
      </c>
      <c r="C2085" s="4" t="s">
        <v>118</v>
      </c>
      <c r="D2085" s="4" t="s">
        <v>4428</v>
      </c>
      <c r="E2085" s="4" t="s">
        <v>78</v>
      </c>
      <c r="F2085" s="4" t="s">
        <v>121</v>
      </c>
      <c r="G2085" s="4" t="s">
        <v>373</v>
      </c>
      <c r="H2085" s="4" t="s">
        <v>374</v>
      </c>
      <c r="I2085" s="4" t="s">
        <v>4370</v>
      </c>
      <c r="J2085" s="4" t="s">
        <v>4371</v>
      </c>
      <c r="K2085" s="6">
        <f>IFERROR(VLOOKUP($J2085,Lookup!$I:$M,Lookup!J$2,0),"")</f>
        <v>7004</v>
      </c>
      <c r="L2085" s="6" t="str">
        <f>IFERROR(VLOOKUP($J2085,Lookup!$I:$M,Lookup!K$2,0),"")</f>
        <v>Marina Del Rey</v>
      </c>
      <c r="M2085" s="6" t="str">
        <f>IFERROR(VLOOKUP($J2085,Lookup!$I:$M,Lookup!L$2,0),"")</f>
        <v>MGamboa</v>
      </c>
      <c r="N2085" s="6" t="str">
        <f>IFERROR(VLOOKUP($J2085,Lookup!$I:$M,Lookup!M$2,0),"")</f>
        <v>ET</v>
      </c>
      <c r="O2085" s="6" t="str">
        <f>IFERROR(VLOOKUP(E2085,Lookup!B:C,2,0),0)</f>
        <v>Host</v>
      </c>
    </row>
    <row r="2086" ht="13.5" outlineLevel="2" spans="1:15">
      <c r="A2086" s="4" t="s">
        <v>4429</v>
      </c>
      <c r="B2086" s="4" t="s">
        <v>4368</v>
      </c>
      <c r="C2086" s="4" t="s">
        <v>118</v>
      </c>
      <c r="D2086" s="4" t="s">
        <v>4430</v>
      </c>
      <c r="E2086" s="4" t="s">
        <v>83</v>
      </c>
      <c r="F2086" s="4" t="s">
        <v>121</v>
      </c>
      <c r="G2086" s="4" t="s">
        <v>373</v>
      </c>
      <c r="H2086" s="4" t="s">
        <v>374</v>
      </c>
      <c r="I2086" s="4" t="s">
        <v>4370</v>
      </c>
      <c r="J2086" s="4" t="s">
        <v>4371</v>
      </c>
      <c r="K2086" s="6">
        <f>IFERROR(VLOOKUP($J2086,Lookup!$I:$M,Lookup!J$2,0),"")</f>
        <v>7004</v>
      </c>
      <c r="L2086" s="6" t="str">
        <f>IFERROR(VLOOKUP($J2086,Lookup!$I:$M,Lookup!K$2,0),"")</f>
        <v>Marina Del Rey</v>
      </c>
      <c r="M2086" s="6" t="str">
        <f>IFERROR(VLOOKUP($J2086,Lookup!$I:$M,Lookup!L$2,0),"")</f>
        <v>MGamboa</v>
      </c>
      <c r="N2086" s="6" t="str">
        <f>IFERROR(VLOOKUP($J2086,Lookup!$I:$M,Lookup!M$2,0),"")</f>
        <v>ET</v>
      </c>
      <c r="O2086" s="6" t="str">
        <f>IFERROR(VLOOKUP(E2086,Lookup!B:C,2,0),0)</f>
        <v>Line Cook</v>
      </c>
    </row>
    <row r="2087" ht="13.5" outlineLevel="2" spans="1:15">
      <c r="A2087" s="4" t="s">
        <v>4431</v>
      </c>
      <c r="B2087" s="4" t="s">
        <v>4368</v>
      </c>
      <c r="C2087" s="4" t="s">
        <v>118</v>
      </c>
      <c r="D2087" s="4" t="s">
        <v>4432</v>
      </c>
      <c r="E2087" s="4" t="s">
        <v>188</v>
      </c>
      <c r="F2087" s="4" t="s">
        <v>121</v>
      </c>
      <c r="G2087" s="4" t="s">
        <v>373</v>
      </c>
      <c r="H2087" s="4" t="s">
        <v>374</v>
      </c>
      <c r="I2087" s="4" t="s">
        <v>4370</v>
      </c>
      <c r="J2087" s="4" t="s">
        <v>4371</v>
      </c>
      <c r="K2087" s="6">
        <f>IFERROR(VLOOKUP($J2087,Lookup!$I:$M,Lookup!J$2,0),"")</f>
        <v>7004</v>
      </c>
      <c r="L2087" s="6" t="str">
        <f>IFERROR(VLOOKUP($J2087,Lookup!$I:$M,Lookup!K$2,0),"")</f>
        <v>Marina Del Rey</v>
      </c>
      <c r="M2087" s="6" t="str">
        <f>IFERROR(VLOOKUP($J2087,Lookup!$I:$M,Lookup!L$2,0),"")</f>
        <v>MGamboa</v>
      </c>
      <c r="N2087" s="6" t="str">
        <f>IFERROR(VLOOKUP($J2087,Lookup!$I:$M,Lookup!M$2,0),"")</f>
        <v>ET</v>
      </c>
      <c r="O2087" s="6" t="str">
        <f>IFERROR(VLOOKUP(E2087,Lookup!B:C,2,0),0)</f>
        <v>Dish</v>
      </c>
    </row>
    <row r="2088" ht="13.5" outlineLevel="2" spans="1:15">
      <c r="A2088" s="4" t="s">
        <v>4433</v>
      </c>
      <c r="B2088" s="4" t="s">
        <v>4368</v>
      </c>
      <c r="C2088" s="4" t="s">
        <v>118</v>
      </c>
      <c r="D2088" s="4" t="s">
        <v>4434</v>
      </c>
      <c r="E2088" s="4" t="s">
        <v>120</v>
      </c>
      <c r="F2088" s="4" t="s">
        <v>121</v>
      </c>
      <c r="G2088" s="4" t="s">
        <v>373</v>
      </c>
      <c r="H2088" s="4" t="s">
        <v>374</v>
      </c>
      <c r="I2088" s="4" t="s">
        <v>4370</v>
      </c>
      <c r="J2088" s="4" t="s">
        <v>4371</v>
      </c>
      <c r="K2088" s="6">
        <f>IFERROR(VLOOKUP($J2088,Lookup!$I:$M,Lookup!J$2,0),"")</f>
        <v>7004</v>
      </c>
      <c r="L2088" s="6" t="str">
        <f>IFERROR(VLOOKUP($J2088,Lookup!$I:$M,Lookup!K$2,0),"")</f>
        <v>Marina Del Rey</v>
      </c>
      <c r="M2088" s="6" t="str">
        <f>IFERROR(VLOOKUP($J2088,Lookup!$I:$M,Lookup!L$2,0),"")</f>
        <v>MGamboa</v>
      </c>
      <c r="N2088" s="6" t="str">
        <f>IFERROR(VLOOKUP($J2088,Lookup!$I:$M,Lookup!M$2,0),"")</f>
        <v>ET</v>
      </c>
      <c r="O2088" s="6" t="str">
        <f>IFERROR(VLOOKUP(E2088,Lookup!B:C,2,0),0)</f>
        <v>Server/Cocktail</v>
      </c>
    </row>
    <row r="2089" ht="13.5" outlineLevel="2" spans="1:15">
      <c r="A2089" s="4" t="s">
        <v>4435</v>
      </c>
      <c r="B2089" s="4" t="s">
        <v>4368</v>
      </c>
      <c r="C2089" s="4" t="s">
        <v>118</v>
      </c>
      <c r="D2089" s="4" t="s">
        <v>4436</v>
      </c>
      <c r="E2089" s="4" t="s">
        <v>188</v>
      </c>
      <c r="F2089" s="4" t="s">
        <v>121</v>
      </c>
      <c r="G2089" s="4" t="s">
        <v>373</v>
      </c>
      <c r="H2089" s="4" t="s">
        <v>374</v>
      </c>
      <c r="I2089" s="4" t="s">
        <v>4370</v>
      </c>
      <c r="J2089" s="4" t="s">
        <v>4371</v>
      </c>
      <c r="K2089" s="6">
        <f>IFERROR(VLOOKUP($J2089,Lookup!$I:$M,Lookup!J$2,0),"")</f>
        <v>7004</v>
      </c>
      <c r="L2089" s="6" t="str">
        <f>IFERROR(VLOOKUP($J2089,Lookup!$I:$M,Lookup!K$2,0),"")</f>
        <v>Marina Del Rey</v>
      </c>
      <c r="M2089" s="6" t="str">
        <f>IFERROR(VLOOKUP($J2089,Lookup!$I:$M,Lookup!L$2,0),"")</f>
        <v>MGamboa</v>
      </c>
      <c r="N2089" s="6" t="str">
        <f>IFERROR(VLOOKUP($J2089,Lookup!$I:$M,Lookup!M$2,0),"")</f>
        <v>ET</v>
      </c>
      <c r="O2089" s="6" t="str">
        <f>IFERROR(VLOOKUP(E2089,Lookup!B:C,2,0),0)</f>
        <v>Dish</v>
      </c>
    </row>
    <row r="2090" ht="13.5" outlineLevel="2" spans="1:15">
      <c r="A2090" s="4" t="s">
        <v>4437</v>
      </c>
      <c r="B2090" s="4" t="s">
        <v>4368</v>
      </c>
      <c r="C2090" s="4" t="s">
        <v>118</v>
      </c>
      <c r="D2090" s="4" t="s">
        <v>4438</v>
      </c>
      <c r="E2090" s="4" t="s">
        <v>83</v>
      </c>
      <c r="F2090" s="4" t="s">
        <v>121</v>
      </c>
      <c r="G2090" s="4" t="s">
        <v>373</v>
      </c>
      <c r="H2090" s="4" t="s">
        <v>374</v>
      </c>
      <c r="I2090" s="4" t="s">
        <v>4370</v>
      </c>
      <c r="J2090" s="4" t="s">
        <v>4371</v>
      </c>
      <c r="K2090" s="6">
        <f>IFERROR(VLOOKUP($J2090,Lookup!$I:$M,Lookup!J$2,0),"")</f>
        <v>7004</v>
      </c>
      <c r="L2090" s="6" t="str">
        <f>IFERROR(VLOOKUP($J2090,Lookup!$I:$M,Lookup!K$2,0),"")</f>
        <v>Marina Del Rey</v>
      </c>
      <c r="M2090" s="6" t="str">
        <f>IFERROR(VLOOKUP($J2090,Lookup!$I:$M,Lookup!L$2,0),"")</f>
        <v>MGamboa</v>
      </c>
      <c r="N2090" s="6" t="str">
        <f>IFERROR(VLOOKUP($J2090,Lookup!$I:$M,Lookup!M$2,0),"")</f>
        <v>ET</v>
      </c>
      <c r="O2090" s="6" t="str">
        <f>IFERROR(VLOOKUP(E2090,Lookup!B:C,2,0),0)</f>
        <v>Line Cook</v>
      </c>
    </row>
    <row r="2091" ht="13.5" outlineLevel="2" spans="1:15">
      <c r="A2091" s="4" t="s">
        <v>4439</v>
      </c>
      <c r="B2091" s="4" t="s">
        <v>4368</v>
      </c>
      <c r="C2091" s="4" t="s">
        <v>118</v>
      </c>
      <c r="D2091" s="4" t="s">
        <v>4440</v>
      </c>
      <c r="E2091" s="4" t="s">
        <v>175</v>
      </c>
      <c r="F2091" s="4" t="s">
        <v>121</v>
      </c>
      <c r="G2091" s="4" t="s">
        <v>373</v>
      </c>
      <c r="H2091" s="4" t="s">
        <v>374</v>
      </c>
      <c r="I2091" s="4" t="s">
        <v>4370</v>
      </c>
      <c r="J2091" s="4" t="s">
        <v>4371</v>
      </c>
      <c r="K2091" s="6">
        <f>IFERROR(VLOOKUP($J2091,Lookup!$I:$M,Lookup!J$2,0),"")</f>
        <v>7004</v>
      </c>
      <c r="L2091" s="6" t="str">
        <f>IFERROR(VLOOKUP($J2091,Lookup!$I:$M,Lookup!K$2,0),"")</f>
        <v>Marina Del Rey</v>
      </c>
      <c r="M2091" s="6" t="str">
        <f>IFERROR(VLOOKUP($J2091,Lookup!$I:$M,Lookup!L$2,0),"")</f>
        <v>MGamboa</v>
      </c>
      <c r="N2091" s="6" t="str">
        <f>IFERROR(VLOOKUP($J2091,Lookup!$I:$M,Lookup!M$2,0),"")</f>
        <v>ET</v>
      </c>
      <c r="O2091" s="6" t="str">
        <f>IFERROR(VLOOKUP(E2091,Lookup!B:C,2,0),0)</f>
        <v/>
      </c>
    </row>
    <row r="2092" ht="13.5" outlineLevel="2" spans="1:15">
      <c r="A2092" s="4" t="s">
        <v>4441</v>
      </c>
      <c r="B2092" s="4" t="s">
        <v>4368</v>
      </c>
      <c r="C2092" s="4" t="s">
        <v>118</v>
      </c>
      <c r="D2092" s="4" t="s">
        <v>4442</v>
      </c>
      <c r="E2092" s="4" t="s">
        <v>78</v>
      </c>
      <c r="F2092" s="4" t="s">
        <v>121</v>
      </c>
      <c r="G2092" s="4" t="s">
        <v>373</v>
      </c>
      <c r="H2092" s="4" t="s">
        <v>374</v>
      </c>
      <c r="I2092" s="4" t="s">
        <v>4370</v>
      </c>
      <c r="J2092" s="4" t="s">
        <v>4371</v>
      </c>
      <c r="K2092" s="6">
        <f>IFERROR(VLOOKUP($J2092,Lookup!$I:$M,Lookup!J$2,0),"")</f>
        <v>7004</v>
      </c>
      <c r="L2092" s="6" t="str">
        <f>IFERROR(VLOOKUP($J2092,Lookup!$I:$M,Lookup!K$2,0),"")</f>
        <v>Marina Del Rey</v>
      </c>
      <c r="M2092" s="6" t="str">
        <f>IFERROR(VLOOKUP($J2092,Lookup!$I:$M,Lookup!L$2,0),"")</f>
        <v>MGamboa</v>
      </c>
      <c r="N2092" s="6" t="str">
        <f>IFERROR(VLOOKUP($J2092,Lookup!$I:$M,Lookup!M$2,0),"")</f>
        <v>ET</v>
      </c>
      <c r="O2092" s="6" t="str">
        <f>IFERROR(VLOOKUP(E2092,Lookup!B:C,2,0),0)</f>
        <v>Host</v>
      </c>
    </row>
    <row r="2093" ht="13.5" outlineLevel="2" spans="1:15">
      <c r="A2093" s="4" t="s">
        <v>4443</v>
      </c>
      <c r="B2093" s="4" t="s">
        <v>4368</v>
      </c>
      <c r="C2093" s="4" t="s">
        <v>118</v>
      </c>
      <c r="D2093" s="4" t="s">
        <v>4444</v>
      </c>
      <c r="E2093" s="4" t="s">
        <v>128</v>
      </c>
      <c r="F2093" s="4" t="s">
        <v>121</v>
      </c>
      <c r="G2093" s="4" t="s">
        <v>373</v>
      </c>
      <c r="H2093" s="4" t="s">
        <v>374</v>
      </c>
      <c r="I2093" s="4" t="s">
        <v>4370</v>
      </c>
      <c r="J2093" s="4" t="s">
        <v>4371</v>
      </c>
      <c r="K2093" s="6">
        <f>IFERROR(VLOOKUP($J2093,Lookup!$I:$M,Lookup!J$2,0),"")</f>
        <v>7004</v>
      </c>
      <c r="L2093" s="6" t="str">
        <f>IFERROR(VLOOKUP($J2093,Lookup!$I:$M,Lookup!K$2,0),"")</f>
        <v>Marina Del Rey</v>
      </c>
      <c r="M2093" s="6" t="str">
        <f>IFERROR(VLOOKUP($J2093,Lookup!$I:$M,Lookup!L$2,0),"")</f>
        <v>MGamboa</v>
      </c>
      <c r="N2093" s="6" t="str">
        <f>IFERROR(VLOOKUP($J2093,Lookup!$I:$M,Lookup!M$2,0),"")</f>
        <v>ET</v>
      </c>
      <c r="O2093" s="6" t="str">
        <f>IFERROR(VLOOKUP(E2093,Lookup!B:C,2,0),0)</f>
        <v>Server/Cocktail</v>
      </c>
    </row>
    <row r="2094" ht="13.5" outlineLevel="2" spans="1:15">
      <c r="A2094" s="4" t="s">
        <v>4445</v>
      </c>
      <c r="B2094" s="4" t="s">
        <v>4368</v>
      </c>
      <c r="C2094" s="4" t="s">
        <v>118</v>
      </c>
      <c r="D2094" s="4" t="s">
        <v>4446</v>
      </c>
      <c r="E2094" s="4" t="s">
        <v>78</v>
      </c>
      <c r="F2094" s="4" t="s">
        <v>121</v>
      </c>
      <c r="G2094" s="4" t="s">
        <v>373</v>
      </c>
      <c r="H2094" s="4" t="s">
        <v>374</v>
      </c>
      <c r="I2094" s="4" t="s">
        <v>4370</v>
      </c>
      <c r="J2094" s="4" t="s">
        <v>4371</v>
      </c>
      <c r="K2094" s="6">
        <f>IFERROR(VLOOKUP($J2094,Lookup!$I:$M,Lookup!J$2,0),"")</f>
        <v>7004</v>
      </c>
      <c r="L2094" s="6" t="str">
        <f>IFERROR(VLOOKUP($J2094,Lookup!$I:$M,Lookup!K$2,0),"")</f>
        <v>Marina Del Rey</v>
      </c>
      <c r="M2094" s="6" t="str">
        <f>IFERROR(VLOOKUP($J2094,Lookup!$I:$M,Lookup!L$2,0),"")</f>
        <v>MGamboa</v>
      </c>
      <c r="N2094" s="6" t="str">
        <f>IFERROR(VLOOKUP($J2094,Lookup!$I:$M,Lookup!M$2,0),"")</f>
        <v>ET</v>
      </c>
      <c r="O2094" s="6" t="str">
        <f>IFERROR(VLOOKUP(E2094,Lookup!B:C,2,0),0)</f>
        <v>Host</v>
      </c>
    </row>
    <row r="2095" ht="13.5" outlineLevel="2" spans="1:15">
      <c r="A2095" s="4" t="s">
        <v>4447</v>
      </c>
      <c r="B2095" s="4" t="s">
        <v>4368</v>
      </c>
      <c r="C2095" s="4" t="s">
        <v>118</v>
      </c>
      <c r="D2095" s="4" t="s">
        <v>4448</v>
      </c>
      <c r="E2095" s="4" t="s">
        <v>70</v>
      </c>
      <c r="F2095" s="4" t="s">
        <v>121</v>
      </c>
      <c r="G2095" s="4" t="s">
        <v>373</v>
      </c>
      <c r="H2095" s="4" t="s">
        <v>374</v>
      </c>
      <c r="I2095" s="4" t="s">
        <v>4370</v>
      </c>
      <c r="J2095" s="4" t="s">
        <v>4371</v>
      </c>
      <c r="K2095" s="6">
        <f>IFERROR(VLOOKUP($J2095,Lookup!$I:$M,Lookup!J$2,0),"")</f>
        <v>7004</v>
      </c>
      <c r="L2095" s="6" t="str">
        <f>IFERROR(VLOOKUP($J2095,Lookup!$I:$M,Lookup!K$2,0),"")</f>
        <v>Marina Del Rey</v>
      </c>
      <c r="M2095" s="6" t="str">
        <f>IFERROR(VLOOKUP($J2095,Lookup!$I:$M,Lookup!L$2,0),"")</f>
        <v>MGamboa</v>
      </c>
      <c r="N2095" s="6" t="str">
        <f>IFERROR(VLOOKUP($J2095,Lookup!$I:$M,Lookup!M$2,0),"")</f>
        <v>ET</v>
      </c>
      <c r="O2095" s="6" t="str">
        <f>IFERROR(VLOOKUP(E2095,Lookup!B:C,2,0),0)</f>
        <v>Bartender</v>
      </c>
    </row>
    <row r="2096" ht="13.5" outlineLevel="2" spans="1:15">
      <c r="A2096" s="4" t="s">
        <v>4449</v>
      </c>
      <c r="B2096" s="4" t="s">
        <v>4368</v>
      </c>
      <c r="C2096" s="4" t="s">
        <v>118</v>
      </c>
      <c r="D2096" s="4" t="s">
        <v>4450</v>
      </c>
      <c r="E2096" s="4" t="s">
        <v>70</v>
      </c>
      <c r="F2096" s="4" t="s">
        <v>121</v>
      </c>
      <c r="G2096" s="4" t="s">
        <v>373</v>
      </c>
      <c r="H2096" s="4" t="s">
        <v>374</v>
      </c>
      <c r="I2096" s="4" t="s">
        <v>4370</v>
      </c>
      <c r="J2096" s="4" t="s">
        <v>4371</v>
      </c>
      <c r="K2096" s="6">
        <f>IFERROR(VLOOKUP($J2096,Lookup!$I:$M,Lookup!J$2,0),"")</f>
        <v>7004</v>
      </c>
      <c r="L2096" s="6" t="str">
        <f>IFERROR(VLOOKUP($J2096,Lookup!$I:$M,Lookup!K$2,0),"")</f>
        <v>Marina Del Rey</v>
      </c>
      <c r="M2096" s="6" t="str">
        <f>IFERROR(VLOOKUP($J2096,Lookup!$I:$M,Lookup!L$2,0),"")</f>
        <v>MGamboa</v>
      </c>
      <c r="N2096" s="6" t="str">
        <f>IFERROR(VLOOKUP($J2096,Lookup!$I:$M,Lookup!M$2,0),"")</f>
        <v>ET</v>
      </c>
      <c r="O2096" s="6" t="str">
        <f>IFERROR(VLOOKUP(E2096,Lookup!B:C,2,0),0)</f>
        <v>Bartender</v>
      </c>
    </row>
    <row r="2097" ht="13.5" outlineLevel="2" spans="1:15">
      <c r="A2097" s="4" t="s">
        <v>4451</v>
      </c>
      <c r="B2097" s="4" t="s">
        <v>4368</v>
      </c>
      <c r="C2097" s="4" t="s">
        <v>118</v>
      </c>
      <c r="D2097" s="4" t="s">
        <v>4452</v>
      </c>
      <c r="E2097" s="4" t="s">
        <v>83</v>
      </c>
      <c r="F2097" s="4" t="s">
        <v>121</v>
      </c>
      <c r="G2097" s="4" t="s">
        <v>373</v>
      </c>
      <c r="H2097" s="4" t="s">
        <v>374</v>
      </c>
      <c r="I2097" s="4" t="s">
        <v>4370</v>
      </c>
      <c r="J2097" s="4" t="s">
        <v>4371</v>
      </c>
      <c r="K2097" s="6">
        <f>IFERROR(VLOOKUP($J2097,Lookup!$I:$M,Lookup!J$2,0),"")</f>
        <v>7004</v>
      </c>
      <c r="L2097" s="6" t="str">
        <f>IFERROR(VLOOKUP($J2097,Lookup!$I:$M,Lookup!K$2,0),"")</f>
        <v>Marina Del Rey</v>
      </c>
      <c r="M2097" s="6" t="str">
        <f>IFERROR(VLOOKUP($J2097,Lookup!$I:$M,Lookup!L$2,0),"")</f>
        <v>MGamboa</v>
      </c>
      <c r="N2097" s="6" t="str">
        <f>IFERROR(VLOOKUP($J2097,Lookup!$I:$M,Lookup!M$2,0),"")</f>
        <v>ET</v>
      </c>
      <c r="O2097" s="6" t="str">
        <f>IFERROR(VLOOKUP(E2097,Lookup!B:C,2,0),0)</f>
        <v>Line Cook</v>
      </c>
    </row>
    <row r="2098" ht="13.5" outlineLevel="2" spans="1:15">
      <c r="A2098" s="4" t="s">
        <v>4453</v>
      </c>
      <c r="B2098" s="4" t="s">
        <v>4368</v>
      </c>
      <c r="C2098" s="4" t="s">
        <v>118</v>
      </c>
      <c r="D2098" s="4" t="s">
        <v>4454</v>
      </c>
      <c r="E2098" s="4" t="s">
        <v>139</v>
      </c>
      <c r="F2098" s="4" t="s">
        <v>121</v>
      </c>
      <c r="G2098" s="4" t="s">
        <v>373</v>
      </c>
      <c r="H2098" s="4" t="s">
        <v>374</v>
      </c>
      <c r="I2098" s="4" t="s">
        <v>4370</v>
      </c>
      <c r="J2098" s="4" t="s">
        <v>4371</v>
      </c>
      <c r="K2098" s="6">
        <f>IFERROR(VLOOKUP($J2098,Lookup!$I:$M,Lookup!J$2,0),"")</f>
        <v>7004</v>
      </c>
      <c r="L2098" s="6" t="str">
        <f>IFERROR(VLOOKUP($J2098,Lookup!$I:$M,Lookup!K$2,0),"")</f>
        <v>Marina Del Rey</v>
      </c>
      <c r="M2098" s="6" t="str">
        <f>IFERROR(VLOOKUP($J2098,Lookup!$I:$M,Lookup!L$2,0),"")</f>
        <v>MGamboa</v>
      </c>
      <c r="N2098" s="6" t="str">
        <f>IFERROR(VLOOKUP($J2098,Lookup!$I:$M,Lookup!M$2,0),"")</f>
        <v>ET</v>
      </c>
      <c r="O2098" s="6" t="str">
        <f>IFERROR(VLOOKUP(E2098,Lookup!B:C,2,0),0)</f>
        <v>Busser/Runner</v>
      </c>
    </row>
    <row r="2099" ht="13.5" outlineLevel="2" spans="1:15">
      <c r="A2099" s="4" t="s">
        <v>4455</v>
      </c>
      <c r="B2099" s="4" t="s">
        <v>4368</v>
      </c>
      <c r="C2099" s="4" t="s">
        <v>118</v>
      </c>
      <c r="D2099" s="4" t="s">
        <v>4456</v>
      </c>
      <c r="E2099" s="4" t="s">
        <v>120</v>
      </c>
      <c r="F2099" s="4" t="s">
        <v>121</v>
      </c>
      <c r="G2099" s="4" t="s">
        <v>373</v>
      </c>
      <c r="H2099" s="4" t="s">
        <v>374</v>
      </c>
      <c r="I2099" s="4" t="s">
        <v>4370</v>
      </c>
      <c r="J2099" s="4" t="s">
        <v>4371</v>
      </c>
      <c r="K2099" s="6">
        <f>IFERROR(VLOOKUP($J2099,Lookup!$I:$M,Lookup!J$2,0),"")</f>
        <v>7004</v>
      </c>
      <c r="L2099" s="6" t="str">
        <f>IFERROR(VLOOKUP($J2099,Lookup!$I:$M,Lookup!K$2,0),"")</f>
        <v>Marina Del Rey</v>
      </c>
      <c r="M2099" s="6" t="str">
        <f>IFERROR(VLOOKUP($J2099,Lookup!$I:$M,Lookup!L$2,0),"")</f>
        <v>MGamboa</v>
      </c>
      <c r="N2099" s="6" t="str">
        <f>IFERROR(VLOOKUP($J2099,Lookup!$I:$M,Lookup!M$2,0),"")</f>
        <v>ET</v>
      </c>
      <c r="O2099" s="6" t="str">
        <f>IFERROR(VLOOKUP(E2099,Lookup!B:C,2,0),0)</f>
        <v>Server/Cocktail</v>
      </c>
    </row>
    <row r="2100" ht="13.5" outlineLevel="2" spans="1:15">
      <c r="A2100" s="4" t="s">
        <v>4457</v>
      </c>
      <c r="B2100" s="4" t="s">
        <v>4368</v>
      </c>
      <c r="C2100" s="4" t="s">
        <v>118</v>
      </c>
      <c r="D2100" s="4" t="s">
        <v>4458</v>
      </c>
      <c r="E2100" s="4" t="s">
        <v>139</v>
      </c>
      <c r="F2100" s="4" t="s">
        <v>121</v>
      </c>
      <c r="G2100" s="4" t="s">
        <v>373</v>
      </c>
      <c r="H2100" s="4" t="s">
        <v>374</v>
      </c>
      <c r="I2100" s="4" t="s">
        <v>4370</v>
      </c>
      <c r="J2100" s="4" t="s">
        <v>4371</v>
      </c>
      <c r="K2100" s="6">
        <f>IFERROR(VLOOKUP($J2100,Lookup!$I:$M,Lookup!J$2,0),"")</f>
        <v>7004</v>
      </c>
      <c r="L2100" s="6" t="str">
        <f>IFERROR(VLOOKUP($J2100,Lookup!$I:$M,Lookup!K$2,0),"")</f>
        <v>Marina Del Rey</v>
      </c>
      <c r="M2100" s="6" t="str">
        <f>IFERROR(VLOOKUP($J2100,Lookup!$I:$M,Lookup!L$2,0),"")</f>
        <v>MGamboa</v>
      </c>
      <c r="N2100" s="6" t="str">
        <f>IFERROR(VLOOKUP($J2100,Lookup!$I:$M,Lookup!M$2,0),"")</f>
        <v>ET</v>
      </c>
      <c r="O2100" s="6" t="str">
        <f>IFERROR(VLOOKUP(E2100,Lookup!B:C,2,0),0)</f>
        <v>Busser/Runner</v>
      </c>
    </row>
    <row r="2101" ht="13.5" outlineLevel="2" spans="1:15">
      <c r="A2101" s="4" t="s">
        <v>4459</v>
      </c>
      <c r="B2101" s="4" t="s">
        <v>4368</v>
      </c>
      <c r="C2101" s="4" t="s">
        <v>118</v>
      </c>
      <c r="D2101" s="4" t="s">
        <v>4460</v>
      </c>
      <c r="E2101" s="4" t="s">
        <v>120</v>
      </c>
      <c r="F2101" s="4" t="s">
        <v>121</v>
      </c>
      <c r="G2101" s="4" t="s">
        <v>373</v>
      </c>
      <c r="H2101" s="4" t="s">
        <v>374</v>
      </c>
      <c r="I2101" s="4" t="s">
        <v>4370</v>
      </c>
      <c r="J2101" s="4" t="s">
        <v>4371</v>
      </c>
      <c r="K2101" s="6">
        <f>IFERROR(VLOOKUP($J2101,Lookup!$I:$M,Lookup!J$2,0),"")</f>
        <v>7004</v>
      </c>
      <c r="L2101" s="6" t="str">
        <f>IFERROR(VLOOKUP($J2101,Lookup!$I:$M,Lookup!K$2,0),"")</f>
        <v>Marina Del Rey</v>
      </c>
      <c r="M2101" s="6" t="str">
        <f>IFERROR(VLOOKUP($J2101,Lookup!$I:$M,Lookup!L$2,0),"")</f>
        <v>MGamboa</v>
      </c>
      <c r="N2101" s="6" t="str">
        <f>IFERROR(VLOOKUP($J2101,Lookup!$I:$M,Lookup!M$2,0),"")</f>
        <v>ET</v>
      </c>
      <c r="O2101" s="6" t="str">
        <f>IFERROR(VLOOKUP(E2101,Lookup!B:C,2,0),0)</f>
        <v>Server/Cocktail</v>
      </c>
    </row>
    <row r="2102" ht="13.5" outlineLevel="2" spans="1:15">
      <c r="A2102" s="4" t="s">
        <v>4461</v>
      </c>
      <c r="B2102" s="4" t="s">
        <v>4368</v>
      </c>
      <c r="C2102" s="4" t="s">
        <v>118</v>
      </c>
      <c r="D2102" s="4" t="s">
        <v>4462</v>
      </c>
      <c r="E2102" s="4" t="s">
        <v>78</v>
      </c>
      <c r="F2102" s="4" t="s">
        <v>121</v>
      </c>
      <c r="G2102" s="4" t="s">
        <v>373</v>
      </c>
      <c r="H2102" s="4" t="s">
        <v>374</v>
      </c>
      <c r="I2102" s="4" t="s">
        <v>4370</v>
      </c>
      <c r="J2102" s="4" t="s">
        <v>4371</v>
      </c>
      <c r="K2102" s="6">
        <f>IFERROR(VLOOKUP($J2102,Lookup!$I:$M,Lookup!J$2,0),"")</f>
        <v>7004</v>
      </c>
      <c r="L2102" s="6" t="str">
        <f>IFERROR(VLOOKUP($J2102,Lookup!$I:$M,Lookup!K$2,0),"")</f>
        <v>Marina Del Rey</v>
      </c>
      <c r="M2102" s="6" t="str">
        <f>IFERROR(VLOOKUP($J2102,Lookup!$I:$M,Lookup!L$2,0),"")</f>
        <v>MGamboa</v>
      </c>
      <c r="N2102" s="6" t="str">
        <f>IFERROR(VLOOKUP($J2102,Lookup!$I:$M,Lookup!M$2,0),"")</f>
        <v>ET</v>
      </c>
      <c r="O2102" s="6" t="str">
        <f>IFERROR(VLOOKUP(E2102,Lookup!B:C,2,0),0)</f>
        <v>Host</v>
      </c>
    </row>
    <row r="2103" ht="13.5" outlineLevel="2" spans="1:15">
      <c r="A2103" s="4" t="s">
        <v>4463</v>
      </c>
      <c r="B2103" s="4" t="s">
        <v>4368</v>
      </c>
      <c r="C2103" s="4" t="s">
        <v>118</v>
      </c>
      <c r="D2103" s="4" t="s">
        <v>4464</v>
      </c>
      <c r="E2103" s="4" t="s">
        <v>139</v>
      </c>
      <c r="F2103" s="4" t="s">
        <v>121</v>
      </c>
      <c r="G2103" s="4" t="s">
        <v>373</v>
      </c>
      <c r="H2103" s="4" t="s">
        <v>374</v>
      </c>
      <c r="I2103" s="4" t="s">
        <v>4370</v>
      </c>
      <c r="J2103" s="4" t="s">
        <v>4371</v>
      </c>
      <c r="K2103" s="6">
        <f>IFERROR(VLOOKUP($J2103,Lookup!$I:$M,Lookup!J$2,0),"")</f>
        <v>7004</v>
      </c>
      <c r="L2103" s="6" t="str">
        <f>IFERROR(VLOOKUP($J2103,Lookup!$I:$M,Lookup!K$2,0),"")</f>
        <v>Marina Del Rey</v>
      </c>
      <c r="M2103" s="6" t="str">
        <f>IFERROR(VLOOKUP($J2103,Lookup!$I:$M,Lookup!L$2,0),"")</f>
        <v>MGamboa</v>
      </c>
      <c r="N2103" s="6" t="str">
        <f>IFERROR(VLOOKUP($J2103,Lookup!$I:$M,Lookup!M$2,0),"")</f>
        <v>ET</v>
      </c>
      <c r="O2103" s="6" t="str">
        <f>IFERROR(VLOOKUP(E2103,Lookup!B:C,2,0),0)</f>
        <v>Busser/Runner</v>
      </c>
    </row>
    <row r="2104" ht="13.5" outlineLevel="2" spans="1:15">
      <c r="A2104" s="4" t="s">
        <v>4465</v>
      </c>
      <c r="B2104" s="4" t="s">
        <v>4368</v>
      </c>
      <c r="C2104" s="4" t="s">
        <v>118</v>
      </c>
      <c r="D2104" s="4" t="s">
        <v>4466</v>
      </c>
      <c r="E2104" s="4" t="s">
        <v>640</v>
      </c>
      <c r="F2104" s="4" t="s">
        <v>121</v>
      </c>
      <c r="G2104" s="4" t="s">
        <v>373</v>
      </c>
      <c r="H2104" s="4" t="s">
        <v>374</v>
      </c>
      <c r="I2104" s="4" t="s">
        <v>4370</v>
      </c>
      <c r="J2104" s="4" t="s">
        <v>4371</v>
      </c>
      <c r="K2104" s="6">
        <f>IFERROR(VLOOKUP($J2104,Lookup!$I:$M,Lookup!J$2,0),"")</f>
        <v>7004</v>
      </c>
      <c r="L2104" s="6" t="str">
        <f>IFERROR(VLOOKUP($J2104,Lookup!$I:$M,Lookup!K$2,0),"")</f>
        <v>Marina Del Rey</v>
      </c>
      <c r="M2104" s="6" t="str">
        <f>IFERROR(VLOOKUP($J2104,Lookup!$I:$M,Lookup!L$2,0),"")</f>
        <v>MGamboa</v>
      </c>
      <c r="N2104" s="6" t="str">
        <f>IFERROR(VLOOKUP($J2104,Lookup!$I:$M,Lookup!M$2,0),"")</f>
        <v>ET</v>
      </c>
      <c r="O2104" s="6" t="str">
        <f>IFERROR(VLOOKUP(E2104,Lookup!B:C,2,0),0)</f>
        <v/>
      </c>
    </row>
    <row r="2105" ht="13.5" outlineLevel="2" spans="1:15">
      <c r="A2105" s="4" t="s">
        <v>4467</v>
      </c>
      <c r="B2105" s="4" t="s">
        <v>4368</v>
      </c>
      <c r="C2105" s="4" t="s">
        <v>118</v>
      </c>
      <c r="D2105" s="4" t="s">
        <v>4468</v>
      </c>
      <c r="E2105" s="4" t="s">
        <v>120</v>
      </c>
      <c r="F2105" s="4" t="s">
        <v>121</v>
      </c>
      <c r="G2105" s="4" t="s">
        <v>373</v>
      </c>
      <c r="H2105" s="4" t="s">
        <v>374</v>
      </c>
      <c r="I2105" s="4" t="s">
        <v>4370</v>
      </c>
      <c r="J2105" s="4" t="s">
        <v>4371</v>
      </c>
      <c r="K2105" s="6">
        <f>IFERROR(VLOOKUP($J2105,Lookup!$I:$M,Lookup!J$2,0),"")</f>
        <v>7004</v>
      </c>
      <c r="L2105" s="6" t="str">
        <f>IFERROR(VLOOKUP($J2105,Lookup!$I:$M,Lookup!K$2,0),"")</f>
        <v>Marina Del Rey</v>
      </c>
      <c r="M2105" s="6" t="str">
        <f>IFERROR(VLOOKUP($J2105,Lookup!$I:$M,Lookup!L$2,0),"")</f>
        <v>MGamboa</v>
      </c>
      <c r="N2105" s="6" t="str">
        <f>IFERROR(VLOOKUP($J2105,Lookup!$I:$M,Lookup!M$2,0),"")</f>
        <v>ET</v>
      </c>
      <c r="O2105" s="6" t="str">
        <f>IFERROR(VLOOKUP(E2105,Lookup!B:C,2,0),0)</f>
        <v>Server/Cocktail</v>
      </c>
    </row>
    <row r="2106" ht="13.5" outlineLevel="2" spans="1:15">
      <c r="A2106" s="4" t="s">
        <v>4469</v>
      </c>
      <c r="B2106" s="4" t="s">
        <v>4368</v>
      </c>
      <c r="C2106" s="4" t="s">
        <v>118</v>
      </c>
      <c r="D2106" s="4" t="s">
        <v>4470</v>
      </c>
      <c r="E2106" s="4" t="s">
        <v>70</v>
      </c>
      <c r="F2106" s="4" t="s">
        <v>121</v>
      </c>
      <c r="G2106" s="4" t="s">
        <v>373</v>
      </c>
      <c r="H2106" s="4" t="s">
        <v>374</v>
      </c>
      <c r="I2106" s="4" t="s">
        <v>4370</v>
      </c>
      <c r="J2106" s="4" t="s">
        <v>4371</v>
      </c>
      <c r="K2106" s="6">
        <f>IFERROR(VLOOKUP($J2106,Lookup!$I:$M,Lookup!J$2,0),"")</f>
        <v>7004</v>
      </c>
      <c r="L2106" s="6" t="str">
        <f>IFERROR(VLOOKUP($J2106,Lookup!$I:$M,Lookup!K$2,0),"")</f>
        <v>Marina Del Rey</v>
      </c>
      <c r="M2106" s="6" t="str">
        <f>IFERROR(VLOOKUP($J2106,Lookup!$I:$M,Lookup!L$2,0),"")</f>
        <v>MGamboa</v>
      </c>
      <c r="N2106" s="6" t="str">
        <f>IFERROR(VLOOKUP($J2106,Lookup!$I:$M,Lookup!M$2,0),"")</f>
        <v>ET</v>
      </c>
      <c r="O2106" s="6" t="str">
        <f>IFERROR(VLOOKUP(E2106,Lookup!B:C,2,0),0)</f>
        <v>Bartender</v>
      </c>
    </row>
    <row r="2107" ht="13.5" outlineLevel="2" spans="1:15">
      <c r="A2107" s="4" t="s">
        <v>4471</v>
      </c>
      <c r="B2107" s="4" t="s">
        <v>4368</v>
      </c>
      <c r="C2107" s="4" t="s">
        <v>118</v>
      </c>
      <c r="D2107" s="4" t="s">
        <v>4472</v>
      </c>
      <c r="E2107" s="4" t="s">
        <v>120</v>
      </c>
      <c r="F2107" s="4" t="s">
        <v>121</v>
      </c>
      <c r="G2107" s="4" t="s">
        <v>373</v>
      </c>
      <c r="H2107" s="4" t="s">
        <v>374</v>
      </c>
      <c r="I2107" s="4" t="s">
        <v>4370</v>
      </c>
      <c r="J2107" s="4" t="s">
        <v>4371</v>
      </c>
      <c r="K2107" s="6">
        <f>IFERROR(VLOOKUP($J2107,Lookup!$I:$M,Lookup!J$2,0),"")</f>
        <v>7004</v>
      </c>
      <c r="L2107" s="6" t="str">
        <f>IFERROR(VLOOKUP($J2107,Lookup!$I:$M,Lookup!K$2,0),"")</f>
        <v>Marina Del Rey</v>
      </c>
      <c r="M2107" s="6" t="str">
        <f>IFERROR(VLOOKUP($J2107,Lookup!$I:$M,Lookup!L$2,0),"")</f>
        <v>MGamboa</v>
      </c>
      <c r="N2107" s="6" t="str">
        <f>IFERROR(VLOOKUP($J2107,Lookup!$I:$M,Lookup!M$2,0),"")</f>
        <v>ET</v>
      </c>
      <c r="O2107" s="6" t="str">
        <f>IFERROR(VLOOKUP(E2107,Lookup!B:C,2,0),0)</f>
        <v>Server/Cocktail</v>
      </c>
    </row>
    <row r="2108" ht="13.5" outlineLevel="2" spans="1:15">
      <c r="A2108" s="4" t="s">
        <v>4473</v>
      </c>
      <c r="B2108" s="4" t="s">
        <v>4368</v>
      </c>
      <c r="C2108" s="4" t="s">
        <v>118</v>
      </c>
      <c r="D2108" s="4" t="s">
        <v>4474</v>
      </c>
      <c r="E2108" s="4" t="s">
        <v>83</v>
      </c>
      <c r="F2108" s="4" t="s">
        <v>121</v>
      </c>
      <c r="G2108" s="4" t="s">
        <v>373</v>
      </c>
      <c r="H2108" s="4" t="s">
        <v>374</v>
      </c>
      <c r="I2108" s="4" t="s">
        <v>4370</v>
      </c>
      <c r="J2108" s="4" t="s">
        <v>4371</v>
      </c>
      <c r="K2108" s="6">
        <f>IFERROR(VLOOKUP($J2108,Lookup!$I:$M,Lookup!J$2,0),"")</f>
        <v>7004</v>
      </c>
      <c r="L2108" s="6" t="str">
        <f>IFERROR(VLOOKUP($J2108,Lookup!$I:$M,Lookup!K$2,0),"")</f>
        <v>Marina Del Rey</v>
      </c>
      <c r="M2108" s="6" t="str">
        <f>IFERROR(VLOOKUP($J2108,Lookup!$I:$M,Lookup!L$2,0),"")</f>
        <v>MGamboa</v>
      </c>
      <c r="N2108" s="6" t="str">
        <f>IFERROR(VLOOKUP($J2108,Lookup!$I:$M,Lookup!M$2,0),"")</f>
        <v>ET</v>
      </c>
      <c r="O2108" s="6" t="str">
        <f>IFERROR(VLOOKUP(E2108,Lookup!B:C,2,0),0)</f>
        <v>Line Cook</v>
      </c>
    </row>
    <row r="2109" ht="13.5" outlineLevel="2" spans="1:15">
      <c r="A2109" s="4" t="s">
        <v>4475</v>
      </c>
      <c r="B2109" s="4" t="s">
        <v>4368</v>
      </c>
      <c r="C2109" s="4" t="s">
        <v>118</v>
      </c>
      <c r="D2109" s="4" t="s">
        <v>4476</v>
      </c>
      <c r="E2109" s="4" t="s">
        <v>188</v>
      </c>
      <c r="F2109" s="4" t="s">
        <v>121</v>
      </c>
      <c r="G2109" s="4" t="s">
        <v>373</v>
      </c>
      <c r="H2109" s="4" t="s">
        <v>374</v>
      </c>
      <c r="I2109" s="4" t="s">
        <v>4370</v>
      </c>
      <c r="J2109" s="4" t="s">
        <v>4371</v>
      </c>
      <c r="K2109" s="6">
        <f>IFERROR(VLOOKUP($J2109,Lookup!$I:$M,Lookup!J$2,0),"")</f>
        <v>7004</v>
      </c>
      <c r="L2109" s="6" t="str">
        <f>IFERROR(VLOOKUP($J2109,Lookup!$I:$M,Lookup!K$2,0),"")</f>
        <v>Marina Del Rey</v>
      </c>
      <c r="M2109" s="6" t="str">
        <f>IFERROR(VLOOKUP($J2109,Lookup!$I:$M,Lookup!L$2,0),"")</f>
        <v>MGamboa</v>
      </c>
      <c r="N2109" s="6" t="str">
        <f>IFERROR(VLOOKUP($J2109,Lookup!$I:$M,Lookup!M$2,0),"")</f>
        <v>ET</v>
      </c>
      <c r="O2109" s="6" t="str">
        <f>IFERROR(VLOOKUP(E2109,Lookup!B:C,2,0),0)</f>
        <v>Dish</v>
      </c>
    </row>
    <row r="2110" ht="13.5" outlineLevel="2" spans="1:15">
      <c r="A2110" s="4" t="s">
        <v>4477</v>
      </c>
      <c r="B2110" s="4" t="s">
        <v>4368</v>
      </c>
      <c r="C2110" s="4" t="s">
        <v>118</v>
      </c>
      <c r="D2110" s="4" t="s">
        <v>4478</v>
      </c>
      <c r="E2110" s="4" t="s">
        <v>120</v>
      </c>
      <c r="F2110" s="4" t="s">
        <v>121</v>
      </c>
      <c r="G2110" s="4" t="s">
        <v>373</v>
      </c>
      <c r="H2110" s="4" t="s">
        <v>374</v>
      </c>
      <c r="I2110" s="4" t="s">
        <v>4370</v>
      </c>
      <c r="J2110" s="4" t="s">
        <v>4371</v>
      </c>
      <c r="K2110" s="6">
        <f>IFERROR(VLOOKUP($J2110,Lookup!$I:$M,Lookup!J$2,0),"")</f>
        <v>7004</v>
      </c>
      <c r="L2110" s="6" t="str">
        <f>IFERROR(VLOOKUP($J2110,Lookup!$I:$M,Lookup!K$2,0),"")</f>
        <v>Marina Del Rey</v>
      </c>
      <c r="M2110" s="6" t="str">
        <f>IFERROR(VLOOKUP($J2110,Lookup!$I:$M,Lookup!L$2,0),"")</f>
        <v>MGamboa</v>
      </c>
      <c r="N2110" s="6" t="str">
        <f>IFERROR(VLOOKUP($J2110,Lookup!$I:$M,Lookup!M$2,0),"")</f>
        <v>ET</v>
      </c>
      <c r="O2110" s="6" t="str">
        <f>IFERROR(VLOOKUP(E2110,Lookup!B:C,2,0),0)</f>
        <v>Server/Cocktail</v>
      </c>
    </row>
    <row r="2111" ht="13.5" outlineLevel="2" spans="1:15">
      <c r="A2111" s="4" t="s">
        <v>4479</v>
      </c>
      <c r="B2111" s="4" t="s">
        <v>4368</v>
      </c>
      <c r="C2111" s="4" t="s">
        <v>118</v>
      </c>
      <c r="D2111" s="4" t="s">
        <v>4480</v>
      </c>
      <c r="E2111" s="4" t="s">
        <v>83</v>
      </c>
      <c r="F2111" s="4" t="s">
        <v>121</v>
      </c>
      <c r="G2111" s="4" t="s">
        <v>373</v>
      </c>
      <c r="H2111" s="4" t="s">
        <v>374</v>
      </c>
      <c r="I2111" s="4" t="s">
        <v>4370</v>
      </c>
      <c r="J2111" s="4" t="s">
        <v>4371</v>
      </c>
      <c r="K2111" s="6">
        <f>IFERROR(VLOOKUP($J2111,Lookup!$I:$M,Lookup!J$2,0),"")</f>
        <v>7004</v>
      </c>
      <c r="L2111" s="6" t="str">
        <f>IFERROR(VLOOKUP($J2111,Lookup!$I:$M,Lookup!K$2,0),"")</f>
        <v>Marina Del Rey</v>
      </c>
      <c r="M2111" s="6" t="str">
        <f>IFERROR(VLOOKUP($J2111,Lookup!$I:$M,Lookup!L$2,0),"")</f>
        <v>MGamboa</v>
      </c>
      <c r="N2111" s="6" t="str">
        <f>IFERROR(VLOOKUP($J2111,Lookup!$I:$M,Lookup!M$2,0),"")</f>
        <v>ET</v>
      </c>
      <c r="O2111" s="6" t="str">
        <f>IFERROR(VLOOKUP(E2111,Lookup!B:C,2,0),0)</f>
        <v>Line Cook</v>
      </c>
    </row>
    <row r="2112" ht="13.5" outlineLevel="2" spans="1:15">
      <c r="A2112" s="4" t="s">
        <v>4481</v>
      </c>
      <c r="B2112" s="4" t="s">
        <v>4368</v>
      </c>
      <c r="C2112" s="4" t="s">
        <v>118</v>
      </c>
      <c r="D2112" s="4" t="s">
        <v>4482</v>
      </c>
      <c r="E2112" s="4" t="s">
        <v>120</v>
      </c>
      <c r="F2112" s="4" t="s">
        <v>121</v>
      </c>
      <c r="G2112" s="4" t="s">
        <v>373</v>
      </c>
      <c r="H2112" s="4" t="s">
        <v>374</v>
      </c>
      <c r="I2112" s="4" t="s">
        <v>4370</v>
      </c>
      <c r="J2112" s="4" t="s">
        <v>4371</v>
      </c>
      <c r="K2112" s="6">
        <f>IFERROR(VLOOKUP($J2112,Lookup!$I:$M,Lookup!J$2,0),"")</f>
        <v>7004</v>
      </c>
      <c r="L2112" s="6" t="str">
        <f>IFERROR(VLOOKUP($J2112,Lookup!$I:$M,Lookup!K$2,0),"")</f>
        <v>Marina Del Rey</v>
      </c>
      <c r="M2112" s="6" t="str">
        <f>IFERROR(VLOOKUP($J2112,Lookup!$I:$M,Lookup!L$2,0),"")</f>
        <v>MGamboa</v>
      </c>
      <c r="N2112" s="6" t="str">
        <f>IFERROR(VLOOKUP($J2112,Lookup!$I:$M,Lookup!M$2,0),"")</f>
        <v>ET</v>
      </c>
      <c r="O2112" s="6" t="str">
        <f>IFERROR(VLOOKUP(E2112,Lookup!B:C,2,0),0)</f>
        <v>Server/Cocktail</v>
      </c>
    </row>
    <row r="2113" ht="13.5" outlineLevel="2" spans="1:15">
      <c r="A2113" s="4" t="s">
        <v>4483</v>
      </c>
      <c r="B2113" s="4" t="s">
        <v>388</v>
      </c>
      <c r="C2113" s="4" t="s">
        <v>118</v>
      </c>
      <c r="D2113" s="4" t="s">
        <v>4484</v>
      </c>
      <c r="E2113" s="4" t="s">
        <v>134</v>
      </c>
      <c r="F2113" s="4" t="s">
        <v>121</v>
      </c>
      <c r="G2113" s="4" t="s">
        <v>373</v>
      </c>
      <c r="H2113" s="4" t="s">
        <v>374</v>
      </c>
      <c r="I2113" s="4" t="s">
        <v>4370</v>
      </c>
      <c r="J2113" s="4" t="s">
        <v>4371</v>
      </c>
      <c r="K2113" s="6">
        <f>IFERROR(VLOOKUP($J2113,Lookup!$I:$M,Lookup!J$2,0),"")</f>
        <v>7004</v>
      </c>
      <c r="L2113" s="6" t="str">
        <f>IFERROR(VLOOKUP($J2113,Lookup!$I:$M,Lookup!K$2,0),"")</f>
        <v>Marina Del Rey</v>
      </c>
      <c r="M2113" s="6" t="str">
        <f>IFERROR(VLOOKUP($J2113,Lookup!$I:$M,Lookup!L$2,0),"")</f>
        <v>MGamboa</v>
      </c>
      <c r="N2113" s="6" t="str">
        <f>IFERROR(VLOOKUP($J2113,Lookup!$I:$M,Lookup!M$2,0),"")</f>
        <v>ET</v>
      </c>
      <c r="O2113" s="6">
        <f>IFERROR(VLOOKUP(E2113,Lookup!B:C,2,0),0)</f>
        <v>0</v>
      </c>
    </row>
    <row r="2114" ht="13.5" outlineLevel="2" spans="1:15">
      <c r="A2114" s="4" t="s">
        <v>4485</v>
      </c>
      <c r="B2114" s="4" t="s">
        <v>4368</v>
      </c>
      <c r="C2114" s="4" t="s">
        <v>118</v>
      </c>
      <c r="D2114" s="4" t="s">
        <v>4486</v>
      </c>
      <c r="E2114" s="4" t="s">
        <v>142</v>
      </c>
      <c r="F2114" s="4" t="s">
        <v>121</v>
      </c>
      <c r="G2114" s="4" t="s">
        <v>373</v>
      </c>
      <c r="H2114" s="4" t="s">
        <v>374</v>
      </c>
      <c r="I2114" s="4" t="s">
        <v>4370</v>
      </c>
      <c r="J2114" s="4" t="s">
        <v>4371</v>
      </c>
      <c r="K2114" s="6">
        <f>IFERROR(VLOOKUP($J2114,Lookup!$I:$M,Lookup!J$2,0),"")</f>
        <v>7004</v>
      </c>
      <c r="L2114" s="6" t="str">
        <f>IFERROR(VLOOKUP($J2114,Lookup!$I:$M,Lookup!K$2,0),"")</f>
        <v>Marina Del Rey</v>
      </c>
      <c r="M2114" s="6" t="str">
        <f>IFERROR(VLOOKUP($J2114,Lookup!$I:$M,Lookup!L$2,0),"")</f>
        <v>MGamboa</v>
      </c>
      <c r="N2114" s="6" t="str">
        <f>IFERROR(VLOOKUP($J2114,Lookup!$I:$M,Lookup!M$2,0),"")</f>
        <v>ET</v>
      </c>
      <c r="O2114" s="6" t="str">
        <f>IFERROR(VLOOKUP(E2114,Lookup!B:C,2,0),0)</f>
        <v>Expo</v>
      </c>
    </row>
    <row r="2115" ht="13.5" outlineLevel="2" spans="1:15">
      <c r="A2115" s="4" t="s">
        <v>4487</v>
      </c>
      <c r="B2115" s="4" t="s">
        <v>4368</v>
      </c>
      <c r="C2115" s="4" t="s">
        <v>118</v>
      </c>
      <c r="D2115" s="4" t="s">
        <v>4488</v>
      </c>
      <c r="E2115" s="4" t="s">
        <v>70</v>
      </c>
      <c r="F2115" s="4" t="s">
        <v>121</v>
      </c>
      <c r="G2115" s="4" t="s">
        <v>373</v>
      </c>
      <c r="H2115" s="4" t="s">
        <v>374</v>
      </c>
      <c r="I2115" s="4" t="s">
        <v>4370</v>
      </c>
      <c r="J2115" s="4" t="s">
        <v>4371</v>
      </c>
      <c r="K2115" s="6">
        <f>IFERROR(VLOOKUP($J2115,Lookup!$I:$M,Lookup!J$2,0),"")</f>
        <v>7004</v>
      </c>
      <c r="L2115" s="6" t="str">
        <f>IFERROR(VLOOKUP($J2115,Lookup!$I:$M,Lookup!K$2,0),"")</f>
        <v>Marina Del Rey</v>
      </c>
      <c r="M2115" s="6" t="str">
        <f>IFERROR(VLOOKUP($J2115,Lookup!$I:$M,Lookup!L$2,0),"")</f>
        <v>MGamboa</v>
      </c>
      <c r="N2115" s="6" t="str">
        <f>IFERROR(VLOOKUP($J2115,Lookup!$I:$M,Lookup!M$2,0),"")</f>
        <v>ET</v>
      </c>
      <c r="O2115" s="6" t="str">
        <f>IFERROR(VLOOKUP(E2115,Lookup!B:C,2,0),0)</f>
        <v>Bartender</v>
      </c>
    </row>
    <row r="2116" ht="13.5" outlineLevel="2" spans="1:15">
      <c r="A2116" s="4" t="s">
        <v>4489</v>
      </c>
      <c r="B2116" s="4" t="s">
        <v>4368</v>
      </c>
      <c r="C2116" s="4" t="s">
        <v>118</v>
      </c>
      <c r="D2116" s="4" t="s">
        <v>4490</v>
      </c>
      <c r="E2116" s="4" t="s">
        <v>256</v>
      </c>
      <c r="F2116" s="4" t="s">
        <v>121</v>
      </c>
      <c r="G2116" s="4" t="s">
        <v>373</v>
      </c>
      <c r="H2116" s="4" t="s">
        <v>374</v>
      </c>
      <c r="I2116" s="4" t="s">
        <v>4370</v>
      </c>
      <c r="J2116" s="4" t="s">
        <v>4371</v>
      </c>
      <c r="K2116" s="6">
        <f>IFERROR(VLOOKUP($J2116,Lookup!$I:$M,Lookup!J$2,0),"")</f>
        <v>7004</v>
      </c>
      <c r="L2116" s="6" t="str">
        <f>IFERROR(VLOOKUP($J2116,Lookup!$I:$M,Lookup!K$2,0),"")</f>
        <v>Marina Del Rey</v>
      </c>
      <c r="M2116" s="6" t="str">
        <f>IFERROR(VLOOKUP($J2116,Lookup!$I:$M,Lookup!L$2,0),"")</f>
        <v>MGamboa</v>
      </c>
      <c r="N2116" s="6" t="str">
        <f>IFERROR(VLOOKUP($J2116,Lookup!$I:$M,Lookup!M$2,0),"")</f>
        <v>ET</v>
      </c>
      <c r="O2116" s="6" t="str">
        <f>IFERROR(VLOOKUP(E2116,Lookup!B:C,2,0),0)</f>
        <v/>
      </c>
    </row>
    <row r="2117" ht="13.5" outlineLevel="2" spans="1:15">
      <c r="A2117" s="4" t="s">
        <v>4491</v>
      </c>
      <c r="B2117" s="4" t="s">
        <v>4368</v>
      </c>
      <c r="C2117" s="4" t="s">
        <v>118</v>
      </c>
      <c r="D2117" s="4" t="s">
        <v>4492</v>
      </c>
      <c r="E2117" s="4" t="s">
        <v>83</v>
      </c>
      <c r="F2117" s="4" t="s">
        <v>121</v>
      </c>
      <c r="G2117" s="4" t="s">
        <v>373</v>
      </c>
      <c r="H2117" s="4" t="s">
        <v>374</v>
      </c>
      <c r="I2117" s="4" t="s">
        <v>4370</v>
      </c>
      <c r="J2117" s="4" t="s">
        <v>4371</v>
      </c>
      <c r="K2117" s="6">
        <f>IFERROR(VLOOKUP($J2117,Lookup!$I:$M,Lookup!J$2,0),"")</f>
        <v>7004</v>
      </c>
      <c r="L2117" s="6" t="str">
        <f>IFERROR(VLOOKUP($J2117,Lookup!$I:$M,Lookup!K$2,0),"")</f>
        <v>Marina Del Rey</v>
      </c>
      <c r="M2117" s="6" t="str">
        <f>IFERROR(VLOOKUP($J2117,Lookup!$I:$M,Lookup!L$2,0),"")</f>
        <v>MGamboa</v>
      </c>
      <c r="N2117" s="6" t="str">
        <f>IFERROR(VLOOKUP($J2117,Lookup!$I:$M,Lookup!M$2,0),"")</f>
        <v>ET</v>
      </c>
      <c r="O2117" s="6" t="str">
        <f>IFERROR(VLOOKUP(E2117,Lookup!B:C,2,0),0)</f>
        <v>Line Cook</v>
      </c>
    </row>
    <row r="2118" ht="13.5" outlineLevel="2" spans="1:15">
      <c r="A2118" s="4" t="s">
        <v>4493</v>
      </c>
      <c r="B2118" s="4" t="s">
        <v>4368</v>
      </c>
      <c r="C2118" s="4" t="s">
        <v>118</v>
      </c>
      <c r="D2118" s="4" t="s">
        <v>4494</v>
      </c>
      <c r="E2118" s="4" t="s">
        <v>139</v>
      </c>
      <c r="F2118" s="4" t="s">
        <v>121</v>
      </c>
      <c r="G2118" s="4" t="s">
        <v>373</v>
      </c>
      <c r="H2118" s="4" t="s">
        <v>374</v>
      </c>
      <c r="I2118" s="4" t="s">
        <v>4370</v>
      </c>
      <c r="J2118" s="4" t="s">
        <v>4371</v>
      </c>
      <c r="K2118" s="6">
        <f>IFERROR(VLOOKUP($J2118,Lookup!$I:$M,Lookup!J$2,0),"")</f>
        <v>7004</v>
      </c>
      <c r="L2118" s="6" t="str">
        <f>IFERROR(VLOOKUP($J2118,Lookup!$I:$M,Lookup!K$2,0),"")</f>
        <v>Marina Del Rey</v>
      </c>
      <c r="M2118" s="6" t="str">
        <f>IFERROR(VLOOKUP($J2118,Lookup!$I:$M,Lookup!L$2,0),"")</f>
        <v>MGamboa</v>
      </c>
      <c r="N2118" s="6" t="str">
        <f>IFERROR(VLOOKUP($J2118,Lookup!$I:$M,Lookup!M$2,0),"")</f>
        <v>ET</v>
      </c>
      <c r="O2118" s="6" t="str">
        <f>IFERROR(VLOOKUP(E2118,Lookup!B:C,2,0),0)</f>
        <v>Busser/Runner</v>
      </c>
    </row>
    <row r="2119" ht="13.5" outlineLevel="2" spans="1:15">
      <c r="A2119" s="4" t="s">
        <v>4495</v>
      </c>
      <c r="B2119" s="4" t="s">
        <v>4368</v>
      </c>
      <c r="C2119" s="4" t="s">
        <v>118</v>
      </c>
      <c r="D2119" s="4" t="s">
        <v>4496</v>
      </c>
      <c r="E2119" s="4" t="s">
        <v>142</v>
      </c>
      <c r="F2119" s="4" t="s">
        <v>121</v>
      </c>
      <c r="G2119" s="4" t="s">
        <v>373</v>
      </c>
      <c r="H2119" s="4" t="s">
        <v>374</v>
      </c>
      <c r="I2119" s="4" t="s">
        <v>4370</v>
      </c>
      <c r="J2119" s="4" t="s">
        <v>4371</v>
      </c>
      <c r="K2119" s="6">
        <f>IFERROR(VLOOKUP($J2119,Lookup!$I:$M,Lookup!J$2,0),"")</f>
        <v>7004</v>
      </c>
      <c r="L2119" s="6" t="str">
        <f>IFERROR(VLOOKUP($J2119,Lookup!$I:$M,Lookup!K$2,0),"")</f>
        <v>Marina Del Rey</v>
      </c>
      <c r="M2119" s="6" t="str">
        <f>IFERROR(VLOOKUP($J2119,Lookup!$I:$M,Lookup!L$2,0),"")</f>
        <v>MGamboa</v>
      </c>
      <c r="N2119" s="6" t="str">
        <f>IFERROR(VLOOKUP($J2119,Lookup!$I:$M,Lookup!M$2,0),"")</f>
        <v>ET</v>
      </c>
      <c r="O2119" s="6" t="str">
        <f>IFERROR(VLOOKUP(E2119,Lookup!B:C,2,0),0)</f>
        <v>Expo</v>
      </c>
    </row>
    <row r="2120" ht="13.5" outlineLevel="2" spans="1:15">
      <c r="A2120" s="4" t="s">
        <v>4497</v>
      </c>
      <c r="B2120" s="4" t="s">
        <v>4498</v>
      </c>
      <c r="C2120" s="4" t="s">
        <v>118</v>
      </c>
      <c r="D2120" s="4" t="s">
        <v>4499</v>
      </c>
      <c r="E2120" s="4" t="s">
        <v>83</v>
      </c>
      <c r="F2120" s="4" t="s">
        <v>121</v>
      </c>
      <c r="G2120" s="4" t="s">
        <v>373</v>
      </c>
      <c r="H2120" s="4" t="s">
        <v>4500</v>
      </c>
      <c r="I2120" s="4" t="s">
        <v>4501</v>
      </c>
      <c r="J2120" s="4" t="s">
        <v>4502</v>
      </c>
      <c r="K2120" s="6">
        <f>IFERROR(VLOOKUP($J2120,Lookup!$I:$M,Lookup!J$2,0),"")</f>
        <v>7007</v>
      </c>
      <c r="L2120" s="6" t="str">
        <f>IFERROR(VLOOKUP($J2120,Lookup!$I:$M,Lookup!K$2,0),"")</f>
        <v>Lakewood</v>
      </c>
      <c r="M2120" s="6" t="str">
        <f>IFERROR(VLOOKUP($J2120,Lookup!$I:$M,Lookup!L$2,0),"")</f>
        <v>CSalazar</v>
      </c>
      <c r="N2120" s="6" t="str">
        <f>IFERROR(VLOOKUP($J2120,Lookup!$I:$M,Lookup!M$2,0),"")</f>
        <v>ET</v>
      </c>
      <c r="O2120" s="6" t="str">
        <f>IFERROR(VLOOKUP(E2120,Lookup!B:C,2,0),0)</f>
        <v>Line Cook</v>
      </c>
    </row>
    <row r="2121" ht="13.5" outlineLevel="2" spans="1:15">
      <c r="A2121" s="4" t="s">
        <v>4503</v>
      </c>
      <c r="B2121" s="4" t="s">
        <v>4498</v>
      </c>
      <c r="C2121" s="4" t="s">
        <v>118</v>
      </c>
      <c r="D2121" s="4" t="s">
        <v>4504</v>
      </c>
      <c r="E2121" s="4" t="s">
        <v>188</v>
      </c>
      <c r="F2121" s="4" t="s">
        <v>121</v>
      </c>
      <c r="G2121" s="4" t="s">
        <v>373</v>
      </c>
      <c r="H2121" s="4" t="s">
        <v>4500</v>
      </c>
      <c r="I2121" s="4" t="s">
        <v>4501</v>
      </c>
      <c r="J2121" s="4" t="s">
        <v>4502</v>
      </c>
      <c r="K2121" s="6">
        <f>IFERROR(VLOOKUP($J2121,Lookup!$I:$M,Lookup!J$2,0),"")</f>
        <v>7007</v>
      </c>
      <c r="L2121" s="6" t="str">
        <f>IFERROR(VLOOKUP($J2121,Lookup!$I:$M,Lookup!K$2,0),"")</f>
        <v>Lakewood</v>
      </c>
      <c r="M2121" s="6" t="str">
        <f>IFERROR(VLOOKUP($J2121,Lookup!$I:$M,Lookup!L$2,0),"")</f>
        <v>CSalazar</v>
      </c>
      <c r="N2121" s="6" t="str">
        <f>IFERROR(VLOOKUP($J2121,Lookup!$I:$M,Lookup!M$2,0),"")</f>
        <v>ET</v>
      </c>
      <c r="O2121" s="6" t="str">
        <f>IFERROR(VLOOKUP(E2121,Lookup!B:C,2,0),0)</f>
        <v>Dish</v>
      </c>
    </row>
    <row r="2122" ht="13.5" outlineLevel="2" spans="1:15">
      <c r="A2122" s="4" t="s">
        <v>4505</v>
      </c>
      <c r="B2122" s="4" t="s">
        <v>4498</v>
      </c>
      <c r="C2122" s="4" t="s">
        <v>118</v>
      </c>
      <c r="D2122" s="4" t="s">
        <v>4506</v>
      </c>
      <c r="E2122" s="4" t="s">
        <v>83</v>
      </c>
      <c r="F2122" s="4" t="s">
        <v>121</v>
      </c>
      <c r="G2122" s="4" t="s">
        <v>373</v>
      </c>
      <c r="H2122" s="4" t="s">
        <v>4500</v>
      </c>
      <c r="I2122" s="4" t="s">
        <v>4501</v>
      </c>
      <c r="J2122" s="4" t="s">
        <v>4502</v>
      </c>
      <c r="K2122" s="6">
        <f>IFERROR(VLOOKUP($J2122,Lookup!$I:$M,Lookup!J$2,0),"")</f>
        <v>7007</v>
      </c>
      <c r="L2122" s="6" t="str">
        <f>IFERROR(VLOOKUP($J2122,Lookup!$I:$M,Lookup!K$2,0),"")</f>
        <v>Lakewood</v>
      </c>
      <c r="M2122" s="6" t="str">
        <f>IFERROR(VLOOKUP($J2122,Lookup!$I:$M,Lookup!L$2,0),"")</f>
        <v>CSalazar</v>
      </c>
      <c r="N2122" s="6" t="str">
        <f>IFERROR(VLOOKUP($J2122,Lookup!$I:$M,Lookup!M$2,0),"")</f>
        <v>ET</v>
      </c>
      <c r="O2122" s="6" t="str">
        <f>IFERROR(VLOOKUP(E2122,Lookup!B:C,2,0),0)</f>
        <v>Line Cook</v>
      </c>
    </row>
    <row r="2123" ht="13.5" outlineLevel="2" spans="1:15">
      <c r="A2123" s="4" t="s">
        <v>4507</v>
      </c>
      <c r="B2123" s="4" t="s">
        <v>4498</v>
      </c>
      <c r="C2123" s="4" t="s">
        <v>118</v>
      </c>
      <c r="D2123" s="4" t="s">
        <v>4508</v>
      </c>
      <c r="E2123" s="4" t="s">
        <v>120</v>
      </c>
      <c r="F2123" s="4" t="s">
        <v>121</v>
      </c>
      <c r="G2123" s="4" t="s">
        <v>373</v>
      </c>
      <c r="H2123" s="4" t="s">
        <v>4500</v>
      </c>
      <c r="I2123" s="4" t="s">
        <v>4501</v>
      </c>
      <c r="J2123" s="4" t="s">
        <v>4502</v>
      </c>
      <c r="K2123" s="6">
        <f>IFERROR(VLOOKUP($J2123,Lookup!$I:$M,Lookup!J$2,0),"")</f>
        <v>7007</v>
      </c>
      <c r="L2123" s="6" t="str">
        <f>IFERROR(VLOOKUP($J2123,Lookup!$I:$M,Lookup!K$2,0),"")</f>
        <v>Lakewood</v>
      </c>
      <c r="M2123" s="6" t="str">
        <f>IFERROR(VLOOKUP($J2123,Lookup!$I:$M,Lookup!L$2,0),"")</f>
        <v>CSalazar</v>
      </c>
      <c r="N2123" s="6" t="str">
        <f>IFERROR(VLOOKUP($J2123,Lookup!$I:$M,Lookup!M$2,0),"")</f>
        <v>ET</v>
      </c>
      <c r="O2123" s="6" t="str">
        <f>IFERROR(VLOOKUP(E2123,Lookup!B:C,2,0),0)</f>
        <v>Server/Cocktail</v>
      </c>
    </row>
    <row r="2124" ht="13.5" outlineLevel="2" spans="1:15">
      <c r="A2124" s="4" t="s">
        <v>4509</v>
      </c>
      <c r="B2124" s="4" t="s">
        <v>4498</v>
      </c>
      <c r="C2124" s="4" t="s">
        <v>118</v>
      </c>
      <c r="D2124" s="4" t="s">
        <v>4510</v>
      </c>
      <c r="E2124" s="4" t="s">
        <v>256</v>
      </c>
      <c r="F2124" s="4" t="s">
        <v>121</v>
      </c>
      <c r="G2124" s="4" t="s">
        <v>373</v>
      </c>
      <c r="H2124" s="4" t="s">
        <v>4500</v>
      </c>
      <c r="I2124" s="4" t="s">
        <v>4501</v>
      </c>
      <c r="J2124" s="4" t="s">
        <v>4502</v>
      </c>
      <c r="K2124" s="6">
        <f>IFERROR(VLOOKUP($J2124,Lookup!$I:$M,Lookup!J$2,0),"")</f>
        <v>7007</v>
      </c>
      <c r="L2124" s="6" t="str">
        <f>IFERROR(VLOOKUP($J2124,Lookup!$I:$M,Lookup!K$2,0),"")</f>
        <v>Lakewood</v>
      </c>
      <c r="M2124" s="6" t="str">
        <f>IFERROR(VLOOKUP($J2124,Lookup!$I:$M,Lookup!L$2,0),"")</f>
        <v>CSalazar</v>
      </c>
      <c r="N2124" s="6" t="str">
        <f>IFERROR(VLOOKUP($J2124,Lookup!$I:$M,Lookup!M$2,0),"")</f>
        <v>ET</v>
      </c>
      <c r="O2124" s="6" t="str">
        <f>IFERROR(VLOOKUP(E2124,Lookup!B:C,2,0),0)</f>
        <v/>
      </c>
    </row>
    <row r="2125" ht="13.5" outlineLevel="2" spans="1:15">
      <c r="A2125" s="4" t="s">
        <v>4511</v>
      </c>
      <c r="B2125" s="4" t="s">
        <v>4498</v>
      </c>
      <c r="C2125" s="4" t="s">
        <v>118</v>
      </c>
      <c r="D2125" s="4" t="s">
        <v>4512</v>
      </c>
      <c r="E2125" s="4" t="s">
        <v>83</v>
      </c>
      <c r="F2125" s="4" t="s">
        <v>121</v>
      </c>
      <c r="G2125" s="4" t="s">
        <v>373</v>
      </c>
      <c r="H2125" s="4" t="s">
        <v>4500</v>
      </c>
      <c r="I2125" s="4" t="s">
        <v>4501</v>
      </c>
      <c r="J2125" s="4" t="s">
        <v>4502</v>
      </c>
      <c r="K2125" s="6">
        <f>IFERROR(VLOOKUP($J2125,Lookup!$I:$M,Lookup!J$2,0),"")</f>
        <v>7007</v>
      </c>
      <c r="L2125" s="6" t="str">
        <f>IFERROR(VLOOKUP($J2125,Lookup!$I:$M,Lookup!K$2,0),"")</f>
        <v>Lakewood</v>
      </c>
      <c r="M2125" s="6" t="str">
        <f>IFERROR(VLOOKUP($J2125,Lookup!$I:$M,Lookup!L$2,0),"")</f>
        <v>CSalazar</v>
      </c>
      <c r="N2125" s="6" t="str">
        <f>IFERROR(VLOOKUP($J2125,Lookup!$I:$M,Lookup!M$2,0),"")</f>
        <v>ET</v>
      </c>
      <c r="O2125" s="6" t="str">
        <f>IFERROR(VLOOKUP(E2125,Lookup!B:C,2,0),0)</f>
        <v>Line Cook</v>
      </c>
    </row>
    <row r="2126" ht="13.5" outlineLevel="2" spans="1:15">
      <c r="A2126" s="4" t="s">
        <v>4513</v>
      </c>
      <c r="B2126" s="4" t="s">
        <v>4498</v>
      </c>
      <c r="C2126" s="4" t="s">
        <v>118</v>
      </c>
      <c r="D2126" s="4" t="s">
        <v>4514</v>
      </c>
      <c r="E2126" s="4" t="s">
        <v>78</v>
      </c>
      <c r="F2126" s="4" t="s">
        <v>121</v>
      </c>
      <c r="G2126" s="4" t="s">
        <v>373</v>
      </c>
      <c r="H2126" s="4" t="s">
        <v>4500</v>
      </c>
      <c r="I2126" s="4" t="s">
        <v>4501</v>
      </c>
      <c r="J2126" s="4" t="s">
        <v>4502</v>
      </c>
      <c r="K2126" s="6">
        <f>IFERROR(VLOOKUP($J2126,Lookup!$I:$M,Lookup!J$2,0),"")</f>
        <v>7007</v>
      </c>
      <c r="L2126" s="6" t="str">
        <f>IFERROR(VLOOKUP($J2126,Lookup!$I:$M,Lookup!K$2,0),"")</f>
        <v>Lakewood</v>
      </c>
      <c r="M2126" s="6" t="str">
        <f>IFERROR(VLOOKUP($J2126,Lookup!$I:$M,Lookup!L$2,0),"")</f>
        <v>CSalazar</v>
      </c>
      <c r="N2126" s="6" t="str">
        <f>IFERROR(VLOOKUP($J2126,Lookup!$I:$M,Lookup!M$2,0),"")</f>
        <v>ET</v>
      </c>
      <c r="O2126" s="6" t="str">
        <f>IFERROR(VLOOKUP(E2126,Lookup!B:C,2,0),0)</f>
        <v>Host</v>
      </c>
    </row>
    <row r="2127" ht="13.5" outlineLevel="2" spans="1:15">
      <c r="A2127" s="4" t="s">
        <v>4515</v>
      </c>
      <c r="B2127" s="4" t="s">
        <v>4498</v>
      </c>
      <c r="C2127" s="4" t="s">
        <v>118</v>
      </c>
      <c r="D2127" s="4" t="s">
        <v>4516</v>
      </c>
      <c r="E2127" s="4" t="s">
        <v>120</v>
      </c>
      <c r="F2127" s="4" t="s">
        <v>121</v>
      </c>
      <c r="G2127" s="4" t="s">
        <v>373</v>
      </c>
      <c r="H2127" s="4" t="s">
        <v>4500</v>
      </c>
      <c r="I2127" s="4" t="s">
        <v>4501</v>
      </c>
      <c r="J2127" s="4" t="s">
        <v>4502</v>
      </c>
      <c r="K2127" s="6">
        <f>IFERROR(VLOOKUP($J2127,Lookup!$I:$M,Lookup!J$2,0),"")</f>
        <v>7007</v>
      </c>
      <c r="L2127" s="6" t="str">
        <f>IFERROR(VLOOKUP($J2127,Lookup!$I:$M,Lookup!K$2,0),"")</f>
        <v>Lakewood</v>
      </c>
      <c r="M2127" s="6" t="str">
        <f>IFERROR(VLOOKUP($J2127,Lookup!$I:$M,Lookup!L$2,0),"")</f>
        <v>CSalazar</v>
      </c>
      <c r="N2127" s="6" t="str">
        <f>IFERROR(VLOOKUP($J2127,Lookup!$I:$M,Lookup!M$2,0),"")</f>
        <v>ET</v>
      </c>
      <c r="O2127" s="6" t="str">
        <f>IFERROR(VLOOKUP(E2127,Lookup!B:C,2,0),0)</f>
        <v>Server/Cocktail</v>
      </c>
    </row>
    <row r="2128" ht="13.5" outlineLevel="2" spans="1:15">
      <c r="A2128" s="4" t="s">
        <v>4517</v>
      </c>
      <c r="B2128" s="4" t="s">
        <v>4498</v>
      </c>
      <c r="C2128" s="4" t="s">
        <v>118</v>
      </c>
      <c r="D2128" s="4" t="s">
        <v>4518</v>
      </c>
      <c r="E2128" s="4" t="s">
        <v>128</v>
      </c>
      <c r="F2128" s="4" t="s">
        <v>121</v>
      </c>
      <c r="G2128" s="4" t="s">
        <v>373</v>
      </c>
      <c r="H2128" s="4" t="s">
        <v>4500</v>
      </c>
      <c r="I2128" s="4" t="s">
        <v>4501</v>
      </c>
      <c r="J2128" s="4" t="s">
        <v>4502</v>
      </c>
      <c r="K2128" s="6">
        <f>IFERROR(VLOOKUP($J2128,Lookup!$I:$M,Lookup!J$2,0),"")</f>
        <v>7007</v>
      </c>
      <c r="L2128" s="6" t="str">
        <f>IFERROR(VLOOKUP($J2128,Lookup!$I:$M,Lookup!K$2,0),"")</f>
        <v>Lakewood</v>
      </c>
      <c r="M2128" s="6" t="str">
        <f>IFERROR(VLOOKUP($J2128,Lookup!$I:$M,Lookup!L$2,0),"")</f>
        <v>CSalazar</v>
      </c>
      <c r="N2128" s="6" t="str">
        <f>IFERROR(VLOOKUP($J2128,Lookup!$I:$M,Lookup!M$2,0),"")</f>
        <v>ET</v>
      </c>
      <c r="O2128" s="6" t="str">
        <f>IFERROR(VLOOKUP(E2128,Lookup!B:C,2,0),0)</f>
        <v>Server/Cocktail</v>
      </c>
    </row>
    <row r="2129" ht="13.5" outlineLevel="2" spans="1:15">
      <c r="A2129" s="4" t="s">
        <v>4519</v>
      </c>
      <c r="B2129" s="4" t="s">
        <v>4498</v>
      </c>
      <c r="C2129" s="4" t="s">
        <v>118</v>
      </c>
      <c r="D2129" s="4" t="s">
        <v>4520</v>
      </c>
      <c r="E2129" s="4" t="s">
        <v>128</v>
      </c>
      <c r="F2129" s="4" t="s">
        <v>121</v>
      </c>
      <c r="G2129" s="4" t="s">
        <v>373</v>
      </c>
      <c r="H2129" s="4" t="s">
        <v>4500</v>
      </c>
      <c r="I2129" s="4" t="s">
        <v>4501</v>
      </c>
      <c r="J2129" s="4" t="s">
        <v>4502</v>
      </c>
      <c r="K2129" s="6">
        <f>IFERROR(VLOOKUP($J2129,Lookup!$I:$M,Lookup!J$2,0),"")</f>
        <v>7007</v>
      </c>
      <c r="L2129" s="6" t="str">
        <f>IFERROR(VLOOKUP($J2129,Lookup!$I:$M,Lookup!K$2,0),"")</f>
        <v>Lakewood</v>
      </c>
      <c r="M2129" s="6" t="str">
        <f>IFERROR(VLOOKUP($J2129,Lookup!$I:$M,Lookup!L$2,0),"")</f>
        <v>CSalazar</v>
      </c>
      <c r="N2129" s="6" t="str">
        <f>IFERROR(VLOOKUP($J2129,Lookup!$I:$M,Lookup!M$2,0),"")</f>
        <v>ET</v>
      </c>
      <c r="O2129" s="6" t="str">
        <f>IFERROR(VLOOKUP(E2129,Lookup!B:C,2,0),0)</f>
        <v>Server/Cocktail</v>
      </c>
    </row>
    <row r="2130" ht="13.5" outlineLevel="2" spans="1:15">
      <c r="A2130" s="4" t="s">
        <v>4521</v>
      </c>
      <c r="B2130" s="4" t="s">
        <v>4498</v>
      </c>
      <c r="C2130" s="4" t="s">
        <v>118</v>
      </c>
      <c r="D2130" s="4" t="s">
        <v>4522</v>
      </c>
      <c r="E2130" s="4" t="s">
        <v>83</v>
      </c>
      <c r="F2130" s="4" t="s">
        <v>121</v>
      </c>
      <c r="G2130" s="4" t="s">
        <v>373</v>
      </c>
      <c r="H2130" s="4" t="s">
        <v>4500</v>
      </c>
      <c r="I2130" s="4" t="s">
        <v>4501</v>
      </c>
      <c r="J2130" s="4" t="s">
        <v>4502</v>
      </c>
      <c r="K2130" s="6">
        <f>IFERROR(VLOOKUP($J2130,Lookup!$I:$M,Lookup!J$2,0),"")</f>
        <v>7007</v>
      </c>
      <c r="L2130" s="6" t="str">
        <f>IFERROR(VLOOKUP($J2130,Lookup!$I:$M,Lookup!K$2,0),"")</f>
        <v>Lakewood</v>
      </c>
      <c r="M2130" s="6" t="str">
        <f>IFERROR(VLOOKUP($J2130,Lookup!$I:$M,Lookup!L$2,0),"")</f>
        <v>CSalazar</v>
      </c>
      <c r="N2130" s="6" t="str">
        <f>IFERROR(VLOOKUP($J2130,Lookup!$I:$M,Lookup!M$2,0),"")</f>
        <v>ET</v>
      </c>
      <c r="O2130" s="6" t="str">
        <f>IFERROR(VLOOKUP(E2130,Lookup!B:C,2,0),0)</f>
        <v>Line Cook</v>
      </c>
    </row>
    <row r="2131" ht="13.5" outlineLevel="2" spans="1:15">
      <c r="A2131" s="4" t="s">
        <v>4523</v>
      </c>
      <c r="B2131" s="4" t="s">
        <v>4498</v>
      </c>
      <c r="C2131" s="4" t="s">
        <v>118</v>
      </c>
      <c r="D2131" s="4" t="s">
        <v>4524</v>
      </c>
      <c r="E2131" s="4" t="s">
        <v>139</v>
      </c>
      <c r="F2131" s="4" t="s">
        <v>121</v>
      </c>
      <c r="G2131" s="4" t="s">
        <v>373</v>
      </c>
      <c r="H2131" s="4" t="s">
        <v>4500</v>
      </c>
      <c r="I2131" s="4" t="s">
        <v>4501</v>
      </c>
      <c r="J2131" s="4" t="s">
        <v>4502</v>
      </c>
      <c r="K2131" s="6">
        <f>IFERROR(VLOOKUP($J2131,Lookup!$I:$M,Lookup!J$2,0),"")</f>
        <v>7007</v>
      </c>
      <c r="L2131" s="6" t="str">
        <f>IFERROR(VLOOKUP($J2131,Lookup!$I:$M,Lookup!K$2,0),"")</f>
        <v>Lakewood</v>
      </c>
      <c r="M2131" s="6" t="str">
        <f>IFERROR(VLOOKUP($J2131,Lookup!$I:$M,Lookup!L$2,0),"")</f>
        <v>CSalazar</v>
      </c>
      <c r="N2131" s="6" t="str">
        <f>IFERROR(VLOOKUP($J2131,Lookup!$I:$M,Lookup!M$2,0),"")</f>
        <v>ET</v>
      </c>
      <c r="O2131" s="6" t="str">
        <f>IFERROR(VLOOKUP(E2131,Lookup!B:C,2,0),0)</f>
        <v>Busser/Runner</v>
      </c>
    </row>
    <row r="2132" ht="13.5" outlineLevel="2" spans="1:15">
      <c r="A2132" s="4" t="s">
        <v>4525</v>
      </c>
      <c r="B2132" s="4" t="s">
        <v>4498</v>
      </c>
      <c r="C2132" s="4" t="s">
        <v>118</v>
      </c>
      <c r="D2132" s="4" t="s">
        <v>4526</v>
      </c>
      <c r="E2132" s="4" t="s">
        <v>208</v>
      </c>
      <c r="F2132" s="4" t="s">
        <v>121</v>
      </c>
      <c r="G2132" s="4" t="s">
        <v>373</v>
      </c>
      <c r="H2132" s="4" t="s">
        <v>4500</v>
      </c>
      <c r="I2132" s="4" t="s">
        <v>4501</v>
      </c>
      <c r="J2132" s="4" t="s">
        <v>4502</v>
      </c>
      <c r="K2132" s="6">
        <f>IFERROR(VLOOKUP($J2132,Lookup!$I:$M,Lookup!J$2,0),"")</f>
        <v>7007</v>
      </c>
      <c r="L2132" s="6" t="str">
        <f>IFERROR(VLOOKUP($J2132,Lookup!$I:$M,Lookup!K$2,0),"")</f>
        <v>Lakewood</v>
      </c>
      <c r="M2132" s="6" t="str">
        <f>IFERROR(VLOOKUP($J2132,Lookup!$I:$M,Lookup!L$2,0),"")</f>
        <v>CSalazar</v>
      </c>
      <c r="N2132" s="6" t="str">
        <f>IFERROR(VLOOKUP($J2132,Lookup!$I:$M,Lookup!M$2,0),"")</f>
        <v>ET</v>
      </c>
      <c r="O2132" s="6" t="str">
        <f>IFERROR(VLOOKUP(E2132,Lookup!B:C,2,0),0)</f>
        <v/>
      </c>
    </row>
    <row r="2133" ht="13.5" outlineLevel="2" spans="1:15">
      <c r="A2133" s="4" t="s">
        <v>4527</v>
      </c>
      <c r="B2133" s="4" t="s">
        <v>4498</v>
      </c>
      <c r="C2133" s="4" t="s">
        <v>118</v>
      </c>
      <c r="D2133" s="4" t="s">
        <v>4528</v>
      </c>
      <c r="E2133" s="4" t="s">
        <v>78</v>
      </c>
      <c r="F2133" s="4" t="s">
        <v>121</v>
      </c>
      <c r="G2133" s="4" t="s">
        <v>373</v>
      </c>
      <c r="H2133" s="4" t="s">
        <v>4500</v>
      </c>
      <c r="I2133" s="4" t="s">
        <v>4501</v>
      </c>
      <c r="J2133" s="4" t="s">
        <v>4502</v>
      </c>
      <c r="K2133" s="6">
        <f>IFERROR(VLOOKUP($J2133,Lookup!$I:$M,Lookup!J$2,0),"")</f>
        <v>7007</v>
      </c>
      <c r="L2133" s="6" t="str">
        <f>IFERROR(VLOOKUP($J2133,Lookup!$I:$M,Lookup!K$2,0),"")</f>
        <v>Lakewood</v>
      </c>
      <c r="M2133" s="6" t="str">
        <f>IFERROR(VLOOKUP($J2133,Lookup!$I:$M,Lookup!L$2,0),"")</f>
        <v>CSalazar</v>
      </c>
      <c r="N2133" s="6" t="str">
        <f>IFERROR(VLOOKUP($J2133,Lookup!$I:$M,Lookup!M$2,0),"")</f>
        <v>ET</v>
      </c>
      <c r="O2133" s="6" t="str">
        <f>IFERROR(VLOOKUP(E2133,Lookup!B:C,2,0),0)</f>
        <v>Host</v>
      </c>
    </row>
    <row r="2134" ht="13.5" outlineLevel="2" spans="1:15">
      <c r="A2134" s="4" t="s">
        <v>4529</v>
      </c>
      <c r="B2134" s="4" t="s">
        <v>3541</v>
      </c>
      <c r="C2134" s="4" t="s">
        <v>118</v>
      </c>
      <c r="D2134" s="4" t="s">
        <v>4530</v>
      </c>
      <c r="E2134" s="4" t="s">
        <v>134</v>
      </c>
      <c r="F2134" s="4" t="s">
        <v>121</v>
      </c>
      <c r="G2134" s="4" t="s">
        <v>373</v>
      </c>
      <c r="H2134" s="4" t="s">
        <v>4500</v>
      </c>
      <c r="I2134" s="4" t="s">
        <v>4501</v>
      </c>
      <c r="J2134" s="4" t="s">
        <v>4502</v>
      </c>
      <c r="K2134" s="6">
        <f>IFERROR(VLOOKUP($J2134,Lookup!$I:$M,Lookup!J$2,0),"")</f>
        <v>7007</v>
      </c>
      <c r="L2134" s="6" t="str">
        <f>IFERROR(VLOOKUP($J2134,Lookup!$I:$M,Lookup!K$2,0),"")</f>
        <v>Lakewood</v>
      </c>
      <c r="M2134" s="6" t="str">
        <f>IFERROR(VLOOKUP($J2134,Lookup!$I:$M,Lookup!L$2,0),"")</f>
        <v>CSalazar</v>
      </c>
      <c r="N2134" s="6" t="str">
        <f>IFERROR(VLOOKUP($J2134,Lookup!$I:$M,Lookup!M$2,0),"")</f>
        <v>ET</v>
      </c>
      <c r="O2134" s="6">
        <f>IFERROR(VLOOKUP(E2134,Lookup!B:C,2,0),0)</f>
        <v>0</v>
      </c>
    </row>
    <row r="2135" ht="13.5" outlineLevel="2" spans="1:15">
      <c r="A2135" s="4" t="s">
        <v>4531</v>
      </c>
      <c r="B2135" s="4" t="s">
        <v>4498</v>
      </c>
      <c r="C2135" s="4" t="s">
        <v>118</v>
      </c>
      <c r="D2135" s="4" t="s">
        <v>4532</v>
      </c>
      <c r="E2135" s="4" t="s">
        <v>83</v>
      </c>
      <c r="F2135" s="4" t="s">
        <v>121</v>
      </c>
      <c r="G2135" s="4" t="s">
        <v>373</v>
      </c>
      <c r="H2135" s="4" t="s">
        <v>4500</v>
      </c>
      <c r="I2135" s="4" t="s">
        <v>4501</v>
      </c>
      <c r="J2135" s="4" t="s">
        <v>4502</v>
      </c>
      <c r="K2135" s="6">
        <f>IFERROR(VLOOKUP($J2135,Lookup!$I:$M,Lookup!J$2,0),"")</f>
        <v>7007</v>
      </c>
      <c r="L2135" s="6" t="str">
        <f>IFERROR(VLOOKUP($J2135,Lookup!$I:$M,Lookup!K$2,0),"")</f>
        <v>Lakewood</v>
      </c>
      <c r="M2135" s="6" t="str">
        <f>IFERROR(VLOOKUP($J2135,Lookup!$I:$M,Lookup!L$2,0),"")</f>
        <v>CSalazar</v>
      </c>
      <c r="N2135" s="6" t="str">
        <f>IFERROR(VLOOKUP($J2135,Lookup!$I:$M,Lookup!M$2,0),"")</f>
        <v>ET</v>
      </c>
      <c r="O2135" s="6" t="str">
        <f>IFERROR(VLOOKUP(E2135,Lookup!B:C,2,0),0)</f>
        <v>Line Cook</v>
      </c>
    </row>
    <row r="2136" ht="13.5" outlineLevel="2" spans="1:15">
      <c r="A2136" s="4" t="s">
        <v>4533</v>
      </c>
      <c r="B2136" s="4" t="s">
        <v>4498</v>
      </c>
      <c r="C2136" s="4" t="s">
        <v>118</v>
      </c>
      <c r="D2136" s="4" t="s">
        <v>4534</v>
      </c>
      <c r="E2136" s="4" t="s">
        <v>139</v>
      </c>
      <c r="F2136" s="4" t="s">
        <v>121</v>
      </c>
      <c r="G2136" s="4" t="s">
        <v>373</v>
      </c>
      <c r="H2136" s="4" t="s">
        <v>4500</v>
      </c>
      <c r="I2136" s="4" t="s">
        <v>4501</v>
      </c>
      <c r="J2136" s="4" t="s">
        <v>4502</v>
      </c>
      <c r="K2136" s="6">
        <f>IFERROR(VLOOKUP($J2136,Lookup!$I:$M,Lookup!J$2,0),"")</f>
        <v>7007</v>
      </c>
      <c r="L2136" s="6" t="str">
        <f>IFERROR(VLOOKUP($J2136,Lookup!$I:$M,Lookup!K$2,0),"")</f>
        <v>Lakewood</v>
      </c>
      <c r="M2136" s="6" t="str">
        <f>IFERROR(VLOOKUP($J2136,Lookup!$I:$M,Lookup!L$2,0),"")</f>
        <v>CSalazar</v>
      </c>
      <c r="N2136" s="6" t="str">
        <f>IFERROR(VLOOKUP($J2136,Lookup!$I:$M,Lookup!M$2,0),"")</f>
        <v>ET</v>
      </c>
      <c r="O2136" s="6" t="str">
        <f>IFERROR(VLOOKUP(E2136,Lookup!B:C,2,0),0)</f>
        <v>Busser/Runner</v>
      </c>
    </row>
    <row r="2137" ht="13.5" outlineLevel="2" spans="1:15">
      <c r="A2137" s="4" t="s">
        <v>4535</v>
      </c>
      <c r="B2137" s="4" t="s">
        <v>4498</v>
      </c>
      <c r="C2137" s="4" t="s">
        <v>118</v>
      </c>
      <c r="D2137" s="4" t="s">
        <v>4536</v>
      </c>
      <c r="E2137" s="4" t="s">
        <v>78</v>
      </c>
      <c r="F2137" s="4" t="s">
        <v>121</v>
      </c>
      <c r="G2137" s="4" t="s">
        <v>373</v>
      </c>
      <c r="H2137" s="4" t="s">
        <v>4500</v>
      </c>
      <c r="I2137" s="4" t="s">
        <v>4501</v>
      </c>
      <c r="J2137" s="4" t="s">
        <v>4502</v>
      </c>
      <c r="K2137" s="6">
        <f>IFERROR(VLOOKUP($J2137,Lookup!$I:$M,Lookup!J$2,0),"")</f>
        <v>7007</v>
      </c>
      <c r="L2137" s="6" t="str">
        <f>IFERROR(VLOOKUP($J2137,Lookup!$I:$M,Lookup!K$2,0),"")</f>
        <v>Lakewood</v>
      </c>
      <c r="M2137" s="6" t="str">
        <f>IFERROR(VLOOKUP($J2137,Lookup!$I:$M,Lookup!L$2,0),"")</f>
        <v>CSalazar</v>
      </c>
      <c r="N2137" s="6" t="str">
        <f>IFERROR(VLOOKUP($J2137,Lookup!$I:$M,Lookup!M$2,0),"")</f>
        <v>ET</v>
      </c>
      <c r="O2137" s="6" t="str">
        <f>IFERROR(VLOOKUP(E2137,Lookup!B:C,2,0),0)</f>
        <v>Host</v>
      </c>
    </row>
    <row r="2138" ht="13.5" outlineLevel="2" spans="1:15">
      <c r="A2138" s="4" t="s">
        <v>4537</v>
      </c>
      <c r="B2138" s="4" t="s">
        <v>4498</v>
      </c>
      <c r="C2138" s="4" t="s">
        <v>118</v>
      </c>
      <c r="D2138" s="4" t="s">
        <v>4538</v>
      </c>
      <c r="E2138" s="4" t="s">
        <v>120</v>
      </c>
      <c r="F2138" s="4" t="s">
        <v>121</v>
      </c>
      <c r="G2138" s="4" t="s">
        <v>373</v>
      </c>
      <c r="H2138" s="4" t="s">
        <v>4500</v>
      </c>
      <c r="I2138" s="4" t="s">
        <v>4501</v>
      </c>
      <c r="J2138" s="4" t="s">
        <v>4502</v>
      </c>
      <c r="K2138" s="6">
        <f>IFERROR(VLOOKUP($J2138,Lookup!$I:$M,Lookup!J$2,0),"")</f>
        <v>7007</v>
      </c>
      <c r="L2138" s="6" t="str">
        <f>IFERROR(VLOOKUP($J2138,Lookup!$I:$M,Lookup!K$2,0),"")</f>
        <v>Lakewood</v>
      </c>
      <c r="M2138" s="6" t="str">
        <f>IFERROR(VLOOKUP($J2138,Lookup!$I:$M,Lookup!L$2,0),"")</f>
        <v>CSalazar</v>
      </c>
      <c r="N2138" s="6" t="str">
        <f>IFERROR(VLOOKUP($J2138,Lookup!$I:$M,Lookup!M$2,0),"")</f>
        <v>ET</v>
      </c>
      <c r="O2138" s="6" t="str">
        <f>IFERROR(VLOOKUP(E2138,Lookup!B:C,2,0),0)</f>
        <v>Server/Cocktail</v>
      </c>
    </row>
    <row r="2139" ht="13.5" outlineLevel="2" spans="1:15">
      <c r="A2139" s="4" t="s">
        <v>4539</v>
      </c>
      <c r="B2139" s="4" t="s">
        <v>4498</v>
      </c>
      <c r="C2139" s="4" t="s">
        <v>118</v>
      </c>
      <c r="D2139" s="4" t="s">
        <v>4540</v>
      </c>
      <c r="E2139" s="4" t="s">
        <v>83</v>
      </c>
      <c r="F2139" s="4" t="s">
        <v>121</v>
      </c>
      <c r="G2139" s="4" t="s">
        <v>373</v>
      </c>
      <c r="H2139" s="4" t="s">
        <v>4500</v>
      </c>
      <c r="I2139" s="4" t="s">
        <v>4501</v>
      </c>
      <c r="J2139" s="4" t="s">
        <v>4502</v>
      </c>
      <c r="K2139" s="6">
        <f>IFERROR(VLOOKUP($J2139,Lookup!$I:$M,Lookup!J$2,0),"")</f>
        <v>7007</v>
      </c>
      <c r="L2139" s="6" t="str">
        <f>IFERROR(VLOOKUP($J2139,Lookup!$I:$M,Lookup!K$2,0),"")</f>
        <v>Lakewood</v>
      </c>
      <c r="M2139" s="6" t="str">
        <f>IFERROR(VLOOKUP($J2139,Lookup!$I:$M,Lookup!L$2,0),"")</f>
        <v>CSalazar</v>
      </c>
      <c r="N2139" s="6" t="str">
        <f>IFERROR(VLOOKUP($J2139,Lookup!$I:$M,Lookup!M$2,0),"")</f>
        <v>ET</v>
      </c>
      <c r="O2139" s="6" t="str">
        <f>IFERROR(VLOOKUP(E2139,Lookup!B:C,2,0),0)</f>
        <v>Line Cook</v>
      </c>
    </row>
    <row r="2140" ht="13.5" outlineLevel="2" spans="1:15">
      <c r="A2140" s="4" t="s">
        <v>4541</v>
      </c>
      <c r="B2140" s="4" t="s">
        <v>4498</v>
      </c>
      <c r="C2140" s="4" t="s">
        <v>118</v>
      </c>
      <c r="D2140" s="4" t="s">
        <v>4542</v>
      </c>
      <c r="E2140" s="4" t="s">
        <v>120</v>
      </c>
      <c r="F2140" s="4" t="s">
        <v>121</v>
      </c>
      <c r="G2140" s="4" t="s">
        <v>373</v>
      </c>
      <c r="H2140" s="4" t="s">
        <v>4500</v>
      </c>
      <c r="I2140" s="4" t="s">
        <v>4501</v>
      </c>
      <c r="J2140" s="4" t="s">
        <v>4502</v>
      </c>
      <c r="K2140" s="6">
        <f>IFERROR(VLOOKUP($J2140,Lookup!$I:$M,Lookup!J$2,0),"")</f>
        <v>7007</v>
      </c>
      <c r="L2140" s="6" t="str">
        <f>IFERROR(VLOOKUP($J2140,Lookup!$I:$M,Lookup!K$2,0),"")</f>
        <v>Lakewood</v>
      </c>
      <c r="M2140" s="6" t="str">
        <f>IFERROR(VLOOKUP($J2140,Lookup!$I:$M,Lookup!L$2,0),"")</f>
        <v>CSalazar</v>
      </c>
      <c r="N2140" s="6" t="str">
        <f>IFERROR(VLOOKUP($J2140,Lookup!$I:$M,Lookup!M$2,0),"")</f>
        <v>ET</v>
      </c>
      <c r="O2140" s="6" t="str">
        <f>IFERROR(VLOOKUP(E2140,Lookup!B:C,2,0),0)</f>
        <v>Server/Cocktail</v>
      </c>
    </row>
    <row r="2141" ht="13.5" outlineLevel="1" spans="1:15">
      <c r="A2141" s="4" t="s">
        <v>4543</v>
      </c>
      <c r="B2141" s="4" t="s">
        <v>4498</v>
      </c>
      <c r="C2141" s="4" t="s">
        <v>118</v>
      </c>
      <c r="D2141" s="4" t="s">
        <v>4544</v>
      </c>
      <c r="E2141" s="4" t="s">
        <v>78</v>
      </c>
      <c r="F2141" s="4" t="s">
        <v>121</v>
      </c>
      <c r="G2141" s="4" t="s">
        <v>373</v>
      </c>
      <c r="H2141" s="4" t="s">
        <v>4500</v>
      </c>
      <c r="I2141" s="4" t="s">
        <v>4501</v>
      </c>
      <c r="J2141" s="4" t="s">
        <v>4502</v>
      </c>
      <c r="K2141" s="6">
        <f>IFERROR(VLOOKUP($J2141,Lookup!$I:$M,Lookup!J$2,0),"")</f>
        <v>7007</v>
      </c>
      <c r="L2141" s="6" t="str">
        <f>IFERROR(VLOOKUP($J2141,Lookup!$I:$M,Lookup!K$2,0),"")</f>
        <v>Lakewood</v>
      </c>
      <c r="M2141" s="6" t="str">
        <f>IFERROR(VLOOKUP($J2141,Lookup!$I:$M,Lookup!L$2,0),"")</f>
        <v>CSalazar</v>
      </c>
      <c r="N2141" s="6" t="str">
        <f>IFERROR(VLOOKUP($J2141,Lookup!$I:$M,Lookup!M$2,0),"")</f>
        <v>ET</v>
      </c>
      <c r="O2141" s="6" t="str">
        <f>IFERROR(VLOOKUP(E2141,Lookup!B:C,2,0),0)</f>
        <v>Host</v>
      </c>
    </row>
    <row r="2142" ht="13.5" outlineLevel="2" spans="1:15">
      <c r="A2142" s="4" t="s">
        <v>4545</v>
      </c>
      <c r="B2142" s="4" t="s">
        <v>4498</v>
      </c>
      <c r="C2142" s="4" t="s">
        <v>118</v>
      </c>
      <c r="D2142" s="4" t="s">
        <v>4546</v>
      </c>
      <c r="E2142" s="4" t="s">
        <v>120</v>
      </c>
      <c r="F2142" s="4" t="s">
        <v>121</v>
      </c>
      <c r="G2142" s="4" t="s">
        <v>373</v>
      </c>
      <c r="H2142" s="4" t="s">
        <v>4500</v>
      </c>
      <c r="I2142" s="4" t="s">
        <v>4501</v>
      </c>
      <c r="J2142" s="4" t="s">
        <v>4502</v>
      </c>
      <c r="K2142" s="6">
        <f>IFERROR(VLOOKUP($J2142,Lookup!$I:$M,Lookup!J$2,0),"")</f>
        <v>7007</v>
      </c>
      <c r="L2142" s="6" t="str">
        <f>IFERROR(VLOOKUP($J2142,Lookup!$I:$M,Lookup!K$2,0),"")</f>
        <v>Lakewood</v>
      </c>
      <c r="M2142" s="6" t="str">
        <f>IFERROR(VLOOKUP($J2142,Lookup!$I:$M,Lookup!L$2,0),"")</f>
        <v>CSalazar</v>
      </c>
      <c r="N2142" s="6" t="str">
        <f>IFERROR(VLOOKUP($J2142,Lookup!$I:$M,Lookup!M$2,0),"")</f>
        <v>ET</v>
      </c>
      <c r="O2142" s="6" t="str">
        <f>IFERROR(VLOOKUP(E2142,Lookup!B:C,2,0),0)</f>
        <v>Server/Cocktail</v>
      </c>
    </row>
    <row r="2143" ht="13.5" outlineLevel="2" spans="1:15">
      <c r="A2143" s="4" t="s">
        <v>4547</v>
      </c>
      <c r="B2143" s="4" t="s">
        <v>4498</v>
      </c>
      <c r="C2143" s="4" t="s">
        <v>118</v>
      </c>
      <c r="D2143" s="4" t="s">
        <v>4548</v>
      </c>
      <c r="E2143" s="4" t="s">
        <v>139</v>
      </c>
      <c r="F2143" s="4" t="s">
        <v>121</v>
      </c>
      <c r="G2143" s="4" t="s">
        <v>373</v>
      </c>
      <c r="H2143" s="4" t="s">
        <v>4500</v>
      </c>
      <c r="I2143" s="4" t="s">
        <v>4501</v>
      </c>
      <c r="J2143" s="4" t="s">
        <v>4502</v>
      </c>
      <c r="K2143" s="6">
        <f>IFERROR(VLOOKUP($J2143,Lookup!$I:$M,Lookup!J$2,0),"")</f>
        <v>7007</v>
      </c>
      <c r="L2143" s="6" t="str">
        <f>IFERROR(VLOOKUP($J2143,Lookup!$I:$M,Lookup!K$2,0),"")</f>
        <v>Lakewood</v>
      </c>
      <c r="M2143" s="6" t="str">
        <f>IFERROR(VLOOKUP($J2143,Lookup!$I:$M,Lookup!L$2,0),"")</f>
        <v>CSalazar</v>
      </c>
      <c r="N2143" s="6" t="str">
        <f>IFERROR(VLOOKUP($J2143,Lookup!$I:$M,Lookup!M$2,0),"")</f>
        <v>ET</v>
      </c>
      <c r="O2143" s="6" t="str">
        <f>IFERROR(VLOOKUP(E2143,Lookup!B:C,2,0),0)</f>
        <v>Busser/Runner</v>
      </c>
    </row>
    <row r="2144" ht="13.5" outlineLevel="2" spans="1:15">
      <c r="A2144" s="4" t="s">
        <v>4549</v>
      </c>
      <c r="B2144" s="4" t="s">
        <v>4498</v>
      </c>
      <c r="C2144" s="4" t="s">
        <v>118</v>
      </c>
      <c r="D2144" s="4" t="s">
        <v>4550</v>
      </c>
      <c r="E2144" s="4" t="s">
        <v>139</v>
      </c>
      <c r="F2144" s="4" t="s">
        <v>121</v>
      </c>
      <c r="G2144" s="4" t="s">
        <v>373</v>
      </c>
      <c r="H2144" s="4" t="s">
        <v>4500</v>
      </c>
      <c r="I2144" s="4" t="s">
        <v>4501</v>
      </c>
      <c r="J2144" s="4" t="s">
        <v>4502</v>
      </c>
      <c r="K2144" s="6">
        <f>IFERROR(VLOOKUP($J2144,Lookup!$I:$M,Lookup!J$2,0),"")</f>
        <v>7007</v>
      </c>
      <c r="L2144" s="6" t="str">
        <f>IFERROR(VLOOKUP($J2144,Lookup!$I:$M,Lookup!K$2,0),"")</f>
        <v>Lakewood</v>
      </c>
      <c r="M2144" s="6" t="str">
        <f>IFERROR(VLOOKUP($J2144,Lookup!$I:$M,Lookup!L$2,0),"")</f>
        <v>CSalazar</v>
      </c>
      <c r="N2144" s="6" t="str">
        <f>IFERROR(VLOOKUP($J2144,Lookup!$I:$M,Lookup!M$2,0),"")</f>
        <v>ET</v>
      </c>
      <c r="O2144" s="6" t="str">
        <f>IFERROR(VLOOKUP(E2144,Lookup!B:C,2,0),0)</f>
        <v>Busser/Runner</v>
      </c>
    </row>
    <row r="2145" ht="13.5" outlineLevel="2" spans="1:15">
      <c r="A2145" s="4" t="s">
        <v>4551</v>
      </c>
      <c r="B2145" s="4" t="s">
        <v>4498</v>
      </c>
      <c r="C2145" s="4" t="s">
        <v>118</v>
      </c>
      <c r="D2145" s="4" t="s">
        <v>4552</v>
      </c>
      <c r="E2145" s="4" t="s">
        <v>83</v>
      </c>
      <c r="F2145" s="4" t="s">
        <v>121</v>
      </c>
      <c r="G2145" s="4" t="s">
        <v>373</v>
      </c>
      <c r="H2145" s="4" t="s">
        <v>4500</v>
      </c>
      <c r="I2145" s="4" t="s">
        <v>4501</v>
      </c>
      <c r="J2145" s="4" t="s">
        <v>4502</v>
      </c>
      <c r="K2145" s="6">
        <f>IFERROR(VLOOKUP($J2145,Lookup!$I:$M,Lookup!J$2,0),"")</f>
        <v>7007</v>
      </c>
      <c r="L2145" s="6" t="str">
        <f>IFERROR(VLOOKUP($J2145,Lookup!$I:$M,Lookup!K$2,0),"")</f>
        <v>Lakewood</v>
      </c>
      <c r="M2145" s="6" t="str">
        <f>IFERROR(VLOOKUP($J2145,Lookup!$I:$M,Lookup!L$2,0),"")</f>
        <v>CSalazar</v>
      </c>
      <c r="N2145" s="6" t="str">
        <f>IFERROR(VLOOKUP($J2145,Lookup!$I:$M,Lookup!M$2,0),"")</f>
        <v>ET</v>
      </c>
      <c r="O2145" s="6" t="str">
        <f>IFERROR(VLOOKUP(E2145,Lookup!B:C,2,0),0)</f>
        <v>Line Cook</v>
      </c>
    </row>
    <row r="2146" ht="13.5" outlineLevel="2" spans="1:15">
      <c r="A2146" s="4" t="s">
        <v>4553</v>
      </c>
      <c r="B2146" s="4" t="s">
        <v>4498</v>
      </c>
      <c r="C2146" s="4" t="s">
        <v>118</v>
      </c>
      <c r="D2146" s="4" t="s">
        <v>4554</v>
      </c>
      <c r="E2146" s="4" t="s">
        <v>83</v>
      </c>
      <c r="F2146" s="4" t="s">
        <v>121</v>
      </c>
      <c r="G2146" s="4" t="s">
        <v>373</v>
      </c>
      <c r="H2146" s="4" t="s">
        <v>4500</v>
      </c>
      <c r="I2146" s="4" t="s">
        <v>4501</v>
      </c>
      <c r="J2146" s="4" t="s">
        <v>4502</v>
      </c>
      <c r="K2146" s="6">
        <f>IFERROR(VLOOKUP($J2146,Lookup!$I:$M,Lookup!J$2,0),"")</f>
        <v>7007</v>
      </c>
      <c r="L2146" s="6" t="str">
        <f>IFERROR(VLOOKUP($J2146,Lookup!$I:$M,Lookup!K$2,0),"")</f>
        <v>Lakewood</v>
      </c>
      <c r="M2146" s="6" t="str">
        <f>IFERROR(VLOOKUP($J2146,Lookup!$I:$M,Lookup!L$2,0),"")</f>
        <v>CSalazar</v>
      </c>
      <c r="N2146" s="6" t="str">
        <f>IFERROR(VLOOKUP($J2146,Lookup!$I:$M,Lookup!M$2,0),"")</f>
        <v>ET</v>
      </c>
      <c r="O2146" s="6" t="str">
        <f>IFERROR(VLOOKUP(E2146,Lookup!B:C,2,0),0)</f>
        <v>Line Cook</v>
      </c>
    </row>
    <row r="2147" ht="13.5" outlineLevel="2" spans="1:15">
      <c r="A2147" s="4" t="s">
        <v>4555</v>
      </c>
      <c r="B2147" s="4" t="s">
        <v>4498</v>
      </c>
      <c r="C2147" s="4" t="s">
        <v>118</v>
      </c>
      <c r="D2147" s="4" t="s">
        <v>4556</v>
      </c>
      <c r="E2147" s="4" t="s">
        <v>120</v>
      </c>
      <c r="F2147" s="4" t="s">
        <v>121</v>
      </c>
      <c r="G2147" s="4" t="s">
        <v>373</v>
      </c>
      <c r="H2147" s="4" t="s">
        <v>4500</v>
      </c>
      <c r="I2147" s="4" t="s">
        <v>4501</v>
      </c>
      <c r="J2147" s="4" t="s">
        <v>4502</v>
      </c>
      <c r="K2147" s="6">
        <f>IFERROR(VLOOKUP($J2147,Lookup!$I:$M,Lookup!J$2,0),"")</f>
        <v>7007</v>
      </c>
      <c r="L2147" s="6" t="str">
        <f>IFERROR(VLOOKUP($J2147,Lookup!$I:$M,Lookup!K$2,0),"")</f>
        <v>Lakewood</v>
      </c>
      <c r="M2147" s="6" t="str">
        <f>IFERROR(VLOOKUP($J2147,Lookup!$I:$M,Lookup!L$2,0),"")</f>
        <v>CSalazar</v>
      </c>
      <c r="N2147" s="6" t="str">
        <f>IFERROR(VLOOKUP($J2147,Lookup!$I:$M,Lookup!M$2,0),"")</f>
        <v>ET</v>
      </c>
      <c r="O2147" s="6" t="str">
        <f>IFERROR(VLOOKUP(E2147,Lookup!B:C,2,0),0)</f>
        <v>Server/Cocktail</v>
      </c>
    </row>
    <row r="2148" ht="13.5" outlineLevel="2" spans="1:15">
      <c r="A2148" s="4" t="s">
        <v>4557</v>
      </c>
      <c r="B2148" s="4" t="s">
        <v>4498</v>
      </c>
      <c r="C2148" s="4" t="s">
        <v>118</v>
      </c>
      <c r="D2148" s="4" t="s">
        <v>4558</v>
      </c>
      <c r="E2148" s="4" t="s">
        <v>78</v>
      </c>
      <c r="F2148" s="4" t="s">
        <v>121</v>
      </c>
      <c r="G2148" s="4" t="s">
        <v>373</v>
      </c>
      <c r="H2148" s="4" t="s">
        <v>4500</v>
      </c>
      <c r="I2148" s="4" t="s">
        <v>4501</v>
      </c>
      <c r="J2148" s="4" t="s">
        <v>4502</v>
      </c>
      <c r="K2148" s="6">
        <f>IFERROR(VLOOKUP($J2148,Lookup!$I:$M,Lookup!J$2,0),"")</f>
        <v>7007</v>
      </c>
      <c r="L2148" s="6" t="str">
        <f>IFERROR(VLOOKUP($J2148,Lookup!$I:$M,Lookup!K$2,0),"")</f>
        <v>Lakewood</v>
      </c>
      <c r="M2148" s="6" t="str">
        <f>IFERROR(VLOOKUP($J2148,Lookup!$I:$M,Lookup!L$2,0),"")</f>
        <v>CSalazar</v>
      </c>
      <c r="N2148" s="6" t="str">
        <f>IFERROR(VLOOKUP($J2148,Lookup!$I:$M,Lookup!M$2,0),"")</f>
        <v>ET</v>
      </c>
      <c r="O2148" s="6" t="str">
        <f>IFERROR(VLOOKUP(E2148,Lookup!B:C,2,0),0)</f>
        <v>Host</v>
      </c>
    </row>
    <row r="2149" ht="13.5" outlineLevel="2" spans="1:15">
      <c r="A2149" s="4" t="s">
        <v>4559</v>
      </c>
      <c r="B2149" s="4" t="s">
        <v>4498</v>
      </c>
      <c r="C2149" s="4" t="s">
        <v>118</v>
      </c>
      <c r="D2149" s="4" t="s">
        <v>4560</v>
      </c>
      <c r="E2149" s="4" t="s">
        <v>188</v>
      </c>
      <c r="F2149" s="4" t="s">
        <v>121</v>
      </c>
      <c r="G2149" s="4" t="s">
        <v>373</v>
      </c>
      <c r="H2149" s="4" t="s">
        <v>4500</v>
      </c>
      <c r="I2149" s="4" t="s">
        <v>4501</v>
      </c>
      <c r="J2149" s="4" t="s">
        <v>4502</v>
      </c>
      <c r="K2149" s="6">
        <f>IFERROR(VLOOKUP($J2149,Lookup!$I:$M,Lookup!J$2,0),"")</f>
        <v>7007</v>
      </c>
      <c r="L2149" s="6" t="str">
        <f>IFERROR(VLOOKUP($J2149,Lookup!$I:$M,Lookup!K$2,0),"")</f>
        <v>Lakewood</v>
      </c>
      <c r="M2149" s="6" t="str">
        <f>IFERROR(VLOOKUP($J2149,Lookup!$I:$M,Lookup!L$2,0),"")</f>
        <v>CSalazar</v>
      </c>
      <c r="N2149" s="6" t="str">
        <f>IFERROR(VLOOKUP($J2149,Lookup!$I:$M,Lookup!M$2,0),"")</f>
        <v>ET</v>
      </c>
      <c r="O2149" s="6" t="str">
        <f>IFERROR(VLOOKUP(E2149,Lookup!B:C,2,0),0)</f>
        <v>Dish</v>
      </c>
    </row>
    <row r="2150" ht="13.5" outlineLevel="2" spans="1:15">
      <c r="A2150" s="4" t="s">
        <v>4561</v>
      </c>
      <c r="B2150" s="4" t="s">
        <v>4498</v>
      </c>
      <c r="C2150" s="4" t="s">
        <v>118</v>
      </c>
      <c r="D2150" s="4" t="s">
        <v>4562</v>
      </c>
      <c r="E2150" s="4" t="s">
        <v>120</v>
      </c>
      <c r="F2150" s="4" t="s">
        <v>121</v>
      </c>
      <c r="G2150" s="4" t="s">
        <v>373</v>
      </c>
      <c r="H2150" s="4" t="s">
        <v>4500</v>
      </c>
      <c r="I2150" s="4" t="s">
        <v>4501</v>
      </c>
      <c r="J2150" s="4" t="s">
        <v>4502</v>
      </c>
      <c r="K2150" s="6">
        <f>IFERROR(VLOOKUP($J2150,Lookup!$I:$M,Lookup!J$2,0),"")</f>
        <v>7007</v>
      </c>
      <c r="L2150" s="6" t="str">
        <f>IFERROR(VLOOKUP($J2150,Lookup!$I:$M,Lookup!K$2,0),"")</f>
        <v>Lakewood</v>
      </c>
      <c r="M2150" s="6" t="str">
        <f>IFERROR(VLOOKUP($J2150,Lookup!$I:$M,Lookup!L$2,0),"")</f>
        <v>CSalazar</v>
      </c>
      <c r="N2150" s="6" t="str">
        <f>IFERROR(VLOOKUP($J2150,Lookup!$I:$M,Lookup!M$2,0),"")</f>
        <v>ET</v>
      </c>
      <c r="O2150" s="6" t="str">
        <f>IFERROR(VLOOKUP(E2150,Lookup!B:C,2,0),0)</f>
        <v>Server/Cocktail</v>
      </c>
    </row>
    <row r="2151" ht="13.5" outlineLevel="2" spans="1:15">
      <c r="A2151" s="4" t="s">
        <v>4563</v>
      </c>
      <c r="B2151" s="4" t="s">
        <v>4498</v>
      </c>
      <c r="C2151" s="4" t="s">
        <v>118</v>
      </c>
      <c r="D2151" s="4" t="s">
        <v>4564</v>
      </c>
      <c r="E2151" s="4" t="s">
        <v>120</v>
      </c>
      <c r="F2151" s="4" t="s">
        <v>121</v>
      </c>
      <c r="G2151" s="4" t="s">
        <v>373</v>
      </c>
      <c r="H2151" s="4" t="s">
        <v>4500</v>
      </c>
      <c r="I2151" s="4" t="s">
        <v>4501</v>
      </c>
      <c r="J2151" s="4" t="s">
        <v>4502</v>
      </c>
      <c r="K2151" s="6">
        <f>IFERROR(VLOOKUP($J2151,Lookup!$I:$M,Lookup!J$2,0),"")</f>
        <v>7007</v>
      </c>
      <c r="L2151" s="6" t="str">
        <f>IFERROR(VLOOKUP($J2151,Lookup!$I:$M,Lookup!K$2,0),"")</f>
        <v>Lakewood</v>
      </c>
      <c r="M2151" s="6" t="str">
        <f>IFERROR(VLOOKUP($J2151,Lookup!$I:$M,Lookup!L$2,0),"")</f>
        <v>CSalazar</v>
      </c>
      <c r="N2151" s="6" t="str">
        <f>IFERROR(VLOOKUP($J2151,Lookup!$I:$M,Lookup!M$2,0),"")</f>
        <v>ET</v>
      </c>
      <c r="O2151" s="6" t="str">
        <f>IFERROR(VLOOKUP(E2151,Lookup!B:C,2,0),0)</f>
        <v>Server/Cocktail</v>
      </c>
    </row>
    <row r="2152" ht="13.5" outlineLevel="2" spans="1:15">
      <c r="A2152" s="4" t="s">
        <v>4565</v>
      </c>
      <c r="B2152" s="4" t="s">
        <v>4498</v>
      </c>
      <c r="C2152" s="4" t="s">
        <v>118</v>
      </c>
      <c r="D2152" s="4" t="s">
        <v>4566</v>
      </c>
      <c r="E2152" s="4" t="s">
        <v>142</v>
      </c>
      <c r="F2152" s="4" t="s">
        <v>121</v>
      </c>
      <c r="G2152" s="4" t="s">
        <v>373</v>
      </c>
      <c r="H2152" s="4" t="s">
        <v>4500</v>
      </c>
      <c r="I2152" s="4" t="s">
        <v>4501</v>
      </c>
      <c r="J2152" s="4" t="s">
        <v>4502</v>
      </c>
      <c r="K2152" s="6">
        <f>IFERROR(VLOOKUP($J2152,Lookup!$I:$M,Lookup!J$2,0),"")</f>
        <v>7007</v>
      </c>
      <c r="L2152" s="6" t="str">
        <f>IFERROR(VLOOKUP($J2152,Lookup!$I:$M,Lookup!K$2,0),"")</f>
        <v>Lakewood</v>
      </c>
      <c r="M2152" s="6" t="str">
        <f>IFERROR(VLOOKUP($J2152,Lookup!$I:$M,Lookup!L$2,0),"")</f>
        <v>CSalazar</v>
      </c>
      <c r="N2152" s="6" t="str">
        <f>IFERROR(VLOOKUP($J2152,Lookup!$I:$M,Lookup!M$2,0),"")</f>
        <v>ET</v>
      </c>
      <c r="O2152" s="6" t="str">
        <f>IFERROR(VLOOKUP(E2152,Lookup!B:C,2,0),0)</f>
        <v>Expo</v>
      </c>
    </row>
    <row r="2153" ht="13.5" outlineLevel="2" spans="1:15">
      <c r="A2153" s="4" t="s">
        <v>4567</v>
      </c>
      <c r="B2153" s="4" t="s">
        <v>4498</v>
      </c>
      <c r="C2153" s="4" t="s">
        <v>118</v>
      </c>
      <c r="D2153" s="4" t="s">
        <v>4568</v>
      </c>
      <c r="E2153" s="4" t="s">
        <v>84</v>
      </c>
      <c r="F2153" s="4" t="s">
        <v>121</v>
      </c>
      <c r="G2153" s="4" t="s">
        <v>373</v>
      </c>
      <c r="H2153" s="4" t="s">
        <v>4500</v>
      </c>
      <c r="I2153" s="4" t="s">
        <v>4501</v>
      </c>
      <c r="J2153" s="4" t="s">
        <v>4502</v>
      </c>
      <c r="K2153" s="6">
        <f>IFERROR(VLOOKUP($J2153,Lookup!$I:$M,Lookup!J$2,0),"")</f>
        <v>7007</v>
      </c>
      <c r="L2153" s="6" t="str">
        <f>IFERROR(VLOOKUP($J2153,Lookup!$I:$M,Lookup!K$2,0),"")</f>
        <v>Lakewood</v>
      </c>
      <c r="M2153" s="6" t="str">
        <f>IFERROR(VLOOKUP($J2153,Lookup!$I:$M,Lookup!L$2,0),"")</f>
        <v>CSalazar</v>
      </c>
      <c r="N2153" s="6" t="str">
        <f>IFERROR(VLOOKUP($J2153,Lookup!$I:$M,Lookup!M$2,0),"")</f>
        <v>ET</v>
      </c>
      <c r="O2153" s="6" t="str">
        <f>IFERROR(VLOOKUP(E2153,Lookup!B:C,2,0),0)</f>
        <v>Prep Cook</v>
      </c>
    </row>
    <row r="2154" ht="13.5" outlineLevel="2" spans="1:15">
      <c r="A2154" s="4" t="s">
        <v>4569</v>
      </c>
      <c r="B2154" s="4" t="s">
        <v>4498</v>
      </c>
      <c r="C2154" s="4" t="s">
        <v>118</v>
      </c>
      <c r="D2154" s="4" t="s">
        <v>4570</v>
      </c>
      <c r="E2154" s="4" t="s">
        <v>83</v>
      </c>
      <c r="F2154" s="4" t="s">
        <v>121</v>
      </c>
      <c r="G2154" s="4" t="s">
        <v>373</v>
      </c>
      <c r="H2154" s="4" t="s">
        <v>4500</v>
      </c>
      <c r="I2154" s="4" t="s">
        <v>4501</v>
      </c>
      <c r="J2154" s="4" t="s">
        <v>4502</v>
      </c>
      <c r="K2154" s="6">
        <f>IFERROR(VLOOKUP($J2154,Lookup!$I:$M,Lookup!J$2,0),"")</f>
        <v>7007</v>
      </c>
      <c r="L2154" s="6" t="str">
        <f>IFERROR(VLOOKUP($J2154,Lookup!$I:$M,Lookup!K$2,0),"")</f>
        <v>Lakewood</v>
      </c>
      <c r="M2154" s="6" t="str">
        <f>IFERROR(VLOOKUP($J2154,Lookup!$I:$M,Lookup!L$2,0),"")</f>
        <v>CSalazar</v>
      </c>
      <c r="N2154" s="6" t="str">
        <f>IFERROR(VLOOKUP($J2154,Lookup!$I:$M,Lookup!M$2,0),"")</f>
        <v>ET</v>
      </c>
      <c r="O2154" s="6" t="str">
        <f>IFERROR(VLOOKUP(E2154,Lookup!B:C,2,0),0)</f>
        <v>Line Cook</v>
      </c>
    </row>
    <row r="2155" ht="13.5" outlineLevel="2" spans="1:15">
      <c r="A2155" s="4" t="s">
        <v>4571</v>
      </c>
      <c r="B2155" s="4" t="s">
        <v>4498</v>
      </c>
      <c r="C2155" s="4" t="s">
        <v>118</v>
      </c>
      <c r="D2155" s="4" t="s">
        <v>4572</v>
      </c>
      <c r="E2155" s="4" t="s">
        <v>83</v>
      </c>
      <c r="F2155" s="4" t="s">
        <v>121</v>
      </c>
      <c r="G2155" s="4" t="s">
        <v>373</v>
      </c>
      <c r="H2155" s="4" t="s">
        <v>4500</v>
      </c>
      <c r="I2155" s="4" t="s">
        <v>4501</v>
      </c>
      <c r="J2155" s="4" t="s">
        <v>4502</v>
      </c>
      <c r="K2155" s="6">
        <f>IFERROR(VLOOKUP($J2155,Lookup!$I:$M,Lookup!J$2,0),"")</f>
        <v>7007</v>
      </c>
      <c r="L2155" s="6" t="str">
        <f>IFERROR(VLOOKUP($J2155,Lookup!$I:$M,Lookup!K$2,0),"")</f>
        <v>Lakewood</v>
      </c>
      <c r="M2155" s="6" t="str">
        <f>IFERROR(VLOOKUP($J2155,Lookup!$I:$M,Lookup!L$2,0),"")</f>
        <v>CSalazar</v>
      </c>
      <c r="N2155" s="6" t="str">
        <f>IFERROR(VLOOKUP($J2155,Lookup!$I:$M,Lookup!M$2,0),"")</f>
        <v>ET</v>
      </c>
      <c r="O2155" s="6" t="str">
        <f>IFERROR(VLOOKUP(E2155,Lookup!B:C,2,0),0)</f>
        <v>Line Cook</v>
      </c>
    </row>
    <row r="2156" ht="13.5" outlineLevel="2" spans="1:15">
      <c r="A2156" s="4" t="s">
        <v>4573</v>
      </c>
      <c r="B2156" s="4" t="s">
        <v>4498</v>
      </c>
      <c r="C2156" s="4" t="s">
        <v>118</v>
      </c>
      <c r="D2156" s="4" t="s">
        <v>4574</v>
      </c>
      <c r="E2156" s="4" t="s">
        <v>128</v>
      </c>
      <c r="F2156" s="4" t="s">
        <v>121</v>
      </c>
      <c r="G2156" s="4" t="s">
        <v>373</v>
      </c>
      <c r="H2156" s="4" t="s">
        <v>4500</v>
      </c>
      <c r="I2156" s="4" t="s">
        <v>4501</v>
      </c>
      <c r="J2156" s="4" t="s">
        <v>4502</v>
      </c>
      <c r="K2156" s="6">
        <f>IFERROR(VLOOKUP($J2156,Lookup!$I:$M,Lookup!J$2,0),"")</f>
        <v>7007</v>
      </c>
      <c r="L2156" s="6" t="str">
        <f>IFERROR(VLOOKUP($J2156,Lookup!$I:$M,Lookup!K$2,0),"")</f>
        <v>Lakewood</v>
      </c>
      <c r="M2156" s="6" t="str">
        <f>IFERROR(VLOOKUP($J2156,Lookup!$I:$M,Lookup!L$2,0),"")</f>
        <v>CSalazar</v>
      </c>
      <c r="N2156" s="6" t="str">
        <f>IFERROR(VLOOKUP($J2156,Lookup!$I:$M,Lookup!M$2,0),"")</f>
        <v>ET</v>
      </c>
      <c r="O2156" s="6" t="str">
        <f>IFERROR(VLOOKUP(E2156,Lookup!B:C,2,0),0)</f>
        <v>Server/Cocktail</v>
      </c>
    </row>
    <row r="2157" ht="13.5" outlineLevel="2" spans="1:15">
      <c r="A2157" s="4" t="s">
        <v>4575</v>
      </c>
      <c r="B2157" s="4" t="s">
        <v>4576</v>
      </c>
      <c r="C2157" s="4" t="s">
        <v>118</v>
      </c>
      <c r="D2157" s="4" t="s">
        <v>4577</v>
      </c>
      <c r="E2157" s="4" t="s">
        <v>621</v>
      </c>
      <c r="F2157" s="4" t="s">
        <v>121</v>
      </c>
      <c r="G2157" s="4" t="s">
        <v>373</v>
      </c>
      <c r="H2157" s="4" t="s">
        <v>2469</v>
      </c>
      <c r="I2157" s="4" t="s">
        <v>4578</v>
      </c>
      <c r="J2157" s="4" t="s">
        <v>4502</v>
      </c>
      <c r="K2157" s="6">
        <f>IFERROR(VLOOKUP($J2157,Lookup!$I:$M,Lookup!J$2,0),"")</f>
        <v>7007</v>
      </c>
      <c r="L2157" s="6" t="str">
        <f>IFERROR(VLOOKUP($J2157,Lookup!$I:$M,Lookup!K$2,0),"")</f>
        <v>Lakewood</v>
      </c>
      <c r="M2157" s="6" t="str">
        <f>IFERROR(VLOOKUP($J2157,Lookup!$I:$M,Lookup!L$2,0),"")</f>
        <v>CSalazar</v>
      </c>
      <c r="N2157" s="6" t="str">
        <f>IFERROR(VLOOKUP($J2157,Lookup!$I:$M,Lookup!M$2,0),"")</f>
        <v>ET</v>
      </c>
      <c r="O2157" s="6" t="str">
        <f>IFERROR(VLOOKUP(E2157,Lookup!B:C,2,0),0)</f>
        <v/>
      </c>
    </row>
    <row r="2158" ht="13.5" outlineLevel="2" spans="1:15">
      <c r="A2158" s="4" t="s">
        <v>4579</v>
      </c>
      <c r="B2158" s="4" t="s">
        <v>4498</v>
      </c>
      <c r="C2158" s="4" t="s">
        <v>118</v>
      </c>
      <c r="D2158" s="4" t="s">
        <v>4580</v>
      </c>
      <c r="E2158" s="4" t="s">
        <v>84</v>
      </c>
      <c r="F2158" s="4" t="s">
        <v>121</v>
      </c>
      <c r="G2158" s="4" t="s">
        <v>373</v>
      </c>
      <c r="H2158" s="4" t="s">
        <v>4500</v>
      </c>
      <c r="I2158" s="4" t="s">
        <v>4501</v>
      </c>
      <c r="J2158" s="4" t="s">
        <v>4502</v>
      </c>
      <c r="K2158" s="6">
        <f>IFERROR(VLOOKUP($J2158,Lookup!$I:$M,Lookup!J$2,0),"")</f>
        <v>7007</v>
      </c>
      <c r="L2158" s="6" t="str">
        <f>IFERROR(VLOOKUP($J2158,Lookup!$I:$M,Lookup!K$2,0),"")</f>
        <v>Lakewood</v>
      </c>
      <c r="M2158" s="6" t="str">
        <f>IFERROR(VLOOKUP($J2158,Lookup!$I:$M,Lookup!L$2,0),"")</f>
        <v>CSalazar</v>
      </c>
      <c r="N2158" s="6" t="str">
        <f>IFERROR(VLOOKUP($J2158,Lookup!$I:$M,Lookup!M$2,0),"")</f>
        <v>ET</v>
      </c>
      <c r="O2158" s="6" t="str">
        <f>IFERROR(VLOOKUP(E2158,Lookup!B:C,2,0),0)</f>
        <v>Prep Cook</v>
      </c>
    </row>
    <row r="2159" ht="13.5" outlineLevel="2" spans="1:15">
      <c r="A2159" s="4" t="s">
        <v>4581</v>
      </c>
      <c r="B2159" s="4" t="s">
        <v>4498</v>
      </c>
      <c r="C2159" s="4" t="s">
        <v>118</v>
      </c>
      <c r="D2159" s="4" t="s">
        <v>4582</v>
      </c>
      <c r="E2159" s="4" t="s">
        <v>78</v>
      </c>
      <c r="F2159" s="4" t="s">
        <v>121</v>
      </c>
      <c r="G2159" s="4" t="s">
        <v>373</v>
      </c>
      <c r="H2159" s="4" t="s">
        <v>4500</v>
      </c>
      <c r="I2159" s="4" t="s">
        <v>4501</v>
      </c>
      <c r="J2159" s="4" t="s">
        <v>4502</v>
      </c>
      <c r="K2159" s="6">
        <f>IFERROR(VLOOKUP($J2159,Lookup!$I:$M,Lookup!J$2,0),"")</f>
        <v>7007</v>
      </c>
      <c r="L2159" s="6" t="str">
        <f>IFERROR(VLOOKUP($J2159,Lookup!$I:$M,Lookup!K$2,0),"")</f>
        <v>Lakewood</v>
      </c>
      <c r="M2159" s="6" t="str">
        <f>IFERROR(VLOOKUP($J2159,Lookup!$I:$M,Lookup!L$2,0),"")</f>
        <v>CSalazar</v>
      </c>
      <c r="N2159" s="6" t="str">
        <f>IFERROR(VLOOKUP($J2159,Lookup!$I:$M,Lookup!M$2,0),"")</f>
        <v>ET</v>
      </c>
      <c r="O2159" s="6" t="str">
        <f>IFERROR(VLOOKUP(E2159,Lookup!B:C,2,0),0)</f>
        <v>Host</v>
      </c>
    </row>
    <row r="2160" ht="13.5" outlineLevel="2" spans="1:15">
      <c r="A2160" s="4" t="s">
        <v>4583</v>
      </c>
      <c r="B2160" s="4" t="s">
        <v>4498</v>
      </c>
      <c r="C2160" s="4" t="s">
        <v>118</v>
      </c>
      <c r="D2160" s="4" t="s">
        <v>4584</v>
      </c>
      <c r="E2160" s="4" t="s">
        <v>70</v>
      </c>
      <c r="F2160" s="4" t="s">
        <v>121</v>
      </c>
      <c r="G2160" s="4" t="s">
        <v>373</v>
      </c>
      <c r="H2160" s="4" t="s">
        <v>4500</v>
      </c>
      <c r="I2160" s="4" t="s">
        <v>4501</v>
      </c>
      <c r="J2160" s="4" t="s">
        <v>4502</v>
      </c>
      <c r="K2160" s="6">
        <f>IFERROR(VLOOKUP($J2160,Lookup!$I:$M,Lookup!J$2,0),"")</f>
        <v>7007</v>
      </c>
      <c r="L2160" s="6" t="str">
        <f>IFERROR(VLOOKUP($J2160,Lookup!$I:$M,Lookup!K$2,0),"")</f>
        <v>Lakewood</v>
      </c>
      <c r="M2160" s="6" t="str">
        <f>IFERROR(VLOOKUP($J2160,Lookup!$I:$M,Lookup!L$2,0),"")</f>
        <v>CSalazar</v>
      </c>
      <c r="N2160" s="6" t="str">
        <f>IFERROR(VLOOKUP($J2160,Lookup!$I:$M,Lookup!M$2,0),"")</f>
        <v>ET</v>
      </c>
      <c r="O2160" s="6" t="str">
        <f>IFERROR(VLOOKUP(E2160,Lookup!B:C,2,0),0)</f>
        <v>Bartender</v>
      </c>
    </row>
    <row r="2161" ht="13.5" outlineLevel="2" spans="1:15">
      <c r="A2161" s="4" t="s">
        <v>4585</v>
      </c>
      <c r="B2161" s="4" t="s">
        <v>4498</v>
      </c>
      <c r="C2161" s="4" t="s">
        <v>118</v>
      </c>
      <c r="D2161" s="4" t="s">
        <v>4586</v>
      </c>
      <c r="E2161" s="4" t="s">
        <v>128</v>
      </c>
      <c r="F2161" s="4" t="s">
        <v>121</v>
      </c>
      <c r="G2161" s="4" t="s">
        <v>373</v>
      </c>
      <c r="H2161" s="4" t="s">
        <v>4500</v>
      </c>
      <c r="I2161" s="4" t="s">
        <v>4501</v>
      </c>
      <c r="J2161" s="4" t="s">
        <v>4502</v>
      </c>
      <c r="K2161" s="6">
        <f>IFERROR(VLOOKUP($J2161,Lookup!$I:$M,Lookup!J$2,0),"")</f>
        <v>7007</v>
      </c>
      <c r="L2161" s="6" t="str">
        <f>IFERROR(VLOOKUP($J2161,Lookup!$I:$M,Lookup!K$2,0),"")</f>
        <v>Lakewood</v>
      </c>
      <c r="M2161" s="6" t="str">
        <f>IFERROR(VLOOKUP($J2161,Lookup!$I:$M,Lookup!L$2,0),"")</f>
        <v>CSalazar</v>
      </c>
      <c r="N2161" s="6" t="str">
        <f>IFERROR(VLOOKUP($J2161,Lookup!$I:$M,Lookup!M$2,0),"")</f>
        <v>ET</v>
      </c>
      <c r="O2161" s="6" t="str">
        <f>IFERROR(VLOOKUP(E2161,Lookup!B:C,2,0),0)</f>
        <v>Server/Cocktail</v>
      </c>
    </row>
    <row r="2162" ht="13.5" outlineLevel="2" spans="1:15">
      <c r="A2162" s="4" t="s">
        <v>4587</v>
      </c>
      <c r="B2162" s="4" t="s">
        <v>4498</v>
      </c>
      <c r="C2162" s="4" t="s">
        <v>118</v>
      </c>
      <c r="D2162" s="4" t="s">
        <v>4588</v>
      </c>
      <c r="E2162" s="4" t="s">
        <v>120</v>
      </c>
      <c r="F2162" s="4" t="s">
        <v>121</v>
      </c>
      <c r="G2162" s="4" t="s">
        <v>373</v>
      </c>
      <c r="H2162" s="4" t="s">
        <v>4500</v>
      </c>
      <c r="I2162" s="4" t="s">
        <v>4501</v>
      </c>
      <c r="J2162" s="4" t="s">
        <v>4502</v>
      </c>
      <c r="K2162" s="6">
        <f>IFERROR(VLOOKUP($J2162,Lookup!$I:$M,Lookup!J$2,0),"")</f>
        <v>7007</v>
      </c>
      <c r="L2162" s="6" t="str">
        <f>IFERROR(VLOOKUP($J2162,Lookup!$I:$M,Lookup!K$2,0),"")</f>
        <v>Lakewood</v>
      </c>
      <c r="M2162" s="6" t="str">
        <f>IFERROR(VLOOKUP($J2162,Lookup!$I:$M,Lookup!L$2,0),"")</f>
        <v>CSalazar</v>
      </c>
      <c r="N2162" s="6" t="str">
        <f>IFERROR(VLOOKUP($J2162,Lookup!$I:$M,Lookup!M$2,0),"")</f>
        <v>ET</v>
      </c>
      <c r="O2162" s="6" t="str">
        <f>IFERROR(VLOOKUP(E2162,Lookup!B:C,2,0),0)</f>
        <v>Server/Cocktail</v>
      </c>
    </row>
    <row r="2163" ht="13.5" outlineLevel="2" spans="1:15">
      <c r="A2163" s="4" t="s">
        <v>4589</v>
      </c>
      <c r="B2163" s="4" t="s">
        <v>4498</v>
      </c>
      <c r="C2163" s="4" t="s">
        <v>118</v>
      </c>
      <c r="D2163" s="4" t="s">
        <v>4590</v>
      </c>
      <c r="E2163" s="4" t="s">
        <v>78</v>
      </c>
      <c r="F2163" s="4" t="s">
        <v>121</v>
      </c>
      <c r="G2163" s="4" t="s">
        <v>373</v>
      </c>
      <c r="H2163" s="4" t="s">
        <v>4500</v>
      </c>
      <c r="I2163" s="4" t="s">
        <v>4501</v>
      </c>
      <c r="J2163" s="4" t="s">
        <v>4502</v>
      </c>
      <c r="K2163" s="6">
        <f>IFERROR(VLOOKUP($J2163,Lookup!$I:$M,Lookup!J$2,0),"")</f>
        <v>7007</v>
      </c>
      <c r="L2163" s="6" t="str">
        <f>IFERROR(VLOOKUP($J2163,Lookup!$I:$M,Lookup!K$2,0),"")</f>
        <v>Lakewood</v>
      </c>
      <c r="M2163" s="6" t="str">
        <f>IFERROR(VLOOKUP($J2163,Lookup!$I:$M,Lookup!L$2,0),"")</f>
        <v>CSalazar</v>
      </c>
      <c r="N2163" s="6" t="str">
        <f>IFERROR(VLOOKUP($J2163,Lookup!$I:$M,Lookup!M$2,0),"")</f>
        <v>ET</v>
      </c>
      <c r="O2163" s="6" t="str">
        <f>IFERROR(VLOOKUP(E2163,Lookup!B:C,2,0),0)</f>
        <v>Host</v>
      </c>
    </row>
    <row r="2164" ht="13.5" outlineLevel="2" spans="1:15">
      <c r="A2164" s="4" t="s">
        <v>4591</v>
      </c>
      <c r="B2164" s="4" t="s">
        <v>4498</v>
      </c>
      <c r="C2164" s="4" t="s">
        <v>118</v>
      </c>
      <c r="D2164" s="4" t="s">
        <v>4592</v>
      </c>
      <c r="E2164" s="4" t="s">
        <v>188</v>
      </c>
      <c r="F2164" s="4" t="s">
        <v>121</v>
      </c>
      <c r="G2164" s="4" t="s">
        <v>373</v>
      </c>
      <c r="H2164" s="4" t="s">
        <v>4500</v>
      </c>
      <c r="I2164" s="4" t="s">
        <v>4501</v>
      </c>
      <c r="J2164" s="4" t="s">
        <v>4502</v>
      </c>
      <c r="K2164" s="6">
        <f>IFERROR(VLOOKUP($J2164,Lookup!$I:$M,Lookup!J$2,0),"")</f>
        <v>7007</v>
      </c>
      <c r="L2164" s="6" t="str">
        <f>IFERROR(VLOOKUP($J2164,Lookup!$I:$M,Lookup!K$2,0),"")</f>
        <v>Lakewood</v>
      </c>
      <c r="M2164" s="6" t="str">
        <f>IFERROR(VLOOKUP($J2164,Lookup!$I:$M,Lookup!L$2,0),"")</f>
        <v>CSalazar</v>
      </c>
      <c r="N2164" s="6" t="str">
        <f>IFERROR(VLOOKUP($J2164,Lookup!$I:$M,Lookup!M$2,0),"")</f>
        <v>ET</v>
      </c>
      <c r="O2164" s="6" t="str">
        <f>IFERROR(VLOOKUP(E2164,Lookup!B:C,2,0),0)</f>
        <v>Dish</v>
      </c>
    </row>
    <row r="2165" ht="13.5" outlineLevel="2" spans="1:15">
      <c r="A2165" s="4" t="s">
        <v>4593</v>
      </c>
      <c r="B2165" s="4" t="s">
        <v>4498</v>
      </c>
      <c r="C2165" s="4" t="s">
        <v>118</v>
      </c>
      <c r="D2165" s="4" t="s">
        <v>4594</v>
      </c>
      <c r="E2165" s="4" t="s">
        <v>70</v>
      </c>
      <c r="F2165" s="4" t="s">
        <v>121</v>
      </c>
      <c r="G2165" s="4" t="s">
        <v>373</v>
      </c>
      <c r="H2165" s="4" t="s">
        <v>4500</v>
      </c>
      <c r="I2165" s="4" t="s">
        <v>4501</v>
      </c>
      <c r="J2165" s="4" t="s">
        <v>4502</v>
      </c>
      <c r="K2165" s="6">
        <f>IFERROR(VLOOKUP($J2165,Lookup!$I:$M,Lookup!J$2,0),"")</f>
        <v>7007</v>
      </c>
      <c r="L2165" s="6" t="str">
        <f>IFERROR(VLOOKUP($J2165,Lookup!$I:$M,Lookup!K$2,0),"")</f>
        <v>Lakewood</v>
      </c>
      <c r="M2165" s="6" t="str">
        <f>IFERROR(VLOOKUP($J2165,Lookup!$I:$M,Lookup!L$2,0),"")</f>
        <v>CSalazar</v>
      </c>
      <c r="N2165" s="6" t="str">
        <f>IFERROR(VLOOKUP($J2165,Lookup!$I:$M,Lookup!M$2,0),"")</f>
        <v>ET</v>
      </c>
      <c r="O2165" s="6" t="str">
        <f>IFERROR(VLOOKUP(E2165,Lookup!B:C,2,0),0)</f>
        <v>Bartender</v>
      </c>
    </row>
    <row r="2166" ht="13.5" outlineLevel="2" spans="1:15">
      <c r="A2166" s="4" t="s">
        <v>4595</v>
      </c>
      <c r="B2166" s="4" t="s">
        <v>4498</v>
      </c>
      <c r="C2166" s="4" t="s">
        <v>118</v>
      </c>
      <c r="D2166" s="4" t="s">
        <v>4596</v>
      </c>
      <c r="E2166" s="4" t="s">
        <v>188</v>
      </c>
      <c r="F2166" s="4" t="s">
        <v>121</v>
      </c>
      <c r="G2166" s="4" t="s">
        <v>373</v>
      </c>
      <c r="H2166" s="4" t="s">
        <v>4500</v>
      </c>
      <c r="I2166" s="4" t="s">
        <v>4501</v>
      </c>
      <c r="J2166" s="4" t="s">
        <v>4502</v>
      </c>
      <c r="K2166" s="6">
        <f>IFERROR(VLOOKUP($J2166,Lookup!$I:$M,Lookup!J$2,0),"")</f>
        <v>7007</v>
      </c>
      <c r="L2166" s="6" t="str">
        <f>IFERROR(VLOOKUP($J2166,Lookup!$I:$M,Lookup!K$2,0),"")</f>
        <v>Lakewood</v>
      </c>
      <c r="M2166" s="6" t="str">
        <f>IFERROR(VLOOKUP($J2166,Lookup!$I:$M,Lookup!L$2,0),"")</f>
        <v>CSalazar</v>
      </c>
      <c r="N2166" s="6" t="str">
        <f>IFERROR(VLOOKUP($J2166,Lookup!$I:$M,Lookup!M$2,0),"")</f>
        <v>ET</v>
      </c>
      <c r="O2166" s="6" t="str">
        <f>IFERROR(VLOOKUP(E2166,Lookup!B:C,2,0),0)</f>
        <v>Dish</v>
      </c>
    </row>
    <row r="2167" ht="13.5" outlineLevel="2" spans="1:15">
      <c r="A2167" s="4" t="s">
        <v>4597</v>
      </c>
      <c r="B2167" s="4" t="s">
        <v>4498</v>
      </c>
      <c r="C2167" s="4" t="s">
        <v>118</v>
      </c>
      <c r="D2167" s="4" t="s">
        <v>4598</v>
      </c>
      <c r="E2167" s="4" t="s">
        <v>120</v>
      </c>
      <c r="F2167" s="4" t="s">
        <v>121</v>
      </c>
      <c r="G2167" s="4" t="s">
        <v>373</v>
      </c>
      <c r="H2167" s="4" t="s">
        <v>4500</v>
      </c>
      <c r="I2167" s="4" t="s">
        <v>4501</v>
      </c>
      <c r="J2167" s="4" t="s">
        <v>4502</v>
      </c>
      <c r="K2167" s="6">
        <f>IFERROR(VLOOKUP($J2167,Lookup!$I:$M,Lookup!J$2,0),"")</f>
        <v>7007</v>
      </c>
      <c r="L2167" s="6" t="str">
        <f>IFERROR(VLOOKUP($J2167,Lookup!$I:$M,Lookup!K$2,0),"")</f>
        <v>Lakewood</v>
      </c>
      <c r="M2167" s="6" t="str">
        <f>IFERROR(VLOOKUP($J2167,Lookup!$I:$M,Lookup!L$2,0),"")</f>
        <v>CSalazar</v>
      </c>
      <c r="N2167" s="6" t="str">
        <f>IFERROR(VLOOKUP($J2167,Lookup!$I:$M,Lookup!M$2,0),"")</f>
        <v>ET</v>
      </c>
      <c r="O2167" s="6" t="str">
        <f>IFERROR(VLOOKUP(E2167,Lookup!B:C,2,0),0)</f>
        <v>Server/Cocktail</v>
      </c>
    </row>
    <row r="2168" ht="13.5" outlineLevel="2" spans="1:15">
      <c r="A2168" s="4" t="s">
        <v>4599</v>
      </c>
      <c r="B2168" s="4" t="s">
        <v>4498</v>
      </c>
      <c r="C2168" s="4" t="s">
        <v>118</v>
      </c>
      <c r="D2168" s="4" t="s">
        <v>4600</v>
      </c>
      <c r="E2168" s="4" t="s">
        <v>175</v>
      </c>
      <c r="F2168" s="4" t="s">
        <v>121</v>
      </c>
      <c r="G2168" s="4" t="s">
        <v>373</v>
      </c>
      <c r="H2168" s="4" t="s">
        <v>4500</v>
      </c>
      <c r="I2168" s="4" t="s">
        <v>4501</v>
      </c>
      <c r="J2168" s="4" t="s">
        <v>4502</v>
      </c>
      <c r="K2168" s="6">
        <f>IFERROR(VLOOKUP($J2168,Lookup!$I:$M,Lookup!J$2,0),"")</f>
        <v>7007</v>
      </c>
      <c r="L2168" s="6" t="str">
        <f>IFERROR(VLOOKUP($J2168,Lookup!$I:$M,Lookup!K$2,0),"")</f>
        <v>Lakewood</v>
      </c>
      <c r="M2168" s="6" t="str">
        <f>IFERROR(VLOOKUP($J2168,Lookup!$I:$M,Lookup!L$2,0),"")</f>
        <v>CSalazar</v>
      </c>
      <c r="N2168" s="6" t="str">
        <f>IFERROR(VLOOKUP($J2168,Lookup!$I:$M,Lookup!M$2,0),"")</f>
        <v>ET</v>
      </c>
      <c r="O2168" s="6" t="str">
        <f>IFERROR(VLOOKUP(E2168,Lookup!B:C,2,0),0)</f>
        <v/>
      </c>
    </row>
    <row r="2169" ht="13.5" outlineLevel="2" spans="1:15">
      <c r="A2169" s="4" t="s">
        <v>4601</v>
      </c>
      <c r="B2169" s="4" t="s">
        <v>4498</v>
      </c>
      <c r="C2169" s="4" t="s">
        <v>118</v>
      </c>
      <c r="D2169" s="4" t="s">
        <v>4602</v>
      </c>
      <c r="E2169" s="4" t="s">
        <v>120</v>
      </c>
      <c r="F2169" s="4" t="s">
        <v>121</v>
      </c>
      <c r="G2169" s="4" t="s">
        <v>373</v>
      </c>
      <c r="H2169" s="4" t="s">
        <v>4500</v>
      </c>
      <c r="I2169" s="4" t="s">
        <v>4501</v>
      </c>
      <c r="J2169" s="4" t="s">
        <v>4502</v>
      </c>
      <c r="K2169" s="6">
        <f>IFERROR(VLOOKUP($J2169,Lookup!$I:$M,Lookup!J$2,0),"")</f>
        <v>7007</v>
      </c>
      <c r="L2169" s="6" t="str">
        <f>IFERROR(VLOOKUP($J2169,Lookup!$I:$M,Lookup!K$2,0),"")</f>
        <v>Lakewood</v>
      </c>
      <c r="M2169" s="6" t="str">
        <f>IFERROR(VLOOKUP($J2169,Lookup!$I:$M,Lookup!L$2,0),"")</f>
        <v>CSalazar</v>
      </c>
      <c r="N2169" s="6" t="str">
        <f>IFERROR(VLOOKUP($J2169,Lookup!$I:$M,Lookup!M$2,0),"")</f>
        <v>ET</v>
      </c>
      <c r="O2169" s="6" t="str">
        <f>IFERROR(VLOOKUP(E2169,Lookup!B:C,2,0),0)</f>
        <v>Server/Cocktail</v>
      </c>
    </row>
    <row r="2170" ht="13.5" outlineLevel="2" spans="1:15">
      <c r="A2170" s="4" t="s">
        <v>4603</v>
      </c>
      <c r="B2170" s="4" t="s">
        <v>4498</v>
      </c>
      <c r="C2170" s="4" t="s">
        <v>118</v>
      </c>
      <c r="D2170" s="4" t="s">
        <v>4604</v>
      </c>
      <c r="E2170" s="4" t="s">
        <v>78</v>
      </c>
      <c r="F2170" s="4" t="s">
        <v>121</v>
      </c>
      <c r="G2170" s="4" t="s">
        <v>373</v>
      </c>
      <c r="H2170" s="4" t="s">
        <v>4500</v>
      </c>
      <c r="I2170" s="4" t="s">
        <v>4501</v>
      </c>
      <c r="J2170" s="4" t="s">
        <v>4502</v>
      </c>
      <c r="K2170" s="6">
        <f>IFERROR(VLOOKUP($J2170,Lookup!$I:$M,Lookup!J$2,0),"")</f>
        <v>7007</v>
      </c>
      <c r="L2170" s="6" t="str">
        <f>IFERROR(VLOOKUP($J2170,Lookup!$I:$M,Lookup!K$2,0),"")</f>
        <v>Lakewood</v>
      </c>
      <c r="M2170" s="6" t="str">
        <f>IFERROR(VLOOKUP($J2170,Lookup!$I:$M,Lookup!L$2,0),"")</f>
        <v>CSalazar</v>
      </c>
      <c r="N2170" s="6" t="str">
        <f>IFERROR(VLOOKUP($J2170,Lookup!$I:$M,Lookup!M$2,0),"")</f>
        <v>ET</v>
      </c>
      <c r="O2170" s="6" t="str">
        <f>IFERROR(VLOOKUP(E2170,Lookup!B:C,2,0),0)</f>
        <v>Host</v>
      </c>
    </row>
    <row r="2171" ht="13.5" outlineLevel="2" spans="1:15">
      <c r="A2171" s="4" t="s">
        <v>4605</v>
      </c>
      <c r="B2171" s="4" t="s">
        <v>4498</v>
      </c>
      <c r="C2171" s="4" t="s">
        <v>118</v>
      </c>
      <c r="D2171" s="4" t="s">
        <v>4606</v>
      </c>
      <c r="E2171" s="4" t="s">
        <v>70</v>
      </c>
      <c r="F2171" s="4" t="s">
        <v>121</v>
      </c>
      <c r="G2171" s="4" t="s">
        <v>373</v>
      </c>
      <c r="H2171" s="4" t="s">
        <v>4500</v>
      </c>
      <c r="I2171" s="4" t="s">
        <v>4501</v>
      </c>
      <c r="J2171" s="4" t="s">
        <v>4502</v>
      </c>
      <c r="K2171" s="6">
        <f>IFERROR(VLOOKUP($J2171,Lookup!$I:$M,Lookup!J$2,0),"")</f>
        <v>7007</v>
      </c>
      <c r="L2171" s="6" t="str">
        <f>IFERROR(VLOOKUP($J2171,Lookup!$I:$M,Lookup!K$2,0),"")</f>
        <v>Lakewood</v>
      </c>
      <c r="M2171" s="6" t="str">
        <f>IFERROR(VLOOKUP($J2171,Lookup!$I:$M,Lookup!L$2,0),"")</f>
        <v>CSalazar</v>
      </c>
      <c r="N2171" s="6" t="str">
        <f>IFERROR(VLOOKUP($J2171,Lookup!$I:$M,Lookup!M$2,0),"")</f>
        <v>ET</v>
      </c>
      <c r="O2171" s="6" t="str">
        <f>IFERROR(VLOOKUP(E2171,Lookup!B:C,2,0),0)</f>
        <v>Bartender</v>
      </c>
    </row>
    <row r="2172" ht="13.5" outlineLevel="2" spans="1:15">
      <c r="A2172" s="4" t="s">
        <v>4607</v>
      </c>
      <c r="B2172" s="4" t="s">
        <v>4498</v>
      </c>
      <c r="C2172" s="4" t="s">
        <v>118</v>
      </c>
      <c r="D2172" s="4" t="s">
        <v>4608</v>
      </c>
      <c r="E2172" s="4" t="s">
        <v>120</v>
      </c>
      <c r="F2172" s="4" t="s">
        <v>121</v>
      </c>
      <c r="G2172" s="4" t="s">
        <v>373</v>
      </c>
      <c r="H2172" s="4" t="s">
        <v>4500</v>
      </c>
      <c r="I2172" s="4" t="s">
        <v>4501</v>
      </c>
      <c r="J2172" s="4" t="s">
        <v>4502</v>
      </c>
      <c r="K2172" s="6">
        <f>IFERROR(VLOOKUP($J2172,Lookup!$I:$M,Lookup!J$2,0),"")</f>
        <v>7007</v>
      </c>
      <c r="L2172" s="6" t="str">
        <f>IFERROR(VLOOKUP($J2172,Lookup!$I:$M,Lookup!K$2,0),"")</f>
        <v>Lakewood</v>
      </c>
      <c r="M2172" s="6" t="str">
        <f>IFERROR(VLOOKUP($J2172,Lookup!$I:$M,Lookup!L$2,0),"")</f>
        <v>CSalazar</v>
      </c>
      <c r="N2172" s="6" t="str">
        <f>IFERROR(VLOOKUP($J2172,Lookup!$I:$M,Lookup!M$2,0),"")</f>
        <v>ET</v>
      </c>
      <c r="O2172" s="6" t="str">
        <f>IFERROR(VLOOKUP(E2172,Lookup!B:C,2,0),0)</f>
        <v>Server/Cocktail</v>
      </c>
    </row>
    <row r="2173" ht="13.5" outlineLevel="2" spans="1:15">
      <c r="A2173" s="4" t="s">
        <v>4609</v>
      </c>
      <c r="B2173" s="4" t="s">
        <v>4498</v>
      </c>
      <c r="C2173" s="4" t="s">
        <v>118</v>
      </c>
      <c r="D2173" s="4" t="s">
        <v>4610</v>
      </c>
      <c r="E2173" s="4" t="s">
        <v>84</v>
      </c>
      <c r="F2173" s="4" t="s">
        <v>121</v>
      </c>
      <c r="G2173" s="4" t="s">
        <v>373</v>
      </c>
      <c r="H2173" s="4" t="s">
        <v>4500</v>
      </c>
      <c r="I2173" s="4" t="s">
        <v>4501</v>
      </c>
      <c r="J2173" s="4" t="s">
        <v>4502</v>
      </c>
      <c r="K2173" s="6">
        <f>IFERROR(VLOOKUP($J2173,Lookup!$I:$M,Lookup!J$2,0),"")</f>
        <v>7007</v>
      </c>
      <c r="L2173" s="6" t="str">
        <f>IFERROR(VLOOKUP($J2173,Lookup!$I:$M,Lookup!K$2,0),"")</f>
        <v>Lakewood</v>
      </c>
      <c r="M2173" s="6" t="str">
        <f>IFERROR(VLOOKUP($J2173,Lookup!$I:$M,Lookup!L$2,0),"")</f>
        <v>CSalazar</v>
      </c>
      <c r="N2173" s="6" t="str">
        <f>IFERROR(VLOOKUP($J2173,Lookup!$I:$M,Lookup!M$2,0),"")</f>
        <v>ET</v>
      </c>
      <c r="O2173" s="6" t="str">
        <f>IFERROR(VLOOKUP(E2173,Lookup!B:C,2,0),0)</f>
        <v>Prep Cook</v>
      </c>
    </row>
    <row r="2174" ht="13.5" outlineLevel="2" spans="1:15">
      <c r="A2174" s="4" t="s">
        <v>4611</v>
      </c>
      <c r="B2174" s="4" t="s">
        <v>4498</v>
      </c>
      <c r="C2174" s="4" t="s">
        <v>118</v>
      </c>
      <c r="D2174" s="4" t="s">
        <v>4612</v>
      </c>
      <c r="E2174" s="4" t="s">
        <v>120</v>
      </c>
      <c r="F2174" s="4" t="s">
        <v>121</v>
      </c>
      <c r="G2174" s="4" t="s">
        <v>373</v>
      </c>
      <c r="H2174" s="4" t="s">
        <v>4500</v>
      </c>
      <c r="I2174" s="4" t="s">
        <v>4501</v>
      </c>
      <c r="J2174" s="4" t="s">
        <v>4502</v>
      </c>
      <c r="K2174" s="6">
        <f>IFERROR(VLOOKUP($J2174,Lookup!$I:$M,Lookup!J$2,0),"")</f>
        <v>7007</v>
      </c>
      <c r="L2174" s="6" t="str">
        <f>IFERROR(VLOOKUP($J2174,Lookup!$I:$M,Lookup!K$2,0),"")</f>
        <v>Lakewood</v>
      </c>
      <c r="M2174" s="6" t="str">
        <f>IFERROR(VLOOKUP($J2174,Lookup!$I:$M,Lookup!L$2,0),"")</f>
        <v>CSalazar</v>
      </c>
      <c r="N2174" s="6" t="str">
        <f>IFERROR(VLOOKUP($J2174,Lookup!$I:$M,Lookup!M$2,0),"")</f>
        <v>ET</v>
      </c>
      <c r="O2174" s="6" t="str">
        <f>IFERROR(VLOOKUP(E2174,Lookup!B:C,2,0),0)</f>
        <v>Server/Cocktail</v>
      </c>
    </row>
    <row r="2175" ht="13.5" outlineLevel="2" spans="1:15">
      <c r="A2175" s="4" t="s">
        <v>4613</v>
      </c>
      <c r="B2175" s="4" t="s">
        <v>4498</v>
      </c>
      <c r="C2175" s="4" t="s">
        <v>118</v>
      </c>
      <c r="D2175" s="4" t="s">
        <v>4614</v>
      </c>
      <c r="E2175" s="4" t="s">
        <v>120</v>
      </c>
      <c r="F2175" s="4" t="s">
        <v>121</v>
      </c>
      <c r="G2175" s="4" t="s">
        <v>373</v>
      </c>
      <c r="H2175" s="4" t="s">
        <v>4500</v>
      </c>
      <c r="I2175" s="4" t="s">
        <v>4501</v>
      </c>
      <c r="J2175" s="4" t="s">
        <v>4502</v>
      </c>
      <c r="K2175" s="6">
        <f>IFERROR(VLOOKUP($J2175,Lookup!$I:$M,Lookup!J$2,0),"")</f>
        <v>7007</v>
      </c>
      <c r="L2175" s="6" t="str">
        <f>IFERROR(VLOOKUP($J2175,Lookup!$I:$M,Lookup!K$2,0),"")</f>
        <v>Lakewood</v>
      </c>
      <c r="M2175" s="6" t="str">
        <f>IFERROR(VLOOKUP($J2175,Lookup!$I:$M,Lookup!L$2,0),"")</f>
        <v>CSalazar</v>
      </c>
      <c r="N2175" s="6" t="str">
        <f>IFERROR(VLOOKUP($J2175,Lookup!$I:$M,Lookup!M$2,0),"")</f>
        <v>ET</v>
      </c>
      <c r="O2175" s="6" t="str">
        <f>IFERROR(VLOOKUP(E2175,Lookup!B:C,2,0),0)</f>
        <v>Server/Cocktail</v>
      </c>
    </row>
    <row r="2176" ht="13.5" outlineLevel="2" spans="1:15">
      <c r="A2176" s="4" t="s">
        <v>4615</v>
      </c>
      <c r="B2176" s="4" t="s">
        <v>4498</v>
      </c>
      <c r="C2176" s="4" t="s">
        <v>118</v>
      </c>
      <c r="D2176" s="4" t="s">
        <v>4616</v>
      </c>
      <c r="E2176" s="4" t="s">
        <v>139</v>
      </c>
      <c r="F2176" s="4" t="s">
        <v>121</v>
      </c>
      <c r="G2176" s="4" t="s">
        <v>373</v>
      </c>
      <c r="H2176" s="4" t="s">
        <v>4500</v>
      </c>
      <c r="I2176" s="4" t="s">
        <v>4501</v>
      </c>
      <c r="J2176" s="4" t="s">
        <v>4502</v>
      </c>
      <c r="K2176" s="6">
        <f>IFERROR(VLOOKUP($J2176,Lookup!$I:$M,Lookup!J$2,0),"")</f>
        <v>7007</v>
      </c>
      <c r="L2176" s="6" t="str">
        <f>IFERROR(VLOOKUP($J2176,Lookup!$I:$M,Lookup!K$2,0),"")</f>
        <v>Lakewood</v>
      </c>
      <c r="M2176" s="6" t="str">
        <f>IFERROR(VLOOKUP($J2176,Lookup!$I:$M,Lookup!L$2,0),"")</f>
        <v>CSalazar</v>
      </c>
      <c r="N2176" s="6" t="str">
        <f>IFERROR(VLOOKUP($J2176,Lookup!$I:$M,Lookup!M$2,0),"")</f>
        <v>ET</v>
      </c>
      <c r="O2176" s="6" t="str">
        <f>IFERROR(VLOOKUP(E2176,Lookup!B:C,2,0),0)</f>
        <v>Busser/Runner</v>
      </c>
    </row>
    <row r="2177" ht="13.5" outlineLevel="2" spans="1:15">
      <c r="A2177" s="4" t="s">
        <v>4617</v>
      </c>
      <c r="B2177" s="4" t="s">
        <v>4498</v>
      </c>
      <c r="C2177" s="4" t="s">
        <v>118</v>
      </c>
      <c r="D2177" s="4" t="s">
        <v>4618</v>
      </c>
      <c r="E2177" s="4" t="s">
        <v>208</v>
      </c>
      <c r="F2177" s="4" t="s">
        <v>121</v>
      </c>
      <c r="G2177" s="4" t="s">
        <v>373</v>
      </c>
      <c r="H2177" s="4" t="s">
        <v>4500</v>
      </c>
      <c r="I2177" s="4" t="s">
        <v>4501</v>
      </c>
      <c r="J2177" s="4" t="s">
        <v>4502</v>
      </c>
      <c r="K2177" s="6">
        <f>IFERROR(VLOOKUP($J2177,Lookup!$I:$M,Lookup!J$2,0),"")</f>
        <v>7007</v>
      </c>
      <c r="L2177" s="6" t="str">
        <f>IFERROR(VLOOKUP($J2177,Lookup!$I:$M,Lookup!K$2,0),"")</f>
        <v>Lakewood</v>
      </c>
      <c r="M2177" s="6" t="str">
        <f>IFERROR(VLOOKUP($J2177,Lookup!$I:$M,Lookup!L$2,0),"")</f>
        <v>CSalazar</v>
      </c>
      <c r="N2177" s="6" t="str">
        <f>IFERROR(VLOOKUP($J2177,Lookup!$I:$M,Lookup!M$2,0),"")</f>
        <v>ET</v>
      </c>
      <c r="O2177" s="6" t="str">
        <f>IFERROR(VLOOKUP(E2177,Lookup!B:C,2,0),0)</f>
        <v/>
      </c>
    </row>
    <row r="2178" ht="13.5" outlineLevel="2" spans="1:15">
      <c r="A2178" s="4" t="s">
        <v>4619</v>
      </c>
      <c r="B2178" s="4" t="s">
        <v>4498</v>
      </c>
      <c r="C2178" s="4" t="s">
        <v>118</v>
      </c>
      <c r="D2178" s="4" t="s">
        <v>4620</v>
      </c>
      <c r="E2178" s="4" t="s">
        <v>78</v>
      </c>
      <c r="F2178" s="4" t="s">
        <v>121</v>
      </c>
      <c r="G2178" s="4" t="s">
        <v>373</v>
      </c>
      <c r="H2178" s="4" t="s">
        <v>4500</v>
      </c>
      <c r="I2178" s="4" t="s">
        <v>4501</v>
      </c>
      <c r="J2178" s="4" t="s">
        <v>4502</v>
      </c>
      <c r="K2178" s="6">
        <f>IFERROR(VLOOKUP($J2178,Lookup!$I:$M,Lookup!J$2,0),"")</f>
        <v>7007</v>
      </c>
      <c r="L2178" s="6" t="str">
        <f>IFERROR(VLOOKUP($J2178,Lookup!$I:$M,Lookup!K$2,0),"")</f>
        <v>Lakewood</v>
      </c>
      <c r="M2178" s="6" t="str">
        <f>IFERROR(VLOOKUP($J2178,Lookup!$I:$M,Lookup!L$2,0),"")</f>
        <v>CSalazar</v>
      </c>
      <c r="N2178" s="6" t="str">
        <f>IFERROR(VLOOKUP($J2178,Lookup!$I:$M,Lookup!M$2,0),"")</f>
        <v>ET</v>
      </c>
      <c r="O2178" s="6" t="str">
        <f>IFERROR(VLOOKUP(E2178,Lookup!B:C,2,0),0)</f>
        <v>Host</v>
      </c>
    </row>
    <row r="2179" ht="13.5" outlineLevel="2" spans="1:15">
      <c r="A2179" s="4" t="s">
        <v>4621</v>
      </c>
      <c r="B2179" s="4" t="s">
        <v>4498</v>
      </c>
      <c r="C2179" s="4" t="s">
        <v>118</v>
      </c>
      <c r="D2179" s="4" t="s">
        <v>4622</v>
      </c>
      <c r="E2179" s="4" t="s">
        <v>70</v>
      </c>
      <c r="F2179" s="4" t="s">
        <v>121</v>
      </c>
      <c r="G2179" s="4" t="s">
        <v>373</v>
      </c>
      <c r="H2179" s="4" t="s">
        <v>4500</v>
      </c>
      <c r="I2179" s="4" t="s">
        <v>4501</v>
      </c>
      <c r="J2179" s="4" t="s">
        <v>4502</v>
      </c>
      <c r="K2179" s="6">
        <f>IFERROR(VLOOKUP($J2179,Lookup!$I:$M,Lookup!J$2,0),"")</f>
        <v>7007</v>
      </c>
      <c r="L2179" s="6" t="str">
        <f>IFERROR(VLOOKUP($J2179,Lookup!$I:$M,Lookup!K$2,0),"")</f>
        <v>Lakewood</v>
      </c>
      <c r="M2179" s="6" t="str">
        <f>IFERROR(VLOOKUP($J2179,Lookup!$I:$M,Lookup!L$2,0),"")</f>
        <v>CSalazar</v>
      </c>
      <c r="N2179" s="6" t="str">
        <f>IFERROR(VLOOKUP($J2179,Lookup!$I:$M,Lookup!M$2,0),"")</f>
        <v>ET</v>
      </c>
      <c r="O2179" s="6" t="str">
        <f>IFERROR(VLOOKUP(E2179,Lookup!B:C,2,0),0)</f>
        <v>Bartender</v>
      </c>
    </row>
    <row r="2180" ht="13.5" outlineLevel="2" spans="1:15">
      <c r="A2180" s="4" t="s">
        <v>4623</v>
      </c>
      <c r="B2180" s="4" t="s">
        <v>4498</v>
      </c>
      <c r="C2180" s="4" t="s">
        <v>118</v>
      </c>
      <c r="D2180" s="4" t="s">
        <v>4624</v>
      </c>
      <c r="E2180" s="4" t="s">
        <v>83</v>
      </c>
      <c r="F2180" s="4" t="s">
        <v>121</v>
      </c>
      <c r="G2180" s="4" t="s">
        <v>373</v>
      </c>
      <c r="H2180" s="4" t="s">
        <v>4500</v>
      </c>
      <c r="I2180" s="4" t="s">
        <v>4501</v>
      </c>
      <c r="J2180" s="4" t="s">
        <v>4502</v>
      </c>
      <c r="K2180" s="6">
        <f>IFERROR(VLOOKUP($J2180,Lookup!$I:$M,Lookup!J$2,0),"")</f>
        <v>7007</v>
      </c>
      <c r="L2180" s="6" t="str">
        <f>IFERROR(VLOOKUP($J2180,Lookup!$I:$M,Lookup!K$2,0),"")</f>
        <v>Lakewood</v>
      </c>
      <c r="M2180" s="6" t="str">
        <f>IFERROR(VLOOKUP($J2180,Lookup!$I:$M,Lookup!L$2,0),"")</f>
        <v>CSalazar</v>
      </c>
      <c r="N2180" s="6" t="str">
        <f>IFERROR(VLOOKUP($J2180,Lookup!$I:$M,Lookup!M$2,0),"")</f>
        <v>ET</v>
      </c>
      <c r="O2180" s="6" t="str">
        <f>IFERROR(VLOOKUP(E2180,Lookup!B:C,2,0),0)</f>
        <v>Line Cook</v>
      </c>
    </row>
    <row r="2181" ht="13.5" outlineLevel="2" spans="1:15">
      <c r="A2181" s="4" t="s">
        <v>4625</v>
      </c>
      <c r="B2181" s="4" t="s">
        <v>4498</v>
      </c>
      <c r="C2181" s="4" t="s">
        <v>118</v>
      </c>
      <c r="D2181" s="4" t="s">
        <v>4626</v>
      </c>
      <c r="E2181" s="4" t="s">
        <v>120</v>
      </c>
      <c r="F2181" s="4" t="s">
        <v>121</v>
      </c>
      <c r="G2181" s="4" t="s">
        <v>373</v>
      </c>
      <c r="H2181" s="4" t="s">
        <v>4500</v>
      </c>
      <c r="I2181" s="4" t="s">
        <v>4501</v>
      </c>
      <c r="J2181" s="4" t="s">
        <v>4502</v>
      </c>
      <c r="K2181" s="6">
        <f>IFERROR(VLOOKUP($J2181,Lookup!$I:$M,Lookup!J$2,0),"")</f>
        <v>7007</v>
      </c>
      <c r="L2181" s="6" t="str">
        <f>IFERROR(VLOOKUP($J2181,Lookup!$I:$M,Lookup!K$2,0),"")</f>
        <v>Lakewood</v>
      </c>
      <c r="M2181" s="6" t="str">
        <f>IFERROR(VLOOKUP($J2181,Lookup!$I:$M,Lookup!L$2,0),"")</f>
        <v>CSalazar</v>
      </c>
      <c r="N2181" s="6" t="str">
        <f>IFERROR(VLOOKUP($J2181,Lookup!$I:$M,Lookup!M$2,0),"")</f>
        <v>ET</v>
      </c>
      <c r="O2181" s="6" t="str">
        <f>IFERROR(VLOOKUP(E2181,Lookup!B:C,2,0),0)</f>
        <v>Server/Cocktail</v>
      </c>
    </row>
    <row r="2182" ht="13.5" outlineLevel="2" spans="1:15">
      <c r="A2182" s="4" t="s">
        <v>4627</v>
      </c>
      <c r="B2182" s="4" t="s">
        <v>4498</v>
      </c>
      <c r="C2182" s="4" t="s">
        <v>118</v>
      </c>
      <c r="D2182" s="4" t="s">
        <v>4628</v>
      </c>
      <c r="E2182" s="4" t="s">
        <v>142</v>
      </c>
      <c r="F2182" s="4" t="s">
        <v>121</v>
      </c>
      <c r="G2182" s="4" t="s">
        <v>373</v>
      </c>
      <c r="H2182" s="4" t="s">
        <v>4500</v>
      </c>
      <c r="I2182" s="4" t="s">
        <v>4501</v>
      </c>
      <c r="J2182" s="4" t="s">
        <v>4502</v>
      </c>
      <c r="K2182" s="6">
        <f>IFERROR(VLOOKUP($J2182,Lookup!$I:$M,Lookup!J$2,0),"")</f>
        <v>7007</v>
      </c>
      <c r="L2182" s="6" t="str">
        <f>IFERROR(VLOOKUP($J2182,Lookup!$I:$M,Lookup!K$2,0),"")</f>
        <v>Lakewood</v>
      </c>
      <c r="M2182" s="6" t="str">
        <f>IFERROR(VLOOKUP($J2182,Lookup!$I:$M,Lookup!L$2,0),"")</f>
        <v>CSalazar</v>
      </c>
      <c r="N2182" s="6" t="str">
        <f>IFERROR(VLOOKUP($J2182,Lookup!$I:$M,Lookup!M$2,0),"")</f>
        <v>ET</v>
      </c>
      <c r="O2182" s="6" t="str">
        <f>IFERROR(VLOOKUP(E2182,Lookup!B:C,2,0),0)</f>
        <v>Expo</v>
      </c>
    </row>
    <row r="2183" ht="13.5" outlineLevel="2" spans="1:15">
      <c r="A2183" s="4" t="s">
        <v>4629</v>
      </c>
      <c r="B2183" s="4" t="s">
        <v>4498</v>
      </c>
      <c r="C2183" s="4" t="s">
        <v>118</v>
      </c>
      <c r="D2183" s="4" t="s">
        <v>4630</v>
      </c>
      <c r="E2183" s="4" t="s">
        <v>83</v>
      </c>
      <c r="F2183" s="4" t="s">
        <v>121</v>
      </c>
      <c r="G2183" s="4" t="s">
        <v>373</v>
      </c>
      <c r="H2183" s="4" t="s">
        <v>4500</v>
      </c>
      <c r="I2183" s="4" t="s">
        <v>4501</v>
      </c>
      <c r="J2183" s="4" t="s">
        <v>4502</v>
      </c>
      <c r="K2183" s="6">
        <f>IFERROR(VLOOKUP($J2183,Lookup!$I:$M,Lookup!J$2,0),"")</f>
        <v>7007</v>
      </c>
      <c r="L2183" s="6" t="str">
        <f>IFERROR(VLOOKUP($J2183,Lookup!$I:$M,Lookup!K$2,0),"")</f>
        <v>Lakewood</v>
      </c>
      <c r="M2183" s="6" t="str">
        <f>IFERROR(VLOOKUP($J2183,Lookup!$I:$M,Lookup!L$2,0),"")</f>
        <v>CSalazar</v>
      </c>
      <c r="N2183" s="6" t="str">
        <f>IFERROR(VLOOKUP($J2183,Lookup!$I:$M,Lookup!M$2,0),"")</f>
        <v>ET</v>
      </c>
      <c r="O2183" s="6" t="str">
        <f>IFERROR(VLOOKUP(E2183,Lookup!B:C,2,0),0)</f>
        <v>Line Cook</v>
      </c>
    </row>
    <row r="2184" ht="13.5" outlineLevel="2" spans="1:15">
      <c r="A2184" s="4" t="s">
        <v>4631</v>
      </c>
      <c r="B2184" s="4" t="s">
        <v>4632</v>
      </c>
      <c r="C2184" s="4" t="s">
        <v>118</v>
      </c>
      <c r="D2184" s="4" t="s">
        <v>4633</v>
      </c>
      <c r="E2184" s="4" t="s">
        <v>70</v>
      </c>
      <c r="F2184" s="4" t="s">
        <v>121</v>
      </c>
      <c r="G2184" s="4" t="s">
        <v>373</v>
      </c>
      <c r="H2184" s="4" t="s">
        <v>4500</v>
      </c>
      <c r="I2184" s="4" t="s">
        <v>4634</v>
      </c>
      <c r="J2184" s="4" t="s">
        <v>4635</v>
      </c>
      <c r="K2184" s="6">
        <f>IFERROR(VLOOKUP($J2184,Lookup!$I:$M,Lookup!J$2,0),"")</f>
        <v>7008</v>
      </c>
      <c r="L2184" s="6" t="str">
        <f>IFERROR(VLOOKUP($J2184,Lookup!$I:$M,Lookup!K$2,0),"")</f>
        <v>Hawthorne</v>
      </c>
      <c r="M2184" s="6" t="str">
        <f>IFERROR(VLOOKUP($J2184,Lookup!$I:$M,Lookup!L$2,0),"")</f>
        <v>CSalazar</v>
      </c>
      <c r="N2184" s="6" t="str">
        <f>IFERROR(VLOOKUP($J2184,Lookup!$I:$M,Lookup!M$2,0),"")</f>
        <v>ET</v>
      </c>
      <c r="O2184" s="6" t="str">
        <f>IFERROR(VLOOKUP(E2184,Lookup!B:C,2,0),0)</f>
        <v>Bartender</v>
      </c>
    </row>
    <row r="2185" ht="13.5" outlineLevel="2" spans="1:15">
      <c r="A2185" s="4" t="s">
        <v>4636</v>
      </c>
      <c r="B2185" s="4" t="s">
        <v>4632</v>
      </c>
      <c r="C2185" s="4" t="s">
        <v>118</v>
      </c>
      <c r="D2185" s="4" t="s">
        <v>4637</v>
      </c>
      <c r="E2185" s="4" t="s">
        <v>120</v>
      </c>
      <c r="F2185" s="4" t="s">
        <v>121</v>
      </c>
      <c r="G2185" s="4" t="s">
        <v>373</v>
      </c>
      <c r="H2185" s="4" t="s">
        <v>4500</v>
      </c>
      <c r="I2185" s="4" t="s">
        <v>4634</v>
      </c>
      <c r="J2185" s="4" t="s">
        <v>4635</v>
      </c>
      <c r="K2185" s="6">
        <f>IFERROR(VLOOKUP($J2185,Lookup!$I:$M,Lookup!J$2,0),"")</f>
        <v>7008</v>
      </c>
      <c r="L2185" s="6" t="str">
        <f>IFERROR(VLOOKUP($J2185,Lookup!$I:$M,Lookup!K$2,0),"")</f>
        <v>Hawthorne</v>
      </c>
      <c r="M2185" s="6" t="str">
        <f>IFERROR(VLOOKUP($J2185,Lookup!$I:$M,Lookup!L$2,0),"")</f>
        <v>CSalazar</v>
      </c>
      <c r="N2185" s="6" t="str">
        <f>IFERROR(VLOOKUP($J2185,Lookup!$I:$M,Lookup!M$2,0),"")</f>
        <v>ET</v>
      </c>
      <c r="O2185" s="6" t="str">
        <f>IFERROR(VLOOKUP(E2185,Lookup!B:C,2,0),0)</f>
        <v>Server/Cocktail</v>
      </c>
    </row>
    <row r="2186" ht="13.5" outlineLevel="2" spans="1:15">
      <c r="A2186" s="4" t="s">
        <v>4638</v>
      </c>
      <c r="B2186" s="4" t="s">
        <v>4632</v>
      </c>
      <c r="C2186" s="4" t="s">
        <v>118</v>
      </c>
      <c r="D2186" s="4" t="s">
        <v>4639</v>
      </c>
      <c r="E2186" s="4" t="s">
        <v>139</v>
      </c>
      <c r="F2186" s="4" t="s">
        <v>121</v>
      </c>
      <c r="G2186" s="4" t="s">
        <v>373</v>
      </c>
      <c r="H2186" s="4" t="s">
        <v>4500</v>
      </c>
      <c r="I2186" s="4" t="s">
        <v>4634</v>
      </c>
      <c r="J2186" s="4" t="s">
        <v>4635</v>
      </c>
      <c r="K2186" s="6">
        <f>IFERROR(VLOOKUP($J2186,Lookup!$I:$M,Lookup!J$2,0),"")</f>
        <v>7008</v>
      </c>
      <c r="L2186" s="6" t="str">
        <f>IFERROR(VLOOKUP($J2186,Lookup!$I:$M,Lookup!K$2,0),"")</f>
        <v>Hawthorne</v>
      </c>
      <c r="M2186" s="6" t="str">
        <f>IFERROR(VLOOKUP($J2186,Lookup!$I:$M,Lookup!L$2,0),"")</f>
        <v>CSalazar</v>
      </c>
      <c r="N2186" s="6" t="str">
        <f>IFERROR(VLOOKUP($J2186,Lookup!$I:$M,Lookup!M$2,0),"")</f>
        <v>ET</v>
      </c>
      <c r="O2186" s="6" t="str">
        <f>IFERROR(VLOOKUP(E2186,Lookup!B:C,2,0),0)</f>
        <v>Busser/Runner</v>
      </c>
    </row>
    <row r="2187" ht="13.5" outlineLevel="2" spans="1:15">
      <c r="A2187" s="4" t="s">
        <v>4640</v>
      </c>
      <c r="B2187" s="4" t="s">
        <v>4632</v>
      </c>
      <c r="C2187" s="4" t="s">
        <v>118</v>
      </c>
      <c r="D2187" s="4" t="s">
        <v>4641</v>
      </c>
      <c r="E2187" s="4" t="s">
        <v>142</v>
      </c>
      <c r="F2187" s="4" t="s">
        <v>121</v>
      </c>
      <c r="G2187" s="4" t="s">
        <v>373</v>
      </c>
      <c r="H2187" s="4" t="s">
        <v>4500</v>
      </c>
      <c r="I2187" s="4" t="s">
        <v>4634</v>
      </c>
      <c r="J2187" s="4" t="s">
        <v>4635</v>
      </c>
      <c r="K2187" s="6">
        <f>IFERROR(VLOOKUP($J2187,Lookup!$I:$M,Lookup!J$2,0),"")</f>
        <v>7008</v>
      </c>
      <c r="L2187" s="6" t="str">
        <f>IFERROR(VLOOKUP($J2187,Lookup!$I:$M,Lookup!K$2,0),"")</f>
        <v>Hawthorne</v>
      </c>
      <c r="M2187" s="6" t="str">
        <f>IFERROR(VLOOKUP($J2187,Lookup!$I:$M,Lookup!L$2,0),"")</f>
        <v>CSalazar</v>
      </c>
      <c r="N2187" s="6" t="str">
        <f>IFERROR(VLOOKUP($J2187,Lookup!$I:$M,Lookup!M$2,0),"")</f>
        <v>ET</v>
      </c>
      <c r="O2187" s="6" t="str">
        <f>IFERROR(VLOOKUP(E2187,Lookup!B:C,2,0),0)</f>
        <v>Expo</v>
      </c>
    </row>
    <row r="2188" ht="13.5" outlineLevel="2" spans="1:15">
      <c r="A2188" s="4" t="s">
        <v>4642</v>
      </c>
      <c r="B2188" s="4" t="s">
        <v>4632</v>
      </c>
      <c r="C2188" s="4" t="s">
        <v>118</v>
      </c>
      <c r="D2188" s="4" t="s">
        <v>4643</v>
      </c>
      <c r="E2188" s="4" t="s">
        <v>78</v>
      </c>
      <c r="F2188" s="4" t="s">
        <v>121</v>
      </c>
      <c r="G2188" s="4" t="s">
        <v>373</v>
      </c>
      <c r="H2188" s="4" t="s">
        <v>4500</v>
      </c>
      <c r="I2188" s="4" t="s">
        <v>4634</v>
      </c>
      <c r="J2188" s="4" t="s">
        <v>4635</v>
      </c>
      <c r="K2188" s="6">
        <f>IFERROR(VLOOKUP($J2188,Lookup!$I:$M,Lookup!J$2,0),"")</f>
        <v>7008</v>
      </c>
      <c r="L2188" s="6" t="str">
        <f>IFERROR(VLOOKUP($J2188,Lookup!$I:$M,Lookup!K$2,0),"")</f>
        <v>Hawthorne</v>
      </c>
      <c r="M2188" s="6" t="str">
        <f>IFERROR(VLOOKUP($J2188,Lookup!$I:$M,Lookup!L$2,0),"")</f>
        <v>CSalazar</v>
      </c>
      <c r="N2188" s="6" t="str">
        <f>IFERROR(VLOOKUP($J2188,Lookup!$I:$M,Lookup!M$2,0),"")</f>
        <v>ET</v>
      </c>
      <c r="O2188" s="6" t="str">
        <f>IFERROR(VLOOKUP(E2188,Lookup!B:C,2,0),0)</f>
        <v>Host</v>
      </c>
    </row>
    <row r="2189" ht="13.5" outlineLevel="2" spans="1:15">
      <c r="A2189" s="4" t="s">
        <v>4644</v>
      </c>
      <c r="B2189" s="4" t="s">
        <v>4632</v>
      </c>
      <c r="C2189" s="4" t="s">
        <v>118</v>
      </c>
      <c r="D2189" s="4" t="s">
        <v>4645</v>
      </c>
      <c r="E2189" s="4" t="s">
        <v>120</v>
      </c>
      <c r="F2189" s="4" t="s">
        <v>121</v>
      </c>
      <c r="G2189" s="4" t="s">
        <v>373</v>
      </c>
      <c r="H2189" s="4" t="s">
        <v>4500</v>
      </c>
      <c r="I2189" s="4" t="s">
        <v>4634</v>
      </c>
      <c r="J2189" s="4" t="s">
        <v>4635</v>
      </c>
      <c r="K2189" s="6">
        <f>IFERROR(VLOOKUP($J2189,Lookup!$I:$M,Lookup!J$2,0),"")</f>
        <v>7008</v>
      </c>
      <c r="L2189" s="6" t="str">
        <f>IFERROR(VLOOKUP($J2189,Lookup!$I:$M,Lookup!K$2,0),"")</f>
        <v>Hawthorne</v>
      </c>
      <c r="M2189" s="6" t="str">
        <f>IFERROR(VLOOKUP($J2189,Lookup!$I:$M,Lookup!L$2,0),"")</f>
        <v>CSalazar</v>
      </c>
      <c r="N2189" s="6" t="str">
        <f>IFERROR(VLOOKUP($J2189,Lookup!$I:$M,Lookup!M$2,0),"")</f>
        <v>ET</v>
      </c>
      <c r="O2189" s="6" t="str">
        <f>IFERROR(VLOOKUP(E2189,Lookup!B:C,2,0),0)</f>
        <v>Server/Cocktail</v>
      </c>
    </row>
    <row r="2190" ht="13.5" outlineLevel="2" spans="1:15">
      <c r="A2190" s="4" t="s">
        <v>4646</v>
      </c>
      <c r="B2190" s="4" t="s">
        <v>4632</v>
      </c>
      <c r="C2190" s="4" t="s">
        <v>118</v>
      </c>
      <c r="D2190" s="4" t="s">
        <v>4647</v>
      </c>
      <c r="E2190" s="4" t="s">
        <v>83</v>
      </c>
      <c r="F2190" s="4" t="s">
        <v>121</v>
      </c>
      <c r="G2190" s="4" t="s">
        <v>373</v>
      </c>
      <c r="H2190" s="4" t="s">
        <v>4500</v>
      </c>
      <c r="I2190" s="4" t="s">
        <v>4634</v>
      </c>
      <c r="J2190" s="4" t="s">
        <v>4635</v>
      </c>
      <c r="K2190" s="6">
        <f>IFERROR(VLOOKUP($J2190,Lookup!$I:$M,Lookup!J$2,0),"")</f>
        <v>7008</v>
      </c>
      <c r="L2190" s="6" t="str">
        <f>IFERROR(VLOOKUP($J2190,Lookup!$I:$M,Lookup!K$2,0),"")</f>
        <v>Hawthorne</v>
      </c>
      <c r="M2190" s="6" t="str">
        <f>IFERROR(VLOOKUP($J2190,Lookup!$I:$M,Lookup!L$2,0),"")</f>
        <v>CSalazar</v>
      </c>
      <c r="N2190" s="6" t="str">
        <f>IFERROR(VLOOKUP($J2190,Lookup!$I:$M,Lookup!M$2,0),"")</f>
        <v>ET</v>
      </c>
      <c r="O2190" s="6" t="str">
        <f>IFERROR(VLOOKUP(E2190,Lookup!B:C,2,0),0)</f>
        <v>Line Cook</v>
      </c>
    </row>
    <row r="2191" ht="13.5" outlineLevel="2" spans="1:15">
      <c r="A2191" s="4" t="s">
        <v>4648</v>
      </c>
      <c r="B2191" s="4" t="s">
        <v>4632</v>
      </c>
      <c r="C2191" s="4" t="s">
        <v>118</v>
      </c>
      <c r="D2191" s="4" t="s">
        <v>4649</v>
      </c>
      <c r="E2191" s="4" t="s">
        <v>84</v>
      </c>
      <c r="F2191" s="4" t="s">
        <v>121</v>
      </c>
      <c r="G2191" s="4" t="s">
        <v>373</v>
      </c>
      <c r="H2191" s="4" t="s">
        <v>4500</v>
      </c>
      <c r="I2191" s="4" t="s">
        <v>4634</v>
      </c>
      <c r="J2191" s="4" t="s">
        <v>4635</v>
      </c>
      <c r="K2191" s="6">
        <f>IFERROR(VLOOKUP($J2191,Lookup!$I:$M,Lookup!J$2,0),"")</f>
        <v>7008</v>
      </c>
      <c r="L2191" s="6" t="str">
        <f>IFERROR(VLOOKUP($J2191,Lookup!$I:$M,Lookup!K$2,0),"")</f>
        <v>Hawthorne</v>
      </c>
      <c r="M2191" s="6" t="str">
        <f>IFERROR(VLOOKUP($J2191,Lookup!$I:$M,Lookup!L$2,0),"")</f>
        <v>CSalazar</v>
      </c>
      <c r="N2191" s="6" t="str">
        <f>IFERROR(VLOOKUP($J2191,Lookup!$I:$M,Lookup!M$2,0),"")</f>
        <v>ET</v>
      </c>
      <c r="O2191" s="6" t="str">
        <f>IFERROR(VLOOKUP(E2191,Lookup!B:C,2,0),0)</f>
        <v>Prep Cook</v>
      </c>
    </row>
    <row r="2192" ht="13.5" outlineLevel="2" spans="1:15">
      <c r="A2192" s="4" t="s">
        <v>4650</v>
      </c>
      <c r="B2192" s="4" t="s">
        <v>4632</v>
      </c>
      <c r="C2192" s="4" t="s">
        <v>118</v>
      </c>
      <c r="D2192" s="4" t="s">
        <v>4651</v>
      </c>
      <c r="E2192" s="4" t="s">
        <v>208</v>
      </c>
      <c r="F2192" s="4" t="s">
        <v>121</v>
      </c>
      <c r="G2192" s="4" t="s">
        <v>373</v>
      </c>
      <c r="H2192" s="4" t="s">
        <v>4500</v>
      </c>
      <c r="I2192" s="4" t="s">
        <v>4634</v>
      </c>
      <c r="J2192" s="4" t="s">
        <v>4635</v>
      </c>
      <c r="K2192" s="6">
        <f>IFERROR(VLOOKUP($J2192,Lookup!$I:$M,Lookup!J$2,0),"")</f>
        <v>7008</v>
      </c>
      <c r="L2192" s="6" t="str">
        <f>IFERROR(VLOOKUP($J2192,Lookup!$I:$M,Lookup!K$2,0),"")</f>
        <v>Hawthorne</v>
      </c>
      <c r="M2192" s="6" t="str">
        <f>IFERROR(VLOOKUP($J2192,Lookup!$I:$M,Lookup!L$2,0),"")</f>
        <v>CSalazar</v>
      </c>
      <c r="N2192" s="6" t="str">
        <f>IFERROR(VLOOKUP($J2192,Lookup!$I:$M,Lookup!M$2,0),"")</f>
        <v>ET</v>
      </c>
      <c r="O2192" s="6" t="str">
        <f>IFERROR(VLOOKUP(E2192,Lookup!B:C,2,0),0)</f>
        <v/>
      </c>
    </row>
    <row r="2193" ht="13.5" outlineLevel="2" spans="1:15">
      <c r="A2193" s="4" t="s">
        <v>4652</v>
      </c>
      <c r="B2193" s="4" t="s">
        <v>4632</v>
      </c>
      <c r="C2193" s="4" t="s">
        <v>118</v>
      </c>
      <c r="D2193" s="4" t="s">
        <v>4653</v>
      </c>
      <c r="E2193" s="4" t="s">
        <v>640</v>
      </c>
      <c r="F2193" s="4" t="s">
        <v>121</v>
      </c>
      <c r="G2193" s="4" t="s">
        <v>373</v>
      </c>
      <c r="H2193" s="4" t="s">
        <v>4500</v>
      </c>
      <c r="I2193" s="4" t="s">
        <v>4634</v>
      </c>
      <c r="J2193" s="4" t="s">
        <v>4635</v>
      </c>
      <c r="K2193" s="6">
        <f>IFERROR(VLOOKUP($J2193,Lookup!$I:$M,Lookup!J$2,0),"")</f>
        <v>7008</v>
      </c>
      <c r="L2193" s="6" t="str">
        <f>IFERROR(VLOOKUP($J2193,Lookup!$I:$M,Lookup!K$2,0),"")</f>
        <v>Hawthorne</v>
      </c>
      <c r="M2193" s="6" t="str">
        <f>IFERROR(VLOOKUP($J2193,Lookup!$I:$M,Lookup!L$2,0),"")</f>
        <v>CSalazar</v>
      </c>
      <c r="N2193" s="6" t="str">
        <f>IFERROR(VLOOKUP($J2193,Lookup!$I:$M,Lookup!M$2,0),"")</f>
        <v>ET</v>
      </c>
      <c r="O2193" s="6" t="str">
        <f>IFERROR(VLOOKUP(E2193,Lookup!B:C,2,0),0)</f>
        <v/>
      </c>
    </row>
    <row r="2194" ht="13.5" outlineLevel="2" spans="1:15">
      <c r="A2194" s="4" t="s">
        <v>4654</v>
      </c>
      <c r="B2194" s="4" t="s">
        <v>4632</v>
      </c>
      <c r="C2194" s="4" t="s">
        <v>118</v>
      </c>
      <c r="D2194" s="4" t="s">
        <v>4655</v>
      </c>
      <c r="E2194" s="4" t="s">
        <v>84</v>
      </c>
      <c r="F2194" s="4" t="s">
        <v>121</v>
      </c>
      <c r="G2194" s="4" t="s">
        <v>373</v>
      </c>
      <c r="H2194" s="4" t="s">
        <v>4500</v>
      </c>
      <c r="I2194" s="4" t="s">
        <v>4634</v>
      </c>
      <c r="J2194" s="4" t="s">
        <v>4635</v>
      </c>
      <c r="K2194" s="6">
        <f>IFERROR(VLOOKUP($J2194,Lookup!$I:$M,Lookup!J$2,0),"")</f>
        <v>7008</v>
      </c>
      <c r="L2194" s="6" t="str">
        <f>IFERROR(VLOOKUP($J2194,Lookup!$I:$M,Lookup!K$2,0),"")</f>
        <v>Hawthorne</v>
      </c>
      <c r="M2194" s="6" t="str">
        <f>IFERROR(VLOOKUP($J2194,Lookup!$I:$M,Lookup!L$2,0),"")</f>
        <v>CSalazar</v>
      </c>
      <c r="N2194" s="6" t="str">
        <f>IFERROR(VLOOKUP($J2194,Lookup!$I:$M,Lookup!M$2,0),"")</f>
        <v>ET</v>
      </c>
      <c r="O2194" s="6" t="str">
        <f>IFERROR(VLOOKUP(E2194,Lookup!B:C,2,0),0)</f>
        <v>Prep Cook</v>
      </c>
    </row>
    <row r="2195" ht="13.5" outlineLevel="2" spans="1:15">
      <c r="A2195" s="4" t="s">
        <v>4656</v>
      </c>
      <c r="B2195" s="4" t="s">
        <v>4632</v>
      </c>
      <c r="C2195" s="4" t="s">
        <v>118</v>
      </c>
      <c r="D2195" s="4" t="s">
        <v>4657</v>
      </c>
      <c r="E2195" s="4" t="s">
        <v>83</v>
      </c>
      <c r="F2195" s="4" t="s">
        <v>121</v>
      </c>
      <c r="G2195" s="4" t="s">
        <v>373</v>
      </c>
      <c r="H2195" s="4" t="s">
        <v>4500</v>
      </c>
      <c r="I2195" s="4" t="s">
        <v>4634</v>
      </c>
      <c r="J2195" s="4" t="s">
        <v>4635</v>
      </c>
      <c r="K2195" s="6">
        <f>IFERROR(VLOOKUP($J2195,Lookup!$I:$M,Lookup!J$2,0),"")</f>
        <v>7008</v>
      </c>
      <c r="L2195" s="6" t="str">
        <f>IFERROR(VLOOKUP($J2195,Lookup!$I:$M,Lookup!K$2,0),"")</f>
        <v>Hawthorne</v>
      </c>
      <c r="M2195" s="6" t="str">
        <f>IFERROR(VLOOKUP($J2195,Lookup!$I:$M,Lookup!L$2,0),"")</f>
        <v>CSalazar</v>
      </c>
      <c r="N2195" s="6" t="str">
        <f>IFERROR(VLOOKUP($J2195,Lookup!$I:$M,Lookup!M$2,0),"")</f>
        <v>ET</v>
      </c>
      <c r="O2195" s="6" t="str">
        <f>IFERROR(VLOOKUP(E2195,Lookup!B:C,2,0),0)</f>
        <v>Line Cook</v>
      </c>
    </row>
    <row r="2196" ht="13.5" outlineLevel="2" spans="1:15">
      <c r="A2196" s="4" t="s">
        <v>4658</v>
      </c>
      <c r="B2196" s="4" t="s">
        <v>4632</v>
      </c>
      <c r="C2196" s="4" t="s">
        <v>118</v>
      </c>
      <c r="D2196" s="4" t="s">
        <v>4659</v>
      </c>
      <c r="E2196" s="4" t="s">
        <v>120</v>
      </c>
      <c r="F2196" s="4" t="s">
        <v>121</v>
      </c>
      <c r="G2196" s="4" t="s">
        <v>373</v>
      </c>
      <c r="H2196" s="4" t="s">
        <v>4500</v>
      </c>
      <c r="I2196" s="4" t="s">
        <v>4634</v>
      </c>
      <c r="J2196" s="4" t="s">
        <v>4635</v>
      </c>
      <c r="K2196" s="6">
        <f>IFERROR(VLOOKUP($J2196,Lookup!$I:$M,Lookup!J$2,0),"")</f>
        <v>7008</v>
      </c>
      <c r="L2196" s="6" t="str">
        <f>IFERROR(VLOOKUP($J2196,Lookup!$I:$M,Lookup!K$2,0),"")</f>
        <v>Hawthorne</v>
      </c>
      <c r="M2196" s="6" t="str">
        <f>IFERROR(VLOOKUP($J2196,Lookup!$I:$M,Lookup!L$2,0),"")</f>
        <v>CSalazar</v>
      </c>
      <c r="N2196" s="6" t="str">
        <f>IFERROR(VLOOKUP($J2196,Lookup!$I:$M,Lookup!M$2,0),"")</f>
        <v>ET</v>
      </c>
      <c r="O2196" s="6" t="str">
        <f>IFERROR(VLOOKUP(E2196,Lookup!B:C,2,0),0)</f>
        <v>Server/Cocktail</v>
      </c>
    </row>
    <row r="2197" ht="13.5" outlineLevel="2" spans="1:15">
      <c r="A2197" s="4" t="s">
        <v>4660</v>
      </c>
      <c r="B2197" s="4" t="s">
        <v>4632</v>
      </c>
      <c r="C2197" s="4" t="s">
        <v>118</v>
      </c>
      <c r="D2197" s="4" t="s">
        <v>4661</v>
      </c>
      <c r="E2197" s="4" t="s">
        <v>78</v>
      </c>
      <c r="F2197" s="4" t="s">
        <v>121</v>
      </c>
      <c r="G2197" s="4" t="s">
        <v>373</v>
      </c>
      <c r="H2197" s="4" t="s">
        <v>4500</v>
      </c>
      <c r="I2197" s="4" t="s">
        <v>4634</v>
      </c>
      <c r="J2197" s="4" t="s">
        <v>4635</v>
      </c>
      <c r="K2197" s="6">
        <f>IFERROR(VLOOKUP($J2197,Lookup!$I:$M,Lookup!J$2,0),"")</f>
        <v>7008</v>
      </c>
      <c r="L2197" s="6" t="str">
        <f>IFERROR(VLOOKUP($J2197,Lookup!$I:$M,Lookup!K$2,0),"")</f>
        <v>Hawthorne</v>
      </c>
      <c r="M2197" s="6" t="str">
        <f>IFERROR(VLOOKUP($J2197,Lookup!$I:$M,Lookup!L$2,0),"")</f>
        <v>CSalazar</v>
      </c>
      <c r="N2197" s="6" t="str">
        <f>IFERROR(VLOOKUP($J2197,Lookup!$I:$M,Lookup!M$2,0),"")</f>
        <v>ET</v>
      </c>
      <c r="O2197" s="6" t="str">
        <f>IFERROR(VLOOKUP(E2197,Lookup!B:C,2,0),0)</f>
        <v>Host</v>
      </c>
    </row>
    <row r="2198" ht="13.5" outlineLevel="1" spans="1:15">
      <c r="A2198" s="4" t="s">
        <v>4662</v>
      </c>
      <c r="B2198" s="4" t="s">
        <v>4632</v>
      </c>
      <c r="C2198" s="4" t="s">
        <v>118</v>
      </c>
      <c r="D2198" s="4" t="s">
        <v>4663</v>
      </c>
      <c r="E2198" s="4" t="s">
        <v>83</v>
      </c>
      <c r="F2198" s="4" t="s">
        <v>121</v>
      </c>
      <c r="G2198" s="4" t="s">
        <v>373</v>
      </c>
      <c r="H2198" s="4" t="s">
        <v>4500</v>
      </c>
      <c r="I2198" s="4" t="s">
        <v>4634</v>
      </c>
      <c r="J2198" s="4" t="s">
        <v>4635</v>
      </c>
      <c r="K2198" s="6">
        <f>IFERROR(VLOOKUP($J2198,Lookup!$I:$M,Lookup!J$2,0),"")</f>
        <v>7008</v>
      </c>
      <c r="L2198" s="6" t="str">
        <f>IFERROR(VLOOKUP($J2198,Lookup!$I:$M,Lookup!K$2,0),"")</f>
        <v>Hawthorne</v>
      </c>
      <c r="M2198" s="6" t="str">
        <f>IFERROR(VLOOKUP($J2198,Lookup!$I:$M,Lookup!L$2,0),"")</f>
        <v>CSalazar</v>
      </c>
      <c r="N2198" s="6" t="str">
        <f>IFERROR(VLOOKUP($J2198,Lookup!$I:$M,Lookup!M$2,0),"")</f>
        <v>ET</v>
      </c>
      <c r="O2198" s="6" t="str">
        <f>IFERROR(VLOOKUP(E2198,Lookup!B:C,2,0),0)</f>
        <v>Line Cook</v>
      </c>
    </row>
    <row r="2199" ht="13.5" outlineLevel="2" spans="1:15">
      <c r="A2199" s="4" t="s">
        <v>4664</v>
      </c>
      <c r="B2199" s="4" t="s">
        <v>4632</v>
      </c>
      <c r="C2199" s="4" t="s">
        <v>118</v>
      </c>
      <c r="D2199" s="4" t="s">
        <v>4665</v>
      </c>
      <c r="E2199" s="4" t="s">
        <v>120</v>
      </c>
      <c r="F2199" s="4" t="s">
        <v>121</v>
      </c>
      <c r="G2199" s="4" t="s">
        <v>373</v>
      </c>
      <c r="H2199" s="4" t="s">
        <v>4500</v>
      </c>
      <c r="I2199" s="4" t="s">
        <v>4634</v>
      </c>
      <c r="J2199" s="4" t="s">
        <v>4635</v>
      </c>
      <c r="K2199" s="6">
        <f>IFERROR(VLOOKUP($J2199,Lookup!$I:$M,Lookup!J$2,0),"")</f>
        <v>7008</v>
      </c>
      <c r="L2199" s="6" t="str">
        <f>IFERROR(VLOOKUP($J2199,Lookup!$I:$M,Lookup!K$2,0),"")</f>
        <v>Hawthorne</v>
      </c>
      <c r="M2199" s="6" t="str">
        <f>IFERROR(VLOOKUP($J2199,Lookup!$I:$M,Lookup!L$2,0),"")</f>
        <v>CSalazar</v>
      </c>
      <c r="N2199" s="6" t="str">
        <f>IFERROR(VLOOKUP($J2199,Lookup!$I:$M,Lookup!M$2,0),"")</f>
        <v>ET</v>
      </c>
      <c r="O2199" s="6" t="str">
        <f>IFERROR(VLOOKUP(E2199,Lookup!B:C,2,0),0)</f>
        <v>Server/Cocktail</v>
      </c>
    </row>
    <row r="2200" ht="13.5" outlineLevel="2" spans="1:15">
      <c r="A2200" s="4" t="s">
        <v>4666</v>
      </c>
      <c r="B2200" s="4" t="s">
        <v>4632</v>
      </c>
      <c r="C2200" s="4" t="s">
        <v>118</v>
      </c>
      <c r="D2200" s="4" t="s">
        <v>4667</v>
      </c>
      <c r="E2200" s="4" t="s">
        <v>83</v>
      </c>
      <c r="F2200" s="4" t="s">
        <v>121</v>
      </c>
      <c r="G2200" s="4" t="s">
        <v>373</v>
      </c>
      <c r="H2200" s="4" t="s">
        <v>4500</v>
      </c>
      <c r="I2200" s="4" t="s">
        <v>4634</v>
      </c>
      <c r="J2200" s="4" t="s">
        <v>4635</v>
      </c>
      <c r="K2200" s="6">
        <f>IFERROR(VLOOKUP($J2200,Lookup!$I:$M,Lookup!J$2,0),"")</f>
        <v>7008</v>
      </c>
      <c r="L2200" s="6" t="str">
        <f>IFERROR(VLOOKUP($J2200,Lookup!$I:$M,Lookup!K$2,0),"")</f>
        <v>Hawthorne</v>
      </c>
      <c r="M2200" s="6" t="str">
        <f>IFERROR(VLOOKUP($J2200,Lookup!$I:$M,Lookup!L$2,0),"")</f>
        <v>CSalazar</v>
      </c>
      <c r="N2200" s="6" t="str">
        <f>IFERROR(VLOOKUP($J2200,Lookup!$I:$M,Lookup!M$2,0),"")</f>
        <v>ET</v>
      </c>
      <c r="O2200" s="6" t="str">
        <f>IFERROR(VLOOKUP(E2200,Lookup!B:C,2,0),0)</f>
        <v>Line Cook</v>
      </c>
    </row>
    <row r="2201" ht="13.5" outlineLevel="2" spans="1:15">
      <c r="A2201" s="4" t="s">
        <v>4668</v>
      </c>
      <c r="B2201" s="4" t="s">
        <v>4632</v>
      </c>
      <c r="C2201" s="4" t="s">
        <v>118</v>
      </c>
      <c r="D2201" s="4" t="s">
        <v>4669</v>
      </c>
      <c r="E2201" s="4" t="s">
        <v>78</v>
      </c>
      <c r="F2201" s="4" t="s">
        <v>121</v>
      </c>
      <c r="G2201" s="4" t="s">
        <v>373</v>
      </c>
      <c r="H2201" s="4" t="s">
        <v>4500</v>
      </c>
      <c r="I2201" s="4" t="s">
        <v>4634</v>
      </c>
      <c r="J2201" s="4" t="s">
        <v>4635</v>
      </c>
      <c r="K2201" s="6">
        <f>IFERROR(VLOOKUP($J2201,Lookup!$I:$M,Lookup!J$2,0),"")</f>
        <v>7008</v>
      </c>
      <c r="L2201" s="6" t="str">
        <f>IFERROR(VLOOKUP($J2201,Lookup!$I:$M,Lookup!K$2,0),"")</f>
        <v>Hawthorne</v>
      </c>
      <c r="M2201" s="6" t="str">
        <f>IFERROR(VLOOKUP($J2201,Lookup!$I:$M,Lookup!L$2,0),"")</f>
        <v>CSalazar</v>
      </c>
      <c r="N2201" s="6" t="str">
        <f>IFERROR(VLOOKUP($J2201,Lookup!$I:$M,Lookup!M$2,0),"")</f>
        <v>ET</v>
      </c>
      <c r="O2201" s="6" t="str">
        <f>IFERROR(VLOOKUP(E2201,Lookup!B:C,2,0),0)</f>
        <v>Host</v>
      </c>
    </row>
    <row r="2202" ht="13.5" outlineLevel="2" spans="1:15">
      <c r="A2202" s="4" t="s">
        <v>4670</v>
      </c>
      <c r="B2202" s="4" t="s">
        <v>4632</v>
      </c>
      <c r="C2202" s="4" t="s">
        <v>118</v>
      </c>
      <c r="D2202" s="4" t="s">
        <v>4671</v>
      </c>
      <c r="E2202" s="4" t="s">
        <v>120</v>
      </c>
      <c r="F2202" s="4" t="s">
        <v>121</v>
      </c>
      <c r="G2202" s="4" t="s">
        <v>373</v>
      </c>
      <c r="H2202" s="4" t="s">
        <v>4500</v>
      </c>
      <c r="I2202" s="4" t="s">
        <v>4634</v>
      </c>
      <c r="J2202" s="4" t="s">
        <v>4635</v>
      </c>
      <c r="K2202" s="6">
        <f>IFERROR(VLOOKUP($J2202,Lookup!$I:$M,Lookup!J$2,0),"")</f>
        <v>7008</v>
      </c>
      <c r="L2202" s="6" t="str">
        <f>IFERROR(VLOOKUP($J2202,Lookup!$I:$M,Lookup!K$2,0),"")</f>
        <v>Hawthorne</v>
      </c>
      <c r="M2202" s="6" t="str">
        <f>IFERROR(VLOOKUP($J2202,Lookup!$I:$M,Lookup!L$2,0),"")</f>
        <v>CSalazar</v>
      </c>
      <c r="N2202" s="6" t="str">
        <f>IFERROR(VLOOKUP($J2202,Lookup!$I:$M,Lookup!M$2,0),"")</f>
        <v>ET</v>
      </c>
      <c r="O2202" s="6" t="str">
        <f>IFERROR(VLOOKUP(E2202,Lookup!B:C,2,0),0)</f>
        <v>Server/Cocktail</v>
      </c>
    </row>
    <row r="2203" ht="13.5" outlineLevel="2" spans="1:15">
      <c r="A2203" s="4" t="s">
        <v>4672</v>
      </c>
      <c r="B2203" s="4" t="s">
        <v>4632</v>
      </c>
      <c r="C2203" s="4" t="s">
        <v>118</v>
      </c>
      <c r="D2203" s="4" t="s">
        <v>4673</v>
      </c>
      <c r="E2203" s="4" t="s">
        <v>256</v>
      </c>
      <c r="F2203" s="4" t="s">
        <v>121</v>
      </c>
      <c r="G2203" s="4" t="s">
        <v>373</v>
      </c>
      <c r="H2203" s="4" t="s">
        <v>4500</v>
      </c>
      <c r="I2203" s="4" t="s">
        <v>4634</v>
      </c>
      <c r="J2203" s="4" t="s">
        <v>4635</v>
      </c>
      <c r="K2203" s="6">
        <f>IFERROR(VLOOKUP($J2203,Lookup!$I:$M,Lookup!J$2,0),"")</f>
        <v>7008</v>
      </c>
      <c r="L2203" s="6" t="str">
        <f>IFERROR(VLOOKUP($J2203,Lookup!$I:$M,Lookup!K$2,0),"")</f>
        <v>Hawthorne</v>
      </c>
      <c r="M2203" s="6" t="str">
        <f>IFERROR(VLOOKUP($J2203,Lookup!$I:$M,Lookup!L$2,0),"")</f>
        <v>CSalazar</v>
      </c>
      <c r="N2203" s="6" t="str">
        <f>IFERROR(VLOOKUP($J2203,Lookup!$I:$M,Lookup!M$2,0),"")</f>
        <v>ET</v>
      </c>
      <c r="O2203" s="6" t="str">
        <f>IFERROR(VLOOKUP(E2203,Lookup!B:C,2,0),0)</f>
        <v/>
      </c>
    </row>
    <row r="2204" ht="13.5" outlineLevel="2" spans="1:15">
      <c r="A2204" s="4" t="s">
        <v>4674</v>
      </c>
      <c r="B2204" s="4" t="s">
        <v>4632</v>
      </c>
      <c r="C2204" s="4" t="s">
        <v>118</v>
      </c>
      <c r="D2204" s="4" t="s">
        <v>4675</v>
      </c>
      <c r="E2204" s="4" t="s">
        <v>120</v>
      </c>
      <c r="F2204" s="4" t="s">
        <v>121</v>
      </c>
      <c r="G2204" s="4" t="s">
        <v>373</v>
      </c>
      <c r="H2204" s="4" t="s">
        <v>4500</v>
      </c>
      <c r="I2204" s="4" t="s">
        <v>4634</v>
      </c>
      <c r="J2204" s="4" t="s">
        <v>4635</v>
      </c>
      <c r="K2204" s="6">
        <f>IFERROR(VLOOKUP($J2204,Lookup!$I:$M,Lookup!J$2,0),"")</f>
        <v>7008</v>
      </c>
      <c r="L2204" s="6" t="str">
        <f>IFERROR(VLOOKUP($J2204,Lookup!$I:$M,Lookup!K$2,0),"")</f>
        <v>Hawthorne</v>
      </c>
      <c r="M2204" s="6" t="str">
        <f>IFERROR(VLOOKUP($J2204,Lookup!$I:$M,Lookup!L$2,0),"")</f>
        <v>CSalazar</v>
      </c>
      <c r="N2204" s="6" t="str">
        <f>IFERROR(VLOOKUP($J2204,Lookup!$I:$M,Lookup!M$2,0),"")</f>
        <v>ET</v>
      </c>
      <c r="O2204" s="6" t="str">
        <f>IFERROR(VLOOKUP(E2204,Lookup!B:C,2,0),0)</f>
        <v>Server/Cocktail</v>
      </c>
    </row>
    <row r="2205" ht="13.5" outlineLevel="2" spans="1:15">
      <c r="A2205" s="4" t="s">
        <v>4676</v>
      </c>
      <c r="B2205" s="4" t="s">
        <v>4632</v>
      </c>
      <c r="C2205" s="4" t="s">
        <v>118</v>
      </c>
      <c r="D2205" s="4" t="s">
        <v>4677</v>
      </c>
      <c r="E2205" s="4" t="s">
        <v>78</v>
      </c>
      <c r="F2205" s="4" t="s">
        <v>121</v>
      </c>
      <c r="G2205" s="4" t="s">
        <v>373</v>
      </c>
      <c r="H2205" s="4" t="s">
        <v>4500</v>
      </c>
      <c r="I2205" s="4" t="s">
        <v>4634</v>
      </c>
      <c r="J2205" s="4" t="s">
        <v>4635</v>
      </c>
      <c r="K2205" s="6">
        <f>IFERROR(VLOOKUP($J2205,Lookup!$I:$M,Lookup!J$2,0),"")</f>
        <v>7008</v>
      </c>
      <c r="L2205" s="6" t="str">
        <f>IFERROR(VLOOKUP($J2205,Lookup!$I:$M,Lookup!K$2,0),"")</f>
        <v>Hawthorne</v>
      </c>
      <c r="M2205" s="6" t="str">
        <f>IFERROR(VLOOKUP($J2205,Lookup!$I:$M,Lookup!L$2,0),"")</f>
        <v>CSalazar</v>
      </c>
      <c r="N2205" s="6" t="str">
        <f>IFERROR(VLOOKUP($J2205,Lookup!$I:$M,Lookup!M$2,0),"")</f>
        <v>ET</v>
      </c>
      <c r="O2205" s="6" t="str">
        <f>IFERROR(VLOOKUP(E2205,Lookup!B:C,2,0),0)</f>
        <v>Host</v>
      </c>
    </row>
    <row r="2206" ht="13.5" outlineLevel="2" spans="1:15">
      <c r="A2206" s="4" t="s">
        <v>4678</v>
      </c>
      <c r="B2206" s="4" t="s">
        <v>4632</v>
      </c>
      <c r="C2206" s="4" t="s">
        <v>118</v>
      </c>
      <c r="D2206" s="4" t="s">
        <v>4679</v>
      </c>
      <c r="E2206" s="4" t="s">
        <v>120</v>
      </c>
      <c r="F2206" s="4" t="s">
        <v>121</v>
      </c>
      <c r="G2206" s="4" t="s">
        <v>373</v>
      </c>
      <c r="H2206" s="4" t="s">
        <v>4500</v>
      </c>
      <c r="I2206" s="4" t="s">
        <v>4634</v>
      </c>
      <c r="J2206" s="4" t="s">
        <v>4635</v>
      </c>
      <c r="K2206" s="6">
        <f>IFERROR(VLOOKUP($J2206,Lookup!$I:$M,Lookup!J$2,0),"")</f>
        <v>7008</v>
      </c>
      <c r="L2206" s="6" t="str">
        <f>IFERROR(VLOOKUP($J2206,Lookup!$I:$M,Lookup!K$2,0),"")</f>
        <v>Hawthorne</v>
      </c>
      <c r="M2206" s="6" t="str">
        <f>IFERROR(VLOOKUP($J2206,Lookup!$I:$M,Lookup!L$2,0),"")</f>
        <v>CSalazar</v>
      </c>
      <c r="N2206" s="6" t="str">
        <f>IFERROR(VLOOKUP($J2206,Lookup!$I:$M,Lookup!M$2,0),"")</f>
        <v>ET</v>
      </c>
      <c r="O2206" s="6" t="str">
        <f>IFERROR(VLOOKUP(E2206,Lookup!B:C,2,0),0)</f>
        <v>Server/Cocktail</v>
      </c>
    </row>
    <row r="2207" ht="13.5" outlineLevel="2" spans="1:15">
      <c r="A2207" s="4" t="s">
        <v>4680</v>
      </c>
      <c r="B2207" s="4" t="s">
        <v>4632</v>
      </c>
      <c r="C2207" s="4" t="s">
        <v>118</v>
      </c>
      <c r="D2207" s="4" t="s">
        <v>4681</v>
      </c>
      <c r="E2207" s="4" t="s">
        <v>78</v>
      </c>
      <c r="F2207" s="4" t="s">
        <v>121</v>
      </c>
      <c r="G2207" s="4" t="s">
        <v>373</v>
      </c>
      <c r="H2207" s="4" t="s">
        <v>4500</v>
      </c>
      <c r="I2207" s="4" t="s">
        <v>4634</v>
      </c>
      <c r="J2207" s="4" t="s">
        <v>4635</v>
      </c>
      <c r="K2207" s="6">
        <f>IFERROR(VLOOKUP($J2207,Lookup!$I:$M,Lookup!J$2,0),"")</f>
        <v>7008</v>
      </c>
      <c r="L2207" s="6" t="str">
        <f>IFERROR(VLOOKUP($J2207,Lookup!$I:$M,Lookup!K$2,0),"")</f>
        <v>Hawthorne</v>
      </c>
      <c r="M2207" s="6" t="str">
        <f>IFERROR(VLOOKUP($J2207,Lookup!$I:$M,Lookup!L$2,0),"")</f>
        <v>CSalazar</v>
      </c>
      <c r="N2207" s="6" t="str">
        <f>IFERROR(VLOOKUP($J2207,Lookup!$I:$M,Lookup!M$2,0),"")</f>
        <v>ET</v>
      </c>
      <c r="O2207" s="6" t="str">
        <f>IFERROR(VLOOKUP(E2207,Lookup!B:C,2,0),0)</f>
        <v>Host</v>
      </c>
    </row>
    <row r="2208" ht="13.5" outlineLevel="2" spans="1:15">
      <c r="A2208" s="4" t="s">
        <v>4682</v>
      </c>
      <c r="B2208" s="4" t="s">
        <v>4632</v>
      </c>
      <c r="C2208" s="4" t="s">
        <v>118</v>
      </c>
      <c r="D2208" s="4" t="s">
        <v>4683</v>
      </c>
      <c r="E2208" s="4" t="s">
        <v>188</v>
      </c>
      <c r="F2208" s="4" t="s">
        <v>121</v>
      </c>
      <c r="G2208" s="4" t="s">
        <v>373</v>
      </c>
      <c r="H2208" s="4" t="s">
        <v>4500</v>
      </c>
      <c r="I2208" s="4" t="s">
        <v>4634</v>
      </c>
      <c r="J2208" s="4" t="s">
        <v>4635</v>
      </c>
      <c r="K2208" s="6">
        <f>IFERROR(VLOOKUP($J2208,Lookup!$I:$M,Lookup!J$2,0),"")</f>
        <v>7008</v>
      </c>
      <c r="L2208" s="6" t="str">
        <f>IFERROR(VLOOKUP($J2208,Lookup!$I:$M,Lookup!K$2,0),"")</f>
        <v>Hawthorne</v>
      </c>
      <c r="M2208" s="6" t="str">
        <f>IFERROR(VLOOKUP($J2208,Lookup!$I:$M,Lookup!L$2,0),"")</f>
        <v>CSalazar</v>
      </c>
      <c r="N2208" s="6" t="str">
        <f>IFERROR(VLOOKUP($J2208,Lookup!$I:$M,Lookup!M$2,0),"")</f>
        <v>ET</v>
      </c>
      <c r="O2208" s="6" t="str">
        <f>IFERROR(VLOOKUP(E2208,Lookup!B:C,2,0),0)</f>
        <v>Dish</v>
      </c>
    </row>
    <row r="2209" ht="13.5" outlineLevel="2" spans="1:15">
      <c r="A2209" s="4" t="s">
        <v>4684</v>
      </c>
      <c r="B2209" s="4" t="s">
        <v>4632</v>
      </c>
      <c r="C2209" s="4" t="s">
        <v>118</v>
      </c>
      <c r="D2209" s="4" t="s">
        <v>4685</v>
      </c>
      <c r="E2209" s="4" t="s">
        <v>188</v>
      </c>
      <c r="F2209" s="4" t="s">
        <v>121</v>
      </c>
      <c r="G2209" s="4" t="s">
        <v>373</v>
      </c>
      <c r="H2209" s="4" t="s">
        <v>4500</v>
      </c>
      <c r="I2209" s="4" t="s">
        <v>4634</v>
      </c>
      <c r="J2209" s="4" t="s">
        <v>4635</v>
      </c>
      <c r="K2209" s="6">
        <f>IFERROR(VLOOKUP($J2209,Lookup!$I:$M,Lookup!J$2,0),"")</f>
        <v>7008</v>
      </c>
      <c r="L2209" s="6" t="str">
        <f>IFERROR(VLOOKUP($J2209,Lookup!$I:$M,Lookup!K$2,0),"")</f>
        <v>Hawthorne</v>
      </c>
      <c r="M2209" s="6" t="str">
        <f>IFERROR(VLOOKUP($J2209,Lookup!$I:$M,Lookup!L$2,0),"")</f>
        <v>CSalazar</v>
      </c>
      <c r="N2209" s="6" t="str">
        <f>IFERROR(VLOOKUP($J2209,Lookup!$I:$M,Lookup!M$2,0),"")</f>
        <v>ET</v>
      </c>
      <c r="O2209" s="6" t="str">
        <f>IFERROR(VLOOKUP(E2209,Lookup!B:C,2,0),0)</f>
        <v>Dish</v>
      </c>
    </row>
    <row r="2210" ht="13.5" outlineLevel="2" spans="1:15">
      <c r="A2210" s="4" t="s">
        <v>4686</v>
      </c>
      <c r="B2210" s="4" t="s">
        <v>4632</v>
      </c>
      <c r="C2210" s="4" t="s">
        <v>118</v>
      </c>
      <c r="D2210" s="4" t="s">
        <v>4687</v>
      </c>
      <c r="E2210" s="4" t="s">
        <v>256</v>
      </c>
      <c r="F2210" s="4" t="s">
        <v>121</v>
      </c>
      <c r="G2210" s="4" t="s">
        <v>373</v>
      </c>
      <c r="H2210" s="4" t="s">
        <v>4500</v>
      </c>
      <c r="I2210" s="4" t="s">
        <v>4634</v>
      </c>
      <c r="J2210" s="4" t="s">
        <v>4635</v>
      </c>
      <c r="K2210" s="6">
        <f>IFERROR(VLOOKUP($J2210,Lookup!$I:$M,Lookup!J$2,0),"")</f>
        <v>7008</v>
      </c>
      <c r="L2210" s="6" t="str">
        <f>IFERROR(VLOOKUP($J2210,Lookup!$I:$M,Lookup!K$2,0),"")</f>
        <v>Hawthorne</v>
      </c>
      <c r="M2210" s="6" t="str">
        <f>IFERROR(VLOOKUP($J2210,Lookup!$I:$M,Lookup!L$2,0),"")</f>
        <v>CSalazar</v>
      </c>
      <c r="N2210" s="6" t="str">
        <f>IFERROR(VLOOKUP($J2210,Lookup!$I:$M,Lookup!M$2,0),"")</f>
        <v>ET</v>
      </c>
      <c r="O2210" s="6" t="str">
        <f>IFERROR(VLOOKUP(E2210,Lookup!B:C,2,0),0)</f>
        <v/>
      </c>
    </row>
    <row r="2211" ht="13.5" outlineLevel="2" spans="1:15">
      <c r="A2211" s="4" t="s">
        <v>4688</v>
      </c>
      <c r="B2211" s="4" t="s">
        <v>4632</v>
      </c>
      <c r="C2211" s="4" t="s">
        <v>118</v>
      </c>
      <c r="D2211" s="4" t="s">
        <v>4689</v>
      </c>
      <c r="E2211" s="4" t="s">
        <v>83</v>
      </c>
      <c r="F2211" s="4" t="s">
        <v>121</v>
      </c>
      <c r="G2211" s="4" t="s">
        <v>373</v>
      </c>
      <c r="H2211" s="4" t="s">
        <v>4500</v>
      </c>
      <c r="I2211" s="4" t="s">
        <v>4634</v>
      </c>
      <c r="J2211" s="4" t="s">
        <v>4635</v>
      </c>
      <c r="K2211" s="6">
        <f>IFERROR(VLOOKUP($J2211,Lookup!$I:$M,Lookup!J$2,0),"")</f>
        <v>7008</v>
      </c>
      <c r="L2211" s="6" t="str">
        <f>IFERROR(VLOOKUP($J2211,Lookup!$I:$M,Lookup!K$2,0),"")</f>
        <v>Hawthorne</v>
      </c>
      <c r="M2211" s="6" t="str">
        <f>IFERROR(VLOOKUP($J2211,Lookup!$I:$M,Lookup!L$2,0),"")</f>
        <v>CSalazar</v>
      </c>
      <c r="N2211" s="6" t="str">
        <f>IFERROR(VLOOKUP($J2211,Lookup!$I:$M,Lookup!M$2,0),"")</f>
        <v>ET</v>
      </c>
      <c r="O2211" s="6" t="str">
        <f>IFERROR(VLOOKUP(E2211,Lookup!B:C,2,0),0)</f>
        <v>Line Cook</v>
      </c>
    </row>
    <row r="2212" ht="13.5" outlineLevel="2" spans="1:15">
      <c r="A2212" s="4" t="s">
        <v>4690</v>
      </c>
      <c r="B2212" s="4" t="s">
        <v>4632</v>
      </c>
      <c r="C2212" s="4" t="s">
        <v>118</v>
      </c>
      <c r="D2212" s="4" t="s">
        <v>4691</v>
      </c>
      <c r="E2212" s="4" t="s">
        <v>128</v>
      </c>
      <c r="F2212" s="4" t="s">
        <v>121</v>
      </c>
      <c r="G2212" s="4" t="s">
        <v>373</v>
      </c>
      <c r="H2212" s="4" t="s">
        <v>4500</v>
      </c>
      <c r="I2212" s="4" t="s">
        <v>4634</v>
      </c>
      <c r="J2212" s="4" t="s">
        <v>4635</v>
      </c>
      <c r="K2212" s="6">
        <f>IFERROR(VLOOKUP($J2212,Lookup!$I:$M,Lookup!J$2,0),"")</f>
        <v>7008</v>
      </c>
      <c r="L2212" s="6" t="str">
        <f>IFERROR(VLOOKUP($J2212,Lookup!$I:$M,Lookup!K$2,0),"")</f>
        <v>Hawthorne</v>
      </c>
      <c r="M2212" s="6" t="str">
        <f>IFERROR(VLOOKUP($J2212,Lookup!$I:$M,Lookup!L$2,0),"")</f>
        <v>CSalazar</v>
      </c>
      <c r="N2212" s="6" t="str">
        <f>IFERROR(VLOOKUP($J2212,Lookup!$I:$M,Lookup!M$2,0),"")</f>
        <v>ET</v>
      </c>
      <c r="O2212" s="6" t="str">
        <f>IFERROR(VLOOKUP(E2212,Lookup!B:C,2,0),0)</f>
        <v>Server/Cocktail</v>
      </c>
    </row>
    <row r="2213" ht="13.5" outlineLevel="2" spans="1:15">
      <c r="A2213" s="4" t="s">
        <v>4692</v>
      </c>
      <c r="B2213" s="4" t="s">
        <v>4632</v>
      </c>
      <c r="C2213" s="4" t="s">
        <v>118</v>
      </c>
      <c r="D2213" s="4" t="s">
        <v>4693</v>
      </c>
      <c r="E2213" s="4" t="s">
        <v>78</v>
      </c>
      <c r="F2213" s="4" t="s">
        <v>121</v>
      </c>
      <c r="G2213" s="4" t="s">
        <v>373</v>
      </c>
      <c r="H2213" s="4" t="s">
        <v>4500</v>
      </c>
      <c r="I2213" s="4" t="s">
        <v>4634</v>
      </c>
      <c r="J2213" s="4" t="s">
        <v>4635</v>
      </c>
      <c r="K2213" s="6">
        <f>IFERROR(VLOOKUP($J2213,Lookup!$I:$M,Lookup!J$2,0),"")</f>
        <v>7008</v>
      </c>
      <c r="L2213" s="6" t="str">
        <f>IFERROR(VLOOKUP($J2213,Lookup!$I:$M,Lookup!K$2,0),"")</f>
        <v>Hawthorne</v>
      </c>
      <c r="M2213" s="6" t="str">
        <f>IFERROR(VLOOKUP($J2213,Lookup!$I:$M,Lookup!L$2,0),"")</f>
        <v>CSalazar</v>
      </c>
      <c r="N2213" s="6" t="str">
        <f>IFERROR(VLOOKUP($J2213,Lookup!$I:$M,Lookup!M$2,0),"")</f>
        <v>ET</v>
      </c>
      <c r="O2213" s="6" t="str">
        <f>IFERROR(VLOOKUP(E2213,Lookup!B:C,2,0),0)</f>
        <v>Host</v>
      </c>
    </row>
    <row r="2214" ht="13.5" outlineLevel="2" spans="1:15">
      <c r="A2214" s="4" t="s">
        <v>4694</v>
      </c>
      <c r="B2214" s="4" t="s">
        <v>4632</v>
      </c>
      <c r="C2214" s="4" t="s">
        <v>118</v>
      </c>
      <c r="D2214" s="4" t="s">
        <v>4695</v>
      </c>
      <c r="E2214" s="4" t="s">
        <v>83</v>
      </c>
      <c r="F2214" s="4" t="s">
        <v>121</v>
      </c>
      <c r="G2214" s="4" t="s">
        <v>373</v>
      </c>
      <c r="H2214" s="4" t="s">
        <v>4500</v>
      </c>
      <c r="I2214" s="4" t="s">
        <v>4634</v>
      </c>
      <c r="J2214" s="4" t="s">
        <v>4635</v>
      </c>
      <c r="K2214" s="6">
        <f>IFERROR(VLOOKUP($J2214,Lookup!$I:$M,Lookup!J$2,0),"")</f>
        <v>7008</v>
      </c>
      <c r="L2214" s="6" t="str">
        <f>IFERROR(VLOOKUP($J2214,Lookup!$I:$M,Lookup!K$2,0),"")</f>
        <v>Hawthorne</v>
      </c>
      <c r="M2214" s="6" t="str">
        <f>IFERROR(VLOOKUP($J2214,Lookup!$I:$M,Lookup!L$2,0),"")</f>
        <v>CSalazar</v>
      </c>
      <c r="N2214" s="6" t="str">
        <f>IFERROR(VLOOKUP($J2214,Lookup!$I:$M,Lookup!M$2,0),"")</f>
        <v>ET</v>
      </c>
      <c r="O2214" s="6" t="str">
        <f>IFERROR(VLOOKUP(E2214,Lookup!B:C,2,0),0)</f>
        <v>Line Cook</v>
      </c>
    </row>
    <row r="2215" ht="13.5" outlineLevel="2" spans="1:15">
      <c r="A2215" s="4" t="s">
        <v>954</v>
      </c>
      <c r="B2215" s="4" t="s">
        <v>4632</v>
      </c>
      <c r="C2215" s="4" t="s">
        <v>118</v>
      </c>
      <c r="D2215" s="4" t="s">
        <v>4696</v>
      </c>
      <c r="E2215" s="4" t="s">
        <v>83</v>
      </c>
      <c r="F2215" s="4" t="s">
        <v>121</v>
      </c>
      <c r="G2215" s="4" t="s">
        <v>373</v>
      </c>
      <c r="H2215" s="4" t="s">
        <v>4500</v>
      </c>
      <c r="I2215" s="4" t="s">
        <v>4634</v>
      </c>
      <c r="J2215" s="4" t="s">
        <v>4635</v>
      </c>
      <c r="K2215" s="6">
        <f>IFERROR(VLOOKUP($J2215,Lookup!$I:$M,Lookup!J$2,0),"")</f>
        <v>7008</v>
      </c>
      <c r="L2215" s="6" t="str">
        <f>IFERROR(VLOOKUP($J2215,Lookup!$I:$M,Lookup!K$2,0),"")</f>
        <v>Hawthorne</v>
      </c>
      <c r="M2215" s="6" t="str">
        <f>IFERROR(VLOOKUP($J2215,Lookup!$I:$M,Lookup!L$2,0),"")</f>
        <v>CSalazar</v>
      </c>
      <c r="N2215" s="6" t="str">
        <f>IFERROR(VLOOKUP($J2215,Lookup!$I:$M,Lookup!M$2,0),"")</f>
        <v>ET</v>
      </c>
      <c r="O2215" s="6" t="str">
        <f>IFERROR(VLOOKUP(E2215,Lookup!B:C,2,0),0)</f>
        <v>Line Cook</v>
      </c>
    </row>
    <row r="2216" ht="13.5" outlineLevel="2" spans="1:15">
      <c r="A2216" s="4" t="s">
        <v>4697</v>
      </c>
      <c r="B2216" s="4" t="s">
        <v>4632</v>
      </c>
      <c r="C2216" s="4" t="s">
        <v>118</v>
      </c>
      <c r="D2216" s="4" t="s">
        <v>4698</v>
      </c>
      <c r="E2216" s="4" t="s">
        <v>78</v>
      </c>
      <c r="F2216" s="4" t="s">
        <v>121</v>
      </c>
      <c r="G2216" s="4" t="s">
        <v>373</v>
      </c>
      <c r="H2216" s="4" t="s">
        <v>4500</v>
      </c>
      <c r="I2216" s="4" t="s">
        <v>4634</v>
      </c>
      <c r="J2216" s="4" t="s">
        <v>4635</v>
      </c>
      <c r="K2216" s="6">
        <f>IFERROR(VLOOKUP($J2216,Lookup!$I:$M,Lookup!J$2,0),"")</f>
        <v>7008</v>
      </c>
      <c r="L2216" s="6" t="str">
        <f>IFERROR(VLOOKUP($J2216,Lookup!$I:$M,Lookup!K$2,0),"")</f>
        <v>Hawthorne</v>
      </c>
      <c r="M2216" s="6" t="str">
        <f>IFERROR(VLOOKUP($J2216,Lookup!$I:$M,Lookup!L$2,0),"")</f>
        <v>CSalazar</v>
      </c>
      <c r="N2216" s="6" t="str">
        <f>IFERROR(VLOOKUP($J2216,Lookup!$I:$M,Lookup!M$2,0),"")</f>
        <v>ET</v>
      </c>
      <c r="O2216" s="6" t="str">
        <f>IFERROR(VLOOKUP(E2216,Lookup!B:C,2,0),0)</f>
        <v>Host</v>
      </c>
    </row>
    <row r="2217" ht="13.5" outlineLevel="2" spans="1:15">
      <c r="A2217" s="4" t="s">
        <v>4699</v>
      </c>
      <c r="B2217" s="4" t="s">
        <v>4632</v>
      </c>
      <c r="C2217" s="4" t="s">
        <v>118</v>
      </c>
      <c r="D2217" s="4" t="s">
        <v>4700</v>
      </c>
      <c r="E2217" s="4" t="s">
        <v>139</v>
      </c>
      <c r="F2217" s="4" t="s">
        <v>121</v>
      </c>
      <c r="G2217" s="4" t="s">
        <v>373</v>
      </c>
      <c r="H2217" s="4" t="s">
        <v>4500</v>
      </c>
      <c r="I2217" s="4" t="s">
        <v>4634</v>
      </c>
      <c r="J2217" s="4" t="s">
        <v>4635</v>
      </c>
      <c r="K2217" s="6">
        <f>IFERROR(VLOOKUP($J2217,Lookup!$I:$M,Lookup!J$2,0),"")</f>
        <v>7008</v>
      </c>
      <c r="L2217" s="6" t="str">
        <f>IFERROR(VLOOKUP($J2217,Lookup!$I:$M,Lookup!K$2,0),"")</f>
        <v>Hawthorne</v>
      </c>
      <c r="M2217" s="6" t="str">
        <f>IFERROR(VLOOKUP($J2217,Lookup!$I:$M,Lookup!L$2,0),"")</f>
        <v>CSalazar</v>
      </c>
      <c r="N2217" s="6" t="str">
        <f>IFERROR(VLOOKUP($J2217,Lookup!$I:$M,Lookup!M$2,0),"")</f>
        <v>ET</v>
      </c>
      <c r="O2217" s="6" t="str">
        <f>IFERROR(VLOOKUP(E2217,Lookup!B:C,2,0),0)</f>
        <v>Busser/Runner</v>
      </c>
    </row>
    <row r="2218" ht="13.5" outlineLevel="2" spans="1:15">
      <c r="A2218" s="4" t="s">
        <v>4701</v>
      </c>
      <c r="B2218" s="4" t="s">
        <v>4632</v>
      </c>
      <c r="C2218" s="4" t="s">
        <v>118</v>
      </c>
      <c r="D2218" s="4" t="s">
        <v>4702</v>
      </c>
      <c r="E2218" s="4" t="s">
        <v>120</v>
      </c>
      <c r="F2218" s="4" t="s">
        <v>121</v>
      </c>
      <c r="G2218" s="4" t="s">
        <v>373</v>
      </c>
      <c r="H2218" s="4" t="s">
        <v>4500</v>
      </c>
      <c r="I2218" s="4" t="s">
        <v>4634</v>
      </c>
      <c r="J2218" s="4" t="s">
        <v>4635</v>
      </c>
      <c r="K2218" s="6">
        <f>IFERROR(VLOOKUP($J2218,Lookup!$I:$M,Lookup!J$2,0),"")</f>
        <v>7008</v>
      </c>
      <c r="L2218" s="6" t="str">
        <f>IFERROR(VLOOKUP($J2218,Lookup!$I:$M,Lookup!K$2,0),"")</f>
        <v>Hawthorne</v>
      </c>
      <c r="M2218" s="6" t="str">
        <f>IFERROR(VLOOKUP($J2218,Lookup!$I:$M,Lookup!L$2,0),"")</f>
        <v>CSalazar</v>
      </c>
      <c r="N2218" s="6" t="str">
        <f>IFERROR(VLOOKUP($J2218,Lookup!$I:$M,Lookup!M$2,0),"")</f>
        <v>ET</v>
      </c>
      <c r="O2218" s="6" t="str">
        <f>IFERROR(VLOOKUP(E2218,Lookup!B:C,2,0),0)</f>
        <v>Server/Cocktail</v>
      </c>
    </row>
    <row r="2219" ht="13.5" outlineLevel="2" spans="1:15">
      <c r="A2219" s="4" t="s">
        <v>4703</v>
      </c>
      <c r="B2219" s="4" t="s">
        <v>4632</v>
      </c>
      <c r="C2219" s="4" t="s">
        <v>118</v>
      </c>
      <c r="D2219" s="4" t="s">
        <v>4704</v>
      </c>
      <c r="E2219" s="4" t="s">
        <v>83</v>
      </c>
      <c r="F2219" s="4" t="s">
        <v>121</v>
      </c>
      <c r="G2219" s="4" t="s">
        <v>373</v>
      </c>
      <c r="H2219" s="4" t="s">
        <v>4500</v>
      </c>
      <c r="I2219" s="4" t="s">
        <v>4634</v>
      </c>
      <c r="J2219" s="4" t="s">
        <v>4635</v>
      </c>
      <c r="K2219" s="6">
        <f>IFERROR(VLOOKUP($J2219,Lookup!$I:$M,Lookup!J$2,0),"")</f>
        <v>7008</v>
      </c>
      <c r="L2219" s="6" t="str">
        <f>IFERROR(VLOOKUP($J2219,Lookup!$I:$M,Lookup!K$2,0),"")</f>
        <v>Hawthorne</v>
      </c>
      <c r="M2219" s="6" t="str">
        <f>IFERROR(VLOOKUP($J2219,Lookup!$I:$M,Lookup!L$2,0),"")</f>
        <v>CSalazar</v>
      </c>
      <c r="N2219" s="6" t="str">
        <f>IFERROR(VLOOKUP($J2219,Lookup!$I:$M,Lookup!M$2,0),"")</f>
        <v>ET</v>
      </c>
      <c r="O2219" s="6" t="str">
        <f>IFERROR(VLOOKUP(E2219,Lookup!B:C,2,0),0)</f>
        <v>Line Cook</v>
      </c>
    </row>
    <row r="2220" ht="13.5" outlineLevel="2" spans="1:15">
      <c r="A2220" s="4" t="s">
        <v>4705</v>
      </c>
      <c r="B2220" s="4" t="s">
        <v>3541</v>
      </c>
      <c r="C2220" s="4" t="s">
        <v>118</v>
      </c>
      <c r="D2220" s="4" t="s">
        <v>4706</v>
      </c>
      <c r="E2220" s="4" t="s">
        <v>134</v>
      </c>
      <c r="F2220" s="4" t="s">
        <v>121</v>
      </c>
      <c r="G2220" s="4" t="s">
        <v>373</v>
      </c>
      <c r="H2220" s="4" t="s">
        <v>4500</v>
      </c>
      <c r="I2220" s="4" t="s">
        <v>4634</v>
      </c>
      <c r="J2220" s="4" t="s">
        <v>4635</v>
      </c>
      <c r="K2220" s="6">
        <f>IFERROR(VLOOKUP($J2220,Lookup!$I:$M,Lookup!J$2,0),"")</f>
        <v>7008</v>
      </c>
      <c r="L2220" s="6" t="str">
        <f>IFERROR(VLOOKUP($J2220,Lookup!$I:$M,Lookup!K$2,0),"")</f>
        <v>Hawthorne</v>
      </c>
      <c r="M2220" s="6" t="str">
        <f>IFERROR(VLOOKUP($J2220,Lookup!$I:$M,Lookup!L$2,0),"")</f>
        <v>CSalazar</v>
      </c>
      <c r="N2220" s="6" t="str">
        <f>IFERROR(VLOOKUP($J2220,Lookup!$I:$M,Lookup!M$2,0),"")</f>
        <v>ET</v>
      </c>
      <c r="O2220" s="6">
        <f>IFERROR(VLOOKUP(E2220,Lookup!B:C,2,0),0)</f>
        <v>0</v>
      </c>
    </row>
    <row r="2221" ht="13.5" outlineLevel="2" spans="1:15">
      <c r="A2221" s="4" t="s">
        <v>4707</v>
      </c>
      <c r="B2221" s="4" t="s">
        <v>4632</v>
      </c>
      <c r="C2221" s="4" t="s">
        <v>118</v>
      </c>
      <c r="D2221" s="4" t="s">
        <v>4708</v>
      </c>
      <c r="E2221" s="4" t="s">
        <v>120</v>
      </c>
      <c r="F2221" s="4" t="s">
        <v>121</v>
      </c>
      <c r="G2221" s="4" t="s">
        <v>373</v>
      </c>
      <c r="H2221" s="4" t="s">
        <v>4500</v>
      </c>
      <c r="I2221" s="4" t="s">
        <v>4634</v>
      </c>
      <c r="J2221" s="4" t="s">
        <v>4635</v>
      </c>
      <c r="K2221" s="6">
        <f>IFERROR(VLOOKUP($J2221,Lookup!$I:$M,Lookup!J$2,0),"")</f>
        <v>7008</v>
      </c>
      <c r="L2221" s="6" t="str">
        <f>IFERROR(VLOOKUP($J2221,Lookup!$I:$M,Lookup!K$2,0),"")</f>
        <v>Hawthorne</v>
      </c>
      <c r="M2221" s="6" t="str">
        <f>IFERROR(VLOOKUP($J2221,Lookup!$I:$M,Lookup!L$2,0),"")</f>
        <v>CSalazar</v>
      </c>
      <c r="N2221" s="6" t="str">
        <f>IFERROR(VLOOKUP($J2221,Lookup!$I:$M,Lookup!M$2,0),"")</f>
        <v>ET</v>
      </c>
      <c r="O2221" s="6" t="str">
        <f>IFERROR(VLOOKUP(E2221,Lookup!B:C,2,0),0)</f>
        <v>Server/Cocktail</v>
      </c>
    </row>
    <row r="2222" ht="13.5" outlineLevel="2" spans="1:15">
      <c r="A2222" s="4" t="s">
        <v>4709</v>
      </c>
      <c r="B2222" s="4" t="s">
        <v>4632</v>
      </c>
      <c r="C2222" s="4" t="s">
        <v>118</v>
      </c>
      <c r="D2222" s="4" t="s">
        <v>4710</v>
      </c>
      <c r="E2222" s="4" t="s">
        <v>142</v>
      </c>
      <c r="F2222" s="4" t="s">
        <v>121</v>
      </c>
      <c r="G2222" s="4" t="s">
        <v>373</v>
      </c>
      <c r="H2222" s="4" t="s">
        <v>4500</v>
      </c>
      <c r="I2222" s="4" t="s">
        <v>4634</v>
      </c>
      <c r="J2222" s="4" t="s">
        <v>4635</v>
      </c>
      <c r="K2222" s="6">
        <f>IFERROR(VLOOKUP($J2222,Lookup!$I:$M,Lookup!J$2,0),"")</f>
        <v>7008</v>
      </c>
      <c r="L2222" s="6" t="str">
        <f>IFERROR(VLOOKUP($J2222,Lookup!$I:$M,Lookup!K$2,0),"")</f>
        <v>Hawthorne</v>
      </c>
      <c r="M2222" s="6" t="str">
        <f>IFERROR(VLOOKUP($J2222,Lookup!$I:$M,Lookup!L$2,0),"")</f>
        <v>CSalazar</v>
      </c>
      <c r="N2222" s="6" t="str">
        <f>IFERROR(VLOOKUP($J2222,Lookup!$I:$M,Lookup!M$2,0),"")</f>
        <v>ET</v>
      </c>
      <c r="O2222" s="6" t="str">
        <f>IFERROR(VLOOKUP(E2222,Lookup!B:C,2,0),0)</f>
        <v>Expo</v>
      </c>
    </row>
    <row r="2223" ht="13.5" outlineLevel="2" spans="1:15">
      <c r="A2223" s="4" t="s">
        <v>4711</v>
      </c>
      <c r="B2223" s="4" t="s">
        <v>4632</v>
      </c>
      <c r="C2223" s="4" t="s">
        <v>118</v>
      </c>
      <c r="D2223" s="4" t="s">
        <v>4712</v>
      </c>
      <c r="E2223" s="4" t="s">
        <v>83</v>
      </c>
      <c r="F2223" s="4" t="s">
        <v>121</v>
      </c>
      <c r="G2223" s="4" t="s">
        <v>373</v>
      </c>
      <c r="H2223" s="4" t="s">
        <v>4500</v>
      </c>
      <c r="I2223" s="4" t="s">
        <v>4634</v>
      </c>
      <c r="J2223" s="4" t="s">
        <v>4635</v>
      </c>
      <c r="K2223" s="6">
        <f>IFERROR(VLOOKUP($J2223,Lookup!$I:$M,Lookup!J$2,0),"")</f>
        <v>7008</v>
      </c>
      <c r="L2223" s="6" t="str">
        <f>IFERROR(VLOOKUP($J2223,Lookup!$I:$M,Lookup!K$2,0),"")</f>
        <v>Hawthorne</v>
      </c>
      <c r="M2223" s="6" t="str">
        <f>IFERROR(VLOOKUP($J2223,Lookup!$I:$M,Lookup!L$2,0),"")</f>
        <v>CSalazar</v>
      </c>
      <c r="N2223" s="6" t="str">
        <f>IFERROR(VLOOKUP($J2223,Lookup!$I:$M,Lookup!M$2,0),"")</f>
        <v>ET</v>
      </c>
      <c r="O2223" s="6" t="str">
        <f>IFERROR(VLOOKUP(E2223,Lookup!B:C,2,0),0)</f>
        <v>Line Cook</v>
      </c>
    </row>
    <row r="2224" ht="13.5" outlineLevel="2" spans="1:15">
      <c r="A2224" s="4" t="s">
        <v>4713</v>
      </c>
      <c r="B2224" s="4" t="s">
        <v>4632</v>
      </c>
      <c r="C2224" s="4" t="s">
        <v>118</v>
      </c>
      <c r="D2224" s="4" t="s">
        <v>4714</v>
      </c>
      <c r="E2224" s="4" t="s">
        <v>120</v>
      </c>
      <c r="F2224" s="4" t="s">
        <v>121</v>
      </c>
      <c r="G2224" s="4" t="s">
        <v>373</v>
      </c>
      <c r="H2224" s="4" t="s">
        <v>4500</v>
      </c>
      <c r="I2224" s="4" t="s">
        <v>4634</v>
      </c>
      <c r="J2224" s="4" t="s">
        <v>4635</v>
      </c>
      <c r="K2224" s="6">
        <f>IFERROR(VLOOKUP($J2224,Lookup!$I:$M,Lookup!J$2,0),"")</f>
        <v>7008</v>
      </c>
      <c r="L2224" s="6" t="str">
        <f>IFERROR(VLOOKUP($J2224,Lookup!$I:$M,Lookup!K$2,0),"")</f>
        <v>Hawthorne</v>
      </c>
      <c r="M2224" s="6" t="str">
        <f>IFERROR(VLOOKUP($J2224,Lookup!$I:$M,Lookup!L$2,0),"")</f>
        <v>CSalazar</v>
      </c>
      <c r="N2224" s="6" t="str">
        <f>IFERROR(VLOOKUP($J2224,Lookup!$I:$M,Lookup!M$2,0),"")</f>
        <v>ET</v>
      </c>
      <c r="O2224" s="6" t="str">
        <f>IFERROR(VLOOKUP(E2224,Lookup!B:C,2,0),0)</f>
        <v>Server/Cocktail</v>
      </c>
    </row>
    <row r="2225" ht="13.5" outlineLevel="2" spans="1:15">
      <c r="A2225" s="4" t="s">
        <v>4715</v>
      </c>
      <c r="B2225" s="4" t="s">
        <v>4632</v>
      </c>
      <c r="C2225" s="4" t="s">
        <v>118</v>
      </c>
      <c r="D2225" s="4" t="s">
        <v>4716</v>
      </c>
      <c r="E2225" s="4" t="s">
        <v>84</v>
      </c>
      <c r="F2225" s="4" t="s">
        <v>121</v>
      </c>
      <c r="G2225" s="4" t="s">
        <v>373</v>
      </c>
      <c r="H2225" s="4" t="s">
        <v>4500</v>
      </c>
      <c r="I2225" s="4" t="s">
        <v>4634</v>
      </c>
      <c r="J2225" s="4" t="s">
        <v>4635</v>
      </c>
      <c r="K2225" s="6">
        <f>IFERROR(VLOOKUP($J2225,Lookup!$I:$M,Lookup!J$2,0),"")</f>
        <v>7008</v>
      </c>
      <c r="L2225" s="6" t="str">
        <f>IFERROR(VLOOKUP($J2225,Lookup!$I:$M,Lookup!K$2,0),"")</f>
        <v>Hawthorne</v>
      </c>
      <c r="M2225" s="6" t="str">
        <f>IFERROR(VLOOKUP($J2225,Lookup!$I:$M,Lookup!L$2,0),"")</f>
        <v>CSalazar</v>
      </c>
      <c r="N2225" s="6" t="str">
        <f>IFERROR(VLOOKUP($J2225,Lookup!$I:$M,Lookup!M$2,0),"")</f>
        <v>ET</v>
      </c>
      <c r="O2225" s="6" t="str">
        <f>IFERROR(VLOOKUP(E2225,Lookup!B:C,2,0),0)</f>
        <v>Prep Cook</v>
      </c>
    </row>
    <row r="2226" ht="13.5" outlineLevel="2" spans="1:15">
      <c r="A2226" s="4" t="s">
        <v>4717</v>
      </c>
      <c r="B2226" s="4" t="s">
        <v>4632</v>
      </c>
      <c r="C2226" s="4" t="s">
        <v>118</v>
      </c>
      <c r="D2226" s="4" t="s">
        <v>4718</v>
      </c>
      <c r="E2226" s="4" t="s">
        <v>83</v>
      </c>
      <c r="F2226" s="4" t="s">
        <v>121</v>
      </c>
      <c r="G2226" s="4" t="s">
        <v>373</v>
      </c>
      <c r="H2226" s="4" t="s">
        <v>4500</v>
      </c>
      <c r="I2226" s="4" t="s">
        <v>4634</v>
      </c>
      <c r="J2226" s="4" t="s">
        <v>4635</v>
      </c>
      <c r="K2226" s="6">
        <f>IFERROR(VLOOKUP($J2226,Lookup!$I:$M,Lookup!J$2,0),"")</f>
        <v>7008</v>
      </c>
      <c r="L2226" s="6" t="str">
        <f>IFERROR(VLOOKUP($J2226,Lookup!$I:$M,Lookup!K$2,0),"")</f>
        <v>Hawthorne</v>
      </c>
      <c r="M2226" s="6" t="str">
        <f>IFERROR(VLOOKUP($J2226,Lookup!$I:$M,Lookup!L$2,0),"")</f>
        <v>CSalazar</v>
      </c>
      <c r="N2226" s="6" t="str">
        <f>IFERROR(VLOOKUP($J2226,Lookup!$I:$M,Lookup!M$2,0),"")</f>
        <v>ET</v>
      </c>
      <c r="O2226" s="6" t="str">
        <f>IFERROR(VLOOKUP(E2226,Lookup!B:C,2,0),0)</f>
        <v>Line Cook</v>
      </c>
    </row>
    <row r="2227" ht="13.5" outlineLevel="2" spans="1:15">
      <c r="A2227" s="4" t="s">
        <v>4719</v>
      </c>
      <c r="B2227" s="4" t="s">
        <v>4632</v>
      </c>
      <c r="C2227" s="4" t="s">
        <v>118</v>
      </c>
      <c r="D2227" s="4" t="s">
        <v>4720</v>
      </c>
      <c r="E2227" s="4" t="s">
        <v>84</v>
      </c>
      <c r="F2227" s="4" t="s">
        <v>121</v>
      </c>
      <c r="G2227" s="4" t="s">
        <v>373</v>
      </c>
      <c r="H2227" s="4" t="s">
        <v>4500</v>
      </c>
      <c r="I2227" s="4" t="s">
        <v>4634</v>
      </c>
      <c r="J2227" s="4" t="s">
        <v>4635</v>
      </c>
      <c r="K2227" s="6">
        <f>IFERROR(VLOOKUP($J2227,Lookup!$I:$M,Lookup!J$2,0),"")</f>
        <v>7008</v>
      </c>
      <c r="L2227" s="6" t="str">
        <f>IFERROR(VLOOKUP($J2227,Lookup!$I:$M,Lookup!K$2,0),"")</f>
        <v>Hawthorne</v>
      </c>
      <c r="M2227" s="6" t="str">
        <f>IFERROR(VLOOKUP($J2227,Lookup!$I:$M,Lookup!L$2,0),"")</f>
        <v>CSalazar</v>
      </c>
      <c r="N2227" s="6" t="str">
        <f>IFERROR(VLOOKUP($J2227,Lookup!$I:$M,Lookup!M$2,0),"")</f>
        <v>ET</v>
      </c>
      <c r="O2227" s="6" t="str">
        <f>IFERROR(VLOOKUP(E2227,Lookup!B:C,2,0),0)</f>
        <v>Prep Cook</v>
      </c>
    </row>
    <row r="2228" ht="13.5" outlineLevel="2" spans="1:15">
      <c r="A2228" s="4" t="s">
        <v>4721</v>
      </c>
      <c r="B2228" s="4" t="s">
        <v>4632</v>
      </c>
      <c r="C2228" s="4" t="s">
        <v>348</v>
      </c>
      <c r="D2228" s="4" t="s">
        <v>4722</v>
      </c>
      <c r="E2228" s="4" t="s">
        <v>208</v>
      </c>
      <c r="F2228" s="4" t="s">
        <v>121</v>
      </c>
      <c r="G2228" s="4" t="s">
        <v>373</v>
      </c>
      <c r="H2228" s="4" t="s">
        <v>4500</v>
      </c>
      <c r="I2228" s="4" t="s">
        <v>4634</v>
      </c>
      <c r="J2228" s="4" t="s">
        <v>4635</v>
      </c>
      <c r="K2228" s="6">
        <f>IFERROR(VLOOKUP($J2228,Lookup!$I:$M,Lookup!J$2,0),"")</f>
        <v>7008</v>
      </c>
      <c r="L2228" s="6" t="str">
        <f>IFERROR(VLOOKUP($J2228,Lookup!$I:$M,Lookup!K$2,0),"")</f>
        <v>Hawthorne</v>
      </c>
      <c r="M2228" s="6" t="str">
        <f>IFERROR(VLOOKUP($J2228,Lookup!$I:$M,Lookup!L$2,0),"")</f>
        <v>CSalazar</v>
      </c>
      <c r="N2228" s="6" t="str">
        <f>IFERROR(VLOOKUP($J2228,Lookup!$I:$M,Lookup!M$2,0),"")</f>
        <v>ET</v>
      </c>
      <c r="O2228" s="6" t="str">
        <f>IFERROR(VLOOKUP(E2228,Lookup!B:C,2,0),0)</f>
        <v/>
      </c>
    </row>
    <row r="2229" ht="13.5" outlineLevel="2" spans="1:15">
      <c r="A2229" s="4" t="s">
        <v>4723</v>
      </c>
      <c r="B2229" s="4" t="s">
        <v>4632</v>
      </c>
      <c r="C2229" s="4" t="s">
        <v>118</v>
      </c>
      <c r="D2229" s="4" t="s">
        <v>4724</v>
      </c>
      <c r="E2229" s="4" t="s">
        <v>120</v>
      </c>
      <c r="F2229" s="4" t="s">
        <v>121</v>
      </c>
      <c r="G2229" s="4" t="s">
        <v>373</v>
      </c>
      <c r="H2229" s="4" t="s">
        <v>4500</v>
      </c>
      <c r="I2229" s="4" t="s">
        <v>4634</v>
      </c>
      <c r="J2229" s="4" t="s">
        <v>4635</v>
      </c>
      <c r="K2229" s="6">
        <f>IFERROR(VLOOKUP($J2229,Lookup!$I:$M,Lookup!J$2,0),"")</f>
        <v>7008</v>
      </c>
      <c r="L2229" s="6" t="str">
        <f>IFERROR(VLOOKUP($J2229,Lookup!$I:$M,Lookup!K$2,0),"")</f>
        <v>Hawthorne</v>
      </c>
      <c r="M2229" s="6" t="str">
        <f>IFERROR(VLOOKUP($J2229,Lookup!$I:$M,Lookup!L$2,0),"")</f>
        <v>CSalazar</v>
      </c>
      <c r="N2229" s="6" t="str">
        <f>IFERROR(VLOOKUP($J2229,Lookup!$I:$M,Lookup!M$2,0),"")</f>
        <v>ET</v>
      </c>
      <c r="O2229" s="6" t="str">
        <f>IFERROR(VLOOKUP(E2229,Lookup!B:C,2,0),0)</f>
        <v>Server/Cocktail</v>
      </c>
    </row>
    <row r="2230" ht="13.5" outlineLevel="2" spans="1:15">
      <c r="A2230" s="4" t="s">
        <v>4725</v>
      </c>
      <c r="B2230" s="4" t="s">
        <v>4632</v>
      </c>
      <c r="C2230" s="4" t="s">
        <v>118</v>
      </c>
      <c r="D2230" s="4" t="s">
        <v>4726</v>
      </c>
      <c r="E2230" s="4" t="s">
        <v>256</v>
      </c>
      <c r="F2230" s="4" t="s">
        <v>121</v>
      </c>
      <c r="G2230" s="4" t="s">
        <v>373</v>
      </c>
      <c r="H2230" s="4" t="s">
        <v>4500</v>
      </c>
      <c r="I2230" s="4" t="s">
        <v>4634</v>
      </c>
      <c r="J2230" s="4" t="s">
        <v>4635</v>
      </c>
      <c r="K2230" s="6">
        <f>IFERROR(VLOOKUP($J2230,Lookup!$I:$M,Lookup!J$2,0),"")</f>
        <v>7008</v>
      </c>
      <c r="L2230" s="6" t="str">
        <f>IFERROR(VLOOKUP($J2230,Lookup!$I:$M,Lookup!K$2,0),"")</f>
        <v>Hawthorne</v>
      </c>
      <c r="M2230" s="6" t="str">
        <f>IFERROR(VLOOKUP($J2230,Lookup!$I:$M,Lookup!L$2,0),"")</f>
        <v>CSalazar</v>
      </c>
      <c r="N2230" s="6" t="str">
        <f>IFERROR(VLOOKUP($J2230,Lookup!$I:$M,Lookup!M$2,0),"")</f>
        <v>ET</v>
      </c>
      <c r="O2230" s="6" t="str">
        <f>IFERROR(VLOOKUP(E2230,Lookup!B:C,2,0),0)</f>
        <v/>
      </c>
    </row>
    <row r="2231" ht="13.5" outlineLevel="2" spans="1:15">
      <c r="A2231" s="4" t="s">
        <v>4727</v>
      </c>
      <c r="B2231" s="4" t="s">
        <v>4632</v>
      </c>
      <c r="C2231" s="4" t="s">
        <v>118</v>
      </c>
      <c r="D2231" s="4" t="s">
        <v>4728</v>
      </c>
      <c r="E2231" s="4" t="s">
        <v>78</v>
      </c>
      <c r="F2231" s="4" t="s">
        <v>121</v>
      </c>
      <c r="G2231" s="4" t="s">
        <v>373</v>
      </c>
      <c r="H2231" s="4" t="s">
        <v>4500</v>
      </c>
      <c r="I2231" s="4" t="s">
        <v>4634</v>
      </c>
      <c r="J2231" s="4" t="s">
        <v>4635</v>
      </c>
      <c r="K2231" s="6">
        <f>IFERROR(VLOOKUP($J2231,Lookup!$I:$M,Lookup!J$2,0),"")</f>
        <v>7008</v>
      </c>
      <c r="L2231" s="6" t="str">
        <f>IFERROR(VLOOKUP($J2231,Lookup!$I:$M,Lookup!K$2,0),"")</f>
        <v>Hawthorne</v>
      </c>
      <c r="M2231" s="6" t="str">
        <f>IFERROR(VLOOKUP($J2231,Lookup!$I:$M,Lookup!L$2,0),"")</f>
        <v>CSalazar</v>
      </c>
      <c r="N2231" s="6" t="str">
        <f>IFERROR(VLOOKUP($J2231,Lookup!$I:$M,Lookup!M$2,0),"")</f>
        <v>ET</v>
      </c>
      <c r="O2231" s="6" t="str">
        <f>IFERROR(VLOOKUP(E2231,Lookup!B:C,2,0),0)</f>
        <v>Host</v>
      </c>
    </row>
    <row r="2232" ht="13.5" outlineLevel="2" spans="1:15">
      <c r="A2232" s="4" t="s">
        <v>4729</v>
      </c>
      <c r="B2232" s="4" t="s">
        <v>4632</v>
      </c>
      <c r="C2232" s="4" t="s">
        <v>118</v>
      </c>
      <c r="D2232" s="4" t="s">
        <v>4730</v>
      </c>
      <c r="E2232" s="4" t="s">
        <v>128</v>
      </c>
      <c r="F2232" s="4" t="s">
        <v>121</v>
      </c>
      <c r="G2232" s="4" t="s">
        <v>373</v>
      </c>
      <c r="H2232" s="4" t="s">
        <v>4500</v>
      </c>
      <c r="I2232" s="4" t="s">
        <v>4634</v>
      </c>
      <c r="J2232" s="4" t="s">
        <v>4635</v>
      </c>
      <c r="K2232" s="6">
        <f>IFERROR(VLOOKUP($J2232,Lookup!$I:$M,Lookup!J$2,0),"")</f>
        <v>7008</v>
      </c>
      <c r="L2232" s="6" t="str">
        <f>IFERROR(VLOOKUP($J2232,Lookup!$I:$M,Lookup!K$2,0),"")</f>
        <v>Hawthorne</v>
      </c>
      <c r="M2232" s="6" t="str">
        <f>IFERROR(VLOOKUP($J2232,Lookup!$I:$M,Lookup!L$2,0),"")</f>
        <v>CSalazar</v>
      </c>
      <c r="N2232" s="6" t="str">
        <f>IFERROR(VLOOKUP($J2232,Lookup!$I:$M,Lookup!M$2,0),"")</f>
        <v>ET</v>
      </c>
      <c r="O2232" s="6" t="str">
        <f>IFERROR(VLOOKUP(E2232,Lookup!B:C,2,0),0)</f>
        <v>Server/Cocktail</v>
      </c>
    </row>
    <row r="2233" ht="13.5" outlineLevel="2" spans="1:15">
      <c r="A2233" s="4" t="s">
        <v>4731</v>
      </c>
      <c r="B2233" s="4" t="s">
        <v>4632</v>
      </c>
      <c r="C2233" s="4" t="s">
        <v>118</v>
      </c>
      <c r="D2233" s="4" t="s">
        <v>4732</v>
      </c>
      <c r="E2233" s="4" t="s">
        <v>120</v>
      </c>
      <c r="F2233" s="4" t="s">
        <v>121</v>
      </c>
      <c r="G2233" s="4" t="s">
        <v>373</v>
      </c>
      <c r="H2233" s="4" t="s">
        <v>4500</v>
      </c>
      <c r="I2233" s="4" t="s">
        <v>4634</v>
      </c>
      <c r="J2233" s="4" t="s">
        <v>4635</v>
      </c>
      <c r="K2233" s="6">
        <f>IFERROR(VLOOKUP($J2233,Lookup!$I:$M,Lookup!J$2,0),"")</f>
        <v>7008</v>
      </c>
      <c r="L2233" s="6" t="str">
        <f>IFERROR(VLOOKUP($J2233,Lookup!$I:$M,Lookup!K$2,0),"")</f>
        <v>Hawthorne</v>
      </c>
      <c r="M2233" s="6" t="str">
        <f>IFERROR(VLOOKUP($J2233,Lookup!$I:$M,Lookup!L$2,0),"")</f>
        <v>CSalazar</v>
      </c>
      <c r="N2233" s="6" t="str">
        <f>IFERROR(VLOOKUP($J2233,Lookup!$I:$M,Lookup!M$2,0),"")</f>
        <v>ET</v>
      </c>
      <c r="O2233" s="6" t="str">
        <f>IFERROR(VLOOKUP(E2233,Lookup!B:C,2,0),0)</f>
        <v>Server/Cocktail</v>
      </c>
    </row>
    <row r="2234" ht="13.5" outlineLevel="2" spans="1:15">
      <c r="A2234" s="4" t="s">
        <v>4733</v>
      </c>
      <c r="B2234" s="4" t="s">
        <v>4632</v>
      </c>
      <c r="C2234" s="4" t="s">
        <v>118</v>
      </c>
      <c r="D2234" s="4" t="s">
        <v>4734</v>
      </c>
      <c r="E2234" s="4" t="s">
        <v>139</v>
      </c>
      <c r="F2234" s="4" t="s">
        <v>121</v>
      </c>
      <c r="G2234" s="4" t="s">
        <v>373</v>
      </c>
      <c r="H2234" s="4" t="s">
        <v>4500</v>
      </c>
      <c r="I2234" s="4" t="s">
        <v>4634</v>
      </c>
      <c r="J2234" s="4" t="s">
        <v>4635</v>
      </c>
      <c r="K2234" s="6">
        <f>IFERROR(VLOOKUP($J2234,Lookup!$I:$M,Lookup!J$2,0),"")</f>
        <v>7008</v>
      </c>
      <c r="L2234" s="6" t="str">
        <f>IFERROR(VLOOKUP($J2234,Lookup!$I:$M,Lookup!K$2,0),"")</f>
        <v>Hawthorne</v>
      </c>
      <c r="M2234" s="6" t="str">
        <f>IFERROR(VLOOKUP($J2234,Lookup!$I:$M,Lookup!L$2,0),"")</f>
        <v>CSalazar</v>
      </c>
      <c r="N2234" s="6" t="str">
        <f>IFERROR(VLOOKUP($J2234,Lookup!$I:$M,Lookup!M$2,0),"")</f>
        <v>ET</v>
      </c>
      <c r="O2234" s="6" t="str">
        <f>IFERROR(VLOOKUP(E2234,Lookup!B:C,2,0),0)</f>
        <v>Busser/Runner</v>
      </c>
    </row>
    <row r="2235" ht="13.5" outlineLevel="2" spans="1:15">
      <c r="A2235" s="4" t="s">
        <v>4735</v>
      </c>
      <c r="B2235" s="4" t="s">
        <v>4632</v>
      </c>
      <c r="C2235" s="4" t="s">
        <v>118</v>
      </c>
      <c r="D2235" s="4" t="s">
        <v>4736</v>
      </c>
      <c r="E2235" s="4" t="s">
        <v>120</v>
      </c>
      <c r="F2235" s="4" t="s">
        <v>121</v>
      </c>
      <c r="G2235" s="4" t="s">
        <v>373</v>
      </c>
      <c r="H2235" s="4" t="s">
        <v>4500</v>
      </c>
      <c r="I2235" s="4" t="s">
        <v>4634</v>
      </c>
      <c r="J2235" s="4" t="s">
        <v>4635</v>
      </c>
      <c r="K2235" s="6">
        <f>IFERROR(VLOOKUP($J2235,Lookup!$I:$M,Lookup!J$2,0),"")</f>
        <v>7008</v>
      </c>
      <c r="L2235" s="6" t="str">
        <f>IFERROR(VLOOKUP($J2235,Lookup!$I:$M,Lookup!K$2,0),"")</f>
        <v>Hawthorne</v>
      </c>
      <c r="M2235" s="6" t="str">
        <f>IFERROR(VLOOKUP($J2235,Lookup!$I:$M,Lookup!L$2,0),"")</f>
        <v>CSalazar</v>
      </c>
      <c r="N2235" s="6" t="str">
        <f>IFERROR(VLOOKUP($J2235,Lookup!$I:$M,Lookup!M$2,0),"")</f>
        <v>ET</v>
      </c>
      <c r="O2235" s="6" t="str">
        <f>IFERROR(VLOOKUP(E2235,Lookup!B:C,2,0),0)</f>
        <v>Server/Cocktail</v>
      </c>
    </row>
    <row r="2236" ht="13.5" outlineLevel="2" spans="1:15">
      <c r="A2236" s="4" t="s">
        <v>4737</v>
      </c>
      <c r="B2236" s="4" t="s">
        <v>4632</v>
      </c>
      <c r="C2236" s="4" t="s">
        <v>118</v>
      </c>
      <c r="D2236" s="4" t="s">
        <v>4738</v>
      </c>
      <c r="E2236" s="4" t="s">
        <v>120</v>
      </c>
      <c r="F2236" s="4" t="s">
        <v>121</v>
      </c>
      <c r="G2236" s="4" t="s">
        <v>373</v>
      </c>
      <c r="H2236" s="4" t="s">
        <v>4500</v>
      </c>
      <c r="I2236" s="4" t="s">
        <v>4634</v>
      </c>
      <c r="J2236" s="4" t="s">
        <v>4635</v>
      </c>
      <c r="K2236" s="6">
        <f>IFERROR(VLOOKUP($J2236,Lookup!$I:$M,Lookup!J$2,0),"")</f>
        <v>7008</v>
      </c>
      <c r="L2236" s="6" t="str">
        <f>IFERROR(VLOOKUP($J2236,Lookup!$I:$M,Lookup!K$2,0),"")</f>
        <v>Hawthorne</v>
      </c>
      <c r="M2236" s="6" t="str">
        <f>IFERROR(VLOOKUP($J2236,Lookup!$I:$M,Lookup!L$2,0),"")</f>
        <v>CSalazar</v>
      </c>
      <c r="N2236" s="6" t="str">
        <f>IFERROR(VLOOKUP($J2236,Lookup!$I:$M,Lookup!M$2,0),"")</f>
        <v>ET</v>
      </c>
      <c r="O2236" s="6" t="str">
        <f>IFERROR(VLOOKUP(E2236,Lookup!B:C,2,0),0)</f>
        <v>Server/Cocktail</v>
      </c>
    </row>
    <row r="2237" ht="13.5" outlineLevel="2" spans="1:15">
      <c r="A2237" s="4" t="s">
        <v>4739</v>
      </c>
      <c r="B2237" s="4" t="s">
        <v>4740</v>
      </c>
      <c r="C2237" s="4" t="s">
        <v>118</v>
      </c>
      <c r="D2237" s="4" t="s">
        <v>4741</v>
      </c>
      <c r="E2237" s="4" t="s">
        <v>120</v>
      </c>
      <c r="F2237" s="4" t="s">
        <v>121</v>
      </c>
      <c r="G2237" s="4" t="s">
        <v>373</v>
      </c>
      <c r="H2237" s="4" t="s">
        <v>4500</v>
      </c>
      <c r="I2237" s="4" t="s">
        <v>4742</v>
      </c>
      <c r="J2237" s="4" t="s">
        <v>4743</v>
      </c>
      <c r="K2237" s="6">
        <f>IFERROR(VLOOKUP($J2237,Lookup!$I:$M,Lookup!J$2,0),"")</f>
        <v>7011</v>
      </c>
      <c r="L2237" s="6" t="str">
        <f>IFERROR(VLOOKUP($J2237,Lookup!$I:$M,Lookup!K$2,0),"")</f>
        <v>Redondo Beach</v>
      </c>
      <c r="M2237" s="6" t="str">
        <f>IFERROR(VLOOKUP($J2237,Lookup!$I:$M,Lookup!L$2,0),"")</f>
        <v>CSalazar</v>
      </c>
      <c r="N2237" s="6" t="str">
        <f>IFERROR(VLOOKUP($J2237,Lookup!$I:$M,Lookup!M$2,0),"")</f>
        <v>ET</v>
      </c>
      <c r="O2237" s="6" t="str">
        <f>IFERROR(VLOOKUP(E2237,Lookup!B:C,2,0),0)</f>
        <v>Server/Cocktail</v>
      </c>
    </row>
    <row r="2238" ht="13.5" outlineLevel="2" spans="1:15">
      <c r="A2238" s="4" t="s">
        <v>4744</v>
      </c>
      <c r="B2238" s="4" t="s">
        <v>4740</v>
      </c>
      <c r="C2238" s="4" t="s">
        <v>118</v>
      </c>
      <c r="D2238" s="4" t="s">
        <v>4745</v>
      </c>
      <c r="E2238" s="4" t="s">
        <v>83</v>
      </c>
      <c r="F2238" s="4" t="s">
        <v>121</v>
      </c>
      <c r="G2238" s="4" t="s">
        <v>373</v>
      </c>
      <c r="H2238" s="4" t="s">
        <v>4500</v>
      </c>
      <c r="I2238" s="4" t="s">
        <v>4742</v>
      </c>
      <c r="J2238" s="4" t="s">
        <v>4743</v>
      </c>
      <c r="K2238" s="6">
        <f>IFERROR(VLOOKUP($J2238,Lookup!$I:$M,Lookup!J$2,0),"")</f>
        <v>7011</v>
      </c>
      <c r="L2238" s="6" t="str">
        <f>IFERROR(VLOOKUP($J2238,Lookup!$I:$M,Lookup!K$2,0),"")</f>
        <v>Redondo Beach</v>
      </c>
      <c r="M2238" s="6" t="str">
        <f>IFERROR(VLOOKUP($J2238,Lookup!$I:$M,Lookup!L$2,0),"")</f>
        <v>CSalazar</v>
      </c>
      <c r="N2238" s="6" t="str">
        <f>IFERROR(VLOOKUP($J2238,Lookup!$I:$M,Lookup!M$2,0),"")</f>
        <v>ET</v>
      </c>
      <c r="O2238" s="6" t="str">
        <f>IFERROR(VLOOKUP(E2238,Lookup!B:C,2,0),0)</f>
        <v>Line Cook</v>
      </c>
    </row>
    <row r="2239" ht="13.5" outlineLevel="2" spans="1:15">
      <c r="A2239" s="4" t="s">
        <v>4746</v>
      </c>
      <c r="B2239" s="4" t="s">
        <v>4740</v>
      </c>
      <c r="C2239" s="4" t="s">
        <v>118</v>
      </c>
      <c r="D2239" s="4" t="s">
        <v>4747</v>
      </c>
      <c r="E2239" s="4" t="s">
        <v>78</v>
      </c>
      <c r="F2239" s="4" t="s">
        <v>121</v>
      </c>
      <c r="G2239" s="4" t="s">
        <v>373</v>
      </c>
      <c r="H2239" s="4" t="s">
        <v>4500</v>
      </c>
      <c r="I2239" s="4" t="s">
        <v>4742</v>
      </c>
      <c r="J2239" s="4" t="s">
        <v>4743</v>
      </c>
      <c r="K2239" s="6">
        <f>IFERROR(VLOOKUP($J2239,Lookup!$I:$M,Lookup!J$2,0),"")</f>
        <v>7011</v>
      </c>
      <c r="L2239" s="6" t="str">
        <f>IFERROR(VLOOKUP($J2239,Lookup!$I:$M,Lookup!K$2,0),"")</f>
        <v>Redondo Beach</v>
      </c>
      <c r="M2239" s="6" t="str">
        <f>IFERROR(VLOOKUP($J2239,Lookup!$I:$M,Lookup!L$2,0),"")</f>
        <v>CSalazar</v>
      </c>
      <c r="N2239" s="6" t="str">
        <f>IFERROR(VLOOKUP($J2239,Lookup!$I:$M,Lookup!M$2,0),"")</f>
        <v>ET</v>
      </c>
      <c r="O2239" s="6" t="str">
        <f>IFERROR(VLOOKUP(E2239,Lookup!B:C,2,0),0)</f>
        <v>Host</v>
      </c>
    </row>
    <row r="2240" ht="13.5" outlineLevel="2" spans="1:15">
      <c r="A2240" s="4" t="s">
        <v>4748</v>
      </c>
      <c r="B2240" s="4" t="s">
        <v>4740</v>
      </c>
      <c r="C2240" s="4" t="s">
        <v>118</v>
      </c>
      <c r="D2240" s="4" t="s">
        <v>4749</v>
      </c>
      <c r="E2240" s="4" t="s">
        <v>120</v>
      </c>
      <c r="F2240" s="4" t="s">
        <v>121</v>
      </c>
      <c r="G2240" s="4" t="s">
        <v>373</v>
      </c>
      <c r="H2240" s="4" t="s">
        <v>4500</v>
      </c>
      <c r="I2240" s="4" t="s">
        <v>4742</v>
      </c>
      <c r="J2240" s="4" t="s">
        <v>4743</v>
      </c>
      <c r="K2240" s="6">
        <f>IFERROR(VLOOKUP($J2240,Lookup!$I:$M,Lookup!J$2,0),"")</f>
        <v>7011</v>
      </c>
      <c r="L2240" s="6" t="str">
        <f>IFERROR(VLOOKUP($J2240,Lookup!$I:$M,Lookup!K$2,0),"")</f>
        <v>Redondo Beach</v>
      </c>
      <c r="M2240" s="6" t="str">
        <f>IFERROR(VLOOKUP($J2240,Lookup!$I:$M,Lookup!L$2,0),"")</f>
        <v>CSalazar</v>
      </c>
      <c r="N2240" s="6" t="str">
        <f>IFERROR(VLOOKUP($J2240,Lookup!$I:$M,Lookup!M$2,0),"")</f>
        <v>ET</v>
      </c>
      <c r="O2240" s="6" t="str">
        <f>IFERROR(VLOOKUP(E2240,Lookup!B:C,2,0),0)</f>
        <v>Server/Cocktail</v>
      </c>
    </row>
    <row r="2241" ht="13.5" outlineLevel="2" spans="1:15">
      <c r="A2241" s="4" t="s">
        <v>4750</v>
      </c>
      <c r="B2241" s="4" t="s">
        <v>4740</v>
      </c>
      <c r="C2241" s="4" t="s">
        <v>118</v>
      </c>
      <c r="D2241" s="4" t="s">
        <v>4751</v>
      </c>
      <c r="E2241" s="4" t="s">
        <v>70</v>
      </c>
      <c r="F2241" s="4" t="s">
        <v>121</v>
      </c>
      <c r="G2241" s="4" t="s">
        <v>373</v>
      </c>
      <c r="H2241" s="4" t="s">
        <v>4500</v>
      </c>
      <c r="I2241" s="4" t="s">
        <v>4742</v>
      </c>
      <c r="J2241" s="4" t="s">
        <v>4743</v>
      </c>
      <c r="K2241" s="6">
        <f>IFERROR(VLOOKUP($J2241,Lookup!$I:$M,Lookup!J$2,0),"")</f>
        <v>7011</v>
      </c>
      <c r="L2241" s="6" t="str">
        <f>IFERROR(VLOOKUP($J2241,Lookup!$I:$M,Lookup!K$2,0),"")</f>
        <v>Redondo Beach</v>
      </c>
      <c r="M2241" s="6" t="str">
        <f>IFERROR(VLOOKUP($J2241,Lookup!$I:$M,Lookup!L$2,0),"")</f>
        <v>CSalazar</v>
      </c>
      <c r="N2241" s="6" t="str">
        <f>IFERROR(VLOOKUP($J2241,Lookup!$I:$M,Lookup!M$2,0),"")</f>
        <v>ET</v>
      </c>
      <c r="O2241" s="6" t="str">
        <f>IFERROR(VLOOKUP(E2241,Lookup!B:C,2,0),0)</f>
        <v>Bartender</v>
      </c>
    </row>
    <row r="2242" ht="13.5" outlineLevel="2" spans="1:15">
      <c r="A2242" s="4" t="s">
        <v>4752</v>
      </c>
      <c r="B2242" s="4" t="s">
        <v>4740</v>
      </c>
      <c r="C2242" s="4" t="s">
        <v>118</v>
      </c>
      <c r="D2242" s="4" t="s">
        <v>4753</v>
      </c>
      <c r="E2242" s="4" t="s">
        <v>83</v>
      </c>
      <c r="F2242" s="4" t="s">
        <v>121</v>
      </c>
      <c r="G2242" s="4" t="s">
        <v>373</v>
      </c>
      <c r="H2242" s="4" t="s">
        <v>4500</v>
      </c>
      <c r="I2242" s="4" t="s">
        <v>4742</v>
      </c>
      <c r="J2242" s="4" t="s">
        <v>4743</v>
      </c>
      <c r="K2242" s="6">
        <f>IFERROR(VLOOKUP($J2242,Lookup!$I:$M,Lookup!J$2,0),"")</f>
        <v>7011</v>
      </c>
      <c r="L2242" s="6" t="str">
        <f>IFERROR(VLOOKUP($J2242,Lookup!$I:$M,Lookup!K$2,0),"")</f>
        <v>Redondo Beach</v>
      </c>
      <c r="M2242" s="6" t="str">
        <f>IFERROR(VLOOKUP($J2242,Lookup!$I:$M,Lookup!L$2,0),"")</f>
        <v>CSalazar</v>
      </c>
      <c r="N2242" s="6" t="str">
        <f>IFERROR(VLOOKUP($J2242,Lookup!$I:$M,Lookup!M$2,0),"")</f>
        <v>ET</v>
      </c>
      <c r="O2242" s="6" t="str">
        <f>IFERROR(VLOOKUP(E2242,Lookup!B:C,2,0),0)</f>
        <v>Line Cook</v>
      </c>
    </row>
    <row r="2243" ht="13.5" outlineLevel="2" spans="1:15">
      <c r="A2243" s="4" t="s">
        <v>4754</v>
      </c>
      <c r="B2243" s="4" t="s">
        <v>4740</v>
      </c>
      <c r="C2243" s="4" t="s">
        <v>118</v>
      </c>
      <c r="D2243" s="4" t="s">
        <v>4755</v>
      </c>
      <c r="E2243" s="4" t="s">
        <v>120</v>
      </c>
      <c r="F2243" s="4" t="s">
        <v>121</v>
      </c>
      <c r="G2243" s="4" t="s">
        <v>373</v>
      </c>
      <c r="H2243" s="4" t="s">
        <v>4500</v>
      </c>
      <c r="I2243" s="4" t="s">
        <v>4742</v>
      </c>
      <c r="J2243" s="4" t="s">
        <v>4743</v>
      </c>
      <c r="K2243" s="6">
        <f>IFERROR(VLOOKUP($J2243,Lookup!$I:$M,Lookup!J$2,0),"")</f>
        <v>7011</v>
      </c>
      <c r="L2243" s="6" t="str">
        <f>IFERROR(VLOOKUP($J2243,Lookup!$I:$M,Lookup!K$2,0),"")</f>
        <v>Redondo Beach</v>
      </c>
      <c r="M2243" s="6" t="str">
        <f>IFERROR(VLOOKUP($J2243,Lookup!$I:$M,Lookup!L$2,0),"")</f>
        <v>CSalazar</v>
      </c>
      <c r="N2243" s="6" t="str">
        <f>IFERROR(VLOOKUP($J2243,Lookup!$I:$M,Lookup!M$2,0),"")</f>
        <v>ET</v>
      </c>
      <c r="O2243" s="6" t="str">
        <f>IFERROR(VLOOKUP(E2243,Lookup!B:C,2,0),0)</f>
        <v>Server/Cocktail</v>
      </c>
    </row>
    <row r="2244" ht="13.5" outlineLevel="2" spans="1:15">
      <c r="A2244" s="4" t="s">
        <v>4756</v>
      </c>
      <c r="B2244" s="4" t="s">
        <v>4740</v>
      </c>
      <c r="C2244" s="4" t="s">
        <v>118</v>
      </c>
      <c r="D2244" s="4" t="s">
        <v>4757</v>
      </c>
      <c r="E2244" s="4" t="s">
        <v>120</v>
      </c>
      <c r="F2244" s="4" t="s">
        <v>121</v>
      </c>
      <c r="G2244" s="4" t="s">
        <v>373</v>
      </c>
      <c r="H2244" s="4" t="s">
        <v>4500</v>
      </c>
      <c r="I2244" s="4" t="s">
        <v>4742</v>
      </c>
      <c r="J2244" s="4" t="s">
        <v>4743</v>
      </c>
      <c r="K2244" s="6">
        <f>IFERROR(VLOOKUP($J2244,Lookup!$I:$M,Lookup!J$2,0),"")</f>
        <v>7011</v>
      </c>
      <c r="L2244" s="6" t="str">
        <f>IFERROR(VLOOKUP($J2244,Lookup!$I:$M,Lookup!K$2,0),"")</f>
        <v>Redondo Beach</v>
      </c>
      <c r="M2244" s="6" t="str">
        <f>IFERROR(VLOOKUP($J2244,Lookup!$I:$M,Lookup!L$2,0),"")</f>
        <v>CSalazar</v>
      </c>
      <c r="N2244" s="6" t="str">
        <f>IFERROR(VLOOKUP($J2244,Lookup!$I:$M,Lookup!M$2,0),"")</f>
        <v>ET</v>
      </c>
      <c r="O2244" s="6" t="str">
        <f>IFERROR(VLOOKUP(E2244,Lookup!B:C,2,0),0)</f>
        <v>Server/Cocktail</v>
      </c>
    </row>
    <row r="2245" ht="13.5" outlineLevel="2" spans="1:15">
      <c r="A2245" s="4" t="s">
        <v>4758</v>
      </c>
      <c r="B2245" s="4" t="s">
        <v>4740</v>
      </c>
      <c r="C2245" s="4" t="s">
        <v>118</v>
      </c>
      <c r="D2245" s="4" t="s">
        <v>4759</v>
      </c>
      <c r="E2245" s="4" t="s">
        <v>120</v>
      </c>
      <c r="F2245" s="4" t="s">
        <v>121</v>
      </c>
      <c r="G2245" s="4" t="s">
        <v>373</v>
      </c>
      <c r="H2245" s="4" t="s">
        <v>4500</v>
      </c>
      <c r="I2245" s="4" t="s">
        <v>4742</v>
      </c>
      <c r="J2245" s="4" t="s">
        <v>4743</v>
      </c>
      <c r="K2245" s="6">
        <f>IFERROR(VLOOKUP($J2245,Lookup!$I:$M,Lookup!J$2,0),"")</f>
        <v>7011</v>
      </c>
      <c r="L2245" s="6" t="str">
        <f>IFERROR(VLOOKUP($J2245,Lookup!$I:$M,Lookup!K$2,0),"")</f>
        <v>Redondo Beach</v>
      </c>
      <c r="M2245" s="6" t="str">
        <f>IFERROR(VLOOKUP($J2245,Lookup!$I:$M,Lookup!L$2,0),"")</f>
        <v>CSalazar</v>
      </c>
      <c r="N2245" s="6" t="str">
        <f>IFERROR(VLOOKUP($J2245,Lookup!$I:$M,Lookup!M$2,0),"")</f>
        <v>ET</v>
      </c>
      <c r="O2245" s="6" t="str">
        <f>IFERROR(VLOOKUP(E2245,Lookup!B:C,2,0),0)</f>
        <v>Server/Cocktail</v>
      </c>
    </row>
    <row r="2246" ht="13.5" outlineLevel="2" spans="1:15">
      <c r="A2246" s="4" t="s">
        <v>4760</v>
      </c>
      <c r="B2246" s="4" t="s">
        <v>4740</v>
      </c>
      <c r="C2246" s="4" t="s">
        <v>118</v>
      </c>
      <c r="D2246" s="4" t="s">
        <v>4761</v>
      </c>
      <c r="E2246" s="4" t="s">
        <v>120</v>
      </c>
      <c r="F2246" s="4" t="s">
        <v>121</v>
      </c>
      <c r="G2246" s="4" t="s">
        <v>373</v>
      </c>
      <c r="H2246" s="4" t="s">
        <v>4500</v>
      </c>
      <c r="I2246" s="4" t="s">
        <v>4742</v>
      </c>
      <c r="J2246" s="4" t="s">
        <v>4743</v>
      </c>
      <c r="K2246" s="6">
        <f>IFERROR(VLOOKUP($J2246,Lookup!$I:$M,Lookup!J$2,0),"")</f>
        <v>7011</v>
      </c>
      <c r="L2246" s="6" t="str">
        <f>IFERROR(VLOOKUP($J2246,Lookup!$I:$M,Lookup!K$2,0),"")</f>
        <v>Redondo Beach</v>
      </c>
      <c r="M2246" s="6" t="str">
        <f>IFERROR(VLOOKUP($J2246,Lookup!$I:$M,Lookup!L$2,0),"")</f>
        <v>CSalazar</v>
      </c>
      <c r="N2246" s="6" t="str">
        <f>IFERROR(VLOOKUP($J2246,Lookup!$I:$M,Lookup!M$2,0),"")</f>
        <v>ET</v>
      </c>
      <c r="O2246" s="6" t="str">
        <f>IFERROR(VLOOKUP(E2246,Lookup!B:C,2,0),0)</f>
        <v>Server/Cocktail</v>
      </c>
    </row>
    <row r="2247" ht="13.5" outlineLevel="2" spans="1:15">
      <c r="A2247" s="4" t="s">
        <v>4762</v>
      </c>
      <c r="B2247" s="4" t="s">
        <v>4740</v>
      </c>
      <c r="C2247" s="4" t="s">
        <v>118</v>
      </c>
      <c r="D2247" s="4" t="s">
        <v>4763</v>
      </c>
      <c r="E2247" s="4" t="s">
        <v>78</v>
      </c>
      <c r="F2247" s="4" t="s">
        <v>121</v>
      </c>
      <c r="G2247" s="4" t="s">
        <v>373</v>
      </c>
      <c r="H2247" s="4" t="s">
        <v>4500</v>
      </c>
      <c r="I2247" s="4" t="s">
        <v>4742</v>
      </c>
      <c r="J2247" s="4" t="s">
        <v>4743</v>
      </c>
      <c r="K2247" s="6">
        <f>IFERROR(VLOOKUP($J2247,Lookup!$I:$M,Lookup!J$2,0),"")</f>
        <v>7011</v>
      </c>
      <c r="L2247" s="6" t="str">
        <f>IFERROR(VLOOKUP($J2247,Lookup!$I:$M,Lookup!K$2,0),"")</f>
        <v>Redondo Beach</v>
      </c>
      <c r="M2247" s="6" t="str">
        <f>IFERROR(VLOOKUP($J2247,Lookup!$I:$M,Lookup!L$2,0),"")</f>
        <v>CSalazar</v>
      </c>
      <c r="N2247" s="6" t="str">
        <f>IFERROR(VLOOKUP($J2247,Lookup!$I:$M,Lookup!M$2,0),"")</f>
        <v>ET</v>
      </c>
      <c r="O2247" s="6" t="str">
        <f>IFERROR(VLOOKUP(E2247,Lookup!B:C,2,0),0)</f>
        <v>Host</v>
      </c>
    </row>
    <row r="2248" ht="13.5" outlineLevel="2" spans="1:15">
      <c r="A2248" s="4" t="s">
        <v>4764</v>
      </c>
      <c r="B2248" s="4" t="s">
        <v>4740</v>
      </c>
      <c r="C2248" s="4" t="s">
        <v>118</v>
      </c>
      <c r="D2248" s="4" t="s">
        <v>4765</v>
      </c>
      <c r="E2248" s="4" t="s">
        <v>120</v>
      </c>
      <c r="F2248" s="4" t="s">
        <v>121</v>
      </c>
      <c r="G2248" s="4" t="s">
        <v>373</v>
      </c>
      <c r="H2248" s="4" t="s">
        <v>4500</v>
      </c>
      <c r="I2248" s="4" t="s">
        <v>4742</v>
      </c>
      <c r="J2248" s="4" t="s">
        <v>4743</v>
      </c>
      <c r="K2248" s="6">
        <f>IFERROR(VLOOKUP($J2248,Lookup!$I:$M,Lookup!J$2,0),"")</f>
        <v>7011</v>
      </c>
      <c r="L2248" s="6" t="str">
        <f>IFERROR(VLOOKUP($J2248,Lookup!$I:$M,Lookup!K$2,0),"")</f>
        <v>Redondo Beach</v>
      </c>
      <c r="M2248" s="6" t="str">
        <f>IFERROR(VLOOKUP($J2248,Lookup!$I:$M,Lookup!L$2,0),"")</f>
        <v>CSalazar</v>
      </c>
      <c r="N2248" s="6" t="str">
        <f>IFERROR(VLOOKUP($J2248,Lookup!$I:$M,Lookup!M$2,0),"")</f>
        <v>ET</v>
      </c>
      <c r="O2248" s="6" t="str">
        <f>IFERROR(VLOOKUP(E2248,Lookup!B:C,2,0),0)</f>
        <v>Server/Cocktail</v>
      </c>
    </row>
    <row r="2249" ht="13.5" outlineLevel="2" spans="1:15">
      <c r="A2249" s="4" t="s">
        <v>4766</v>
      </c>
      <c r="B2249" s="4" t="s">
        <v>4740</v>
      </c>
      <c r="C2249" s="4" t="s">
        <v>118</v>
      </c>
      <c r="D2249" s="4" t="s">
        <v>4767</v>
      </c>
      <c r="E2249" s="4" t="s">
        <v>78</v>
      </c>
      <c r="F2249" s="4" t="s">
        <v>121</v>
      </c>
      <c r="G2249" s="4" t="s">
        <v>373</v>
      </c>
      <c r="H2249" s="4" t="s">
        <v>4500</v>
      </c>
      <c r="I2249" s="4" t="s">
        <v>4742</v>
      </c>
      <c r="J2249" s="4" t="s">
        <v>4743</v>
      </c>
      <c r="K2249" s="6">
        <f>IFERROR(VLOOKUP($J2249,Lookup!$I:$M,Lookup!J$2,0),"")</f>
        <v>7011</v>
      </c>
      <c r="L2249" s="6" t="str">
        <f>IFERROR(VLOOKUP($J2249,Lookup!$I:$M,Lookup!K$2,0),"")</f>
        <v>Redondo Beach</v>
      </c>
      <c r="M2249" s="6" t="str">
        <f>IFERROR(VLOOKUP($J2249,Lookup!$I:$M,Lookup!L$2,0),"")</f>
        <v>CSalazar</v>
      </c>
      <c r="N2249" s="6" t="str">
        <f>IFERROR(VLOOKUP($J2249,Lookup!$I:$M,Lookup!M$2,0),"")</f>
        <v>ET</v>
      </c>
      <c r="O2249" s="6" t="str">
        <f>IFERROR(VLOOKUP(E2249,Lookup!B:C,2,0),0)</f>
        <v>Host</v>
      </c>
    </row>
    <row r="2250" ht="13.5" outlineLevel="2" spans="1:15">
      <c r="A2250" s="4" t="s">
        <v>4768</v>
      </c>
      <c r="B2250" s="4" t="s">
        <v>3541</v>
      </c>
      <c r="C2250" s="4" t="s">
        <v>118</v>
      </c>
      <c r="D2250" s="4" t="s">
        <v>4769</v>
      </c>
      <c r="E2250" s="4" t="s">
        <v>134</v>
      </c>
      <c r="F2250" s="4" t="s">
        <v>121</v>
      </c>
      <c r="G2250" s="4" t="s">
        <v>373</v>
      </c>
      <c r="H2250" s="4" t="s">
        <v>4500</v>
      </c>
      <c r="I2250" s="4" t="s">
        <v>4742</v>
      </c>
      <c r="J2250" s="4" t="s">
        <v>4743</v>
      </c>
      <c r="K2250" s="6">
        <f>IFERROR(VLOOKUP($J2250,Lookup!$I:$M,Lookup!J$2,0),"")</f>
        <v>7011</v>
      </c>
      <c r="L2250" s="6" t="str">
        <f>IFERROR(VLOOKUP($J2250,Lookup!$I:$M,Lookup!K$2,0),"")</f>
        <v>Redondo Beach</v>
      </c>
      <c r="M2250" s="6" t="str">
        <f>IFERROR(VLOOKUP($J2250,Lookup!$I:$M,Lookup!L$2,0),"")</f>
        <v>CSalazar</v>
      </c>
      <c r="N2250" s="6" t="str">
        <f>IFERROR(VLOOKUP($J2250,Lookup!$I:$M,Lookup!M$2,0),"")</f>
        <v>ET</v>
      </c>
      <c r="O2250" s="6">
        <f>IFERROR(VLOOKUP(E2250,Lookup!B:C,2,0),0)</f>
        <v>0</v>
      </c>
    </row>
    <row r="2251" ht="13.5" outlineLevel="2" spans="1:15">
      <c r="A2251" s="4" t="s">
        <v>4770</v>
      </c>
      <c r="B2251" s="4" t="s">
        <v>4740</v>
      </c>
      <c r="C2251" s="4" t="s">
        <v>118</v>
      </c>
      <c r="D2251" s="4" t="s">
        <v>4771</v>
      </c>
      <c r="E2251" s="4" t="s">
        <v>70</v>
      </c>
      <c r="F2251" s="4" t="s">
        <v>121</v>
      </c>
      <c r="G2251" s="4" t="s">
        <v>373</v>
      </c>
      <c r="H2251" s="4" t="s">
        <v>4500</v>
      </c>
      <c r="I2251" s="4" t="s">
        <v>4742</v>
      </c>
      <c r="J2251" s="4" t="s">
        <v>4743</v>
      </c>
      <c r="K2251" s="6">
        <f>IFERROR(VLOOKUP($J2251,Lookup!$I:$M,Lookup!J$2,0),"")</f>
        <v>7011</v>
      </c>
      <c r="L2251" s="6" t="str">
        <f>IFERROR(VLOOKUP($J2251,Lookup!$I:$M,Lookup!K$2,0),"")</f>
        <v>Redondo Beach</v>
      </c>
      <c r="M2251" s="6" t="str">
        <f>IFERROR(VLOOKUP($J2251,Lookup!$I:$M,Lookup!L$2,0),"")</f>
        <v>CSalazar</v>
      </c>
      <c r="N2251" s="6" t="str">
        <f>IFERROR(VLOOKUP($J2251,Lookup!$I:$M,Lookup!M$2,0),"")</f>
        <v>ET</v>
      </c>
      <c r="O2251" s="6" t="str">
        <f>IFERROR(VLOOKUP(E2251,Lookup!B:C,2,0),0)</f>
        <v>Bartender</v>
      </c>
    </row>
    <row r="2252" ht="13.5" outlineLevel="2" spans="1:15">
      <c r="A2252" s="4" t="s">
        <v>4772</v>
      </c>
      <c r="B2252" s="4" t="s">
        <v>4740</v>
      </c>
      <c r="C2252" s="4" t="s">
        <v>118</v>
      </c>
      <c r="D2252" s="4" t="s">
        <v>4773</v>
      </c>
      <c r="E2252" s="4" t="s">
        <v>120</v>
      </c>
      <c r="F2252" s="4" t="s">
        <v>121</v>
      </c>
      <c r="G2252" s="4" t="s">
        <v>373</v>
      </c>
      <c r="H2252" s="4" t="s">
        <v>4500</v>
      </c>
      <c r="I2252" s="4" t="s">
        <v>4742</v>
      </c>
      <c r="J2252" s="4" t="s">
        <v>4743</v>
      </c>
      <c r="K2252" s="6">
        <f>IFERROR(VLOOKUP($J2252,Lookup!$I:$M,Lookup!J$2,0),"")</f>
        <v>7011</v>
      </c>
      <c r="L2252" s="6" t="str">
        <f>IFERROR(VLOOKUP($J2252,Lookup!$I:$M,Lookup!K$2,0),"")</f>
        <v>Redondo Beach</v>
      </c>
      <c r="M2252" s="6" t="str">
        <f>IFERROR(VLOOKUP($J2252,Lookup!$I:$M,Lookup!L$2,0),"")</f>
        <v>CSalazar</v>
      </c>
      <c r="N2252" s="6" t="str">
        <f>IFERROR(VLOOKUP($J2252,Lookup!$I:$M,Lookup!M$2,0),"")</f>
        <v>ET</v>
      </c>
      <c r="O2252" s="6" t="str">
        <f>IFERROR(VLOOKUP(E2252,Lookup!B:C,2,0),0)</f>
        <v>Server/Cocktail</v>
      </c>
    </row>
    <row r="2253" ht="13.5" outlineLevel="2" spans="1:15">
      <c r="A2253" s="4" t="s">
        <v>4774</v>
      </c>
      <c r="B2253" s="4" t="s">
        <v>4740</v>
      </c>
      <c r="C2253" s="4" t="s">
        <v>118</v>
      </c>
      <c r="D2253" s="4" t="s">
        <v>4775</v>
      </c>
      <c r="E2253" s="4" t="s">
        <v>188</v>
      </c>
      <c r="F2253" s="4" t="s">
        <v>121</v>
      </c>
      <c r="G2253" s="4" t="s">
        <v>373</v>
      </c>
      <c r="H2253" s="4" t="s">
        <v>4500</v>
      </c>
      <c r="I2253" s="4" t="s">
        <v>4742</v>
      </c>
      <c r="J2253" s="4" t="s">
        <v>4743</v>
      </c>
      <c r="K2253" s="6">
        <f>IFERROR(VLOOKUP($J2253,Lookup!$I:$M,Lookup!J$2,0),"")</f>
        <v>7011</v>
      </c>
      <c r="L2253" s="6" t="str">
        <f>IFERROR(VLOOKUP($J2253,Lookup!$I:$M,Lookup!K$2,0),"")</f>
        <v>Redondo Beach</v>
      </c>
      <c r="M2253" s="6" t="str">
        <f>IFERROR(VLOOKUP($J2253,Lookup!$I:$M,Lookup!L$2,0),"")</f>
        <v>CSalazar</v>
      </c>
      <c r="N2253" s="6" t="str">
        <f>IFERROR(VLOOKUP($J2253,Lookup!$I:$M,Lookup!M$2,0),"")</f>
        <v>ET</v>
      </c>
      <c r="O2253" s="6" t="str">
        <f>IFERROR(VLOOKUP(E2253,Lookup!B:C,2,0),0)</f>
        <v>Dish</v>
      </c>
    </row>
    <row r="2254" ht="13.5" outlineLevel="2" spans="1:15">
      <c r="A2254" s="4" t="s">
        <v>4776</v>
      </c>
      <c r="B2254" s="4" t="s">
        <v>4740</v>
      </c>
      <c r="C2254" s="4" t="s">
        <v>118</v>
      </c>
      <c r="D2254" s="4" t="s">
        <v>4777</v>
      </c>
      <c r="E2254" s="4" t="s">
        <v>78</v>
      </c>
      <c r="F2254" s="4" t="s">
        <v>121</v>
      </c>
      <c r="G2254" s="4" t="s">
        <v>373</v>
      </c>
      <c r="H2254" s="4" t="s">
        <v>4500</v>
      </c>
      <c r="I2254" s="4" t="s">
        <v>4742</v>
      </c>
      <c r="J2254" s="4" t="s">
        <v>4743</v>
      </c>
      <c r="K2254" s="6">
        <f>IFERROR(VLOOKUP($J2254,Lookup!$I:$M,Lookup!J$2,0),"")</f>
        <v>7011</v>
      </c>
      <c r="L2254" s="6" t="str">
        <f>IFERROR(VLOOKUP($J2254,Lookup!$I:$M,Lookup!K$2,0),"")</f>
        <v>Redondo Beach</v>
      </c>
      <c r="M2254" s="6" t="str">
        <f>IFERROR(VLOOKUP($J2254,Lookup!$I:$M,Lookup!L$2,0),"")</f>
        <v>CSalazar</v>
      </c>
      <c r="N2254" s="6" t="str">
        <f>IFERROR(VLOOKUP($J2254,Lookup!$I:$M,Lookup!M$2,0),"")</f>
        <v>ET</v>
      </c>
      <c r="O2254" s="6" t="str">
        <f>IFERROR(VLOOKUP(E2254,Lookup!B:C,2,0),0)</f>
        <v>Host</v>
      </c>
    </row>
    <row r="2255" ht="13.5" outlineLevel="2" spans="1:15">
      <c r="A2255" s="4" t="s">
        <v>4778</v>
      </c>
      <c r="B2255" s="4" t="s">
        <v>4740</v>
      </c>
      <c r="C2255" s="4" t="s">
        <v>118</v>
      </c>
      <c r="D2255" s="4" t="s">
        <v>4779</v>
      </c>
      <c r="E2255" s="4" t="s">
        <v>83</v>
      </c>
      <c r="F2255" s="4" t="s">
        <v>121</v>
      </c>
      <c r="G2255" s="4" t="s">
        <v>373</v>
      </c>
      <c r="H2255" s="4" t="s">
        <v>4500</v>
      </c>
      <c r="I2255" s="4" t="s">
        <v>4742</v>
      </c>
      <c r="J2255" s="4" t="s">
        <v>4743</v>
      </c>
      <c r="K2255" s="6">
        <f>IFERROR(VLOOKUP($J2255,Lookup!$I:$M,Lookup!J$2,0),"")</f>
        <v>7011</v>
      </c>
      <c r="L2255" s="6" t="str">
        <f>IFERROR(VLOOKUP($J2255,Lookup!$I:$M,Lookup!K$2,0),"")</f>
        <v>Redondo Beach</v>
      </c>
      <c r="M2255" s="6" t="str">
        <f>IFERROR(VLOOKUP($J2255,Lookup!$I:$M,Lookup!L$2,0),"")</f>
        <v>CSalazar</v>
      </c>
      <c r="N2255" s="6" t="str">
        <f>IFERROR(VLOOKUP($J2255,Lookup!$I:$M,Lookup!M$2,0),"")</f>
        <v>ET</v>
      </c>
      <c r="O2255" s="6" t="str">
        <f>IFERROR(VLOOKUP(E2255,Lookup!B:C,2,0),0)</f>
        <v>Line Cook</v>
      </c>
    </row>
    <row r="2256" ht="13.5" outlineLevel="2" spans="1:15">
      <c r="A2256" s="4" t="s">
        <v>4780</v>
      </c>
      <c r="B2256" s="4" t="s">
        <v>4740</v>
      </c>
      <c r="C2256" s="4" t="s">
        <v>118</v>
      </c>
      <c r="D2256" s="4" t="s">
        <v>4781</v>
      </c>
      <c r="E2256" s="4" t="s">
        <v>83</v>
      </c>
      <c r="F2256" s="4" t="s">
        <v>121</v>
      </c>
      <c r="G2256" s="4" t="s">
        <v>373</v>
      </c>
      <c r="H2256" s="4" t="s">
        <v>4500</v>
      </c>
      <c r="I2256" s="4" t="s">
        <v>4742</v>
      </c>
      <c r="J2256" s="4" t="s">
        <v>4743</v>
      </c>
      <c r="K2256" s="6">
        <f>IFERROR(VLOOKUP($J2256,Lookup!$I:$M,Lookup!J$2,0),"")</f>
        <v>7011</v>
      </c>
      <c r="L2256" s="6" t="str">
        <f>IFERROR(VLOOKUP($J2256,Lookup!$I:$M,Lookup!K$2,0),"")</f>
        <v>Redondo Beach</v>
      </c>
      <c r="M2256" s="6" t="str">
        <f>IFERROR(VLOOKUP($J2256,Lookup!$I:$M,Lookup!L$2,0),"")</f>
        <v>CSalazar</v>
      </c>
      <c r="N2256" s="6" t="str">
        <f>IFERROR(VLOOKUP($J2256,Lookup!$I:$M,Lookup!M$2,0),"")</f>
        <v>ET</v>
      </c>
      <c r="O2256" s="6" t="str">
        <f>IFERROR(VLOOKUP(E2256,Lookup!B:C,2,0),0)</f>
        <v>Line Cook</v>
      </c>
    </row>
    <row r="2257" ht="13.5" outlineLevel="2" spans="1:15">
      <c r="A2257" s="4" t="s">
        <v>4782</v>
      </c>
      <c r="B2257" s="4" t="s">
        <v>4740</v>
      </c>
      <c r="C2257" s="4" t="s">
        <v>118</v>
      </c>
      <c r="D2257" s="4" t="s">
        <v>4783</v>
      </c>
      <c r="E2257" s="4" t="s">
        <v>70</v>
      </c>
      <c r="F2257" s="4" t="s">
        <v>121</v>
      </c>
      <c r="G2257" s="4" t="s">
        <v>373</v>
      </c>
      <c r="H2257" s="4" t="s">
        <v>4500</v>
      </c>
      <c r="I2257" s="4" t="s">
        <v>4742</v>
      </c>
      <c r="J2257" s="4" t="s">
        <v>4743</v>
      </c>
      <c r="K2257" s="6">
        <f>IFERROR(VLOOKUP($J2257,Lookup!$I:$M,Lookup!J$2,0),"")</f>
        <v>7011</v>
      </c>
      <c r="L2257" s="6" t="str">
        <f>IFERROR(VLOOKUP($J2257,Lookup!$I:$M,Lookup!K$2,0),"")</f>
        <v>Redondo Beach</v>
      </c>
      <c r="M2257" s="6" t="str">
        <f>IFERROR(VLOOKUP($J2257,Lookup!$I:$M,Lookup!L$2,0),"")</f>
        <v>CSalazar</v>
      </c>
      <c r="N2257" s="6" t="str">
        <f>IFERROR(VLOOKUP($J2257,Lookup!$I:$M,Lookup!M$2,0),"")</f>
        <v>ET</v>
      </c>
      <c r="O2257" s="6" t="str">
        <f>IFERROR(VLOOKUP(E2257,Lookup!B:C,2,0),0)</f>
        <v>Bartender</v>
      </c>
    </row>
    <row r="2258" ht="13.5" outlineLevel="2" spans="1:15">
      <c r="A2258" s="4" t="s">
        <v>4784</v>
      </c>
      <c r="B2258" s="4" t="s">
        <v>4740</v>
      </c>
      <c r="C2258" s="4" t="s">
        <v>118</v>
      </c>
      <c r="D2258" s="4" t="s">
        <v>4785</v>
      </c>
      <c r="E2258" s="4" t="s">
        <v>84</v>
      </c>
      <c r="F2258" s="4" t="s">
        <v>121</v>
      </c>
      <c r="G2258" s="4" t="s">
        <v>373</v>
      </c>
      <c r="H2258" s="4" t="s">
        <v>4500</v>
      </c>
      <c r="I2258" s="4" t="s">
        <v>4742</v>
      </c>
      <c r="J2258" s="4" t="s">
        <v>4743</v>
      </c>
      <c r="K2258" s="6">
        <f>IFERROR(VLOOKUP($J2258,Lookup!$I:$M,Lookup!J$2,0),"")</f>
        <v>7011</v>
      </c>
      <c r="L2258" s="6" t="str">
        <f>IFERROR(VLOOKUP($J2258,Lookup!$I:$M,Lookup!K$2,0),"")</f>
        <v>Redondo Beach</v>
      </c>
      <c r="M2258" s="6" t="str">
        <f>IFERROR(VLOOKUP($J2258,Lookup!$I:$M,Lookup!L$2,0),"")</f>
        <v>CSalazar</v>
      </c>
      <c r="N2258" s="6" t="str">
        <f>IFERROR(VLOOKUP($J2258,Lookup!$I:$M,Lookup!M$2,0),"")</f>
        <v>ET</v>
      </c>
      <c r="O2258" s="6" t="str">
        <f>IFERROR(VLOOKUP(E2258,Lookup!B:C,2,0),0)</f>
        <v>Prep Cook</v>
      </c>
    </row>
    <row r="2259" ht="13.5" outlineLevel="2" spans="1:15">
      <c r="A2259" s="4" t="s">
        <v>4786</v>
      </c>
      <c r="B2259" s="4" t="s">
        <v>4740</v>
      </c>
      <c r="C2259" s="4" t="s">
        <v>118</v>
      </c>
      <c r="D2259" s="4" t="s">
        <v>4787</v>
      </c>
      <c r="E2259" s="4" t="s">
        <v>120</v>
      </c>
      <c r="F2259" s="4" t="s">
        <v>121</v>
      </c>
      <c r="G2259" s="4" t="s">
        <v>373</v>
      </c>
      <c r="H2259" s="4" t="s">
        <v>4500</v>
      </c>
      <c r="I2259" s="4" t="s">
        <v>4742</v>
      </c>
      <c r="J2259" s="4" t="s">
        <v>4743</v>
      </c>
      <c r="K2259" s="6">
        <f>IFERROR(VLOOKUP($J2259,Lookup!$I:$M,Lookup!J$2,0),"")</f>
        <v>7011</v>
      </c>
      <c r="L2259" s="6" t="str">
        <f>IFERROR(VLOOKUP($J2259,Lookup!$I:$M,Lookup!K$2,0),"")</f>
        <v>Redondo Beach</v>
      </c>
      <c r="M2259" s="6" t="str">
        <f>IFERROR(VLOOKUP($J2259,Lookup!$I:$M,Lookup!L$2,0),"")</f>
        <v>CSalazar</v>
      </c>
      <c r="N2259" s="6" t="str">
        <f>IFERROR(VLOOKUP($J2259,Lookup!$I:$M,Lookup!M$2,0),"")</f>
        <v>ET</v>
      </c>
      <c r="O2259" s="6" t="str">
        <f>IFERROR(VLOOKUP(E2259,Lookup!B:C,2,0),0)</f>
        <v>Server/Cocktail</v>
      </c>
    </row>
    <row r="2260" ht="13.5" outlineLevel="2" spans="1:15">
      <c r="A2260" s="4" t="s">
        <v>4788</v>
      </c>
      <c r="B2260" s="4" t="s">
        <v>4740</v>
      </c>
      <c r="C2260" s="4" t="s">
        <v>118</v>
      </c>
      <c r="D2260" s="4" t="s">
        <v>4789</v>
      </c>
      <c r="E2260" s="4" t="s">
        <v>78</v>
      </c>
      <c r="F2260" s="4" t="s">
        <v>121</v>
      </c>
      <c r="G2260" s="4" t="s">
        <v>373</v>
      </c>
      <c r="H2260" s="4" t="s">
        <v>4500</v>
      </c>
      <c r="I2260" s="4" t="s">
        <v>4742</v>
      </c>
      <c r="J2260" s="4" t="s">
        <v>4743</v>
      </c>
      <c r="K2260" s="6">
        <f>IFERROR(VLOOKUP($J2260,Lookup!$I:$M,Lookup!J$2,0),"")</f>
        <v>7011</v>
      </c>
      <c r="L2260" s="6" t="str">
        <f>IFERROR(VLOOKUP($J2260,Lookup!$I:$M,Lookup!K$2,0),"")</f>
        <v>Redondo Beach</v>
      </c>
      <c r="M2260" s="6" t="str">
        <f>IFERROR(VLOOKUP($J2260,Lookup!$I:$M,Lookup!L$2,0),"")</f>
        <v>CSalazar</v>
      </c>
      <c r="N2260" s="6" t="str">
        <f>IFERROR(VLOOKUP($J2260,Lookup!$I:$M,Lookup!M$2,0),"")</f>
        <v>ET</v>
      </c>
      <c r="O2260" s="6" t="str">
        <f>IFERROR(VLOOKUP(E2260,Lookup!B:C,2,0),0)</f>
        <v>Host</v>
      </c>
    </row>
    <row r="2261" ht="13.5" outlineLevel="2" spans="1:15">
      <c r="A2261" s="4" t="s">
        <v>4790</v>
      </c>
      <c r="B2261" s="4" t="s">
        <v>4740</v>
      </c>
      <c r="C2261" s="4" t="s">
        <v>118</v>
      </c>
      <c r="D2261" s="4" t="s">
        <v>4791</v>
      </c>
      <c r="E2261" s="4" t="s">
        <v>83</v>
      </c>
      <c r="F2261" s="4" t="s">
        <v>121</v>
      </c>
      <c r="G2261" s="4" t="s">
        <v>373</v>
      </c>
      <c r="H2261" s="4" t="s">
        <v>4500</v>
      </c>
      <c r="I2261" s="4" t="s">
        <v>4742</v>
      </c>
      <c r="J2261" s="4" t="s">
        <v>4743</v>
      </c>
      <c r="K2261" s="6">
        <f>IFERROR(VLOOKUP($J2261,Lookup!$I:$M,Lookup!J$2,0),"")</f>
        <v>7011</v>
      </c>
      <c r="L2261" s="6" t="str">
        <f>IFERROR(VLOOKUP($J2261,Lookup!$I:$M,Lookup!K$2,0),"")</f>
        <v>Redondo Beach</v>
      </c>
      <c r="M2261" s="6" t="str">
        <f>IFERROR(VLOOKUP($J2261,Lookup!$I:$M,Lookup!L$2,0),"")</f>
        <v>CSalazar</v>
      </c>
      <c r="N2261" s="6" t="str">
        <f>IFERROR(VLOOKUP($J2261,Lookup!$I:$M,Lookup!M$2,0),"")</f>
        <v>ET</v>
      </c>
      <c r="O2261" s="6" t="str">
        <f>IFERROR(VLOOKUP(E2261,Lookup!B:C,2,0),0)</f>
        <v>Line Cook</v>
      </c>
    </row>
    <row r="2262" ht="13.5" outlineLevel="2" spans="1:15">
      <c r="A2262" s="4" t="s">
        <v>4792</v>
      </c>
      <c r="B2262" s="4" t="s">
        <v>4740</v>
      </c>
      <c r="C2262" s="4" t="s">
        <v>118</v>
      </c>
      <c r="D2262" s="4" t="s">
        <v>4793</v>
      </c>
      <c r="E2262" s="4" t="s">
        <v>84</v>
      </c>
      <c r="F2262" s="4" t="s">
        <v>121</v>
      </c>
      <c r="G2262" s="4" t="s">
        <v>373</v>
      </c>
      <c r="H2262" s="4" t="s">
        <v>4500</v>
      </c>
      <c r="I2262" s="4" t="s">
        <v>4742</v>
      </c>
      <c r="J2262" s="4" t="s">
        <v>4743</v>
      </c>
      <c r="K2262" s="6">
        <f>IFERROR(VLOOKUP($J2262,Lookup!$I:$M,Lookup!J$2,0),"")</f>
        <v>7011</v>
      </c>
      <c r="L2262" s="6" t="str">
        <f>IFERROR(VLOOKUP($J2262,Lookup!$I:$M,Lookup!K$2,0),"")</f>
        <v>Redondo Beach</v>
      </c>
      <c r="M2262" s="6" t="str">
        <f>IFERROR(VLOOKUP($J2262,Lookup!$I:$M,Lookup!L$2,0),"")</f>
        <v>CSalazar</v>
      </c>
      <c r="N2262" s="6" t="str">
        <f>IFERROR(VLOOKUP($J2262,Lookup!$I:$M,Lookup!M$2,0),"")</f>
        <v>ET</v>
      </c>
      <c r="O2262" s="6" t="str">
        <f>IFERROR(VLOOKUP(E2262,Lookup!B:C,2,0),0)</f>
        <v>Prep Cook</v>
      </c>
    </row>
    <row r="2263" ht="13.5" outlineLevel="2" spans="1:15">
      <c r="A2263" s="4" t="s">
        <v>4794</v>
      </c>
      <c r="B2263" s="4" t="s">
        <v>4740</v>
      </c>
      <c r="C2263" s="4" t="s">
        <v>118</v>
      </c>
      <c r="D2263" s="4" t="s">
        <v>4795</v>
      </c>
      <c r="E2263" s="4" t="s">
        <v>70</v>
      </c>
      <c r="F2263" s="4" t="s">
        <v>121</v>
      </c>
      <c r="G2263" s="4" t="s">
        <v>373</v>
      </c>
      <c r="H2263" s="4" t="s">
        <v>4500</v>
      </c>
      <c r="I2263" s="4" t="s">
        <v>4742</v>
      </c>
      <c r="J2263" s="4" t="s">
        <v>4743</v>
      </c>
      <c r="K2263" s="6">
        <f>IFERROR(VLOOKUP($J2263,Lookup!$I:$M,Lookup!J$2,0),"")</f>
        <v>7011</v>
      </c>
      <c r="L2263" s="6" t="str">
        <f>IFERROR(VLOOKUP($J2263,Lookup!$I:$M,Lookup!K$2,0),"")</f>
        <v>Redondo Beach</v>
      </c>
      <c r="M2263" s="6" t="str">
        <f>IFERROR(VLOOKUP($J2263,Lookup!$I:$M,Lookup!L$2,0),"")</f>
        <v>CSalazar</v>
      </c>
      <c r="N2263" s="6" t="str">
        <f>IFERROR(VLOOKUP($J2263,Lookup!$I:$M,Lookup!M$2,0),"")</f>
        <v>ET</v>
      </c>
      <c r="O2263" s="6" t="str">
        <f>IFERROR(VLOOKUP(E2263,Lookup!B:C,2,0),0)</f>
        <v>Bartender</v>
      </c>
    </row>
    <row r="2264" ht="13.5" outlineLevel="2" spans="1:15">
      <c r="A2264" s="4" t="s">
        <v>4796</v>
      </c>
      <c r="B2264" s="4" t="s">
        <v>4740</v>
      </c>
      <c r="C2264" s="4" t="s">
        <v>118</v>
      </c>
      <c r="D2264" s="4" t="s">
        <v>4797</v>
      </c>
      <c r="E2264" s="4" t="s">
        <v>188</v>
      </c>
      <c r="F2264" s="4" t="s">
        <v>121</v>
      </c>
      <c r="G2264" s="4" t="s">
        <v>373</v>
      </c>
      <c r="H2264" s="4" t="s">
        <v>4500</v>
      </c>
      <c r="I2264" s="4" t="s">
        <v>4742</v>
      </c>
      <c r="J2264" s="4" t="s">
        <v>4743</v>
      </c>
      <c r="K2264" s="6">
        <f>IFERROR(VLOOKUP($J2264,Lookup!$I:$M,Lookup!J$2,0),"")</f>
        <v>7011</v>
      </c>
      <c r="L2264" s="6" t="str">
        <f>IFERROR(VLOOKUP($J2264,Lookup!$I:$M,Lookup!K$2,0),"")</f>
        <v>Redondo Beach</v>
      </c>
      <c r="M2264" s="6" t="str">
        <f>IFERROR(VLOOKUP($J2264,Lookup!$I:$M,Lookup!L$2,0),"")</f>
        <v>CSalazar</v>
      </c>
      <c r="N2264" s="6" t="str">
        <f>IFERROR(VLOOKUP($J2264,Lookup!$I:$M,Lookup!M$2,0),"")</f>
        <v>ET</v>
      </c>
      <c r="O2264" s="6" t="str">
        <f>IFERROR(VLOOKUP(E2264,Lookup!B:C,2,0),0)</f>
        <v>Dish</v>
      </c>
    </row>
    <row r="2265" ht="13.5" outlineLevel="1" spans="1:15">
      <c r="A2265" s="4" t="s">
        <v>4798</v>
      </c>
      <c r="B2265" s="4" t="s">
        <v>4740</v>
      </c>
      <c r="C2265" s="4" t="s">
        <v>118</v>
      </c>
      <c r="D2265" s="4" t="s">
        <v>4799</v>
      </c>
      <c r="E2265" s="4" t="s">
        <v>120</v>
      </c>
      <c r="F2265" s="4" t="s">
        <v>121</v>
      </c>
      <c r="G2265" s="4" t="s">
        <v>373</v>
      </c>
      <c r="H2265" s="4" t="s">
        <v>4500</v>
      </c>
      <c r="I2265" s="4" t="s">
        <v>4742</v>
      </c>
      <c r="J2265" s="4" t="s">
        <v>4743</v>
      </c>
      <c r="K2265" s="6">
        <f>IFERROR(VLOOKUP($J2265,Lookup!$I:$M,Lookup!J$2,0),"")</f>
        <v>7011</v>
      </c>
      <c r="L2265" s="6" t="str">
        <f>IFERROR(VLOOKUP($J2265,Lookup!$I:$M,Lookup!K$2,0),"")</f>
        <v>Redondo Beach</v>
      </c>
      <c r="M2265" s="6" t="str">
        <f>IFERROR(VLOOKUP($J2265,Lookup!$I:$M,Lookup!L$2,0),"")</f>
        <v>CSalazar</v>
      </c>
      <c r="N2265" s="6" t="str">
        <f>IFERROR(VLOOKUP($J2265,Lookup!$I:$M,Lookup!M$2,0),"")</f>
        <v>ET</v>
      </c>
      <c r="O2265" s="6" t="str">
        <f>IFERROR(VLOOKUP(E2265,Lookup!B:C,2,0),0)</f>
        <v>Server/Cocktail</v>
      </c>
    </row>
    <row r="2266" ht="13.5" outlineLevel="2" spans="1:15">
      <c r="A2266" s="4" t="s">
        <v>4800</v>
      </c>
      <c r="B2266" s="4" t="s">
        <v>4740</v>
      </c>
      <c r="C2266" s="4" t="s">
        <v>118</v>
      </c>
      <c r="D2266" s="4" t="s">
        <v>4801</v>
      </c>
      <c r="E2266" s="4" t="s">
        <v>78</v>
      </c>
      <c r="F2266" s="4" t="s">
        <v>121</v>
      </c>
      <c r="G2266" s="4" t="s">
        <v>373</v>
      </c>
      <c r="H2266" s="4" t="s">
        <v>4500</v>
      </c>
      <c r="I2266" s="4" t="s">
        <v>4742</v>
      </c>
      <c r="J2266" s="4" t="s">
        <v>4743</v>
      </c>
      <c r="K2266" s="6">
        <f>IFERROR(VLOOKUP($J2266,Lookup!$I:$M,Lookup!J$2,0),"")</f>
        <v>7011</v>
      </c>
      <c r="L2266" s="6" t="str">
        <f>IFERROR(VLOOKUP($J2266,Lookup!$I:$M,Lookup!K$2,0),"")</f>
        <v>Redondo Beach</v>
      </c>
      <c r="M2266" s="6" t="str">
        <f>IFERROR(VLOOKUP($J2266,Lookup!$I:$M,Lookup!L$2,0),"")</f>
        <v>CSalazar</v>
      </c>
      <c r="N2266" s="6" t="str">
        <f>IFERROR(VLOOKUP($J2266,Lookup!$I:$M,Lookup!M$2,0),"")</f>
        <v>ET</v>
      </c>
      <c r="O2266" s="6" t="str">
        <f>IFERROR(VLOOKUP(E2266,Lookup!B:C,2,0),0)</f>
        <v>Host</v>
      </c>
    </row>
    <row r="2267" ht="13.5" outlineLevel="2" spans="1:15">
      <c r="A2267" s="4" t="s">
        <v>4802</v>
      </c>
      <c r="B2267" s="4" t="s">
        <v>4740</v>
      </c>
      <c r="C2267" s="4" t="s">
        <v>118</v>
      </c>
      <c r="D2267" s="4" t="s">
        <v>4803</v>
      </c>
      <c r="E2267" s="4" t="s">
        <v>78</v>
      </c>
      <c r="F2267" s="4" t="s">
        <v>121</v>
      </c>
      <c r="G2267" s="4" t="s">
        <v>373</v>
      </c>
      <c r="H2267" s="4" t="s">
        <v>4500</v>
      </c>
      <c r="I2267" s="4" t="s">
        <v>4742</v>
      </c>
      <c r="J2267" s="4" t="s">
        <v>4743</v>
      </c>
      <c r="K2267" s="6">
        <f>IFERROR(VLOOKUP($J2267,Lookup!$I:$M,Lookup!J$2,0),"")</f>
        <v>7011</v>
      </c>
      <c r="L2267" s="6" t="str">
        <f>IFERROR(VLOOKUP($J2267,Lookup!$I:$M,Lookup!K$2,0),"")</f>
        <v>Redondo Beach</v>
      </c>
      <c r="M2267" s="6" t="str">
        <f>IFERROR(VLOOKUP($J2267,Lookup!$I:$M,Lookup!L$2,0),"")</f>
        <v>CSalazar</v>
      </c>
      <c r="N2267" s="6" t="str">
        <f>IFERROR(VLOOKUP($J2267,Lookup!$I:$M,Lookup!M$2,0),"")</f>
        <v>ET</v>
      </c>
      <c r="O2267" s="6" t="str">
        <f>IFERROR(VLOOKUP(E2267,Lookup!B:C,2,0),0)</f>
        <v>Host</v>
      </c>
    </row>
    <row r="2268" ht="13.5" outlineLevel="2" spans="1:15">
      <c r="A2268" s="4" t="s">
        <v>4804</v>
      </c>
      <c r="B2268" s="4" t="s">
        <v>4740</v>
      </c>
      <c r="C2268" s="4" t="s">
        <v>118</v>
      </c>
      <c r="D2268" s="4" t="s">
        <v>4805</v>
      </c>
      <c r="E2268" s="4" t="s">
        <v>120</v>
      </c>
      <c r="F2268" s="4" t="s">
        <v>121</v>
      </c>
      <c r="G2268" s="4" t="s">
        <v>373</v>
      </c>
      <c r="H2268" s="4" t="s">
        <v>4500</v>
      </c>
      <c r="I2268" s="4" t="s">
        <v>4742</v>
      </c>
      <c r="J2268" s="4" t="s">
        <v>4743</v>
      </c>
      <c r="K2268" s="6">
        <f>IFERROR(VLOOKUP($J2268,Lookup!$I:$M,Lookup!J$2,0),"")</f>
        <v>7011</v>
      </c>
      <c r="L2268" s="6" t="str">
        <f>IFERROR(VLOOKUP($J2268,Lookup!$I:$M,Lookup!K$2,0),"")</f>
        <v>Redondo Beach</v>
      </c>
      <c r="M2268" s="6" t="str">
        <f>IFERROR(VLOOKUP($J2268,Lookup!$I:$M,Lookup!L$2,0),"")</f>
        <v>CSalazar</v>
      </c>
      <c r="N2268" s="6" t="str">
        <f>IFERROR(VLOOKUP($J2268,Lookup!$I:$M,Lookup!M$2,0),"")</f>
        <v>ET</v>
      </c>
      <c r="O2268" s="6" t="str">
        <f>IFERROR(VLOOKUP(E2268,Lookup!B:C,2,0),0)</f>
        <v>Server/Cocktail</v>
      </c>
    </row>
    <row r="2269" ht="13.5" outlineLevel="2" spans="1:15">
      <c r="A2269" s="4" t="s">
        <v>4806</v>
      </c>
      <c r="B2269" s="4" t="s">
        <v>4740</v>
      </c>
      <c r="C2269" s="4" t="s">
        <v>118</v>
      </c>
      <c r="D2269" s="4" t="s">
        <v>4807</v>
      </c>
      <c r="E2269" s="4" t="s">
        <v>139</v>
      </c>
      <c r="F2269" s="4" t="s">
        <v>121</v>
      </c>
      <c r="G2269" s="4" t="s">
        <v>373</v>
      </c>
      <c r="H2269" s="4" t="s">
        <v>4500</v>
      </c>
      <c r="I2269" s="4" t="s">
        <v>4742</v>
      </c>
      <c r="J2269" s="4" t="s">
        <v>4743</v>
      </c>
      <c r="K2269" s="6">
        <f>IFERROR(VLOOKUP($J2269,Lookup!$I:$M,Lookup!J$2,0),"")</f>
        <v>7011</v>
      </c>
      <c r="L2269" s="6" t="str">
        <f>IFERROR(VLOOKUP($J2269,Lookup!$I:$M,Lookup!K$2,0),"")</f>
        <v>Redondo Beach</v>
      </c>
      <c r="M2269" s="6" t="str">
        <f>IFERROR(VLOOKUP($J2269,Lookup!$I:$M,Lookup!L$2,0),"")</f>
        <v>CSalazar</v>
      </c>
      <c r="N2269" s="6" t="str">
        <f>IFERROR(VLOOKUP($J2269,Lookup!$I:$M,Lookup!M$2,0),"")</f>
        <v>ET</v>
      </c>
      <c r="O2269" s="6" t="str">
        <f>IFERROR(VLOOKUP(E2269,Lookup!B:C,2,0),0)</f>
        <v>Busser/Runner</v>
      </c>
    </row>
    <row r="2270" ht="13.5" outlineLevel="2" spans="1:15">
      <c r="A2270" s="4" t="s">
        <v>4808</v>
      </c>
      <c r="B2270" s="4" t="s">
        <v>4740</v>
      </c>
      <c r="C2270" s="4" t="s">
        <v>118</v>
      </c>
      <c r="D2270" s="4" t="s">
        <v>4809</v>
      </c>
      <c r="E2270" s="4" t="s">
        <v>120</v>
      </c>
      <c r="F2270" s="4" t="s">
        <v>121</v>
      </c>
      <c r="G2270" s="4" t="s">
        <v>373</v>
      </c>
      <c r="H2270" s="4" t="s">
        <v>4500</v>
      </c>
      <c r="I2270" s="4" t="s">
        <v>4742</v>
      </c>
      <c r="J2270" s="4" t="s">
        <v>4743</v>
      </c>
      <c r="K2270" s="6">
        <f>IFERROR(VLOOKUP($J2270,Lookup!$I:$M,Lookup!J$2,0),"")</f>
        <v>7011</v>
      </c>
      <c r="L2270" s="6" t="str">
        <f>IFERROR(VLOOKUP($J2270,Lookup!$I:$M,Lookup!K$2,0),"")</f>
        <v>Redondo Beach</v>
      </c>
      <c r="M2270" s="6" t="str">
        <f>IFERROR(VLOOKUP($J2270,Lookup!$I:$M,Lookup!L$2,0),"")</f>
        <v>CSalazar</v>
      </c>
      <c r="N2270" s="6" t="str">
        <f>IFERROR(VLOOKUP($J2270,Lookup!$I:$M,Lookup!M$2,0),"")</f>
        <v>ET</v>
      </c>
      <c r="O2270" s="6" t="str">
        <f>IFERROR(VLOOKUP(E2270,Lookup!B:C,2,0),0)</f>
        <v>Server/Cocktail</v>
      </c>
    </row>
    <row r="2271" ht="13.5" outlineLevel="2" spans="1:15">
      <c r="A2271" s="4" t="s">
        <v>4810</v>
      </c>
      <c r="B2271" s="4" t="s">
        <v>4740</v>
      </c>
      <c r="C2271" s="4" t="s">
        <v>118</v>
      </c>
      <c r="D2271" s="4" t="s">
        <v>4811</v>
      </c>
      <c r="E2271" s="4" t="s">
        <v>83</v>
      </c>
      <c r="F2271" s="4" t="s">
        <v>121</v>
      </c>
      <c r="G2271" s="4" t="s">
        <v>373</v>
      </c>
      <c r="H2271" s="4" t="s">
        <v>4500</v>
      </c>
      <c r="I2271" s="4" t="s">
        <v>4742</v>
      </c>
      <c r="J2271" s="4" t="s">
        <v>4743</v>
      </c>
      <c r="K2271" s="6">
        <f>IFERROR(VLOOKUP($J2271,Lookup!$I:$M,Lookup!J$2,0),"")</f>
        <v>7011</v>
      </c>
      <c r="L2271" s="6" t="str">
        <f>IFERROR(VLOOKUP($J2271,Lookup!$I:$M,Lookup!K$2,0),"")</f>
        <v>Redondo Beach</v>
      </c>
      <c r="M2271" s="6" t="str">
        <f>IFERROR(VLOOKUP($J2271,Lookup!$I:$M,Lookup!L$2,0),"")</f>
        <v>CSalazar</v>
      </c>
      <c r="N2271" s="6" t="str">
        <f>IFERROR(VLOOKUP($J2271,Lookup!$I:$M,Lookup!M$2,0),"")</f>
        <v>ET</v>
      </c>
      <c r="O2271" s="6" t="str">
        <f>IFERROR(VLOOKUP(E2271,Lookup!B:C,2,0),0)</f>
        <v>Line Cook</v>
      </c>
    </row>
    <row r="2272" ht="13.5" outlineLevel="2" spans="1:15">
      <c r="A2272" s="4" t="s">
        <v>4812</v>
      </c>
      <c r="B2272" s="4" t="s">
        <v>4740</v>
      </c>
      <c r="C2272" s="4" t="s">
        <v>118</v>
      </c>
      <c r="D2272" s="4" t="s">
        <v>4813</v>
      </c>
      <c r="E2272" s="4" t="s">
        <v>188</v>
      </c>
      <c r="F2272" s="4" t="s">
        <v>121</v>
      </c>
      <c r="G2272" s="4" t="s">
        <v>373</v>
      </c>
      <c r="H2272" s="4" t="s">
        <v>4500</v>
      </c>
      <c r="I2272" s="4" t="s">
        <v>4742</v>
      </c>
      <c r="J2272" s="4" t="s">
        <v>4743</v>
      </c>
      <c r="K2272" s="6">
        <f>IFERROR(VLOOKUP($J2272,Lookup!$I:$M,Lookup!J$2,0),"")</f>
        <v>7011</v>
      </c>
      <c r="L2272" s="6" t="str">
        <f>IFERROR(VLOOKUP($J2272,Lookup!$I:$M,Lookup!K$2,0),"")</f>
        <v>Redondo Beach</v>
      </c>
      <c r="M2272" s="6" t="str">
        <f>IFERROR(VLOOKUP($J2272,Lookup!$I:$M,Lookup!L$2,0),"")</f>
        <v>CSalazar</v>
      </c>
      <c r="N2272" s="6" t="str">
        <f>IFERROR(VLOOKUP($J2272,Lookup!$I:$M,Lookup!M$2,0),"")</f>
        <v>ET</v>
      </c>
      <c r="O2272" s="6" t="str">
        <f>IFERROR(VLOOKUP(E2272,Lookup!B:C,2,0),0)</f>
        <v>Dish</v>
      </c>
    </row>
    <row r="2273" ht="13.5" outlineLevel="2" spans="1:15">
      <c r="A2273" s="4" t="s">
        <v>4814</v>
      </c>
      <c r="B2273" s="4" t="s">
        <v>4740</v>
      </c>
      <c r="C2273" s="4" t="s">
        <v>118</v>
      </c>
      <c r="D2273" s="4" t="s">
        <v>4815</v>
      </c>
      <c r="E2273" s="4" t="s">
        <v>188</v>
      </c>
      <c r="F2273" s="4" t="s">
        <v>121</v>
      </c>
      <c r="G2273" s="4" t="s">
        <v>373</v>
      </c>
      <c r="H2273" s="4" t="s">
        <v>4500</v>
      </c>
      <c r="I2273" s="4" t="s">
        <v>4742</v>
      </c>
      <c r="J2273" s="4" t="s">
        <v>4743</v>
      </c>
      <c r="K2273" s="6">
        <f>IFERROR(VLOOKUP($J2273,Lookup!$I:$M,Lookup!J$2,0),"")</f>
        <v>7011</v>
      </c>
      <c r="L2273" s="6" t="str">
        <f>IFERROR(VLOOKUP($J2273,Lookup!$I:$M,Lookup!K$2,0),"")</f>
        <v>Redondo Beach</v>
      </c>
      <c r="M2273" s="6" t="str">
        <f>IFERROR(VLOOKUP($J2273,Lookup!$I:$M,Lookup!L$2,0),"")</f>
        <v>CSalazar</v>
      </c>
      <c r="N2273" s="6" t="str">
        <f>IFERROR(VLOOKUP($J2273,Lookup!$I:$M,Lookup!M$2,0),"")</f>
        <v>ET</v>
      </c>
      <c r="O2273" s="6" t="str">
        <f>IFERROR(VLOOKUP(E2273,Lookup!B:C,2,0),0)</f>
        <v>Dish</v>
      </c>
    </row>
    <row r="2274" ht="13.5" outlineLevel="2" spans="1:15">
      <c r="A2274" s="4" t="s">
        <v>4816</v>
      </c>
      <c r="B2274" s="4" t="s">
        <v>4740</v>
      </c>
      <c r="C2274" s="4" t="s">
        <v>118</v>
      </c>
      <c r="D2274" s="4" t="s">
        <v>4817</v>
      </c>
      <c r="E2274" s="4" t="s">
        <v>128</v>
      </c>
      <c r="F2274" s="4" t="s">
        <v>121</v>
      </c>
      <c r="G2274" s="4" t="s">
        <v>373</v>
      </c>
      <c r="H2274" s="4" t="s">
        <v>4500</v>
      </c>
      <c r="I2274" s="4" t="s">
        <v>4742</v>
      </c>
      <c r="J2274" s="4" t="s">
        <v>4743</v>
      </c>
      <c r="K2274" s="6">
        <f>IFERROR(VLOOKUP($J2274,Lookup!$I:$M,Lookup!J$2,0),"")</f>
        <v>7011</v>
      </c>
      <c r="L2274" s="6" t="str">
        <f>IFERROR(VLOOKUP($J2274,Lookup!$I:$M,Lookup!K$2,0),"")</f>
        <v>Redondo Beach</v>
      </c>
      <c r="M2274" s="6" t="str">
        <f>IFERROR(VLOOKUP($J2274,Lookup!$I:$M,Lookup!L$2,0),"")</f>
        <v>CSalazar</v>
      </c>
      <c r="N2274" s="6" t="str">
        <f>IFERROR(VLOOKUP($J2274,Lookup!$I:$M,Lookup!M$2,0),"")</f>
        <v>ET</v>
      </c>
      <c r="O2274" s="6" t="str">
        <f>IFERROR(VLOOKUP(E2274,Lookup!B:C,2,0),0)</f>
        <v>Server/Cocktail</v>
      </c>
    </row>
    <row r="2275" ht="13.5" outlineLevel="2" spans="1:15">
      <c r="A2275" s="4" t="s">
        <v>4818</v>
      </c>
      <c r="B2275" s="4" t="s">
        <v>4740</v>
      </c>
      <c r="C2275" s="4" t="s">
        <v>118</v>
      </c>
      <c r="D2275" s="4" t="s">
        <v>4819</v>
      </c>
      <c r="E2275" s="4" t="s">
        <v>139</v>
      </c>
      <c r="F2275" s="4" t="s">
        <v>121</v>
      </c>
      <c r="G2275" s="4" t="s">
        <v>373</v>
      </c>
      <c r="H2275" s="4" t="s">
        <v>4500</v>
      </c>
      <c r="I2275" s="4" t="s">
        <v>4742</v>
      </c>
      <c r="J2275" s="4" t="s">
        <v>4743</v>
      </c>
      <c r="K2275" s="6">
        <f>IFERROR(VLOOKUP($J2275,Lookup!$I:$M,Lookup!J$2,0),"")</f>
        <v>7011</v>
      </c>
      <c r="L2275" s="6" t="str">
        <f>IFERROR(VLOOKUP($J2275,Lookup!$I:$M,Lookup!K$2,0),"")</f>
        <v>Redondo Beach</v>
      </c>
      <c r="M2275" s="6" t="str">
        <f>IFERROR(VLOOKUP($J2275,Lookup!$I:$M,Lookup!L$2,0),"")</f>
        <v>CSalazar</v>
      </c>
      <c r="N2275" s="6" t="str">
        <f>IFERROR(VLOOKUP($J2275,Lookup!$I:$M,Lookup!M$2,0),"")</f>
        <v>ET</v>
      </c>
      <c r="O2275" s="6" t="str">
        <f>IFERROR(VLOOKUP(E2275,Lookup!B:C,2,0),0)</f>
        <v>Busser/Runner</v>
      </c>
    </row>
    <row r="2276" ht="13.5" outlineLevel="2" spans="1:15">
      <c r="A2276" s="4" t="s">
        <v>4820</v>
      </c>
      <c r="B2276" s="4" t="s">
        <v>4740</v>
      </c>
      <c r="C2276" s="4" t="s">
        <v>118</v>
      </c>
      <c r="D2276" s="4" t="s">
        <v>4821</v>
      </c>
      <c r="E2276" s="4" t="s">
        <v>175</v>
      </c>
      <c r="F2276" s="4" t="s">
        <v>121</v>
      </c>
      <c r="G2276" s="4" t="s">
        <v>373</v>
      </c>
      <c r="H2276" s="4" t="s">
        <v>4500</v>
      </c>
      <c r="I2276" s="4" t="s">
        <v>4742</v>
      </c>
      <c r="J2276" s="4" t="s">
        <v>4743</v>
      </c>
      <c r="K2276" s="6">
        <f>IFERROR(VLOOKUP($J2276,Lookup!$I:$M,Lookup!J$2,0),"")</f>
        <v>7011</v>
      </c>
      <c r="L2276" s="6" t="str">
        <f>IFERROR(VLOOKUP($J2276,Lookup!$I:$M,Lookup!K$2,0),"")</f>
        <v>Redondo Beach</v>
      </c>
      <c r="M2276" s="6" t="str">
        <f>IFERROR(VLOOKUP($J2276,Lookup!$I:$M,Lookup!L$2,0),"")</f>
        <v>CSalazar</v>
      </c>
      <c r="N2276" s="6" t="str">
        <f>IFERROR(VLOOKUP($J2276,Lookup!$I:$M,Lookup!M$2,0),"")</f>
        <v>ET</v>
      </c>
      <c r="O2276" s="6" t="str">
        <f>IFERROR(VLOOKUP(E2276,Lookup!B:C,2,0),0)</f>
        <v/>
      </c>
    </row>
    <row r="2277" ht="13.5" outlineLevel="2" spans="1:15">
      <c r="A2277" s="4" t="s">
        <v>4822</v>
      </c>
      <c r="B2277" s="4" t="s">
        <v>4740</v>
      </c>
      <c r="C2277" s="4" t="s">
        <v>118</v>
      </c>
      <c r="D2277" s="4" t="s">
        <v>4823</v>
      </c>
      <c r="E2277" s="4" t="s">
        <v>139</v>
      </c>
      <c r="F2277" s="4" t="s">
        <v>121</v>
      </c>
      <c r="G2277" s="4" t="s">
        <v>373</v>
      </c>
      <c r="H2277" s="4" t="s">
        <v>4500</v>
      </c>
      <c r="I2277" s="4" t="s">
        <v>4742</v>
      </c>
      <c r="J2277" s="4" t="s">
        <v>4743</v>
      </c>
      <c r="K2277" s="6">
        <f>IFERROR(VLOOKUP($J2277,Lookup!$I:$M,Lookup!J$2,0),"")</f>
        <v>7011</v>
      </c>
      <c r="L2277" s="6" t="str">
        <f>IFERROR(VLOOKUP($J2277,Lookup!$I:$M,Lookup!K$2,0),"")</f>
        <v>Redondo Beach</v>
      </c>
      <c r="M2277" s="6" t="str">
        <f>IFERROR(VLOOKUP($J2277,Lookup!$I:$M,Lookup!L$2,0),"")</f>
        <v>CSalazar</v>
      </c>
      <c r="N2277" s="6" t="str">
        <f>IFERROR(VLOOKUP($J2277,Lookup!$I:$M,Lookup!M$2,0),"")</f>
        <v>ET</v>
      </c>
      <c r="O2277" s="6" t="str">
        <f>IFERROR(VLOOKUP(E2277,Lookup!B:C,2,0),0)</f>
        <v>Busser/Runner</v>
      </c>
    </row>
    <row r="2278" ht="13.5" outlineLevel="2" spans="1:15">
      <c r="A2278" s="4" t="s">
        <v>4824</v>
      </c>
      <c r="B2278" s="4" t="s">
        <v>4740</v>
      </c>
      <c r="C2278" s="4" t="s">
        <v>118</v>
      </c>
      <c r="D2278" s="4" t="s">
        <v>4825</v>
      </c>
      <c r="E2278" s="4" t="s">
        <v>78</v>
      </c>
      <c r="F2278" s="4" t="s">
        <v>121</v>
      </c>
      <c r="G2278" s="4" t="s">
        <v>373</v>
      </c>
      <c r="H2278" s="4" t="s">
        <v>4500</v>
      </c>
      <c r="I2278" s="4" t="s">
        <v>4742</v>
      </c>
      <c r="J2278" s="4" t="s">
        <v>4743</v>
      </c>
      <c r="K2278" s="6">
        <f>IFERROR(VLOOKUP($J2278,Lookup!$I:$M,Lookup!J$2,0),"")</f>
        <v>7011</v>
      </c>
      <c r="L2278" s="6" t="str">
        <f>IFERROR(VLOOKUP($J2278,Lookup!$I:$M,Lookup!K$2,0),"")</f>
        <v>Redondo Beach</v>
      </c>
      <c r="M2278" s="6" t="str">
        <f>IFERROR(VLOOKUP($J2278,Lookup!$I:$M,Lookup!L$2,0),"")</f>
        <v>CSalazar</v>
      </c>
      <c r="N2278" s="6" t="str">
        <f>IFERROR(VLOOKUP($J2278,Lookup!$I:$M,Lookup!M$2,0),"")</f>
        <v>ET</v>
      </c>
      <c r="O2278" s="6" t="str">
        <f>IFERROR(VLOOKUP(E2278,Lookup!B:C,2,0),0)</f>
        <v>Host</v>
      </c>
    </row>
    <row r="2279" ht="13.5" outlineLevel="2" spans="1:15">
      <c r="A2279" s="4" t="s">
        <v>4826</v>
      </c>
      <c r="B2279" s="4" t="s">
        <v>4740</v>
      </c>
      <c r="C2279" s="4" t="s">
        <v>118</v>
      </c>
      <c r="D2279" s="4" t="s">
        <v>4827</v>
      </c>
      <c r="E2279" s="4" t="s">
        <v>120</v>
      </c>
      <c r="F2279" s="4" t="s">
        <v>121</v>
      </c>
      <c r="G2279" s="4" t="s">
        <v>373</v>
      </c>
      <c r="H2279" s="4" t="s">
        <v>4500</v>
      </c>
      <c r="I2279" s="4" t="s">
        <v>4742</v>
      </c>
      <c r="J2279" s="4" t="s">
        <v>4743</v>
      </c>
      <c r="K2279" s="6">
        <f>IFERROR(VLOOKUP($J2279,Lookup!$I:$M,Lookup!J$2,0),"")</f>
        <v>7011</v>
      </c>
      <c r="L2279" s="6" t="str">
        <f>IFERROR(VLOOKUP($J2279,Lookup!$I:$M,Lookup!K$2,0),"")</f>
        <v>Redondo Beach</v>
      </c>
      <c r="M2279" s="6" t="str">
        <f>IFERROR(VLOOKUP($J2279,Lookup!$I:$M,Lookup!L$2,0),"")</f>
        <v>CSalazar</v>
      </c>
      <c r="N2279" s="6" t="str">
        <f>IFERROR(VLOOKUP($J2279,Lookup!$I:$M,Lookup!M$2,0),"")</f>
        <v>ET</v>
      </c>
      <c r="O2279" s="6" t="str">
        <f>IFERROR(VLOOKUP(E2279,Lookup!B:C,2,0),0)</f>
        <v>Server/Cocktail</v>
      </c>
    </row>
    <row r="2280" ht="13.5" outlineLevel="2" spans="1:15">
      <c r="A2280" s="4" t="s">
        <v>4828</v>
      </c>
      <c r="B2280" s="4" t="s">
        <v>4740</v>
      </c>
      <c r="C2280" s="4" t="s">
        <v>118</v>
      </c>
      <c r="D2280" s="4" t="s">
        <v>4829</v>
      </c>
      <c r="E2280" s="4" t="s">
        <v>83</v>
      </c>
      <c r="F2280" s="4" t="s">
        <v>121</v>
      </c>
      <c r="G2280" s="4" t="s">
        <v>373</v>
      </c>
      <c r="H2280" s="4" t="s">
        <v>4500</v>
      </c>
      <c r="I2280" s="4" t="s">
        <v>4742</v>
      </c>
      <c r="J2280" s="4" t="s">
        <v>4743</v>
      </c>
      <c r="K2280" s="6">
        <f>IFERROR(VLOOKUP($J2280,Lookup!$I:$M,Lookup!J$2,0),"")</f>
        <v>7011</v>
      </c>
      <c r="L2280" s="6" t="str">
        <f>IFERROR(VLOOKUP($J2280,Lookup!$I:$M,Lookup!K$2,0),"")</f>
        <v>Redondo Beach</v>
      </c>
      <c r="M2280" s="6" t="str">
        <f>IFERROR(VLOOKUP($J2280,Lookup!$I:$M,Lookup!L$2,0),"")</f>
        <v>CSalazar</v>
      </c>
      <c r="N2280" s="6" t="str">
        <f>IFERROR(VLOOKUP($J2280,Lookup!$I:$M,Lookup!M$2,0),"")</f>
        <v>ET</v>
      </c>
      <c r="O2280" s="6" t="str">
        <f>IFERROR(VLOOKUP(E2280,Lookup!B:C,2,0),0)</f>
        <v>Line Cook</v>
      </c>
    </row>
    <row r="2281" ht="13.5" outlineLevel="2" spans="1:15">
      <c r="A2281" s="4" t="s">
        <v>4830</v>
      </c>
      <c r="B2281" s="4" t="s">
        <v>4740</v>
      </c>
      <c r="C2281" s="4" t="s">
        <v>118</v>
      </c>
      <c r="D2281" s="4" t="s">
        <v>4831</v>
      </c>
      <c r="E2281" s="4" t="s">
        <v>83</v>
      </c>
      <c r="F2281" s="4" t="s">
        <v>121</v>
      </c>
      <c r="G2281" s="4" t="s">
        <v>373</v>
      </c>
      <c r="H2281" s="4" t="s">
        <v>4500</v>
      </c>
      <c r="I2281" s="4" t="s">
        <v>4742</v>
      </c>
      <c r="J2281" s="4" t="s">
        <v>4743</v>
      </c>
      <c r="K2281" s="6">
        <f>IFERROR(VLOOKUP($J2281,Lookup!$I:$M,Lookup!J$2,0),"")</f>
        <v>7011</v>
      </c>
      <c r="L2281" s="6" t="str">
        <f>IFERROR(VLOOKUP($J2281,Lookup!$I:$M,Lookup!K$2,0),"")</f>
        <v>Redondo Beach</v>
      </c>
      <c r="M2281" s="6" t="str">
        <f>IFERROR(VLOOKUP($J2281,Lookup!$I:$M,Lookup!L$2,0),"")</f>
        <v>CSalazar</v>
      </c>
      <c r="N2281" s="6" t="str">
        <f>IFERROR(VLOOKUP($J2281,Lookup!$I:$M,Lookup!M$2,0),"")</f>
        <v>ET</v>
      </c>
      <c r="O2281" s="6" t="str">
        <f>IFERROR(VLOOKUP(E2281,Lookup!B:C,2,0),0)</f>
        <v>Line Cook</v>
      </c>
    </row>
    <row r="2282" ht="13.5" outlineLevel="2" spans="1:15">
      <c r="A2282" s="4" t="s">
        <v>4832</v>
      </c>
      <c r="B2282" s="4" t="s">
        <v>4740</v>
      </c>
      <c r="C2282" s="4" t="s">
        <v>118</v>
      </c>
      <c r="D2282" s="4" t="s">
        <v>4833</v>
      </c>
      <c r="E2282" s="4" t="s">
        <v>120</v>
      </c>
      <c r="F2282" s="4" t="s">
        <v>121</v>
      </c>
      <c r="G2282" s="4" t="s">
        <v>373</v>
      </c>
      <c r="H2282" s="4" t="s">
        <v>4500</v>
      </c>
      <c r="I2282" s="4" t="s">
        <v>4742</v>
      </c>
      <c r="J2282" s="4" t="s">
        <v>4743</v>
      </c>
      <c r="K2282" s="6">
        <f>IFERROR(VLOOKUP($J2282,Lookup!$I:$M,Lookup!J$2,0),"")</f>
        <v>7011</v>
      </c>
      <c r="L2282" s="6" t="str">
        <f>IFERROR(VLOOKUP($J2282,Lookup!$I:$M,Lookup!K$2,0),"")</f>
        <v>Redondo Beach</v>
      </c>
      <c r="M2282" s="6" t="str">
        <f>IFERROR(VLOOKUP($J2282,Lookup!$I:$M,Lookup!L$2,0),"")</f>
        <v>CSalazar</v>
      </c>
      <c r="N2282" s="6" t="str">
        <f>IFERROR(VLOOKUP($J2282,Lookup!$I:$M,Lookup!M$2,0),"")</f>
        <v>ET</v>
      </c>
      <c r="O2282" s="6" t="str">
        <f>IFERROR(VLOOKUP(E2282,Lookup!B:C,2,0),0)</f>
        <v>Server/Cocktail</v>
      </c>
    </row>
    <row r="2283" ht="13.5" outlineLevel="2" spans="1:15">
      <c r="A2283" s="4" t="s">
        <v>4834</v>
      </c>
      <c r="B2283" s="4" t="s">
        <v>4740</v>
      </c>
      <c r="C2283" s="4" t="s">
        <v>118</v>
      </c>
      <c r="D2283" s="4" t="s">
        <v>4835</v>
      </c>
      <c r="E2283" s="4" t="s">
        <v>120</v>
      </c>
      <c r="F2283" s="4" t="s">
        <v>121</v>
      </c>
      <c r="G2283" s="4" t="s">
        <v>373</v>
      </c>
      <c r="H2283" s="4" t="s">
        <v>4500</v>
      </c>
      <c r="I2283" s="4" t="s">
        <v>4742</v>
      </c>
      <c r="J2283" s="4" t="s">
        <v>4743</v>
      </c>
      <c r="K2283" s="6">
        <f>IFERROR(VLOOKUP($J2283,Lookup!$I:$M,Lookup!J$2,0),"")</f>
        <v>7011</v>
      </c>
      <c r="L2283" s="6" t="str">
        <f>IFERROR(VLOOKUP($J2283,Lookup!$I:$M,Lookup!K$2,0),"")</f>
        <v>Redondo Beach</v>
      </c>
      <c r="M2283" s="6" t="str">
        <f>IFERROR(VLOOKUP($J2283,Lookup!$I:$M,Lookup!L$2,0),"")</f>
        <v>CSalazar</v>
      </c>
      <c r="N2283" s="6" t="str">
        <f>IFERROR(VLOOKUP($J2283,Lookup!$I:$M,Lookup!M$2,0),"")</f>
        <v>ET</v>
      </c>
      <c r="O2283" s="6" t="str">
        <f>IFERROR(VLOOKUP(E2283,Lookup!B:C,2,0),0)</f>
        <v>Server/Cocktail</v>
      </c>
    </row>
    <row r="2284" ht="13.5" outlineLevel="2" spans="1:15">
      <c r="A2284" s="4" t="s">
        <v>4836</v>
      </c>
      <c r="B2284" s="4" t="s">
        <v>4740</v>
      </c>
      <c r="C2284" s="4" t="s">
        <v>118</v>
      </c>
      <c r="D2284" s="4" t="s">
        <v>4837</v>
      </c>
      <c r="E2284" s="4" t="s">
        <v>83</v>
      </c>
      <c r="F2284" s="4" t="s">
        <v>121</v>
      </c>
      <c r="G2284" s="4" t="s">
        <v>373</v>
      </c>
      <c r="H2284" s="4" t="s">
        <v>4500</v>
      </c>
      <c r="I2284" s="4" t="s">
        <v>4742</v>
      </c>
      <c r="J2284" s="4" t="s">
        <v>4743</v>
      </c>
      <c r="K2284" s="6">
        <f>IFERROR(VLOOKUP($J2284,Lookup!$I:$M,Lookup!J$2,0),"")</f>
        <v>7011</v>
      </c>
      <c r="L2284" s="6" t="str">
        <f>IFERROR(VLOOKUP($J2284,Lookup!$I:$M,Lookup!K$2,0),"")</f>
        <v>Redondo Beach</v>
      </c>
      <c r="M2284" s="6" t="str">
        <f>IFERROR(VLOOKUP($J2284,Lookup!$I:$M,Lookup!L$2,0),"")</f>
        <v>CSalazar</v>
      </c>
      <c r="N2284" s="6" t="str">
        <f>IFERROR(VLOOKUP($J2284,Lookup!$I:$M,Lookup!M$2,0),"")</f>
        <v>ET</v>
      </c>
      <c r="O2284" s="6" t="str">
        <f>IFERROR(VLOOKUP(E2284,Lookup!B:C,2,0),0)</f>
        <v>Line Cook</v>
      </c>
    </row>
    <row r="2285" ht="13.5" outlineLevel="2" spans="1:15">
      <c r="A2285" s="4" t="s">
        <v>4838</v>
      </c>
      <c r="B2285" s="4" t="s">
        <v>4740</v>
      </c>
      <c r="C2285" s="4" t="s">
        <v>118</v>
      </c>
      <c r="D2285" s="4" t="s">
        <v>4839</v>
      </c>
      <c r="E2285" s="4" t="s">
        <v>84</v>
      </c>
      <c r="F2285" s="4" t="s">
        <v>121</v>
      </c>
      <c r="G2285" s="4" t="s">
        <v>373</v>
      </c>
      <c r="H2285" s="4" t="s">
        <v>4500</v>
      </c>
      <c r="I2285" s="4" t="s">
        <v>4742</v>
      </c>
      <c r="J2285" s="4" t="s">
        <v>4743</v>
      </c>
      <c r="K2285" s="6">
        <f>IFERROR(VLOOKUP($J2285,Lookup!$I:$M,Lookup!J$2,0),"")</f>
        <v>7011</v>
      </c>
      <c r="L2285" s="6" t="str">
        <f>IFERROR(VLOOKUP($J2285,Lookup!$I:$M,Lookup!K$2,0),"")</f>
        <v>Redondo Beach</v>
      </c>
      <c r="M2285" s="6" t="str">
        <f>IFERROR(VLOOKUP($J2285,Lookup!$I:$M,Lookup!L$2,0),"")</f>
        <v>CSalazar</v>
      </c>
      <c r="N2285" s="6" t="str">
        <f>IFERROR(VLOOKUP($J2285,Lookup!$I:$M,Lookup!M$2,0),"")</f>
        <v>ET</v>
      </c>
      <c r="O2285" s="6" t="str">
        <f>IFERROR(VLOOKUP(E2285,Lookup!B:C,2,0),0)</f>
        <v>Prep Cook</v>
      </c>
    </row>
    <row r="2286" ht="13.5" outlineLevel="2" spans="1:15">
      <c r="A2286" s="4" t="s">
        <v>4840</v>
      </c>
      <c r="B2286" s="4" t="s">
        <v>4740</v>
      </c>
      <c r="C2286" s="4" t="s">
        <v>118</v>
      </c>
      <c r="D2286" s="4" t="s">
        <v>4841</v>
      </c>
      <c r="E2286" s="4" t="s">
        <v>188</v>
      </c>
      <c r="F2286" s="4" t="s">
        <v>121</v>
      </c>
      <c r="G2286" s="4" t="s">
        <v>373</v>
      </c>
      <c r="H2286" s="4" t="s">
        <v>4500</v>
      </c>
      <c r="I2286" s="4" t="s">
        <v>4742</v>
      </c>
      <c r="J2286" s="4" t="s">
        <v>4743</v>
      </c>
      <c r="K2286" s="6">
        <f>IFERROR(VLOOKUP($J2286,Lookup!$I:$M,Lookup!J$2,0),"")</f>
        <v>7011</v>
      </c>
      <c r="L2286" s="6" t="str">
        <f>IFERROR(VLOOKUP($J2286,Lookup!$I:$M,Lookup!K$2,0),"")</f>
        <v>Redondo Beach</v>
      </c>
      <c r="M2286" s="6" t="str">
        <f>IFERROR(VLOOKUP($J2286,Lookup!$I:$M,Lookup!L$2,0),"")</f>
        <v>CSalazar</v>
      </c>
      <c r="N2286" s="6" t="str">
        <f>IFERROR(VLOOKUP($J2286,Lookup!$I:$M,Lookup!M$2,0),"")</f>
        <v>ET</v>
      </c>
      <c r="O2286" s="6" t="str">
        <f>IFERROR(VLOOKUP(E2286,Lookup!B:C,2,0),0)</f>
        <v>Dish</v>
      </c>
    </row>
    <row r="2287" ht="13.5" outlineLevel="2" spans="1:15">
      <c r="A2287" s="4" t="s">
        <v>4842</v>
      </c>
      <c r="B2287" s="4" t="s">
        <v>4740</v>
      </c>
      <c r="C2287" s="4" t="s">
        <v>118</v>
      </c>
      <c r="D2287" s="4" t="s">
        <v>4843</v>
      </c>
      <c r="E2287" s="4" t="s">
        <v>120</v>
      </c>
      <c r="F2287" s="4" t="s">
        <v>121</v>
      </c>
      <c r="G2287" s="4" t="s">
        <v>373</v>
      </c>
      <c r="H2287" s="4" t="s">
        <v>4500</v>
      </c>
      <c r="I2287" s="4" t="s">
        <v>4742</v>
      </c>
      <c r="J2287" s="4" t="s">
        <v>4743</v>
      </c>
      <c r="K2287" s="6">
        <f>IFERROR(VLOOKUP($J2287,Lookup!$I:$M,Lookup!J$2,0),"")</f>
        <v>7011</v>
      </c>
      <c r="L2287" s="6" t="str">
        <f>IFERROR(VLOOKUP($J2287,Lookup!$I:$M,Lookup!K$2,0),"")</f>
        <v>Redondo Beach</v>
      </c>
      <c r="M2287" s="6" t="str">
        <f>IFERROR(VLOOKUP($J2287,Lookup!$I:$M,Lookup!L$2,0),"")</f>
        <v>CSalazar</v>
      </c>
      <c r="N2287" s="6" t="str">
        <f>IFERROR(VLOOKUP($J2287,Lookup!$I:$M,Lookup!M$2,0),"")</f>
        <v>ET</v>
      </c>
      <c r="O2287" s="6" t="str">
        <f>IFERROR(VLOOKUP(E2287,Lookup!B:C,2,0),0)</f>
        <v>Server/Cocktail</v>
      </c>
    </row>
    <row r="2288" ht="13.5" outlineLevel="2" spans="1:15">
      <c r="A2288" s="4" t="s">
        <v>4844</v>
      </c>
      <c r="B2288" s="4" t="s">
        <v>4740</v>
      </c>
      <c r="C2288" s="4" t="s">
        <v>118</v>
      </c>
      <c r="D2288" s="4" t="s">
        <v>4845</v>
      </c>
      <c r="E2288" s="4" t="s">
        <v>120</v>
      </c>
      <c r="F2288" s="4" t="s">
        <v>121</v>
      </c>
      <c r="G2288" s="4" t="s">
        <v>373</v>
      </c>
      <c r="H2288" s="4" t="s">
        <v>4500</v>
      </c>
      <c r="I2288" s="4" t="s">
        <v>4742</v>
      </c>
      <c r="J2288" s="4" t="s">
        <v>4743</v>
      </c>
      <c r="K2288" s="6">
        <f>IFERROR(VLOOKUP($J2288,Lookup!$I:$M,Lookup!J$2,0),"")</f>
        <v>7011</v>
      </c>
      <c r="L2288" s="6" t="str">
        <f>IFERROR(VLOOKUP($J2288,Lookup!$I:$M,Lookup!K$2,0),"")</f>
        <v>Redondo Beach</v>
      </c>
      <c r="M2288" s="6" t="str">
        <f>IFERROR(VLOOKUP($J2288,Lookup!$I:$M,Lookup!L$2,0),"")</f>
        <v>CSalazar</v>
      </c>
      <c r="N2288" s="6" t="str">
        <f>IFERROR(VLOOKUP($J2288,Lookup!$I:$M,Lookup!M$2,0),"")</f>
        <v>ET</v>
      </c>
      <c r="O2288" s="6" t="str">
        <f>IFERROR(VLOOKUP(E2288,Lookup!B:C,2,0),0)</f>
        <v>Server/Cocktail</v>
      </c>
    </row>
    <row r="2289" ht="13.5" outlineLevel="2" spans="1:15">
      <c r="A2289" s="4" t="s">
        <v>4846</v>
      </c>
      <c r="B2289" s="4" t="s">
        <v>4740</v>
      </c>
      <c r="C2289" s="4" t="s">
        <v>118</v>
      </c>
      <c r="D2289" s="4" t="s">
        <v>4847</v>
      </c>
      <c r="E2289" s="4" t="s">
        <v>188</v>
      </c>
      <c r="F2289" s="4" t="s">
        <v>121</v>
      </c>
      <c r="G2289" s="4" t="s">
        <v>373</v>
      </c>
      <c r="H2289" s="4" t="s">
        <v>4500</v>
      </c>
      <c r="I2289" s="4" t="s">
        <v>4742</v>
      </c>
      <c r="J2289" s="4" t="s">
        <v>4743</v>
      </c>
      <c r="K2289" s="6">
        <f>IFERROR(VLOOKUP($J2289,Lookup!$I:$M,Lookup!J$2,0),"")</f>
        <v>7011</v>
      </c>
      <c r="L2289" s="6" t="str">
        <f>IFERROR(VLOOKUP($J2289,Lookup!$I:$M,Lookup!K$2,0),"")</f>
        <v>Redondo Beach</v>
      </c>
      <c r="M2289" s="6" t="str">
        <f>IFERROR(VLOOKUP($J2289,Lookup!$I:$M,Lookup!L$2,0),"")</f>
        <v>CSalazar</v>
      </c>
      <c r="N2289" s="6" t="str">
        <f>IFERROR(VLOOKUP($J2289,Lookup!$I:$M,Lookup!M$2,0),"")</f>
        <v>ET</v>
      </c>
      <c r="O2289" s="6" t="str">
        <f>IFERROR(VLOOKUP(E2289,Lookup!B:C,2,0),0)</f>
        <v>Dish</v>
      </c>
    </row>
    <row r="2290" ht="13.5" outlineLevel="2" spans="1:15">
      <c r="A2290" s="4" t="s">
        <v>4848</v>
      </c>
      <c r="B2290" s="4" t="s">
        <v>4740</v>
      </c>
      <c r="C2290" s="4" t="s">
        <v>118</v>
      </c>
      <c r="D2290" s="4" t="s">
        <v>4849</v>
      </c>
      <c r="E2290" s="4" t="s">
        <v>208</v>
      </c>
      <c r="F2290" s="4" t="s">
        <v>121</v>
      </c>
      <c r="G2290" s="4" t="s">
        <v>373</v>
      </c>
      <c r="H2290" s="4" t="s">
        <v>4500</v>
      </c>
      <c r="I2290" s="4" t="s">
        <v>4742</v>
      </c>
      <c r="J2290" s="4" t="s">
        <v>4743</v>
      </c>
      <c r="K2290" s="6">
        <f>IFERROR(VLOOKUP($J2290,Lookup!$I:$M,Lookup!J$2,0),"")</f>
        <v>7011</v>
      </c>
      <c r="L2290" s="6" t="str">
        <f>IFERROR(VLOOKUP($J2290,Lookup!$I:$M,Lookup!K$2,0),"")</f>
        <v>Redondo Beach</v>
      </c>
      <c r="M2290" s="6" t="str">
        <f>IFERROR(VLOOKUP($J2290,Lookup!$I:$M,Lookup!L$2,0),"")</f>
        <v>CSalazar</v>
      </c>
      <c r="N2290" s="6" t="str">
        <f>IFERROR(VLOOKUP($J2290,Lookup!$I:$M,Lookup!M$2,0),"")</f>
        <v>ET</v>
      </c>
      <c r="O2290" s="6" t="str">
        <f>IFERROR(VLOOKUP(E2290,Lookup!B:C,2,0),0)</f>
        <v/>
      </c>
    </row>
    <row r="2291" ht="13.5" outlineLevel="2" spans="1:15">
      <c r="A2291" s="4" t="s">
        <v>4850</v>
      </c>
      <c r="B2291" s="4" t="s">
        <v>4740</v>
      </c>
      <c r="C2291" s="4" t="s">
        <v>118</v>
      </c>
      <c r="D2291" s="4" t="s">
        <v>4851</v>
      </c>
      <c r="E2291" s="4" t="s">
        <v>78</v>
      </c>
      <c r="F2291" s="4" t="s">
        <v>121</v>
      </c>
      <c r="G2291" s="4" t="s">
        <v>373</v>
      </c>
      <c r="H2291" s="4" t="s">
        <v>4500</v>
      </c>
      <c r="I2291" s="4" t="s">
        <v>4742</v>
      </c>
      <c r="J2291" s="4" t="s">
        <v>4743</v>
      </c>
      <c r="K2291" s="6">
        <f>IFERROR(VLOOKUP($J2291,Lookup!$I:$M,Lookup!J$2,0),"")</f>
        <v>7011</v>
      </c>
      <c r="L2291" s="6" t="str">
        <f>IFERROR(VLOOKUP($J2291,Lookup!$I:$M,Lookup!K$2,0),"")</f>
        <v>Redondo Beach</v>
      </c>
      <c r="M2291" s="6" t="str">
        <f>IFERROR(VLOOKUP($J2291,Lookup!$I:$M,Lookup!L$2,0),"")</f>
        <v>CSalazar</v>
      </c>
      <c r="N2291" s="6" t="str">
        <f>IFERROR(VLOOKUP($J2291,Lookup!$I:$M,Lookup!M$2,0),"")</f>
        <v>ET</v>
      </c>
      <c r="O2291" s="6" t="str">
        <f>IFERROR(VLOOKUP(E2291,Lookup!B:C,2,0),0)</f>
        <v>Host</v>
      </c>
    </row>
    <row r="2292" ht="13.5" outlineLevel="2" spans="1:15">
      <c r="A2292" s="4" t="s">
        <v>4852</v>
      </c>
      <c r="B2292" s="4" t="s">
        <v>4740</v>
      </c>
      <c r="C2292" s="4" t="s">
        <v>118</v>
      </c>
      <c r="D2292" s="4" t="s">
        <v>4853</v>
      </c>
      <c r="E2292" s="4" t="s">
        <v>83</v>
      </c>
      <c r="F2292" s="4" t="s">
        <v>121</v>
      </c>
      <c r="G2292" s="4" t="s">
        <v>373</v>
      </c>
      <c r="H2292" s="4" t="s">
        <v>4500</v>
      </c>
      <c r="I2292" s="4" t="s">
        <v>4742</v>
      </c>
      <c r="J2292" s="4" t="s">
        <v>4743</v>
      </c>
      <c r="K2292" s="6">
        <f>IFERROR(VLOOKUP($J2292,Lookup!$I:$M,Lookup!J$2,0),"")</f>
        <v>7011</v>
      </c>
      <c r="L2292" s="6" t="str">
        <f>IFERROR(VLOOKUP($J2292,Lookup!$I:$M,Lookup!K$2,0),"")</f>
        <v>Redondo Beach</v>
      </c>
      <c r="M2292" s="6" t="str">
        <f>IFERROR(VLOOKUP($J2292,Lookup!$I:$M,Lookup!L$2,0),"")</f>
        <v>CSalazar</v>
      </c>
      <c r="N2292" s="6" t="str">
        <f>IFERROR(VLOOKUP($J2292,Lookup!$I:$M,Lookup!M$2,0),"")</f>
        <v>ET</v>
      </c>
      <c r="O2292" s="6" t="str">
        <f>IFERROR(VLOOKUP(E2292,Lookup!B:C,2,0),0)</f>
        <v>Line Cook</v>
      </c>
    </row>
    <row r="2293" ht="13.5" outlineLevel="2" spans="1:15">
      <c r="A2293" s="4" t="s">
        <v>4854</v>
      </c>
      <c r="B2293" s="4" t="s">
        <v>4740</v>
      </c>
      <c r="C2293" s="4" t="s">
        <v>118</v>
      </c>
      <c r="D2293" s="4" t="s">
        <v>4855</v>
      </c>
      <c r="E2293" s="4" t="s">
        <v>238</v>
      </c>
      <c r="F2293" s="4" t="s">
        <v>121</v>
      </c>
      <c r="G2293" s="4" t="s">
        <v>373</v>
      </c>
      <c r="H2293" s="4" t="s">
        <v>4500</v>
      </c>
      <c r="I2293" s="4" t="s">
        <v>4742</v>
      </c>
      <c r="J2293" s="4" t="s">
        <v>4743</v>
      </c>
      <c r="K2293" s="6">
        <f>IFERROR(VLOOKUP($J2293,Lookup!$I:$M,Lookup!J$2,0),"")</f>
        <v>7011</v>
      </c>
      <c r="L2293" s="6" t="str">
        <f>IFERROR(VLOOKUP($J2293,Lookup!$I:$M,Lookup!K$2,0),"")</f>
        <v>Redondo Beach</v>
      </c>
      <c r="M2293" s="6" t="str">
        <f>IFERROR(VLOOKUP($J2293,Lookup!$I:$M,Lookup!L$2,0),"")</f>
        <v>CSalazar</v>
      </c>
      <c r="N2293" s="6" t="str">
        <f>IFERROR(VLOOKUP($J2293,Lookup!$I:$M,Lookup!M$2,0),"")</f>
        <v>ET</v>
      </c>
      <c r="O2293" s="6">
        <f>IFERROR(VLOOKUP(E2293,Lookup!B:C,2,0),0)</f>
        <v>0</v>
      </c>
    </row>
    <row r="2294" ht="13.5" outlineLevel="2" spans="1:15">
      <c r="A2294" s="4" t="s">
        <v>4856</v>
      </c>
      <c r="B2294" s="4" t="s">
        <v>4740</v>
      </c>
      <c r="C2294" s="4" t="s">
        <v>118</v>
      </c>
      <c r="D2294" s="4" t="s">
        <v>4857</v>
      </c>
      <c r="E2294" s="4" t="s">
        <v>120</v>
      </c>
      <c r="F2294" s="4" t="s">
        <v>121</v>
      </c>
      <c r="G2294" s="4" t="s">
        <v>373</v>
      </c>
      <c r="H2294" s="4" t="s">
        <v>4500</v>
      </c>
      <c r="I2294" s="4" t="s">
        <v>4742</v>
      </c>
      <c r="J2294" s="4" t="s">
        <v>4743</v>
      </c>
      <c r="K2294" s="6">
        <f>IFERROR(VLOOKUP($J2294,Lookup!$I:$M,Lookup!J$2,0),"")</f>
        <v>7011</v>
      </c>
      <c r="L2294" s="6" t="str">
        <f>IFERROR(VLOOKUP($J2294,Lookup!$I:$M,Lookup!K$2,0),"")</f>
        <v>Redondo Beach</v>
      </c>
      <c r="M2294" s="6" t="str">
        <f>IFERROR(VLOOKUP($J2294,Lookup!$I:$M,Lookup!L$2,0),"")</f>
        <v>CSalazar</v>
      </c>
      <c r="N2294" s="6" t="str">
        <f>IFERROR(VLOOKUP($J2294,Lookup!$I:$M,Lookup!M$2,0),"")</f>
        <v>ET</v>
      </c>
      <c r="O2294" s="6" t="str">
        <f>IFERROR(VLOOKUP(E2294,Lookup!B:C,2,0),0)</f>
        <v>Server/Cocktail</v>
      </c>
    </row>
    <row r="2295" ht="13.5" outlineLevel="2" spans="1:15">
      <c r="A2295" s="4" t="s">
        <v>4858</v>
      </c>
      <c r="B2295" s="4" t="s">
        <v>4740</v>
      </c>
      <c r="C2295" s="4" t="s">
        <v>118</v>
      </c>
      <c r="D2295" s="4" t="s">
        <v>4859</v>
      </c>
      <c r="E2295" s="4" t="s">
        <v>84</v>
      </c>
      <c r="F2295" s="4" t="s">
        <v>121</v>
      </c>
      <c r="G2295" s="4" t="s">
        <v>373</v>
      </c>
      <c r="H2295" s="4" t="s">
        <v>4500</v>
      </c>
      <c r="I2295" s="4" t="s">
        <v>4742</v>
      </c>
      <c r="J2295" s="4" t="s">
        <v>4743</v>
      </c>
      <c r="K2295" s="6">
        <f>IFERROR(VLOOKUP($J2295,Lookup!$I:$M,Lookup!J$2,0),"")</f>
        <v>7011</v>
      </c>
      <c r="L2295" s="6" t="str">
        <f>IFERROR(VLOOKUP($J2295,Lookup!$I:$M,Lookup!K$2,0),"")</f>
        <v>Redondo Beach</v>
      </c>
      <c r="M2295" s="6" t="str">
        <f>IFERROR(VLOOKUP($J2295,Lookup!$I:$M,Lookup!L$2,0),"")</f>
        <v>CSalazar</v>
      </c>
      <c r="N2295" s="6" t="str">
        <f>IFERROR(VLOOKUP($J2295,Lookup!$I:$M,Lookup!M$2,0),"")</f>
        <v>ET</v>
      </c>
      <c r="O2295" s="6" t="str">
        <f>IFERROR(VLOOKUP(E2295,Lookup!B:C,2,0),0)</f>
        <v>Prep Cook</v>
      </c>
    </row>
    <row r="2296" ht="13.5" outlineLevel="2" spans="1:15">
      <c r="A2296" s="4" t="s">
        <v>4860</v>
      </c>
      <c r="B2296" s="4" t="s">
        <v>4740</v>
      </c>
      <c r="C2296" s="4" t="s">
        <v>118</v>
      </c>
      <c r="D2296" s="4" t="s">
        <v>4861</v>
      </c>
      <c r="E2296" s="4" t="s">
        <v>120</v>
      </c>
      <c r="F2296" s="4" t="s">
        <v>121</v>
      </c>
      <c r="G2296" s="4" t="s">
        <v>373</v>
      </c>
      <c r="H2296" s="4" t="s">
        <v>4500</v>
      </c>
      <c r="I2296" s="4" t="s">
        <v>4742</v>
      </c>
      <c r="J2296" s="4" t="s">
        <v>4743</v>
      </c>
      <c r="K2296" s="6">
        <f>IFERROR(VLOOKUP($J2296,Lookup!$I:$M,Lookup!J$2,0),"")</f>
        <v>7011</v>
      </c>
      <c r="L2296" s="6" t="str">
        <f>IFERROR(VLOOKUP($J2296,Lookup!$I:$M,Lookup!K$2,0),"")</f>
        <v>Redondo Beach</v>
      </c>
      <c r="M2296" s="6" t="str">
        <f>IFERROR(VLOOKUP($J2296,Lookup!$I:$M,Lookup!L$2,0),"")</f>
        <v>CSalazar</v>
      </c>
      <c r="N2296" s="6" t="str">
        <f>IFERROR(VLOOKUP($J2296,Lookup!$I:$M,Lookup!M$2,0),"")</f>
        <v>ET</v>
      </c>
      <c r="O2296" s="6" t="str">
        <f>IFERROR(VLOOKUP(E2296,Lookup!B:C,2,0),0)</f>
        <v>Server/Cocktail</v>
      </c>
    </row>
    <row r="2297" ht="13.5" outlineLevel="2" spans="1:15">
      <c r="A2297" s="4" t="s">
        <v>4862</v>
      </c>
      <c r="B2297" s="4" t="s">
        <v>4740</v>
      </c>
      <c r="C2297" s="4" t="s">
        <v>118</v>
      </c>
      <c r="D2297" s="4" t="s">
        <v>4863</v>
      </c>
      <c r="E2297" s="4" t="s">
        <v>83</v>
      </c>
      <c r="F2297" s="4" t="s">
        <v>121</v>
      </c>
      <c r="G2297" s="4" t="s">
        <v>373</v>
      </c>
      <c r="H2297" s="4" t="s">
        <v>4500</v>
      </c>
      <c r="I2297" s="4" t="s">
        <v>4742</v>
      </c>
      <c r="J2297" s="4" t="s">
        <v>4743</v>
      </c>
      <c r="K2297" s="6">
        <f>IFERROR(VLOOKUP($J2297,Lookup!$I:$M,Lookup!J$2,0),"")</f>
        <v>7011</v>
      </c>
      <c r="L2297" s="6" t="str">
        <f>IFERROR(VLOOKUP($J2297,Lookup!$I:$M,Lookup!K$2,0),"")</f>
        <v>Redondo Beach</v>
      </c>
      <c r="M2297" s="6" t="str">
        <f>IFERROR(VLOOKUP($J2297,Lookup!$I:$M,Lookup!L$2,0),"")</f>
        <v>CSalazar</v>
      </c>
      <c r="N2297" s="6" t="str">
        <f>IFERROR(VLOOKUP($J2297,Lookup!$I:$M,Lookup!M$2,0),"")</f>
        <v>ET</v>
      </c>
      <c r="O2297" s="6" t="str">
        <f>IFERROR(VLOOKUP(E2297,Lookup!B:C,2,0),0)</f>
        <v>Line Cook</v>
      </c>
    </row>
    <row r="2298" ht="13.5" outlineLevel="2" spans="1:15">
      <c r="A2298" s="4" t="s">
        <v>4864</v>
      </c>
      <c r="B2298" s="4" t="s">
        <v>4740</v>
      </c>
      <c r="C2298" s="4" t="s">
        <v>118</v>
      </c>
      <c r="D2298" s="4" t="s">
        <v>4865</v>
      </c>
      <c r="E2298" s="4" t="s">
        <v>139</v>
      </c>
      <c r="F2298" s="4" t="s">
        <v>121</v>
      </c>
      <c r="G2298" s="4" t="s">
        <v>373</v>
      </c>
      <c r="H2298" s="4" t="s">
        <v>4500</v>
      </c>
      <c r="I2298" s="4" t="s">
        <v>4742</v>
      </c>
      <c r="J2298" s="4" t="s">
        <v>4743</v>
      </c>
      <c r="K2298" s="6">
        <f>IFERROR(VLOOKUP($J2298,Lookup!$I:$M,Lookup!J$2,0),"")</f>
        <v>7011</v>
      </c>
      <c r="L2298" s="6" t="str">
        <f>IFERROR(VLOOKUP($J2298,Lookup!$I:$M,Lookup!K$2,0),"")</f>
        <v>Redondo Beach</v>
      </c>
      <c r="M2298" s="6" t="str">
        <f>IFERROR(VLOOKUP($J2298,Lookup!$I:$M,Lookup!L$2,0),"")</f>
        <v>CSalazar</v>
      </c>
      <c r="N2298" s="6" t="str">
        <f>IFERROR(VLOOKUP($J2298,Lookup!$I:$M,Lookup!M$2,0),"")</f>
        <v>ET</v>
      </c>
      <c r="O2298" s="6" t="str">
        <f>IFERROR(VLOOKUP(E2298,Lookup!B:C,2,0),0)</f>
        <v>Busser/Runner</v>
      </c>
    </row>
    <row r="2299" ht="13.5" outlineLevel="2" spans="1:15">
      <c r="A2299" s="4" t="s">
        <v>4866</v>
      </c>
      <c r="B2299" s="4" t="s">
        <v>4740</v>
      </c>
      <c r="C2299" s="4" t="s">
        <v>118</v>
      </c>
      <c r="D2299" s="4" t="s">
        <v>4867</v>
      </c>
      <c r="E2299" s="4" t="s">
        <v>84</v>
      </c>
      <c r="F2299" s="4" t="s">
        <v>121</v>
      </c>
      <c r="G2299" s="4" t="s">
        <v>373</v>
      </c>
      <c r="H2299" s="4" t="s">
        <v>4500</v>
      </c>
      <c r="I2299" s="4" t="s">
        <v>4742</v>
      </c>
      <c r="J2299" s="4" t="s">
        <v>4743</v>
      </c>
      <c r="K2299" s="6">
        <f>IFERROR(VLOOKUP($J2299,Lookup!$I:$M,Lookup!J$2,0),"")</f>
        <v>7011</v>
      </c>
      <c r="L2299" s="6" t="str">
        <f>IFERROR(VLOOKUP($J2299,Lookup!$I:$M,Lookup!K$2,0),"")</f>
        <v>Redondo Beach</v>
      </c>
      <c r="M2299" s="6" t="str">
        <f>IFERROR(VLOOKUP($J2299,Lookup!$I:$M,Lookup!L$2,0),"")</f>
        <v>CSalazar</v>
      </c>
      <c r="N2299" s="6" t="str">
        <f>IFERROR(VLOOKUP($J2299,Lookup!$I:$M,Lookup!M$2,0),"")</f>
        <v>ET</v>
      </c>
      <c r="O2299" s="6" t="str">
        <f>IFERROR(VLOOKUP(E2299,Lookup!B:C,2,0),0)</f>
        <v>Prep Cook</v>
      </c>
    </row>
    <row r="2300" ht="13.5" outlineLevel="2" spans="1:15">
      <c r="A2300" s="4" t="s">
        <v>4868</v>
      </c>
      <c r="B2300" s="4" t="s">
        <v>4740</v>
      </c>
      <c r="C2300" s="4" t="s">
        <v>118</v>
      </c>
      <c r="D2300" s="4" t="s">
        <v>4869</v>
      </c>
      <c r="E2300" s="4" t="s">
        <v>83</v>
      </c>
      <c r="F2300" s="4" t="s">
        <v>121</v>
      </c>
      <c r="G2300" s="4" t="s">
        <v>373</v>
      </c>
      <c r="H2300" s="4" t="s">
        <v>4500</v>
      </c>
      <c r="I2300" s="4" t="s">
        <v>4742</v>
      </c>
      <c r="J2300" s="4" t="s">
        <v>4743</v>
      </c>
      <c r="K2300" s="6">
        <f>IFERROR(VLOOKUP($J2300,Lookup!$I:$M,Lookup!J$2,0),"")</f>
        <v>7011</v>
      </c>
      <c r="L2300" s="6" t="str">
        <f>IFERROR(VLOOKUP($J2300,Lookup!$I:$M,Lookup!K$2,0),"")</f>
        <v>Redondo Beach</v>
      </c>
      <c r="M2300" s="6" t="str">
        <f>IFERROR(VLOOKUP($J2300,Lookup!$I:$M,Lookup!L$2,0),"")</f>
        <v>CSalazar</v>
      </c>
      <c r="N2300" s="6" t="str">
        <f>IFERROR(VLOOKUP($J2300,Lookup!$I:$M,Lookup!M$2,0),"")</f>
        <v>ET</v>
      </c>
      <c r="O2300" s="6" t="str">
        <f>IFERROR(VLOOKUP(E2300,Lookup!B:C,2,0),0)</f>
        <v>Line Cook</v>
      </c>
    </row>
    <row r="2301" ht="13.5" outlineLevel="2" spans="1:15">
      <c r="A2301" s="4" t="s">
        <v>4870</v>
      </c>
      <c r="B2301" s="4" t="s">
        <v>4740</v>
      </c>
      <c r="C2301" s="4" t="s">
        <v>118</v>
      </c>
      <c r="D2301" s="4" t="s">
        <v>4871</v>
      </c>
      <c r="E2301" s="4" t="s">
        <v>78</v>
      </c>
      <c r="F2301" s="4" t="s">
        <v>121</v>
      </c>
      <c r="G2301" s="4" t="s">
        <v>373</v>
      </c>
      <c r="H2301" s="4" t="s">
        <v>4500</v>
      </c>
      <c r="I2301" s="4" t="s">
        <v>4742</v>
      </c>
      <c r="J2301" s="4" t="s">
        <v>4743</v>
      </c>
      <c r="K2301" s="6">
        <f>IFERROR(VLOOKUP($J2301,Lookup!$I:$M,Lookup!J$2,0),"")</f>
        <v>7011</v>
      </c>
      <c r="L2301" s="6" t="str">
        <f>IFERROR(VLOOKUP($J2301,Lookup!$I:$M,Lookup!K$2,0),"")</f>
        <v>Redondo Beach</v>
      </c>
      <c r="M2301" s="6" t="str">
        <f>IFERROR(VLOOKUP($J2301,Lookup!$I:$M,Lookup!L$2,0),"")</f>
        <v>CSalazar</v>
      </c>
      <c r="N2301" s="6" t="str">
        <f>IFERROR(VLOOKUP($J2301,Lookup!$I:$M,Lookup!M$2,0),"")</f>
        <v>ET</v>
      </c>
      <c r="O2301" s="6" t="str">
        <f>IFERROR(VLOOKUP(E2301,Lookup!B:C,2,0),0)</f>
        <v>Host</v>
      </c>
    </row>
    <row r="2302" ht="13.5" outlineLevel="2" spans="1:15">
      <c r="A2302" s="4" t="s">
        <v>4872</v>
      </c>
      <c r="B2302" s="4" t="s">
        <v>4740</v>
      </c>
      <c r="C2302" s="4" t="s">
        <v>118</v>
      </c>
      <c r="D2302" s="4" t="s">
        <v>4873</v>
      </c>
      <c r="E2302" s="4" t="s">
        <v>70</v>
      </c>
      <c r="F2302" s="4" t="s">
        <v>121</v>
      </c>
      <c r="G2302" s="4" t="s">
        <v>373</v>
      </c>
      <c r="H2302" s="4" t="s">
        <v>4500</v>
      </c>
      <c r="I2302" s="4" t="s">
        <v>4742</v>
      </c>
      <c r="J2302" s="4" t="s">
        <v>4743</v>
      </c>
      <c r="K2302" s="6">
        <f>IFERROR(VLOOKUP($J2302,Lookup!$I:$M,Lookup!J$2,0),"")</f>
        <v>7011</v>
      </c>
      <c r="L2302" s="6" t="str">
        <f>IFERROR(VLOOKUP($J2302,Lookup!$I:$M,Lookup!K$2,0),"")</f>
        <v>Redondo Beach</v>
      </c>
      <c r="M2302" s="6" t="str">
        <f>IFERROR(VLOOKUP($J2302,Lookup!$I:$M,Lookup!L$2,0),"")</f>
        <v>CSalazar</v>
      </c>
      <c r="N2302" s="6" t="str">
        <f>IFERROR(VLOOKUP($J2302,Lookup!$I:$M,Lookup!M$2,0),"")</f>
        <v>ET</v>
      </c>
      <c r="O2302" s="6" t="str">
        <f>IFERROR(VLOOKUP(E2302,Lookup!B:C,2,0),0)</f>
        <v>Bartender</v>
      </c>
    </row>
    <row r="2303" ht="13.5" outlineLevel="2" spans="1:15">
      <c r="A2303" s="4" t="s">
        <v>4874</v>
      </c>
      <c r="B2303" s="4" t="s">
        <v>4740</v>
      </c>
      <c r="C2303" s="4" t="s">
        <v>118</v>
      </c>
      <c r="D2303" s="4" t="s">
        <v>4875</v>
      </c>
      <c r="E2303" s="4" t="s">
        <v>120</v>
      </c>
      <c r="F2303" s="4" t="s">
        <v>121</v>
      </c>
      <c r="G2303" s="4" t="s">
        <v>373</v>
      </c>
      <c r="H2303" s="4" t="s">
        <v>4500</v>
      </c>
      <c r="I2303" s="4" t="s">
        <v>4742</v>
      </c>
      <c r="J2303" s="4" t="s">
        <v>4743</v>
      </c>
      <c r="K2303" s="6">
        <f>IFERROR(VLOOKUP($J2303,Lookup!$I:$M,Lookup!J$2,0),"")</f>
        <v>7011</v>
      </c>
      <c r="L2303" s="6" t="str">
        <f>IFERROR(VLOOKUP($J2303,Lookup!$I:$M,Lookup!K$2,0),"")</f>
        <v>Redondo Beach</v>
      </c>
      <c r="M2303" s="6" t="str">
        <f>IFERROR(VLOOKUP($J2303,Lookup!$I:$M,Lookup!L$2,0),"")</f>
        <v>CSalazar</v>
      </c>
      <c r="N2303" s="6" t="str">
        <f>IFERROR(VLOOKUP($J2303,Lookup!$I:$M,Lookup!M$2,0),"")</f>
        <v>ET</v>
      </c>
      <c r="O2303" s="6" t="str">
        <f>IFERROR(VLOOKUP(E2303,Lookup!B:C,2,0),0)</f>
        <v>Server/Cocktail</v>
      </c>
    </row>
    <row r="2304" ht="13.5" outlineLevel="2" spans="1:15">
      <c r="A2304" s="4" t="s">
        <v>4876</v>
      </c>
      <c r="B2304" s="4" t="s">
        <v>4740</v>
      </c>
      <c r="C2304" s="4" t="s">
        <v>118</v>
      </c>
      <c r="D2304" s="4" t="s">
        <v>4877</v>
      </c>
      <c r="E2304" s="4" t="s">
        <v>139</v>
      </c>
      <c r="F2304" s="4" t="s">
        <v>121</v>
      </c>
      <c r="G2304" s="4" t="s">
        <v>373</v>
      </c>
      <c r="H2304" s="4" t="s">
        <v>4500</v>
      </c>
      <c r="I2304" s="4" t="s">
        <v>4742</v>
      </c>
      <c r="J2304" s="4" t="s">
        <v>4743</v>
      </c>
      <c r="K2304" s="6">
        <f>IFERROR(VLOOKUP($J2304,Lookup!$I:$M,Lookup!J$2,0),"")</f>
        <v>7011</v>
      </c>
      <c r="L2304" s="6" t="str">
        <f>IFERROR(VLOOKUP($J2304,Lookup!$I:$M,Lookup!K$2,0),"")</f>
        <v>Redondo Beach</v>
      </c>
      <c r="M2304" s="6" t="str">
        <f>IFERROR(VLOOKUP($J2304,Lookup!$I:$M,Lookup!L$2,0),"")</f>
        <v>CSalazar</v>
      </c>
      <c r="N2304" s="6" t="str">
        <f>IFERROR(VLOOKUP($J2304,Lookup!$I:$M,Lookup!M$2,0),"")</f>
        <v>ET</v>
      </c>
      <c r="O2304" s="6" t="str">
        <f>IFERROR(VLOOKUP(E2304,Lookup!B:C,2,0),0)</f>
        <v>Busser/Runner</v>
      </c>
    </row>
    <row r="2305" ht="13.5" outlineLevel="2" spans="1:15">
      <c r="A2305" s="4" t="s">
        <v>4878</v>
      </c>
      <c r="B2305" s="4" t="s">
        <v>4740</v>
      </c>
      <c r="C2305" s="4" t="s">
        <v>118</v>
      </c>
      <c r="D2305" s="4" t="s">
        <v>4879</v>
      </c>
      <c r="E2305" s="4" t="s">
        <v>120</v>
      </c>
      <c r="F2305" s="4" t="s">
        <v>121</v>
      </c>
      <c r="G2305" s="4" t="s">
        <v>373</v>
      </c>
      <c r="H2305" s="4" t="s">
        <v>4500</v>
      </c>
      <c r="I2305" s="4" t="s">
        <v>4742</v>
      </c>
      <c r="J2305" s="4" t="s">
        <v>4743</v>
      </c>
      <c r="K2305" s="6">
        <f>IFERROR(VLOOKUP($J2305,Lookup!$I:$M,Lookup!J$2,0),"")</f>
        <v>7011</v>
      </c>
      <c r="L2305" s="6" t="str">
        <f>IFERROR(VLOOKUP($J2305,Lookup!$I:$M,Lookup!K$2,0),"")</f>
        <v>Redondo Beach</v>
      </c>
      <c r="M2305" s="6" t="str">
        <f>IFERROR(VLOOKUP($J2305,Lookup!$I:$M,Lookup!L$2,0),"")</f>
        <v>CSalazar</v>
      </c>
      <c r="N2305" s="6" t="str">
        <f>IFERROR(VLOOKUP($J2305,Lookup!$I:$M,Lookup!M$2,0),"")</f>
        <v>ET</v>
      </c>
      <c r="O2305" s="6" t="str">
        <f>IFERROR(VLOOKUP(E2305,Lookup!B:C,2,0),0)</f>
        <v>Server/Cocktail</v>
      </c>
    </row>
    <row r="2306" ht="13.5" outlineLevel="2" spans="1:15">
      <c r="A2306" s="4" t="s">
        <v>4880</v>
      </c>
      <c r="B2306" s="4" t="s">
        <v>4740</v>
      </c>
      <c r="C2306" s="4" t="s">
        <v>118</v>
      </c>
      <c r="D2306" s="4" t="s">
        <v>4881</v>
      </c>
      <c r="E2306" s="4" t="s">
        <v>78</v>
      </c>
      <c r="F2306" s="4" t="s">
        <v>121</v>
      </c>
      <c r="G2306" s="4" t="s">
        <v>373</v>
      </c>
      <c r="H2306" s="4" t="s">
        <v>4500</v>
      </c>
      <c r="I2306" s="4" t="s">
        <v>4742</v>
      </c>
      <c r="J2306" s="4" t="s">
        <v>4743</v>
      </c>
      <c r="K2306" s="6">
        <f>IFERROR(VLOOKUP($J2306,Lookup!$I:$M,Lookup!J$2,0),"")</f>
        <v>7011</v>
      </c>
      <c r="L2306" s="6" t="str">
        <f>IFERROR(VLOOKUP($J2306,Lookup!$I:$M,Lookup!K$2,0),"")</f>
        <v>Redondo Beach</v>
      </c>
      <c r="M2306" s="6" t="str">
        <f>IFERROR(VLOOKUP($J2306,Lookup!$I:$M,Lookup!L$2,0),"")</f>
        <v>CSalazar</v>
      </c>
      <c r="N2306" s="6" t="str">
        <f>IFERROR(VLOOKUP($J2306,Lookup!$I:$M,Lookup!M$2,0),"")</f>
        <v>ET</v>
      </c>
      <c r="O2306" s="6" t="str">
        <f>IFERROR(VLOOKUP(E2306,Lookup!B:C,2,0),0)</f>
        <v>Host</v>
      </c>
    </row>
    <row r="2307" ht="13.5" outlineLevel="2" spans="1:15">
      <c r="A2307" s="4" t="s">
        <v>4882</v>
      </c>
      <c r="B2307" s="4" t="s">
        <v>4740</v>
      </c>
      <c r="C2307" s="4" t="s">
        <v>118</v>
      </c>
      <c r="D2307" s="4" t="s">
        <v>4883</v>
      </c>
      <c r="E2307" s="4" t="s">
        <v>83</v>
      </c>
      <c r="F2307" s="4" t="s">
        <v>121</v>
      </c>
      <c r="G2307" s="4" t="s">
        <v>373</v>
      </c>
      <c r="H2307" s="4" t="s">
        <v>4500</v>
      </c>
      <c r="I2307" s="4" t="s">
        <v>4742</v>
      </c>
      <c r="J2307" s="4" t="s">
        <v>4743</v>
      </c>
      <c r="K2307" s="6">
        <f>IFERROR(VLOOKUP($J2307,Lookup!$I:$M,Lookup!J$2,0),"")</f>
        <v>7011</v>
      </c>
      <c r="L2307" s="6" t="str">
        <f>IFERROR(VLOOKUP($J2307,Lookup!$I:$M,Lookup!K$2,0),"")</f>
        <v>Redondo Beach</v>
      </c>
      <c r="M2307" s="6" t="str">
        <f>IFERROR(VLOOKUP($J2307,Lookup!$I:$M,Lookup!L$2,0),"")</f>
        <v>CSalazar</v>
      </c>
      <c r="N2307" s="6" t="str">
        <f>IFERROR(VLOOKUP($J2307,Lookup!$I:$M,Lookup!M$2,0),"")</f>
        <v>ET</v>
      </c>
      <c r="O2307" s="6" t="str">
        <f>IFERROR(VLOOKUP(E2307,Lookup!B:C,2,0),0)</f>
        <v>Line Cook</v>
      </c>
    </row>
    <row r="2308" ht="13.5" outlineLevel="2" spans="1:15">
      <c r="A2308" s="4" t="s">
        <v>4884</v>
      </c>
      <c r="B2308" s="4" t="s">
        <v>4740</v>
      </c>
      <c r="C2308" s="4" t="s">
        <v>118</v>
      </c>
      <c r="D2308" s="4" t="s">
        <v>4885</v>
      </c>
      <c r="E2308" s="4" t="s">
        <v>208</v>
      </c>
      <c r="F2308" s="4" t="s">
        <v>121</v>
      </c>
      <c r="G2308" s="4" t="s">
        <v>373</v>
      </c>
      <c r="H2308" s="4" t="s">
        <v>4500</v>
      </c>
      <c r="I2308" s="4" t="s">
        <v>4742</v>
      </c>
      <c r="J2308" s="4" t="s">
        <v>4743</v>
      </c>
      <c r="K2308" s="6">
        <f>IFERROR(VLOOKUP($J2308,Lookup!$I:$M,Lookup!J$2,0),"")</f>
        <v>7011</v>
      </c>
      <c r="L2308" s="6" t="str">
        <f>IFERROR(VLOOKUP($J2308,Lookup!$I:$M,Lookup!K$2,0),"")</f>
        <v>Redondo Beach</v>
      </c>
      <c r="M2308" s="6" t="str">
        <f>IFERROR(VLOOKUP($J2308,Lookup!$I:$M,Lookup!L$2,0),"")</f>
        <v>CSalazar</v>
      </c>
      <c r="N2308" s="6" t="str">
        <f>IFERROR(VLOOKUP($J2308,Lookup!$I:$M,Lookup!M$2,0),"")</f>
        <v>ET</v>
      </c>
      <c r="O2308" s="6" t="str">
        <f>IFERROR(VLOOKUP(E2308,Lookup!B:C,2,0),0)</f>
        <v/>
      </c>
    </row>
    <row r="2309" ht="13.5" outlineLevel="2" spans="1:15">
      <c r="A2309" s="4" t="s">
        <v>4886</v>
      </c>
      <c r="B2309" s="4" t="s">
        <v>4740</v>
      </c>
      <c r="C2309" s="4" t="s">
        <v>118</v>
      </c>
      <c r="D2309" s="4" t="s">
        <v>4887</v>
      </c>
      <c r="E2309" s="4" t="s">
        <v>78</v>
      </c>
      <c r="F2309" s="4" t="s">
        <v>121</v>
      </c>
      <c r="G2309" s="4" t="s">
        <v>373</v>
      </c>
      <c r="H2309" s="4" t="s">
        <v>4500</v>
      </c>
      <c r="I2309" s="4" t="s">
        <v>4742</v>
      </c>
      <c r="J2309" s="4" t="s">
        <v>4743</v>
      </c>
      <c r="K2309" s="6">
        <f>IFERROR(VLOOKUP($J2309,Lookup!$I:$M,Lookup!J$2,0),"")</f>
        <v>7011</v>
      </c>
      <c r="L2309" s="6" t="str">
        <f>IFERROR(VLOOKUP($J2309,Lookup!$I:$M,Lookup!K$2,0),"")</f>
        <v>Redondo Beach</v>
      </c>
      <c r="M2309" s="6" t="str">
        <f>IFERROR(VLOOKUP($J2309,Lookup!$I:$M,Lookup!L$2,0),"")</f>
        <v>CSalazar</v>
      </c>
      <c r="N2309" s="6" t="str">
        <f>IFERROR(VLOOKUP($J2309,Lookup!$I:$M,Lookup!M$2,0),"")</f>
        <v>ET</v>
      </c>
      <c r="O2309" s="6" t="str">
        <f>IFERROR(VLOOKUP(E2309,Lookup!B:C,2,0),0)</f>
        <v>Host</v>
      </c>
    </row>
    <row r="2310" ht="13.5" outlineLevel="2" spans="1:15">
      <c r="A2310" s="4" t="s">
        <v>4888</v>
      </c>
      <c r="B2310" s="4" t="s">
        <v>4740</v>
      </c>
      <c r="C2310" s="4" t="s">
        <v>118</v>
      </c>
      <c r="D2310" s="4" t="s">
        <v>4889</v>
      </c>
      <c r="E2310" s="4" t="s">
        <v>120</v>
      </c>
      <c r="F2310" s="4" t="s">
        <v>121</v>
      </c>
      <c r="G2310" s="4" t="s">
        <v>373</v>
      </c>
      <c r="H2310" s="4" t="s">
        <v>4500</v>
      </c>
      <c r="I2310" s="4" t="s">
        <v>4742</v>
      </c>
      <c r="J2310" s="4" t="s">
        <v>4743</v>
      </c>
      <c r="K2310" s="6">
        <f>IFERROR(VLOOKUP($J2310,Lookup!$I:$M,Lookup!J$2,0),"")</f>
        <v>7011</v>
      </c>
      <c r="L2310" s="6" t="str">
        <f>IFERROR(VLOOKUP($J2310,Lookup!$I:$M,Lookup!K$2,0),"")</f>
        <v>Redondo Beach</v>
      </c>
      <c r="M2310" s="6" t="str">
        <f>IFERROR(VLOOKUP($J2310,Lookup!$I:$M,Lookup!L$2,0),"")</f>
        <v>CSalazar</v>
      </c>
      <c r="N2310" s="6" t="str">
        <f>IFERROR(VLOOKUP($J2310,Lookup!$I:$M,Lookup!M$2,0),"")</f>
        <v>ET</v>
      </c>
      <c r="O2310" s="6" t="str">
        <f>IFERROR(VLOOKUP(E2310,Lookup!B:C,2,0),0)</f>
        <v>Server/Cocktail</v>
      </c>
    </row>
    <row r="2311" ht="13.5" outlineLevel="2" spans="1:15">
      <c r="A2311" s="4" t="s">
        <v>4890</v>
      </c>
      <c r="B2311" s="4" t="s">
        <v>4891</v>
      </c>
      <c r="C2311" s="4" t="s">
        <v>118</v>
      </c>
      <c r="D2311" s="4" t="s">
        <v>4892</v>
      </c>
      <c r="E2311" s="4" t="s">
        <v>83</v>
      </c>
      <c r="F2311" s="4" t="s">
        <v>121</v>
      </c>
      <c r="G2311" s="4" t="s">
        <v>373</v>
      </c>
      <c r="H2311" s="4" t="s">
        <v>2469</v>
      </c>
      <c r="I2311" s="4" t="s">
        <v>4893</v>
      </c>
      <c r="J2311" s="4" t="s">
        <v>4894</v>
      </c>
      <c r="K2311" s="6">
        <f>IFERROR(VLOOKUP($J2311,Lookup!$I:$M,Lookup!J$2,0),"")</f>
        <v>7018</v>
      </c>
      <c r="L2311" s="6" t="str">
        <f>IFERROR(VLOOKUP($J2311,Lookup!$I:$M,Lookup!K$2,0),"")</f>
        <v>Westminster</v>
      </c>
      <c r="M2311" s="6" t="str">
        <f>IFERROR(VLOOKUP($J2311,Lookup!$I:$M,Lookup!L$2,0),"")</f>
        <v>DPaddock</v>
      </c>
      <c r="N2311" s="6" t="str">
        <f>IFERROR(VLOOKUP($J2311,Lookup!$I:$M,Lookup!M$2,0),"")</f>
        <v>ET</v>
      </c>
      <c r="O2311" s="6" t="str">
        <f>IFERROR(VLOOKUP(E2311,Lookup!B:C,2,0),0)</f>
        <v>Line Cook</v>
      </c>
    </row>
    <row r="2312" ht="13.5" outlineLevel="2" spans="1:15">
      <c r="A2312" s="4" t="s">
        <v>4895</v>
      </c>
      <c r="B2312" s="4" t="s">
        <v>4891</v>
      </c>
      <c r="C2312" s="4" t="s">
        <v>118</v>
      </c>
      <c r="D2312" s="4" t="s">
        <v>4896</v>
      </c>
      <c r="E2312" s="4" t="s">
        <v>128</v>
      </c>
      <c r="F2312" s="4" t="s">
        <v>121</v>
      </c>
      <c r="G2312" s="4" t="s">
        <v>373</v>
      </c>
      <c r="H2312" s="4" t="s">
        <v>2469</v>
      </c>
      <c r="I2312" s="4" t="s">
        <v>4893</v>
      </c>
      <c r="J2312" s="4" t="s">
        <v>4894</v>
      </c>
      <c r="K2312" s="6">
        <f>IFERROR(VLOOKUP($J2312,Lookup!$I:$M,Lookup!J$2,0),"")</f>
        <v>7018</v>
      </c>
      <c r="L2312" s="6" t="str">
        <f>IFERROR(VLOOKUP($J2312,Lookup!$I:$M,Lookup!K$2,0),"")</f>
        <v>Westminster</v>
      </c>
      <c r="M2312" s="6" t="str">
        <f>IFERROR(VLOOKUP($J2312,Lookup!$I:$M,Lookup!L$2,0),"")</f>
        <v>DPaddock</v>
      </c>
      <c r="N2312" s="6" t="str">
        <f>IFERROR(VLOOKUP($J2312,Lookup!$I:$M,Lookup!M$2,0),"")</f>
        <v>ET</v>
      </c>
      <c r="O2312" s="6" t="str">
        <f>IFERROR(VLOOKUP(E2312,Lookup!B:C,2,0),0)</f>
        <v>Server/Cocktail</v>
      </c>
    </row>
    <row r="2313" ht="13.5" outlineLevel="2" spans="1:15">
      <c r="A2313" s="4" t="s">
        <v>4897</v>
      </c>
      <c r="B2313" s="4" t="s">
        <v>4891</v>
      </c>
      <c r="C2313" s="4" t="s">
        <v>118</v>
      </c>
      <c r="D2313" s="4" t="s">
        <v>4898</v>
      </c>
      <c r="E2313" s="4" t="s">
        <v>120</v>
      </c>
      <c r="F2313" s="4" t="s">
        <v>121</v>
      </c>
      <c r="G2313" s="4" t="s">
        <v>373</v>
      </c>
      <c r="H2313" s="4" t="s">
        <v>2469</v>
      </c>
      <c r="I2313" s="4" t="s">
        <v>4893</v>
      </c>
      <c r="J2313" s="4" t="s">
        <v>4894</v>
      </c>
      <c r="K2313" s="6">
        <f>IFERROR(VLOOKUP($J2313,Lookup!$I:$M,Lookup!J$2,0),"")</f>
        <v>7018</v>
      </c>
      <c r="L2313" s="6" t="str">
        <f>IFERROR(VLOOKUP($J2313,Lookup!$I:$M,Lookup!K$2,0),"")</f>
        <v>Westminster</v>
      </c>
      <c r="M2313" s="6" t="str">
        <f>IFERROR(VLOOKUP($J2313,Lookup!$I:$M,Lookup!L$2,0),"")</f>
        <v>DPaddock</v>
      </c>
      <c r="N2313" s="6" t="str">
        <f>IFERROR(VLOOKUP($J2313,Lookup!$I:$M,Lookup!M$2,0),"")</f>
        <v>ET</v>
      </c>
      <c r="O2313" s="6" t="str">
        <f>IFERROR(VLOOKUP(E2313,Lookup!B:C,2,0),0)</f>
        <v>Server/Cocktail</v>
      </c>
    </row>
    <row r="2314" ht="13.5" outlineLevel="2" spans="1:15">
      <c r="A2314" s="4" t="s">
        <v>4899</v>
      </c>
      <c r="B2314" s="4" t="s">
        <v>4891</v>
      </c>
      <c r="C2314" s="4" t="s">
        <v>118</v>
      </c>
      <c r="D2314" s="4" t="s">
        <v>4900</v>
      </c>
      <c r="E2314" s="4" t="s">
        <v>120</v>
      </c>
      <c r="F2314" s="4" t="s">
        <v>121</v>
      </c>
      <c r="G2314" s="4" t="s">
        <v>373</v>
      </c>
      <c r="H2314" s="4" t="s">
        <v>2469</v>
      </c>
      <c r="I2314" s="4" t="s">
        <v>4893</v>
      </c>
      <c r="J2314" s="4" t="s">
        <v>4894</v>
      </c>
      <c r="K2314" s="6">
        <f>IFERROR(VLOOKUP($J2314,Lookup!$I:$M,Lookup!J$2,0),"")</f>
        <v>7018</v>
      </c>
      <c r="L2314" s="6" t="str">
        <f>IFERROR(VLOOKUP($J2314,Lookup!$I:$M,Lookup!K$2,0),"")</f>
        <v>Westminster</v>
      </c>
      <c r="M2314" s="6" t="str">
        <f>IFERROR(VLOOKUP($J2314,Lookup!$I:$M,Lookup!L$2,0),"")</f>
        <v>DPaddock</v>
      </c>
      <c r="N2314" s="6" t="str">
        <f>IFERROR(VLOOKUP($J2314,Lookup!$I:$M,Lookup!M$2,0),"")</f>
        <v>ET</v>
      </c>
      <c r="O2314" s="6" t="str">
        <f>IFERROR(VLOOKUP(E2314,Lookup!B:C,2,0),0)</f>
        <v>Server/Cocktail</v>
      </c>
    </row>
    <row r="2315" ht="13.5" outlineLevel="2" spans="1:15">
      <c r="A2315" s="4" t="s">
        <v>4901</v>
      </c>
      <c r="B2315" s="4" t="s">
        <v>4891</v>
      </c>
      <c r="C2315" s="4" t="s">
        <v>118</v>
      </c>
      <c r="D2315" s="4" t="s">
        <v>4902</v>
      </c>
      <c r="E2315" s="4" t="s">
        <v>188</v>
      </c>
      <c r="F2315" s="4" t="s">
        <v>121</v>
      </c>
      <c r="G2315" s="4" t="s">
        <v>373</v>
      </c>
      <c r="H2315" s="4" t="s">
        <v>2469</v>
      </c>
      <c r="I2315" s="4" t="s">
        <v>4893</v>
      </c>
      <c r="J2315" s="4" t="s">
        <v>4894</v>
      </c>
      <c r="K2315" s="6">
        <f>IFERROR(VLOOKUP($J2315,Lookup!$I:$M,Lookup!J$2,0),"")</f>
        <v>7018</v>
      </c>
      <c r="L2315" s="6" t="str">
        <f>IFERROR(VLOOKUP($J2315,Lookup!$I:$M,Lookup!K$2,0),"")</f>
        <v>Westminster</v>
      </c>
      <c r="M2315" s="6" t="str">
        <f>IFERROR(VLOOKUP($J2315,Lookup!$I:$M,Lookup!L$2,0),"")</f>
        <v>DPaddock</v>
      </c>
      <c r="N2315" s="6" t="str">
        <f>IFERROR(VLOOKUP($J2315,Lookup!$I:$M,Lookup!M$2,0),"")</f>
        <v>ET</v>
      </c>
      <c r="O2315" s="6" t="str">
        <f>IFERROR(VLOOKUP(E2315,Lookup!B:C,2,0),0)</f>
        <v>Dish</v>
      </c>
    </row>
    <row r="2316" ht="13.5" outlineLevel="2" spans="1:15">
      <c r="A2316" s="4" t="s">
        <v>4903</v>
      </c>
      <c r="B2316" s="4" t="s">
        <v>4891</v>
      </c>
      <c r="C2316" s="4" t="s">
        <v>118</v>
      </c>
      <c r="D2316" s="4" t="s">
        <v>4904</v>
      </c>
      <c r="E2316" s="4" t="s">
        <v>78</v>
      </c>
      <c r="F2316" s="4" t="s">
        <v>121</v>
      </c>
      <c r="G2316" s="4" t="s">
        <v>373</v>
      </c>
      <c r="H2316" s="4" t="s">
        <v>2469</v>
      </c>
      <c r="I2316" s="4" t="s">
        <v>4893</v>
      </c>
      <c r="J2316" s="4" t="s">
        <v>4894</v>
      </c>
      <c r="K2316" s="6">
        <f>IFERROR(VLOOKUP($J2316,Lookup!$I:$M,Lookup!J$2,0),"")</f>
        <v>7018</v>
      </c>
      <c r="L2316" s="6" t="str">
        <f>IFERROR(VLOOKUP($J2316,Lookup!$I:$M,Lookup!K$2,0),"")</f>
        <v>Westminster</v>
      </c>
      <c r="M2316" s="6" t="str">
        <f>IFERROR(VLOOKUP($J2316,Lookup!$I:$M,Lookup!L$2,0),"")</f>
        <v>DPaddock</v>
      </c>
      <c r="N2316" s="6" t="str">
        <f>IFERROR(VLOOKUP($J2316,Lookup!$I:$M,Lookup!M$2,0),"")</f>
        <v>ET</v>
      </c>
      <c r="O2316" s="6" t="str">
        <f>IFERROR(VLOOKUP(E2316,Lookup!B:C,2,0),0)</f>
        <v>Host</v>
      </c>
    </row>
    <row r="2317" ht="13.5" outlineLevel="2" spans="1:15">
      <c r="A2317" s="4" t="s">
        <v>4905</v>
      </c>
      <c r="B2317" s="4" t="s">
        <v>4576</v>
      </c>
      <c r="C2317" s="4" t="s">
        <v>118</v>
      </c>
      <c r="D2317" s="4" t="s">
        <v>4906</v>
      </c>
      <c r="E2317" s="4" t="s">
        <v>1038</v>
      </c>
      <c r="F2317" s="4" t="s">
        <v>121</v>
      </c>
      <c r="G2317" s="4" t="s">
        <v>373</v>
      </c>
      <c r="H2317" s="4" t="s">
        <v>2469</v>
      </c>
      <c r="I2317" s="4" t="s">
        <v>4907</v>
      </c>
      <c r="J2317" s="4" t="s">
        <v>4894</v>
      </c>
      <c r="K2317" s="6">
        <f>IFERROR(VLOOKUP($J2317,Lookup!$I:$M,Lookup!J$2,0),"")</f>
        <v>7018</v>
      </c>
      <c r="L2317" s="6" t="str">
        <f>IFERROR(VLOOKUP($J2317,Lookup!$I:$M,Lookup!K$2,0),"")</f>
        <v>Westminster</v>
      </c>
      <c r="M2317" s="6" t="str">
        <f>IFERROR(VLOOKUP($J2317,Lookup!$I:$M,Lookup!L$2,0),"")</f>
        <v>DPaddock</v>
      </c>
      <c r="N2317" s="6" t="str">
        <f>IFERROR(VLOOKUP($J2317,Lookup!$I:$M,Lookup!M$2,0),"")</f>
        <v>ET</v>
      </c>
      <c r="O2317" s="6">
        <f>IFERROR(VLOOKUP(E2317,Lookup!B:C,2,0),0)</f>
        <v>0</v>
      </c>
    </row>
    <row r="2318" ht="13.5" outlineLevel="2" spans="1:15">
      <c r="A2318" s="4" t="s">
        <v>4908</v>
      </c>
      <c r="B2318" s="4" t="s">
        <v>4891</v>
      </c>
      <c r="C2318" s="4" t="s">
        <v>118</v>
      </c>
      <c r="D2318" s="4" t="s">
        <v>4909</v>
      </c>
      <c r="E2318" s="4" t="s">
        <v>188</v>
      </c>
      <c r="F2318" s="4" t="s">
        <v>121</v>
      </c>
      <c r="G2318" s="4" t="s">
        <v>373</v>
      </c>
      <c r="H2318" s="4" t="s">
        <v>2469</v>
      </c>
      <c r="I2318" s="4" t="s">
        <v>4893</v>
      </c>
      <c r="J2318" s="4" t="s">
        <v>4894</v>
      </c>
      <c r="K2318" s="6">
        <f>IFERROR(VLOOKUP($J2318,Lookup!$I:$M,Lookup!J$2,0),"")</f>
        <v>7018</v>
      </c>
      <c r="L2318" s="6" t="str">
        <f>IFERROR(VLOOKUP($J2318,Lookup!$I:$M,Lookup!K$2,0),"")</f>
        <v>Westminster</v>
      </c>
      <c r="M2318" s="6" t="str">
        <f>IFERROR(VLOOKUP($J2318,Lookup!$I:$M,Lookup!L$2,0),"")</f>
        <v>DPaddock</v>
      </c>
      <c r="N2318" s="6" t="str">
        <f>IFERROR(VLOOKUP($J2318,Lookup!$I:$M,Lookup!M$2,0),"")</f>
        <v>ET</v>
      </c>
      <c r="O2318" s="6" t="str">
        <f>IFERROR(VLOOKUP(E2318,Lookup!B:C,2,0),0)</f>
        <v>Dish</v>
      </c>
    </row>
    <row r="2319" ht="13.5" outlineLevel="2" spans="1:15">
      <c r="A2319" s="4" t="s">
        <v>4910</v>
      </c>
      <c r="B2319" s="4" t="s">
        <v>4891</v>
      </c>
      <c r="C2319" s="4" t="s">
        <v>118</v>
      </c>
      <c r="D2319" s="4" t="s">
        <v>4911</v>
      </c>
      <c r="E2319" s="4" t="s">
        <v>83</v>
      </c>
      <c r="F2319" s="4" t="s">
        <v>121</v>
      </c>
      <c r="G2319" s="4" t="s">
        <v>373</v>
      </c>
      <c r="H2319" s="4" t="s">
        <v>2469</v>
      </c>
      <c r="I2319" s="4" t="s">
        <v>4893</v>
      </c>
      <c r="J2319" s="4" t="s">
        <v>4894</v>
      </c>
      <c r="K2319" s="6">
        <f>IFERROR(VLOOKUP($J2319,Lookup!$I:$M,Lookup!J$2,0),"")</f>
        <v>7018</v>
      </c>
      <c r="L2319" s="6" t="str">
        <f>IFERROR(VLOOKUP($J2319,Lookup!$I:$M,Lookup!K$2,0),"")</f>
        <v>Westminster</v>
      </c>
      <c r="M2319" s="6" t="str">
        <f>IFERROR(VLOOKUP($J2319,Lookup!$I:$M,Lookup!L$2,0),"")</f>
        <v>DPaddock</v>
      </c>
      <c r="N2319" s="6" t="str">
        <f>IFERROR(VLOOKUP($J2319,Lookup!$I:$M,Lookup!M$2,0),"")</f>
        <v>ET</v>
      </c>
      <c r="O2319" s="6" t="str">
        <f>IFERROR(VLOOKUP(E2319,Lookup!B:C,2,0),0)</f>
        <v>Line Cook</v>
      </c>
    </row>
    <row r="2320" ht="13.5" outlineLevel="2" spans="1:15">
      <c r="A2320" s="4" t="s">
        <v>4912</v>
      </c>
      <c r="B2320" s="4" t="s">
        <v>4891</v>
      </c>
      <c r="C2320" s="4" t="s">
        <v>118</v>
      </c>
      <c r="D2320" s="4" t="s">
        <v>4913</v>
      </c>
      <c r="E2320" s="4" t="s">
        <v>188</v>
      </c>
      <c r="F2320" s="4" t="s">
        <v>121</v>
      </c>
      <c r="G2320" s="4" t="s">
        <v>373</v>
      </c>
      <c r="H2320" s="4" t="s">
        <v>2469</v>
      </c>
      <c r="I2320" s="4" t="s">
        <v>4893</v>
      </c>
      <c r="J2320" s="4" t="s">
        <v>4894</v>
      </c>
      <c r="K2320" s="6">
        <f>IFERROR(VLOOKUP($J2320,Lookup!$I:$M,Lookup!J$2,0),"")</f>
        <v>7018</v>
      </c>
      <c r="L2320" s="6" t="str">
        <f>IFERROR(VLOOKUP($J2320,Lookup!$I:$M,Lookup!K$2,0),"")</f>
        <v>Westminster</v>
      </c>
      <c r="M2320" s="6" t="str">
        <f>IFERROR(VLOOKUP($J2320,Lookup!$I:$M,Lookup!L$2,0),"")</f>
        <v>DPaddock</v>
      </c>
      <c r="N2320" s="6" t="str">
        <f>IFERROR(VLOOKUP($J2320,Lookup!$I:$M,Lookup!M$2,0),"")</f>
        <v>ET</v>
      </c>
      <c r="O2320" s="6" t="str">
        <f>IFERROR(VLOOKUP(E2320,Lookup!B:C,2,0),0)</f>
        <v>Dish</v>
      </c>
    </row>
    <row r="2321" ht="13.5" outlineLevel="2" spans="1:15">
      <c r="A2321" s="4" t="s">
        <v>4914</v>
      </c>
      <c r="B2321" s="4" t="s">
        <v>4891</v>
      </c>
      <c r="C2321" s="4" t="s">
        <v>118</v>
      </c>
      <c r="D2321" s="4" t="s">
        <v>4915</v>
      </c>
      <c r="E2321" s="4" t="s">
        <v>139</v>
      </c>
      <c r="F2321" s="4" t="s">
        <v>121</v>
      </c>
      <c r="G2321" s="4" t="s">
        <v>373</v>
      </c>
      <c r="H2321" s="4" t="s">
        <v>2469</v>
      </c>
      <c r="I2321" s="4" t="s">
        <v>4893</v>
      </c>
      <c r="J2321" s="4" t="s">
        <v>4894</v>
      </c>
      <c r="K2321" s="6">
        <f>IFERROR(VLOOKUP($J2321,Lookup!$I:$M,Lookup!J$2,0),"")</f>
        <v>7018</v>
      </c>
      <c r="L2321" s="6" t="str">
        <f>IFERROR(VLOOKUP($J2321,Lookup!$I:$M,Lookup!K$2,0),"")</f>
        <v>Westminster</v>
      </c>
      <c r="M2321" s="6" t="str">
        <f>IFERROR(VLOOKUP($J2321,Lookup!$I:$M,Lookup!L$2,0),"")</f>
        <v>DPaddock</v>
      </c>
      <c r="N2321" s="6" t="str">
        <f>IFERROR(VLOOKUP($J2321,Lookup!$I:$M,Lookup!M$2,0),"")</f>
        <v>ET</v>
      </c>
      <c r="O2321" s="6" t="str">
        <f>IFERROR(VLOOKUP(E2321,Lookup!B:C,2,0),0)</f>
        <v>Busser/Runner</v>
      </c>
    </row>
    <row r="2322" ht="13.5" outlineLevel="2" spans="1:15">
      <c r="A2322" s="4" t="s">
        <v>4916</v>
      </c>
      <c r="B2322" s="4" t="s">
        <v>4891</v>
      </c>
      <c r="C2322" s="4" t="s">
        <v>118</v>
      </c>
      <c r="D2322" s="4" t="s">
        <v>4917</v>
      </c>
      <c r="E2322" s="4" t="s">
        <v>120</v>
      </c>
      <c r="F2322" s="4" t="s">
        <v>121</v>
      </c>
      <c r="G2322" s="4" t="s">
        <v>373</v>
      </c>
      <c r="H2322" s="4" t="s">
        <v>2469</v>
      </c>
      <c r="I2322" s="4" t="s">
        <v>4893</v>
      </c>
      <c r="J2322" s="4" t="s">
        <v>4894</v>
      </c>
      <c r="K2322" s="6">
        <f>IFERROR(VLOOKUP($J2322,Lookup!$I:$M,Lookup!J$2,0),"")</f>
        <v>7018</v>
      </c>
      <c r="L2322" s="6" t="str">
        <f>IFERROR(VLOOKUP($J2322,Lookup!$I:$M,Lookup!K$2,0),"")</f>
        <v>Westminster</v>
      </c>
      <c r="M2322" s="6" t="str">
        <f>IFERROR(VLOOKUP($J2322,Lookup!$I:$M,Lookup!L$2,0),"")</f>
        <v>DPaddock</v>
      </c>
      <c r="N2322" s="6" t="str">
        <f>IFERROR(VLOOKUP($J2322,Lookup!$I:$M,Lookup!M$2,0),"")</f>
        <v>ET</v>
      </c>
      <c r="O2322" s="6" t="str">
        <f>IFERROR(VLOOKUP(E2322,Lookup!B:C,2,0),0)</f>
        <v>Server/Cocktail</v>
      </c>
    </row>
    <row r="2323" ht="13.5" outlineLevel="2" spans="1:15">
      <c r="A2323" s="4" t="s">
        <v>4918</v>
      </c>
      <c r="B2323" s="4" t="s">
        <v>4891</v>
      </c>
      <c r="C2323" s="4" t="s">
        <v>118</v>
      </c>
      <c r="D2323" s="4" t="s">
        <v>4919</v>
      </c>
      <c r="E2323" s="4" t="s">
        <v>78</v>
      </c>
      <c r="F2323" s="4" t="s">
        <v>121</v>
      </c>
      <c r="G2323" s="4" t="s">
        <v>373</v>
      </c>
      <c r="H2323" s="4" t="s">
        <v>2469</v>
      </c>
      <c r="I2323" s="4" t="s">
        <v>4893</v>
      </c>
      <c r="J2323" s="4" t="s">
        <v>4894</v>
      </c>
      <c r="K2323" s="6">
        <f>IFERROR(VLOOKUP($J2323,Lookup!$I:$M,Lookup!J$2,0),"")</f>
        <v>7018</v>
      </c>
      <c r="L2323" s="6" t="str">
        <f>IFERROR(VLOOKUP($J2323,Lookup!$I:$M,Lookup!K$2,0),"")</f>
        <v>Westminster</v>
      </c>
      <c r="M2323" s="6" t="str">
        <f>IFERROR(VLOOKUP($J2323,Lookup!$I:$M,Lookup!L$2,0),"")</f>
        <v>DPaddock</v>
      </c>
      <c r="N2323" s="6" t="str">
        <f>IFERROR(VLOOKUP($J2323,Lookup!$I:$M,Lookup!M$2,0),"")</f>
        <v>ET</v>
      </c>
      <c r="O2323" s="6" t="str">
        <f>IFERROR(VLOOKUP(E2323,Lookup!B:C,2,0),0)</f>
        <v>Host</v>
      </c>
    </row>
    <row r="2324" ht="13.5" outlineLevel="2" spans="1:15">
      <c r="A2324" s="4" t="s">
        <v>4920</v>
      </c>
      <c r="B2324" s="4" t="s">
        <v>4891</v>
      </c>
      <c r="C2324" s="4" t="s">
        <v>118</v>
      </c>
      <c r="D2324" s="4" t="s">
        <v>4921</v>
      </c>
      <c r="E2324" s="4" t="s">
        <v>188</v>
      </c>
      <c r="F2324" s="4" t="s">
        <v>121</v>
      </c>
      <c r="G2324" s="4" t="s">
        <v>373</v>
      </c>
      <c r="H2324" s="4" t="s">
        <v>2469</v>
      </c>
      <c r="I2324" s="4" t="s">
        <v>4893</v>
      </c>
      <c r="J2324" s="4" t="s">
        <v>4894</v>
      </c>
      <c r="K2324" s="6">
        <f>IFERROR(VLOOKUP($J2324,Lookup!$I:$M,Lookup!J$2,0),"")</f>
        <v>7018</v>
      </c>
      <c r="L2324" s="6" t="str">
        <f>IFERROR(VLOOKUP($J2324,Lookup!$I:$M,Lookup!K$2,0),"")</f>
        <v>Westminster</v>
      </c>
      <c r="M2324" s="6" t="str">
        <f>IFERROR(VLOOKUP($J2324,Lookup!$I:$M,Lookup!L$2,0),"")</f>
        <v>DPaddock</v>
      </c>
      <c r="N2324" s="6" t="str">
        <f>IFERROR(VLOOKUP($J2324,Lookup!$I:$M,Lookup!M$2,0),"")</f>
        <v>ET</v>
      </c>
      <c r="O2324" s="6" t="str">
        <f>IFERROR(VLOOKUP(E2324,Lookup!B:C,2,0),0)</f>
        <v>Dish</v>
      </c>
    </row>
    <row r="2325" ht="13.5" outlineLevel="2" spans="1:15">
      <c r="A2325" s="4" t="s">
        <v>4922</v>
      </c>
      <c r="B2325" s="4" t="s">
        <v>4891</v>
      </c>
      <c r="C2325" s="4" t="s">
        <v>118</v>
      </c>
      <c r="D2325" s="4" t="s">
        <v>4923</v>
      </c>
      <c r="E2325" s="4" t="s">
        <v>120</v>
      </c>
      <c r="F2325" s="4" t="s">
        <v>121</v>
      </c>
      <c r="G2325" s="4" t="s">
        <v>373</v>
      </c>
      <c r="H2325" s="4" t="s">
        <v>2469</v>
      </c>
      <c r="I2325" s="4" t="s">
        <v>4893</v>
      </c>
      <c r="J2325" s="4" t="s">
        <v>4894</v>
      </c>
      <c r="K2325" s="6">
        <f>IFERROR(VLOOKUP($J2325,Lookup!$I:$M,Lookup!J$2,0),"")</f>
        <v>7018</v>
      </c>
      <c r="L2325" s="6" t="str">
        <f>IFERROR(VLOOKUP($J2325,Lookup!$I:$M,Lookup!K$2,0),"")</f>
        <v>Westminster</v>
      </c>
      <c r="M2325" s="6" t="str">
        <f>IFERROR(VLOOKUP($J2325,Lookup!$I:$M,Lookup!L$2,0),"")</f>
        <v>DPaddock</v>
      </c>
      <c r="N2325" s="6" t="str">
        <f>IFERROR(VLOOKUP($J2325,Lookup!$I:$M,Lookup!M$2,0),"")</f>
        <v>ET</v>
      </c>
      <c r="O2325" s="6" t="str">
        <f>IFERROR(VLOOKUP(E2325,Lookup!B:C,2,0),0)</f>
        <v>Server/Cocktail</v>
      </c>
    </row>
    <row r="2326" ht="13.5" outlineLevel="2" spans="1:15">
      <c r="A2326" s="4" t="s">
        <v>4924</v>
      </c>
      <c r="B2326" s="4" t="s">
        <v>4891</v>
      </c>
      <c r="C2326" s="4" t="s">
        <v>118</v>
      </c>
      <c r="D2326" s="4" t="s">
        <v>4925</v>
      </c>
      <c r="E2326" s="4" t="s">
        <v>120</v>
      </c>
      <c r="F2326" s="4" t="s">
        <v>121</v>
      </c>
      <c r="G2326" s="4" t="s">
        <v>373</v>
      </c>
      <c r="H2326" s="4" t="s">
        <v>2469</v>
      </c>
      <c r="I2326" s="4" t="s">
        <v>4893</v>
      </c>
      <c r="J2326" s="4" t="s">
        <v>4894</v>
      </c>
      <c r="K2326" s="6">
        <f>IFERROR(VLOOKUP($J2326,Lookup!$I:$M,Lookup!J$2,0),"")</f>
        <v>7018</v>
      </c>
      <c r="L2326" s="6" t="str">
        <f>IFERROR(VLOOKUP($J2326,Lookup!$I:$M,Lookup!K$2,0),"")</f>
        <v>Westminster</v>
      </c>
      <c r="M2326" s="6" t="str">
        <f>IFERROR(VLOOKUP($J2326,Lookup!$I:$M,Lookup!L$2,0),"")</f>
        <v>DPaddock</v>
      </c>
      <c r="N2326" s="6" t="str">
        <f>IFERROR(VLOOKUP($J2326,Lookup!$I:$M,Lookup!M$2,0),"")</f>
        <v>ET</v>
      </c>
      <c r="O2326" s="6" t="str">
        <f>IFERROR(VLOOKUP(E2326,Lookup!B:C,2,0),0)</f>
        <v>Server/Cocktail</v>
      </c>
    </row>
    <row r="2327" ht="13.5" outlineLevel="2" spans="1:15">
      <c r="A2327" s="4" t="s">
        <v>4926</v>
      </c>
      <c r="B2327" s="4" t="s">
        <v>4891</v>
      </c>
      <c r="C2327" s="4" t="s">
        <v>118</v>
      </c>
      <c r="D2327" s="4" t="s">
        <v>4927</v>
      </c>
      <c r="E2327" s="4" t="s">
        <v>120</v>
      </c>
      <c r="F2327" s="4" t="s">
        <v>121</v>
      </c>
      <c r="G2327" s="4" t="s">
        <v>373</v>
      </c>
      <c r="H2327" s="4" t="s">
        <v>2469</v>
      </c>
      <c r="I2327" s="4" t="s">
        <v>4893</v>
      </c>
      <c r="J2327" s="4" t="s">
        <v>4894</v>
      </c>
      <c r="K2327" s="6">
        <f>IFERROR(VLOOKUP($J2327,Lookup!$I:$M,Lookup!J$2,0),"")</f>
        <v>7018</v>
      </c>
      <c r="L2327" s="6" t="str">
        <f>IFERROR(VLOOKUP($J2327,Lookup!$I:$M,Lookup!K$2,0),"")</f>
        <v>Westminster</v>
      </c>
      <c r="M2327" s="6" t="str">
        <f>IFERROR(VLOOKUP($J2327,Lookup!$I:$M,Lookup!L$2,0),"")</f>
        <v>DPaddock</v>
      </c>
      <c r="N2327" s="6" t="str">
        <f>IFERROR(VLOOKUP($J2327,Lookup!$I:$M,Lookup!M$2,0),"")</f>
        <v>ET</v>
      </c>
      <c r="O2327" s="6" t="str">
        <f>IFERROR(VLOOKUP(E2327,Lookup!B:C,2,0),0)</f>
        <v>Server/Cocktail</v>
      </c>
    </row>
    <row r="2328" ht="13.5" outlineLevel="2" spans="1:15">
      <c r="A2328" s="4" t="s">
        <v>4928</v>
      </c>
      <c r="B2328" s="4" t="s">
        <v>4891</v>
      </c>
      <c r="C2328" s="4" t="s">
        <v>118</v>
      </c>
      <c r="D2328" s="4" t="s">
        <v>4929</v>
      </c>
      <c r="E2328" s="4" t="s">
        <v>188</v>
      </c>
      <c r="F2328" s="4" t="s">
        <v>121</v>
      </c>
      <c r="G2328" s="4" t="s">
        <v>373</v>
      </c>
      <c r="H2328" s="4" t="s">
        <v>2469</v>
      </c>
      <c r="I2328" s="4" t="s">
        <v>4893</v>
      </c>
      <c r="J2328" s="4" t="s">
        <v>4894</v>
      </c>
      <c r="K2328" s="6">
        <f>IFERROR(VLOOKUP($J2328,Lookup!$I:$M,Lookup!J$2,0),"")</f>
        <v>7018</v>
      </c>
      <c r="L2328" s="6" t="str">
        <f>IFERROR(VLOOKUP($J2328,Lookup!$I:$M,Lookup!K$2,0),"")</f>
        <v>Westminster</v>
      </c>
      <c r="M2328" s="6" t="str">
        <f>IFERROR(VLOOKUP($J2328,Lookup!$I:$M,Lookup!L$2,0),"")</f>
        <v>DPaddock</v>
      </c>
      <c r="N2328" s="6" t="str">
        <f>IFERROR(VLOOKUP($J2328,Lookup!$I:$M,Lookup!M$2,0),"")</f>
        <v>ET</v>
      </c>
      <c r="O2328" s="6" t="str">
        <f>IFERROR(VLOOKUP(E2328,Lookup!B:C,2,0),0)</f>
        <v>Dish</v>
      </c>
    </row>
    <row r="2329" ht="13.5" outlineLevel="2" spans="1:15">
      <c r="A2329" s="4" t="s">
        <v>4930</v>
      </c>
      <c r="B2329" s="4" t="s">
        <v>4891</v>
      </c>
      <c r="C2329" s="4" t="s">
        <v>118</v>
      </c>
      <c r="D2329" s="4" t="s">
        <v>4931</v>
      </c>
      <c r="E2329" s="4" t="s">
        <v>84</v>
      </c>
      <c r="F2329" s="4" t="s">
        <v>121</v>
      </c>
      <c r="G2329" s="4" t="s">
        <v>373</v>
      </c>
      <c r="H2329" s="4" t="s">
        <v>2469</v>
      </c>
      <c r="I2329" s="4" t="s">
        <v>4893</v>
      </c>
      <c r="J2329" s="4" t="s">
        <v>4894</v>
      </c>
      <c r="K2329" s="6">
        <f>IFERROR(VLOOKUP($J2329,Lookup!$I:$M,Lookup!J$2,0),"")</f>
        <v>7018</v>
      </c>
      <c r="L2329" s="6" t="str">
        <f>IFERROR(VLOOKUP($J2329,Lookup!$I:$M,Lookup!K$2,0),"")</f>
        <v>Westminster</v>
      </c>
      <c r="M2329" s="6" t="str">
        <f>IFERROR(VLOOKUP($J2329,Lookup!$I:$M,Lookup!L$2,0),"")</f>
        <v>DPaddock</v>
      </c>
      <c r="N2329" s="6" t="str">
        <f>IFERROR(VLOOKUP($J2329,Lookup!$I:$M,Lookup!M$2,0),"")</f>
        <v>ET</v>
      </c>
      <c r="O2329" s="6" t="str">
        <f>IFERROR(VLOOKUP(E2329,Lookup!B:C,2,0),0)</f>
        <v>Prep Cook</v>
      </c>
    </row>
    <row r="2330" ht="13.5" outlineLevel="2" spans="1:15">
      <c r="A2330" s="4" t="s">
        <v>4932</v>
      </c>
      <c r="B2330" s="4" t="s">
        <v>4891</v>
      </c>
      <c r="C2330" s="4" t="s">
        <v>118</v>
      </c>
      <c r="D2330" s="4" t="s">
        <v>4933</v>
      </c>
      <c r="E2330" s="4" t="s">
        <v>78</v>
      </c>
      <c r="F2330" s="4" t="s">
        <v>121</v>
      </c>
      <c r="G2330" s="4" t="s">
        <v>373</v>
      </c>
      <c r="H2330" s="4" t="s">
        <v>2469</v>
      </c>
      <c r="I2330" s="4" t="s">
        <v>4893</v>
      </c>
      <c r="J2330" s="4" t="s">
        <v>4894</v>
      </c>
      <c r="K2330" s="6">
        <f>IFERROR(VLOOKUP($J2330,Lookup!$I:$M,Lookup!J$2,0),"")</f>
        <v>7018</v>
      </c>
      <c r="L2330" s="6" t="str">
        <f>IFERROR(VLOOKUP($J2330,Lookup!$I:$M,Lookup!K$2,0),"")</f>
        <v>Westminster</v>
      </c>
      <c r="M2330" s="6" t="str">
        <f>IFERROR(VLOOKUP($J2330,Lookup!$I:$M,Lookup!L$2,0),"")</f>
        <v>DPaddock</v>
      </c>
      <c r="N2330" s="6" t="str">
        <f>IFERROR(VLOOKUP($J2330,Lookup!$I:$M,Lookup!M$2,0),"")</f>
        <v>ET</v>
      </c>
      <c r="O2330" s="6" t="str">
        <f>IFERROR(VLOOKUP(E2330,Lookup!B:C,2,0),0)</f>
        <v>Host</v>
      </c>
    </row>
    <row r="2331" ht="13.5" outlineLevel="2" spans="1:15">
      <c r="A2331" s="4" t="s">
        <v>4934</v>
      </c>
      <c r="B2331" s="4" t="s">
        <v>4891</v>
      </c>
      <c r="C2331" s="4" t="s">
        <v>118</v>
      </c>
      <c r="D2331" s="4" t="s">
        <v>4935</v>
      </c>
      <c r="E2331" s="4" t="s">
        <v>70</v>
      </c>
      <c r="F2331" s="4" t="s">
        <v>121</v>
      </c>
      <c r="G2331" s="4" t="s">
        <v>373</v>
      </c>
      <c r="H2331" s="4" t="s">
        <v>2469</v>
      </c>
      <c r="I2331" s="4" t="s">
        <v>4893</v>
      </c>
      <c r="J2331" s="4" t="s">
        <v>4894</v>
      </c>
      <c r="K2331" s="6">
        <f>IFERROR(VLOOKUP($J2331,Lookup!$I:$M,Lookup!J$2,0),"")</f>
        <v>7018</v>
      </c>
      <c r="L2331" s="6" t="str">
        <f>IFERROR(VLOOKUP($J2331,Lookup!$I:$M,Lookup!K$2,0),"")</f>
        <v>Westminster</v>
      </c>
      <c r="M2331" s="6" t="str">
        <f>IFERROR(VLOOKUP($J2331,Lookup!$I:$M,Lookup!L$2,0),"")</f>
        <v>DPaddock</v>
      </c>
      <c r="N2331" s="6" t="str">
        <f>IFERROR(VLOOKUP($J2331,Lookup!$I:$M,Lookup!M$2,0),"")</f>
        <v>ET</v>
      </c>
      <c r="O2331" s="6" t="str">
        <f>IFERROR(VLOOKUP(E2331,Lookup!B:C,2,0),0)</f>
        <v>Bartender</v>
      </c>
    </row>
    <row r="2332" ht="13.5" outlineLevel="2" spans="1:15">
      <c r="A2332" s="4" t="s">
        <v>4936</v>
      </c>
      <c r="B2332" s="4" t="s">
        <v>4891</v>
      </c>
      <c r="C2332" s="4" t="s">
        <v>118</v>
      </c>
      <c r="D2332" s="4" t="s">
        <v>4937</v>
      </c>
      <c r="E2332" s="4" t="s">
        <v>78</v>
      </c>
      <c r="F2332" s="4" t="s">
        <v>121</v>
      </c>
      <c r="G2332" s="4" t="s">
        <v>373</v>
      </c>
      <c r="H2332" s="4" t="s">
        <v>2469</v>
      </c>
      <c r="I2332" s="4" t="s">
        <v>4893</v>
      </c>
      <c r="J2332" s="4" t="s">
        <v>4894</v>
      </c>
      <c r="K2332" s="6">
        <f>IFERROR(VLOOKUP($J2332,Lookup!$I:$M,Lookup!J$2,0),"")</f>
        <v>7018</v>
      </c>
      <c r="L2332" s="6" t="str">
        <f>IFERROR(VLOOKUP($J2332,Lookup!$I:$M,Lookup!K$2,0),"")</f>
        <v>Westminster</v>
      </c>
      <c r="M2332" s="6" t="str">
        <f>IFERROR(VLOOKUP($J2332,Lookup!$I:$M,Lookup!L$2,0),"")</f>
        <v>DPaddock</v>
      </c>
      <c r="N2332" s="6" t="str">
        <f>IFERROR(VLOOKUP($J2332,Lookup!$I:$M,Lookup!M$2,0),"")</f>
        <v>ET</v>
      </c>
      <c r="O2332" s="6" t="str">
        <f>IFERROR(VLOOKUP(E2332,Lookup!B:C,2,0),0)</f>
        <v>Host</v>
      </c>
    </row>
    <row r="2333" ht="13.5" outlineLevel="2" spans="1:15">
      <c r="A2333" s="4" t="s">
        <v>4938</v>
      </c>
      <c r="B2333" s="4" t="s">
        <v>4576</v>
      </c>
      <c r="C2333" s="4" t="s">
        <v>118</v>
      </c>
      <c r="D2333" s="4" t="s">
        <v>4939</v>
      </c>
      <c r="E2333" s="4" t="s">
        <v>134</v>
      </c>
      <c r="F2333" s="4" t="s">
        <v>121</v>
      </c>
      <c r="G2333" s="4" t="s">
        <v>373</v>
      </c>
      <c r="H2333" s="4" t="s">
        <v>2469</v>
      </c>
      <c r="I2333" s="4" t="s">
        <v>4893</v>
      </c>
      <c r="J2333" s="4" t="s">
        <v>4894</v>
      </c>
      <c r="K2333" s="6">
        <f>IFERROR(VLOOKUP($J2333,Lookup!$I:$M,Lookup!J$2,0),"")</f>
        <v>7018</v>
      </c>
      <c r="L2333" s="6" t="str">
        <f>IFERROR(VLOOKUP($J2333,Lookup!$I:$M,Lookup!K$2,0),"")</f>
        <v>Westminster</v>
      </c>
      <c r="M2333" s="6" t="str">
        <f>IFERROR(VLOOKUP($J2333,Lookup!$I:$M,Lookup!L$2,0),"")</f>
        <v>DPaddock</v>
      </c>
      <c r="N2333" s="6" t="str">
        <f>IFERROR(VLOOKUP($J2333,Lookup!$I:$M,Lookup!M$2,0),"")</f>
        <v>ET</v>
      </c>
      <c r="O2333" s="6">
        <f>IFERROR(VLOOKUP(E2333,Lookup!B:C,2,0),0)</f>
        <v>0</v>
      </c>
    </row>
    <row r="2334" ht="13.5" outlineLevel="2" spans="1:15">
      <c r="A2334" s="4" t="s">
        <v>4940</v>
      </c>
      <c r="B2334" s="4" t="s">
        <v>4891</v>
      </c>
      <c r="C2334" s="4" t="s">
        <v>118</v>
      </c>
      <c r="D2334" s="4" t="s">
        <v>4941</v>
      </c>
      <c r="E2334" s="4" t="s">
        <v>70</v>
      </c>
      <c r="F2334" s="4" t="s">
        <v>121</v>
      </c>
      <c r="G2334" s="4" t="s">
        <v>373</v>
      </c>
      <c r="H2334" s="4" t="s">
        <v>2469</v>
      </c>
      <c r="I2334" s="4" t="s">
        <v>4893</v>
      </c>
      <c r="J2334" s="4" t="s">
        <v>4894</v>
      </c>
      <c r="K2334" s="6">
        <f>IFERROR(VLOOKUP($J2334,Lookup!$I:$M,Lookup!J$2,0),"")</f>
        <v>7018</v>
      </c>
      <c r="L2334" s="6" t="str">
        <f>IFERROR(VLOOKUP($J2334,Lookup!$I:$M,Lookup!K$2,0),"")</f>
        <v>Westminster</v>
      </c>
      <c r="M2334" s="6" t="str">
        <f>IFERROR(VLOOKUP($J2334,Lookup!$I:$M,Lookup!L$2,0),"")</f>
        <v>DPaddock</v>
      </c>
      <c r="N2334" s="6" t="str">
        <f>IFERROR(VLOOKUP($J2334,Lookup!$I:$M,Lookup!M$2,0),"")</f>
        <v>ET</v>
      </c>
      <c r="O2334" s="6" t="str">
        <f>IFERROR(VLOOKUP(E2334,Lookup!B:C,2,0),0)</f>
        <v>Bartender</v>
      </c>
    </row>
    <row r="2335" ht="13.5" outlineLevel="2" spans="1:15">
      <c r="A2335" s="4" t="s">
        <v>4942</v>
      </c>
      <c r="B2335" s="4" t="s">
        <v>4891</v>
      </c>
      <c r="C2335" s="4" t="s">
        <v>118</v>
      </c>
      <c r="D2335" s="4" t="s">
        <v>4943</v>
      </c>
      <c r="E2335" s="4" t="s">
        <v>233</v>
      </c>
      <c r="F2335" s="4" t="s">
        <v>121</v>
      </c>
      <c r="G2335" s="4" t="s">
        <v>373</v>
      </c>
      <c r="H2335" s="4" t="s">
        <v>2469</v>
      </c>
      <c r="I2335" s="4" t="s">
        <v>4893</v>
      </c>
      <c r="J2335" s="4" t="s">
        <v>4894</v>
      </c>
      <c r="K2335" s="6">
        <f>IFERROR(VLOOKUP($J2335,Lookup!$I:$M,Lookup!J$2,0),"")</f>
        <v>7018</v>
      </c>
      <c r="L2335" s="6" t="str">
        <f>IFERROR(VLOOKUP($J2335,Lookup!$I:$M,Lookup!K$2,0),"")</f>
        <v>Westminster</v>
      </c>
      <c r="M2335" s="6" t="str">
        <f>IFERROR(VLOOKUP($J2335,Lookup!$I:$M,Lookup!L$2,0),"")</f>
        <v>DPaddock</v>
      </c>
      <c r="N2335" s="6" t="str">
        <f>IFERROR(VLOOKUP($J2335,Lookup!$I:$M,Lookup!M$2,0),"")</f>
        <v>ET</v>
      </c>
      <c r="O2335" s="6" t="str">
        <f>IFERROR(VLOOKUP(E2335,Lookup!B:C,2,0),0)</f>
        <v>Bartender</v>
      </c>
    </row>
    <row r="2336" ht="13.5" outlineLevel="2" spans="1:15">
      <c r="A2336" s="4" t="s">
        <v>4944</v>
      </c>
      <c r="B2336" s="4" t="s">
        <v>4576</v>
      </c>
      <c r="C2336" s="4" t="s">
        <v>118</v>
      </c>
      <c r="D2336" s="4" t="s">
        <v>4945</v>
      </c>
      <c r="E2336" s="4" t="s">
        <v>238</v>
      </c>
      <c r="F2336" s="4" t="s">
        <v>121</v>
      </c>
      <c r="G2336" s="4" t="s">
        <v>373</v>
      </c>
      <c r="H2336" s="4" t="s">
        <v>2469</v>
      </c>
      <c r="I2336" s="4" t="s">
        <v>4893</v>
      </c>
      <c r="J2336" s="4" t="s">
        <v>4894</v>
      </c>
      <c r="K2336" s="6">
        <f>IFERROR(VLOOKUP($J2336,Lookup!$I:$M,Lookup!J$2,0),"")</f>
        <v>7018</v>
      </c>
      <c r="L2336" s="6" t="str">
        <f>IFERROR(VLOOKUP($J2336,Lookup!$I:$M,Lookup!K$2,0),"")</f>
        <v>Westminster</v>
      </c>
      <c r="M2336" s="6" t="str">
        <f>IFERROR(VLOOKUP($J2336,Lookup!$I:$M,Lookup!L$2,0),"")</f>
        <v>DPaddock</v>
      </c>
      <c r="N2336" s="6" t="str">
        <f>IFERROR(VLOOKUP($J2336,Lookup!$I:$M,Lookup!M$2,0),"")</f>
        <v>ET</v>
      </c>
      <c r="O2336" s="6">
        <f>IFERROR(VLOOKUP(E2336,Lookup!B:C,2,0),0)</f>
        <v>0</v>
      </c>
    </row>
    <row r="2337" ht="13.5" outlineLevel="2" spans="1:15">
      <c r="A2337" s="4" t="s">
        <v>4946</v>
      </c>
      <c r="B2337" s="4" t="s">
        <v>4891</v>
      </c>
      <c r="C2337" s="4" t="s">
        <v>118</v>
      </c>
      <c r="D2337" s="4" t="s">
        <v>4947</v>
      </c>
      <c r="E2337" s="4" t="s">
        <v>208</v>
      </c>
      <c r="F2337" s="4" t="s">
        <v>121</v>
      </c>
      <c r="G2337" s="4" t="s">
        <v>373</v>
      </c>
      <c r="H2337" s="4" t="s">
        <v>2469</v>
      </c>
      <c r="I2337" s="4" t="s">
        <v>4893</v>
      </c>
      <c r="J2337" s="4" t="s">
        <v>4894</v>
      </c>
      <c r="K2337" s="6">
        <f>IFERROR(VLOOKUP($J2337,Lookup!$I:$M,Lookup!J$2,0),"")</f>
        <v>7018</v>
      </c>
      <c r="L2337" s="6" t="str">
        <f>IFERROR(VLOOKUP($J2337,Lookup!$I:$M,Lookup!K$2,0),"")</f>
        <v>Westminster</v>
      </c>
      <c r="M2337" s="6" t="str">
        <f>IFERROR(VLOOKUP($J2337,Lookup!$I:$M,Lookup!L$2,0),"")</f>
        <v>DPaddock</v>
      </c>
      <c r="N2337" s="6" t="str">
        <f>IFERROR(VLOOKUP($J2337,Lookup!$I:$M,Lookup!M$2,0),"")</f>
        <v>ET</v>
      </c>
      <c r="O2337" s="6" t="str">
        <f>IFERROR(VLOOKUP(E2337,Lookup!B:C,2,0),0)</f>
        <v/>
      </c>
    </row>
    <row r="2338" ht="13.5" outlineLevel="2" spans="1:15">
      <c r="A2338" s="4" t="s">
        <v>4948</v>
      </c>
      <c r="B2338" s="4" t="s">
        <v>4891</v>
      </c>
      <c r="C2338" s="4" t="s">
        <v>118</v>
      </c>
      <c r="D2338" s="4" t="s">
        <v>4949</v>
      </c>
      <c r="E2338" s="4" t="s">
        <v>78</v>
      </c>
      <c r="F2338" s="4" t="s">
        <v>121</v>
      </c>
      <c r="G2338" s="4" t="s">
        <v>373</v>
      </c>
      <c r="H2338" s="4" t="s">
        <v>2469</v>
      </c>
      <c r="I2338" s="4" t="s">
        <v>4893</v>
      </c>
      <c r="J2338" s="4" t="s">
        <v>4894</v>
      </c>
      <c r="K2338" s="6">
        <f>IFERROR(VLOOKUP($J2338,Lookup!$I:$M,Lookup!J$2,0),"")</f>
        <v>7018</v>
      </c>
      <c r="L2338" s="6" t="str">
        <f>IFERROR(VLOOKUP($J2338,Lookup!$I:$M,Lookup!K$2,0),"")</f>
        <v>Westminster</v>
      </c>
      <c r="M2338" s="6" t="str">
        <f>IFERROR(VLOOKUP($J2338,Lookup!$I:$M,Lookup!L$2,0),"")</f>
        <v>DPaddock</v>
      </c>
      <c r="N2338" s="6" t="str">
        <f>IFERROR(VLOOKUP($J2338,Lookup!$I:$M,Lookup!M$2,0),"")</f>
        <v>ET</v>
      </c>
      <c r="O2338" s="6" t="str">
        <f>IFERROR(VLOOKUP(E2338,Lookup!B:C,2,0),0)</f>
        <v>Host</v>
      </c>
    </row>
    <row r="2339" ht="13.5" outlineLevel="2" spans="1:15">
      <c r="A2339" s="4" t="s">
        <v>4950</v>
      </c>
      <c r="B2339" s="4" t="s">
        <v>4891</v>
      </c>
      <c r="C2339" s="4" t="s">
        <v>118</v>
      </c>
      <c r="D2339" s="4" t="s">
        <v>4951</v>
      </c>
      <c r="E2339" s="4" t="s">
        <v>78</v>
      </c>
      <c r="F2339" s="4" t="s">
        <v>121</v>
      </c>
      <c r="G2339" s="4" t="s">
        <v>373</v>
      </c>
      <c r="H2339" s="4" t="s">
        <v>2469</v>
      </c>
      <c r="I2339" s="4" t="s">
        <v>4893</v>
      </c>
      <c r="J2339" s="4" t="s">
        <v>4894</v>
      </c>
      <c r="K2339" s="6">
        <f>IFERROR(VLOOKUP($J2339,Lookup!$I:$M,Lookup!J$2,0),"")</f>
        <v>7018</v>
      </c>
      <c r="L2339" s="6" t="str">
        <f>IFERROR(VLOOKUP($J2339,Lookup!$I:$M,Lookup!K$2,0),"")</f>
        <v>Westminster</v>
      </c>
      <c r="M2339" s="6" t="str">
        <f>IFERROR(VLOOKUP($J2339,Lookup!$I:$M,Lookup!L$2,0),"")</f>
        <v>DPaddock</v>
      </c>
      <c r="N2339" s="6" t="str">
        <f>IFERROR(VLOOKUP($J2339,Lookup!$I:$M,Lookup!M$2,0),"")</f>
        <v>ET</v>
      </c>
      <c r="O2339" s="6" t="str">
        <f>IFERROR(VLOOKUP(E2339,Lookup!B:C,2,0),0)</f>
        <v>Host</v>
      </c>
    </row>
    <row r="2340" ht="13.5" outlineLevel="2" spans="1:15">
      <c r="A2340" s="4" t="s">
        <v>4952</v>
      </c>
      <c r="B2340" s="4" t="s">
        <v>4891</v>
      </c>
      <c r="C2340" s="4" t="s">
        <v>118</v>
      </c>
      <c r="D2340" s="4" t="s">
        <v>4953</v>
      </c>
      <c r="E2340" s="4" t="s">
        <v>188</v>
      </c>
      <c r="F2340" s="4" t="s">
        <v>121</v>
      </c>
      <c r="G2340" s="4" t="s">
        <v>373</v>
      </c>
      <c r="H2340" s="4" t="s">
        <v>2469</v>
      </c>
      <c r="I2340" s="4" t="s">
        <v>4893</v>
      </c>
      <c r="J2340" s="4" t="s">
        <v>4894</v>
      </c>
      <c r="K2340" s="6">
        <f>IFERROR(VLOOKUP($J2340,Lookup!$I:$M,Lookup!J$2,0),"")</f>
        <v>7018</v>
      </c>
      <c r="L2340" s="6" t="str">
        <f>IFERROR(VLOOKUP($J2340,Lookup!$I:$M,Lookup!K$2,0),"")</f>
        <v>Westminster</v>
      </c>
      <c r="M2340" s="6" t="str">
        <f>IFERROR(VLOOKUP($J2340,Lookup!$I:$M,Lookup!L$2,0),"")</f>
        <v>DPaddock</v>
      </c>
      <c r="N2340" s="6" t="str">
        <f>IFERROR(VLOOKUP($J2340,Lookup!$I:$M,Lookup!M$2,0),"")</f>
        <v>ET</v>
      </c>
      <c r="O2340" s="6" t="str">
        <f>IFERROR(VLOOKUP(E2340,Lookup!B:C,2,0),0)</f>
        <v>Dish</v>
      </c>
    </row>
    <row r="2341" ht="13.5" outlineLevel="1" spans="1:15">
      <c r="A2341" s="4" t="s">
        <v>4954</v>
      </c>
      <c r="B2341" s="4" t="s">
        <v>4576</v>
      </c>
      <c r="C2341" s="4" t="s">
        <v>118</v>
      </c>
      <c r="D2341" s="4" t="s">
        <v>4955</v>
      </c>
      <c r="E2341" s="4" t="s">
        <v>4956</v>
      </c>
      <c r="F2341" s="4" t="s">
        <v>121</v>
      </c>
      <c r="G2341" s="4" t="s">
        <v>373</v>
      </c>
      <c r="H2341" s="4" t="s">
        <v>2469</v>
      </c>
      <c r="I2341" s="4" t="s">
        <v>4907</v>
      </c>
      <c r="J2341" s="4" t="s">
        <v>4894</v>
      </c>
      <c r="K2341" s="6">
        <f>IFERROR(VLOOKUP($J2341,Lookup!$I:$M,Lookup!J$2,0),"")</f>
        <v>7018</v>
      </c>
      <c r="L2341" s="6" t="str">
        <f>IFERROR(VLOOKUP($J2341,Lookup!$I:$M,Lookup!K$2,0),"")</f>
        <v>Westminster</v>
      </c>
      <c r="M2341" s="6" t="str">
        <f>IFERROR(VLOOKUP($J2341,Lookup!$I:$M,Lookup!L$2,0),"")</f>
        <v>DPaddock</v>
      </c>
      <c r="N2341" s="6" t="str">
        <f>IFERROR(VLOOKUP($J2341,Lookup!$I:$M,Lookup!M$2,0),"")</f>
        <v>ET</v>
      </c>
      <c r="O2341" s="6" t="str">
        <f>IFERROR(VLOOKUP(E2341,Lookup!B:C,2,0),0)</f>
        <v/>
      </c>
    </row>
    <row r="2342" ht="13.5" outlineLevel="2" spans="1:15">
      <c r="A2342" s="4" t="s">
        <v>4957</v>
      </c>
      <c r="B2342" s="4" t="s">
        <v>4891</v>
      </c>
      <c r="C2342" s="4" t="s">
        <v>118</v>
      </c>
      <c r="D2342" s="4" t="s">
        <v>4958</v>
      </c>
      <c r="E2342" s="4" t="s">
        <v>256</v>
      </c>
      <c r="F2342" s="4" t="s">
        <v>121</v>
      </c>
      <c r="G2342" s="4" t="s">
        <v>373</v>
      </c>
      <c r="H2342" s="4" t="s">
        <v>2469</v>
      </c>
      <c r="I2342" s="4" t="s">
        <v>4893</v>
      </c>
      <c r="J2342" s="4" t="s">
        <v>4894</v>
      </c>
      <c r="K2342" s="6">
        <f>IFERROR(VLOOKUP($J2342,Lookup!$I:$M,Lookup!J$2,0),"")</f>
        <v>7018</v>
      </c>
      <c r="L2342" s="6" t="str">
        <f>IFERROR(VLOOKUP($J2342,Lookup!$I:$M,Lookup!K$2,0),"")</f>
        <v>Westminster</v>
      </c>
      <c r="M2342" s="6" t="str">
        <f>IFERROR(VLOOKUP($J2342,Lookup!$I:$M,Lookup!L$2,0),"")</f>
        <v>DPaddock</v>
      </c>
      <c r="N2342" s="6" t="str">
        <f>IFERROR(VLOOKUP($J2342,Lookup!$I:$M,Lookup!M$2,0),"")</f>
        <v>ET</v>
      </c>
      <c r="O2342" s="6" t="str">
        <f>IFERROR(VLOOKUP(E2342,Lookup!B:C,2,0),0)</f>
        <v/>
      </c>
    </row>
    <row r="2343" ht="13.5" outlineLevel="2" spans="1:15">
      <c r="A2343" s="4" t="s">
        <v>4959</v>
      </c>
      <c r="B2343" s="4" t="s">
        <v>4891</v>
      </c>
      <c r="C2343" s="4" t="s">
        <v>118</v>
      </c>
      <c r="D2343" s="4" t="s">
        <v>4960</v>
      </c>
      <c r="E2343" s="4" t="s">
        <v>83</v>
      </c>
      <c r="F2343" s="4" t="s">
        <v>121</v>
      </c>
      <c r="G2343" s="4" t="s">
        <v>373</v>
      </c>
      <c r="H2343" s="4" t="s">
        <v>2469</v>
      </c>
      <c r="I2343" s="4" t="s">
        <v>4893</v>
      </c>
      <c r="J2343" s="4" t="s">
        <v>4894</v>
      </c>
      <c r="K2343" s="6">
        <f>IFERROR(VLOOKUP($J2343,Lookup!$I:$M,Lookup!J$2,0),"")</f>
        <v>7018</v>
      </c>
      <c r="L2343" s="6" t="str">
        <f>IFERROR(VLOOKUP($J2343,Lookup!$I:$M,Lookup!K$2,0),"")</f>
        <v>Westminster</v>
      </c>
      <c r="M2343" s="6" t="str">
        <f>IFERROR(VLOOKUP($J2343,Lookup!$I:$M,Lookup!L$2,0),"")</f>
        <v>DPaddock</v>
      </c>
      <c r="N2343" s="6" t="str">
        <f>IFERROR(VLOOKUP($J2343,Lookup!$I:$M,Lookup!M$2,0),"")</f>
        <v>ET</v>
      </c>
      <c r="O2343" s="6" t="str">
        <f>IFERROR(VLOOKUP(E2343,Lookup!B:C,2,0),0)</f>
        <v>Line Cook</v>
      </c>
    </row>
    <row r="2344" ht="13.5" outlineLevel="2" spans="1:15">
      <c r="A2344" s="4" t="s">
        <v>4961</v>
      </c>
      <c r="B2344" s="4" t="s">
        <v>4891</v>
      </c>
      <c r="C2344" s="4" t="s">
        <v>118</v>
      </c>
      <c r="D2344" s="4" t="s">
        <v>4962</v>
      </c>
      <c r="E2344" s="4" t="s">
        <v>83</v>
      </c>
      <c r="F2344" s="4" t="s">
        <v>121</v>
      </c>
      <c r="G2344" s="4" t="s">
        <v>373</v>
      </c>
      <c r="H2344" s="4" t="s">
        <v>2469</v>
      </c>
      <c r="I2344" s="4" t="s">
        <v>4893</v>
      </c>
      <c r="J2344" s="4" t="s">
        <v>4894</v>
      </c>
      <c r="K2344" s="6">
        <f>IFERROR(VLOOKUP($J2344,Lookup!$I:$M,Lookup!J$2,0),"")</f>
        <v>7018</v>
      </c>
      <c r="L2344" s="6" t="str">
        <f>IFERROR(VLOOKUP($J2344,Lookup!$I:$M,Lookup!K$2,0),"")</f>
        <v>Westminster</v>
      </c>
      <c r="M2344" s="6" t="str">
        <f>IFERROR(VLOOKUP($J2344,Lookup!$I:$M,Lookup!L$2,0),"")</f>
        <v>DPaddock</v>
      </c>
      <c r="N2344" s="6" t="str">
        <f>IFERROR(VLOOKUP($J2344,Lookup!$I:$M,Lookup!M$2,0),"")</f>
        <v>ET</v>
      </c>
      <c r="O2344" s="6" t="str">
        <f>IFERROR(VLOOKUP(E2344,Lookup!B:C,2,0),0)</f>
        <v>Line Cook</v>
      </c>
    </row>
    <row r="2345" ht="13.5" outlineLevel="2" spans="1:15">
      <c r="A2345" s="4" t="s">
        <v>4963</v>
      </c>
      <c r="B2345" s="4" t="s">
        <v>4891</v>
      </c>
      <c r="C2345" s="4" t="s">
        <v>118</v>
      </c>
      <c r="D2345" s="4" t="s">
        <v>4964</v>
      </c>
      <c r="E2345" s="4" t="s">
        <v>139</v>
      </c>
      <c r="F2345" s="4" t="s">
        <v>121</v>
      </c>
      <c r="G2345" s="4" t="s">
        <v>373</v>
      </c>
      <c r="H2345" s="4" t="s">
        <v>2469</v>
      </c>
      <c r="I2345" s="4" t="s">
        <v>4893</v>
      </c>
      <c r="J2345" s="4" t="s">
        <v>4894</v>
      </c>
      <c r="K2345" s="6">
        <f>IFERROR(VLOOKUP($J2345,Lookup!$I:$M,Lookup!J$2,0),"")</f>
        <v>7018</v>
      </c>
      <c r="L2345" s="6" t="str">
        <f>IFERROR(VLOOKUP($J2345,Lookup!$I:$M,Lookup!K$2,0),"")</f>
        <v>Westminster</v>
      </c>
      <c r="M2345" s="6" t="str">
        <f>IFERROR(VLOOKUP($J2345,Lookup!$I:$M,Lookup!L$2,0),"")</f>
        <v>DPaddock</v>
      </c>
      <c r="N2345" s="6" t="str">
        <f>IFERROR(VLOOKUP($J2345,Lookup!$I:$M,Lookup!M$2,0),"")</f>
        <v>ET</v>
      </c>
      <c r="O2345" s="6" t="str">
        <f>IFERROR(VLOOKUP(E2345,Lookup!B:C,2,0),0)</f>
        <v>Busser/Runner</v>
      </c>
    </row>
    <row r="2346" ht="13.5" outlineLevel="2" spans="1:15">
      <c r="A2346" s="4" t="s">
        <v>4965</v>
      </c>
      <c r="B2346" s="4" t="s">
        <v>4891</v>
      </c>
      <c r="C2346" s="4" t="s">
        <v>118</v>
      </c>
      <c r="D2346" s="4" t="s">
        <v>4966</v>
      </c>
      <c r="E2346" s="4" t="s">
        <v>120</v>
      </c>
      <c r="F2346" s="4" t="s">
        <v>121</v>
      </c>
      <c r="G2346" s="4" t="s">
        <v>373</v>
      </c>
      <c r="H2346" s="4" t="s">
        <v>2469</v>
      </c>
      <c r="I2346" s="4" t="s">
        <v>4893</v>
      </c>
      <c r="J2346" s="4" t="s">
        <v>4894</v>
      </c>
      <c r="K2346" s="6">
        <f>IFERROR(VLOOKUP($J2346,Lookup!$I:$M,Lookup!J$2,0),"")</f>
        <v>7018</v>
      </c>
      <c r="L2346" s="6" t="str">
        <f>IFERROR(VLOOKUP($J2346,Lookup!$I:$M,Lookup!K$2,0),"")</f>
        <v>Westminster</v>
      </c>
      <c r="M2346" s="6" t="str">
        <f>IFERROR(VLOOKUP($J2346,Lookup!$I:$M,Lookup!L$2,0),"")</f>
        <v>DPaddock</v>
      </c>
      <c r="N2346" s="6" t="str">
        <f>IFERROR(VLOOKUP($J2346,Lookup!$I:$M,Lookup!M$2,0),"")</f>
        <v>ET</v>
      </c>
      <c r="O2346" s="6" t="str">
        <f>IFERROR(VLOOKUP(E2346,Lookup!B:C,2,0),0)</f>
        <v>Server/Cocktail</v>
      </c>
    </row>
    <row r="2347" ht="13.5" outlineLevel="2" spans="1:15">
      <c r="A2347" s="4" t="s">
        <v>4967</v>
      </c>
      <c r="B2347" s="4" t="s">
        <v>4891</v>
      </c>
      <c r="C2347" s="4" t="s">
        <v>118</v>
      </c>
      <c r="D2347" s="4" t="s">
        <v>4968</v>
      </c>
      <c r="E2347" s="4" t="s">
        <v>188</v>
      </c>
      <c r="F2347" s="4" t="s">
        <v>121</v>
      </c>
      <c r="G2347" s="4" t="s">
        <v>373</v>
      </c>
      <c r="H2347" s="4" t="s">
        <v>2469</v>
      </c>
      <c r="I2347" s="4" t="s">
        <v>4893</v>
      </c>
      <c r="J2347" s="4" t="s">
        <v>4894</v>
      </c>
      <c r="K2347" s="6">
        <f>IFERROR(VLOOKUP($J2347,Lookup!$I:$M,Lookup!J$2,0),"")</f>
        <v>7018</v>
      </c>
      <c r="L2347" s="6" t="str">
        <f>IFERROR(VLOOKUP($J2347,Lookup!$I:$M,Lookup!K$2,0),"")</f>
        <v>Westminster</v>
      </c>
      <c r="M2347" s="6" t="str">
        <f>IFERROR(VLOOKUP($J2347,Lookup!$I:$M,Lookup!L$2,0),"")</f>
        <v>DPaddock</v>
      </c>
      <c r="N2347" s="6" t="str">
        <f>IFERROR(VLOOKUP($J2347,Lookup!$I:$M,Lookup!M$2,0),"")</f>
        <v>ET</v>
      </c>
      <c r="O2347" s="6" t="str">
        <f>IFERROR(VLOOKUP(E2347,Lookup!B:C,2,0),0)</f>
        <v>Dish</v>
      </c>
    </row>
    <row r="2348" ht="13.5" outlineLevel="2" spans="1:15">
      <c r="A2348" s="4" t="s">
        <v>4969</v>
      </c>
      <c r="B2348" s="4" t="s">
        <v>4891</v>
      </c>
      <c r="C2348" s="4" t="s">
        <v>118</v>
      </c>
      <c r="D2348" s="4" t="s">
        <v>4970</v>
      </c>
      <c r="E2348" s="4" t="s">
        <v>256</v>
      </c>
      <c r="F2348" s="4" t="s">
        <v>121</v>
      </c>
      <c r="G2348" s="4" t="s">
        <v>373</v>
      </c>
      <c r="H2348" s="4" t="s">
        <v>2469</v>
      </c>
      <c r="I2348" s="4" t="s">
        <v>4893</v>
      </c>
      <c r="J2348" s="4" t="s">
        <v>4894</v>
      </c>
      <c r="K2348" s="6">
        <f>IFERROR(VLOOKUP($J2348,Lookup!$I:$M,Lookup!J$2,0),"")</f>
        <v>7018</v>
      </c>
      <c r="L2348" s="6" t="str">
        <f>IFERROR(VLOOKUP($J2348,Lookup!$I:$M,Lookup!K$2,0),"")</f>
        <v>Westminster</v>
      </c>
      <c r="M2348" s="6" t="str">
        <f>IFERROR(VLOOKUP($J2348,Lookup!$I:$M,Lookup!L$2,0),"")</f>
        <v>DPaddock</v>
      </c>
      <c r="N2348" s="6" t="str">
        <f>IFERROR(VLOOKUP($J2348,Lookup!$I:$M,Lookup!M$2,0),"")</f>
        <v>ET</v>
      </c>
      <c r="O2348" s="6" t="str">
        <f>IFERROR(VLOOKUP(E2348,Lookup!B:C,2,0),0)</f>
        <v/>
      </c>
    </row>
    <row r="2349" ht="13.5" outlineLevel="2" spans="1:15">
      <c r="A2349" s="4" t="s">
        <v>4971</v>
      </c>
      <c r="B2349" s="4" t="s">
        <v>4891</v>
      </c>
      <c r="C2349" s="4" t="s">
        <v>118</v>
      </c>
      <c r="D2349" s="4" t="s">
        <v>4972</v>
      </c>
      <c r="E2349" s="4" t="s">
        <v>83</v>
      </c>
      <c r="F2349" s="4" t="s">
        <v>121</v>
      </c>
      <c r="G2349" s="4" t="s">
        <v>373</v>
      </c>
      <c r="H2349" s="4" t="s">
        <v>2469</v>
      </c>
      <c r="I2349" s="4" t="s">
        <v>4893</v>
      </c>
      <c r="J2349" s="4" t="s">
        <v>4894</v>
      </c>
      <c r="K2349" s="6">
        <f>IFERROR(VLOOKUP($J2349,Lookup!$I:$M,Lookup!J$2,0),"")</f>
        <v>7018</v>
      </c>
      <c r="L2349" s="6" t="str">
        <f>IFERROR(VLOOKUP($J2349,Lookup!$I:$M,Lookup!K$2,0),"")</f>
        <v>Westminster</v>
      </c>
      <c r="M2349" s="6" t="str">
        <f>IFERROR(VLOOKUP($J2349,Lookup!$I:$M,Lookup!L$2,0),"")</f>
        <v>DPaddock</v>
      </c>
      <c r="N2349" s="6" t="str">
        <f>IFERROR(VLOOKUP($J2349,Lookup!$I:$M,Lookup!M$2,0),"")</f>
        <v>ET</v>
      </c>
      <c r="O2349" s="6" t="str">
        <f>IFERROR(VLOOKUP(E2349,Lookup!B:C,2,0),0)</f>
        <v>Line Cook</v>
      </c>
    </row>
    <row r="2350" ht="13.5" outlineLevel="2" spans="1:15">
      <c r="A2350" s="4" t="s">
        <v>4973</v>
      </c>
      <c r="B2350" s="4" t="s">
        <v>4891</v>
      </c>
      <c r="C2350" s="4" t="s">
        <v>118</v>
      </c>
      <c r="D2350" s="4" t="s">
        <v>4974</v>
      </c>
      <c r="E2350" s="4" t="s">
        <v>84</v>
      </c>
      <c r="F2350" s="4" t="s">
        <v>121</v>
      </c>
      <c r="G2350" s="4" t="s">
        <v>373</v>
      </c>
      <c r="H2350" s="4" t="s">
        <v>2469</v>
      </c>
      <c r="I2350" s="4" t="s">
        <v>4893</v>
      </c>
      <c r="J2350" s="4" t="s">
        <v>4894</v>
      </c>
      <c r="K2350" s="6">
        <f>IFERROR(VLOOKUP($J2350,Lookup!$I:$M,Lookup!J$2,0),"")</f>
        <v>7018</v>
      </c>
      <c r="L2350" s="6" t="str">
        <f>IFERROR(VLOOKUP($J2350,Lookup!$I:$M,Lookup!K$2,0),"")</f>
        <v>Westminster</v>
      </c>
      <c r="M2350" s="6" t="str">
        <f>IFERROR(VLOOKUP($J2350,Lookup!$I:$M,Lookup!L$2,0),"")</f>
        <v>DPaddock</v>
      </c>
      <c r="N2350" s="6" t="str">
        <f>IFERROR(VLOOKUP($J2350,Lookup!$I:$M,Lookup!M$2,0),"")</f>
        <v>ET</v>
      </c>
      <c r="O2350" s="6" t="str">
        <f>IFERROR(VLOOKUP(E2350,Lookup!B:C,2,0),0)</f>
        <v>Prep Cook</v>
      </c>
    </row>
    <row r="2351" ht="13.5" outlineLevel="2" spans="1:15">
      <c r="A2351" s="4" t="s">
        <v>4975</v>
      </c>
      <c r="B2351" s="4" t="s">
        <v>4891</v>
      </c>
      <c r="C2351" s="4" t="s">
        <v>118</v>
      </c>
      <c r="D2351" s="4" t="s">
        <v>4976</v>
      </c>
      <c r="E2351" s="4" t="s">
        <v>120</v>
      </c>
      <c r="F2351" s="4" t="s">
        <v>121</v>
      </c>
      <c r="G2351" s="4" t="s">
        <v>373</v>
      </c>
      <c r="H2351" s="4" t="s">
        <v>2469</v>
      </c>
      <c r="I2351" s="4" t="s">
        <v>4893</v>
      </c>
      <c r="J2351" s="4" t="s">
        <v>4894</v>
      </c>
      <c r="K2351" s="6">
        <f>IFERROR(VLOOKUP($J2351,Lookup!$I:$M,Lookup!J$2,0),"")</f>
        <v>7018</v>
      </c>
      <c r="L2351" s="6" t="str">
        <f>IFERROR(VLOOKUP($J2351,Lookup!$I:$M,Lookup!K$2,0),"")</f>
        <v>Westminster</v>
      </c>
      <c r="M2351" s="6" t="str">
        <f>IFERROR(VLOOKUP($J2351,Lookup!$I:$M,Lookup!L$2,0),"")</f>
        <v>DPaddock</v>
      </c>
      <c r="N2351" s="6" t="str">
        <f>IFERROR(VLOOKUP($J2351,Lookup!$I:$M,Lookup!M$2,0),"")</f>
        <v>ET</v>
      </c>
      <c r="O2351" s="6" t="str">
        <f>IFERROR(VLOOKUP(E2351,Lookup!B:C,2,0),0)</f>
        <v>Server/Cocktail</v>
      </c>
    </row>
    <row r="2352" ht="13.5" outlineLevel="2" spans="1:15">
      <c r="A2352" s="4" t="s">
        <v>4977</v>
      </c>
      <c r="B2352" s="4" t="s">
        <v>4576</v>
      </c>
      <c r="C2352" s="4" t="s">
        <v>118</v>
      </c>
      <c r="D2352" s="4" t="s">
        <v>4978</v>
      </c>
      <c r="E2352" s="4" t="s">
        <v>208</v>
      </c>
      <c r="F2352" s="4" t="s">
        <v>121</v>
      </c>
      <c r="G2352" s="4" t="s">
        <v>373</v>
      </c>
      <c r="H2352" s="4" t="s">
        <v>2469</v>
      </c>
      <c r="I2352" s="4" t="s">
        <v>4893</v>
      </c>
      <c r="J2352" s="4" t="s">
        <v>4894</v>
      </c>
      <c r="K2352" s="6">
        <f>IFERROR(VLOOKUP($J2352,Lookup!$I:$M,Lookup!J$2,0),"")</f>
        <v>7018</v>
      </c>
      <c r="L2352" s="6" t="str">
        <f>IFERROR(VLOOKUP($J2352,Lookup!$I:$M,Lookup!K$2,0),"")</f>
        <v>Westminster</v>
      </c>
      <c r="M2352" s="6" t="str">
        <f>IFERROR(VLOOKUP($J2352,Lookup!$I:$M,Lookup!L$2,0),"")</f>
        <v>DPaddock</v>
      </c>
      <c r="N2352" s="6" t="str">
        <f>IFERROR(VLOOKUP($J2352,Lookup!$I:$M,Lookup!M$2,0),"")</f>
        <v>ET</v>
      </c>
      <c r="O2352" s="6" t="str">
        <f>IFERROR(VLOOKUP(E2352,Lookup!B:C,2,0),0)</f>
        <v/>
      </c>
    </row>
    <row r="2353" ht="13.5" outlineLevel="2" spans="1:15">
      <c r="A2353" s="4" t="s">
        <v>4979</v>
      </c>
      <c r="B2353" s="4" t="s">
        <v>4891</v>
      </c>
      <c r="C2353" s="4" t="s">
        <v>118</v>
      </c>
      <c r="D2353" s="4" t="s">
        <v>4980</v>
      </c>
      <c r="E2353" s="4" t="s">
        <v>83</v>
      </c>
      <c r="F2353" s="4" t="s">
        <v>121</v>
      </c>
      <c r="G2353" s="4" t="s">
        <v>373</v>
      </c>
      <c r="H2353" s="4" t="s">
        <v>2469</v>
      </c>
      <c r="I2353" s="4" t="s">
        <v>4893</v>
      </c>
      <c r="J2353" s="4" t="s">
        <v>4894</v>
      </c>
      <c r="K2353" s="6">
        <f>IFERROR(VLOOKUP($J2353,Lookup!$I:$M,Lookup!J$2,0),"")</f>
        <v>7018</v>
      </c>
      <c r="L2353" s="6" t="str">
        <f>IFERROR(VLOOKUP($J2353,Lookup!$I:$M,Lookup!K$2,0),"")</f>
        <v>Westminster</v>
      </c>
      <c r="M2353" s="6" t="str">
        <f>IFERROR(VLOOKUP($J2353,Lookup!$I:$M,Lookup!L$2,0),"")</f>
        <v>DPaddock</v>
      </c>
      <c r="N2353" s="6" t="str">
        <f>IFERROR(VLOOKUP($J2353,Lookup!$I:$M,Lookup!M$2,0),"")</f>
        <v>ET</v>
      </c>
      <c r="O2353" s="6" t="str">
        <f>IFERROR(VLOOKUP(E2353,Lookup!B:C,2,0),0)</f>
        <v>Line Cook</v>
      </c>
    </row>
    <row r="2354" ht="13.5" outlineLevel="2" spans="1:15">
      <c r="A2354" s="4" t="s">
        <v>4981</v>
      </c>
      <c r="B2354" s="4" t="s">
        <v>4891</v>
      </c>
      <c r="C2354" s="4" t="s">
        <v>118</v>
      </c>
      <c r="D2354" s="4" t="s">
        <v>4982</v>
      </c>
      <c r="E2354" s="4" t="s">
        <v>128</v>
      </c>
      <c r="F2354" s="4" t="s">
        <v>121</v>
      </c>
      <c r="G2354" s="4" t="s">
        <v>373</v>
      </c>
      <c r="H2354" s="4" t="s">
        <v>2469</v>
      </c>
      <c r="I2354" s="4" t="s">
        <v>4893</v>
      </c>
      <c r="J2354" s="4" t="s">
        <v>4894</v>
      </c>
      <c r="K2354" s="6">
        <f>IFERROR(VLOOKUP($J2354,Lookup!$I:$M,Lookup!J$2,0),"")</f>
        <v>7018</v>
      </c>
      <c r="L2354" s="6" t="str">
        <f>IFERROR(VLOOKUP($J2354,Lookup!$I:$M,Lookup!K$2,0),"")</f>
        <v>Westminster</v>
      </c>
      <c r="M2354" s="6" t="str">
        <f>IFERROR(VLOOKUP($J2354,Lookup!$I:$M,Lookup!L$2,0),"")</f>
        <v>DPaddock</v>
      </c>
      <c r="N2354" s="6" t="str">
        <f>IFERROR(VLOOKUP($J2354,Lookup!$I:$M,Lookup!M$2,0),"")</f>
        <v>ET</v>
      </c>
      <c r="O2354" s="6" t="str">
        <f>IFERROR(VLOOKUP(E2354,Lookup!B:C,2,0),0)</f>
        <v>Server/Cocktail</v>
      </c>
    </row>
    <row r="2355" ht="13.5" outlineLevel="2" spans="1:15">
      <c r="A2355" s="4" t="s">
        <v>4983</v>
      </c>
      <c r="B2355" s="4" t="s">
        <v>4891</v>
      </c>
      <c r="C2355" s="4" t="s">
        <v>118</v>
      </c>
      <c r="D2355" s="4" t="s">
        <v>4984</v>
      </c>
      <c r="E2355" s="4" t="s">
        <v>70</v>
      </c>
      <c r="F2355" s="4" t="s">
        <v>121</v>
      </c>
      <c r="G2355" s="4" t="s">
        <v>373</v>
      </c>
      <c r="H2355" s="4" t="s">
        <v>2469</v>
      </c>
      <c r="I2355" s="4" t="s">
        <v>4893</v>
      </c>
      <c r="J2355" s="4" t="s">
        <v>4894</v>
      </c>
      <c r="K2355" s="6">
        <f>IFERROR(VLOOKUP($J2355,Lookup!$I:$M,Lookup!J$2,0),"")</f>
        <v>7018</v>
      </c>
      <c r="L2355" s="6" t="str">
        <f>IFERROR(VLOOKUP($J2355,Lookup!$I:$M,Lookup!K$2,0),"")</f>
        <v>Westminster</v>
      </c>
      <c r="M2355" s="6" t="str">
        <f>IFERROR(VLOOKUP($J2355,Lookup!$I:$M,Lookup!L$2,0),"")</f>
        <v>DPaddock</v>
      </c>
      <c r="N2355" s="6" t="str">
        <f>IFERROR(VLOOKUP($J2355,Lookup!$I:$M,Lookup!M$2,0),"")</f>
        <v>ET</v>
      </c>
      <c r="O2355" s="6" t="str">
        <f>IFERROR(VLOOKUP(E2355,Lookup!B:C,2,0),0)</f>
        <v>Bartender</v>
      </c>
    </row>
    <row r="2356" ht="13.5" outlineLevel="2" spans="1:15">
      <c r="A2356" s="4" t="s">
        <v>4985</v>
      </c>
      <c r="B2356" s="4" t="s">
        <v>4891</v>
      </c>
      <c r="C2356" s="4" t="s">
        <v>118</v>
      </c>
      <c r="D2356" s="4" t="s">
        <v>4986</v>
      </c>
      <c r="E2356" s="4" t="s">
        <v>256</v>
      </c>
      <c r="F2356" s="4" t="s">
        <v>121</v>
      </c>
      <c r="G2356" s="4" t="s">
        <v>373</v>
      </c>
      <c r="H2356" s="4" t="s">
        <v>2469</v>
      </c>
      <c r="I2356" s="4" t="s">
        <v>4893</v>
      </c>
      <c r="J2356" s="4" t="s">
        <v>4894</v>
      </c>
      <c r="K2356" s="6">
        <f>IFERROR(VLOOKUP($J2356,Lookup!$I:$M,Lookup!J$2,0),"")</f>
        <v>7018</v>
      </c>
      <c r="L2356" s="6" t="str">
        <f>IFERROR(VLOOKUP($J2356,Lookup!$I:$M,Lookup!K$2,0),"")</f>
        <v>Westminster</v>
      </c>
      <c r="M2356" s="6" t="str">
        <f>IFERROR(VLOOKUP($J2356,Lookup!$I:$M,Lookup!L$2,0),"")</f>
        <v>DPaddock</v>
      </c>
      <c r="N2356" s="6" t="str">
        <f>IFERROR(VLOOKUP($J2356,Lookup!$I:$M,Lookup!M$2,0),"")</f>
        <v>ET</v>
      </c>
      <c r="O2356" s="6" t="str">
        <f>IFERROR(VLOOKUP(E2356,Lookup!B:C,2,0),0)</f>
        <v/>
      </c>
    </row>
    <row r="2357" ht="13.5" outlineLevel="2" spans="1:15">
      <c r="A2357" s="4" t="s">
        <v>4987</v>
      </c>
      <c r="B2357" s="4" t="s">
        <v>4891</v>
      </c>
      <c r="C2357" s="4" t="s">
        <v>118</v>
      </c>
      <c r="D2357" s="4" t="s">
        <v>4988</v>
      </c>
      <c r="E2357" s="4" t="s">
        <v>83</v>
      </c>
      <c r="F2357" s="4" t="s">
        <v>121</v>
      </c>
      <c r="G2357" s="4" t="s">
        <v>373</v>
      </c>
      <c r="H2357" s="4" t="s">
        <v>2469</v>
      </c>
      <c r="I2357" s="4" t="s">
        <v>4893</v>
      </c>
      <c r="J2357" s="4" t="s">
        <v>4894</v>
      </c>
      <c r="K2357" s="6">
        <f>IFERROR(VLOOKUP($J2357,Lookup!$I:$M,Lookup!J$2,0),"")</f>
        <v>7018</v>
      </c>
      <c r="L2357" s="6" t="str">
        <f>IFERROR(VLOOKUP($J2357,Lookup!$I:$M,Lookup!K$2,0),"")</f>
        <v>Westminster</v>
      </c>
      <c r="M2357" s="6" t="str">
        <f>IFERROR(VLOOKUP($J2357,Lookup!$I:$M,Lookup!L$2,0),"")</f>
        <v>DPaddock</v>
      </c>
      <c r="N2357" s="6" t="str">
        <f>IFERROR(VLOOKUP($J2357,Lookup!$I:$M,Lookup!M$2,0),"")</f>
        <v>ET</v>
      </c>
      <c r="O2357" s="6" t="str">
        <f>IFERROR(VLOOKUP(E2357,Lookup!B:C,2,0),0)</f>
        <v>Line Cook</v>
      </c>
    </row>
    <row r="2358" ht="13.5" outlineLevel="2" spans="1:15">
      <c r="A2358" s="4" t="s">
        <v>4989</v>
      </c>
      <c r="B2358" s="4" t="s">
        <v>4891</v>
      </c>
      <c r="C2358" s="4" t="s">
        <v>118</v>
      </c>
      <c r="D2358" s="4" t="s">
        <v>4990</v>
      </c>
      <c r="E2358" s="4" t="s">
        <v>78</v>
      </c>
      <c r="F2358" s="4" t="s">
        <v>121</v>
      </c>
      <c r="G2358" s="4" t="s">
        <v>373</v>
      </c>
      <c r="H2358" s="4" t="s">
        <v>2469</v>
      </c>
      <c r="I2358" s="4" t="s">
        <v>4893</v>
      </c>
      <c r="J2358" s="4" t="s">
        <v>4894</v>
      </c>
      <c r="K2358" s="6">
        <f>IFERROR(VLOOKUP($J2358,Lookup!$I:$M,Lookup!J$2,0),"")</f>
        <v>7018</v>
      </c>
      <c r="L2358" s="6" t="str">
        <f>IFERROR(VLOOKUP($J2358,Lookup!$I:$M,Lookup!K$2,0),"")</f>
        <v>Westminster</v>
      </c>
      <c r="M2358" s="6" t="str">
        <f>IFERROR(VLOOKUP($J2358,Lookup!$I:$M,Lookup!L$2,0),"")</f>
        <v>DPaddock</v>
      </c>
      <c r="N2358" s="6" t="str">
        <f>IFERROR(VLOOKUP($J2358,Lookup!$I:$M,Lookup!M$2,0),"")</f>
        <v>ET</v>
      </c>
      <c r="O2358" s="6" t="str">
        <f>IFERROR(VLOOKUP(E2358,Lookup!B:C,2,0),0)</f>
        <v>Host</v>
      </c>
    </row>
    <row r="2359" ht="13.5" outlineLevel="2" spans="1:15">
      <c r="A2359" s="4" t="s">
        <v>4991</v>
      </c>
      <c r="B2359" s="4" t="s">
        <v>4891</v>
      </c>
      <c r="C2359" s="4" t="s">
        <v>118</v>
      </c>
      <c r="D2359" s="4" t="s">
        <v>4992</v>
      </c>
      <c r="E2359" s="4" t="s">
        <v>78</v>
      </c>
      <c r="F2359" s="4" t="s">
        <v>121</v>
      </c>
      <c r="G2359" s="4" t="s">
        <v>373</v>
      </c>
      <c r="H2359" s="4" t="s">
        <v>2469</v>
      </c>
      <c r="I2359" s="4" t="s">
        <v>4893</v>
      </c>
      <c r="J2359" s="4" t="s">
        <v>4894</v>
      </c>
      <c r="K2359" s="6">
        <f>IFERROR(VLOOKUP($J2359,Lookup!$I:$M,Lookup!J$2,0),"")</f>
        <v>7018</v>
      </c>
      <c r="L2359" s="6" t="str">
        <f>IFERROR(VLOOKUP($J2359,Lookup!$I:$M,Lookup!K$2,0),"")</f>
        <v>Westminster</v>
      </c>
      <c r="M2359" s="6" t="str">
        <f>IFERROR(VLOOKUP($J2359,Lookup!$I:$M,Lookup!L$2,0),"")</f>
        <v>DPaddock</v>
      </c>
      <c r="N2359" s="6" t="str">
        <f>IFERROR(VLOOKUP($J2359,Lookup!$I:$M,Lookup!M$2,0),"")</f>
        <v>ET</v>
      </c>
      <c r="O2359" s="6" t="str">
        <f>IFERROR(VLOOKUP(E2359,Lookup!B:C,2,0),0)</f>
        <v>Host</v>
      </c>
    </row>
    <row r="2360" ht="13.5" outlineLevel="2" spans="1:15">
      <c r="A2360" s="4" t="s">
        <v>4993</v>
      </c>
      <c r="B2360" s="4" t="s">
        <v>4891</v>
      </c>
      <c r="C2360" s="4" t="s">
        <v>118</v>
      </c>
      <c r="D2360" s="4" t="s">
        <v>4994</v>
      </c>
      <c r="E2360" s="4" t="s">
        <v>84</v>
      </c>
      <c r="F2360" s="4" t="s">
        <v>121</v>
      </c>
      <c r="G2360" s="4" t="s">
        <v>373</v>
      </c>
      <c r="H2360" s="4" t="s">
        <v>2469</v>
      </c>
      <c r="I2360" s="4" t="s">
        <v>4893</v>
      </c>
      <c r="J2360" s="4" t="s">
        <v>4894</v>
      </c>
      <c r="K2360" s="6">
        <f>IFERROR(VLOOKUP($J2360,Lookup!$I:$M,Lookup!J$2,0),"")</f>
        <v>7018</v>
      </c>
      <c r="L2360" s="6" t="str">
        <f>IFERROR(VLOOKUP($J2360,Lookup!$I:$M,Lookup!K$2,0),"")</f>
        <v>Westminster</v>
      </c>
      <c r="M2360" s="6" t="str">
        <f>IFERROR(VLOOKUP($J2360,Lookup!$I:$M,Lookup!L$2,0),"")</f>
        <v>DPaddock</v>
      </c>
      <c r="N2360" s="6" t="str">
        <f>IFERROR(VLOOKUP($J2360,Lookup!$I:$M,Lookup!M$2,0),"")</f>
        <v>ET</v>
      </c>
      <c r="O2360" s="6" t="str">
        <f>IFERROR(VLOOKUP(E2360,Lookup!B:C,2,0),0)</f>
        <v>Prep Cook</v>
      </c>
    </row>
    <row r="2361" ht="13.5" outlineLevel="2" spans="1:15">
      <c r="A2361" s="4" t="s">
        <v>4995</v>
      </c>
      <c r="B2361" s="4" t="s">
        <v>4891</v>
      </c>
      <c r="C2361" s="4" t="s">
        <v>118</v>
      </c>
      <c r="D2361" s="4" t="s">
        <v>4996</v>
      </c>
      <c r="E2361" s="4" t="s">
        <v>120</v>
      </c>
      <c r="F2361" s="4" t="s">
        <v>121</v>
      </c>
      <c r="G2361" s="4" t="s">
        <v>373</v>
      </c>
      <c r="H2361" s="4" t="s">
        <v>2469</v>
      </c>
      <c r="I2361" s="4" t="s">
        <v>4893</v>
      </c>
      <c r="J2361" s="4" t="s">
        <v>4894</v>
      </c>
      <c r="K2361" s="6">
        <f>IFERROR(VLOOKUP($J2361,Lookup!$I:$M,Lookup!J$2,0),"")</f>
        <v>7018</v>
      </c>
      <c r="L2361" s="6" t="str">
        <f>IFERROR(VLOOKUP($J2361,Lookup!$I:$M,Lookup!K$2,0),"")</f>
        <v>Westminster</v>
      </c>
      <c r="M2361" s="6" t="str">
        <f>IFERROR(VLOOKUP($J2361,Lookup!$I:$M,Lookup!L$2,0),"")</f>
        <v>DPaddock</v>
      </c>
      <c r="N2361" s="6" t="str">
        <f>IFERROR(VLOOKUP($J2361,Lookup!$I:$M,Lookup!M$2,0),"")</f>
        <v>ET</v>
      </c>
      <c r="O2361" s="6" t="str">
        <f>IFERROR(VLOOKUP(E2361,Lookup!B:C,2,0),0)</f>
        <v>Server/Cocktail</v>
      </c>
    </row>
    <row r="2362" ht="13.5" outlineLevel="2" spans="1:15">
      <c r="A2362" s="4" t="s">
        <v>4997</v>
      </c>
      <c r="B2362" s="4" t="s">
        <v>4891</v>
      </c>
      <c r="C2362" s="4" t="s">
        <v>118</v>
      </c>
      <c r="D2362" s="4" t="s">
        <v>4998</v>
      </c>
      <c r="E2362" s="4" t="s">
        <v>83</v>
      </c>
      <c r="F2362" s="4" t="s">
        <v>121</v>
      </c>
      <c r="G2362" s="4" t="s">
        <v>373</v>
      </c>
      <c r="H2362" s="4" t="s">
        <v>2469</v>
      </c>
      <c r="I2362" s="4" t="s">
        <v>4893</v>
      </c>
      <c r="J2362" s="4" t="s">
        <v>4894</v>
      </c>
      <c r="K2362" s="6">
        <f>IFERROR(VLOOKUP($J2362,Lookup!$I:$M,Lookup!J$2,0),"")</f>
        <v>7018</v>
      </c>
      <c r="L2362" s="6" t="str">
        <f>IFERROR(VLOOKUP($J2362,Lookup!$I:$M,Lookup!K$2,0),"")</f>
        <v>Westminster</v>
      </c>
      <c r="M2362" s="6" t="str">
        <f>IFERROR(VLOOKUP($J2362,Lookup!$I:$M,Lookup!L$2,0),"")</f>
        <v>DPaddock</v>
      </c>
      <c r="N2362" s="6" t="str">
        <f>IFERROR(VLOOKUP($J2362,Lookup!$I:$M,Lookup!M$2,0),"")</f>
        <v>ET</v>
      </c>
      <c r="O2362" s="6" t="str">
        <f>IFERROR(VLOOKUP(E2362,Lookup!B:C,2,0),0)</f>
        <v>Line Cook</v>
      </c>
    </row>
    <row r="2363" ht="13.5" outlineLevel="2" spans="1:15">
      <c r="A2363" s="4" t="s">
        <v>4999</v>
      </c>
      <c r="B2363" s="4" t="s">
        <v>4891</v>
      </c>
      <c r="C2363" s="4" t="s">
        <v>118</v>
      </c>
      <c r="D2363" s="4" t="s">
        <v>5000</v>
      </c>
      <c r="E2363" s="4" t="s">
        <v>188</v>
      </c>
      <c r="F2363" s="4" t="s">
        <v>121</v>
      </c>
      <c r="G2363" s="4" t="s">
        <v>373</v>
      </c>
      <c r="H2363" s="4" t="s">
        <v>2469</v>
      </c>
      <c r="I2363" s="4" t="s">
        <v>4893</v>
      </c>
      <c r="J2363" s="4" t="s">
        <v>4894</v>
      </c>
      <c r="K2363" s="6">
        <f>IFERROR(VLOOKUP($J2363,Lookup!$I:$M,Lookup!J$2,0),"")</f>
        <v>7018</v>
      </c>
      <c r="L2363" s="6" t="str">
        <f>IFERROR(VLOOKUP($J2363,Lookup!$I:$M,Lookup!K$2,0),"")</f>
        <v>Westminster</v>
      </c>
      <c r="M2363" s="6" t="str">
        <f>IFERROR(VLOOKUP($J2363,Lookup!$I:$M,Lookup!L$2,0),"")</f>
        <v>DPaddock</v>
      </c>
      <c r="N2363" s="6" t="str">
        <f>IFERROR(VLOOKUP($J2363,Lookup!$I:$M,Lookup!M$2,0),"")</f>
        <v>ET</v>
      </c>
      <c r="O2363" s="6" t="str">
        <f>IFERROR(VLOOKUP(E2363,Lookup!B:C,2,0),0)</f>
        <v>Dish</v>
      </c>
    </row>
    <row r="2364" ht="13.5" outlineLevel="2" spans="1:15">
      <c r="A2364" s="4" t="s">
        <v>5001</v>
      </c>
      <c r="B2364" s="4" t="s">
        <v>4891</v>
      </c>
      <c r="C2364" s="4" t="s">
        <v>118</v>
      </c>
      <c r="D2364" s="4" t="s">
        <v>5002</v>
      </c>
      <c r="E2364" s="4" t="s">
        <v>120</v>
      </c>
      <c r="F2364" s="4" t="s">
        <v>121</v>
      </c>
      <c r="G2364" s="4" t="s">
        <v>373</v>
      </c>
      <c r="H2364" s="4" t="s">
        <v>2469</v>
      </c>
      <c r="I2364" s="4" t="s">
        <v>4893</v>
      </c>
      <c r="J2364" s="4" t="s">
        <v>4894</v>
      </c>
      <c r="K2364" s="6">
        <f>IFERROR(VLOOKUP($J2364,Lookup!$I:$M,Lookup!J$2,0),"")</f>
        <v>7018</v>
      </c>
      <c r="L2364" s="6" t="str">
        <f>IFERROR(VLOOKUP($J2364,Lookup!$I:$M,Lookup!K$2,0),"")</f>
        <v>Westminster</v>
      </c>
      <c r="M2364" s="6" t="str">
        <f>IFERROR(VLOOKUP($J2364,Lookup!$I:$M,Lookup!L$2,0),"")</f>
        <v>DPaddock</v>
      </c>
      <c r="N2364" s="6" t="str">
        <f>IFERROR(VLOOKUP($J2364,Lookup!$I:$M,Lookup!M$2,0),"")</f>
        <v>ET</v>
      </c>
      <c r="O2364" s="6" t="str">
        <f>IFERROR(VLOOKUP(E2364,Lookup!B:C,2,0),0)</f>
        <v>Server/Cocktail</v>
      </c>
    </row>
    <row r="2365" ht="13.5" outlineLevel="2" spans="1:15">
      <c r="A2365" s="4" t="s">
        <v>5003</v>
      </c>
      <c r="B2365" s="4" t="s">
        <v>4891</v>
      </c>
      <c r="C2365" s="4" t="s">
        <v>118</v>
      </c>
      <c r="D2365" s="4" t="s">
        <v>5004</v>
      </c>
      <c r="E2365" s="4" t="s">
        <v>142</v>
      </c>
      <c r="F2365" s="4" t="s">
        <v>121</v>
      </c>
      <c r="G2365" s="4" t="s">
        <v>373</v>
      </c>
      <c r="H2365" s="4" t="s">
        <v>2469</v>
      </c>
      <c r="I2365" s="4" t="s">
        <v>4893</v>
      </c>
      <c r="J2365" s="4" t="s">
        <v>4894</v>
      </c>
      <c r="K2365" s="6">
        <f>IFERROR(VLOOKUP($J2365,Lookup!$I:$M,Lookup!J$2,0),"")</f>
        <v>7018</v>
      </c>
      <c r="L2365" s="6" t="str">
        <f>IFERROR(VLOOKUP($J2365,Lookup!$I:$M,Lookup!K$2,0),"")</f>
        <v>Westminster</v>
      </c>
      <c r="M2365" s="6" t="str">
        <f>IFERROR(VLOOKUP($J2365,Lookup!$I:$M,Lookup!L$2,0),"")</f>
        <v>DPaddock</v>
      </c>
      <c r="N2365" s="6" t="str">
        <f>IFERROR(VLOOKUP($J2365,Lookup!$I:$M,Lookup!M$2,0),"")</f>
        <v>ET</v>
      </c>
      <c r="O2365" s="6" t="str">
        <f>IFERROR(VLOOKUP(E2365,Lookup!B:C,2,0),0)</f>
        <v>Expo</v>
      </c>
    </row>
    <row r="2366" ht="13.5" outlineLevel="2" spans="1:15">
      <c r="A2366" s="4" t="s">
        <v>5005</v>
      </c>
      <c r="B2366" s="4" t="s">
        <v>5006</v>
      </c>
      <c r="C2366" s="4" t="s">
        <v>118</v>
      </c>
      <c r="D2366" s="4" t="s">
        <v>5007</v>
      </c>
      <c r="E2366" s="4" t="s">
        <v>128</v>
      </c>
      <c r="F2366" s="4" t="s">
        <v>121</v>
      </c>
      <c r="G2366" s="4" t="s">
        <v>373</v>
      </c>
      <c r="H2366" s="4" t="s">
        <v>4500</v>
      </c>
      <c r="I2366" s="4" t="s">
        <v>5008</v>
      </c>
      <c r="J2366" s="4" t="s">
        <v>5009</v>
      </c>
      <c r="K2366" s="6">
        <f>IFERROR(VLOOKUP($J2366,Lookup!$I:$M,Lookup!J$2,0),"")</f>
        <v>7021</v>
      </c>
      <c r="L2366" s="6" t="str">
        <f>IFERROR(VLOOKUP($J2366,Lookup!$I:$M,Lookup!K$2,0),"")</f>
        <v>Torrance</v>
      </c>
      <c r="M2366" s="6" t="str">
        <f>IFERROR(VLOOKUP($J2366,Lookup!$I:$M,Lookup!L$2,0),"")</f>
        <v>CSalazar</v>
      </c>
      <c r="N2366" s="6" t="str">
        <f>IFERROR(VLOOKUP($J2366,Lookup!$I:$M,Lookup!M$2,0),"")</f>
        <v>ET</v>
      </c>
      <c r="O2366" s="6" t="str">
        <f>IFERROR(VLOOKUP(E2366,Lookup!B:C,2,0),0)</f>
        <v>Server/Cocktail</v>
      </c>
    </row>
    <row r="2367" ht="13.5" outlineLevel="2" spans="1:15">
      <c r="A2367" s="4" t="s">
        <v>5010</v>
      </c>
      <c r="B2367" s="4" t="s">
        <v>5006</v>
      </c>
      <c r="C2367" s="4" t="s">
        <v>118</v>
      </c>
      <c r="D2367" s="4" t="s">
        <v>5011</v>
      </c>
      <c r="E2367" s="4" t="s">
        <v>78</v>
      </c>
      <c r="F2367" s="4" t="s">
        <v>121</v>
      </c>
      <c r="G2367" s="4" t="s">
        <v>373</v>
      </c>
      <c r="H2367" s="4" t="s">
        <v>4500</v>
      </c>
      <c r="I2367" s="4" t="s">
        <v>5008</v>
      </c>
      <c r="J2367" s="4" t="s">
        <v>5009</v>
      </c>
      <c r="K2367" s="6">
        <f>IFERROR(VLOOKUP($J2367,Lookup!$I:$M,Lookup!J$2,0),"")</f>
        <v>7021</v>
      </c>
      <c r="L2367" s="6" t="str">
        <f>IFERROR(VLOOKUP($J2367,Lookup!$I:$M,Lookup!K$2,0),"")</f>
        <v>Torrance</v>
      </c>
      <c r="M2367" s="6" t="str">
        <f>IFERROR(VLOOKUP($J2367,Lookup!$I:$M,Lookup!L$2,0),"")</f>
        <v>CSalazar</v>
      </c>
      <c r="N2367" s="6" t="str">
        <f>IFERROR(VLOOKUP($J2367,Lookup!$I:$M,Lookup!M$2,0),"")</f>
        <v>ET</v>
      </c>
      <c r="O2367" s="6" t="str">
        <f>IFERROR(VLOOKUP(E2367,Lookup!B:C,2,0),0)</f>
        <v>Host</v>
      </c>
    </row>
    <row r="2368" ht="13.5" outlineLevel="2" spans="1:15">
      <c r="A2368" s="4" t="s">
        <v>5012</v>
      </c>
      <c r="B2368" s="4" t="s">
        <v>5006</v>
      </c>
      <c r="C2368" s="4" t="s">
        <v>118</v>
      </c>
      <c r="D2368" s="4" t="s">
        <v>5013</v>
      </c>
      <c r="E2368" s="4" t="s">
        <v>78</v>
      </c>
      <c r="F2368" s="4" t="s">
        <v>121</v>
      </c>
      <c r="G2368" s="4" t="s">
        <v>373</v>
      </c>
      <c r="H2368" s="4" t="s">
        <v>4500</v>
      </c>
      <c r="I2368" s="4" t="s">
        <v>5008</v>
      </c>
      <c r="J2368" s="4" t="s">
        <v>5009</v>
      </c>
      <c r="K2368" s="6">
        <f>IFERROR(VLOOKUP($J2368,Lookup!$I:$M,Lookup!J$2,0),"")</f>
        <v>7021</v>
      </c>
      <c r="L2368" s="6" t="str">
        <f>IFERROR(VLOOKUP($J2368,Lookup!$I:$M,Lookup!K$2,0),"")</f>
        <v>Torrance</v>
      </c>
      <c r="M2368" s="6" t="str">
        <f>IFERROR(VLOOKUP($J2368,Lookup!$I:$M,Lookup!L$2,0),"")</f>
        <v>CSalazar</v>
      </c>
      <c r="N2368" s="6" t="str">
        <f>IFERROR(VLOOKUP($J2368,Lookup!$I:$M,Lookup!M$2,0),"")</f>
        <v>ET</v>
      </c>
      <c r="O2368" s="6" t="str">
        <f>IFERROR(VLOOKUP(E2368,Lookup!B:C,2,0),0)</f>
        <v>Host</v>
      </c>
    </row>
    <row r="2369" ht="13.5" outlineLevel="2" spans="1:15">
      <c r="A2369" s="4" t="s">
        <v>5014</v>
      </c>
      <c r="B2369" s="4" t="s">
        <v>5006</v>
      </c>
      <c r="C2369" s="4" t="s">
        <v>118</v>
      </c>
      <c r="D2369" s="4" t="s">
        <v>5015</v>
      </c>
      <c r="E2369" s="4" t="s">
        <v>83</v>
      </c>
      <c r="F2369" s="4" t="s">
        <v>121</v>
      </c>
      <c r="G2369" s="4" t="s">
        <v>373</v>
      </c>
      <c r="H2369" s="4" t="s">
        <v>4500</v>
      </c>
      <c r="I2369" s="4" t="s">
        <v>5008</v>
      </c>
      <c r="J2369" s="4" t="s">
        <v>5009</v>
      </c>
      <c r="K2369" s="6">
        <f>IFERROR(VLOOKUP($J2369,Lookup!$I:$M,Lookup!J$2,0),"")</f>
        <v>7021</v>
      </c>
      <c r="L2369" s="6" t="str">
        <f>IFERROR(VLOOKUP($J2369,Lookup!$I:$M,Lookup!K$2,0),"")</f>
        <v>Torrance</v>
      </c>
      <c r="M2369" s="6" t="str">
        <f>IFERROR(VLOOKUP($J2369,Lookup!$I:$M,Lookup!L$2,0),"")</f>
        <v>CSalazar</v>
      </c>
      <c r="N2369" s="6" t="str">
        <f>IFERROR(VLOOKUP($J2369,Lookup!$I:$M,Lookup!M$2,0),"")</f>
        <v>ET</v>
      </c>
      <c r="O2369" s="6" t="str">
        <f>IFERROR(VLOOKUP(E2369,Lookup!B:C,2,0),0)</f>
        <v>Line Cook</v>
      </c>
    </row>
    <row r="2370" ht="13.5" outlineLevel="2" spans="1:15">
      <c r="A2370" s="4" t="s">
        <v>5016</v>
      </c>
      <c r="B2370" s="4" t="s">
        <v>5006</v>
      </c>
      <c r="C2370" s="4" t="s">
        <v>118</v>
      </c>
      <c r="D2370" s="4" t="s">
        <v>5017</v>
      </c>
      <c r="E2370" s="4" t="s">
        <v>83</v>
      </c>
      <c r="F2370" s="4" t="s">
        <v>121</v>
      </c>
      <c r="G2370" s="4" t="s">
        <v>373</v>
      </c>
      <c r="H2370" s="4" t="s">
        <v>4500</v>
      </c>
      <c r="I2370" s="4" t="s">
        <v>5008</v>
      </c>
      <c r="J2370" s="4" t="s">
        <v>5009</v>
      </c>
      <c r="K2370" s="6">
        <f>IFERROR(VLOOKUP($J2370,Lookup!$I:$M,Lookup!J$2,0),"")</f>
        <v>7021</v>
      </c>
      <c r="L2370" s="6" t="str">
        <f>IFERROR(VLOOKUP($J2370,Lookup!$I:$M,Lookup!K$2,0),"")</f>
        <v>Torrance</v>
      </c>
      <c r="M2370" s="6" t="str">
        <f>IFERROR(VLOOKUP($J2370,Lookup!$I:$M,Lookup!L$2,0),"")</f>
        <v>CSalazar</v>
      </c>
      <c r="N2370" s="6" t="str">
        <f>IFERROR(VLOOKUP($J2370,Lookup!$I:$M,Lookup!M$2,0),"")</f>
        <v>ET</v>
      </c>
      <c r="O2370" s="6" t="str">
        <f>IFERROR(VLOOKUP(E2370,Lookup!B:C,2,0),0)</f>
        <v>Line Cook</v>
      </c>
    </row>
    <row r="2371" ht="13.5" outlineLevel="2" spans="1:15">
      <c r="A2371" s="4" t="s">
        <v>5018</v>
      </c>
      <c r="B2371" s="4" t="s">
        <v>5006</v>
      </c>
      <c r="C2371" s="4" t="s">
        <v>118</v>
      </c>
      <c r="D2371" s="4" t="s">
        <v>5019</v>
      </c>
      <c r="E2371" s="4" t="s">
        <v>188</v>
      </c>
      <c r="F2371" s="4" t="s">
        <v>121</v>
      </c>
      <c r="G2371" s="4" t="s">
        <v>373</v>
      </c>
      <c r="H2371" s="4" t="s">
        <v>4500</v>
      </c>
      <c r="I2371" s="4" t="s">
        <v>5008</v>
      </c>
      <c r="J2371" s="4" t="s">
        <v>5009</v>
      </c>
      <c r="K2371" s="6">
        <f>IFERROR(VLOOKUP($J2371,Lookup!$I:$M,Lookup!J$2,0),"")</f>
        <v>7021</v>
      </c>
      <c r="L2371" s="6" t="str">
        <f>IFERROR(VLOOKUP($J2371,Lookup!$I:$M,Lookup!K$2,0),"")</f>
        <v>Torrance</v>
      </c>
      <c r="M2371" s="6" t="str">
        <f>IFERROR(VLOOKUP($J2371,Lookup!$I:$M,Lookup!L$2,0),"")</f>
        <v>CSalazar</v>
      </c>
      <c r="N2371" s="6" t="str">
        <f>IFERROR(VLOOKUP($J2371,Lookup!$I:$M,Lookup!M$2,0),"")</f>
        <v>ET</v>
      </c>
      <c r="O2371" s="6" t="str">
        <f>IFERROR(VLOOKUP(E2371,Lookup!B:C,2,0),0)</f>
        <v>Dish</v>
      </c>
    </row>
    <row r="2372" ht="13.5" outlineLevel="2" spans="1:15">
      <c r="A2372" s="4" t="s">
        <v>5020</v>
      </c>
      <c r="B2372" s="4" t="s">
        <v>5006</v>
      </c>
      <c r="C2372" s="4" t="s">
        <v>118</v>
      </c>
      <c r="D2372" s="4" t="s">
        <v>5021</v>
      </c>
      <c r="E2372" s="4" t="s">
        <v>120</v>
      </c>
      <c r="F2372" s="4" t="s">
        <v>121</v>
      </c>
      <c r="G2372" s="4" t="s">
        <v>373</v>
      </c>
      <c r="H2372" s="4" t="s">
        <v>4500</v>
      </c>
      <c r="I2372" s="4" t="s">
        <v>5008</v>
      </c>
      <c r="J2372" s="4" t="s">
        <v>5009</v>
      </c>
      <c r="K2372" s="6">
        <f>IFERROR(VLOOKUP($J2372,Lookup!$I:$M,Lookup!J$2,0),"")</f>
        <v>7021</v>
      </c>
      <c r="L2372" s="6" t="str">
        <f>IFERROR(VLOOKUP($J2372,Lookup!$I:$M,Lookup!K$2,0),"")</f>
        <v>Torrance</v>
      </c>
      <c r="M2372" s="6" t="str">
        <f>IFERROR(VLOOKUP($J2372,Lookup!$I:$M,Lookup!L$2,0),"")</f>
        <v>CSalazar</v>
      </c>
      <c r="N2372" s="6" t="str">
        <f>IFERROR(VLOOKUP($J2372,Lookup!$I:$M,Lookup!M$2,0),"")</f>
        <v>ET</v>
      </c>
      <c r="O2372" s="6" t="str">
        <f>IFERROR(VLOOKUP(E2372,Lookup!B:C,2,0),0)</f>
        <v>Server/Cocktail</v>
      </c>
    </row>
    <row r="2373" ht="13.5" outlineLevel="2" spans="1:15">
      <c r="A2373" s="4" t="s">
        <v>5022</v>
      </c>
      <c r="B2373" s="4" t="s">
        <v>5006</v>
      </c>
      <c r="C2373" s="4" t="s">
        <v>118</v>
      </c>
      <c r="D2373" s="4" t="s">
        <v>5023</v>
      </c>
      <c r="E2373" s="4" t="s">
        <v>120</v>
      </c>
      <c r="F2373" s="4" t="s">
        <v>121</v>
      </c>
      <c r="G2373" s="4" t="s">
        <v>373</v>
      </c>
      <c r="H2373" s="4" t="s">
        <v>4500</v>
      </c>
      <c r="I2373" s="4" t="s">
        <v>5008</v>
      </c>
      <c r="J2373" s="4" t="s">
        <v>5009</v>
      </c>
      <c r="K2373" s="6">
        <f>IFERROR(VLOOKUP($J2373,Lookup!$I:$M,Lookup!J$2,0),"")</f>
        <v>7021</v>
      </c>
      <c r="L2373" s="6" t="str">
        <f>IFERROR(VLOOKUP($J2373,Lookup!$I:$M,Lookup!K$2,0),"")</f>
        <v>Torrance</v>
      </c>
      <c r="M2373" s="6" t="str">
        <f>IFERROR(VLOOKUP($J2373,Lookup!$I:$M,Lookup!L$2,0),"")</f>
        <v>CSalazar</v>
      </c>
      <c r="N2373" s="6" t="str">
        <f>IFERROR(VLOOKUP($J2373,Lookup!$I:$M,Lookup!M$2,0),"")</f>
        <v>ET</v>
      </c>
      <c r="O2373" s="6" t="str">
        <f>IFERROR(VLOOKUP(E2373,Lookup!B:C,2,0),0)</f>
        <v>Server/Cocktail</v>
      </c>
    </row>
    <row r="2374" ht="13.5" outlineLevel="2" spans="1:15">
      <c r="A2374" s="4" t="s">
        <v>5024</v>
      </c>
      <c r="B2374" s="4" t="s">
        <v>5006</v>
      </c>
      <c r="C2374" s="4" t="s">
        <v>118</v>
      </c>
      <c r="D2374" s="4" t="s">
        <v>5025</v>
      </c>
      <c r="E2374" s="4" t="s">
        <v>238</v>
      </c>
      <c r="F2374" s="4" t="s">
        <v>121</v>
      </c>
      <c r="G2374" s="4" t="s">
        <v>373</v>
      </c>
      <c r="H2374" s="4" t="s">
        <v>4500</v>
      </c>
      <c r="I2374" s="4" t="s">
        <v>5008</v>
      </c>
      <c r="J2374" s="4" t="s">
        <v>5009</v>
      </c>
      <c r="K2374" s="6">
        <f>IFERROR(VLOOKUP($J2374,Lookup!$I:$M,Lookup!J$2,0),"")</f>
        <v>7021</v>
      </c>
      <c r="L2374" s="6" t="str">
        <f>IFERROR(VLOOKUP($J2374,Lookup!$I:$M,Lookup!K$2,0),"")</f>
        <v>Torrance</v>
      </c>
      <c r="M2374" s="6" t="str">
        <f>IFERROR(VLOOKUP($J2374,Lookup!$I:$M,Lookup!L$2,0),"")</f>
        <v>CSalazar</v>
      </c>
      <c r="N2374" s="6" t="str">
        <f>IFERROR(VLOOKUP($J2374,Lookup!$I:$M,Lookup!M$2,0),"")</f>
        <v>ET</v>
      </c>
      <c r="O2374" s="6">
        <f>IFERROR(VLOOKUP(E2374,Lookup!B:C,2,0),0)</f>
        <v>0</v>
      </c>
    </row>
    <row r="2375" ht="13.5" outlineLevel="2" spans="1:15">
      <c r="A2375" s="4" t="s">
        <v>5026</v>
      </c>
      <c r="B2375" s="4" t="s">
        <v>5006</v>
      </c>
      <c r="C2375" s="4" t="s">
        <v>118</v>
      </c>
      <c r="D2375" s="4" t="s">
        <v>5027</v>
      </c>
      <c r="E2375" s="4" t="s">
        <v>84</v>
      </c>
      <c r="F2375" s="4" t="s">
        <v>121</v>
      </c>
      <c r="G2375" s="4" t="s">
        <v>373</v>
      </c>
      <c r="H2375" s="4" t="s">
        <v>4500</v>
      </c>
      <c r="I2375" s="4" t="s">
        <v>5008</v>
      </c>
      <c r="J2375" s="4" t="s">
        <v>5009</v>
      </c>
      <c r="K2375" s="6">
        <f>IFERROR(VLOOKUP($J2375,Lookup!$I:$M,Lookup!J$2,0),"")</f>
        <v>7021</v>
      </c>
      <c r="L2375" s="6" t="str">
        <f>IFERROR(VLOOKUP($J2375,Lookup!$I:$M,Lookup!K$2,0),"")</f>
        <v>Torrance</v>
      </c>
      <c r="M2375" s="6" t="str">
        <f>IFERROR(VLOOKUP($J2375,Lookup!$I:$M,Lookup!L$2,0),"")</f>
        <v>CSalazar</v>
      </c>
      <c r="N2375" s="6" t="str">
        <f>IFERROR(VLOOKUP($J2375,Lookup!$I:$M,Lookup!M$2,0),"")</f>
        <v>ET</v>
      </c>
      <c r="O2375" s="6" t="str">
        <f>IFERROR(VLOOKUP(E2375,Lookup!B:C,2,0),0)</f>
        <v>Prep Cook</v>
      </c>
    </row>
    <row r="2376" ht="13.5" outlineLevel="2" spans="1:15">
      <c r="A2376" s="4" t="s">
        <v>5028</v>
      </c>
      <c r="B2376" s="4" t="s">
        <v>5006</v>
      </c>
      <c r="C2376" s="4" t="s">
        <v>118</v>
      </c>
      <c r="D2376" s="4" t="s">
        <v>5029</v>
      </c>
      <c r="E2376" s="4" t="s">
        <v>188</v>
      </c>
      <c r="F2376" s="4" t="s">
        <v>121</v>
      </c>
      <c r="G2376" s="4" t="s">
        <v>373</v>
      </c>
      <c r="H2376" s="4" t="s">
        <v>4500</v>
      </c>
      <c r="I2376" s="4" t="s">
        <v>5008</v>
      </c>
      <c r="J2376" s="4" t="s">
        <v>5009</v>
      </c>
      <c r="K2376" s="6">
        <f>IFERROR(VLOOKUP($J2376,Lookup!$I:$M,Lookup!J$2,0),"")</f>
        <v>7021</v>
      </c>
      <c r="L2376" s="6" t="str">
        <f>IFERROR(VLOOKUP($J2376,Lookup!$I:$M,Lookup!K$2,0),"")</f>
        <v>Torrance</v>
      </c>
      <c r="M2376" s="6" t="str">
        <f>IFERROR(VLOOKUP($J2376,Lookup!$I:$M,Lookup!L$2,0),"")</f>
        <v>CSalazar</v>
      </c>
      <c r="N2376" s="6" t="str">
        <f>IFERROR(VLOOKUP($J2376,Lookup!$I:$M,Lookup!M$2,0),"")</f>
        <v>ET</v>
      </c>
      <c r="O2376" s="6" t="str">
        <f>IFERROR(VLOOKUP(E2376,Lookup!B:C,2,0),0)</f>
        <v>Dish</v>
      </c>
    </row>
    <row r="2377" ht="13.5" outlineLevel="2" spans="1:15">
      <c r="A2377" s="4" t="s">
        <v>5030</v>
      </c>
      <c r="B2377" s="4" t="s">
        <v>5006</v>
      </c>
      <c r="C2377" s="4" t="s">
        <v>118</v>
      </c>
      <c r="D2377" s="4" t="s">
        <v>5031</v>
      </c>
      <c r="E2377" s="4" t="s">
        <v>78</v>
      </c>
      <c r="F2377" s="4" t="s">
        <v>121</v>
      </c>
      <c r="G2377" s="4" t="s">
        <v>373</v>
      </c>
      <c r="H2377" s="4" t="s">
        <v>4500</v>
      </c>
      <c r="I2377" s="4" t="s">
        <v>5008</v>
      </c>
      <c r="J2377" s="4" t="s">
        <v>5009</v>
      </c>
      <c r="K2377" s="6">
        <f>IFERROR(VLOOKUP($J2377,Lookup!$I:$M,Lookup!J$2,0),"")</f>
        <v>7021</v>
      </c>
      <c r="L2377" s="6" t="str">
        <f>IFERROR(VLOOKUP($J2377,Lookup!$I:$M,Lookup!K$2,0),"")</f>
        <v>Torrance</v>
      </c>
      <c r="M2377" s="6" t="str">
        <f>IFERROR(VLOOKUP($J2377,Lookup!$I:$M,Lookup!L$2,0),"")</f>
        <v>CSalazar</v>
      </c>
      <c r="N2377" s="6" t="str">
        <f>IFERROR(VLOOKUP($J2377,Lookup!$I:$M,Lookup!M$2,0),"")</f>
        <v>ET</v>
      </c>
      <c r="O2377" s="6" t="str">
        <f>IFERROR(VLOOKUP(E2377,Lookup!B:C,2,0),0)</f>
        <v>Host</v>
      </c>
    </row>
    <row r="2378" ht="13.5" outlineLevel="2" spans="1:15">
      <c r="A2378" s="4" t="s">
        <v>5032</v>
      </c>
      <c r="B2378" s="4" t="s">
        <v>5006</v>
      </c>
      <c r="C2378" s="4" t="s">
        <v>118</v>
      </c>
      <c r="D2378" s="4" t="s">
        <v>5033</v>
      </c>
      <c r="E2378" s="4" t="s">
        <v>139</v>
      </c>
      <c r="F2378" s="4" t="s">
        <v>121</v>
      </c>
      <c r="G2378" s="4" t="s">
        <v>373</v>
      </c>
      <c r="H2378" s="4" t="s">
        <v>4500</v>
      </c>
      <c r="I2378" s="4" t="s">
        <v>5008</v>
      </c>
      <c r="J2378" s="4" t="s">
        <v>5009</v>
      </c>
      <c r="K2378" s="6">
        <f>IFERROR(VLOOKUP($J2378,Lookup!$I:$M,Lookup!J$2,0),"")</f>
        <v>7021</v>
      </c>
      <c r="L2378" s="6" t="str">
        <f>IFERROR(VLOOKUP($J2378,Lookup!$I:$M,Lookup!K$2,0),"")</f>
        <v>Torrance</v>
      </c>
      <c r="M2378" s="6" t="str">
        <f>IFERROR(VLOOKUP($J2378,Lookup!$I:$M,Lookup!L$2,0),"")</f>
        <v>CSalazar</v>
      </c>
      <c r="N2378" s="6" t="str">
        <f>IFERROR(VLOOKUP($J2378,Lookup!$I:$M,Lookup!M$2,0),"")</f>
        <v>ET</v>
      </c>
      <c r="O2378" s="6" t="str">
        <f>IFERROR(VLOOKUP(E2378,Lookup!B:C,2,0),0)</f>
        <v>Busser/Runner</v>
      </c>
    </row>
    <row r="2379" ht="13.5" outlineLevel="2" spans="1:15">
      <c r="A2379" s="4" t="s">
        <v>5034</v>
      </c>
      <c r="B2379" s="4" t="s">
        <v>5006</v>
      </c>
      <c r="C2379" s="4" t="s">
        <v>118</v>
      </c>
      <c r="D2379" s="4" t="s">
        <v>5035</v>
      </c>
      <c r="E2379" s="4" t="s">
        <v>83</v>
      </c>
      <c r="F2379" s="4" t="s">
        <v>121</v>
      </c>
      <c r="G2379" s="4" t="s">
        <v>373</v>
      </c>
      <c r="H2379" s="4" t="s">
        <v>4500</v>
      </c>
      <c r="I2379" s="4" t="s">
        <v>5008</v>
      </c>
      <c r="J2379" s="4" t="s">
        <v>5009</v>
      </c>
      <c r="K2379" s="6">
        <f>IFERROR(VLOOKUP($J2379,Lookup!$I:$M,Lookup!J$2,0),"")</f>
        <v>7021</v>
      </c>
      <c r="L2379" s="6" t="str">
        <f>IFERROR(VLOOKUP($J2379,Lookup!$I:$M,Lookup!K$2,0),"")</f>
        <v>Torrance</v>
      </c>
      <c r="M2379" s="6" t="str">
        <f>IFERROR(VLOOKUP($J2379,Lookup!$I:$M,Lookup!L$2,0),"")</f>
        <v>CSalazar</v>
      </c>
      <c r="N2379" s="6" t="str">
        <f>IFERROR(VLOOKUP($J2379,Lookup!$I:$M,Lookup!M$2,0),"")</f>
        <v>ET</v>
      </c>
      <c r="O2379" s="6" t="str">
        <f>IFERROR(VLOOKUP(E2379,Lookup!B:C,2,0),0)</f>
        <v>Line Cook</v>
      </c>
    </row>
    <row r="2380" ht="13.5" outlineLevel="2" spans="1:15">
      <c r="A2380" s="4" t="s">
        <v>5036</v>
      </c>
      <c r="B2380" s="4" t="s">
        <v>5006</v>
      </c>
      <c r="C2380" s="4" t="s">
        <v>118</v>
      </c>
      <c r="D2380" s="4" t="s">
        <v>5037</v>
      </c>
      <c r="E2380" s="4" t="s">
        <v>120</v>
      </c>
      <c r="F2380" s="4" t="s">
        <v>121</v>
      </c>
      <c r="G2380" s="4" t="s">
        <v>373</v>
      </c>
      <c r="H2380" s="4" t="s">
        <v>4500</v>
      </c>
      <c r="I2380" s="4" t="s">
        <v>5008</v>
      </c>
      <c r="J2380" s="4" t="s">
        <v>5009</v>
      </c>
      <c r="K2380" s="6">
        <f>IFERROR(VLOOKUP($J2380,Lookup!$I:$M,Lookup!J$2,0),"")</f>
        <v>7021</v>
      </c>
      <c r="L2380" s="6" t="str">
        <f>IFERROR(VLOOKUP($J2380,Lookup!$I:$M,Lookup!K$2,0),"")</f>
        <v>Torrance</v>
      </c>
      <c r="M2380" s="6" t="str">
        <f>IFERROR(VLOOKUP($J2380,Lookup!$I:$M,Lookup!L$2,0),"")</f>
        <v>CSalazar</v>
      </c>
      <c r="N2380" s="6" t="str">
        <f>IFERROR(VLOOKUP($J2380,Lookup!$I:$M,Lookup!M$2,0),"")</f>
        <v>ET</v>
      </c>
      <c r="O2380" s="6" t="str">
        <f>IFERROR(VLOOKUP(E2380,Lookup!B:C,2,0),0)</f>
        <v>Server/Cocktail</v>
      </c>
    </row>
    <row r="2381" ht="13.5" outlineLevel="2" spans="1:15">
      <c r="A2381" s="4" t="s">
        <v>5038</v>
      </c>
      <c r="B2381" s="4" t="s">
        <v>5006</v>
      </c>
      <c r="C2381" s="4" t="s">
        <v>118</v>
      </c>
      <c r="D2381" s="4" t="s">
        <v>5039</v>
      </c>
      <c r="E2381" s="4" t="s">
        <v>128</v>
      </c>
      <c r="F2381" s="4" t="s">
        <v>121</v>
      </c>
      <c r="G2381" s="4" t="s">
        <v>373</v>
      </c>
      <c r="H2381" s="4" t="s">
        <v>4500</v>
      </c>
      <c r="I2381" s="4" t="s">
        <v>5008</v>
      </c>
      <c r="J2381" s="4" t="s">
        <v>5009</v>
      </c>
      <c r="K2381" s="6">
        <f>IFERROR(VLOOKUP($J2381,Lookup!$I:$M,Lookup!J$2,0),"")</f>
        <v>7021</v>
      </c>
      <c r="L2381" s="6" t="str">
        <f>IFERROR(VLOOKUP($J2381,Lookup!$I:$M,Lookup!K$2,0),"")</f>
        <v>Torrance</v>
      </c>
      <c r="M2381" s="6" t="str">
        <f>IFERROR(VLOOKUP($J2381,Lookup!$I:$M,Lookup!L$2,0),"")</f>
        <v>CSalazar</v>
      </c>
      <c r="N2381" s="6" t="str">
        <f>IFERROR(VLOOKUP($J2381,Lookup!$I:$M,Lookup!M$2,0),"")</f>
        <v>ET</v>
      </c>
      <c r="O2381" s="6" t="str">
        <f>IFERROR(VLOOKUP(E2381,Lookup!B:C,2,0),0)</f>
        <v>Server/Cocktail</v>
      </c>
    </row>
    <row r="2382" ht="13.5" outlineLevel="2" spans="1:15">
      <c r="A2382" s="4" t="s">
        <v>5040</v>
      </c>
      <c r="B2382" s="4" t="s">
        <v>5006</v>
      </c>
      <c r="C2382" s="4" t="s">
        <v>118</v>
      </c>
      <c r="D2382" s="4" t="s">
        <v>5041</v>
      </c>
      <c r="E2382" s="4" t="s">
        <v>84</v>
      </c>
      <c r="F2382" s="4" t="s">
        <v>121</v>
      </c>
      <c r="G2382" s="4" t="s">
        <v>373</v>
      </c>
      <c r="H2382" s="4" t="s">
        <v>4500</v>
      </c>
      <c r="I2382" s="4" t="s">
        <v>5008</v>
      </c>
      <c r="J2382" s="4" t="s">
        <v>5009</v>
      </c>
      <c r="K2382" s="6">
        <f>IFERROR(VLOOKUP($J2382,Lookup!$I:$M,Lookup!J$2,0),"")</f>
        <v>7021</v>
      </c>
      <c r="L2382" s="6" t="str">
        <f>IFERROR(VLOOKUP($J2382,Lookup!$I:$M,Lookup!K$2,0),"")</f>
        <v>Torrance</v>
      </c>
      <c r="M2382" s="6" t="str">
        <f>IFERROR(VLOOKUP($J2382,Lookup!$I:$M,Lookup!L$2,0),"")</f>
        <v>CSalazar</v>
      </c>
      <c r="N2382" s="6" t="str">
        <f>IFERROR(VLOOKUP($J2382,Lookup!$I:$M,Lookup!M$2,0),"")</f>
        <v>ET</v>
      </c>
      <c r="O2382" s="6" t="str">
        <f>IFERROR(VLOOKUP(E2382,Lookup!B:C,2,0),0)</f>
        <v>Prep Cook</v>
      </c>
    </row>
    <row r="2383" ht="13.5" outlineLevel="2" spans="1:15">
      <c r="A2383" s="4" t="s">
        <v>5042</v>
      </c>
      <c r="B2383" s="4" t="s">
        <v>5006</v>
      </c>
      <c r="C2383" s="4" t="s">
        <v>118</v>
      </c>
      <c r="D2383" s="4" t="s">
        <v>5043</v>
      </c>
      <c r="E2383" s="4" t="s">
        <v>70</v>
      </c>
      <c r="F2383" s="4" t="s">
        <v>121</v>
      </c>
      <c r="G2383" s="4" t="s">
        <v>373</v>
      </c>
      <c r="H2383" s="4" t="s">
        <v>4500</v>
      </c>
      <c r="I2383" s="4" t="s">
        <v>5008</v>
      </c>
      <c r="J2383" s="4" t="s">
        <v>5009</v>
      </c>
      <c r="K2383" s="6">
        <f>IFERROR(VLOOKUP($J2383,Lookup!$I:$M,Lookup!J$2,0),"")</f>
        <v>7021</v>
      </c>
      <c r="L2383" s="6" t="str">
        <f>IFERROR(VLOOKUP($J2383,Lookup!$I:$M,Lookup!K$2,0),"")</f>
        <v>Torrance</v>
      </c>
      <c r="M2383" s="6" t="str">
        <f>IFERROR(VLOOKUP($J2383,Lookup!$I:$M,Lookup!L$2,0),"")</f>
        <v>CSalazar</v>
      </c>
      <c r="N2383" s="6" t="str">
        <f>IFERROR(VLOOKUP($J2383,Lookup!$I:$M,Lookup!M$2,0),"")</f>
        <v>ET</v>
      </c>
      <c r="O2383" s="6" t="str">
        <f>IFERROR(VLOOKUP(E2383,Lookup!B:C,2,0),0)</f>
        <v>Bartender</v>
      </c>
    </row>
    <row r="2384" ht="13.5" outlineLevel="2" spans="1:15">
      <c r="A2384" s="4" t="s">
        <v>5044</v>
      </c>
      <c r="B2384" s="4" t="s">
        <v>5006</v>
      </c>
      <c r="C2384" s="4" t="s">
        <v>118</v>
      </c>
      <c r="D2384" s="4" t="s">
        <v>5045</v>
      </c>
      <c r="E2384" s="4" t="s">
        <v>78</v>
      </c>
      <c r="F2384" s="4" t="s">
        <v>121</v>
      </c>
      <c r="G2384" s="4" t="s">
        <v>373</v>
      </c>
      <c r="H2384" s="4" t="s">
        <v>4500</v>
      </c>
      <c r="I2384" s="4" t="s">
        <v>5008</v>
      </c>
      <c r="J2384" s="4" t="s">
        <v>5009</v>
      </c>
      <c r="K2384" s="6">
        <f>IFERROR(VLOOKUP($J2384,Lookup!$I:$M,Lookup!J$2,0),"")</f>
        <v>7021</v>
      </c>
      <c r="L2384" s="6" t="str">
        <f>IFERROR(VLOOKUP($J2384,Lookup!$I:$M,Lookup!K$2,0),"")</f>
        <v>Torrance</v>
      </c>
      <c r="M2384" s="6" t="str">
        <f>IFERROR(VLOOKUP($J2384,Lookup!$I:$M,Lookup!L$2,0),"")</f>
        <v>CSalazar</v>
      </c>
      <c r="N2384" s="6" t="str">
        <f>IFERROR(VLOOKUP($J2384,Lookup!$I:$M,Lookup!M$2,0),"")</f>
        <v>ET</v>
      </c>
      <c r="O2384" s="6" t="str">
        <f>IFERROR(VLOOKUP(E2384,Lookup!B:C,2,0),0)</f>
        <v>Host</v>
      </c>
    </row>
    <row r="2385" ht="13.5" outlineLevel="2" spans="1:15">
      <c r="A2385" s="4" t="s">
        <v>5046</v>
      </c>
      <c r="B2385" s="4" t="s">
        <v>5006</v>
      </c>
      <c r="C2385" s="4" t="s">
        <v>118</v>
      </c>
      <c r="D2385" s="4" t="s">
        <v>5047</v>
      </c>
      <c r="E2385" s="4" t="s">
        <v>188</v>
      </c>
      <c r="F2385" s="4" t="s">
        <v>121</v>
      </c>
      <c r="G2385" s="4" t="s">
        <v>373</v>
      </c>
      <c r="H2385" s="4" t="s">
        <v>4500</v>
      </c>
      <c r="I2385" s="4" t="s">
        <v>5008</v>
      </c>
      <c r="J2385" s="4" t="s">
        <v>5009</v>
      </c>
      <c r="K2385" s="6">
        <f>IFERROR(VLOOKUP($J2385,Lookup!$I:$M,Lookup!J$2,0),"")</f>
        <v>7021</v>
      </c>
      <c r="L2385" s="6" t="str">
        <f>IFERROR(VLOOKUP($J2385,Lookup!$I:$M,Lookup!K$2,0),"")</f>
        <v>Torrance</v>
      </c>
      <c r="M2385" s="6" t="str">
        <f>IFERROR(VLOOKUP($J2385,Lookup!$I:$M,Lookup!L$2,0),"")</f>
        <v>CSalazar</v>
      </c>
      <c r="N2385" s="6" t="str">
        <f>IFERROR(VLOOKUP($J2385,Lookup!$I:$M,Lookup!M$2,0),"")</f>
        <v>ET</v>
      </c>
      <c r="O2385" s="6" t="str">
        <f>IFERROR(VLOOKUP(E2385,Lookup!B:C,2,0),0)</f>
        <v>Dish</v>
      </c>
    </row>
    <row r="2386" ht="13.5" outlineLevel="2" spans="1:15">
      <c r="A2386" s="4" t="s">
        <v>5048</v>
      </c>
      <c r="B2386" s="4" t="s">
        <v>3541</v>
      </c>
      <c r="C2386" s="4" t="s">
        <v>118</v>
      </c>
      <c r="D2386" s="4" t="s">
        <v>5049</v>
      </c>
      <c r="E2386" s="4" t="s">
        <v>134</v>
      </c>
      <c r="F2386" s="4" t="s">
        <v>121</v>
      </c>
      <c r="G2386" s="4" t="s">
        <v>373</v>
      </c>
      <c r="H2386" s="4" t="s">
        <v>4500</v>
      </c>
      <c r="I2386" s="4" t="s">
        <v>5008</v>
      </c>
      <c r="J2386" s="4" t="s">
        <v>5009</v>
      </c>
      <c r="K2386" s="6">
        <f>IFERROR(VLOOKUP($J2386,Lookup!$I:$M,Lookup!J$2,0),"")</f>
        <v>7021</v>
      </c>
      <c r="L2386" s="6" t="str">
        <f>IFERROR(VLOOKUP($J2386,Lookup!$I:$M,Lookup!K$2,0),"")</f>
        <v>Torrance</v>
      </c>
      <c r="M2386" s="6" t="str">
        <f>IFERROR(VLOOKUP($J2386,Lookup!$I:$M,Lookup!L$2,0),"")</f>
        <v>CSalazar</v>
      </c>
      <c r="N2386" s="6" t="str">
        <f>IFERROR(VLOOKUP($J2386,Lookup!$I:$M,Lookup!M$2,0),"")</f>
        <v>ET</v>
      </c>
      <c r="O2386" s="6">
        <f>IFERROR(VLOOKUP(E2386,Lookup!B:C,2,0),0)</f>
        <v>0</v>
      </c>
    </row>
    <row r="2387" ht="13.5" outlineLevel="2" spans="1:15">
      <c r="A2387" s="4" t="s">
        <v>5050</v>
      </c>
      <c r="B2387" s="4" t="s">
        <v>5006</v>
      </c>
      <c r="C2387" s="4" t="s">
        <v>118</v>
      </c>
      <c r="D2387" s="4" t="s">
        <v>5051</v>
      </c>
      <c r="E2387" s="4" t="s">
        <v>139</v>
      </c>
      <c r="F2387" s="4" t="s">
        <v>121</v>
      </c>
      <c r="G2387" s="4" t="s">
        <v>373</v>
      </c>
      <c r="H2387" s="4" t="s">
        <v>4500</v>
      </c>
      <c r="I2387" s="4" t="s">
        <v>5008</v>
      </c>
      <c r="J2387" s="4" t="s">
        <v>5009</v>
      </c>
      <c r="K2387" s="6">
        <f>IFERROR(VLOOKUP($J2387,Lookup!$I:$M,Lookup!J$2,0),"")</f>
        <v>7021</v>
      </c>
      <c r="L2387" s="6" t="str">
        <f>IFERROR(VLOOKUP($J2387,Lookup!$I:$M,Lookup!K$2,0),"")</f>
        <v>Torrance</v>
      </c>
      <c r="M2387" s="6" t="str">
        <f>IFERROR(VLOOKUP($J2387,Lookup!$I:$M,Lookup!L$2,0),"")</f>
        <v>CSalazar</v>
      </c>
      <c r="N2387" s="6" t="str">
        <f>IFERROR(VLOOKUP($J2387,Lookup!$I:$M,Lookup!M$2,0),"")</f>
        <v>ET</v>
      </c>
      <c r="O2387" s="6" t="str">
        <f>IFERROR(VLOOKUP(E2387,Lookup!B:C,2,0),0)</f>
        <v>Busser/Runner</v>
      </c>
    </row>
    <row r="2388" ht="13.5" outlineLevel="2" spans="1:15">
      <c r="A2388" s="4" t="s">
        <v>5052</v>
      </c>
      <c r="B2388" s="4" t="s">
        <v>5006</v>
      </c>
      <c r="C2388" s="4" t="s">
        <v>118</v>
      </c>
      <c r="D2388" s="4" t="s">
        <v>5053</v>
      </c>
      <c r="E2388" s="4" t="s">
        <v>208</v>
      </c>
      <c r="F2388" s="4" t="s">
        <v>121</v>
      </c>
      <c r="G2388" s="4" t="s">
        <v>373</v>
      </c>
      <c r="H2388" s="4" t="s">
        <v>4500</v>
      </c>
      <c r="I2388" s="4" t="s">
        <v>5008</v>
      </c>
      <c r="J2388" s="4" t="s">
        <v>5009</v>
      </c>
      <c r="K2388" s="6">
        <f>IFERROR(VLOOKUP($J2388,Lookup!$I:$M,Lookup!J$2,0),"")</f>
        <v>7021</v>
      </c>
      <c r="L2388" s="6" t="str">
        <f>IFERROR(VLOOKUP($J2388,Lookup!$I:$M,Lookup!K$2,0),"")</f>
        <v>Torrance</v>
      </c>
      <c r="M2388" s="6" t="str">
        <f>IFERROR(VLOOKUP($J2388,Lookup!$I:$M,Lookup!L$2,0),"")</f>
        <v>CSalazar</v>
      </c>
      <c r="N2388" s="6" t="str">
        <f>IFERROR(VLOOKUP($J2388,Lookup!$I:$M,Lookup!M$2,0),"")</f>
        <v>ET</v>
      </c>
      <c r="O2388" s="6" t="str">
        <f>IFERROR(VLOOKUP(E2388,Lookup!B:C,2,0),0)</f>
        <v/>
      </c>
    </row>
    <row r="2389" ht="13.5" outlineLevel="2" spans="1:15">
      <c r="A2389" s="4" t="s">
        <v>5054</v>
      </c>
      <c r="B2389" s="4" t="s">
        <v>5006</v>
      </c>
      <c r="C2389" s="4" t="s">
        <v>118</v>
      </c>
      <c r="D2389" s="4" t="s">
        <v>5055</v>
      </c>
      <c r="E2389" s="4" t="s">
        <v>120</v>
      </c>
      <c r="F2389" s="4" t="s">
        <v>121</v>
      </c>
      <c r="G2389" s="4" t="s">
        <v>373</v>
      </c>
      <c r="H2389" s="4" t="s">
        <v>4500</v>
      </c>
      <c r="I2389" s="4" t="s">
        <v>5008</v>
      </c>
      <c r="J2389" s="4" t="s">
        <v>5009</v>
      </c>
      <c r="K2389" s="6">
        <f>IFERROR(VLOOKUP($J2389,Lookup!$I:$M,Lookup!J$2,0),"")</f>
        <v>7021</v>
      </c>
      <c r="L2389" s="6" t="str">
        <f>IFERROR(VLOOKUP($J2389,Lookup!$I:$M,Lookup!K$2,0),"")</f>
        <v>Torrance</v>
      </c>
      <c r="M2389" s="6" t="str">
        <f>IFERROR(VLOOKUP($J2389,Lookup!$I:$M,Lookup!L$2,0),"")</f>
        <v>CSalazar</v>
      </c>
      <c r="N2389" s="6" t="str">
        <f>IFERROR(VLOOKUP($J2389,Lookup!$I:$M,Lookup!M$2,0),"")</f>
        <v>ET</v>
      </c>
      <c r="O2389" s="6" t="str">
        <f>IFERROR(VLOOKUP(E2389,Lookup!B:C,2,0),0)</f>
        <v>Server/Cocktail</v>
      </c>
    </row>
    <row r="2390" ht="13.5" outlineLevel="2" spans="1:15">
      <c r="A2390" s="4" t="s">
        <v>5056</v>
      </c>
      <c r="B2390" s="4" t="s">
        <v>5006</v>
      </c>
      <c r="C2390" s="4" t="s">
        <v>118</v>
      </c>
      <c r="D2390" s="4" t="s">
        <v>5057</v>
      </c>
      <c r="E2390" s="4" t="s">
        <v>83</v>
      </c>
      <c r="F2390" s="4" t="s">
        <v>121</v>
      </c>
      <c r="G2390" s="4" t="s">
        <v>373</v>
      </c>
      <c r="H2390" s="4" t="s">
        <v>4500</v>
      </c>
      <c r="I2390" s="4" t="s">
        <v>5008</v>
      </c>
      <c r="J2390" s="4" t="s">
        <v>5009</v>
      </c>
      <c r="K2390" s="6">
        <f>IFERROR(VLOOKUP($J2390,Lookup!$I:$M,Lookup!J$2,0),"")</f>
        <v>7021</v>
      </c>
      <c r="L2390" s="6" t="str">
        <f>IFERROR(VLOOKUP($J2390,Lookup!$I:$M,Lookup!K$2,0),"")</f>
        <v>Torrance</v>
      </c>
      <c r="M2390" s="6" t="str">
        <f>IFERROR(VLOOKUP($J2390,Lookup!$I:$M,Lookup!L$2,0),"")</f>
        <v>CSalazar</v>
      </c>
      <c r="N2390" s="6" t="str">
        <f>IFERROR(VLOOKUP($J2390,Lookup!$I:$M,Lookup!M$2,0),"")</f>
        <v>ET</v>
      </c>
      <c r="O2390" s="6" t="str">
        <f>IFERROR(VLOOKUP(E2390,Lookup!B:C,2,0),0)</f>
        <v>Line Cook</v>
      </c>
    </row>
    <row r="2391" ht="13.5" outlineLevel="2" spans="1:15">
      <c r="A2391" s="4" t="s">
        <v>1937</v>
      </c>
      <c r="B2391" s="4" t="s">
        <v>5006</v>
      </c>
      <c r="C2391" s="4" t="s">
        <v>118</v>
      </c>
      <c r="D2391" s="4" t="s">
        <v>5058</v>
      </c>
      <c r="E2391" s="4" t="s">
        <v>120</v>
      </c>
      <c r="F2391" s="4" t="s">
        <v>121</v>
      </c>
      <c r="G2391" s="4" t="s">
        <v>373</v>
      </c>
      <c r="H2391" s="4" t="s">
        <v>4500</v>
      </c>
      <c r="I2391" s="4" t="s">
        <v>5008</v>
      </c>
      <c r="J2391" s="4" t="s">
        <v>5009</v>
      </c>
      <c r="K2391" s="6">
        <f>IFERROR(VLOOKUP($J2391,Lookup!$I:$M,Lookup!J$2,0),"")</f>
        <v>7021</v>
      </c>
      <c r="L2391" s="6" t="str">
        <f>IFERROR(VLOOKUP($J2391,Lookup!$I:$M,Lookup!K$2,0),"")</f>
        <v>Torrance</v>
      </c>
      <c r="M2391" s="6" t="str">
        <f>IFERROR(VLOOKUP($J2391,Lookup!$I:$M,Lookup!L$2,0),"")</f>
        <v>CSalazar</v>
      </c>
      <c r="N2391" s="6" t="str">
        <f>IFERROR(VLOOKUP($J2391,Lookup!$I:$M,Lookup!M$2,0),"")</f>
        <v>ET</v>
      </c>
      <c r="O2391" s="6" t="str">
        <f>IFERROR(VLOOKUP(E2391,Lookup!B:C,2,0),0)</f>
        <v>Server/Cocktail</v>
      </c>
    </row>
    <row r="2392" ht="13.5" outlineLevel="2" spans="1:15">
      <c r="A2392" s="4" t="s">
        <v>5059</v>
      </c>
      <c r="B2392" s="4" t="s">
        <v>5006</v>
      </c>
      <c r="C2392" s="4" t="s">
        <v>118</v>
      </c>
      <c r="D2392" s="4" t="s">
        <v>5060</v>
      </c>
      <c r="E2392" s="4" t="s">
        <v>78</v>
      </c>
      <c r="F2392" s="4" t="s">
        <v>121</v>
      </c>
      <c r="G2392" s="4" t="s">
        <v>373</v>
      </c>
      <c r="H2392" s="4" t="s">
        <v>4500</v>
      </c>
      <c r="I2392" s="4" t="s">
        <v>5008</v>
      </c>
      <c r="J2392" s="4" t="s">
        <v>5009</v>
      </c>
      <c r="K2392" s="6">
        <f>IFERROR(VLOOKUP($J2392,Lookup!$I:$M,Lookup!J$2,0),"")</f>
        <v>7021</v>
      </c>
      <c r="L2392" s="6" t="str">
        <f>IFERROR(VLOOKUP($J2392,Lookup!$I:$M,Lookup!K$2,0),"")</f>
        <v>Torrance</v>
      </c>
      <c r="M2392" s="6" t="str">
        <f>IFERROR(VLOOKUP($J2392,Lookup!$I:$M,Lookup!L$2,0),"")</f>
        <v>CSalazar</v>
      </c>
      <c r="N2392" s="6" t="str">
        <f>IFERROR(VLOOKUP($J2392,Lookup!$I:$M,Lookup!M$2,0),"")</f>
        <v>ET</v>
      </c>
      <c r="O2392" s="6" t="str">
        <f>IFERROR(VLOOKUP(E2392,Lookup!B:C,2,0),0)</f>
        <v>Host</v>
      </c>
    </row>
    <row r="2393" ht="13.5" outlineLevel="2" spans="1:15">
      <c r="A2393" s="4" t="s">
        <v>5061</v>
      </c>
      <c r="B2393" s="4" t="s">
        <v>5006</v>
      </c>
      <c r="C2393" s="4" t="s">
        <v>118</v>
      </c>
      <c r="D2393" s="4" t="s">
        <v>5062</v>
      </c>
      <c r="E2393" s="4" t="s">
        <v>120</v>
      </c>
      <c r="F2393" s="4" t="s">
        <v>121</v>
      </c>
      <c r="G2393" s="4" t="s">
        <v>373</v>
      </c>
      <c r="H2393" s="4" t="s">
        <v>4500</v>
      </c>
      <c r="I2393" s="4" t="s">
        <v>5008</v>
      </c>
      <c r="J2393" s="4" t="s">
        <v>5009</v>
      </c>
      <c r="K2393" s="6">
        <f>IFERROR(VLOOKUP($J2393,Lookup!$I:$M,Lookup!J$2,0),"")</f>
        <v>7021</v>
      </c>
      <c r="L2393" s="6" t="str">
        <f>IFERROR(VLOOKUP($J2393,Lookup!$I:$M,Lookup!K$2,0),"")</f>
        <v>Torrance</v>
      </c>
      <c r="M2393" s="6" t="str">
        <f>IFERROR(VLOOKUP($J2393,Lookup!$I:$M,Lookup!L$2,0),"")</f>
        <v>CSalazar</v>
      </c>
      <c r="N2393" s="6" t="str">
        <f>IFERROR(VLOOKUP($J2393,Lookup!$I:$M,Lookup!M$2,0),"")</f>
        <v>ET</v>
      </c>
      <c r="O2393" s="6" t="str">
        <f>IFERROR(VLOOKUP(E2393,Lookup!B:C,2,0),0)</f>
        <v>Server/Cocktail</v>
      </c>
    </row>
    <row r="2394" ht="13.5" outlineLevel="2" spans="1:15">
      <c r="A2394" s="4" t="s">
        <v>5063</v>
      </c>
      <c r="B2394" s="4" t="s">
        <v>5006</v>
      </c>
      <c r="C2394" s="4" t="s">
        <v>118</v>
      </c>
      <c r="D2394" s="4" t="s">
        <v>5064</v>
      </c>
      <c r="E2394" s="4" t="s">
        <v>139</v>
      </c>
      <c r="F2394" s="4" t="s">
        <v>121</v>
      </c>
      <c r="G2394" s="4" t="s">
        <v>373</v>
      </c>
      <c r="H2394" s="4" t="s">
        <v>4500</v>
      </c>
      <c r="I2394" s="4" t="s">
        <v>5008</v>
      </c>
      <c r="J2394" s="4" t="s">
        <v>5009</v>
      </c>
      <c r="K2394" s="6">
        <f>IFERROR(VLOOKUP($J2394,Lookup!$I:$M,Lookup!J$2,0),"")</f>
        <v>7021</v>
      </c>
      <c r="L2394" s="6" t="str">
        <f>IFERROR(VLOOKUP($J2394,Lookup!$I:$M,Lookup!K$2,0),"")</f>
        <v>Torrance</v>
      </c>
      <c r="M2394" s="6" t="str">
        <f>IFERROR(VLOOKUP($J2394,Lookup!$I:$M,Lookup!L$2,0),"")</f>
        <v>CSalazar</v>
      </c>
      <c r="N2394" s="6" t="str">
        <f>IFERROR(VLOOKUP($J2394,Lookup!$I:$M,Lookup!M$2,0),"")</f>
        <v>ET</v>
      </c>
      <c r="O2394" s="6" t="str">
        <f>IFERROR(VLOOKUP(E2394,Lookup!B:C,2,0),0)</f>
        <v>Busser/Runner</v>
      </c>
    </row>
    <row r="2395" ht="13.5" outlineLevel="2" spans="1:15">
      <c r="A2395" s="4" t="s">
        <v>5065</v>
      </c>
      <c r="B2395" s="4" t="s">
        <v>5006</v>
      </c>
      <c r="C2395" s="4" t="s">
        <v>118</v>
      </c>
      <c r="D2395" s="4" t="s">
        <v>5066</v>
      </c>
      <c r="E2395" s="4" t="s">
        <v>208</v>
      </c>
      <c r="F2395" s="4" t="s">
        <v>121</v>
      </c>
      <c r="G2395" s="4" t="s">
        <v>373</v>
      </c>
      <c r="H2395" s="4" t="s">
        <v>4500</v>
      </c>
      <c r="I2395" s="4" t="s">
        <v>5008</v>
      </c>
      <c r="J2395" s="4" t="s">
        <v>5009</v>
      </c>
      <c r="K2395" s="6">
        <f>IFERROR(VLOOKUP($J2395,Lookup!$I:$M,Lookup!J$2,0),"")</f>
        <v>7021</v>
      </c>
      <c r="L2395" s="6" t="str">
        <f>IFERROR(VLOOKUP($J2395,Lookup!$I:$M,Lookup!K$2,0),"")</f>
        <v>Torrance</v>
      </c>
      <c r="M2395" s="6" t="str">
        <f>IFERROR(VLOOKUP($J2395,Lookup!$I:$M,Lookup!L$2,0),"")</f>
        <v>CSalazar</v>
      </c>
      <c r="N2395" s="6" t="str">
        <f>IFERROR(VLOOKUP($J2395,Lookup!$I:$M,Lookup!M$2,0),"")</f>
        <v>ET</v>
      </c>
      <c r="O2395" s="6" t="str">
        <f>IFERROR(VLOOKUP(E2395,Lookup!B:C,2,0),0)</f>
        <v/>
      </c>
    </row>
    <row r="2396" ht="13.5" outlineLevel="2" spans="1:15">
      <c r="A2396" s="4" t="s">
        <v>5067</v>
      </c>
      <c r="B2396" s="4" t="s">
        <v>5006</v>
      </c>
      <c r="C2396" s="4" t="s">
        <v>118</v>
      </c>
      <c r="D2396" s="4" t="s">
        <v>5068</v>
      </c>
      <c r="E2396" s="4" t="s">
        <v>78</v>
      </c>
      <c r="F2396" s="4" t="s">
        <v>121</v>
      </c>
      <c r="G2396" s="4" t="s">
        <v>373</v>
      </c>
      <c r="H2396" s="4" t="s">
        <v>4500</v>
      </c>
      <c r="I2396" s="4" t="s">
        <v>5008</v>
      </c>
      <c r="J2396" s="4" t="s">
        <v>5009</v>
      </c>
      <c r="K2396" s="6">
        <f>IFERROR(VLOOKUP($J2396,Lookup!$I:$M,Lookup!J$2,0),"")</f>
        <v>7021</v>
      </c>
      <c r="L2396" s="6" t="str">
        <f>IFERROR(VLOOKUP($J2396,Lookup!$I:$M,Lookup!K$2,0),"")</f>
        <v>Torrance</v>
      </c>
      <c r="M2396" s="6" t="str">
        <f>IFERROR(VLOOKUP($J2396,Lookup!$I:$M,Lookup!L$2,0),"")</f>
        <v>CSalazar</v>
      </c>
      <c r="N2396" s="6" t="str">
        <f>IFERROR(VLOOKUP($J2396,Lookup!$I:$M,Lookup!M$2,0),"")</f>
        <v>ET</v>
      </c>
      <c r="O2396" s="6" t="str">
        <f>IFERROR(VLOOKUP(E2396,Lookup!B:C,2,0),0)</f>
        <v>Host</v>
      </c>
    </row>
    <row r="2397" ht="13.5" outlineLevel="2" spans="1:15">
      <c r="A2397" s="4" t="s">
        <v>5069</v>
      </c>
      <c r="B2397" s="4" t="s">
        <v>5006</v>
      </c>
      <c r="C2397" s="4" t="s">
        <v>118</v>
      </c>
      <c r="D2397" s="4" t="s">
        <v>5070</v>
      </c>
      <c r="E2397" s="4" t="s">
        <v>70</v>
      </c>
      <c r="F2397" s="4" t="s">
        <v>121</v>
      </c>
      <c r="G2397" s="4" t="s">
        <v>373</v>
      </c>
      <c r="H2397" s="4" t="s">
        <v>4500</v>
      </c>
      <c r="I2397" s="4" t="s">
        <v>5008</v>
      </c>
      <c r="J2397" s="4" t="s">
        <v>5009</v>
      </c>
      <c r="K2397" s="6">
        <f>IFERROR(VLOOKUP($J2397,Lookup!$I:$M,Lookup!J$2,0),"")</f>
        <v>7021</v>
      </c>
      <c r="L2397" s="6" t="str">
        <f>IFERROR(VLOOKUP($J2397,Lookup!$I:$M,Lookup!K$2,0),"")</f>
        <v>Torrance</v>
      </c>
      <c r="M2397" s="6" t="str">
        <f>IFERROR(VLOOKUP($J2397,Lookup!$I:$M,Lookup!L$2,0),"")</f>
        <v>CSalazar</v>
      </c>
      <c r="N2397" s="6" t="str">
        <f>IFERROR(VLOOKUP($J2397,Lookup!$I:$M,Lookup!M$2,0),"")</f>
        <v>ET</v>
      </c>
      <c r="O2397" s="6" t="str">
        <f>IFERROR(VLOOKUP(E2397,Lookup!B:C,2,0),0)</f>
        <v>Bartender</v>
      </c>
    </row>
    <row r="2398" ht="13.5" outlineLevel="2" spans="1:15">
      <c r="A2398" s="4" t="s">
        <v>5071</v>
      </c>
      <c r="B2398" s="4" t="s">
        <v>5006</v>
      </c>
      <c r="C2398" s="4" t="s">
        <v>118</v>
      </c>
      <c r="D2398" s="4" t="s">
        <v>5072</v>
      </c>
      <c r="E2398" s="4" t="s">
        <v>188</v>
      </c>
      <c r="F2398" s="4" t="s">
        <v>121</v>
      </c>
      <c r="G2398" s="4" t="s">
        <v>373</v>
      </c>
      <c r="H2398" s="4" t="s">
        <v>4500</v>
      </c>
      <c r="I2398" s="4" t="s">
        <v>5008</v>
      </c>
      <c r="J2398" s="4" t="s">
        <v>5009</v>
      </c>
      <c r="K2398" s="6">
        <f>IFERROR(VLOOKUP($J2398,Lookup!$I:$M,Lookup!J$2,0),"")</f>
        <v>7021</v>
      </c>
      <c r="L2398" s="6" t="str">
        <f>IFERROR(VLOOKUP($J2398,Lookup!$I:$M,Lookup!K$2,0),"")</f>
        <v>Torrance</v>
      </c>
      <c r="M2398" s="6" t="str">
        <f>IFERROR(VLOOKUP($J2398,Lookup!$I:$M,Lookup!L$2,0),"")</f>
        <v>CSalazar</v>
      </c>
      <c r="N2398" s="6" t="str">
        <f>IFERROR(VLOOKUP($J2398,Lookup!$I:$M,Lookup!M$2,0),"")</f>
        <v>ET</v>
      </c>
      <c r="O2398" s="6" t="str">
        <f>IFERROR(VLOOKUP(E2398,Lookup!B:C,2,0),0)</f>
        <v>Dish</v>
      </c>
    </row>
    <row r="2399" ht="13.5" outlineLevel="2" spans="1:15">
      <c r="A2399" s="4" t="s">
        <v>5073</v>
      </c>
      <c r="B2399" s="4" t="s">
        <v>5006</v>
      </c>
      <c r="C2399" s="4" t="s">
        <v>118</v>
      </c>
      <c r="D2399" s="4" t="s">
        <v>5074</v>
      </c>
      <c r="E2399" s="4" t="s">
        <v>120</v>
      </c>
      <c r="F2399" s="4" t="s">
        <v>121</v>
      </c>
      <c r="G2399" s="4" t="s">
        <v>373</v>
      </c>
      <c r="H2399" s="4" t="s">
        <v>4500</v>
      </c>
      <c r="I2399" s="4" t="s">
        <v>5008</v>
      </c>
      <c r="J2399" s="4" t="s">
        <v>5009</v>
      </c>
      <c r="K2399" s="6">
        <f>IFERROR(VLOOKUP($J2399,Lookup!$I:$M,Lookup!J$2,0),"")</f>
        <v>7021</v>
      </c>
      <c r="L2399" s="6" t="str">
        <f>IFERROR(VLOOKUP($J2399,Lookup!$I:$M,Lookup!K$2,0),"")</f>
        <v>Torrance</v>
      </c>
      <c r="M2399" s="6" t="str">
        <f>IFERROR(VLOOKUP($J2399,Lookup!$I:$M,Lookup!L$2,0),"")</f>
        <v>CSalazar</v>
      </c>
      <c r="N2399" s="6" t="str">
        <f>IFERROR(VLOOKUP($J2399,Lookup!$I:$M,Lookup!M$2,0),"")</f>
        <v>ET</v>
      </c>
      <c r="O2399" s="6" t="str">
        <f>IFERROR(VLOOKUP(E2399,Lookup!B:C,2,0),0)</f>
        <v>Server/Cocktail</v>
      </c>
    </row>
    <row r="2400" ht="13.5" outlineLevel="2" spans="1:15">
      <c r="A2400" s="4" t="s">
        <v>5075</v>
      </c>
      <c r="B2400" s="4" t="s">
        <v>5006</v>
      </c>
      <c r="C2400" s="4" t="s">
        <v>118</v>
      </c>
      <c r="D2400" s="4" t="s">
        <v>5076</v>
      </c>
      <c r="E2400" s="4" t="s">
        <v>78</v>
      </c>
      <c r="F2400" s="4" t="s">
        <v>121</v>
      </c>
      <c r="G2400" s="4" t="s">
        <v>373</v>
      </c>
      <c r="H2400" s="4" t="s">
        <v>4500</v>
      </c>
      <c r="I2400" s="4" t="s">
        <v>5008</v>
      </c>
      <c r="J2400" s="4" t="s">
        <v>5009</v>
      </c>
      <c r="K2400" s="6">
        <f>IFERROR(VLOOKUP($J2400,Lookup!$I:$M,Lookup!J$2,0),"")</f>
        <v>7021</v>
      </c>
      <c r="L2400" s="6" t="str">
        <f>IFERROR(VLOOKUP($J2400,Lookup!$I:$M,Lookup!K$2,0),"")</f>
        <v>Torrance</v>
      </c>
      <c r="M2400" s="6" t="str">
        <f>IFERROR(VLOOKUP($J2400,Lookup!$I:$M,Lookup!L$2,0),"")</f>
        <v>CSalazar</v>
      </c>
      <c r="N2400" s="6" t="str">
        <f>IFERROR(VLOOKUP($J2400,Lookup!$I:$M,Lookup!M$2,0),"")</f>
        <v>ET</v>
      </c>
      <c r="O2400" s="6" t="str">
        <f>IFERROR(VLOOKUP(E2400,Lookup!B:C,2,0),0)</f>
        <v>Host</v>
      </c>
    </row>
    <row r="2401" ht="13.5" outlineLevel="2" spans="1:15">
      <c r="A2401" s="4" t="s">
        <v>5077</v>
      </c>
      <c r="B2401" s="4" t="s">
        <v>5006</v>
      </c>
      <c r="C2401" s="4" t="s">
        <v>118</v>
      </c>
      <c r="D2401" s="4" t="s">
        <v>5078</v>
      </c>
      <c r="E2401" s="4" t="s">
        <v>78</v>
      </c>
      <c r="F2401" s="4" t="s">
        <v>121</v>
      </c>
      <c r="G2401" s="4" t="s">
        <v>373</v>
      </c>
      <c r="H2401" s="4" t="s">
        <v>4500</v>
      </c>
      <c r="I2401" s="4" t="s">
        <v>5008</v>
      </c>
      <c r="J2401" s="4" t="s">
        <v>5009</v>
      </c>
      <c r="K2401" s="6">
        <f>IFERROR(VLOOKUP($J2401,Lookup!$I:$M,Lookup!J$2,0),"")</f>
        <v>7021</v>
      </c>
      <c r="L2401" s="6" t="str">
        <f>IFERROR(VLOOKUP($J2401,Lookup!$I:$M,Lookup!K$2,0),"")</f>
        <v>Torrance</v>
      </c>
      <c r="M2401" s="6" t="str">
        <f>IFERROR(VLOOKUP($J2401,Lookup!$I:$M,Lookup!L$2,0),"")</f>
        <v>CSalazar</v>
      </c>
      <c r="N2401" s="6" t="str">
        <f>IFERROR(VLOOKUP($J2401,Lookup!$I:$M,Lookup!M$2,0),"")</f>
        <v>ET</v>
      </c>
      <c r="O2401" s="6" t="str">
        <f>IFERROR(VLOOKUP(E2401,Lookup!B:C,2,0),0)</f>
        <v>Host</v>
      </c>
    </row>
    <row r="2402" ht="13.5" outlineLevel="2" spans="1:15">
      <c r="A2402" s="4" t="s">
        <v>5079</v>
      </c>
      <c r="B2402" s="4" t="s">
        <v>5006</v>
      </c>
      <c r="C2402" s="4" t="s">
        <v>118</v>
      </c>
      <c r="D2402" s="4" t="s">
        <v>5080</v>
      </c>
      <c r="E2402" s="4" t="s">
        <v>70</v>
      </c>
      <c r="F2402" s="4" t="s">
        <v>121</v>
      </c>
      <c r="G2402" s="4" t="s">
        <v>373</v>
      </c>
      <c r="H2402" s="4" t="s">
        <v>4500</v>
      </c>
      <c r="I2402" s="4" t="s">
        <v>5008</v>
      </c>
      <c r="J2402" s="4" t="s">
        <v>5009</v>
      </c>
      <c r="K2402" s="6">
        <f>IFERROR(VLOOKUP($J2402,Lookup!$I:$M,Lookup!J$2,0),"")</f>
        <v>7021</v>
      </c>
      <c r="L2402" s="6" t="str">
        <f>IFERROR(VLOOKUP($J2402,Lookup!$I:$M,Lookup!K$2,0),"")</f>
        <v>Torrance</v>
      </c>
      <c r="M2402" s="6" t="str">
        <f>IFERROR(VLOOKUP($J2402,Lookup!$I:$M,Lookup!L$2,0),"")</f>
        <v>CSalazar</v>
      </c>
      <c r="N2402" s="6" t="str">
        <f>IFERROR(VLOOKUP($J2402,Lookup!$I:$M,Lookup!M$2,0),"")</f>
        <v>ET</v>
      </c>
      <c r="O2402" s="6" t="str">
        <f>IFERROR(VLOOKUP(E2402,Lookup!B:C,2,0),0)</f>
        <v>Bartender</v>
      </c>
    </row>
    <row r="2403" ht="13.5" outlineLevel="2" spans="1:15">
      <c r="A2403" s="4" t="s">
        <v>5081</v>
      </c>
      <c r="B2403" s="4" t="s">
        <v>5006</v>
      </c>
      <c r="C2403" s="4" t="s">
        <v>118</v>
      </c>
      <c r="D2403" s="4" t="s">
        <v>5082</v>
      </c>
      <c r="E2403" s="4" t="s">
        <v>256</v>
      </c>
      <c r="F2403" s="4" t="s">
        <v>121</v>
      </c>
      <c r="G2403" s="4" t="s">
        <v>373</v>
      </c>
      <c r="H2403" s="4" t="s">
        <v>4500</v>
      </c>
      <c r="I2403" s="4" t="s">
        <v>5008</v>
      </c>
      <c r="J2403" s="4" t="s">
        <v>5009</v>
      </c>
      <c r="K2403" s="6">
        <f>IFERROR(VLOOKUP($J2403,Lookup!$I:$M,Lookup!J$2,0),"")</f>
        <v>7021</v>
      </c>
      <c r="L2403" s="6" t="str">
        <f>IFERROR(VLOOKUP($J2403,Lookup!$I:$M,Lookup!K$2,0),"")</f>
        <v>Torrance</v>
      </c>
      <c r="M2403" s="6" t="str">
        <f>IFERROR(VLOOKUP($J2403,Lookup!$I:$M,Lookup!L$2,0),"")</f>
        <v>CSalazar</v>
      </c>
      <c r="N2403" s="6" t="str">
        <f>IFERROR(VLOOKUP($J2403,Lookup!$I:$M,Lookup!M$2,0),"")</f>
        <v>ET</v>
      </c>
      <c r="O2403" s="6" t="str">
        <f>IFERROR(VLOOKUP(E2403,Lookup!B:C,2,0),0)</f>
        <v/>
      </c>
    </row>
    <row r="2404" ht="13.5" outlineLevel="2" spans="1:15">
      <c r="A2404" s="4" t="s">
        <v>5083</v>
      </c>
      <c r="B2404" s="4" t="s">
        <v>5006</v>
      </c>
      <c r="C2404" s="4" t="s">
        <v>118</v>
      </c>
      <c r="D2404" s="4" t="s">
        <v>5084</v>
      </c>
      <c r="E2404" s="4" t="s">
        <v>84</v>
      </c>
      <c r="F2404" s="4" t="s">
        <v>121</v>
      </c>
      <c r="G2404" s="4" t="s">
        <v>373</v>
      </c>
      <c r="H2404" s="4" t="s">
        <v>4500</v>
      </c>
      <c r="I2404" s="4" t="s">
        <v>5008</v>
      </c>
      <c r="J2404" s="4" t="s">
        <v>5009</v>
      </c>
      <c r="K2404" s="6">
        <f>IFERROR(VLOOKUP($J2404,Lookup!$I:$M,Lookup!J$2,0),"")</f>
        <v>7021</v>
      </c>
      <c r="L2404" s="6" t="str">
        <f>IFERROR(VLOOKUP($J2404,Lookup!$I:$M,Lookup!K$2,0),"")</f>
        <v>Torrance</v>
      </c>
      <c r="M2404" s="6" t="str">
        <f>IFERROR(VLOOKUP($J2404,Lookup!$I:$M,Lookup!L$2,0),"")</f>
        <v>CSalazar</v>
      </c>
      <c r="N2404" s="6" t="str">
        <f>IFERROR(VLOOKUP($J2404,Lookup!$I:$M,Lookup!M$2,0),"")</f>
        <v>ET</v>
      </c>
      <c r="O2404" s="6" t="str">
        <f>IFERROR(VLOOKUP(E2404,Lookup!B:C,2,0),0)</f>
        <v>Prep Cook</v>
      </c>
    </row>
    <row r="2405" ht="13.5" outlineLevel="2" spans="1:15">
      <c r="A2405" s="4" t="s">
        <v>5085</v>
      </c>
      <c r="B2405" s="4" t="s">
        <v>5006</v>
      </c>
      <c r="C2405" s="4" t="s">
        <v>118</v>
      </c>
      <c r="D2405" s="4" t="s">
        <v>5086</v>
      </c>
      <c r="E2405" s="4" t="s">
        <v>120</v>
      </c>
      <c r="F2405" s="4" t="s">
        <v>121</v>
      </c>
      <c r="G2405" s="4" t="s">
        <v>373</v>
      </c>
      <c r="H2405" s="4" t="s">
        <v>4500</v>
      </c>
      <c r="I2405" s="4" t="s">
        <v>5008</v>
      </c>
      <c r="J2405" s="4" t="s">
        <v>5009</v>
      </c>
      <c r="K2405" s="6">
        <f>IFERROR(VLOOKUP($J2405,Lookup!$I:$M,Lookup!J$2,0),"")</f>
        <v>7021</v>
      </c>
      <c r="L2405" s="6" t="str">
        <f>IFERROR(VLOOKUP($J2405,Lookup!$I:$M,Lookup!K$2,0),"")</f>
        <v>Torrance</v>
      </c>
      <c r="M2405" s="6" t="str">
        <f>IFERROR(VLOOKUP($J2405,Lookup!$I:$M,Lookup!L$2,0),"")</f>
        <v>CSalazar</v>
      </c>
      <c r="N2405" s="6" t="str">
        <f>IFERROR(VLOOKUP($J2405,Lookup!$I:$M,Lookup!M$2,0),"")</f>
        <v>ET</v>
      </c>
      <c r="O2405" s="6" t="str">
        <f>IFERROR(VLOOKUP(E2405,Lookup!B:C,2,0),0)</f>
        <v>Server/Cocktail</v>
      </c>
    </row>
    <row r="2406" ht="13.5" outlineLevel="2" spans="1:15">
      <c r="A2406" s="4" t="s">
        <v>5087</v>
      </c>
      <c r="B2406" s="4" t="s">
        <v>5006</v>
      </c>
      <c r="C2406" s="4" t="s">
        <v>118</v>
      </c>
      <c r="D2406" s="4" t="s">
        <v>5088</v>
      </c>
      <c r="E2406" s="4" t="s">
        <v>120</v>
      </c>
      <c r="F2406" s="4" t="s">
        <v>121</v>
      </c>
      <c r="G2406" s="4" t="s">
        <v>373</v>
      </c>
      <c r="H2406" s="4" t="s">
        <v>4500</v>
      </c>
      <c r="I2406" s="4" t="s">
        <v>5008</v>
      </c>
      <c r="J2406" s="4" t="s">
        <v>5009</v>
      </c>
      <c r="K2406" s="6">
        <f>IFERROR(VLOOKUP($J2406,Lookup!$I:$M,Lookup!J$2,0),"")</f>
        <v>7021</v>
      </c>
      <c r="L2406" s="6" t="str">
        <f>IFERROR(VLOOKUP($J2406,Lookup!$I:$M,Lookup!K$2,0),"")</f>
        <v>Torrance</v>
      </c>
      <c r="M2406" s="6" t="str">
        <f>IFERROR(VLOOKUP($J2406,Lookup!$I:$M,Lookup!L$2,0),"")</f>
        <v>CSalazar</v>
      </c>
      <c r="N2406" s="6" t="str">
        <f>IFERROR(VLOOKUP($J2406,Lookup!$I:$M,Lookup!M$2,0),"")</f>
        <v>ET</v>
      </c>
      <c r="O2406" s="6" t="str">
        <f>IFERROR(VLOOKUP(E2406,Lookup!B:C,2,0),0)</f>
        <v>Server/Cocktail</v>
      </c>
    </row>
    <row r="2407" ht="13.5" outlineLevel="2" spans="1:15">
      <c r="A2407" s="4" t="s">
        <v>5089</v>
      </c>
      <c r="B2407" s="4" t="s">
        <v>5006</v>
      </c>
      <c r="C2407" s="4" t="s">
        <v>118</v>
      </c>
      <c r="D2407" s="4" t="s">
        <v>5090</v>
      </c>
      <c r="E2407" s="4" t="s">
        <v>120</v>
      </c>
      <c r="F2407" s="4" t="s">
        <v>121</v>
      </c>
      <c r="G2407" s="4" t="s">
        <v>373</v>
      </c>
      <c r="H2407" s="4" t="s">
        <v>4500</v>
      </c>
      <c r="I2407" s="4" t="s">
        <v>5008</v>
      </c>
      <c r="J2407" s="4" t="s">
        <v>5009</v>
      </c>
      <c r="K2407" s="6">
        <f>IFERROR(VLOOKUP($J2407,Lookup!$I:$M,Lookup!J$2,0),"")</f>
        <v>7021</v>
      </c>
      <c r="L2407" s="6" t="str">
        <f>IFERROR(VLOOKUP($J2407,Lookup!$I:$M,Lookup!K$2,0),"")</f>
        <v>Torrance</v>
      </c>
      <c r="M2407" s="6" t="str">
        <f>IFERROR(VLOOKUP($J2407,Lookup!$I:$M,Lookup!L$2,0),"")</f>
        <v>CSalazar</v>
      </c>
      <c r="N2407" s="6" t="str">
        <f>IFERROR(VLOOKUP($J2407,Lookup!$I:$M,Lookup!M$2,0),"")</f>
        <v>ET</v>
      </c>
      <c r="O2407" s="6" t="str">
        <f>IFERROR(VLOOKUP(E2407,Lookup!B:C,2,0),0)</f>
        <v>Server/Cocktail</v>
      </c>
    </row>
    <row r="2408" ht="13.5" outlineLevel="2" spans="1:15">
      <c r="A2408" s="4" t="s">
        <v>5091</v>
      </c>
      <c r="B2408" s="4" t="s">
        <v>5006</v>
      </c>
      <c r="C2408" s="4" t="s">
        <v>118</v>
      </c>
      <c r="D2408" s="4" t="s">
        <v>5092</v>
      </c>
      <c r="E2408" s="4" t="s">
        <v>83</v>
      </c>
      <c r="F2408" s="4" t="s">
        <v>121</v>
      </c>
      <c r="G2408" s="4" t="s">
        <v>373</v>
      </c>
      <c r="H2408" s="4" t="s">
        <v>4500</v>
      </c>
      <c r="I2408" s="4" t="s">
        <v>5008</v>
      </c>
      <c r="J2408" s="4" t="s">
        <v>5009</v>
      </c>
      <c r="K2408" s="6">
        <f>IFERROR(VLOOKUP($J2408,Lookup!$I:$M,Lookup!J$2,0),"")</f>
        <v>7021</v>
      </c>
      <c r="L2408" s="6" t="str">
        <f>IFERROR(VLOOKUP($J2408,Lookup!$I:$M,Lookup!K$2,0),"")</f>
        <v>Torrance</v>
      </c>
      <c r="M2408" s="6" t="str">
        <f>IFERROR(VLOOKUP($J2408,Lookup!$I:$M,Lookup!L$2,0),"")</f>
        <v>CSalazar</v>
      </c>
      <c r="N2408" s="6" t="str">
        <f>IFERROR(VLOOKUP($J2408,Lookup!$I:$M,Lookup!M$2,0),"")</f>
        <v>ET</v>
      </c>
      <c r="O2408" s="6" t="str">
        <f>IFERROR(VLOOKUP(E2408,Lookup!B:C,2,0),0)</f>
        <v>Line Cook</v>
      </c>
    </row>
    <row r="2409" ht="13.5" outlineLevel="2" spans="1:15">
      <c r="A2409" s="4" t="s">
        <v>5093</v>
      </c>
      <c r="B2409" s="4" t="s">
        <v>5006</v>
      </c>
      <c r="C2409" s="4" t="s">
        <v>118</v>
      </c>
      <c r="D2409" s="4" t="s">
        <v>5094</v>
      </c>
      <c r="E2409" s="4" t="s">
        <v>120</v>
      </c>
      <c r="F2409" s="4" t="s">
        <v>121</v>
      </c>
      <c r="G2409" s="4" t="s">
        <v>373</v>
      </c>
      <c r="H2409" s="4" t="s">
        <v>4500</v>
      </c>
      <c r="I2409" s="4" t="s">
        <v>5008</v>
      </c>
      <c r="J2409" s="4" t="s">
        <v>5009</v>
      </c>
      <c r="K2409" s="6">
        <f>IFERROR(VLOOKUP($J2409,Lookup!$I:$M,Lookup!J$2,0),"")</f>
        <v>7021</v>
      </c>
      <c r="L2409" s="6" t="str">
        <f>IFERROR(VLOOKUP($J2409,Lookup!$I:$M,Lookup!K$2,0),"")</f>
        <v>Torrance</v>
      </c>
      <c r="M2409" s="6" t="str">
        <f>IFERROR(VLOOKUP($J2409,Lookup!$I:$M,Lookup!L$2,0),"")</f>
        <v>CSalazar</v>
      </c>
      <c r="N2409" s="6" t="str">
        <f>IFERROR(VLOOKUP($J2409,Lookup!$I:$M,Lookup!M$2,0),"")</f>
        <v>ET</v>
      </c>
      <c r="O2409" s="6" t="str">
        <f>IFERROR(VLOOKUP(E2409,Lookup!B:C,2,0),0)</f>
        <v>Server/Cocktail</v>
      </c>
    </row>
    <row r="2410" ht="13.5" outlineLevel="2" spans="1:15">
      <c r="A2410" s="4" t="s">
        <v>5095</v>
      </c>
      <c r="B2410" s="4" t="s">
        <v>5006</v>
      </c>
      <c r="C2410" s="4" t="s">
        <v>118</v>
      </c>
      <c r="D2410" s="4" t="s">
        <v>5096</v>
      </c>
      <c r="E2410" s="4" t="s">
        <v>78</v>
      </c>
      <c r="F2410" s="4" t="s">
        <v>121</v>
      </c>
      <c r="G2410" s="4" t="s">
        <v>373</v>
      </c>
      <c r="H2410" s="4" t="s">
        <v>4500</v>
      </c>
      <c r="I2410" s="4" t="s">
        <v>5008</v>
      </c>
      <c r="J2410" s="4" t="s">
        <v>5009</v>
      </c>
      <c r="K2410" s="6">
        <f>IFERROR(VLOOKUP($J2410,Lookup!$I:$M,Lookup!J$2,0),"")</f>
        <v>7021</v>
      </c>
      <c r="L2410" s="6" t="str">
        <f>IFERROR(VLOOKUP($J2410,Lookup!$I:$M,Lookup!K$2,0),"")</f>
        <v>Torrance</v>
      </c>
      <c r="M2410" s="6" t="str">
        <f>IFERROR(VLOOKUP($J2410,Lookup!$I:$M,Lookup!L$2,0),"")</f>
        <v>CSalazar</v>
      </c>
      <c r="N2410" s="6" t="str">
        <f>IFERROR(VLOOKUP($J2410,Lookup!$I:$M,Lookup!M$2,0),"")</f>
        <v>ET</v>
      </c>
      <c r="O2410" s="6" t="str">
        <f>IFERROR(VLOOKUP(E2410,Lookup!B:C,2,0),0)</f>
        <v>Host</v>
      </c>
    </row>
    <row r="2411" ht="13.5" outlineLevel="2" spans="1:15">
      <c r="A2411" s="4" t="s">
        <v>5097</v>
      </c>
      <c r="B2411" s="4" t="s">
        <v>5006</v>
      </c>
      <c r="C2411" s="4" t="s">
        <v>118</v>
      </c>
      <c r="D2411" s="4" t="s">
        <v>5098</v>
      </c>
      <c r="E2411" s="4" t="s">
        <v>640</v>
      </c>
      <c r="F2411" s="4" t="s">
        <v>121</v>
      </c>
      <c r="G2411" s="4" t="s">
        <v>373</v>
      </c>
      <c r="H2411" s="4" t="s">
        <v>4500</v>
      </c>
      <c r="I2411" s="4" t="s">
        <v>5008</v>
      </c>
      <c r="J2411" s="4" t="s">
        <v>5009</v>
      </c>
      <c r="K2411" s="6">
        <f>IFERROR(VLOOKUP($J2411,Lookup!$I:$M,Lookup!J$2,0),"")</f>
        <v>7021</v>
      </c>
      <c r="L2411" s="6" t="str">
        <f>IFERROR(VLOOKUP($J2411,Lookup!$I:$M,Lookup!K$2,0),"")</f>
        <v>Torrance</v>
      </c>
      <c r="M2411" s="6" t="str">
        <f>IFERROR(VLOOKUP($J2411,Lookup!$I:$M,Lookup!L$2,0),"")</f>
        <v>CSalazar</v>
      </c>
      <c r="N2411" s="6" t="str">
        <f>IFERROR(VLOOKUP($J2411,Lookup!$I:$M,Lookup!M$2,0),"")</f>
        <v>ET</v>
      </c>
      <c r="O2411" s="6" t="str">
        <f>IFERROR(VLOOKUP(E2411,Lookup!B:C,2,0),0)</f>
        <v/>
      </c>
    </row>
    <row r="2412" ht="13.5" outlineLevel="2" spans="1:15">
      <c r="A2412" s="4" t="s">
        <v>5099</v>
      </c>
      <c r="B2412" s="4" t="s">
        <v>5006</v>
      </c>
      <c r="C2412" s="4" t="s">
        <v>118</v>
      </c>
      <c r="D2412" s="4" t="s">
        <v>5100</v>
      </c>
      <c r="E2412" s="4" t="s">
        <v>120</v>
      </c>
      <c r="F2412" s="4" t="s">
        <v>121</v>
      </c>
      <c r="G2412" s="4" t="s">
        <v>373</v>
      </c>
      <c r="H2412" s="4" t="s">
        <v>4500</v>
      </c>
      <c r="I2412" s="4" t="s">
        <v>5008</v>
      </c>
      <c r="J2412" s="4" t="s">
        <v>5009</v>
      </c>
      <c r="K2412" s="6">
        <f>IFERROR(VLOOKUP($J2412,Lookup!$I:$M,Lookup!J$2,0),"")</f>
        <v>7021</v>
      </c>
      <c r="L2412" s="6" t="str">
        <f>IFERROR(VLOOKUP($J2412,Lookup!$I:$M,Lookup!K$2,0),"")</f>
        <v>Torrance</v>
      </c>
      <c r="M2412" s="6" t="str">
        <f>IFERROR(VLOOKUP($J2412,Lookup!$I:$M,Lookup!L$2,0),"")</f>
        <v>CSalazar</v>
      </c>
      <c r="N2412" s="6" t="str">
        <f>IFERROR(VLOOKUP($J2412,Lookup!$I:$M,Lookup!M$2,0),"")</f>
        <v>ET</v>
      </c>
      <c r="O2412" s="6" t="str">
        <f>IFERROR(VLOOKUP(E2412,Lookup!B:C,2,0),0)</f>
        <v>Server/Cocktail</v>
      </c>
    </row>
    <row r="2413" ht="13.5" outlineLevel="2" spans="1:15">
      <c r="A2413" s="4" t="s">
        <v>5101</v>
      </c>
      <c r="B2413" s="4" t="s">
        <v>5006</v>
      </c>
      <c r="C2413" s="4" t="s">
        <v>118</v>
      </c>
      <c r="D2413" s="4" t="s">
        <v>5102</v>
      </c>
      <c r="E2413" s="4" t="s">
        <v>78</v>
      </c>
      <c r="F2413" s="4" t="s">
        <v>121</v>
      </c>
      <c r="G2413" s="4" t="s">
        <v>373</v>
      </c>
      <c r="H2413" s="4" t="s">
        <v>4500</v>
      </c>
      <c r="I2413" s="4" t="s">
        <v>5008</v>
      </c>
      <c r="J2413" s="4" t="s">
        <v>5009</v>
      </c>
      <c r="K2413" s="6">
        <f>IFERROR(VLOOKUP($J2413,Lookup!$I:$M,Lookup!J$2,0),"")</f>
        <v>7021</v>
      </c>
      <c r="L2413" s="6" t="str">
        <f>IFERROR(VLOOKUP($J2413,Lookup!$I:$M,Lookup!K$2,0),"")</f>
        <v>Torrance</v>
      </c>
      <c r="M2413" s="6" t="str">
        <f>IFERROR(VLOOKUP($J2413,Lookup!$I:$M,Lookup!L$2,0),"")</f>
        <v>CSalazar</v>
      </c>
      <c r="N2413" s="6" t="str">
        <f>IFERROR(VLOOKUP($J2413,Lookup!$I:$M,Lookup!M$2,0),"")</f>
        <v>ET</v>
      </c>
      <c r="O2413" s="6" t="str">
        <f>IFERROR(VLOOKUP(E2413,Lookup!B:C,2,0),0)</f>
        <v>Host</v>
      </c>
    </row>
    <row r="2414" ht="13.5" outlineLevel="2" spans="1:15">
      <c r="A2414" s="4" t="s">
        <v>5103</v>
      </c>
      <c r="B2414" s="4" t="s">
        <v>5006</v>
      </c>
      <c r="C2414" s="4" t="s">
        <v>118</v>
      </c>
      <c r="D2414" s="4" t="s">
        <v>5104</v>
      </c>
      <c r="E2414" s="4" t="s">
        <v>78</v>
      </c>
      <c r="F2414" s="4" t="s">
        <v>121</v>
      </c>
      <c r="G2414" s="4" t="s">
        <v>373</v>
      </c>
      <c r="H2414" s="4" t="s">
        <v>4500</v>
      </c>
      <c r="I2414" s="4" t="s">
        <v>5008</v>
      </c>
      <c r="J2414" s="4" t="s">
        <v>5009</v>
      </c>
      <c r="K2414" s="6">
        <f>IFERROR(VLOOKUP($J2414,Lookup!$I:$M,Lookup!J$2,0),"")</f>
        <v>7021</v>
      </c>
      <c r="L2414" s="6" t="str">
        <f>IFERROR(VLOOKUP($J2414,Lookup!$I:$M,Lookup!K$2,0),"")</f>
        <v>Torrance</v>
      </c>
      <c r="M2414" s="6" t="str">
        <f>IFERROR(VLOOKUP($J2414,Lookup!$I:$M,Lookup!L$2,0),"")</f>
        <v>CSalazar</v>
      </c>
      <c r="N2414" s="6" t="str">
        <f>IFERROR(VLOOKUP($J2414,Lookup!$I:$M,Lookup!M$2,0),"")</f>
        <v>ET</v>
      </c>
      <c r="O2414" s="6" t="str">
        <f>IFERROR(VLOOKUP(E2414,Lookup!B:C,2,0),0)</f>
        <v>Host</v>
      </c>
    </row>
    <row r="2415" ht="13.5" outlineLevel="2" spans="1:15">
      <c r="A2415" s="4" t="s">
        <v>5105</v>
      </c>
      <c r="B2415" s="4" t="s">
        <v>5006</v>
      </c>
      <c r="C2415" s="4" t="s">
        <v>118</v>
      </c>
      <c r="D2415" s="4" t="s">
        <v>5106</v>
      </c>
      <c r="E2415" s="4" t="s">
        <v>120</v>
      </c>
      <c r="F2415" s="4" t="s">
        <v>121</v>
      </c>
      <c r="G2415" s="4" t="s">
        <v>373</v>
      </c>
      <c r="H2415" s="4" t="s">
        <v>4500</v>
      </c>
      <c r="I2415" s="4" t="s">
        <v>5008</v>
      </c>
      <c r="J2415" s="4" t="s">
        <v>5009</v>
      </c>
      <c r="K2415" s="6">
        <f>IFERROR(VLOOKUP($J2415,Lookup!$I:$M,Lookup!J$2,0),"")</f>
        <v>7021</v>
      </c>
      <c r="L2415" s="6" t="str">
        <f>IFERROR(VLOOKUP($J2415,Lookup!$I:$M,Lookup!K$2,0),"")</f>
        <v>Torrance</v>
      </c>
      <c r="M2415" s="6" t="str">
        <f>IFERROR(VLOOKUP($J2415,Lookup!$I:$M,Lookup!L$2,0),"")</f>
        <v>CSalazar</v>
      </c>
      <c r="N2415" s="6" t="str">
        <f>IFERROR(VLOOKUP($J2415,Lookup!$I:$M,Lookup!M$2,0),"")</f>
        <v>ET</v>
      </c>
      <c r="O2415" s="6" t="str">
        <f>IFERROR(VLOOKUP(E2415,Lookup!B:C,2,0),0)</f>
        <v>Server/Cocktail</v>
      </c>
    </row>
    <row r="2416" ht="13.5" outlineLevel="2" spans="1:15">
      <c r="A2416" s="4" t="s">
        <v>5107</v>
      </c>
      <c r="B2416" s="4" t="s">
        <v>5006</v>
      </c>
      <c r="C2416" s="4" t="s">
        <v>118</v>
      </c>
      <c r="D2416" s="4" t="s">
        <v>5108</v>
      </c>
      <c r="E2416" s="4" t="s">
        <v>70</v>
      </c>
      <c r="F2416" s="4" t="s">
        <v>121</v>
      </c>
      <c r="G2416" s="4" t="s">
        <v>373</v>
      </c>
      <c r="H2416" s="4" t="s">
        <v>4500</v>
      </c>
      <c r="I2416" s="4" t="s">
        <v>5008</v>
      </c>
      <c r="J2416" s="4" t="s">
        <v>5009</v>
      </c>
      <c r="K2416" s="6">
        <f>IFERROR(VLOOKUP($J2416,Lookup!$I:$M,Lookup!J$2,0),"")</f>
        <v>7021</v>
      </c>
      <c r="L2416" s="6" t="str">
        <f>IFERROR(VLOOKUP($J2416,Lookup!$I:$M,Lookup!K$2,0),"")</f>
        <v>Torrance</v>
      </c>
      <c r="M2416" s="6" t="str">
        <f>IFERROR(VLOOKUP($J2416,Lookup!$I:$M,Lookup!L$2,0),"")</f>
        <v>CSalazar</v>
      </c>
      <c r="N2416" s="6" t="str">
        <f>IFERROR(VLOOKUP($J2416,Lookup!$I:$M,Lookup!M$2,0),"")</f>
        <v>ET</v>
      </c>
      <c r="O2416" s="6" t="str">
        <f>IFERROR(VLOOKUP(E2416,Lookup!B:C,2,0),0)</f>
        <v>Bartender</v>
      </c>
    </row>
    <row r="2417" ht="13.5" outlineLevel="2" spans="1:15">
      <c r="A2417" s="4" t="s">
        <v>5109</v>
      </c>
      <c r="B2417" s="4" t="s">
        <v>5006</v>
      </c>
      <c r="C2417" s="4" t="s">
        <v>118</v>
      </c>
      <c r="D2417" s="4" t="s">
        <v>5110</v>
      </c>
      <c r="E2417" s="4" t="s">
        <v>78</v>
      </c>
      <c r="F2417" s="4" t="s">
        <v>121</v>
      </c>
      <c r="G2417" s="4" t="s">
        <v>373</v>
      </c>
      <c r="H2417" s="4" t="s">
        <v>4500</v>
      </c>
      <c r="I2417" s="4" t="s">
        <v>5008</v>
      </c>
      <c r="J2417" s="4" t="s">
        <v>5009</v>
      </c>
      <c r="K2417" s="6">
        <f>IFERROR(VLOOKUP($J2417,Lookup!$I:$M,Lookup!J$2,0),"")</f>
        <v>7021</v>
      </c>
      <c r="L2417" s="6" t="str">
        <f>IFERROR(VLOOKUP($J2417,Lookup!$I:$M,Lookup!K$2,0),"")</f>
        <v>Torrance</v>
      </c>
      <c r="M2417" s="6" t="str">
        <f>IFERROR(VLOOKUP($J2417,Lookup!$I:$M,Lookup!L$2,0),"")</f>
        <v>CSalazar</v>
      </c>
      <c r="N2417" s="6" t="str">
        <f>IFERROR(VLOOKUP($J2417,Lookup!$I:$M,Lookup!M$2,0),"")</f>
        <v>ET</v>
      </c>
      <c r="O2417" s="6" t="str">
        <f>IFERROR(VLOOKUP(E2417,Lookup!B:C,2,0),0)</f>
        <v>Host</v>
      </c>
    </row>
    <row r="2418" ht="13.5" outlineLevel="2" spans="1:15">
      <c r="A2418" s="4" t="s">
        <v>5111</v>
      </c>
      <c r="B2418" s="4" t="s">
        <v>5006</v>
      </c>
      <c r="C2418" s="4" t="s">
        <v>118</v>
      </c>
      <c r="D2418" s="4" t="s">
        <v>5112</v>
      </c>
      <c r="E2418" s="4" t="s">
        <v>84</v>
      </c>
      <c r="F2418" s="4" t="s">
        <v>121</v>
      </c>
      <c r="G2418" s="4" t="s">
        <v>373</v>
      </c>
      <c r="H2418" s="4" t="s">
        <v>4500</v>
      </c>
      <c r="I2418" s="4" t="s">
        <v>5008</v>
      </c>
      <c r="J2418" s="4" t="s">
        <v>5009</v>
      </c>
      <c r="K2418" s="6">
        <f>IFERROR(VLOOKUP($J2418,Lookup!$I:$M,Lookup!J$2,0),"")</f>
        <v>7021</v>
      </c>
      <c r="L2418" s="6" t="str">
        <f>IFERROR(VLOOKUP($J2418,Lookup!$I:$M,Lookup!K$2,0),"")</f>
        <v>Torrance</v>
      </c>
      <c r="M2418" s="6" t="str">
        <f>IFERROR(VLOOKUP($J2418,Lookup!$I:$M,Lookup!L$2,0),"")</f>
        <v>CSalazar</v>
      </c>
      <c r="N2418" s="6" t="str">
        <f>IFERROR(VLOOKUP($J2418,Lookup!$I:$M,Lookup!M$2,0),"")</f>
        <v>ET</v>
      </c>
      <c r="O2418" s="6" t="str">
        <f>IFERROR(VLOOKUP(E2418,Lookup!B:C,2,0),0)</f>
        <v>Prep Cook</v>
      </c>
    </row>
    <row r="2419" ht="13.5" outlineLevel="2" spans="1:15">
      <c r="A2419" s="4" t="s">
        <v>5113</v>
      </c>
      <c r="B2419" s="4" t="s">
        <v>5114</v>
      </c>
      <c r="C2419" s="4" t="s">
        <v>118</v>
      </c>
      <c r="D2419" s="4" t="s">
        <v>5115</v>
      </c>
      <c r="E2419" s="4" t="s">
        <v>78</v>
      </c>
      <c r="F2419" s="4" t="s">
        <v>121</v>
      </c>
      <c r="G2419" s="4" t="s">
        <v>373</v>
      </c>
      <c r="H2419" s="4" t="s">
        <v>2469</v>
      </c>
      <c r="I2419" s="4" t="s">
        <v>5116</v>
      </c>
      <c r="J2419" s="4" t="s">
        <v>5117</v>
      </c>
      <c r="K2419" s="6">
        <f>IFERROR(VLOOKUP($J2419,Lookup!$I:$M,Lookup!J$2,0),"")</f>
        <v>7026</v>
      </c>
      <c r="L2419" s="6" t="str">
        <f>IFERROR(VLOOKUP($J2419,Lookup!$I:$M,Lookup!K$2,0),"")</f>
        <v>Tustin</v>
      </c>
      <c r="M2419" s="6" t="str">
        <f>IFERROR(VLOOKUP($J2419,Lookup!$I:$M,Lookup!L$2,0),"")</f>
        <v>DPaddock</v>
      </c>
      <c r="N2419" s="6" t="str">
        <f>IFERROR(VLOOKUP($J2419,Lookup!$I:$M,Lookup!M$2,0),"")</f>
        <v>ET</v>
      </c>
      <c r="O2419" s="6" t="str">
        <f>IFERROR(VLOOKUP(E2419,Lookup!B:C,2,0),0)</f>
        <v>Host</v>
      </c>
    </row>
    <row r="2420" ht="13.5" outlineLevel="2" spans="1:15">
      <c r="A2420" s="4" t="s">
        <v>5118</v>
      </c>
      <c r="B2420" s="4" t="s">
        <v>5114</v>
      </c>
      <c r="C2420" s="4" t="s">
        <v>118</v>
      </c>
      <c r="D2420" s="4" t="s">
        <v>5119</v>
      </c>
      <c r="E2420" s="4" t="s">
        <v>120</v>
      </c>
      <c r="F2420" s="4" t="s">
        <v>121</v>
      </c>
      <c r="G2420" s="4" t="s">
        <v>373</v>
      </c>
      <c r="H2420" s="4" t="s">
        <v>2469</v>
      </c>
      <c r="I2420" s="4" t="s">
        <v>5116</v>
      </c>
      <c r="J2420" s="4" t="s">
        <v>5117</v>
      </c>
      <c r="K2420" s="6">
        <f>IFERROR(VLOOKUP($J2420,Lookup!$I:$M,Lookup!J$2,0),"")</f>
        <v>7026</v>
      </c>
      <c r="L2420" s="6" t="str">
        <f>IFERROR(VLOOKUP($J2420,Lookup!$I:$M,Lookup!K$2,0),"")</f>
        <v>Tustin</v>
      </c>
      <c r="M2420" s="6" t="str">
        <f>IFERROR(VLOOKUP($J2420,Lookup!$I:$M,Lookup!L$2,0),"")</f>
        <v>DPaddock</v>
      </c>
      <c r="N2420" s="6" t="str">
        <f>IFERROR(VLOOKUP($J2420,Lookup!$I:$M,Lookup!M$2,0),"")</f>
        <v>ET</v>
      </c>
      <c r="O2420" s="6" t="str">
        <f>IFERROR(VLOOKUP(E2420,Lookup!B:C,2,0),0)</f>
        <v>Server/Cocktail</v>
      </c>
    </row>
    <row r="2421" ht="13.5" outlineLevel="2" spans="1:15">
      <c r="A2421" s="4" t="s">
        <v>5120</v>
      </c>
      <c r="B2421" s="4" t="s">
        <v>5114</v>
      </c>
      <c r="C2421" s="4" t="s">
        <v>118</v>
      </c>
      <c r="D2421" s="4" t="s">
        <v>5121</v>
      </c>
      <c r="E2421" s="4" t="s">
        <v>128</v>
      </c>
      <c r="F2421" s="4" t="s">
        <v>121</v>
      </c>
      <c r="G2421" s="4" t="s">
        <v>373</v>
      </c>
      <c r="H2421" s="4" t="s">
        <v>2469</v>
      </c>
      <c r="I2421" s="4" t="s">
        <v>5116</v>
      </c>
      <c r="J2421" s="4" t="s">
        <v>5117</v>
      </c>
      <c r="K2421" s="6">
        <f>IFERROR(VLOOKUP($J2421,Lookup!$I:$M,Lookup!J$2,0),"")</f>
        <v>7026</v>
      </c>
      <c r="L2421" s="6" t="str">
        <f>IFERROR(VLOOKUP($J2421,Lookup!$I:$M,Lookup!K$2,0),"")</f>
        <v>Tustin</v>
      </c>
      <c r="M2421" s="6" t="str">
        <f>IFERROR(VLOOKUP($J2421,Lookup!$I:$M,Lookup!L$2,0),"")</f>
        <v>DPaddock</v>
      </c>
      <c r="N2421" s="6" t="str">
        <f>IFERROR(VLOOKUP($J2421,Lookup!$I:$M,Lookup!M$2,0),"")</f>
        <v>ET</v>
      </c>
      <c r="O2421" s="6" t="str">
        <f>IFERROR(VLOOKUP(E2421,Lookup!B:C,2,0),0)</f>
        <v>Server/Cocktail</v>
      </c>
    </row>
    <row r="2422" ht="13.5" outlineLevel="2" spans="1:15">
      <c r="A2422" s="4" t="s">
        <v>5122</v>
      </c>
      <c r="B2422" s="4" t="s">
        <v>5114</v>
      </c>
      <c r="C2422" s="4" t="s">
        <v>118</v>
      </c>
      <c r="D2422" s="4" t="s">
        <v>5123</v>
      </c>
      <c r="E2422" s="4" t="s">
        <v>78</v>
      </c>
      <c r="F2422" s="4" t="s">
        <v>121</v>
      </c>
      <c r="G2422" s="4" t="s">
        <v>373</v>
      </c>
      <c r="H2422" s="4" t="s">
        <v>2469</v>
      </c>
      <c r="I2422" s="4" t="s">
        <v>5116</v>
      </c>
      <c r="J2422" s="4" t="s">
        <v>5117</v>
      </c>
      <c r="K2422" s="6">
        <f>IFERROR(VLOOKUP($J2422,Lookup!$I:$M,Lookup!J$2,0),"")</f>
        <v>7026</v>
      </c>
      <c r="L2422" s="6" t="str">
        <f>IFERROR(VLOOKUP($J2422,Lookup!$I:$M,Lookup!K$2,0),"")</f>
        <v>Tustin</v>
      </c>
      <c r="M2422" s="6" t="str">
        <f>IFERROR(VLOOKUP($J2422,Lookup!$I:$M,Lookup!L$2,0),"")</f>
        <v>DPaddock</v>
      </c>
      <c r="N2422" s="6" t="str">
        <f>IFERROR(VLOOKUP($J2422,Lookup!$I:$M,Lookup!M$2,0),"")</f>
        <v>ET</v>
      </c>
      <c r="O2422" s="6" t="str">
        <f>IFERROR(VLOOKUP(E2422,Lookup!B:C,2,0),0)</f>
        <v>Host</v>
      </c>
    </row>
    <row r="2423" ht="13.5" outlineLevel="2" spans="1:15">
      <c r="A2423" s="4" t="s">
        <v>5124</v>
      </c>
      <c r="B2423" s="4" t="s">
        <v>5114</v>
      </c>
      <c r="C2423" s="4" t="s">
        <v>118</v>
      </c>
      <c r="D2423" s="4" t="s">
        <v>5125</v>
      </c>
      <c r="E2423" s="4" t="s">
        <v>84</v>
      </c>
      <c r="F2423" s="4" t="s">
        <v>121</v>
      </c>
      <c r="G2423" s="4" t="s">
        <v>373</v>
      </c>
      <c r="H2423" s="4" t="s">
        <v>2469</v>
      </c>
      <c r="I2423" s="4" t="s">
        <v>5116</v>
      </c>
      <c r="J2423" s="4" t="s">
        <v>5117</v>
      </c>
      <c r="K2423" s="6">
        <f>IFERROR(VLOOKUP($J2423,Lookup!$I:$M,Lookup!J$2,0),"")</f>
        <v>7026</v>
      </c>
      <c r="L2423" s="6" t="str">
        <f>IFERROR(VLOOKUP($J2423,Lookup!$I:$M,Lookup!K$2,0),"")</f>
        <v>Tustin</v>
      </c>
      <c r="M2423" s="6" t="str">
        <f>IFERROR(VLOOKUP($J2423,Lookup!$I:$M,Lookup!L$2,0),"")</f>
        <v>DPaddock</v>
      </c>
      <c r="N2423" s="6" t="str">
        <f>IFERROR(VLOOKUP($J2423,Lookup!$I:$M,Lookup!M$2,0),"")</f>
        <v>ET</v>
      </c>
      <c r="O2423" s="6" t="str">
        <f>IFERROR(VLOOKUP(E2423,Lookup!B:C,2,0),0)</f>
        <v>Prep Cook</v>
      </c>
    </row>
    <row r="2424" ht="13.5" outlineLevel="2" spans="1:15">
      <c r="A2424" s="4" t="s">
        <v>5126</v>
      </c>
      <c r="B2424" s="4" t="s">
        <v>5114</v>
      </c>
      <c r="C2424" s="4" t="s">
        <v>118</v>
      </c>
      <c r="D2424" s="4" t="s">
        <v>5127</v>
      </c>
      <c r="E2424" s="4" t="s">
        <v>83</v>
      </c>
      <c r="F2424" s="4" t="s">
        <v>121</v>
      </c>
      <c r="G2424" s="4" t="s">
        <v>373</v>
      </c>
      <c r="H2424" s="4" t="s">
        <v>2469</v>
      </c>
      <c r="I2424" s="4" t="s">
        <v>5116</v>
      </c>
      <c r="J2424" s="4" t="s">
        <v>5117</v>
      </c>
      <c r="K2424" s="6">
        <f>IFERROR(VLOOKUP($J2424,Lookup!$I:$M,Lookup!J$2,0),"")</f>
        <v>7026</v>
      </c>
      <c r="L2424" s="6" t="str">
        <f>IFERROR(VLOOKUP($J2424,Lookup!$I:$M,Lookup!K$2,0),"")</f>
        <v>Tustin</v>
      </c>
      <c r="M2424" s="6" t="str">
        <f>IFERROR(VLOOKUP($J2424,Lookup!$I:$M,Lookup!L$2,0),"")</f>
        <v>DPaddock</v>
      </c>
      <c r="N2424" s="6" t="str">
        <f>IFERROR(VLOOKUP($J2424,Lookup!$I:$M,Lookup!M$2,0),"")</f>
        <v>ET</v>
      </c>
      <c r="O2424" s="6" t="str">
        <f>IFERROR(VLOOKUP(E2424,Lookup!B:C,2,0),0)</f>
        <v>Line Cook</v>
      </c>
    </row>
    <row r="2425" ht="13.5" outlineLevel="2" spans="1:15">
      <c r="A2425" s="4" t="s">
        <v>5128</v>
      </c>
      <c r="B2425" s="4" t="s">
        <v>5114</v>
      </c>
      <c r="C2425" s="4" t="s">
        <v>348</v>
      </c>
      <c r="D2425" s="4" t="s">
        <v>5129</v>
      </c>
      <c r="E2425" s="4" t="s">
        <v>70</v>
      </c>
      <c r="F2425" s="4" t="s">
        <v>121</v>
      </c>
      <c r="G2425" s="4" t="s">
        <v>373</v>
      </c>
      <c r="H2425" s="4" t="s">
        <v>2469</v>
      </c>
      <c r="I2425" s="4" t="s">
        <v>5116</v>
      </c>
      <c r="J2425" s="4" t="s">
        <v>5117</v>
      </c>
      <c r="K2425" s="6">
        <f>IFERROR(VLOOKUP($J2425,Lookup!$I:$M,Lookup!J$2,0),"")</f>
        <v>7026</v>
      </c>
      <c r="L2425" s="6" t="str">
        <f>IFERROR(VLOOKUP($J2425,Lookup!$I:$M,Lookup!K$2,0),"")</f>
        <v>Tustin</v>
      </c>
      <c r="M2425" s="6" t="str">
        <f>IFERROR(VLOOKUP($J2425,Lookup!$I:$M,Lookup!L$2,0),"")</f>
        <v>DPaddock</v>
      </c>
      <c r="N2425" s="6" t="str">
        <f>IFERROR(VLOOKUP($J2425,Lookup!$I:$M,Lookup!M$2,0),"")</f>
        <v>ET</v>
      </c>
      <c r="O2425" s="6" t="str">
        <f>IFERROR(VLOOKUP(E2425,Lookup!B:C,2,0),0)</f>
        <v>Bartender</v>
      </c>
    </row>
    <row r="2426" ht="13.5" outlineLevel="2" spans="1:15">
      <c r="A2426" s="4" t="s">
        <v>5130</v>
      </c>
      <c r="B2426" s="4" t="s">
        <v>5114</v>
      </c>
      <c r="C2426" s="4" t="s">
        <v>118</v>
      </c>
      <c r="D2426" s="4" t="s">
        <v>5131</v>
      </c>
      <c r="E2426" s="4" t="s">
        <v>120</v>
      </c>
      <c r="F2426" s="4" t="s">
        <v>121</v>
      </c>
      <c r="G2426" s="4" t="s">
        <v>373</v>
      </c>
      <c r="H2426" s="4" t="s">
        <v>2469</v>
      </c>
      <c r="I2426" s="4" t="s">
        <v>5116</v>
      </c>
      <c r="J2426" s="4" t="s">
        <v>5117</v>
      </c>
      <c r="K2426" s="6">
        <f>IFERROR(VLOOKUP($J2426,Lookup!$I:$M,Lookup!J$2,0),"")</f>
        <v>7026</v>
      </c>
      <c r="L2426" s="6" t="str">
        <f>IFERROR(VLOOKUP($J2426,Lookup!$I:$M,Lookup!K$2,0),"")</f>
        <v>Tustin</v>
      </c>
      <c r="M2426" s="6" t="str">
        <f>IFERROR(VLOOKUP($J2426,Lookup!$I:$M,Lookup!L$2,0),"")</f>
        <v>DPaddock</v>
      </c>
      <c r="N2426" s="6" t="str">
        <f>IFERROR(VLOOKUP($J2426,Lookup!$I:$M,Lookup!M$2,0),"")</f>
        <v>ET</v>
      </c>
      <c r="O2426" s="6" t="str">
        <f>IFERROR(VLOOKUP(E2426,Lookup!B:C,2,0),0)</f>
        <v>Server/Cocktail</v>
      </c>
    </row>
    <row r="2427" ht="13.5" outlineLevel="2" spans="1:15">
      <c r="A2427" s="4" t="s">
        <v>5132</v>
      </c>
      <c r="B2427" s="4" t="s">
        <v>5114</v>
      </c>
      <c r="C2427" s="4" t="s">
        <v>118</v>
      </c>
      <c r="D2427" s="4" t="s">
        <v>5133</v>
      </c>
      <c r="E2427" s="4" t="s">
        <v>78</v>
      </c>
      <c r="F2427" s="4" t="s">
        <v>121</v>
      </c>
      <c r="G2427" s="4" t="s">
        <v>373</v>
      </c>
      <c r="H2427" s="4" t="s">
        <v>2469</v>
      </c>
      <c r="I2427" s="4" t="s">
        <v>5116</v>
      </c>
      <c r="J2427" s="4" t="s">
        <v>5117</v>
      </c>
      <c r="K2427" s="6">
        <f>IFERROR(VLOOKUP($J2427,Lookup!$I:$M,Lookup!J$2,0),"")</f>
        <v>7026</v>
      </c>
      <c r="L2427" s="6" t="str">
        <f>IFERROR(VLOOKUP($J2427,Lookup!$I:$M,Lookup!K$2,0),"")</f>
        <v>Tustin</v>
      </c>
      <c r="M2427" s="6" t="str">
        <f>IFERROR(VLOOKUP($J2427,Lookup!$I:$M,Lookup!L$2,0),"")</f>
        <v>DPaddock</v>
      </c>
      <c r="N2427" s="6" t="str">
        <f>IFERROR(VLOOKUP($J2427,Lookup!$I:$M,Lookup!M$2,0),"")</f>
        <v>ET</v>
      </c>
      <c r="O2427" s="6" t="str">
        <f>IFERROR(VLOOKUP(E2427,Lookup!B:C,2,0),0)</f>
        <v>Host</v>
      </c>
    </row>
    <row r="2428" ht="13.5" outlineLevel="2" spans="1:15">
      <c r="A2428" s="4" t="s">
        <v>5134</v>
      </c>
      <c r="B2428" s="4" t="s">
        <v>5114</v>
      </c>
      <c r="C2428" s="4" t="s">
        <v>118</v>
      </c>
      <c r="D2428" s="4" t="s">
        <v>5135</v>
      </c>
      <c r="E2428" s="4" t="s">
        <v>188</v>
      </c>
      <c r="F2428" s="4" t="s">
        <v>121</v>
      </c>
      <c r="G2428" s="4" t="s">
        <v>373</v>
      </c>
      <c r="H2428" s="4" t="s">
        <v>2469</v>
      </c>
      <c r="I2428" s="4" t="s">
        <v>5116</v>
      </c>
      <c r="J2428" s="4" t="s">
        <v>5117</v>
      </c>
      <c r="K2428" s="6">
        <f>IFERROR(VLOOKUP($J2428,Lookup!$I:$M,Lookup!J$2,0),"")</f>
        <v>7026</v>
      </c>
      <c r="L2428" s="6" t="str">
        <f>IFERROR(VLOOKUP($J2428,Lookup!$I:$M,Lookup!K$2,0),"")</f>
        <v>Tustin</v>
      </c>
      <c r="M2428" s="6" t="str">
        <f>IFERROR(VLOOKUP($J2428,Lookup!$I:$M,Lookup!L$2,0),"")</f>
        <v>DPaddock</v>
      </c>
      <c r="N2428" s="6" t="str">
        <f>IFERROR(VLOOKUP($J2428,Lookup!$I:$M,Lookup!M$2,0),"")</f>
        <v>ET</v>
      </c>
      <c r="O2428" s="6" t="str">
        <f>IFERROR(VLOOKUP(E2428,Lookup!B:C,2,0),0)</f>
        <v>Dish</v>
      </c>
    </row>
    <row r="2429" ht="13.5" outlineLevel="2" spans="1:15">
      <c r="A2429" s="4" t="s">
        <v>5136</v>
      </c>
      <c r="B2429" s="4" t="s">
        <v>5114</v>
      </c>
      <c r="C2429" s="4" t="s">
        <v>118</v>
      </c>
      <c r="D2429" s="4" t="s">
        <v>5137</v>
      </c>
      <c r="E2429" s="4" t="s">
        <v>83</v>
      </c>
      <c r="F2429" s="4" t="s">
        <v>121</v>
      </c>
      <c r="G2429" s="4" t="s">
        <v>373</v>
      </c>
      <c r="H2429" s="4" t="s">
        <v>2469</v>
      </c>
      <c r="I2429" s="4" t="s">
        <v>5116</v>
      </c>
      <c r="J2429" s="4" t="s">
        <v>5117</v>
      </c>
      <c r="K2429" s="6">
        <f>IFERROR(VLOOKUP($J2429,Lookup!$I:$M,Lookup!J$2,0),"")</f>
        <v>7026</v>
      </c>
      <c r="L2429" s="6" t="str">
        <f>IFERROR(VLOOKUP($J2429,Lookup!$I:$M,Lookup!K$2,0),"")</f>
        <v>Tustin</v>
      </c>
      <c r="M2429" s="6" t="str">
        <f>IFERROR(VLOOKUP($J2429,Lookup!$I:$M,Lookup!L$2,0),"")</f>
        <v>DPaddock</v>
      </c>
      <c r="N2429" s="6" t="str">
        <f>IFERROR(VLOOKUP($J2429,Lookup!$I:$M,Lookup!M$2,0),"")</f>
        <v>ET</v>
      </c>
      <c r="O2429" s="6" t="str">
        <f>IFERROR(VLOOKUP(E2429,Lookup!B:C,2,0),0)</f>
        <v>Line Cook</v>
      </c>
    </row>
    <row r="2430" ht="13.5" outlineLevel="2" spans="1:15">
      <c r="A2430" s="4" t="s">
        <v>5138</v>
      </c>
      <c r="B2430" s="4" t="s">
        <v>5114</v>
      </c>
      <c r="C2430" s="4" t="s">
        <v>118</v>
      </c>
      <c r="D2430" s="4" t="s">
        <v>5139</v>
      </c>
      <c r="E2430" s="4" t="s">
        <v>83</v>
      </c>
      <c r="F2430" s="4" t="s">
        <v>121</v>
      </c>
      <c r="G2430" s="4" t="s">
        <v>373</v>
      </c>
      <c r="H2430" s="4" t="s">
        <v>2469</v>
      </c>
      <c r="I2430" s="4" t="s">
        <v>5116</v>
      </c>
      <c r="J2430" s="4" t="s">
        <v>5117</v>
      </c>
      <c r="K2430" s="6">
        <f>IFERROR(VLOOKUP($J2430,Lookup!$I:$M,Lookup!J$2,0),"")</f>
        <v>7026</v>
      </c>
      <c r="L2430" s="6" t="str">
        <f>IFERROR(VLOOKUP($J2430,Lookup!$I:$M,Lookup!K$2,0),"")</f>
        <v>Tustin</v>
      </c>
      <c r="M2430" s="6" t="str">
        <f>IFERROR(VLOOKUP($J2430,Lookup!$I:$M,Lookup!L$2,0),"")</f>
        <v>DPaddock</v>
      </c>
      <c r="N2430" s="6" t="str">
        <f>IFERROR(VLOOKUP($J2430,Lookup!$I:$M,Lookup!M$2,0),"")</f>
        <v>ET</v>
      </c>
      <c r="O2430" s="6" t="str">
        <f>IFERROR(VLOOKUP(E2430,Lookup!B:C,2,0),0)</f>
        <v>Line Cook</v>
      </c>
    </row>
    <row r="2431" ht="13.5" outlineLevel="2" spans="1:15">
      <c r="A2431" s="4" t="s">
        <v>5140</v>
      </c>
      <c r="B2431" s="4" t="s">
        <v>5114</v>
      </c>
      <c r="C2431" s="4" t="s">
        <v>118</v>
      </c>
      <c r="D2431" s="4" t="s">
        <v>5141</v>
      </c>
      <c r="E2431" s="4" t="s">
        <v>84</v>
      </c>
      <c r="F2431" s="4" t="s">
        <v>121</v>
      </c>
      <c r="G2431" s="4" t="s">
        <v>373</v>
      </c>
      <c r="H2431" s="4" t="s">
        <v>2469</v>
      </c>
      <c r="I2431" s="4" t="s">
        <v>5116</v>
      </c>
      <c r="J2431" s="4" t="s">
        <v>5117</v>
      </c>
      <c r="K2431" s="6">
        <f>IFERROR(VLOOKUP($J2431,Lookup!$I:$M,Lookup!J$2,0),"")</f>
        <v>7026</v>
      </c>
      <c r="L2431" s="6" t="str">
        <f>IFERROR(VLOOKUP($J2431,Lookup!$I:$M,Lookup!K$2,0),"")</f>
        <v>Tustin</v>
      </c>
      <c r="M2431" s="6" t="str">
        <f>IFERROR(VLOOKUP($J2431,Lookup!$I:$M,Lookup!L$2,0),"")</f>
        <v>DPaddock</v>
      </c>
      <c r="N2431" s="6" t="str">
        <f>IFERROR(VLOOKUP($J2431,Lookup!$I:$M,Lookup!M$2,0),"")</f>
        <v>ET</v>
      </c>
      <c r="O2431" s="6" t="str">
        <f>IFERROR(VLOOKUP(E2431,Lookup!B:C,2,0),0)</f>
        <v>Prep Cook</v>
      </c>
    </row>
    <row r="2432" ht="13.5" outlineLevel="1" spans="1:15">
      <c r="A2432" s="4" t="s">
        <v>5142</v>
      </c>
      <c r="B2432" s="4" t="s">
        <v>5114</v>
      </c>
      <c r="C2432" s="4" t="s">
        <v>118</v>
      </c>
      <c r="D2432" s="4" t="s">
        <v>5143</v>
      </c>
      <c r="E2432" s="4" t="s">
        <v>191</v>
      </c>
      <c r="F2432" s="4" t="s">
        <v>121</v>
      </c>
      <c r="G2432" s="4" t="s">
        <v>373</v>
      </c>
      <c r="H2432" s="4" t="s">
        <v>2469</v>
      </c>
      <c r="I2432" s="4" t="s">
        <v>5116</v>
      </c>
      <c r="J2432" s="4" t="s">
        <v>5117</v>
      </c>
      <c r="K2432" s="6">
        <f>IFERROR(VLOOKUP($J2432,Lookup!$I:$M,Lookup!J$2,0),"")</f>
        <v>7026</v>
      </c>
      <c r="L2432" s="6" t="str">
        <f>IFERROR(VLOOKUP($J2432,Lookup!$I:$M,Lookup!K$2,0),"")</f>
        <v>Tustin</v>
      </c>
      <c r="M2432" s="6" t="str">
        <f>IFERROR(VLOOKUP($J2432,Lookup!$I:$M,Lookup!L$2,0),"")</f>
        <v>DPaddock</v>
      </c>
      <c r="N2432" s="6" t="str">
        <f>IFERROR(VLOOKUP($J2432,Lookup!$I:$M,Lookup!M$2,0),"")</f>
        <v>ET</v>
      </c>
      <c r="O2432" s="6" t="str">
        <f>IFERROR(VLOOKUP(E2432,Lookup!B:C,2,0),0)</f>
        <v>Busser/Runner</v>
      </c>
    </row>
    <row r="2433" ht="13.5" outlineLevel="2" spans="1:15">
      <c r="A2433" s="4" t="s">
        <v>5144</v>
      </c>
      <c r="B2433" s="4" t="s">
        <v>5114</v>
      </c>
      <c r="C2433" s="4" t="s">
        <v>118</v>
      </c>
      <c r="D2433" s="4" t="s">
        <v>5145</v>
      </c>
      <c r="E2433" s="4" t="s">
        <v>120</v>
      </c>
      <c r="F2433" s="4" t="s">
        <v>121</v>
      </c>
      <c r="G2433" s="4" t="s">
        <v>373</v>
      </c>
      <c r="H2433" s="4" t="s">
        <v>2469</v>
      </c>
      <c r="I2433" s="4" t="s">
        <v>5116</v>
      </c>
      <c r="J2433" s="4" t="s">
        <v>5117</v>
      </c>
      <c r="K2433" s="6">
        <f>IFERROR(VLOOKUP($J2433,Lookup!$I:$M,Lookup!J$2,0),"")</f>
        <v>7026</v>
      </c>
      <c r="L2433" s="6" t="str">
        <f>IFERROR(VLOOKUP($J2433,Lookup!$I:$M,Lookup!K$2,0),"")</f>
        <v>Tustin</v>
      </c>
      <c r="M2433" s="6" t="str">
        <f>IFERROR(VLOOKUP($J2433,Lookup!$I:$M,Lookup!L$2,0),"")</f>
        <v>DPaddock</v>
      </c>
      <c r="N2433" s="6" t="str">
        <f>IFERROR(VLOOKUP($J2433,Lookup!$I:$M,Lookup!M$2,0),"")</f>
        <v>ET</v>
      </c>
      <c r="O2433" s="6" t="str">
        <f>IFERROR(VLOOKUP(E2433,Lookup!B:C,2,0),0)</f>
        <v>Server/Cocktail</v>
      </c>
    </row>
    <row r="2434" ht="13.5" outlineLevel="2" spans="1:15">
      <c r="A2434" s="4" t="s">
        <v>5146</v>
      </c>
      <c r="B2434" s="4" t="s">
        <v>5114</v>
      </c>
      <c r="C2434" s="4" t="s">
        <v>118</v>
      </c>
      <c r="D2434" s="4" t="s">
        <v>5147</v>
      </c>
      <c r="E2434" s="4" t="s">
        <v>120</v>
      </c>
      <c r="F2434" s="4" t="s">
        <v>121</v>
      </c>
      <c r="G2434" s="4" t="s">
        <v>373</v>
      </c>
      <c r="H2434" s="4" t="s">
        <v>2469</v>
      </c>
      <c r="I2434" s="4" t="s">
        <v>5116</v>
      </c>
      <c r="J2434" s="4" t="s">
        <v>5117</v>
      </c>
      <c r="K2434" s="6">
        <f>IFERROR(VLOOKUP($J2434,Lookup!$I:$M,Lookup!J$2,0),"")</f>
        <v>7026</v>
      </c>
      <c r="L2434" s="6" t="str">
        <f>IFERROR(VLOOKUP($J2434,Lookup!$I:$M,Lookup!K$2,0),"")</f>
        <v>Tustin</v>
      </c>
      <c r="M2434" s="6" t="str">
        <f>IFERROR(VLOOKUP($J2434,Lookup!$I:$M,Lookup!L$2,0),"")</f>
        <v>DPaddock</v>
      </c>
      <c r="N2434" s="6" t="str">
        <f>IFERROR(VLOOKUP($J2434,Lookup!$I:$M,Lookup!M$2,0),"")</f>
        <v>ET</v>
      </c>
      <c r="O2434" s="6" t="str">
        <f>IFERROR(VLOOKUP(E2434,Lookup!B:C,2,0),0)</f>
        <v>Server/Cocktail</v>
      </c>
    </row>
    <row r="2435" ht="13.5" outlineLevel="2" spans="1:15">
      <c r="A2435" s="4" t="s">
        <v>5148</v>
      </c>
      <c r="B2435" s="4" t="s">
        <v>5114</v>
      </c>
      <c r="C2435" s="4" t="s">
        <v>118</v>
      </c>
      <c r="D2435" s="4" t="s">
        <v>5149</v>
      </c>
      <c r="E2435" s="4" t="s">
        <v>83</v>
      </c>
      <c r="F2435" s="4" t="s">
        <v>121</v>
      </c>
      <c r="G2435" s="4" t="s">
        <v>373</v>
      </c>
      <c r="H2435" s="4" t="s">
        <v>2469</v>
      </c>
      <c r="I2435" s="4" t="s">
        <v>5116</v>
      </c>
      <c r="J2435" s="4" t="s">
        <v>5117</v>
      </c>
      <c r="K2435" s="6">
        <f>IFERROR(VLOOKUP($J2435,Lookup!$I:$M,Lookup!J$2,0),"")</f>
        <v>7026</v>
      </c>
      <c r="L2435" s="6" t="str">
        <f>IFERROR(VLOOKUP($J2435,Lookup!$I:$M,Lookup!K$2,0),"")</f>
        <v>Tustin</v>
      </c>
      <c r="M2435" s="6" t="str">
        <f>IFERROR(VLOOKUP($J2435,Lookup!$I:$M,Lookup!L$2,0),"")</f>
        <v>DPaddock</v>
      </c>
      <c r="N2435" s="6" t="str">
        <f>IFERROR(VLOOKUP($J2435,Lookup!$I:$M,Lookup!M$2,0),"")</f>
        <v>ET</v>
      </c>
      <c r="O2435" s="6" t="str">
        <f>IFERROR(VLOOKUP(E2435,Lookup!B:C,2,0),0)</f>
        <v>Line Cook</v>
      </c>
    </row>
    <row r="2436" ht="13.5" outlineLevel="2" spans="1:15">
      <c r="A2436" s="4" t="s">
        <v>4916</v>
      </c>
      <c r="B2436" s="4" t="s">
        <v>5114</v>
      </c>
      <c r="C2436" s="4" t="s">
        <v>118</v>
      </c>
      <c r="D2436" s="4" t="s">
        <v>5150</v>
      </c>
      <c r="E2436" s="4" t="s">
        <v>83</v>
      </c>
      <c r="F2436" s="4" t="s">
        <v>121</v>
      </c>
      <c r="G2436" s="4" t="s">
        <v>373</v>
      </c>
      <c r="H2436" s="4" t="s">
        <v>2469</v>
      </c>
      <c r="I2436" s="4" t="s">
        <v>5116</v>
      </c>
      <c r="J2436" s="4" t="s">
        <v>5117</v>
      </c>
      <c r="K2436" s="6">
        <f>IFERROR(VLOOKUP($J2436,Lookup!$I:$M,Lookup!J$2,0),"")</f>
        <v>7026</v>
      </c>
      <c r="L2436" s="6" t="str">
        <f>IFERROR(VLOOKUP($J2436,Lookup!$I:$M,Lookup!K$2,0),"")</f>
        <v>Tustin</v>
      </c>
      <c r="M2436" s="6" t="str">
        <f>IFERROR(VLOOKUP($J2436,Lookup!$I:$M,Lookup!L$2,0),"")</f>
        <v>DPaddock</v>
      </c>
      <c r="N2436" s="6" t="str">
        <f>IFERROR(VLOOKUP($J2436,Lookup!$I:$M,Lookup!M$2,0),"")</f>
        <v>ET</v>
      </c>
      <c r="O2436" s="6" t="str">
        <f>IFERROR(VLOOKUP(E2436,Lookup!B:C,2,0),0)</f>
        <v>Line Cook</v>
      </c>
    </row>
    <row r="2437" ht="13.5" outlineLevel="2" spans="1:15">
      <c r="A2437" s="4" t="s">
        <v>5151</v>
      </c>
      <c r="B2437" s="4" t="s">
        <v>5114</v>
      </c>
      <c r="C2437" s="4" t="s">
        <v>118</v>
      </c>
      <c r="D2437" s="4" t="s">
        <v>5152</v>
      </c>
      <c r="E2437" s="4" t="s">
        <v>188</v>
      </c>
      <c r="F2437" s="4" t="s">
        <v>121</v>
      </c>
      <c r="G2437" s="4" t="s">
        <v>373</v>
      </c>
      <c r="H2437" s="4" t="s">
        <v>2469</v>
      </c>
      <c r="I2437" s="4" t="s">
        <v>5116</v>
      </c>
      <c r="J2437" s="4" t="s">
        <v>5117</v>
      </c>
      <c r="K2437" s="6">
        <f>IFERROR(VLOOKUP($J2437,Lookup!$I:$M,Lookup!J$2,0),"")</f>
        <v>7026</v>
      </c>
      <c r="L2437" s="6" t="str">
        <f>IFERROR(VLOOKUP($J2437,Lookup!$I:$M,Lookup!K$2,0),"")</f>
        <v>Tustin</v>
      </c>
      <c r="M2437" s="6" t="str">
        <f>IFERROR(VLOOKUP($J2437,Lookup!$I:$M,Lookup!L$2,0),"")</f>
        <v>DPaddock</v>
      </c>
      <c r="N2437" s="6" t="str">
        <f>IFERROR(VLOOKUP($J2437,Lookup!$I:$M,Lookup!M$2,0),"")</f>
        <v>ET</v>
      </c>
      <c r="O2437" s="6" t="str">
        <f>IFERROR(VLOOKUP(E2437,Lookup!B:C,2,0),0)</f>
        <v>Dish</v>
      </c>
    </row>
    <row r="2438" ht="13.5" outlineLevel="2" spans="1:15">
      <c r="A2438" s="4" t="s">
        <v>5153</v>
      </c>
      <c r="B2438" s="4" t="s">
        <v>5114</v>
      </c>
      <c r="C2438" s="4" t="s">
        <v>118</v>
      </c>
      <c r="D2438" s="4" t="s">
        <v>5154</v>
      </c>
      <c r="E2438" s="4" t="s">
        <v>188</v>
      </c>
      <c r="F2438" s="4" t="s">
        <v>121</v>
      </c>
      <c r="G2438" s="4" t="s">
        <v>373</v>
      </c>
      <c r="H2438" s="4" t="s">
        <v>2469</v>
      </c>
      <c r="I2438" s="4" t="s">
        <v>5116</v>
      </c>
      <c r="J2438" s="4" t="s">
        <v>5117</v>
      </c>
      <c r="K2438" s="6">
        <f>IFERROR(VLOOKUP($J2438,Lookup!$I:$M,Lookup!J$2,0),"")</f>
        <v>7026</v>
      </c>
      <c r="L2438" s="6" t="str">
        <f>IFERROR(VLOOKUP($J2438,Lookup!$I:$M,Lookup!K$2,0),"")</f>
        <v>Tustin</v>
      </c>
      <c r="M2438" s="6" t="str">
        <f>IFERROR(VLOOKUP($J2438,Lookup!$I:$M,Lookup!L$2,0),"")</f>
        <v>DPaddock</v>
      </c>
      <c r="N2438" s="6" t="str">
        <f>IFERROR(VLOOKUP($J2438,Lookup!$I:$M,Lookup!M$2,0),"")</f>
        <v>ET</v>
      </c>
      <c r="O2438" s="6" t="str">
        <f>IFERROR(VLOOKUP(E2438,Lookup!B:C,2,0),0)</f>
        <v>Dish</v>
      </c>
    </row>
    <row r="2439" ht="13.5" outlineLevel="2" spans="1:15">
      <c r="A2439" s="4" t="s">
        <v>5155</v>
      </c>
      <c r="B2439" s="4" t="s">
        <v>5114</v>
      </c>
      <c r="C2439" s="4" t="s">
        <v>118</v>
      </c>
      <c r="D2439" s="4" t="s">
        <v>5156</v>
      </c>
      <c r="E2439" s="4" t="s">
        <v>70</v>
      </c>
      <c r="F2439" s="4" t="s">
        <v>121</v>
      </c>
      <c r="G2439" s="4" t="s">
        <v>373</v>
      </c>
      <c r="H2439" s="4" t="s">
        <v>2469</v>
      </c>
      <c r="I2439" s="4" t="s">
        <v>5116</v>
      </c>
      <c r="J2439" s="4" t="s">
        <v>5117</v>
      </c>
      <c r="K2439" s="6">
        <f>IFERROR(VLOOKUP($J2439,Lookup!$I:$M,Lookup!J$2,0),"")</f>
        <v>7026</v>
      </c>
      <c r="L2439" s="6" t="str">
        <f>IFERROR(VLOOKUP($J2439,Lookup!$I:$M,Lookup!K$2,0),"")</f>
        <v>Tustin</v>
      </c>
      <c r="M2439" s="6" t="str">
        <f>IFERROR(VLOOKUP($J2439,Lookup!$I:$M,Lookup!L$2,0),"")</f>
        <v>DPaddock</v>
      </c>
      <c r="N2439" s="6" t="str">
        <f>IFERROR(VLOOKUP($J2439,Lookup!$I:$M,Lookup!M$2,0),"")</f>
        <v>ET</v>
      </c>
      <c r="O2439" s="6" t="str">
        <f>IFERROR(VLOOKUP(E2439,Lookup!B:C,2,0),0)</f>
        <v>Bartender</v>
      </c>
    </row>
    <row r="2440" ht="13.5" outlineLevel="2" spans="1:15">
      <c r="A2440" s="4" t="s">
        <v>5157</v>
      </c>
      <c r="B2440" s="4" t="s">
        <v>5114</v>
      </c>
      <c r="C2440" s="4" t="s">
        <v>118</v>
      </c>
      <c r="D2440" s="4" t="s">
        <v>5158</v>
      </c>
      <c r="E2440" s="4" t="s">
        <v>78</v>
      </c>
      <c r="F2440" s="4" t="s">
        <v>121</v>
      </c>
      <c r="G2440" s="4" t="s">
        <v>373</v>
      </c>
      <c r="H2440" s="4" t="s">
        <v>2469</v>
      </c>
      <c r="I2440" s="4" t="s">
        <v>5116</v>
      </c>
      <c r="J2440" s="4" t="s">
        <v>5117</v>
      </c>
      <c r="K2440" s="6">
        <f>IFERROR(VLOOKUP($J2440,Lookup!$I:$M,Lookup!J$2,0),"")</f>
        <v>7026</v>
      </c>
      <c r="L2440" s="6" t="str">
        <f>IFERROR(VLOOKUP($J2440,Lookup!$I:$M,Lookup!K$2,0),"")</f>
        <v>Tustin</v>
      </c>
      <c r="M2440" s="6" t="str">
        <f>IFERROR(VLOOKUP($J2440,Lookup!$I:$M,Lookup!L$2,0),"")</f>
        <v>DPaddock</v>
      </c>
      <c r="N2440" s="6" t="str">
        <f>IFERROR(VLOOKUP($J2440,Lookup!$I:$M,Lookup!M$2,0),"")</f>
        <v>ET</v>
      </c>
      <c r="O2440" s="6" t="str">
        <f>IFERROR(VLOOKUP(E2440,Lookup!B:C,2,0),0)</f>
        <v>Host</v>
      </c>
    </row>
    <row r="2441" ht="13.5" outlineLevel="2" spans="1:15">
      <c r="A2441" s="4" t="s">
        <v>5159</v>
      </c>
      <c r="B2441" s="4" t="s">
        <v>5114</v>
      </c>
      <c r="C2441" s="4" t="s">
        <v>118</v>
      </c>
      <c r="D2441" s="4" t="s">
        <v>5160</v>
      </c>
      <c r="E2441" s="4" t="s">
        <v>70</v>
      </c>
      <c r="F2441" s="4" t="s">
        <v>121</v>
      </c>
      <c r="G2441" s="4" t="s">
        <v>373</v>
      </c>
      <c r="H2441" s="4" t="s">
        <v>2469</v>
      </c>
      <c r="I2441" s="4" t="s">
        <v>5116</v>
      </c>
      <c r="J2441" s="4" t="s">
        <v>5117</v>
      </c>
      <c r="K2441" s="6">
        <f>IFERROR(VLOOKUP($J2441,Lookup!$I:$M,Lookup!J$2,0),"")</f>
        <v>7026</v>
      </c>
      <c r="L2441" s="6" t="str">
        <f>IFERROR(VLOOKUP($J2441,Lookup!$I:$M,Lookup!K$2,0),"")</f>
        <v>Tustin</v>
      </c>
      <c r="M2441" s="6" t="str">
        <f>IFERROR(VLOOKUP($J2441,Lookup!$I:$M,Lookup!L$2,0),"")</f>
        <v>DPaddock</v>
      </c>
      <c r="N2441" s="6" t="str">
        <f>IFERROR(VLOOKUP($J2441,Lookup!$I:$M,Lookup!M$2,0),"")</f>
        <v>ET</v>
      </c>
      <c r="O2441" s="6" t="str">
        <f>IFERROR(VLOOKUP(E2441,Lookup!B:C,2,0),0)</f>
        <v>Bartender</v>
      </c>
    </row>
    <row r="2442" ht="13.5" outlineLevel="2" spans="1:15">
      <c r="A2442" s="4" t="s">
        <v>5161</v>
      </c>
      <c r="B2442" s="4" t="s">
        <v>5114</v>
      </c>
      <c r="C2442" s="4" t="s">
        <v>118</v>
      </c>
      <c r="D2442" s="4" t="s">
        <v>5162</v>
      </c>
      <c r="E2442" s="4" t="s">
        <v>128</v>
      </c>
      <c r="F2442" s="4" t="s">
        <v>121</v>
      </c>
      <c r="G2442" s="4" t="s">
        <v>373</v>
      </c>
      <c r="H2442" s="4" t="s">
        <v>2469</v>
      </c>
      <c r="I2442" s="4" t="s">
        <v>5116</v>
      </c>
      <c r="J2442" s="4" t="s">
        <v>5117</v>
      </c>
      <c r="K2442" s="6">
        <f>IFERROR(VLOOKUP($J2442,Lookup!$I:$M,Lookup!J$2,0),"")</f>
        <v>7026</v>
      </c>
      <c r="L2442" s="6" t="str">
        <f>IFERROR(VLOOKUP($J2442,Lookup!$I:$M,Lookup!K$2,0),"")</f>
        <v>Tustin</v>
      </c>
      <c r="M2442" s="6" t="str">
        <f>IFERROR(VLOOKUP($J2442,Lookup!$I:$M,Lookup!L$2,0),"")</f>
        <v>DPaddock</v>
      </c>
      <c r="N2442" s="6" t="str">
        <f>IFERROR(VLOOKUP($J2442,Lookup!$I:$M,Lookup!M$2,0),"")</f>
        <v>ET</v>
      </c>
      <c r="O2442" s="6" t="str">
        <f>IFERROR(VLOOKUP(E2442,Lookup!B:C,2,0),0)</f>
        <v>Server/Cocktail</v>
      </c>
    </row>
    <row r="2443" ht="13.5" outlineLevel="2" spans="1:15">
      <c r="A2443" s="4" t="s">
        <v>5163</v>
      </c>
      <c r="B2443" s="4" t="s">
        <v>5114</v>
      </c>
      <c r="C2443" s="4" t="s">
        <v>118</v>
      </c>
      <c r="D2443" s="4" t="s">
        <v>5164</v>
      </c>
      <c r="E2443" s="4" t="s">
        <v>84</v>
      </c>
      <c r="F2443" s="4" t="s">
        <v>121</v>
      </c>
      <c r="G2443" s="4" t="s">
        <v>373</v>
      </c>
      <c r="H2443" s="4" t="s">
        <v>2469</v>
      </c>
      <c r="I2443" s="4" t="s">
        <v>5116</v>
      </c>
      <c r="J2443" s="4" t="s">
        <v>5117</v>
      </c>
      <c r="K2443" s="6">
        <f>IFERROR(VLOOKUP($J2443,Lookup!$I:$M,Lookup!J$2,0),"")</f>
        <v>7026</v>
      </c>
      <c r="L2443" s="6" t="str">
        <f>IFERROR(VLOOKUP($J2443,Lookup!$I:$M,Lookup!K$2,0),"")</f>
        <v>Tustin</v>
      </c>
      <c r="M2443" s="6" t="str">
        <f>IFERROR(VLOOKUP($J2443,Lookup!$I:$M,Lookup!L$2,0),"")</f>
        <v>DPaddock</v>
      </c>
      <c r="N2443" s="6" t="str">
        <f>IFERROR(VLOOKUP($J2443,Lookup!$I:$M,Lookup!M$2,0),"")</f>
        <v>ET</v>
      </c>
      <c r="O2443" s="6" t="str">
        <f>IFERROR(VLOOKUP(E2443,Lookup!B:C,2,0),0)</f>
        <v>Prep Cook</v>
      </c>
    </row>
    <row r="2444" ht="13.5" outlineLevel="2" spans="1:15">
      <c r="A2444" s="4" t="s">
        <v>5165</v>
      </c>
      <c r="B2444" s="4" t="s">
        <v>5114</v>
      </c>
      <c r="C2444" s="4" t="s">
        <v>118</v>
      </c>
      <c r="D2444" s="4" t="s">
        <v>5166</v>
      </c>
      <c r="E2444" s="4" t="s">
        <v>142</v>
      </c>
      <c r="F2444" s="4" t="s">
        <v>121</v>
      </c>
      <c r="G2444" s="4" t="s">
        <v>373</v>
      </c>
      <c r="H2444" s="4" t="s">
        <v>2469</v>
      </c>
      <c r="I2444" s="4" t="s">
        <v>5116</v>
      </c>
      <c r="J2444" s="4" t="s">
        <v>5117</v>
      </c>
      <c r="K2444" s="6">
        <f>IFERROR(VLOOKUP($J2444,Lookup!$I:$M,Lookup!J$2,0),"")</f>
        <v>7026</v>
      </c>
      <c r="L2444" s="6" t="str">
        <f>IFERROR(VLOOKUP($J2444,Lookup!$I:$M,Lookup!K$2,0),"")</f>
        <v>Tustin</v>
      </c>
      <c r="M2444" s="6" t="str">
        <f>IFERROR(VLOOKUP($J2444,Lookup!$I:$M,Lookup!L$2,0),"")</f>
        <v>DPaddock</v>
      </c>
      <c r="N2444" s="6" t="str">
        <f>IFERROR(VLOOKUP($J2444,Lookup!$I:$M,Lookup!M$2,0),"")</f>
        <v>ET</v>
      </c>
      <c r="O2444" s="6" t="str">
        <f>IFERROR(VLOOKUP(E2444,Lookup!B:C,2,0),0)</f>
        <v>Expo</v>
      </c>
    </row>
    <row r="2445" ht="13.5" outlineLevel="2" spans="1:15">
      <c r="A2445" s="4" t="s">
        <v>5167</v>
      </c>
      <c r="B2445" s="4" t="s">
        <v>5114</v>
      </c>
      <c r="C2445" s="4" t="s">
        <v>118</v>
      </c>
      <c r="D2445" s="4" t="s">
        <v>5168</v>
      </c>
      <c r="E2445" s="4" t="s">
        <v>128</v>
      </c>
      <c r="F2445" s="4" t="s">
        <v>121</v>
      </c>
      <c r="G2445" s="4" t="s">
        <v>373</v>
      </c>
      <c r="H2445" s="4" t="s">
        <v>2469</v>
      </c>
      <c r="I2445" s="4" t="s">
        <v>5116</v>
      </c>
      <c r="J2445" s="4" t="s">
        <v>5117</v>
      </c>
      <c r="K2445" s="6">
        <f>IFERROR(VLOOKUP($J2445,Lookup!$I:$M,Lookup!J$2,0),"")</f>
        <v>7026</v>
      </c>
      <c r="L2445" s="6" t="str">
        <f>IFERROR(VLOOKUP($J2445,Lookup!$I:$M,Lookup!K$2,0),"")</f>
        <v>Tustin</v>
      </c>
      <c r="M2445" s="6" t="str">
        <f>IFERROR(VLOOKUP($J2445,Lookup!$I:$M,Lookup!L$2,0),"")</f>
        <v>DPaddock</v>
      </c>
      <c r="N2445" s="6" t="str">
        <f>IFERROR(VLOOKUP($J2445,Lookup!$I:$M,Lookup!M$2,0),"")</f>
        <v>ET</v>
      </c>
      <c r="O2445" s="6" t="str">
        <f>IFERROR(VLOOKUP(E2445,Lookup!B:C,2,0),0)</f>
        <v>Server/Cocktail</v>
      </c>
    </row>
    <row r="2446" ht="13.5" outlineLevel="2" spans="1:15">
      <c r="A2446" s="4" t="s">
        <v>5169</v>
      </c>
      <c r="B2446" s="4" t="s">
        <v>5114</v>
      </c>
      <c r="C2446" s="4" t="s">
        <v>118</v>
      </c>
      <c r="D2446" s="4" t="s">
        <v>5170</v>
      </c>
      <c r="E2446" s="4" t="s">
        <v>84</v>
      </c>
      <c r="F2446" s="4" t="s">
        <v>121</v>
      </c>
      <c r="G2446" s="4" t="s">
        <v>373</v>
      </c>
      <c r="H2446" s="4" t="s">
        <v>2469</v>
      </c>
      <c r="I2446" s="4" t="s">
        <v>5116</v>
      </c>
      <c r="J2446" s="4" t="s">
        <v>5117</v>
      </c>
      <c r="K2446" s="6">
        <f>IFERROR(VLOOKUP($J2446,Lookup!$I:$M,Lookup!J$2,0),"")</f>
        <v>7026</v>
      </c>
      <c r="L2446" s="6" t="str">
        <f>IFERROR(VLOOKUP($J2446,Lookup!$I:$M,Lookup!K$2,0),"")</f>
        <v>Tustin</v>
      </c>
      <c r="M2446" s="6" t="str">
        <f>IFERROR(VLOOKUP($J2446,Lookup!$I:$M,Lookup!L$2,0),"")</f>
        <v>DPaddock</v>
      </c>
      <c r="N2446" s="6" t="str">
        <f>IFERROR(VLOOKUP($J2446,Lookup!$I:$M,Lookup!M$2,0),"")</f>
        <v>ET</v>
      </c>
      <c r="O2446" s="6" t="str">
        <f>IFERROR(VLOOKUP(E2446,Lookup!B:C,2,0),0)</f>
        <v>Prep Cook</v>
      </c>
    </row>
    <row r="2447" ht="13.5" outlineLevel="2" spans="1:15">
      <c r="A2447" s="4" t="s">
        <v>5171</v>
      </c>
      <c r="B2447" s="4" t="s">
        <v>5114</v>
      </c>
      <c r="C2447" s="4" t="s">
        <v>118</v>
      </c>
      <c r="D2447" s="4" t="s">
        <v>5172</v>
      </c>
      <c r="E2447" s="4" t="s">
        <v>256</v>
      </c>
      <c r="F2447" s="4" t="s">
        <v>121</v>
      </c>
      <c r="G2447" s="4" t="s">
        <v>373</v>
      </c>
      <c r="H2447" s="4" t="s">
        <v>2469</v>
      </c>
      <c r="I2447" s="4" t="s">
        <v>5116</v>
      </c>
      <c r="J2447" s="4" t="s">
        <v>5117</v>
      </c>
      <c r="K2447" s="6">
        <f>IFERROR(VLOOKUP($J2447,Lookup!$I:$M,Lookup!J$2,0),"")</f>
        <v>7026</v>
      </c>
      <c r="L2447" s="6" t="str">
        <f>IFERROR(VLOOKUP($J2447,Lookup!$I:$M,Lookup!K$2,0),"")</f>
        <v>Tustin</v>
      </c>
      <c r="M2447" s="6" t="str">
        <f>IFERROR(VLOOKUP($J2447,Lookup!$I:$M,Lookup!L$2,0),"")</f>
        <v>DPaddock</v>
      </c>
      <c r="N2447" s="6" t="str">
        <f>IFERROR(VLOOKUP($J2447,Lookup!$I:$M,Lookup!M$2,0),"")</f>
        <v>ET</v>
      </c>
      <c r="O2447" s="6" t="str">
        <f>IFERROR(VLOOKUP(E2447,Lookup!B:C,2,0),0)</f>
        <v/>
      </c>
    </row>
    <row r="2448" ht="13.5" outlineLevel="2" spans="1:15">
      <c r="A2448" s="4" t="s">
        <v>5173</v>
      </c>
      <c r="B2448" s="4" t="s">
        <v>5114</v>
      </c>
      <c r="C2448" s="4" t="s">
        <v>118</v>
      </c>
      <c r="D2448" s="4" t="s">
        <v>5174</v>
      </c>
      <c r="E2448" s="4" t="s">
        <v>84</v>
      </c>
      <c r="F2448" s="4" t="s">
        <v>121</v>
      </c>
      <c r="G2448" s="4" t="s">
        <v>373</v>
      </c>
      <c r="H2448" s="4" t="s">
        <v>2469</v>
      </c>
      <c r="I2448" s="4" t="s">
        <v>5116</v>
      </c>
      <c r="J2448" s="4" t="s">
        <v>5117</v>
      </c>
      <c r="K2448" s="6">
        <f>IFERROR(VLOOKUP($J2448,Lookup!$I:$M,Lookup!J$2,0),"")</f>
        <v>7026</v>
      </c>
      <c r="L2448" s="6" t="str">
        <f>IFERROR(VLOOKUP($J2448,Lookup!$I:$M,Lookup!K$2,0),"")</f>
        <v>Tustin</v>
      </c>
      <c r="M2448" s="6" t="str">
        <f>IFERROR(VLOOKUP($J2448,Lookup!$I:$M,Lookup!L$2,0),"")</f>
        <v>DPaddock</v>
      </c>
      <c r="N2448" s="6" t="str">
        <f>IFERROR(VLOOKUP($J2448,Lookup!$I:$M,Lookup!M$2,0),"")</f>
        <v>ET</v>
      </c>
      <c r="O2448" s="6" t="str">
        <f>IFERROR(VLOOKUP(E2448,Lookup!B:C,2,0),0)</f>
        <v>Prep Cook</v>
      </c>
    </row>
    <row r="2449" ht="13.5" outlineLevel="2" spans="1:15">
      <c r="A2449" s="4" t="s">
        <v>5175</v>
      </c>
      <c r="B2449" s="4" t="s">
        <v>5114</v>
      </c>
      <c r="C2449" s="4" t="s">
        <v>118</v>
      </c>
      <c r="D2449" s="4" t="s">
        <v>5176</v>
      </c>
      <c r="E2449" s="4" t="s">
        <v>70</v>
      </c>
      <c r="F2449" s="4" t="s">
        <v>121</v>
      </c>
      <c r="G2449" s="4" t="s">
        <v>373</v>
      </c>
      <c r="H2449" s="4" t="s">
        <v>2469</v>
      </c>
      <c r="I2449" s="4" t="s">
        <v>5116</v>
      </c>
      <c r="J2449" s="4" t="s">
        <v>5117</v>
      </c>
      <c r="K2449" s="6">
        <f>IFERROR(VLOOKUP($J2449,Lookup!$I:$M,Lookup!J$2,0),"")</f>
        <v>7026</v>
      </c>
      <c r="L2449" s="6" t="str">
        <f>IFERROR(VLOOKUP($J2449,Lookup!$I:$M,Lookup!K$2,0),"")</f>
        <v>Tustin</v>
      </c>
      <c r="M2449" s="6" t="str">
        <f>IFERROR(VLOOKUP($J2449,Lookup!$I:$M,Lookup!L$2,0),"")</f>
        <v>DPaddock</v>
      </c>
      <c r="N2449" s="6" t="str">
        <f>IFERROR(VLOOKUP($J2449,Lookup!$I:$M,Lookup!M$2,0),"")</f>
        <v>ET</v>
      </c>
      <c r="O2449" s="6" t="str">
        <f>IFERROR(VLOOKUP(E2449,Lookup!B:C,2,0),0)</f>
        <v>Bartender</v>
      </c>
    </row>
    <row r="2450" ht="13.5" outlineLevel="2" spans="1:15">
      <c r="A2450" s="4" t="s">
        <v>5177</v>
      </c>
      <c r="B2450" s="4" t="s">
        <v>5114</v>
      </c>
      <c r="C2450" s="4" t="s">
        <v>118</v>
      </c>
      <c r="D2450" s="4" t="s">
        <v>5178</v>
      </c>
      <c r="E2450" s="4" t="s">
        <v>208</v>
      </c>
      <c r="F2450" s="4" t="s">
        <v>121</v>
      </c>
      <c r="G2450" s="4" t="s">
        <v>373</v>
      </c>
      <c r="H2450" s="4" t="s">
        <v>2469</v>
      </c>
      <c r="I2450" s="4" t="s">
        <v>5116</v>
      </c>
      <c r="J2450" s="4" t="s">
        <v>5117</v>
      </c>
      <c r="K2450" s="6">
        <f>IFERROR(VLOOKUP($J2450,Lookup!$I:$M,Lookup!J$2,0),"")</f>
        <v>7026</v>
      </c>
      <c r="L2450" s="6" t="str">
        <f>IFERROR(VLOOKUP($J2450,Lookup!$I:$M,Lookup!K$2,0),"")</f>
        <v>Tustin</v>
      </c>
      <c r="M2450" s="6" t="str">
        <f>IFERROR(VLOOKUP($J2450,Lookup!$I:$M,Lookup!L$2,0),"")</f>
        <v>DPaddock</v>
      </c>
      <c r="N2450" s="6" t="str">
        <f>IFERROR(VLOOKUP($J2450,Lookup!$I:$M,Lookup!M$2,0),"")</f>
        <v>ET</v>
      </c>
      <c r="O2450" s="6" t="str">
        <f>IFERROR(VLOOKUP(E2450,Lookup!B:C,2,0),0)</f>
        <v/>
      </c>
    </row>
    <row r="2451" ht="13.5" outlineLevel="2" spans="1:15">
      <c r="A2451" s="4" t="s">
        <v>5179</v>
      </c>
      <c r="B2451" s="4" t="s">
        <v>4576</v>
      </c>
      <c r="C2451" s="4" t="s">
        <v>118</v>
      </c>
      <c r="D2451" s="4" t="s">
        <v>5180</v>
      </c>
      <c r="E2451" s="4" t="s">
        <v>134</v>
      </c>
      <c r="F2451" s="4" t="s">
        <v>121</v>
      </c>
      <c r="G2451" s="4" t="s">
        <v>373</v>
      </c>
      <c r="H2451" s="4" t="s">
        <v>2469</v>
      </c>
      <c r="I2451" s="4" t="s">
        <v>5116</v>
      </c>
      <c r="J2451" s="4" t="s">
        <v>5117</v>
      </c>
      <c r="K2451" s="6">
        <f>IFERROR(VLOOKUP($J2451,Lookup!$I:$M,Lookup!J$2,0),"")</f>
        <v>7026</v>
      </c>
      <c r="L2451" s="6" t="str">
        <f>IFERROR(VLOOKUP($J2451,Lookup!$I:$M,Lookup!K$2,0),"")</f>
        <v>Tustin</v>
      </c>
      <c r="M2451" s="6" t="str">
        <f>IFERROR(VLOOKUP($J2451,Lookup!$I:$M,Lookup!L$2,0),"")</f>
        <v>DPaddock</v>
      </c>
      <c r="N2451" s="6" t="str">
        <f>IFERROR(VLOOKUP($J2451,Lookup!$I:$M,Lookup!M$2,0),"")</f>
        <v>ET</v>
      </c>
      <c r="O2451" s="6">
        <f>IFERROR(VLOOKUP(E2451,Lookup!B:C,2,0),0)</f>
        <v>0</v>
      </c>
    </row>
    <row r="2452" ht="13.5" outlineLevel="2" spans="1:15">
      <c r="A2452" s="4" t="s">
        <v>5181</v>
      </c>
      <c r="B2452" s="4" t="s">
        <v>5114</v>
      </c>
      <c r="C2452" s="4" t="s">
        <v>118</v>
      </c>
      <c r="D2452" s="4" t="s">
        <v>5182</v>
      </c>
      <c r="E2452" s="4" t="s">
        <v>78</v>
      </c>
      <c r="F2452" s="4" t="s">
        <v>121</v>
      </c>
      <c r="G2452" s="4" t="s">
        <v>373</v>
      </c>
      <c r="H2452" s="4" t="s">
        <v>2469</v>
      </c>
      <c r="I2452" s="4" t="s">
        <v>5116</v>
      </c>
      <c r="J2452" s="4" t="s">
        <v>5117</v>
      </c>
      <c r="K2452" s="6">
        <f>IFERROR(VLOOKUP($J2452,Lookup!$I:$M,Lookup!J$2,0),"")</f>
        <v>7026</v>
      </c>
      <c r="L2452" s="6" t="str">
        <f>IFERROR(VLOOKUP($J2452,Lookup!$I:$M,Lookup!K$2,0),"")</f>
        <v>Tustin</v>
      </c>
      <c r="M2452" s="6" t="str">
        <f>IFERROR(VLOOKUP($J2452,Lookup!$I:$M,Lookup!L$2,0),"")</f>
        <v>DPaddock</v>
      </c>
      <c r="N2452" s="6" t="str">
        <f>IFERROR(VLOOKUP($J2452,Lookup!$I:$M,Lookup!M$2,0),"")</f>
        <v>ET</v>
      </c>
      <c r="O2452" s="6" t="str">
        <f>IFERROR(VLOOKUP(E2452,Lookup!B:C,2,0),0)</f>
        <v>Host</v>
      </c>
    </row>
    <row r="2453" ht="13.5" outlineLevel="2" spans="1:15">
      <c r="A2453" s="4" t="s">
        <v>5183</v>
      </c>
      <c r="B2453" s="4" t="s">
        <v>5114</v>
      </c>
      <c r="C2453" s="4" t="s">
        <v>118</v>
      </c>
      <c r="D2453" s="4" t="s">
        <v>5184</v>
      </c>
      <c r="E2453" s="4" t="s">
        <v>83</v>
      </c>
      <c r="F2453" s="4" t="s">
        <v>121</v>
      </c>
      <c r="G2453" s="4" t="s">
        <v>373</v>
      </c>
      <c r="H2453" s="4" t="s">
        <v>2469</v>
      </c>
      <c r="I2453" s="4" t="s">
        <v>5116</v>
      </c>
      <c r="J2453" s="4" t="s">
        <v>5117</v>
      </c>
      <c r="K2453" s="6">
        <f>IFERROR(VLOOKUP($J2453,Lookup!$I:$M,Lookup!J$2,0),"")</f>
        <v>7026</v>
      </c>
      <c r="L2453" s="6" t="str">
        <f>IFERROR(VLOOKUP($J2453,Lookup!$I:$M,Lookup!K$2,0),"")</f>
        <v>Tustin</v>
      </c>
      <c r="M2453" s="6" t="str">
        <f>IFERROR(VLOOKUP($J2453,Lookup!$I:$M,Lookup!L$2,0),"")</f>
        <v>DPaddock</v>
      </c>
      <c r="N2453" s="6" t="str">
        <f>IFERROR(VLOOKUP($J2453,Lookup!$I:$M,Lookup!M$2,0),"")</f>
        <v>ET</v>
      </c>
      <c r="O2453" s="6" t="str">
        <f>IFERROR(VLOOKUP(E2453,Lookup!B:C,2,0),0)</f>
        <v>Line Cook</v>
      </c>
    </row>
    <row r="2454" ht="13.5" outlineLevel="2" spans="1:15">
      <c r="A2454" s="4" t="s">
        <v>5185</v>
      </c>
      <c r="B2454" s="4" t="s">
        <v>5114</v>
      </c>
      <c r="C2454" s="4" t="s">
        <v>118</v>
      </c>
      <c r="D2454" s="4" t="s">
        <v>5186</v>
      </c>
      <c r="E2454" s="4" t="s">
        <v>70</v>
      </c>
      <c r="F2454" s="4" t="s">
        <v>121</v>
      </c>
      <c r="G2454" s="4" t="s">
        <v>373</v>
      </c>
      <c r="H2454" s="4" t="s">
        <v>2469</v>
      </c>
      <c r="I2454" s="4" t="s">
        <v>5116</v>
      </c>
      <c r="J2454" s="4" t="s">
        <v>5117</v>
      </c>
      <c r="K2454" s="6">
        <f>IFERROR(VLOOKUP($J2454,Lookup!$I:$M,Lookup!J$2,0),"")</f>
        <v>7026</v>
      </c>
      <c r="L2454" s="6" t="str">
        <f>IFERROR(VLOOKUP($J2454,Lookup!$I:$M,Lookup!K$2,0),"")</f>
        <v>Tustin</v>
      </c>
      <c r="M2454" s="6" t="str">
        <f>IFERROR(VLOOKUP($J2454,Lookup!$I:$M,Lookup!L$2,0),"")</f>
        <v>DPaddock</v>
      </c>
      <c r="N2454" s="6" t="str">
        <f>IFERROR(VLOOKUP($J2454,Lookup!$I:$M,Lookup!M$2,0),"")</f>
        <v>ET</v>
      </c>
      <c r="O2454" s="6" t="str">
        <f>IFERROR(VLOOKUP(E2454,Lookup!B:C,2,0),0)</f>
        <v>Bartender</v>
      </c>
    </row>
    <row r="2455" ht="13.5" outlineLevel="2" spans="1:15">
      <c r="A2455" s="4" t="s">
        <v>5187</v>
      </c>
      <c r="B2455" s="4" t="s">
        <v>5114</v>
      </c>
      <c r="C2455" s="4" t="s">
        <v>118</v>
      </c>
      <c r="D2455" s="4" t="s">
        <v>5188</v>
      </c>
      <c r="E2455" s="4" t="s">
        <v>188</v>
      </c>
      <c r="F2455" s="4" t="s">
        <v>121</v>
      </c>
      <c r="G2455" s="4" t="s">
        <v>373</v>
      </c>
      <c r="H2455" s="4" t="s">
        <v>2469</v>
      </c>
      <c r="I2455" s="4" t="s">
        <v>5116</v>
      </c>
      <c r="J2455" s="4" t="s">
        <v>5117</v>
      </c>
      <c r="K2455" s="6">
        <f>IFERROR(VLOOKUP($J2455,Lookup!$I:$M,Lookup!J$2,0),"")</f>
        <v>7026</v>
      </c>
      <c r="L2455" s="6" t="str">
        <f>IFERROR(VLOOKUP($J2455,Lookup!$I:$M,Lookup!K$2,0),"")</f>
        <v>Tustin</v>
      </c>
      <c r="M2455" s="6" t="str">
        <f>IFERROR(VLOOKUP($J2455,Lookup!$I:$M,Lookup!L$2,0),"")</f>
        <v>DPaddock</v>
      </c>
      <c r="N2455" s="6" t="str">
        <f>IFERROR(VLOOKUP($J2455,Lookup!$I:$M,Lookup!M$2,0),"")</f>
        <v>ET</v>
      </c>
      <c r="O2455" s="6" t="str">
        <f>IFERROR(VLOOKUP(E2455,Lookup!B:C,2,0),0)</f>
        <v>Dish</v>
      </c>
    </row>
    <row r="2456" ht="13.5" outlineLevel="2" spans="1:15">
      <c r="A2456" s="4" t="s">
        <v>5189</v>
      </c>
      <c r="B2456" s="4" t="s">
        <v>5114</v>
      </c>
      <c r="C2456" s="4" t="s">
        <v>118</v>
      </c>
      <c r="D2456" s="4" t="s">
        <v>5190</v>
      </c>
      <c r="E2456" s="4" t="s">
        <v>78</v>
      </c>
      <c r="F2456" s="4" t="s">
        <v>121</v>
      </c>
      <c r="G2456" s="4" t="s">
        <v>373</v>
      </c>
      <c r="H2456" s="4" t="s">
        <v>2469</v>
      </c>
      <c r="I2456" s="4" t="s">
        <v>5116</v>
      </c>
      <c r="J2456" s="4" t="s">
        <v>5117</v>
      </c>
      <c r="K2456" s="6">
        <f>IFERROR(VLOOKUP($J2456,Lookup!$I:$M,Lookup!J$2,0),"")</f>
        <v>7026</v>
      </c>
      <c r="L2456" s="6" t="str">
        <f>IFERROR(VLOOKUP($J2456,Lookup!$I:$M,Lookup!K$2,0),"")</f>
        <v>Tustin</v>
      </c>
      <c r="M2456" s="6" t="str">
        <f>IFERROR(VLOOKUP($J2456,Lookup!$I:$M,Lookup!L$2,0),"")</f>
        <v>DPaddock</v>
      </c>
      <c r="N2456" s="6" t="str">
        <f>IFERROR(VLOOKUP($J2456,Lookup!$I:$M,Lookup!M$2,0),"")</f>
        <v>ET</v>
      </c>
      <c r="O2456" s="6" t="str">
        <f>IFERROR(VLOOKUP(E2456,Lookup!B:C,2,0),0)</f>
        <v>Host</v>
      </c>
    </row>
    <row r="2457" ht="13.5" outlineLevel="2" spans="1:15">
      <c r="A2457" s="4" t="s">
        <v>5191</v>
      </c>
      <c r="B2457" s="4" t="s">
        <v>5114</v>
      </c>
      <c r="C2457" s="4" t="s">
        <v>118</v>
      </c>
      <c r="D2457" s="4" t="s">
        <v>5192</v>
      </c>
      <c r="E2457" s="4" t="s">
        <v>120</v>
      </c>
      <c r="F2457" s="4" t="s">
        <v>121</v>
      </c>
      <c r="G2457" s="4" t="s">
        <v>373</v>
      </c>
      <c r="H2457" s="4" t="s">
        <v>2469</v>
      </c>
      <c r="I2457" s="4" t="s">
        <v>5116</v>
      </c>
      <c r="J2457" s="4" t="s">
        <v>5117</v>
      </c>
      <c r="K2457" s="6">
        <f>IFERROR(VLOOKUP($J2457,Lookup!$I:$M,Lookup!J$2,0),"")</f>
        <v>7026</v>
      </c>
      <c r="L2457" s="6" t="str">
        <f>IFERROR(VLOOKUP($J2457,Lookup!$I:$M,Lookup!K$2,0),"")</f>
        <v>Tustin</v>
      </c>
      <c r="M2457" s="6" t="str">
        <f>IFERROR(VLOOKUP($J2457,Lookup!$I:$M,Lookup!L$2,0),"")</f>
        <v>DPaddock</v>
      </c>
      <c r="N2457" s="6" t="str">
        <f>IFERROR(VLOOKUP($J2457,Lookup!$I:$M,Lookup!M$2,0),"")</f>
        <v>ET</v>
      </c>
      <c r="O2457" s="6" t="str">
        <f>IFERROR(VLOOKUP(E2457,Lookup!B:C,2,0),0)</f>
        <v>Server/Cocktail</v>
      </c>
    </row>
    <row r="2458" ht="13.5" outlineLevel="2" spans="1:15">
      <c r="A2458" s="4" t="s">
        <v>5193</v>
      </c>
      <c r="B2458" s="4" t="s">
        <v>5114</v>
      </c>
      <c r="C2458" s="4" t="s">
        <v>118</v>
      </c>
      <c r="D2458" s="4" t="s">
        <v>5194</v>
      </c>
      <c r="E2458" s="4" t="s">
        <v>188</v>
      </c>
      <c r="F2458" s="4" t="s">
        <v>121</v>
      </c>
      <c r="G2458" s="4" t="s">
        <v>373</v>
      </c>
      <c r="H2458" s="4" t="s">
        <v>2469</v>
      </c>
      <c r="I2458" s="4" t="s">
        <v>5116</v>
      </c>
      <c r="J2458" s="4" t="s">
        <v>5117</v>
      </c>
      <c r="K2458" s="6">
        <f>IFERROR(VLOOKUP($J2458,Lookup!$I:$M,Lookup!J$2,0),"")</f>
        <v>7026</v>
      </c>
      <c r="L2458" s="6" t="str">
        <f>IFERROR(VLOOKUP($J2458,Lookup!$I:$M,Lookup!K$2,0),"")</f>
        <v>Tustin</v>
      </c>
      <c r="M2458" s="6" t="str">
        <f>IFERROR(VLOOKUP($J2458,Lookup!$I:$M,Lookup!L$2,0),"")</f>
        <v>DPaddock</v>
      </c>
      <c r="N2458" s="6" t="str">
        <f>IFERROR(VLOOKUP($J2458,Lookup!$I:$M,Lookup!M$2,0),"")</f>
        <v>ET</v>
      </c>
      <c r="O2458" s="6" t="str">
        <f>IFERROR(VLOOKUP(E2458,Lookup!B:C,2,0),0)</f>
        <v>Dish</v>
      </c>
    </row>
    <row r="2459" ht="13.5" outlineLevel="2" spans="1:15">
      <c r="A2459" s="4" t="s">
        <v>5195</v>
      </c>
      <c r="B2459" s="4" t="s">
        <v>5114</v>
      </c>
      <c r="C2459" s="4" t="s">
        <v>118</v>
      </c>
      <c r="D2459" s="4" t="s">
        <v>5196</v>
      </c>
      <c r="E2459" s="4" t="s">
        <v>188</v>
      </c>
      <c r="F2459" s="4" t="s">
        <v>121</v>
      </c>
      <c r="G2459" s="4" t="s">
        <v>373</v>
      </c>
      <c r="H2459" s="4" t="s">
        <v>2469</v>
      </c>
      <c r="I2459" s="4" t="s">
        <v>5116</v>
      </c>
      <c r="J2459" s="4" t="s">
        <v>5117</v>
      </c>
      <c r="K2459" s="6">
        <f>IFERROR(VLOOKUP($J2459,Lookup!$I:$M,Lookup!J$2,0),"")</f>
        <v>7026</v>
      </c>
      <c r="L2459" s="6" t="str">
        <f>IFERROR(VLOOKUP($J2459,Lookup!$I:$M,Lookup!K$2,0),"")</f>
        <v>Tustin</v>
      </c>
      <c r="M2459" s="6" t="str">
        <f>IFERROR(VLOOKUP($J2459,Lookup!$I:$M,Lookup!L$2,0),"")</f>
        <v>DPaddock</v>
      </c>
      <c r="N2459" s="6" t="str">
        <f>IFERROR(VLOOKUP($J2459,Lookup!$I:$M,Lookup!M$2,0),"")</f>
        <v>ET</v>
      </c>
      <c r="O2459" s="6" t="str">
        <f>IFERROR(VLOOKUP(E2459,Lookup!B:C,2,0),0)</f>
        <v>Dish</v>
      </c>
    </row>
    <row r="2460" ht="13.5" outlineLevel="2" spans="1:15">
      <c r="A2460" s="4" t="s">
        <v>5197</v>
      </c>
      <c r="B2460" s="4" t="s">
        <v>5114</v>
      </c>
      <c r="C2460" s="4" t="s">
        <v>118</v>
      </c>
      <c r="D2460" s="4" t="s">
        <v>5198</v>
      </c>
      <c r="E2460" s="4" t="s">
        <v>70</v>
      </c>
      <c r="F2460" s="4" t="s">
        <v>121</v>
      </c>
      <c r="G2460" s="4" t="s">
        <v>373</v>
      </c>
      <c r="H2460" s="4" t="s">
        <v>2469</v>
      </c>
      <c r="I2460" s="4" t="s">
        <v>5116</v>
      </c>
      <c r="J2460" s="4" t="s">
        <v>5117</v>
      </c>
      <c r="K2460" s="6">
        <f>IFERROR(VLOOKUP($J2460,Lookup!$I:$M,Lookup!J$2,0),"")</f>
        <v>7026</v>
      </c>
      <c r="L2460" s="6" t="str">
        <f>IFERROR(VLOOKUP($J2460,Lookup!$I:$M,Lookup!K$2,0),"")</f>
        <v>Tustin</v>
      </c>
      <c r="M2460" s="6" t="str">
        <f>IFERROR(VLOOKUP($J2460,Lookup!$I:$M,Lookup!L$2,0),"")</f>
        <v>DPaddock</v>
      </c>
      <c r="N2460" s="6" t="str">
        <f>IFERROR(VLOOKUP($J2460,Lookup!$I:$M,Lookup!M$2,0),"")</f>
        <v>ET</v>
      </c>
      <c r="O2460" s="6" t="str">
        <f>IFERROR(VLOOKUP(E2460,Lookup!B:C,2,0),0)</f>
        <v>Bartender</v>
      </c>
    </row>
    <row r="2461" ht="13.5" outlineLevel="2" spans="1:15">
      <c r="A2461" s="4" t="s">
        <v>5199</v>
      </c>
      <c r="B2461" s="4" t="s">
        <v>5114</v>
      </c>
      <c r="C2461" s="4" t="s">
        <v>118</v>
      </c>
      <c r="D2461" s="4" t="s">
        <v>5200</v>
      </c>
      <c r="E2461" s="4" t="s">
        <v>78</v>
      </c>
      <c r="F2461" s="4" t="s">
        <v>121</v>
      </c>
      <c r="G2461" s="4" t="s">
        <v>373</v>
      </c>
      <c r="H2461" s="4" t="s">
        <v>2469</v>
      </c>
      <c r="I2461" s="4" t="s">
        <v>5116</v>
      </c>
      <c r="J2461" s="4" t="s">
        <v>5117</v>
      </c>
      <c r="K2461" s="6">
        <f>IFERROR(VLOOKUP($J2461,Lookup!$I:$M,Lookup!J$2,0),"")</f>
        <v>7026</v>
      </c>
      <c r="L2461" s="6" t="str">
        <f>IFERROR(VLOOKUP($J2461,Lookup!$I:$M,Lookup!K$2,0),"")</f>
        <v>Tustin</v>
      </c>
      <c r="M2461" s="6" t="str">
        <f>IFERROR(VLOOKUP($J2461,Lookup!$I:$M,Lookup!L$2,0),"")</f>
        <v>DPaddock</v>
      </c>
      <c r="N2461" s="6" t="str">
        <f>IFERROR(VLOOKUP($J2461,Lookup!$I:$M,Lookup!M$2,0),"")</f>
        <v>ET</v>
      </c>
      <c r="O2461" s="6" t="str">
        <f>IFERROR(VLOOKUP(E2461,Lookup!B:C,2,0),0)</f>
        <v>Host</v>
      </c>
    </row>
    <row r="2462" ht="13.5" outlineLevel="2" spans="1:15">
      <c r="A2462" s="4" t="s">
        <v>5201</v>
      </c>
      <c r="B2462" s="4" t="s">
        <v>5114</v>
      </c>
      <c r="C2462" s="4" t="s">
        <v>118</v>
      </c>
      <c r="D2462" s="4" t="s">
        <v>5202</v>
      </c>
      <c r="E2462" s="4" t="s">
        <v>84</v>
      </c>
      <c r="F2462" s="4" t="s">
        <v>121</v>
      </c>
      <c r="G2462" s="4" t="s">
        <v>373</v>
      </c>
      <c r="H2462" s="4" t="s">
        <v>2469</v>
      </c>
      <c r="I2462" s="4" t="s">
        <v>5116</v>
      </c>
      <c r="J2462" s="4" t="s">
        <v>5117</v>
      </c>
      <c r="K2462" s="6">
        <f>IFERROR(VLOOKUP($J2462,Lookup!$I:$M,Lookup!J$2,0),"")</f>
        <v>7026</v>
      </c>
      <c r="L2462" s="6" t="str">
        <f>IFERROR(VLOOKUP($J2462,Lookup!$I:$M,Lookup!K$2,0),"")</f>
        <v>Tustin</v>
      </c>
      <c r="M2462" s="6" t="str">
        <f>IFERROR(VLOOKUP($J2462,Lookup!$I:$M,Lookup!L$2,0),"")</f>
        <v>DPaddock</v>
      </c>
      <c r="N2462" s="6" t="str">
        <f>IFERROR(VLOOKUP($J2462,Lookup!$I:$M,Lookup!M$2,0),"")</f>
        <v>ET</v>
      </c>
      <c r="O2462" s="6" t="str">
        <f>IFERROR(VLOOKUP(E2462,Lookup!B:C,2,0),0)</f>
        <v>Prep Cook</v>
      </c>
    </row>
    <row r="2463" ht="13.5" outlineLevel="2" spans="1:15">
      <c r="A2463" s="4" t="s">
        <v>5203</v>
      </c>
      <c r="B2463" s="4" t="s">
        <v>5114</v>
      </c>
      <c r="C2463" s="4" t="s">
        <v>118</v>
      </c>
      <c r="D2463" s="4" t="s">
        <v>5204</v>
      </c>
      <c r="E2463" s="4" t="s">
        <v>84</v>
      </c>
      <c r="F2463" s="4" t="s">
        <v>121</v>
      </c>
      <c r="G2463" s="4" t="s">
        <v>373</v>
      </c>
      <c r="H2463" s="4" t="s">
        <v>2469</v>
      </c>
      <c r="I2463" s="4" t="s">
        <v>5116</v>
      </c>
      <c r="J2463" s="4" t="s">
        <v>5117</v>
      </c>
      <c r="K2463" s="6">
        <f>IFERROR(VLOOKUP($J2463,Lookup!$I:$M,Lookup!J$2,0),"")</f>
        <v>7026</v>
      </c>
      <c r="L2463" s="6" t="str">
        <f>IFERROR(VLOOKUP($J2463,Lookup!$I:$M,Lookup!K$2,0),"")</f>
        <v>Tustin</v>
      </c>
      <c r="M2463" s="6" t="str">
        <f>IFERROR(VLOOKUP($J2463,Lookup!$I:$M,Lookup!L$2,0),"")</f>
        <v>DPaddock</v>
      </c>
      <c r="N2463" s="6" t="str">
        <f>IFERROR(VLOOKUP($J2463,Lookup!$I:$M,Lookup!M$2,0),"")</f>
        <v>ET</v>
      </c>
      <c r="O2463" s="6" t="str">
        <f>IFERROR(VLOOKUP(E2463,Lookup!B:C,2,0),0)</f>
        <v>Prep Cook</v>
      </c>
    </row>
    <row r="2464" ht="13.5" outlineLevel="2" spans="1:15">
      <c r="A2464" s="4" t="s">
        <v>5205</v>
      </c>
      <c r="B2464" s="4" t="s">
        <v>5114</v>
      </c>
      <c r="C2464" s="4" t="s">
        <v>118</v>
      </c>
      <c r="D2464" s="4" t="s">
        <v>5206</v>
      </c>
      <c r="E2464" s="4" t="s">
        <v>83</v>
      </c>
      <c r="F2464" s="4" t="s">
        <v>121</v>
      </c>
      <c r="G2464" s="4" t="s">
        <v>373</v>
      </c>
      <c r="H2464" s="4" t="s">
        <v>2469</v>
      </c>
      <c r="I2464" s="4" t="s">
        <v>5116</v>
      </c>
      <c r="J2464" s="4" t="s">
        <v>5117</v>
      </c>
      <c r="K2464" s="6">
        <f>IFERROR(VLOOKUP($J2464,Lookup!$I:$M,Lookup!J$2,0),"")</f>
        <v>7026</v>
      </c>
      <c r="L2464" s="6" t="str">
        <f>IFERROR(VLOOKUP($J2464,Lookup!$I:$M,Lookup!K$2,0),"")</f>
        <v>Tustin</v>
      </c>
      <c r="M2464" s="6" t="str">
        <f>IFERROR(VLOOKUP($J2464,Lookup!$I:$M,Lookup!L$2,0),"")</f>
        <v>DPaddock</v>
      </c>
      <c r="N2464" s="6" t="str">
        <f>IFERROR(VLOOKUP($J2464,Lookup!$I:$M,Lookup!M$2,0),"")</f>
        <v>ET</v>
      </c>
      <c r="O2464" s="6" t="str">
        <f>IFERROR(VLOOKUP(E2464,Lookup!B:C,2,0),0)</f>
        <v>Line Cook</v>
      </c>
    </row>
    <row r="2465" ht="13.5" outlineLevel="2" spans="1:15">
      <c r="A2465" s="4" t="s">
        <v>5207</v>
      </c>
      <c r="B2465" s="4" t="s">
        <v>5114</v>
      </c>
      <c r="C2465" s="4" t="s">
        <v>118</v>
      </c>
      <c r="D2465" s="4" t="s">
        <v>5208</v>
      </c>
      <c r="E2465" s="4" t="s">
        <v>139</v>
      </c>
      <c r="F2465" s="4" t="s">
        <v>121</v>
      </c>
      <c r="G2465" s="4" t="s">
        <v>373</v>
      </c>
      <c r="H2465" s="4" t="s">
        <v>2469</v>
      </c>
      <c r="I2465" s="4" t="s">
        <v>5116</v>
      </c>
      <c r="J2465" s="4" t="s">
        <v>5117</v>
      </c>
      <c r="K2465" s="6">
        <f>IFERROR(VLOOKUP($J2465,Lookup!$I:$M,Lookup!J$2,0),"")</f>
        <v>7026</v>
      </c>
      <c r="L2465" s="6" t="str">
        <f>IFERROR(VLOOKUP($J2465,Lookup!$I:$M,Lookup!K$2,0),"")</f>
        <v>Tustin</v>
      </c>
      <c r="M2465" s="6" t="str">
        <f>IFERROR(VLOOKUP($J2465,Lookup!$I:$M,Lookup!L$2,0),"")</f>
        <v>DPaddock</v>
      </c>
      <c r="N2465" s="6" t="str">
        <f>IFERROR(VLOOKUP($J2465,Lookup!$I:$M,Lookup!M$2,0),"")</f>
        <v>ET</v>
      </c>
      <c r="O2465" s="6" t="str">
        <f>IFERROR(VLOOKUP(E2465,Lookup!B:C,2,0),0)</f>
        <v>Busser/Runner</v>
      </c>
    </row>
    <row r="2466" ht="13.5" outlineLevel="2" spans="1:15">
      <c r="A2466" s="4" t="s">
        <v>5209</v>
      </c>
      <c r="B2466" s="4" t="s">
        <v>5114</v>
      </c>
      <c r="C2466" s="4" t="s">
        <v>118</v>
      </c>
      <c r="D2466" s="4" t="s">
        <v>5210</v>
      </c>
      <c r="E2466" s="4" t="s">
        <v>139</v>
      </c>
      <c r="F2466" s="4" t="s">
        <v>121</v>
      </c>
      <c r="G2466" s="4" t="s">
        <v>373</v>
      </c>
      <c r="H2466" s="4" t="s">
        <v>2469</v>
      </c>
      <c r="I2466" s="4" t="s">
        <v>5116</v>
      </c>
      <c r="J2466" s="4" t="s">
        <v>5117</v>
      </c>
      <c r="K2466" s="6">
        <f>IFERROR(VLOOKUP($J2466,Lookup!$I:$M,Lookup!J$2,0),"")</f>
        <v>7026</v>
      </c>
      <c r="L2466" s="6" t="str">
        <f>IFERROR(VLOOKUP($J2466,Lookup!$I:$M,Lookup!K$2,0),"")</f>
        <v>Tustin</v>
      </c>
      <c r="M2466" s="6" t="str">
        <f>IFERROR(VLOOKUP($J2466,Lookup!$I:$M,Lookup!L$2,0),"")</f>
        <v>DPaddock</v>
      </c>
      <c r="N2466" s="6" t="str">
        <f>IFERROR(VLOOKUP($J2466,Lookup!$I:$M,Lookup!M$2,0),"")</f>
        <v>ET</v>
      </c>
      <c r="O2466" s="6" t="str">
        <f>IFERROR(VLOOKUP(E2466,Lookup!B:C,2,0),0)</f>
        <v>Busser/Runner</v>
      </c>
    </row>
    <row r="2467" ht="13.5" outlineLevel="2" spans="1:15">
      <c r="A2467" s="4" t="s">
        <v>5211</v>
      </c>
      <c r="B2467" s="4" t="s">
        <v>5114</v>
      </c>
      <c r="C2467" s="4" t="s">
        <v>118</v>
      </c>
      <c r="D2467" s="4" t="s">
        <v>5212</v>
      </c>
      <c r="E2467" s="4" t="s">
        <v>120</v>
      </c>
      <c r="F2467" s="4" t="s">
        <v>121</v>
      </c>
      <c r="G2467" s="4" t="s">
        <v>373</v>
      </c>
      <c r="H2467" s="4" t="s">
        <v>2469</v>
      </c>
      <c r="I2467" s="4" t="s">
        <v>5116</v>
      </c>
      <c r="J2467" s="4" t="s">
        <v>5117</v>
      </c>
      <c r="K2467" s="6">
        <f>IFERROR(VLOOKUP($J2467,Lookup!$I:$M,Lookup!J$2,0),"")</f>
        <v>7026</v>
      </c>
      <c r="L2467" s="6" t="str">
        <f>IFERROR(VLOOKUP($J2467,Lookup!$I:$M,Lookup!K$2,0),"")</f>
        <v>Tustin</v>
      </c>
      <c r="M2467" s="6" t="str">
        <f>IFERROR(VLOOKUP($J2467,Lookup!$I:$M,Lookup!L$2,0),"")</f>
        <v>DPaddock</v>
      </c>
      <c r="N2467" s="6" t="str">
        <f>IFERROR(VLOOKUP($J2467,Lookup!$I:$M,Lookup!M$2,0),"")</f>
        <v>ET</v>
      </c>
      <c r="O2467" s="6" t="str">
        <f>IFERROR(VLOOKUP(E2467,Lookup!B:C,2,0),0)</f>
        <v>Server/Cocktail</v>
      </c>
    </row>
    <row r="2468" ht="13.5" outlineLevel="2" spans="1:15">
      <c r="A2468" s="4" t="s">
        <v>5213</v>
      </c>
      <c r="B2468" s="4" t="s">
        <v>5114</v>
      </c>
      <c r="C2468" s="4" t="s">
        <v>118</v>
      </c>
      <c r="D2468" s="4" t="s">
        <v>5214</v>
      </c>
      <c r="E2468" s="4" t="s">
        <v>78</v>
      </c>
      <c r="F2468" s="4" t="s">
        <v>121</v>
      </c>
      <c r="G2468" s="4" t="s">
        <v>373</v>
      </c>
      <c r="H2468" s="4" t="s">
        <v>2469</v>
      </c>
      <c r="I2468" s="4" t="s">
        <v>5116</v>
      </c>
      <c r="J2468" s="4" t="s">
        <v>5117</v>
      </c>
      <c r="K2468" s="6">
        <f>IFERROR(VLOOKUP($J2468,Lookup!$I:$M,Lookup!J$2,0),"")</f>
        <v>7026</v>
      </c>
      <c r="L2468" s="6" t="str">
        <f>IFERROR(VLOOKUP($J2468,Lookup!$I:$M,Lookup!K$2,0),"")</f>
        <v>Tustin</v>
      </c>
      <c r="M2468" s="6" t="str">
        <f>IFERROR(VLOOKUP($J2468,Lookup!$I:$M,Lookup!L$2,0),"")</f>
        <v>DPaddock</v>
      </c>
      <c r="N2468" s="6" t="str">
        <f>IFERROR(VLOOKUP($J2468,Lookup!$I:$M,Lookup!M$2,0),"")</f>
        <v>ET</v>
      </c>
      <c r="O2468" s="6" t="str">
        <f>IFERROR(VLOOKUP(E2468,Lookup!B:C,2,0),0)</f>
        <v>Host</v>
      </c>
    </row>
    <row r="2469" ht="13.5" outlineLevel="2" spans="1:15">
      <c r="A2469" s="4" t="s">
        <v>5215</v>
      </c>
      <c r="B2469" s="4" t="s">
        <v>5114</v>
      </c>
      <c r="C2469" s="4" t="s">
        <v>118</v>
      </c>
      <c r="D2469" s="4" t="s">
        <v>5216</v>
      </c>
      <c r="E2469" s="4" t="s">
        <v>238</v>
      </c>
      <c r="F2469" s="4" t="s">
        <v>121</v>
      </c>
      <c r="G2469" s="4" t="s">
        <v>373</v>
      </c>
      <c r="H2469" s="4" t="s">
        <v>2469</v>
      </c>
      <c r="I2469" s="4" t="s">
        <v>5116</v>
      </c>
      <c r="J2469" s="4" t="s">
        <v>5117</v>
      </c>
      <c r="K2469" s="6">
        <f>IFERROR(VLOOKUP($J2469,Lookup!$I:$M,Lookup!J$2,0),"")</f>
        <v>7026</v>
      </c>
      <c r="L2469" s="6" t="str">
        <f>IFERROR(VLOOKUP($J2469,Lookup!$I:$M,Lookup!K$2,0),"")</f>
        <v>Tustin</v>
      </c>
      <c r="M2469" s="6" t="str">
        <f>IFERROR(VLOOKUP($J2469,Lookup!$I:$M,Lookup!L$2,0),"")</f>
        <v>DPaddock</v>
      </c>
      <c r="N2469" s="6" t="str">
        <f>IFERROR(VLOOKUP($J2469,Lookup!$I:$M,Lookup!M$2,0),"")</f>
        <v>ET</v>
      </c>
      <c r="O2469" s="6">
        <f>IFERROR(VLOOKUP(E2469,Lookup!B:C,2,0),0)</f>
        <v>0</v>
      </c>
    </row>
    <row r="2470" ht="13.5" outlineLevel="2" spans="1:15">
      <c r="A2470" s="4" t="s">
        <v>5217</v>
      </c>
      <c r="B2470" s="4" t="s">
        <v>5114</v>
      </c>
      <c r="C2470" s="4" t="s">
        <v>118</v>
      </c>
      <c r="D2470" s="4" t="s">
        <v>5218</v>
      </c>
      <c r="E2470" s="4" t="s">
        <v>70</v>
      </c>
      <c r="F2470" s="4" t="s">
        <v>121</v>
      </c>
      <c r="G2470" s="4" t="s">
        <v>373</v>
      </c>
      <c r="H2470" s="4" t="s">
        <v>2469</v>
      </c>
      <c r="I2470" s="4" t="s">
        <v>5116</v>
      </c>
      <c r="J2470" s="4" t="s">
        <v>5117</v>
      </c>
      <c r="K2470" s="6">
        <f>IFERROR(VLOOKUP($J2470,Lookup!$I:$M,Lookup!J$2,0),"")</f>
        <v>7026</v>
      </c>
      <c r="L2470" s="6" t="str">
        <f>IFERROR(VLOOKUP($J2470,Lookup!$I:$M,Lookup!K$2,0),"")</f>
        <v>Tustin</v>
      </c>
      <c r="M2470" s="6" t="str">
        <f>IFERROR(VLOOKUP($J2470,Lookup!$I:$M,Lookup!L$2,0),"")</f>
        <v>DPaddock</v>
      </c>
      <c r="N2470" s="6" t="str">
        <f>IFERROR(VLOOKUP($J2470,Lookup!$I:$M,Lookup!M$2,0),"")</f>
        <v>ET</v>
      </c>
      <c r="O2470" s="6" t="str">
        <f>IFERROR(VLOOKUP(E2470,Lookup!B:C,2,0),0)</f>
        <v>Bartender</v>
      </c>
    </row>
    <row r="2471" ht="13.5" outlineLevel="2" spans="1:15">
      <c r="A2471" s="4" t="s">
        <v>5219</v>
      </c>
      <c r="B2471" s="4" t="s">
        <v>5114</v>
      </c>
      <c r="C2471" s="4" t="s">
        <v>118</v>
      </c>
      <c r="D2471" s="4" t="s">
        <v>5220</v>
      </c>
      <c r="E2471" s="4" t="s">
        <v>120</v>
      </c>
      <c r="F2471" s="4" t="s">
        <v>121</v>
      </c>
      <c r="G2471" s="4" t="s">
        <v>373</v>
      </c>
      <c r="H2471" s="4" t="s">
        <v>2469</v>
      </c>
      <c r="I2471" s="4" t="s">
        <v>5116</v>
      </c>
      <c r="J2471" s="4" t="s">
        <v>5117</v>
      </c>
      <c r="K2471" s="6">
        <f>IFERROR(VLOOKUP($J2471,Lookup!$I:$M,Lookup!J$2,0),"")</f>
        <v>7026</v>
      </c>
      <c r="L2471" s="6" t="str">
        <f>IFERROR(VLOOKUP($J2471,Lookup!$I:$M,Lookup!K$2,0),"")</f>
        <v>Tustin</v>
      </c>
      <c r="M2471" s="6" t="str">
        <f>IFERROR(VLOOKUP($J2471,Lookup!$I:$M,Lookup!L$2,0),"")</f>
        <v>DPaddock</v>
      </c>
      <c r="N2471" s="6" t="str">
        <f>IFERROR(VLOOKUP($J2471,Lookup!$I:$M,Lookup!M$2,0),"")</f>
        <v>ET</v>
      </c>
      <c r="O2471" s="6" t="str">
        <f>IFERROR(VLOOKUP(E2471,Lookup!B:C,2,0),0)</f>
        <v>Server/Cocktail</v>
      </c>
    </row>
    <row r="2472" ht="13.5" outlineLevel="2" spans="1:15">
      <c r="A2472" s="4" t="s">
        <v>5221</v>
      </c>
      <c r="B2472" s="4" t="s">
        <v>5114</v>
      </c>
      <c r="C2472" s="4" t="s">
        <v>118</v>
      </c>
      <c r="D2472" s="4" t="s">
        <v>5222</v>
      </c>
      <c r="E2472" s="4" t="s">
        <v>84</v>
      </c>
      <c r="F2472" s="4" t="s">
        <v>121</v>
      </c>
      <c r="G2472" s="4" t="s">
        <v>373</v>
      </c>
      <c r="H2472" s="4" t="s">
        <v>2469</v>
      </c>
      <c r="I2472" s="4" t="s">
        <v>5116</v>
      </c>
      <c r="J2472" s="4" t="s">
        <v>5117</v>
      </c>
      <c r="K2472" s="6">
        <f>IFERROR(VLOOKUP($J2472,Lookup!$I:$M,Lookup!J$2,0),"")</f>
        <v>7026</v>
      </c>
      <c r="L2472" s="6" t="str">
        <f>IFERROR(VLOOKUP($J2472,Lookup!$I:$M,Lookup!K$2,0),"")</f>
        <v>Tustin</v>
      </c>
      <c r="M2472" s="6" t="str">
        <f>IFERROR(VLOOKUP($J2472,Lookup!$I:$M,Lookup!L$2,0),"")</f>
        <v>DPaddock</v>
      </c>
      <c r="N2472" s="6" t="str">
        <f>IFERROR(VLOOKUP($J2472,Lookup!$I:$M,Lookup!M$2,0),"")</f>
        <v>ET</v>
      </c>
      <c r="O2472" s="6" t="str">
        <f>IFERROR(VLOOKUP(E2472,Lookup!B:C,2,0),0)</f>
        <v>Prep Cook</v>
      </c>
    </row>
    <row r="2473" ht="13.5" outlineLevel="2" spans="1:15">
      <c r="A2473" s="4" t="s">
        <v>5223</v>
      </c>
      <c r="B2473" s="4" t="s">
        <v>5114</v>
      </c>
      <c r="C2473" s="4" t="s">
        <v>118</v>
      </c>
      <c r="D2473" s="4" t="s">
        <v>5224</v>
      </c>
      <c r="E2473" s="4" t="s">
        <v>70</v>
      </c>
      <c r="F2473" s="4" t="s">
        <v>121</v>
      </c>
      <c r="G2473" s="4" t="s">
        <v>373</v>
      </c>
      <c r="H2473" s="4" t="s">
        <v>2469</v>
      </c>
      <c r="I2473" s="4" t="s">
        <v>5116</v>
      </c>
      <c r="J2473" s="4" t="s">
        <v>5117</v>
      </c>
      <c r="K2473" s="6">
        <f>IFERROR(VLOOKUP($J2473,Lookup!$I:$M,Lookup!J$2,0),"")</f>
        <v>7026</v>
      </c>
      <c r="L2473" s="6" t="str">
        <f>IFERROR(VLOOKUP($J2473,Lookup!$I:$M,Lookup!K$2,0),"")</f>
        <v>Tustin</v>
      </c>
      <c r="M2473" s="6" t="str">
        <f>IFERROR(VLOOKUP($J2473,Lookup!$I:$M,Lookup!L$2,0),"")</f>
        <v>DPaddock</v>
      </c>
      <c r="N2473" s="6" t="str">
        <f>IFERROR(VLOOKUP($J2473,Lookup!$I:$M,Lookup!M$2,0),"")</f>
        <v>ET</v>
      </c>
      <c r="O2473" s="6" t="str">
        <f>IFERROR(VLOOKUP(E2473,Lookup!B:C,2,0),0)</f>
        <v>Bartender</v>
      </c>
    </row>
    <row r="2474" ht="13.5" outlineLevel="2" spans="1:15">
      <c r="A2474" s="4" t="s">
        <v>5225</v>
      </c>
      <c r="B2474" s="4" t="s">
        <v>5114</v>
      </c>
      <c r="C2474" s="4" t="s">
        <v>118</v>
      </c>
      <c r="D2474" s="4" t="s">
        <v>5226</v>
      </c>
      <c r="E2474" s="4" t="s">
        <v>120</v>
      </c>
      <c r="F2474" s="4" t="s">
        <v>121</v>
      </c>
      <c r="G2474" s="4" t="s">
        <v>373</v>
      </c>
      <c r="H2474" s="4" t="s">
        <v>2469</v>
      </c>
      <c r="I2474" s="4" t="s">
        <v>5116</v>
      </c>
      <c r="J2474" s="4" t="s">
        <v>5117</v>
      </c>
      <c r="K2474" s="6">
        <f>IFERROR(VLOOKUP($J2474,Lookup!$I:$M,Lookup!J$2,0),"")</f>
        <v>7026</v>
      </c>
      <c r="L2474" s="6" t="str">
        <f>IFERROR(VLOOKUP($J2474,Lookup!$I:$M,Lookup!K$2,0),"")</f>
        <v>Tustin</v>
      </c>
      <c r="M2474" s="6" t="str">
        <f>IFERROR(VLOOKUP($J2474,Lookup!$I:$M,Lookup!L$2,0),"")</f>
        <v>DPaddock</v>
      </c>
      <c r="N2474" s="6" t="str">
        <f>IFERROR(VLOOKUP($J2474,Lookup!$I:$M,Lookup!M$2,0),"")</f>
        <v>ET</v>
      </c>
      <c r="O2474" s="6" t="str">
        <f>IFERROR(VLOOKUP(E2474,Lookup!B:C,2,0),0)</f>
        <v>Server/Cocktail</v>
      </c>
    </row>
    <row r="2475" ht="13.5" outlineLevel="2" spans="1:15">
      <c r="A2475" s="4" t="s">
        <v>5227</v>
      </c>
      <c r="B2475" s="4" t="s">
        <v>5114</v>
      </c>
      <c r="C2475" s="4" t="s">
        <v>118</v>
      </c>
      <c r="D2475" s="4" t="s">
        <v>5228</v>
      </c>
      <c r="E2475" s="4" t="s">
        <v>78</v>
      </c>
      <c r="F2475" s="4" t="s">
        <v>121</v>
      </c>
      <c r="G2475" s="4" t="s">
        <v>373</v>
      </c>
      <c r="H2475" s="4" t="s">
        <v>2469</v>
      </c>
      <c r="I2475" s="4" t="s">
        <v>5116</v>
      </c>
      <c r="J2475" s="4" t="s">
        <v>5117</v>
      </c>
      <c r="K2475" s="6">
        <f>IFERROR(VLOOKUP($J2475,Lookup!$I:$M,Lookup!J$2,0),"")</f>
        <v>7026</v>
      </c>
      <c r="L2475" s="6" t="str">
        <f>IFERROR(VLOOKUP($J2475,Lookup!$I:$M,Lookup!K$2,0),"")</f>
        <v>Tustin</v>
      </c>
      <c r="M2475" s="6" t="str">
        <f>IFERROR(VLOOKUP($J2475,Lookup!$I:$M,Lookup!L$2,0),"")</f>
        <v>DPaddock</v>
      </c>
      <c r="N2475" s="6" t="str">
        <f>IFERROR(VLOOKUP($J2475,Lookup!$I:$M,Lookup!M$2,0),"")</f>
        <v>ET</v>
      </c>
      <c r="O2475" s="6" t="str">
        <f>IFERROR(VLOOKUP(E2475,Lookup!B:C,2,0),0)</f>
        <v>Host</v>
      </c>
    </row>
    <row r="2476" ht="13.5" outlineLevel="2" spans="1:15">
      <c r="A2476" s="4" t="s">
        <v>5229</v>
      </c>
      <c r="B2476" s="4" t="s">
        <v>5114</v>
      </c>
      <c r="C2476" s="4" t="s">
        <v>118</v>
      </c>
      <c r="D2476" s="4" t="s">
        <v>5230</v>
      </c>
      <c r="E2476" s="4" t="s">
        <v>120</v>
      </c>
      <c r="F2476" s="4" t="s">
        <v>121</v>
      </c>
      <c r="G2476" s="4" t="s">
        <v>373</v>
      </c>
      <c r="H2476" s="4" t="s">
        <v>2469</v>
      </c>
      <c r="I2476" s="4" t="s">
        <v>5116</v>
      </c>
      <c r="J2476" s="4" t="s">
        <v>5117</v>
      </c>
      <c r="K2476" s="6">
        <f>IFERROR(VLOOKUP($J2476,Lookup!$I:$M,Lookup!J$2,0),"")</f>
        <v>7026</v>
      </c>
      <c r="L2476" s="6" t="str">
        <f>IFERROR(VLOOKUP($J2476,Lookup!$I:$M,Lookup!K$2,0),"")</f>
        <v>Tustin</v>
      </c>
      <c r="M2476" s="6" t="str">
        <f>IFERROR(VLOOKUP($J2476,Lookup!$I:$M,Lookup!L$2,0),"")</f>
        <v>DPaddock</v>
      </c>
      <c r="N2476" s="6" t="str">
        <f>IFERROR(VLOOKUP($J2476,Lookup!$I:$M,Lookup!M$2,0),"")</f>
        <v>ET</v>
      </c>
      <c r="O2476" s="6" t="str">
        <f>IFERROR(VLOOKUP(E2476,Lookup!B:C,2,0),0)</f>
        <v>Server/Cocktail</v>
      </c>
    </row>
    <row r="2477" ht="13.5" outlineLevel="2" spans="1:15">
      <c r="A2477" s="4" t="s">
        <v>5231</v>
      </c>
      <c r="B2477" s="4" t="s">
        <v>5232</v>
      </c>
      <c r="C2477" s="4" t="s">
        <v>118</v>
      </c>
      <c r="D2477" s="4" t="s">
        <v>5233</v>
      </c>
      <c r="E2477" s="4" t="s">
        <v>83</v>
      </c>
      <c r="F2477" s="4" t="s">
        <v>121</v>
      </c>
      <c r="G2477" s="4" t="s">
        <v>373</v>
      </c>
      <c r="H2477" s="4" t="s">
        <v>5234</v>
      </c>
      <c r="I2477" s="4" t="s">
        <v>5235</v>
      </c>
      <c r="J2477" s="4" t="s">
        <v>5236</v>
      </c>
      <c r="K2477" s="6">
        <f>IFERROR(VLOOKUP($J2477,Lookup!$I:$M,Lookup!J$2,0),"")</f>
        <v>7027</v>
      </c>
      <c r="L2477" s="6" t="str">
        <f>IFERROR(VLOOKUP($J2477,Lookup!$I:$M,Lookup!K$2,0),"")</f>
        <v>West Covina</v>
      </c>
      <c r="M2477" s="6" t="str">
        <f>IFERROR(VLOOKUP($J2477,Lookup!$I:$M,Lookup!L$2,0),"")</f>
        <v>JAviles</v>
      </c>
      <c r="N2477" s="6" t="str">
        <f>IFERROR(VLOOKUP($J2477,Lookup!$I:$M,Lookup!M$2,0),"")</f>
        <v>ET</v>
      </c>
      <c r="O2477" s="6" t="str">
        <f>IFERROR(VLOOKUP(E2477,Lookup!B:C,2,0),0)</f>
        <v>Line Cook</v>
      </c>
    </row>
    <row r="2478" ht="13.5" outlineLevel="2" spans="1:15">
      <c r="A2478" s="4" t="s">
        <v>5237</v>
      </c>
      <c r="B2478" s="4" t="s">
        <v>5232</v>
      </c>
      <c r="C2478" s="4" t="s">
        <v>118</v>
      </c>
      <c r="D2478" s="4" t="s">
        <v>5238</v>
      </c>
      <c r="E2478" s="4" t="s">
        <v>120</v>
      </c>
      <c r="F2478" s="4" t="s">
        <v>121</v>
      </c>
      <c r="G2478" s="4" t="s">
        <v>373</v>
      </c>
      <c r="H2478" s="4" t="s">
        <v>5234</v>
      </c>
      <c r="I2478" s="4" t="s">
        <v>5235</v>
      </c>
      <c r="J2478" s="4" t="s">
        <v>5236</v>
      </c>
      <c r="K2478" s="6">
        <f>IFERROR(VLOOKUP($J2478,Lookup!$I:$M,Lookup!J$2,0),"")</f>
        <v>7027</v>
      </c>
      <c r="L2478" s="6" t="str">
        <f>IFERROR(VLOOKUP($J2478,Lookup!$I:$M,Lookup!K$2,0),"")</f>
        <v>West Covina</v>
      </c>
      <c r="M2478" s="6" t="str">
        <f>IFERROR(VLOOKUP($J2478,Lookup!$I:$M,Lookup!L$2,0),"")</f>
        <v>JAviles</v>
      </c>
      <c r="N2478" s="6" t="str">
        <f>IFERROR(VLOOKUP($J2478,Lookup!$I:$M,Lookup!M$2,0),"")</f>
        <v>ET</v>
      </c>
      <c r="O2478" s="6" t="str">
        <f>IFERROR(VLOOKUP(E2478,Lookup!B:C,2,0),0)</f>
        <v>Server/Cocktail</v>
      </c>
    </row>
    <row r="2479" ht="13.5" outlineLevel="2" spans="1:15">
      <c r="A2479" s="4" t="s">
        <v>5239</v>
      </c>
      <c r="B2479" s="4" t="s">
        <v>5232</v>
      </c>
      <c r="C2479" s="4" t="s">
        <v>118</v>
      </c>
      <c r="D2479" s="4" t="s">
        <v>5240</v>
      </c>
      <c r="E2479" s="4" t="s">
        <v>78</v>
      </c>
      <c r="F2479" s="4" t="s">
        <v>121</v>
      </c>
      <c r="G2479" s="4" t="s">
        <v>373</v>
      </c>
      <c r="H2479" s="4" t="s">
        <v>5234</v>
      </c>
      <c r="I2479" s="4" t="s">
        <v>5235</v>
      </c>
      <c r="J2479" s="4" t="s">
        <v>5236</v>
      </c>
      <c r="K2479" s="6">
        <f>IFERROR(VLOOKUP($J2479,Lookup!$I:$M,Lookup!J$2,0),"")</f>
        <v>7027</v>
      </c>
      <c r="L2479" s="6" t="str">
        <f>IFERROR(VLOOKUP($J2479,Lookup!$I:$M,Lookup!K$2,0),"")</f>
        <v>West Covina</v>
      </c>
      <c r="M2479" s="6" t="str">
        <f>IFERROR(VLOOKUP($J2479,Lookup!$I:$M,Lookup!L$2,0),"")</f>
        <v>JAviles</v>
      </c>
      <c r="N2479" s="6" t="str">
        <f>IFERROR(VLOOKUP($J2479,Lookup!$I:$M,Lookup!M$2,0),"")</f>
        <v>ET</v>
      </c>
      <c r="O2479" s="6" t="str">
        <f>IFERROR(VLOOKUP(E2479,Lookup!B:C,2,0),0)</f>
        <v>Host</v>
      </c>
    </row>
    <row r="2480" ht="13.5" outlineLevel="2" spans="1:15">
      <c r="A2480" s="4" t="s">
        <v>5241</v>
      </c>
      <c r="B2480" s="4" t="s">
        <v>5232</v>
      </c>
      <c r="C2480" s="4" t="s">
        <v>118</v>
      </c>
      <c r="D2480" s="4" t="s">
        <v>5242</v>
      </c>
      <c r="E2480" s="4" t="s">
        <v>139</v>
      </c>
      <c r="F2480" s="4" t="s">
        <v>121</v>
      </c>
      <c r="G2480" s="4" t="s">
        <v>373</v>
      </c>
      <c r="H2480" s="4" t="s">
        <v>5234</v>
      </c>
      <c r="I2480" s="4" t="s">
        <v>5235</v>
      </c>
      <c r="J2480" s="4" t="s">
        <v>5236</v>
      </c>
      <c r="K2480" s="6">
        <f>IFERROR(VLOOKUP($J2480,Lookup!$I:$M,Lookup!J$2,0),"")</f>
        <v>7027</v>
      </c>
      <c r="L2480" s="6" t="str">
        <f>IFERROR(VLOOKUP($J2480,Lookup!$I:$M,Lookup!K$2,0),"")</f>
        <v>West Covina</v>
      </c>
      <c r="M2480" s="6" t="str">
        <f>IFERROR(VLOOKUP($J2480,Lookup!$I:$M,Lookup!L$2,0),"")</f>
        <v>JAviles</v>
      </c>
      <c r="N2480" s="6" t="str">
        <f>IFERROR(VLOOKUP($J2480,Lookup!$I:$M,Lookup!M$2,0),"")</f>
        <v>ET</v>
      </c>
      <c r="O2480" s="6" t="str">
        <f>IFERROR(VLOOKUP(E2480,Lookup!B:C,2,0),0)</f>
        <v>Busser/Runner</v>
      </c>
    </row>
    <row r="2481" ht="13.5" outlineLevel="2" spans="1:15">
      <c r="A2481" s="4" t="s">
        <v>5243</v>
      </c>
      <c r="B2481" s="4" t="s">
        <v>5232</v>
      </c>
      <c r="C2481" s="4" t="s">
        <v>118</v>
      </c>
      <c r="D2481" s="4" t="s">
        <v>5244</v>
      </c>
      <c r="E2481" s="4" t="s">
        <v>70</v>
      </c>
      <c r="F2481" s="4" t="s">
        <v>121</v>
      </c>
      <c r="G2481" s="4" t="s">
        <v>373</v>
      </c>
      <c r="H2481" s="4" t="s">
        <v>5234</v>
      </c>
      <c r="I2481" s="4" t="s">
        <v>5235</v>
      </c>
      <c r="J2481" s="4" t="s">
        <v>5236</v>
      </c>
      <c r="K2481" s="6">
        <f>IFERROR(VLOOKUP($J2481,Lookup!$I:$M,Lookup!J$2,0),"")</f>
        <v>7027</v>
      </c>
      <c r="L2481" s="6" t="str">
        <f>IFERROR(VLOOKUP($J2481,Lookup!$I:$M,Lookup!K$2,0),"")</f>
        <v>West Covina</v>
      </c>
      <c r="M2481" s="6" t="str">
        <f>IFERROR(VLOOKUP($J2481,Lookup!$I:$M,Lookup!L$2,0),"")</f>
        <v>JAviles</v>
      </c>
      <c r="N2481" s="6" t="str">
        <f>IFERROR(VLOOKUP($J2481,Lookup!$I:$M,Lookup!M$2,0),"")</f>
        <v>ET</v>
      </c>
      <c r="O2481" s="6" t="str">
        <f>IFERROR(VLOOKUP(E2481,Lookup!B:C,2,0),0)</f>
        <v>Bartender</v>
      </c>
    </row>
    <row r="2482" ht="13.5" outlineLevel="2" spans="1:15">
      <c r="A2482" s="4" t="s">
        <v>5245</v>
      </c>
      <c r="B2482" s="4" t="s">
        <v>5232</v>
      </c>
      <c r="C2482" s="4" t="s">
        <v>118</v>
      </c>
      <c r="D2482" s="4" t="s">
        <v>5246</v>
      </c>
      <c r="E2482" s="4" t="s">
        <v>640</v>
      </c>
      <c r="F2482" s="4" t="s">
        <v>121</v>
      </c>
      <c r="G2482" s="4" t="s">
        <v>373</v>
      </c>
      <c r="H2482" s="4" t="s">
        <v>5234</v>
      </c>
      <c r="I2482" s="4" t="s">
        <v>5235</v>
      </c>
      <c r="J2482" s="4" t="s">
        <v>5236</v>
      </c>
      <c r="K2482" s="6">
        <f>IFERROR(VLOOKUP($J2482,Lookup!$I:$M,Lookup!J$2,0),"")</f>
        <v>7027</v>
      </c>
      <c r="L2482" s="6" t="str">
        <f>IFERROR(VLOOKUP($J2482,Lookup!$I:$M,Lookup!K$2,0),"")</f>
        <v>West Covina</v>
      </c>
      <c r="M2482" s="6" t="str">
        <f>IFERROR(VLOOKUP($J2482,Lookup!$I:$M,Lookup!L$2,0),"")</f>
        <v>JAviles</v>
      </c>
      <c r="N2482" s="6" t="str">
        <f>IFERROR(VLOOKUP($J2482,Lookup!$I:$M,Lookup!M$2,0),"")</f>
        <v>ET</v>
      </c>
      <c r="O2482" s="6" t="str">
        <f>IFERROR(VLOOKUP(E2482,Lookup!B:C,2,0),0)</f>
        <v/>
      </c>
    </row>
    <row r="2483" ht="13.5" outlineLevel="2" spans="1:15">
      <c r="A2483" s="4" t="s">
        <v>5247</v>
      </c>
      <c r="B2483" s="4" t="s">
        <v>5232</v>
      </c>
      <c r="C2483" s="4" t="s">
        <v>118</v>
      </c>
      <c r="D2483" s="4" t="s">
        <v>5248</v>
      </c>
      <c r="E2483" s="4" t="s">
        <v>128</v>
      </c>
      <c r="F2483" s="4" t="s">
        <v>121</v>
      </c>
      <c r="G2483" s="4" t="s">
        <v>373</v>
      </c>
      <c r="H2483" s="4" t="s">
        <v>5234</v>
      </c>
      <c r="I2483" s="4" t="s">
        <v>5235</v>
      </c>
      <c r="J2483" s="4" t="s">
        <v>5236</v>
      </c>
      <c r="K2483" s="6">
        <f>IFERROR(VLOOKUP($J2483,Lookup!$I:$M,Lookup!J$2,0),"")</f>
        <v>7027</v>
      </c>
      <c r="L2483" s="6" t="str">
        <f>IFERROR(VLOOKUP($J2483,Lookup!$I:$M,Lookup!K$2,0),"")</f>
        <v>West Covina</v>
      </c>
      <c r="M2483" s="6" t="str">
        <f>IFERROR(VLOOKUP($J2483,Lookup!$I:$M,Lookup!L$2,0),"")</f>
        <v>JAviles</v>
      </c>
      <c r="N2483" s="6" t="str">
        <f>IFERROR(VLOOKUP($J2483,Lookup!$I:$M,Lookup!M$2,0),"")</f>
        <v>ET</v>
      </c>
      <c r="O2483" s="6" t="str">
        <f>IFERROR(VLOOKUP(E2483,Lookup!B:C,2,0),0)</f>
        <v>Server/Cocktail</v>
      </c>
    </row>
    <row r="2484" ht="13.5" outlineLevel="2" spans="1:15">
      <c r="A2484" s="4" t="s">
        <v>5249</v>
      </c>
      <c r="B2484" s="4" t="s">
        <v>5232</v>
      </c>
      <c r="C2484" s="4" t="s">
        <v>118</v>
      </c>
      <c r="D2484" s="4" t="s">
        <v>5250</v>
      </c>
      <c r="E2484" s="4" t="s">
        <v>78</v>
      </c>
      <c r="F2484" s="4" t="s">
        <v>121</v>
      </c>
      <c r="G2484" s="4" t="s">
        <v>373</v>
      </c>
      <c r="H2484" s="4" t="s">
        <v>5234</v>
      </c>
      <c r="I2484" s="4" t="s">
        <v>5235</v>
      </c>
      <c r="J2484" s="4" t="s">
        <v>5236</v>
      </c>
      <c r="K2484" s="6">
        <f>IFERROR(VLOOKUP($J2484,Lookup!$I:$M,Lookup!J$2,0),"")</f>
        <v>7027</v>
      </c>
      <c r="L2484" s="6" t="str">
        <f>IFERROR(VLOOKUP($J2484,Lookup!$I:$M,Lookup!K$2,0),"")</f>
        <v>West Covina</v>
      </c>
      <c r="M2484" s="6" t="str">
        <f>IFERROR(VLOOKUP($J2484,Lookup!$I:$M,Lookup!L$2,0),"")</f>
        <v>JAviles</v>
      </c>
      <c r="N2484" s="6" t="str">
        <f>IFERROR(VLOOKUP($J2484,Lookup!$I:$M,Lookup!M$2,0),"")</f>
        <v>ET</v>
      </c>
      <c r="O2484" s="6" t="str">
        <f>IFERROR(VLOOKUP(E2484,Lookup!B:C,2,0),0)</f>
        <v>Host</v>
      </c>
    </row>
    <row r="2485" ht="13.5" outlineLevel="2" spans="1:15">
      <c r="A2485" s="4" t="s">
        <v>5251</v>
      </c>
      <c r="B2485" s="4" t="s">
        <v>5232</v>
      </c>
      <c r="C2485" s="4" t="s">
        <v>118</v>
      </c>
      <c r="D2485" s="4" t="s">
        <v>5252</v>
      </c>
      <c r="E2485" s="4" t="s">
        <v>128</v>
      </c>
      <c r="F2485" s="4" t="s">
        <v>121</v>
      </c>
      <c r="G2485" s="4" t="s">
        <v>373</v>
      </c>
      <c r="H2485" s="4" t="s">
        <v>5234</v>
      </c>
      <c r="I2485" s="4" t="s">
        <v>5235</v>
      </c>
      <c r="J2485" s="4" t="s">
        <v>5236</v>
      </c>
      <c r="K2485" s="6">
        <f>IFERROR(VLOOKUP($J2485,Lookup!$I:$M,Lookup!J$2,0),"")</f>
        <v>7027</v>
      </c>
      <c r="L2485" s="6" t="str">
        <f>IFERROR(VLOOKUP($J2485,Lookup!$I:$M,Lookup!K$2,0),"")</f>
        <v>West Covina</v>
      </c>
      <c r="M2485" s="6" t="str">
        <f>IFERROR(VLOOKUP($J2485,Lookup!$I:$M,Lookup!L$2,0),"")</f>
        <v>JAviles</v>
      </c>
      <c r="N2485" s="6" t="str">
        <f>IFERROR(VLOOKUP($J2485,Lookup!$I:$M,Lookup!M$2,0),"")</f>
        <v>ET</v>
      </c>
      <c r="O2485" s="6" t="str">
        <f>IFERROR(VLOOKUP(E2485,Lookup!B:C,2,0),0)</f>
        <v>Server/Cocktail</v>
      </c>
    </row>
    <row r="2486" ht="13.5" outlineLevel="2" spans="1:15">
      <c r="A2486" s="4" t="s">
        <v>5253</v>
      </c>
      <c r="B2486" s="4" t="s">
        <v>5232</v>
      </c>
      <c r="C2486" s="4" t="s">
        <v>118</v>
      </c>
      <c r="D2486" s="4" t="s">
        <v>5254</v>
      </c>
      <c r="E2486" s="4" t="s">
        <v>78</v>
      </c>
      <c r="F2486" s="4" t="s">
        <v>121</v>
      </c>
      <c r="G2486" s="4" t="s">
        <v>373</v>
      </c>
      <c r="H2486" s="4" t="s">
        <v>5234</v>
      </c>
      <c r="I2486" s="4" t="s">
        <v>5235</v>
      </c>
      <c r="J2486" s="4" t="s">
        <v>5236</v>
      </c>
      <c r="K2486" s="6">
        <f>IFERROR(VLOOKUP($J2486,Lookup!$I:$M,Lookup!J$2,0),"")</f>
        <v>7027</v>
      </c>
      <c r="L2486" s="6" t="str">
        <f>IFERROR(VLOOKUP($J2486,Lookup!$I:$M,Lookup!K$2,0),"")</f>
        <v>West Covina</v>
      </c>
      <c r="M2486" s="6" t="str">
        <f>IFERROR(VLOOKUP($J2486,Lookup!$I:$M,Lookup!L$2,0),"")</f>
        <v>JAviles</v>
      </c>
      <c r="N2486" s="6" t="str">
        <f>IFERROR(VLOOKUP($J2486,Lookup!$I:$M,Lookup!M$2,0),"")</f>
        <v>ET</v>
      </c>
      <c r="O2486" s="6" t="str">
        <f>IFERROR(VLOOKUP(E2486,Lookup!B:C,2,0),0)</f>
        <v>Host</v>
      </c>
    </row>
    <row r="2487" ht="13.5" outlineLevel="1" spans="1:15">
      <c r="A2487" s="4" t="s">
        <v>5255</v>
      </c>
      <c r="B2487" s="4" t="s">
        <v>5232</v>
      </c>
      <c r="C2487" s="4" t="s">
        <v>118</v>
      </c>
      <c r="D2487" s="4" t="s">
        <v>5256</v>
      </c>
      <c r="E2487" s="4" t="s">
        <v>83</v>
      </c>
      <c r="F2487" s="4" t="s">
        <v>121</v>
      </c>
      <c r="G2487" s="4" t="s">
        <v>373</v>
      </c>
      <c r="H2487" s="4" t="s">
        <v>5234</v>
      </c>
      <c r="I2487" s="4" t="s">
        <v>5235</v>
      </c>
      <c r="J2487" s="4" t="s">
        <v>5236</v>
      </c>
      <c r="K2487" s="6">
        <f>IFERROR(VLOOKUP($J2487,Lookup!$I:$M,Lookup!J$2,0),"")</f>
        <v>7027</v>
      </c>
      <c r="L2487" s="6" t="str">
        <f>IFERROR(VLOOKUP($J2487,Lookup!$I:$M,Lookup!K$2,0),"")</f>
        <v>West Covina</v>
      </c>
      <c r="M2487" s="6" t="str">
        <f>IFERROR(VLOOKUP($J2487,Lookup!$I:$M,Lookup!L$2,0),"")</f>
        <v>JAviles</v>
      </c>
      <c r="N2487" s="6" t="str">
        <f>IFERROR(VLOOKUP($J2487,Lookup!$I:$M,Lookup!M$2,0),"")</f>
        <v>ET</v>
      </c>
      <c r="O2487" s="6" t="str">
        <f>IFERROR(VLOOKUP(E2487,Lookup!B:C,2,0),0)</f>
        <v>Line Cook</v>
      </c>
    </row>
    <row r="2488" ht="13.5" outlineLevel="2" spans="1:15">
      <c r="A2488" s="4" t="s">
        <v>5257</v>
      </c>
      <c r="B2488" s="4" t="s">
        <v>5232</v>
      </c>
      <c r="C2488" s="4" t="s">
        <v>118</v>
      </c>
      <c r="D2488" s="4" t="s">
        <v>5258</v>
      </c>
      <c r="E2488" s="4" t="s">
        <v>83</v>
      </c>
      <c r="F2488" s="4" t="s">
        <v>121</v>
      </c>
      <c r="G2488" s="4" t="s">
        <v>373</v>
      </c>
      <c r="H2488" s="4" t="s">
        <v>5234</v>
      </c>
      <c r="I2488" s="4" t="s">
        <v>5235</v>
      </c>
      <c r="J2488" s="4" t="s">
        <v>5236</v>
      </c>
      <c r="K2488" s="6">
        <f>IFERROR(VLOOKUP($J2488,Lookup!$I:$M,Lookup!J$2,0),"")</f>
        <v>7027</v>
      </c>
      <c r="L2488" s="6" t="str">
        <f>IFERROR(VLOOKUP($J2488,Lookup!$I:$M,Lookup!K$2,0),"")</f>
        <v>West Covina</v>
      </c>
      <c r="M2488" s="6" t="str">
        <f>IFERROR(VLOOKUP($J2488,Lookup!$I:$M,Lookup!L$2,0),"")</f>
        <v>JAviles</v>
      </c>
      <c r="N2488" s="6" t="str">
        <f>IFERROR(VLOOKUP($J2488,Lookup!$I:$M,Lookup!M$2,0),"")</f>
        <v>ET</v>
      </c>
      <c r="O2488" s="6" t="str">
        <f>IFERROR(VLOOKUP(E2488,Lookup!B:C,2,0),0)</f>
        <v>Line Cook</v>
      </c>
    </row>
    <row r="2489" ht="13.5" outlineLevel="2" spans="1:15">
      <c r="A2489" s="4" t="s">
        <v>5259</v>
      </c>
      <c r="B2489" s="4" t="s">
        <v>5232</v>
      </c>
      <c r="C2489" s="4" t="s">
        <v>118</v>
      </c>
      <c r="D2489" s="4" t="s">
        <v>5260</v>
      </c>
      <c r="E2489" s="4" t="s">
        <v>188</v>
      </c>
      <c r="F2489" s="4" t="s">
        <v>121</v>
      </c>
      <c r="G2489" s="4" t="s">
        <v>373</v>
      </c>
      <c r="H2489" s="4" t="s">
        <v>5234</v>
      </c>
      <c r="I2489" s="4" t="s">
        <v>5235</v>
      </c>
      <c r="J2489" s="4" t="s">
        <v>5236</v>
      </c>
      <c r="K2489" s="6">
        <f>IFERROR(VLOOKUP($J2489,Lookup!$I:$M,Lookup!J$2,0),"")</f>
        <v>7027</v>
      </c>
      <c r="L2489" s="6" t="str">
        <f>IFERROR(VLOOKUP($J2489,Lookup!$I:$M,Lookup!K$2,0),"")</f>
        <v>West Covina</v>
      </c>
      <c r="M2489" s="6" t="str">
        <f>IFERROR(VLOOKUP($J2489,Lookup!$I:$M,Lookup!L$2,0),"")</f>
        <v>JAviles</v>
      </c>
      <c r="N2489" s="6" t="str">
        <f>IFERROR(VLOOKUP($J2489,Lookup!$I:$M,Lookup!M$2,0),"")</f>
        <v>ET</v>
      </c>
      <c r="O2489" s="6" t="str">
        <f>IFERROR(VLOOKUP(E2489,Lookup!B:C,2,0),0)</f>
        <v>Dish</v>
      </c>
    </row>
    <row r="2490" ht="13.5" outlineLevel="2" spans="1:15">
      <c r="A2490" s="4" t="s">
        <v>5261</v>
      </c>
      <c r="B2490" s="4" t="s">
        <v>5232</v>
      </c>
      <c r="C2490" s="4" t="s">
        <v>118</v>
      </c>
      <c r="D2490" s="4" t="s">
        <v>5262</v>
      </c>
      <c r="E2490" s="4" t="s">
        <v>188</v>
      </c>
      <c r="F2490" s="4" t="s">
        <v>121</v>
      </c>
      <c r="G2490" s="4" t="s">
        <v>373</v>
      </c>
      <c r="H2490" s="4" t="s">
        <v>5234</v>
      </c>
      <c r="I2490" s="4" t="s">
        <v>5235</v>
      </c>
      <c r="J2490" s="4" t="s">
        <v>5236</v>
      </c>
      <c r="K2490" s="6">
        <f>IFERROR(VLOOKUP($J2490,Lookup!$I:$M,Lookup!J$2,0),"")</f>
        <v>7027</v>
      </c>
      <c r="L2490" s="6" t="str">
        <f>IFERROR(VLOOKUP($J2490,Lookup!$I:$M,Lookup!K$2,0),"")</f>
        <v>West Covina</v>
      </c>
      <c r="M2490" s="6" t="str">
        <f>IFERROR(VLOOKUP($J2490,Lookup!$I:$M,Lookup!L$2,0),"")</f>
        <v>JAviles</v>
      </c>
      <c r="N2490" s="6" t="str">
        <f>IFERROR(VLOOKUP($J2490,Lookup!$I:$M,Lookup!M$2,0),"")</f>
        <v>ET</v>
      </c>
      <c r="O2490" s="6" t="str">
        <f>IFERROR(VLOOKUP(E2490,Lookup!B:C,2,0),0)</f>
        <v>Dish</v>
      </c>
    </row>
    <row r="2491" ht="13.5" outlineLevel="2" spans="1:15">
      <c r="A2491" s="4" t="s">
        <v>5263</v>
      </c>
      <c r="B2491" s="4" t="s">
        <v>5232</v>
      </c>
      <c r="C2491" s="4" t="s">
        <v>118</v>
      </c>
      <c r="D2491" s="4" t="s">
        <v>5264</v>
      </c>
      <c r="E2491" s="4" t="s">
        <v>120</v>
      </c>
      <c r="F2491" s="4" t="s">
        <v>121</v>
      </c>
      <c r="G2491" s="4" t="s">
        <v>373</v>
      </c>
      <c r="H2491" s="4" t="s">
        <v>5234</v>
      </c>
      <c r="I2491" s="4" t="s">
        <v>5235</v>
      </c>
      <c r="J2491" s="4" t="s">
        <v>5236</v>
      </c>
      <c r="K2491" s="6">
        <f>IFERROR(VLOOKUP($J2491,Lookup!$I:$M,Lookup!J$2,0),"")</f>
        <v>7027</v>
      </c>
      <c r="L2491" s="6" t="str">
        <f>IFERROR(VLOOKUP($J2491,Lookup!$I:$M,Lookup!K$2,0),"")</f>
        <v>West Covina</v>
      </c>
      <c r="M2491" s="6" t="str">
        <f>IFERROR(VLOOKUP($J2491,Lookup!$I:$M,Lookup!L$2,0),"")</f>
        <v>JAviles</v>
      </c>
      <c r="N2491" s="6" t="str">
        <f>IFERROR(VLOOKUP($J2491,Lookup!$I:$M,Lookup!M$2,0),"")</f>
        <v>ET</v>
      </c>
      <c r="O2491" s="6" t="str">
        <f>IFERROR(VLOOKUP(E2491,Lookup!B:C,2,0),0)</f>
        <v>Server/Cocktail</v>
      </c>
    </row>
    <row r="2492" ht="13.5" outlineLevel="2" spans="1:15">
      <c r="A2492" s="4" t="s">
        <v>5265</v>
      </c>
      <c r="B2492" s="4" t="s">
        <v>5232</v>
      </c>
      <c r="C2492" s="4" t="s">
        <v>118</v>
      </c>
      <c r="D2492" s="4" t="s">
        <v>5266</v>
      </c>
      <c r="E2492" s="4" t="s">
        <v>188</v>
      </c>
      <c r="F2492" s="4" t="s">
        <v>121</v>
      </c>
      <c r="G2492" s="4" t="s">
        <v>373</v>
      </c>
      <c r="H2492" s="4" t="s">
        <v>5234</v>
      </c>
      <c r="I2492" s="4" t="s">
        <v>5235</v>
      </c>
      <c r="J2492" s="4" t="s">
        <v>5236</v>
      </c>
      <c r="K2492" s="6">
        <f>IFERROR(VLOOKUP($J2492,Lookup!$I:$M,Lookup!J$2,0),"")</f>
        <v>7027</v>
      </c>
      <c r="L2492" s="6" t="str">
        <f>IFERROR(VLOOKUP($J2492,Lookup!$I:$M,Lookup!K$2,0),"")</f>
        <v>West Covina</v>
      </c>
      <c r="M2492" s="6" t="str">
        <f>IFERROR(VLOOKUP($J2492,Lookup!$I:$M,Lookup!L$2,0),"")</f>
        <v>JAviles</v>
      </c>
      <c r="N2492" s="6" t="str">
        <f>IFERROR(VLOOKUP($J2492,Lookup!$I:$M,Lookup!M$2,0),"")</f>
        <v>ET</v>
      </c>
      <c r="O2492" s="6" t="str">
        <f>IFERROR(VLOOKUP(E2492,Lookup!B:C,2,0),0)</f>
        <v>Dish</v>
      </c>
    </row>
    <row r="2493" ht="13.5" outlineLevel="2" spans="1:15">
      <c r="A2493" s="4" t="s">
        <v>5267</v>
      </c>
      <c r="B2493" s="4" t="s">
        <v>5232</v>
      </c>
      <c r="C2493" s="4" t="s">
        <v>118</v>
      </c>
      <c r="D2493" s="4" t="s">
        <v>5268</v>
      </c>
      <c r="E2493" s="4" t="s">
        <v>188</v>
      </c>
      <c r="F2493" s="4" t="s">
        <v>121</v>
      </c>
      <c r="G2493" s="4" t="s">
        <v>373</v>
      </c>
      <c r="H2493" s="4" t="s">
        <v>5234</v>
      </c>
      <c r="I2493" s="4" t="s">
        <v>5235</v>
      </c>
      <c r="J2493" s="4" t="s">
        <v>5236</v>
      </c>
      <c r="K2493" s="6">
        <f>IFERROR(VLOOKUP($J2493,Lookup!$I:$M,Lookup!J$2,0),"")</f>
        <v>7027</v>
      </c>
      <c r="L2493" s="6" t="str">
        <f>IFERROR(VLOOKUP($J2493,Lookup!$I:$M,Lookup!K$2,0),"")</f>
        <v>West Covina</v>
      </c>
      <c r="M2493" s="6" t="str">
        <f>IFERROR(VLOOKUP($J2493,Lookup!$I:$M,Lookup!L$2,0),"")</f>
        <v>JAviles</v>
      </c>
      <c r="N2493" s="6" t="str">
        <f>IFERROR(VLOOKUP($J2493,Lookup!$I:$M,Lookup!M$2,0),"")</f>
        <v>ET</v>
      </c>
      <c r="O2493" s="6" t="str">
        <f>IFERROR(VLOOKUP(E2493,Lookup!B:C,2,0),0)</f>
        <v>Dish</v>
      </c>
    </row>
    <row r="2494" ht="13.5" outlineLevel="2" spans="1:15">
      <c r="A2494" s="4" t="s">
        <v>5269</v>
      </c>
      <c r="B2494" s="4" t="s">
        <v>5232</v>
      </c>
      <c r="C2494" s="4" t="s">
        <v>118</v>
      </c>
      <c r="D2494" s="4" t="s">
        <v>5270</v>
      </c>
      <c r="E2494" s="4" t="s">
        <v>208</v>
      </c>
      <c r="F2494" s="4" t="s">
        <v>121</v>
      </c>
      <c r="G2494" s="4" t="s">
        <v>373</v>
      </c>
      <c r="H2494" s="4" t="s">
        <v>5234</v>
      </c>
      <c r="I2494" s="4" t="s">
        <v>5235</v>
      </c>
      <c r="J2494" s="4" t="s">
        <v>5236</v>
      </c>
      <c r="K2494" s="6">
        <f>IFERROR(VLOOKUP($J2494,Lookup!$I:$M,Lookup!J$2,0),"")</f>
        <v>7027</v>
      </c>
      <c r="L2494" s="6" t="str">
        <f>IFERROR(VLOOKUP($J2494,Lookup!$I:$M,Lookup!K$2,0),"")</f>
        <v>West Covina</v>
      </c>
      <c r="M2494" s="6" t="str">
        <f>IFERROR(VLOOKUP($J2494,Lookup!$I:$M,Lookup!L$2,0),"")</f>
        <v>JAviles</v>
      </c>
      <c r="N2494" s="6" t="str">
        <f>IFERROR(VLOOKUP($J2494,Lookup!$I:$M,Lookup!M$2,0),"")</f>
        <v>ET</v>
      </c>
      <c r="O2494" s="6" t="str">
        <f>IFERROR(VLOOKUP(E2494,Lookup!B:C,2,0),0)</f>
        <v/>
      </c>
    </row>
    <row r="2495" ht="13.5" outlineLevel="2" spans="1:15">
      <c r="A2495" s="4" t="s">
        <v>5271</v>
      </c>
      <c r="B2495" s="4" t="s">
        <v>5232</v>
      </c>
      <c r="C2495" s="4" t="s">
        <v>118</v>
      </c>
      <c r="D2495" s="4" t="s">
        <v>5272</v>
      </c>
      <c r="E2495" s="4" t="s">
        <v>78</v>
      </c>
      <c r="F2495" s="4" t="s">
        <v>121</v>
      </c>
      <c r="G2495" s="4" t="s">
        <v>373</v>
      </c>
      <c r="H2495" s="4" t="s">
        <v>5234</v>
      </c>
      <c r="I2495" s="4" t="s">
        <v>5235</v>
      </c>
      <c r="J2495" s="4" t="s">
        <v>5236</v>
      </c>
      <c r="K2495" s="6">
        <f>IFERROR(VLOOKUP($J2495,Lookup!$I:$M,Lookup!J$2,0),"")</f>
        <v>7027</v>
      </c>
      <c r="L2495" s="6" t="str">
        <f>IFERROR(VLOOKUP($J2495,Lookup!$I:$M,Lookup!K$2,0),"")</f>
        <v>West Covina</v>
      </c>
      <c r="M2495" s="6" t="str">
        <f>IFERROR(VLOOKUP($J2495,Lookup!$I:$M,Lookup!L$2,0),"")</f>
        <v>JAviles</v>
      </c>
      <c r="N2495" s="6" t="str">
        <f>IFERROR(VLOOKUP($J2495,Lookup!$I:$M,Lookup!M$2,0),"")</f>
        <v>ET</v>
      </c>
      <c r="O2495" s="6" t="str">
        <f>IFERROR(VLOOKUP(E2495,Lookup!B:C,2,0),0)</f>
        <v>Host</v>
      </c>
    </row>
    <row r="2496" ht="13.5" outlineLevel="2" spans="1:15">
      <c r="A2496" s="4" t="s">
        <v>5273</v>
      </c>
      <c r="B2496" s="4" t="s">
        <v>5232</v>
      </c>
      <c r="C2496" s="4" t="s">
        <v>118</v>
      </c>
      <c r="D2496" s="4" t="s">
        <v>5274</v>
      </c>
      <c r="E2496" s="4" t="s">
        <v>188</v>
      </c>
      <c r="F2496" s="4" t="s">
        <v>121</v>
      </c>
      <c r="G2496" s="4" t="s">
        <v>373</v>
      </c>
      <c r="H2496" s="4" t="s">
        <v>5234</v>
      </c>
      <c r="I2496" s="4" t="s">
        <v>5235</v>
      </c>
      <c r="J2496" s="4" t="s">
        <v>5236</v>
      </c>
      <c r="K2496" s="6">
        <f>IFERROR(VLOOKUP($J2496,Lookup!$I:$M,Lookup!J$2,0),"")</f>
        <v>7027</v>
      </c>
      <c r="L2496" s="6" t="str">
        <f>IFERROR(VLOOKUP($J2496,Lookup!$I:$M,Lookup!K$2,0),"")</f>
        <v>West Covina</v>
      </c>
      <c r="M2496" s="6" t="str">
        <f>IFERROR(VLOOKUP($J2496,Lookup!$I:$M,Lookup!L$2,0),"")</f>
        <v>JAviles</v>
      </c>
      <c r="N2496" s="6" t="str">
        <f>IFERROR(VLOOKUP($J2496,Lookup!$I:$M,Lookup!M$2,0),"")</f>
        <v>ET</v>
      </c>
      <c r="O2496" s="6" t="str">
        <f>IFERROR(VLOOKUP(E2496,Lookup!B:C,2,0),0)</f>
        <v>Dish</v>
      </c>
    </row>
    <row r="2497" ht="13.5" outlineLevel="2" spans="1:15">
      <c r="A2497" s="4" t="s">
        <v>5275</v>
      </c>
      <c r="B2497" s="4" t="s">
        <v>5232</v>
      </c>
      <c r="C2497" s="4" t="s">
        <v>118</v>
      </c>
      <c r="D2497" s="4" t="s">
        <v>5276</v>
      </c>
      <c r="E2497" s="4" t="s">
        <v>120</v>
      </c>
      <c r="F2497" s="4" t="s">
        <v>121</v>
      </c>
      <c r="G2497" s="4" t="s">
        <v>373</v>
      </c>
      <c r="H2497" s="4" t="s">
        <v>5234</v>
      </c>
      <c r="I2497" s="4" t="s">
        <v>5235</v>
      </c>
      <c r="J2497" s="4" t="s">
        <v>5236</v>
      </c>
      <c r="K2497" s="6">
        <f>IFERROR(VLOOKUP($J2497,Lookup!$I:$M,Lookup!J$2,0),"")</f>
        <v>7027</v>
      </c>
      <c r="L2497" s="6" t="str">
        <f>IFERROR(VLOOKUP($J2497,Lookup!$I:$M,Lookup!K$2,0),"")</f>
        <v>West Covina</v>
      </c>
      <c r="M2497" s="6" t="str">
        <f>IFERROR(VLOOKUP($J2497,Lookup!$I:$M,Lookup!L$2,0),"")</f>
        <v>JAviles</v>
      </c>
      <c r="N2497" s="6" t="str">
        <f>IFERROR(VLOOKUP($J2497,Lookup!$I:$M,Lookup!M$2,0),"")</f>
        <v>ET</v>
      </c>
      <c r="O2497" s="6" t="str">
        <f>IFERROR(VLOOKUP(E2497,Lookup!B:C,2,0),0)</f>
        <v>Server/Cocktail</v>
      </c>
    </row>
    <row r="2498" ht="13.5" outlineLevel="2" spans="1:15">
      <c r="A2498" s="4" t="s">
        <v>5277</v>
      </c>
      <c r="B2498" s="4" t="s">
        <v>5232</v>
      </c>
      <c r="C2498" s="4" t="s">
        <v>118</v>
      </c>
      <c r="D2498" s="4" t="s">
        <v>5278</v>
      </c>
      <c r="E2498" s="4" t="s">
        <v>188</v>
      </c>
      <c r="F2498" s="4" t="s">
        <v>121</v>
      </c>
      <c r="G2498" s="4" t="s">
        <v>373</v>
      </c>
      <c r="H2498" s="4" t="s">
        <v>5234</v>
      </c>
      <c r="I2498" s="4" t="s">
        <v>5235</v>
      </c>
      <c r="J2498" s="4" t="s">
        <v>5236</v>
      </c>
      <c r="K2498" s="6">
        <f>IFERROR(VLOOKUP($J2498,Lookup!$I:$M,Lookup!J$2,0),"")</f>
        <v>7027</v>
      </c>
      <c r="L2498" s="6" t="str">
        <f>IFERROR(VLOOKUP($J2498,Lookup!$I:$M,Lookup!K$2,0),"")</f>
        <v>West Covina</v>
      </c>
      <c r="M2498" s="6" t="str">
        <f>IFERROR(VLOOKUP($J2498,Lookup!$I:$M,Lookup!L$2,0),"")</f>
        <v>JAviles</v>
      </c>
      <c r="N2498" s="6" t="str">
        <f>IFERROR(VLOOKUP($J2498,Lookup!$I:$M,Lookup!M$2,0),"")</f>
        <v>ET</v>
      </c>
      <c r="O2498" s="6" t="str">
        <f>IFERROR(VLOOKUP(E2498,Lookup!B:C,2,0),0)</f>
        <v>Dish</v>
      </c>
    </row>
    <row r="2499" ht="13.5" outlineLevel="2" spans="1:15">
      <c r="A2499" s="4" t="s">
        <v>5279</v>
      </c>
      <c r="B2499" s="4" t="s">
        <v>5232</v>
      </c>
      <c r="C2499" s="4" t="s">
        <v>118</v>
      </c>
      <c r="D2499" s="4" t="s">
        <v>5280</v>
      </c>
      <c r="E2499" s="4" t="s">
        <v>83</v>
      </c>
      <c r="F2499" s="4" t="s">
        <v>121</v>
      </c>
      <c r="G2499" s="4" t="s">
        <v>373</v>
      </c>
      <c r="H2499" s="4" t="s">
        <v>5234</v>
      </c>
      <c r="I2499" s="4" t="s">
        <v>5235</v>
      </c>
      <c r="J2499" s="4" t="s">
        <v>5236</v>
      </c>
      <c r="K2499" s="6">
        <f>IFERROR(VLOOKUP($J2499,Lookup!$I:$M,Lookup!J$2,0),"")</f>
        <v>7027</v>
      </c>
      <c r="L2499" s="6" t="str">
        <f>IFERROR(VLOOKUP($J2499,Lookup!$I:$M,Lookup!K$2,0),"")</f>
        <v>West Covina</v>
      </c>
      <c r="M2499" s="6" t="str">
        <f>IFERROR(VLOOKUP($J2499,Lookup!$I:$M,Lookup!L$2,0),"")</f>
        <v>JAviles</v>
      </c>
      <c r="N2499" s="6" t="str">
        <f>IFERROR(VLOOKUP($J2499,Lookup!$I:$M,Lookup!M$2,0),"")</f>
        <v>ET</v>
      </c>
      <c r="O2499" s="6" t="str">
        <f>IFERROR(VLOOKUP(E2499,Lookup!B:C,2,0),0)</f>
        <v>Line Cook</v>
      </c>
    </row>
    <row r="2500" ht="13.5" outlineLevel="2" spans="1:15">
      <c r="A2500" s="4" t="s">
        <v>5281</v>
      </c>
      <c r="B2500" s="4" t="s">
        <v>5232</v>
      </c>
      <c r="C2500" s="4" t="s">
        <v>118</v>
      </c>
      <c r="D2500" s="4" t="s">
        <v>5282</v>
      </c>
      <c r="E2500" s="4" t="s">
        <v>83</v>
      </c>
      <c r="F2500" s="4" t="s">
        <v>121</v>
      </c>
      <c r="G2500" s="4" t="s">
        <v>373</v>
      </c>
      <c r="H2500" s="4" t="s">
        <v>5234</v>
      </c>
      <c r="I2500" s="4" t="s">
        <v>5235</v>
      </c>
      <c r="J2500" s="4" t="s">
        <v>5236</v>
      </c>
      <c r="K2500" s="6">
        <f>IFERROR(VLOOKUP($J2500,Lookup!$I:$M,Lookup!J$2,0),"")</f>
        <v>7027</v>
      </c>
      <c r="L2500" s="6" t="str">
        <f>IFERROR(VLOOKUP($J2500,Lookup!$I:$M,Lookup!K$2,0),"")</f>
        <v>West Covina</v>
      </c>
      <c r="M2500" s="6" t="str">
        <f>IFERROR(VLOOKUP($J2500,Lookup!$I:$M,Lookup!L$2,0),"")</f>
        <v>JAviles</v>
      </c>
      <c r="N2500" s="6" t="str">
        <f>IFERROR(VLOOKUP($J2500,Lookup!$I:$M,Lookup!M$2,0),"")</f>
        <v>ET</v>
      </c>
      <c r="O2500" s="6" t="str">
        <f>IFERROR(VLOOKUP(E2500,Lookup!B:C,2,0),0)</f>
        <v>Line Cook</v>
      </c>
    </row>
    <row r="2501" ht="13.5" outlineLevel="2" spans="1:15">
      <c r="A2501" s="4" t="s">
        <v>5283</v>
      </c>
      <c r="B2501" s="4" t="s">
        <v>5232</v>
      </c>
      <c r="C2501" s="4" t="s">
        <v>118</v>
      </c>
      <c r="D2501" s="4" t="s">
        <v>5284</v>
      </c>
      <c r="E2501" s="4" t="s">
        <v>120</v>
      </c>
      <c r="F2501" s="4" t="s">
        <v>121</v>
      </c>
      <c r="G2501" s="4" t="s">
        <v>373</v>
      </c>
      <c r="H2501" s="4" t="s">
        <v>5234</v>
      </c>
      <c r="I2501" s="4" t="s">
        <v>5235</v>
      </c>
      <c r="J2501" s="4" t="s">
        <v>5236</v>
      </c>
      <c r="K2501" s="6">
        <f>IFERROR(VLOOKUP($J2501,Lookup!$I:$M,Lookup!J$2,0),"")</f>
        <v>7027</v>
      </c>
      <c r="L2501" s="6" t="str">
        <f>IFERROR(VLOOKUP($J2501,Lookup!$I:$M,Lookup!K$2,0),"")</f>
        <v>West Covina</v>
      </c>
      <c r="M2501" s="6" t="str">
        <f>IFERROR(VLOOKUP($J2501,Lookup!$I:$M,Lookup!L$2,0),"")</f>
        <v>JAviles</v>
      </c>
      <c r="N2501" s="6" t="str">
        <f>IFERROR(VLOOKUP($J2501,Lookup!$I:$M,Lookup!M$2,0),"")</f>
        <v>ET</v>
      </c>
      <c r="O2501" s="6" t="str">
        <f>IFERROR(VLOOKUP(E2501,Lookup!B:C,2,0),0)</f>
        <v>Server/Cocktail</v>
      </c>
    </row>
    <row r="2502" ht="13.5" outlineLevel="2" spans="1:15">
      <c r="A2502" s="4" t="s">
        <v>5285</v>
      </c>
      <c r="B2502" s="4" t="s">
        <v>5232</v>
      </c>
      <c r="C2502" s="4" t="s">
        <v>118</v>
      </c>
      <c r="D2502" s="4" t="s">
        <v>5286</v>
      </c>
      <c r="E2502" s="4" t="s">
        <v>188</v>
      </c>
      <c r="F2502" s="4" t="s">
        <v>121</v>
      </c>
      <c r="G2502" s="4" t="s">
        <v>373</v>
      </c>
      <c r="H2502" s="4" t="s">
        <v>5234</v>
      </c>
      <c r="I2502" s="4" t="s">
        <v>5235</v>
      </c>
      <c r="J2502" s="4" t="s">
        <v>5236</v>
      </c>
      <c r="K2502" s="6">
        <f>IFERROR(VLOOKUP($J2502,Lookup!$I:$M,Lookup!J$2,0),"")</f>
        <v>7027</v>
      </c>
      <c r="L2502" s="6" t="str">
        <f>IFERROR(VLOOKUP($J2502,Lookup!$I:$M,Lookup!K$2,0),"")</f>
        <v>West Covina</v>
      </c>
      <c r="M2502" s="6" t="str">
        <f>IFERROR(VLOOKUP($J2502,Lookup!$I:$M,Lookup!L$2,0),"")</f>
        <v>JAviles</v>
      </c>
      <c r="N2502" s="6" t="str">
        <f>IFERROR(VLOOKUP($J2502,Lookup!$I:$M,Lookup!M$2,0),"")</f>
        <v>ET</v>
      </c>
      <c r="O2502" s="6" t="str">
        <f>IFERROR(VLOOKUP(E2502,Lookup!B:C,2,0),0)</f>
        <v>Dish</v>
      </c>
    </row>
    <row r="2503" ht="13.5" outlineLevel="2" spans="1:15">
      <c r="A2503" s="4" t="s">
        <v>5287</v>
      </c>
      <c r="B2503" s="4" t="s">
        <v>5232</v>
      </c>
      <c r="C2503" s="4" t="s">
        <v>118</v>
      </c>
      <c r="D2503" s="4" t="s">
        <v>5288</v>
      </c>
      <c r="E2503" s="4" t="s">
        <v>238</v>
      </c>
      <c r="F2503" s="4" t="s">
        <v>121</v>
      </c>
      <c r="G2503" s="4" t="s">
        <v>373</v>
      </c>
      <c r="H2503" s="4" t="s">
        <v>5234</v>
      </c>
      <c r="I2503" s="4" t="s">
        <v>5235</v>
      </c>
      <c r="J2503" s="4" t="s">
        <v>5236</v>
      </c>
      <c r="K2503" s="6">
        <f>IFERROR(VLOOKUP($J2503,Lookup!$I:$M,Lookup!J$2,0),"")</f>
        <v>7027</v>
      </c>
      <c r="L2503" s="6" t="str">
        <f>IFERROR(VLOOKUP($J2503,Lookup!$I:$M,Lookup!K$2,0),"")</f>
        <v>West Covina</v>
      </c>
      <c r="M2503" s="6" t="str">
        <f>IFERROR(VLOOKUP($J2503,Lookup!$I:$M,Lookup!L$2,0),"")</f>
        <v>JAviles</v>
      </c>
      <c r="N2503" s="6" t="str">
        <f>IFERROR(VLOOKUP($J2503,Lookup!$I:$M,Lookup!M$2,0),"")</f>
        <v>ET</v>
      </c>
      <c r="O2503" s="6">
        <f>IFERROR(VLOOKUP(E2503,Lookup!B:C,2,0),0)</f>
        <v>0</v>
      </c>
    </row>
    <row r="2504" ht="13.5" outlineLevel="2" spans="1:15">
      <c r="A2504" s="4" t="s">
        <v>5289</v>
      </c>
      <c r="B2504" s="4" t="s">
        <v>5232</v>
      </c>
      <c r="C2504" s="4" t="s">
        <v>118</v>
      </c>
      <c r="D2504" s="4" t="s">
        <v>5290</v>
      </c>
      <c r="E2504" s="4" t="s">
        <v>120</v>
      </c>
      <c r="F2504" s="4" t="s">
        <v>121</v>
      </c>
      <c r="G2504" s="4" t="s">
        <v>373</v>
      </c>
      <c r="H2504" s="4" t="s">
        <v>5234</v>
      </c>
      <c r="I2504" s="4" t="s">
        <v>5235</v>
      </c>
      <c r="J2504" s="4" t="s">
        <v>5236</v>
      </c>
      <c r="K2504" s="6">
        <f>IFERROR(VLOOKUP($J2504,Lookup!$I:$M,Lookup!J$2,0),"")</f>
        <v>7027</v>
      </c>
      <c r="L2504" s="6" t="str">
        <f>IFERROR(VLOOKUP($J2504,Lookup!$I:$M,Lookup!K$2,0),"")</f>
        <v>West Covina</v>
      </c>
      <c r="M2504" s="6" t="str">
        <f>IFERROR(VLOOKUP($J2504,Lookup!$I:$M,Lookup!L$2,0),"")</f>
        <v>JAviles</v>
      </c>
      <c r="N2504" s="6" t="str">
        <f>IFERROR(VLOOKUP($J2504,Lookup!$I:$M,Lookup!M$2,0),"")</f>
        <v>ET</v>
      </c>
      <c r="O2504" s="6" t="str">
        <f>IFERROR(VLOOKUP(E2504,Lookup!B:C,2,0),0)</f>
        <v>Server/Cocktail</v>
      </c>
    </row>
    <row r="2505" ht="13.5" outlineLevel="2" spans="1:15">
      <c r="A2505" s="4" t="s">
        <v>5291</v>
      </c>
      <c r="B2505" s="4" t="s">
        <v>5232</v>
      </c>
      <c r="C2505" s="4" t="s">
        <v>118</v>
      </c>
      <c r="D2505" s="4" t="s">
        <v>5292</v>
      </c>
      <c r="E2505" s="4" t="s">
        <v>78</v>
      </c>
      <c r="F2505" s="4" t="s">
        <v>121</v>
      </c>
      <c r="G2505" s="4" t="s">
        <v>373</v>
      </c>
      <c r="H2505" s="4" t="s">
        <v>5234</v>
      </c>
      <c r="I2505" s="4" t="s">
        <v>5235</v>
      </c>
      <c r="J2505" s="4" t="s">
        <v>5236</v>
      </c>
      <c r="K2505" s="6">
        <f>IFERROR(VLOOKUP($J2505,Lookup!$I:$M,Lookup!J$2,0),"")</f>
        <v>7027</v>
      </c>
      <c r="L2505" s="6" t="str">
        <f>IFERROR(VLOOKUP($J2505,Lookup!$I:$M,Lookup!K$2,0),"")</f>
        <v>West Covina</v>
      </c>
      <c r="M2505" s="6" t="str">
        <f>IFERROR(VLOOKUP($J2505,Lookup!$I:$M,Lookup!L$2,0),"")</f>
        <v>JAviles</v>
      </c>
      <c r="N2505" s="6" t="str">
        <f>IFERROR(VLOOKUP($J2505,Lookup!$I:$M,Lookup!M$2,0),"")</f>
        <v>ET</v>
      </c>
      <c r="O2505" s="6" t="str">
        <f>IFERROR(VLOOKUP(E2505,Lookup!B:C,2,0),0)</f>
        <v>Host</v>
      </c>
    </row>
    <row r="2506" ht="13.5" outlineLevel="2" spans="1:15">
      <c r="A2506" s="4" t="s">
        <v>5293</v>
      </c>
      <c r="B2506" s="4" t="s">
        <v>5232</v>
      </c>
      <c r="C2506" s="4" t="s">
        <v>118</v>
      </c>
      <c r="D2506" s="4" t="s">
        <v>5294</v>
      </c>
      <c r="E2506" s="4" t="s">
        <v>120</v>
      </c>
      <c r="F2506" s="4" t="s">
        <v>121</v>
      </c>
      <c r="G2506" s="4" t="s">
        <v>373</v>
      </c>
      <c r="H2506" s="4" t="s">
        <v>5234</v>
      </c>
      <c r="I2506" s="4" t="s">
        <v>5235</v>
      </c>
      <c r="J2506" s="4" t="s">
        <v>5236</v>
      </c>
      <c r="K2506" s="6">
        <f>IFERROR(VLOOKUP($J2506,Lookup!$I:$M,Lookup!J$2,0),"")</f>
        <v>7027</v>
      </c>
      <c r="L2506" s="6" t="str">
        <f>IFERROR(VLOOKUP($J2506,Lookup!$I:$M,Lookup!K$2,0),"")</f>
        <v>West Covina</v>
      </c>
      <c r="M2506" s="6" t="str">
        <f>IFERROR(VLOOKUP($J2506,Lookup!$I:$M,Lookup!L$2,0),"")</f>
        <v>JAviles</v>
      </c>
      <c r="N2506" s="6" t="str">
        <f>IFERROR(VLOOKUP($J2506,Lookup!$I:$M,Lookup!M$2,0),"")</f>
        <v>ET</v>
      </c>
      <c r="O2506" s="6" t="str">
        <f>IFERROR(VLOOKUP(E2506,Lookup!B:C,2,0),0)</f>
        <v>Server/Cocktail</v>
      </c>
    </row>
    <row r="2507" ht="13.5" outlineLevel="2" spans="1:15">
      <c r="A2507" s="4" t="s">
        <v>5295</v>
      </c>
      <c r="B2507" s="4" t="s">
        <v>5232</v>
      </c>
      <c r="C2507" s="4" t="s">
        <v>118</v>
      </c>
      <c r="D2507" s="4" t="s">
        <v>5296</v>
      </c>
      <c r="E2507" s="4" t="s">
        <v>142</v>
      </c>
      <c r="F2507" s="4" t="s">
        <v>121</v>
      </c>
      <c r="G2507" s="4" t="s">
        <v>373</v>
      </c>
      <c r="H2507" s="4" t="s">
        <v>5234</v>
      </c>
      <c r="I2507" s="4" t="s">
        <v>5235</v>
      </c>
      <c r="J2507" s="4" t="s">
        <v>5236</v>
      </c>
      <c r="K2507" s="6">
        <f>IFERROR(VLOOKUP($J2507,Lookup!$I:$M,Lookup!J$2,0),"")</f>
        <v>7027</v>
      </c>
      <c r="L2507" s="6" t="str">
        <f>IFERROR(VLOOKUP($J2507,Lookup!$I:$M,Lookup!K$2,0),"")</f>
        <v>West Covina</v>
      </c>
      <c r="M2507" s="6" t="str">
        <f>IFERROR(VLOOKUP($J2507,Lookup!$I:$M,Lookup!L$2,0),"")</f>
        <v>JAviles</v>
      </c>
      <c r="N2507" s="6" t="str">
        <f>IFERROR(VLOOKUP($J2507,Lookup!$I:$M,Lookup!M$2,0),"")</f>
        <v>ET</v>
      </c>
      <c r="O2507" s="6" t="str">
        <f>IFERROR(VLOOKUP(E2507,Lookup!B:C,2,0),0)</f>
        <v>Expo</v>
      </c>
    </row>
    <row r="2508" ht="13.5" outlineLevel="2" spans="1:15">
      <c r="A2508" s="4" t="s">
        <v>5297</v>
      </c>
      <c r="B2508" s="4" t="s">
        <v>5232</v>
      </c>
      <c r="C2508" s="4" t="s">
        <v>118</v>
      </c>
      <c r="D2508" s="4" t="s">
        <v>5298</v>
      </c>
      <c r="E2508" s="4" t="s">
        <v>120</v>
      </c>
      <c r="F2508" s="4" t="s">
        <v>121</v>
      </c>
      <c r="G2508" s="4" t="s">
        <v>373</v>
      </c>
      <c r="H2508" s="4" t="s">
        <v>5234</v>
      </c>
      <c r="I2508" s="4" t="s">
        <v>5235</v>
      </c>
      <c r="J2508" s="4" t="s">
        <v>5236</v>
      </c>
      <c r="K2508" s="6">
        <f>IFERROR(VLOOKUP($J2508,Lookup!$I:$M,Lookup!J$2,0),"")</f>
        <v>7027</v>
      </c>
      <c r="L2508" s="6" t="str">
        <f>IFERROR(VLOOKUP($J2508,Lookup!$I:$M,Lookup!K$2,0),"")</f>
        <v>West Covina</v>
      </c>
      <c r="M2508" s="6" t="str">
        <f>IFERROR(VLOOKUP($J2508,Lookup!$I:$M,Lookup!L$2,0),"")</f>
        <v>JAviles</v>
      </c>
      <c r="N2508" s="6" t="str">
        <f>IFERROR(VLOOKUP($J2508,Lookup!$I:$M,Lookup!M$2,0),"")</f>
        <v>ET</v>
      </c>
      <c r="O2508" s="6" t="str">
        <f>IFERROR(VLOOKUP(E2508,Lookup!B:C,2,0),0)</f>
        <v>Server/Cocktail</v>
      </c>
    </row>
    <row r="2509" ht="13.5" outlineLevel="2" spans="1:15">
      <c r="A2509" s="4" t="s">
        <v>5299</v>
      </c>
      <c r="B2509" s="4" t="s">
        <v>5232</v>
      </c>
      <c r="C2509" s="4" t="s">
        <v>118</v>
      </c>
      <c r="D2509" s="4" t="s">
        <v>5300</v>
      </c>
      <c r="E2509" s="4" t="s">
        <v>70</v>
      </c>
      <c r="F2509" s="4" t="s">
        <v>121</v>
      </c>
      <c r="G2509" s="4" t="s">
        <v>373</v>
      </c>
      <c r="H2509" s="4" t="s">
        <v>5234</v>
      </c>
      <c r="I2509" s="4" t="s">
        <v>5235</v>
      </c>
      <c r="J2509" s="4" t="s">
        <v>5236</v>
      </c>
      <c r="K2509" s="6">
        <f>IFERROR(VLOOKUP($J2509,Lookup!$I:$M,Lookup!J$2,0),"")</f>
        <v>7027</v>
      </c>
      <c r="L2509" s="6" t="str">
        <f>IFERROR(VLOOKUP($J2509,Lookup!$I:$M,Lookup!K$2,0),"")</f>
        <v>West Covina</v>
      </c>
      <c r="M2509" s="6" t="str">
        <f>IFERROR(VLOOKUP($J2509,Lookup!$I:$M,Lookup!L$2,0),"")</f>
        <v>JAviles</v>
      </c>
      <c r="N2509" s="6" t="str">
        <f>IFERROR(VLOOKUP($J2509,Lookup!$I:$M,Lookup!M$2,0),"")</f>
        <v>ET</v>
      </c>
      <c r="O2509" s="6" t="str">
        <f>IFERROR(VLOOKUP(E2509,Lookup!B:C,2,0),0)</f>
        <v>Bartender</v>
      </c>
    </row>
    <row r="2510" ht="13.5" outlineLevel="2" spans="1:15">
      <c r="A2510" s="4" t="s">
        <v>5301</v>
      </c>
      <c r="B2510" s="4" t="s">
        <v>5232</v>
      </c>
      <c r="C2510" s="4" t="s">
        <v>118</v>
      </c>
      <c r="D2510" s="4" t="s">
        <v>5302</v>
      </c>
      <c r="E2510" s="4" t="s">
        <v>83</v>
      </c>
      <c r="F2510" s="4" t="s">
        <v>121</v>
      </c>
      <c r="G2510" s="4" t="s">
        <v>373</v>
      </c>
      <c r="H2510" s="4" t="s">
        <v>5234</v>
      </c>
      <c r="I2510" s="4" t="s">
        <v>5235</v>
      </c>
      <c r="J2510" s="4" t="s">
        <v>5236</v>
      </c>
      <c r="K2510" s="6">
        <f>IFERROR(VLOOKUP($J2510,Lookup!$I:$M,Lookup!J$2,0),"")</f>
        <v>7027</v>
      </c>
      <c r="L2510" s="6" t="str">
        <f>IFERROR(VLOOKUP($J2510,Lookup!$I:$M,Lookup!K$2,0),"")</f>
        <v>West Covina</v>
      </c>
      <c r="M2510" s="6" t="str">
        <f>IFERROR(VLOOKUP($J2510,Lookup!$I:$M,Lookup!L$2,0),"")</f>
        <v>JAviles</v>
      </c>
      <c r="N2510" s="6" t="str">
        <f>IFERROR(VLOOKUP($J2510,Lookup!$I:$M,Lookup!M$2,0),"")</f>
        <v>ET</v>
      </c>
      <c r="O2510" s="6" t="str">
        <f>IFERROR(VLOOKUP(E2510,Lookup!B:C,2,0),0)</f>
        <v>Line Cook</v>
      </c>
    </row>
    <row r="2511" ht="13.5" outlineLevel="2" spans="1:15">
      <c r="A2511" s="4" t="s">
        <v>5303</v>
      </c>
      <c r="B2511" s="4" t="s">
        <v>5232</v>
      </c>
      <c r="C2511" s="4" t="s">
        <v>118</v>
      </c>
      <c r="D2511" s="4" t="s">
        <v>5304</v>
      </c>
      <c r="E2511" s="4" t="s">
        <v>120</v>
      </c>
      <c r="F2511" s="4" t="s">
        <v>121</v>
      </c>
      <c r="G2511" s="4" t="s">
        <v>373</v>
      </c>
      <c r="H2511" s="4" t="s">
        <v>5234</v>
      </c>
      <c r="I2511" s="4" t="s">
        <v>5235</v>
      </c>
      <c r="J2511" s="4" t="s">
        <v>5236</v>
      </c>
      <c r="K2511" s="6">
        <f>IFERROR(VLOOKUP($J2511,Lookup!$I:$M,Lookup!J$2,0),"")</f>
        <v>7027</v>
      </c>
      <c r="L2511" s="6" t="str">
        <f>IFERROR(VLOOKUP($J2511,Lookup!$I:$M,Lookup!K$2,0),"")</f>
        <v>West Covina</v>
      </c>
      <c r="M2511" s="6" t="str">
        <f>IFERROR(VLOOKUP($J2511,Lookup!$I:$M,Lookup!L$2,0),"")</f>
        <v>JAviles</v>
      </c>
      <c r="N2511" s="6" t="str">
        <f>IFERROR(VLOOKUP($J2511,Lookup!$I:$M,Lookup!M$2,0),"")</f>
        <v>ET</v>
      </c>
      <c r="O2511" s="6" t="str">
        <f>IFERROR(VLOOKUP(E2511,Lookup!B:C,2,0),0)</f>
        <v>Server/Cocktail</v>
      </c>
    </row>
    <row r="2512" ht="13.5" outlineLevel="2" spans="1:15">
      <c r="A2512" s="4" t="s">
        <v>5305</v>
      </c>
      <c r="B2512" s="4" t="s">
        <v>5232</v>
      </c>
      <c r="C2512" s="4" t="s">
        <v>118</v>
      </c>
      <c r="D2512" s="4" t="s">
        <v>5306</v>
      </c>
      <c r="E2512" s="4" t="s">
        <v>128</v>
      </c>
      <c r="F2512" s="4" t="s">
        <v>121</v>
      </c>
      <c r="G2512" s="4" t="s">
        <v>373</v>
      </c>
      <c r="H2512" s="4" t="s">
        <v>5234</v>
      </c>
      <c r="I2512" s="4" t="s">
        <v>5235</v>
      </c>
      <c r="J2512" s="4" t="s">
        <v>5236</v>
      </c>
      <c r="K2512" s="6">
        <f>IFERROR(VLOOKUP($J2512,Lookup!$I:$M,Lookup!J$2,0),"")</f>
        <v>7027</v>
      </c>
      <c r="L2512" s="6" t="str">
        <f>IFERROR(VLOOKUP($J2512,Lookup!$I:$M,Lookup!K$2,0),"")</f>
        <v>West Covina</v>
      </c>
      <c r="M2512" s="6" t="str">
        <f>IFERROR(VLOOKUP($J2512,Lookup!$I:$M,Lookup!L$2,0),"")</f>
        <v>JAviles</v>
      </c>
      <c r="N2512" s="6" t="str">
        <f>IFERROR(VLOOKUP($J2512,Lookup!$I:$M,Lookup!M$2,0),"")</f>
        <v>ET</v>
      </c>
      <c r="O2512" s="6" t="str">
        <f>IFERROR(VLOOKUP(E2512,Lookup!B:C,2,0),0)</f>
        <v>Server/Cocktail</v>
      </c>
    </row>
    <row r="2513" ht="13.5" outlineLevel="2" spans="1:15">
      <c r="A2513" s="4" t="s">
        <v>5307</v>
      </c>
      <c r="B2513" s="4" t="s">
        <v>5232</v>
      </c>
      <c r="C2513" s="4" t="s">
        <v>118</v>
      </c>
      <c r="D2513" s="4" t="s">
        <v>5308</v>
      </c>
      <c r="E2513" s="4" t="s">
        <v>120</v>
      </c>
      <c r="F2513" s="4" t="s">
        <v>121</v>
      </c>
      <c r="G2513" s="4" t="s">
        <v>373</v>
      </c>
      <c r="H2513" s="4" t="s">
        <v>5234</v>
      </c>
      <c r="I2513" s="4" t="s">
        <v>5235</v>
      </c>
      <c r="J2513" s="4" t="s">
        <v>5236</v>
      </c>
      <c r="K2513" s="6">
        <f>IFERROR(VLOOKUP($J2513,Lookup!$I:$M,Lookup!J$2,0),"")</f>
        <v>7027</v>
      </c>
      <c r="L2513" s="6" t="str">
        <f>IFERROR(VLOOKUP($J2513,Lookup!$I:$M,Lookup!K$2,0),"")</f>
        <v>West Covina</v>
      </c>
      <c r="M2513" s="6" t="str">
        <f>IFERROR(VLOOKUP($J2513,Lookup!$I:$M,Lookup!L$2,0),"")</f>
        <v>JAviles</v>
      </c>
      <c r="N2513" s="6" t="str">
        <f>IFERROR(VLOOKUP($J2513,Lookup!$I:$M,Lookup!M$2,0),"")</f>
        <v>ET</v>
      </c>
      <c r="O2513" s="6" t="str">
        <f>IFERROR(VLOOKUP(E2513,Lookup!B:C,2,0),0)</f>
        <v>Server/Cocktail</v>
      </c>
    </row>
    <row r="2514" ht="13.5" outlineLevel="2" spans="1:15">
      <c r="A2514" s="4" t="s">
        <v>5309</v>
      </c>
      <c r="B2514" s="4" t="s">
        <v>5232</v>
      </c>
      <c r="C2514" s="4" t="s">
        <v>118</v>
      </c>
      <c r="D2514" s="4" t="s">
        <v>5310</v>
      </c>
      <c r="E2514" s="4" t="s">
        <v>78</v>
      </c>
      <c r="F2514" s="4" t="s">
        <v>121</v>
      </c>
      <c r="G2514" s="4" t="s">
        <v>373</v>
      </c>
      <c r="H2514" s="4" t="s">
        <v>5234</v>
      </c>
      <c r="I2514" s="4" t="s">
        <v>5235</v>
      </c>
      <c r="J2514" s="4" t="s">
        <v>5236</v>
      </c>
      <c r="K2514" s="6">
        <f>IFERROR(VLOOKUP($J2514,Lookup!$I:$M,Lookup!J$2,0),"")</f>
        <v>7027</v>
      </c>
      <c r="L2514" s="6" t="str">
        <f>IFERROR(VLOOKUP($J2514,Lookup!$I:$M,Lookup!K$2,0),"")</f>
        <v>West Covina</v>
      </c>
      <c r="M2514" s="6" t="str">
        <f>IFERROR(VLOOKUP($J2514,Lookup!$I:$M,Lookup!L$2,0),"")</f>
        <v>JAviles</v>
      </c>
      <c r="N2514" s="6" t="str">
        <f>IFERROR(VLOOKUP($J2514,Lookup!$I:$M,Lookup!M$2,0),"")</f>
        <v>ET</v>
      </c>
      <c r="O2514" s="6" t="str">
        <f>IFERROR(VLOOKUP(E2514,Lookup!B:C,2,0),0)</f>
        <v>Host</v>
      </c>
    </row>
    <row r="2515" ht="13.5" outlineLevel="2" spans="1:15">
      <c r="A2515" s="4" t="s">
        <v>5311</v>
      </c>
      <c r="B2515" s="4" t="s">
        <v>5232</v>
      </c>
      <c r="C2515" s="4" t="s">
        <v>118</v>
      </c>
      <c r="D2515" s="4" t="s">
        <v>5312</v>
      </c>
      <c r="E2515" s="4" t="s">
        <v>83</v>
      </c>
      <c r="F2515" s="4" t="s">
        <v>121</v>
      </c>
      <c r="G2515" s="4" t="s">
        <v>373</v>
      </c>
      <c r="H2515" s="4" t="s">
        <v>5234</v>
      </c>
      <c r="I2515" s="4" t="s">
        <v>5235</v>
      </c>
      <c r="J2515" s="4" t="s">
        <v>5236</v>
      </c>
      <c r="K2515" s="6">
        <f>IFERROR(VLOOKUP($J2515,Lookup!$I:$M,Lookup!J$2,0),"")</f>
        <v>7027</v>
      </c>
      <c r="L2515" s="6" t="str">
        <f>IFERROR(VLOOKUP($J2515,Lookup!$I:$M,Lookup!K$2,0),"")</f>
        <v>West Covina</v>
      </c>
      <c r="M2515" s="6" t="str">
        <f>IFERROR(VLOOKUP($J2515,Lookup!$I:$M,Lookup!L$2,0),"")</f>
        <v>JAviles</v>
      </c>
      <c r="N2515" s="6" t="str">
        <f>IFERROR(VLOOKUP($J2515,Lookup!$I:$M,Lookup!M$2,0),"")</f>
        <v>ET</v>
      </c>
      <c r="O2515" s="6" t="str">
        <f>IFERROR(VLOOKUP(E2515,Lookup!B:C,2,0),0)</f>
        <v>Line Cook</v>
      </c>
    </row>
    <row r="2516" ht="13.5" outlineLevel="2" spans="1:15">
      <c r="A2516" s="4" t="s">
        <v>5313</v>
      </c>
      <c r="B2516" s="4" t="s">
        <v>5232</v>
      </c>
      <c r="C2516" s="4" t="s">
        <v>118</v>
      </c>
      <c r="D2516" s="4" t="s">
        <v>5314</v>
      </c>
      <c r="E2516" s="4" t="s">
        <v>120</v>
      </c>
      <c r="F2516" s="4" t="s">
        <v>121</v>
      </c>
      <c r="G2516" s="4" t="s">
        <v>373</v>
      </c>
      <c r="H2516" s="4" t="s">
        <v>5234</v>
      </c>
      <c r="I2516" s="4" t="s">
        <v>5235</v>
      </c>
      <c r="J2516" s="4" t="s">
        <v>5236</v>
      </c>
      <c r="K2516" s="6">
        <f>IFERROR(VLOOKUP($J2516,Lookup!$I:$M,Lookup!J$2,0),"")</f>
        <v>7027</v>
      </c>
      <c r="L2516" s="6" t="str">
        <f>IFERROR(VLOOKUP($J2516,Lookup!$I:$M,Lookup!K$2,0),"")</f>
        <v>West Covina</v>
      </c>
      <c r="M2516" s="6" t="str">
        <f>IFERROR(VLOOKUP($J2516,Lookup!$I:$M,Lookup!L$2,0),"")</f>
        <v>JAviles</v>
      </c>
      <c r="N2516" s="6" t="str">
        <f>IFERROR(VLOOKUP($J2516,Lookup!$I:$M,Lookup!M$2,0),"")</f>
        <v>ET</v>
      </c>
      <c r="O2516" s="6" t="str">
        <f>IFERROR(VLOOKUP(E2516,Lookup!B:C,2,0),0)</f>
        <v>Server/Cocktail</v>
      </c>
    </row>
    <row r="2517" ht="13.5" outlineLevel="2" spans="1:15">
      <c r="A2517" s="4" t="s">
        <v>5315</v>
      </c>
      <c r="B2517" s="4" t="s">
        <v>5232</v>
      </c>
      <c r="C2517" s="4" t="s">
        <v>118</v>
      </c>
      <c r="D2517" s="4" t="s">
        <v>5316</v>
      </c>
      <c r="E2517" s="4" t="s">
        <v>78</v>
      </c>
      <c r="F2517" s="4" t="s">
        <v>121</v>
      </c>
      <c r="G2517" s="4" t="s">
        <v>373</v>
      </c>
      <c r="H2517" s="4" t="s">
        <v>5234</v>
      </c>
      <c r="I2517" s="4" t="s">
        <v>5235</v>
      </c>
      <c r="J2517" s="4" t="s">
        <v>5236</v>
      </c>
      <c r="K2517" s="6">
        <f>IFERROR(VLOOKUP($J2517,Lookup!$I:$M,Lookup!J$2,0),"")</f>
        <v>7027</v>
      </c>
      <c r="L2517" s="6" t="str">
        <f>IFERROR(VLOOKUP($J2517,Lookup!$I:$M,Lookup!K$2,0),"")</f>
        <v>West Covina</v>
      </c>
      <c r="M2517" s="6" t="str">
        <f>IFERROR(VLOOKUP($J2517,Lookup!$I:$M,Lookup!L$2,0),"")</f>
        <v>JAviles</v>
      </c>
      <c r="N2517" s="6" t="str">
        <f>IFERROR(VLOOKUP($J2517,Lookup!$I:$M,Lookup!M$2,0),"")</f>
        <v>ET</v>
      </c>
      <c r="O2517" s="6" t="str">
        <f>IFERROR(VLOOKUP(E2517,Lookup!B:C,2,0),0)</f>
        <v>Host</v>
      </c>
    </row>
    <row r="2518" ht="13.5" outlineLevel="2" spans="1:15">
      <c r="A2518" s="4" t="s">
        <v>5317</v>
      </c>
      <c r="B2518" s="4" t="s">
        <v>5232</v>
      </c>
      <c r="C2518" s="4" t="s">
        <v>118</v>
      </c>
      <c r="D2518" s="4" t="s">
        <v>5318</v>
      </c>
      <c r="E2518" s="4" t="s">
        <v>139</v>
      </c>
      <c r="F2518" s="4" t="s">
        <v>121</v>
      </c>
      <c r="G2518" s="4" t="s">
        <v>373</v>
      </c>
      <c r="H2518" s="4" t="s">
        <v>5234</v>
      </c>
      <c r="I2518" s="4" t="s">
        <v>5235</v>
      </c>
      <c r="J2518" s="4" t="s">
        <v>5236</v>
      </c>
      <c r="K2518" s="6">
        <f>IFERROR(VLOOKUP($J2518,Lookup!$I:$M,Lookup!J$2,0),"")</f>
        <v>7027</v>
      </c>
      <c r="L2518" s="6" t="str">
        <f>IFERROR(VLOOKUP($J2518,Lookup!$I:$M,Lookup!K$2,0),"")</f>
        <v>West Covina</v>
      </c>
      <c r="M2518" s="6" t="str">
        <f>IFERROR(VLOOKUP($J2518,Lookup!$I:$M,Lookup!L$2,0),"")</f>
        <v>JAviles</v>
      </c>
      <c r="N2518" s="6" t="str">
        <f>IFERROR(VLOOKUP($J2518,Lookup!$I:$M,Lookup!M$2,0),"")</f>
        <v>ET</v>
      </c>
      <c r="O2518" s="6" t="str">
        <f>IFERROR(VLOOKUP(E2518,Lookup!B:C,2,0),0)</f>
        <v>Busser/Runner</v>
      </c>
    </row>
    <row r="2519" ht="13.5" outlineLevel="2" spans="1:15">
      <c r="A2519" s="4" t="s">
        <v>5319</v>
      </c>
      <c r="B2519" s="4" t="s">
        <v>5232</v>
      </c>
      <c r="C2519" s="4" t="s">
        <v>118</v>
      </c>
      <c r="D2519" s="4" t="s">
        <v>5320</v>
      </c>
      <c r="E2519" s="4" t="s">
        <v>120</v>
      </c>
      <c r="F2519" s="4" t="s">
        <v>121</v>
      </c>
      <c r="G2519" s="4" t="s">
        <v>373</v>
      </c>
      <c r="H2519" s="4" t="s">
        <v>5234</v>
      </c>
      <c r="I2519" s="4" t="s">
        <v>5235</v>
      </c>
      <c r="J2519" s="4" t="s">
        <v>5236</v>
      </c>
      <c r="K2519" s="6">
        <f>IFERROR(VLOOKUP($J2519,Lookup!$I:$M,Lookup!J$2,0),"")</f>
        <v>7027</v>
      </c>
      <c r="L2519" s="6" t="str">
        <f>IFERROR(VLOOKUP($J2519,Lookup!$I:$M,Lookup!K$2,0),"")</f>
        <v>West Covina</v>
      </c>
      <c r="M2519" s="6" t="str">
        <f>IFERROR(VLOOKUP($J2519,Lookup!$I:$M,Lookup!L$2,0),"")</f>
        <v>JAviles</v>
      </c>
      <c r="N2519" s="6" t="str">
        <f>IFERROR(VLOOKUP($J2519,Lookup!$I:$M,Lookup!M$2,0),"")</f>
        <v>ET</v>
      </c>
      <c r="O2519" s="6" t="str">
        <f>IFERROR(VLOOKUP(E2519,Lookup!B:C,2,0),0)</f>
        <v>Server/Cocktail</v>
      </c>
    </row>
    <row r="2520" ht="13.5" outlineLevel="2" spans="1:15">
      <c r="A2520" s="4" t="s">
        <v>5321</v>
      </c>
      <c r="B2520" s="4" t="s">
        <v>5232</v>
      </c>
      <c r="C2520" s="4" t="s">
        <v>118</v>
      </c>
      <c r="D2520" s="4" t="s">
        <v>5322</v>
      </c>
      <c r="E2520" s="4" t="s">
        <v>78</v>
      </c>
      <c r="F2520" s="4" t="s">
        <v>121</v>
      </c>
      <c r="G2520" s="4" t="s">
        <v>373</v>
      </c>
      <c r="H2520" s="4" t="s">
        <v>5234</v>
      </c>
      <c r="I2520" s="4" t="s">
        <v>5235</v>
      </c>
      <c r="J2520" s="4" t="s">
        <v>5236</v>
      </c>
      <c r="K2520" s="6">
        <f>IFERROR(VLOOKUP($J2520,Lookup!$I:$M,Lookup!J$2,0),"")</f>
        <v>7027</v>
      </c>
      <c r="L2520" s="6" t="str">
        <f>IFERROR(VLOOKUP($J2520,Lookup!$I:$M,Lookup!K$2,0),"")</f>
        <v>West Covina</v>
      </c>
      <c r="M2520" s="6" t="str">
        <f>IFERROR(VLOOKUP($J2520,Lookup!$I:$M,Lookup!L$2,0),"")</f>
        <v>JAviles</v>
      </c>
      <c r="N2520" s="6" t="str">
        <f>IFERROR(VLOOKUP($J2520,Lookup!$I:$M,Lookup!M$2,0),"")</f>
        <v>ET</v>
      </c>
      <c r="O2520" s="6" t="str">
        <f>IFERROR(VLOOKUP(E2520,Lookup!B:C,2,0),0)</f>
        <v>Host</v>
      </c>
    </row>
    <row r="2521" ht="13.5" outlineLevel="2" spans="1:15">
      <c r="A2521" s="4" t="s">
        <v>5323</v>
      </c>
      <c r="B2521" s="4" t="s">
        <v>5232</v>
      </c>
      <c r="C2521" s="4" t="s">
        <v>118</v>
      </c>
      <c r="D2521" s="4" t="s">
        <v>5324</v>
      </c>
      <c r="E2521" s="4" t="s">
        <v>83</v>
      </c>
      <c r="F2521" s="4" t="s">
        <v>121</v>
      </c>
      <c r="G2521" s="4" t="s">
        <v>373</v>
      </c>
      <c r="H2521" s="4" t="s">
        <v>5234</v>
      </c>
      <c r="I2521" s="4" t="s">
        <v>5235</v>
      </c>
      <c r="J2521" s="4" t="s">
        <v>5236</v>
      </c>
      <c r="K2521" s="6">
        <f>IFERROR(VLOOKUP($J2521,Lookup!$I:$M,Lookup!J$2,0),"")</f>
        <v>7027</v>
      </c>
      <c r="L2521" s="6" t="str">
        <f>IFERROR(VLOOKUP($J2521,Lookup!$I:$M,Lookup!K$2,0),"")</f>
        <v>West Covina</v>
      </c>
      <c r="M2521" s="6" t="str">
        <f>IFERROR(VLOOKUP($J2521,Lookup!$I:$M,Lookup!L$2,0),"")</f>
        <v>JAviles</v>
      </c>
      <c r="N2521" s="6" t="str">
        <f>IFERROR(VLOOKUP($J2521,Lookup!$I:$M,Lookup!M$2,0),"")</f>
        <v>ET</v>
      </c>
      <c r="O2521" s="6" t="str">
        <f>IFERROR(VLOOKUP(E2521,Lookup!B:C,2,0),0)</f>
        <v>Line Cook</v>
      </c>
    </row>
    <row r="2522" ht="13.5" outlineLevel="2" spans="1:15">
      <c r="A2522" s="4" t="s">
        <v>5325</v>
      </c>
      <c r="B2522" s="4" t="s">
        <v>5232</v>
      </c>
      <c r="C2522" s="4" t="s">
        <v>348</v>
      </c>
      <c r="D2522" s="4" t="s">
        <v>5326</v>
      </c>
      <c r="E2522" s="4" t="s">
        <v>78</v>
      </c>
      <c r="F2522" s="4" t="s">
        <v>121</v>
      </c>
      <c r="G2522" s="4" t="s">
        <v>373</v>
      </c>
      <c r="H2522" s="4" t="s">
        <v>5234</v>
      </c>
      <c r="I2522" s="4" t="s">
        <v>5235</v>
      </c>
      <c r="J2522" s="4" t="s">
        <v>5236</v>
      </c>
      <c r="K2522" s="6">
        <f>IFERROR(VLOOKUP($J2522,Lookup!$I:$M,Lookup!J$2,0),"")</f>
        <v>7027</v>
      </c>
      <c r="L2522" s="6" t="str">
        <f>IFERROR(VLOOKUP($J2522,Lookup!$I:$M,Lookup!K$2,0),"")</f>
        <v>West Covina</v>
      </c>
      <c r="M2522" s="6" t="str">
        <f>IFERROR(VLOOKUP($J2522,Lookup!$I:$M,Lookup!L$2,0),"")</f>
        <v>JAviles</v>
      </c>
      <c r="N2522" s="6" t="str">
        <f>IFERROR(VLOOKUP($J2522,Lookup!$I:$M,Lookup!M$2,0),"")</f>
        <v>ET</v>
      </c>
      <c r="O2522" s="6" t="str">
        <f>IFERROR(VLOOKUP(E2522,Lookup!B:C,2,0),0)</f>
        <v>Host</v>
      </c>
    </row>
    <row r="2523" ht="13.5" outlineLevel="2" spans="1:15">
      <c r="A2523" s="4" t="s">
        <v>5327</v>
      </c>
      <c r="B2523" s="4" t="s">
        <v>5232</v>
      </c>
      <c r="C2523" s="4" t="s">
        <v>118</v>
      </c>
      <c r="D2523" s="4" t="s">
        <v>5328</v>
      </c>
      <c r="E2523" s="4" t="s">
        <v>139</v>
      </c>
      <c r="F2523" s="4" t="s">
        <v>121</v>
      </c>
      <c r="G2523" s="4" t="s">
        <v>373</v>
      </c>
      <c r="H2523" s="4" t="s">
        <v>5234</v>
      </c>
      <c r="I2523" s="4" t="s">
        <v>5235</v>
      </c>
      <c r="J2523" s="4" t="s">
        <v>5236</v>
      </c>
      <c r="K2523" s="6">
        <f>IFERROR(VLOOKUP($J2523,Lookup!$I:$M,Lookup!J$2,0),"")</f>
        <v>7027</v>
      </c>
      <c r="L2523" s="6" t="str">
        <f>IFERROR(VLOOKUP($J2523,Lookup!$I:$M,Lookup!K$2,0),"")</f>
        <v>West Covina</v>
      </c>
      <c r="M2523" s="6" t="str">
        <f>IFERROR(VLOOKUP($J2523,Lookup!$I:$M,Lookup!L$2,0),"")</f>
        <v>JAviles</v>
      </c>
      <c r="N2523" s="6" t="str">
        <f>IFERROR(VLOOKUP($J2523,Lookup!$I:$M,Lookup!M$2,0),"")</f>
        <v>ET</v>
      </c>
      <c r="O2523" s="6" t="str">
        <f>IFERROR(VLOOKUP(E2523,Lookup!B:C,2,0),0)</f>
        <v>Busser/Runner</v>
      </c>
    </row>
    <row r="2524" ht="13.5" outlineLevel="2" spans="1:15">
      <c r="A2524" s="4" t="s">
        <v>5329</v>
      </c>
      <c r="B2524" s="4" t="s">
        <v>5232</v>
      </c>
      <c r="C2524" s="4" t="s">
        <v>118</v>
      </c>
      <c r="D2524" s="4" t="s">
        <v>5330</v>
      </c>
      <c r="E2524" s="4" t="s">
        <v>78</v>
      </c>
      <c r="F2524" s="4" t="s">
        <v>121</v>
      </c>
      <c r="G2524" s="4" t="s">
        <v>373</v>
      </c>
      <c r="H2524" s="4" t="s">
        <v>5234</v>
      </c>
      <c r="I2524" s="4" t="s">
        <v>5235</v>
      </c>
      <c r="J2524" s="4" t="s">
        <v>5236</v>
      </c>
      <c r="K2524" s="6">
        <f>IFERROR(VLOOKUP($J2524,Lookup!$I:$M,Lookup!J$2,0),"")</f>
        <v>7027</v>
      </c>
      <c r="L2524" s="6" t="str">
        <f>IFERROR(VLOOKUP($J2524,Lookup!$I:$M,Lookup!K$2,0),"")</f>
        <v>West Covina</v>
      </c>
      <c r="M2524" s="6" t="str">
        <f>IFERROR(VLOOKUP($J2524,Lookup!$I:$M,Lookup!L$2,0),"")</f>
        <v>JAviles</v>
      </c>
      <c r="N2524" s="6" t="str">
        <f>IFERROR(VLOOKUP($J2524,Lookup!$I:$M,Lookup!M$2,0),"")</f>
        <v>ET</v>
      </c>
      <c r="O2524" s="6" t="str">
        <f>IFERROR(VLOOKUP(E2524,Lookup!B:C,2,0),0)</f>
        <v>Host</v>
      </c>
    </row>
    <row r="2525" ht="13.5" outlineLevel="2" spans="1:15">
      <c r="A2525" s="4" t="s">
        <v>5331</v>
      </c>
      <c r="B2525" s="4" t="s">
        <v>5232</v>
      </c>
      <c r="C2525" s="4" t="s">
        <v>118</v>
      </c>
      <c r="D2525" s="4" t="s">
        <v>5332</v>
      </c>
      <c r="E2525" s="4" t="s">
        <v>78</v>
      </c>
      <c r="F2525" s="4" t="s">
        <v>121</v>
      </c>
      <c r="G2525" s="4" t="s">
        <v>373</v>
      </c>
      <c r="H2525" s="4" t="s">
        <v>5234</v>
      </c>
      <c r="I2525" s="4" t="s">
        <v>5235</v>
      </c>
      <c r="J2525" s="4" t="s">
        <v>5236</v>
      </c>
      <c r="K2525" s="6">
        <f>IFERROR(VLOOKUP($J2525,Lookup!$I:$M,Lookup!J$2,0),"")</f>
        <v>7027</v>
      </c>
      <c r="L2525" s="6" t="str">
        <f>IFERROR(VLOOKUP($J2525,Lookup!$I:$M,Lookup!K$2,0),"")</f>
        <v>West Covina</v>
      </c>
      <c r="M2525" s="6" t="str">
        <f>IFERROR(VLOOKUP($J2525,Lookup!$I:$M,Lookup!L$2,0),"")</f>
        <v>JAviles</v>
      </c>
      <c r="N2525" s="6" t="str">
        <f>IFERROR(VLOOKUP($J2525,Lookup!$I:$M,Lookup!M$2,0),"")</f>
        <v>ET</v>
      </c>
      <c r="O2525" s="6" t="str">
        <f>IFERROR(VLOOKUP(E2525,Lookup!B:C,2,0),0)</f>
        <v>Host</v>
      </c>
    </row>
    <row r="2526" ht="13.5" outlineLevel="2" spans="1:15">
      <c r="A2526" s="4" t="s">
        <v>5333</v>
      </c>
      <c r="B2526" s="4" t="s">
        <v>5232</v>
      </c>
      <c r="C2526" s="4" t="s">
        <v>118</v>
      </c>
      <c r="D2526" s="4" t="s">
        <v>5334</v>
      </c>
      <c r="E2526" s="4" t="s">
        <v>83</v>
      </c>
      <c r="F2526" s="4" t="s">
        <v>121</v>
      </c>
      <c r="G2526" s="4" t="s">
        <v>373</v>
      </c>
      <c r="H2526" s="4" t="s">
        <v>5234</v>
      </c>
      <c r="I2526" s="4" t="s">
        <v>5235</v>
      </c>
      <c r="J2526" s="4" t="s">
        <v>5236</v>
      </c>
      <c r="K2526" s="6">
        <f>IFERROR(VLOOKUP($J2526,Lookup!$I:$M,Lookup!J$2,0),"")</f>
        <v>7027</v>
      </c>
      <c r="L2526" s="6" t="str">
        <f>IFERROR(VLOOKUP($J2526,Lookup!$I:$M,Lookup!K$2,0),"")</f>
        <v>West Covina</v>
      </c>
      <c r="M2526" s="6" t="str">
        <f>IFERROR(VLOOKUP($J2526,Lookup!$I:$M,Lookup!L$2,0),"")</f>
        <v>JAviles</v>
      </c>
      <c r="N2526" s="6" t="str">
        <f>IFERROR(VLOOKUP($J2526,Lookup!$I:$M,Lookup!M$2,0),"")</f>
        <v>ET</v>
      </c>
      <c r="O2526" s="6" t="str">
        <f>IFERROR(VLOOKUP(E2526,Lookup!B:C,2,0),0)</f>
        <v>Line Cook</v>
      </c>
    </row>
    <row r="2527" ht="13.5" outlineLevel="2" spans="1:15">
      <c r="A2527" s="4" t="s">
        <v>5335</v>
      </c>
      <c r="B2527" s="4" t="s">
        <v>5232</v>
      </c>
      <c r="C2527" s="4" t="s">
        <v>118</v>
      </c>
      <c r="D2527" s="4" t="s">
        <v>5336</v>
      </c>
      <c r="E2527" s="4" t="s">
        <v>78</v>
      </c>
      <c r="F2527" s="4" t="s">
        <v>121</v>
      </c>
      <c r="G2527" s="4" t="s">
        <v>373</v>
      </c>
      <c r="H2527" s="4" t="s">
        <v>5234</v>
      </c>
      <c r="I2527" s="4" t="s">
        <v>5235</v>
      </c>
      <c r="J2527" s="4" t="s">
        <v>5236</v>
      </c>
      <c r="K2527" s="6">
        <f>IFERROR(VLOOKUP($J2527,Lookup!$I:$M,Lookup!J$2,0),"")</f>
        <v>7027</v>
      </c>
      <c r="L2527" s="6" t="str">
        <f>IFERROR(VLOOKUP($J2527,Lookup!$I:$M,Lookup!K$2,0),"")</f>
        <v>West Covina</v>
      </c>
      <c r="M2527" s="6" t="str">
        <f>IFERROR(VLOOKUP($J2527,Lookup!$I:$M,Lookup!L$2,0),"")</f>
        <v>JAviles</v>
      </c>
      <c r="N2527" s="6" t="str">
        <f>IFERROR(VLOOKUP($J2527,Lookup!$I:$M,Lookup!M$2,0),"")</f>
        <v>ET</v>
      </c>
      <c r="O2527" s="6" t="str">
        <f>IFERROR(VLOOKUP(E2527,Lookup!B:C,2,0),0)</f>
        <v>Host</v>
      </c>
    </row>
    <row r="2528" ht="13.5" outlineLevel="2" spans="1:15">
      <c r="A2528" s="4" t="s">
        <v>5337</v>
      </c>
      <c r="B2528" s="4" t="s">
        <v>5338</v>
      </c>
      <c r="C2528" s="4" t="s">
        <v>118</v>
      </c>
      <c r="D2528" s="4" t="s">
        <v>5339</v>
      </c>
      <c r="E2528" s="4" t="s">
        <v>134</v>
      </c>
      <c r="F2528" s="4" t="s">
        <v>121</v>
      </c>
      <c r="G2528" s="4" t="s">
        <v>373</v>
      </c>
      <c r="H2528" s="4" t="s">
        <v>5234</v>
      </c>
      <c r="I2528" s="4" t="s">
        <v>5235</v>
      </c>
      <c r="J2528" s="4" t="s">
        <v>5236</v>
      </c>
      <c r="K2528" s="6">
        <f>IFERROR(VLOOKUP($J2528,Lookup!$I:$M,Lookup!J$2,0),"")</f>
        <v>7027</v>
      </c>
      <c r="L2528" s="6" t="str">
        <f>IFERROR(VLOOKUP($J2528,Lookup!$I:$M,Lookup!K$2,0),"")</f>
        <v>West Covina</v>
      </c>
      <c r="M2528" s="6" t="str">
        <f>IFERROR(VLOOKUP($J2528,Lookup!$I:$M,Lookup!L$2,0),"")</f>
        <v>JAviles</v>
      </c>
      <c r="N2528" s="6" t="str">
        <f>IFERROR(VLOOKUP($J2528,Lookup!$I:$M,Lookup!M$2,0),"")</f>
        <v>ET</v>
      </c>
      <c r="O2528" s="6">
        <f>IFERROR(VLOOKUP(E2528,Lookup!B:C,2,0),0)</f>
        <v>0</v>
      </c>
    </row>
    <row r="2529" ht="13.5" outlineLevel="2" spans="1:15">
      <c r="A2529" s="4" t="s">
        <v>5340</v>
      </c>
      <c r="B2529" s="4" t="s">
        <v>5232</v>
      </c>
      <c r="C2529" s="4" t="s">
        <v>118</v>
      </c>
      <c r="D2529" s="4" t="s">
        <v>5341</v>
      </c>
      <c r="E2529" s="4" t="s">
        <v>84</v>
      </c>
      <c r="F2529" s="4" t="s">
        <v>121</v>
      </c>
      <c r="G2529" s="4" t="s">
        <v>373</v>
      </c>
      <c r="H2529" s="4" t="s">
        <v>5234</v>
      </c>
      <c r="I2529" s="4" t="s">
        <v>5235</v>
      </c>
      <c r="J2529" s="4" t="s">
        <v>5236</v>
      </c>
      <c r="K2529" s="6">
        <f>IFERROR(VLOOKUP($J2529,Lookup!$I:$M,Lookup!J$2,0),"")</f>
        <v>7027</v>
      </c>
      <c r="L2529" s="6" t="str">
        <f>IFERROR(VLOOKUP($J2529,Lookup!$I:$M,Lookup!K$2,0),"")</f>
        <v>West Covina</v>
      </c>
      <c r="M2529" s="6" t="str">
        <f>IFERROR(VLOOKUP($J2529,Lookup!$I:$M,Lookup!L$2,0),"")</f>
        <v>JAviles</v>
      </c>
      <c r="N2529" s="6" t="str">
        <f>IFERROR(VLOOKUP($J2529,Lookup!$I:$M,Lookup!M$2,0),"")</f>
        <v>ET</v>
      </c>
      <c r="O2529" s="6" t="str">
        <f>IFERROR(VLOOKUP(E2529,Lookup!B:C,2,0),0)</f>
        <v>Prep Cook</v>
      </c>
    </row>
    <row r="2530" ht="13.5" outlineLevel="2" spans="1:15">
      <c r="A2530" s="4" t="s">
        <v>5342</v>
      </c>
      <c r="B2530" s="4" t="s">
        <v>5232</v>
      </c>
      <c r="C2530" s="4" t="s">
        <v>118</v>
      </c>
      <c r="D2530" s="4" t="s">
        <v>5343</v>
      </c>
      <c r="E2530" s="4" t="s">
        <v>139</v>
      </c>
      <c r="F2530" s="4" t="s">
        <v>121</v>
      </c>
      <c r="G2530" s="4" t="s">
        <v>373</v>
      </c>
      <c r="H2530" s="4" t="s">
        <v>5234</v>
      </c>
      <c r="I2530" s="4" t="s">
        <v>5235</v>
      </c>
      <c r="J2530" s="4" t="s">
        <v>5236</v>
      </c>
      <c r="K2530" s="6">
        <f>IFERROR(VLOOKUP($J2530,Lookup!$I:$M,Lookup!J$2,0),"")</f>
        <v>7027</v>
      </c>
      <c r="L2530" s="6" t="str">
        <f>IFERROR(VLOOKUP($J2530,Lookup!$I:$M,Lookup!K$2,0),"")</f>
        <v>West Covina</v>
      </c>
      <c r="M2530" s="6" t="str">
        <f>IFERROR(VLOOKUP($J2530,Lookup!$I:$M,Lookup!L$2,0),"")</f>
        <v>JAviles</v>
      </c>
      <c r="N2530" s="6" t="str">
        <f>IFERROR(VLOOKUP($J2530,Lookup!$I:$M,Lookup!M$2,0),"")</f>
        <v>ET</v>
      </c>
      <c r="O2530" s="6" t="str">
        <f>IFERROR(VLOOKUP(E2530,Lookup!B:C,2,0),0)</f>
        <v>Busser/Runner</v>
      </c>
    </row>
    <row r="2531" ht="13.5" outlineLevel="2" spans="1:15">
      <c r="A2531" s="4" t="s">
        <v>5344</v>
      </c>
      <c r="B2531" s="4" t="s">
        <v>5232</v>
      </c>
      <c r="C2531" s="4" t="s">
        <v>118</v>
      </c>
      <c r="D2531" s="4" t="s">
        <v>5345</v>
      </c>
      <c r="E2531" s="4" t="s">
        <v>120</v>
      </c>
      <c r="F2531" s="4" t="s">
        <v>121</v>
      </c>
      <c r="G2531" s="4" t="s">
        <v>373</v>
      </c>
      <c r="H2531" s="4" t="s">
        <v>5234</v>
      </c>
      <c r="I2531" s="4" t="s">
        <v>5235</v>
      </c>
      <c r="J2531" s="4" t="s">
        <v>5236</v>
      </c>
      <c r="K2531" s="6">
        <f>IFERROR(VLOOKUP($J2531,Lookup!$I:$M,Lookup!J$2,0),"")</f>
        <v>7027</v>
      </c>
      <c r="L2531" s="6" t="str">
        <f>IFERROR(VLOOKUP($J2531,Lookup!$I:$M,Lookup!K$2,0),"")</f>
        <v>West Covina</v>
      </c>
      <c r="M2531" s="6" t="str">
        <f>IFERROR(VLOOKUP($J2531,Lookup!$I:$M,Lookup!L$2,0),"")</f>
        <v>JAviles</v>
      </c>
      <c r="N2531" s="6" t="str">
        <f>IFERROR(VLOOKUP($J2531,Lookup!$I:$M,Lookup!M$2,0),"")</f>
        <v>ET</v>
      </c>
      <c r="O2531" s="6" t="str">
        <f>IFERROR(VLOOKUP(E2531,Lookup!B:C,2,0),0)</f>
        <v>Server/Cocktail</v>
      </c>
    </row>
    <row r="2532" ht="13.5" outlineLevel="2" spans="1:15">
      <c r="A2532" s="4" t="s">
        <v>5346</v>
      </c>
      <c r="B2532" s="4" t="s">
        <v>5232</v>
      </c>
      <c r="C2532" s="4" t="s">
        <v>118</v>
      </c>
      <c r="D2532" s="4" t="s">
        <v>5347</v>
      </c>
      <c r="E2532" s="4" t="s">
        <v>120</v>
      </c>
      <c r="F2532" s="4" t="s">
        <v>121</v>
      </c>
      <c r="G2532" s="4" t="s">
        <v>373</v>
      </c>
      <c r="H2532" s="4" t="s">
        <v>5234</v>
      </c>
      <c r="I2532" s="4" t="s">
        <v>5235</v>
      </c>
      <c r="J2532" s="4" t="s">
        <v>5236</v>
      </c>
      <c r="K2532" s="6">
        <f>IFERROR(VLOOKUP($J2532,Lookup!$I:$M,Lookup!J$2,0),"")</f>
        <v>7027</v>
      </c>
      <c r="L2532" s="6" t="str">
        <f>IFERROR(VLOOKUP($J2532,Lookup!$I:$M,Lookup!K$2,0),"")</f>
        <v>West Covina</v>
      </c>
      <c r="M2532" s="6" t="str">
        <f>IFERROR(VLOOKUP($J2532,Lookup!$I:$M,Lookup!L$2,0),"")</f>
        <v>JAviles</v>
      </c>
      <c r="N2532" s="6" t="str">
        <f>IFERROR(VLOOKUP($J2532,Lookup!$I:$M,Lookup!M$2,0),"")</f>
        <v>ET</v>
      </c>
      <c r="O2532" s="6" t="str">
        <f>IFERROR(VLOOKUP(E2532,Lookup!B:C,2,0),0)</f>
        <v>Server/Cocktail</v>
      </c>
    </row>
    <row r="2533" ht="13.5" outlineLevel="2" spans="1:15">
      <c r="A2533" s="4" t="s">
        <v>5348</v>
      </c>
      <c r="B2533" s="4" t="s">
        <v>5232</v>
      </c>
      <c r="C2533" s="4" t="s">
        <v>118</v>
      </c>
      <c r="D2533" s="4" t="s">
        <v>5349</v>
      </c>
      <c r="E2533" s="4" t="s">
        <v>208</v>
      </c>
      <c r="F2533" s="4" t="s">
        <v>121</v>
      </c>
      <c r="G2533" s="4" t="s">
        <v>373</v>
      </c>
      <c r="H2533" s="4" t="s">
        <v>5234</v>
      </c>
      <c r="I2533" s="4" t="s">
        <v>5235</v>
      </c>
      <c r="J2533" s="4" t="s">
        <v>5236</v>
      </c>
      <c r="K2533" s="6">
        <f>IFERROR(VLOOKUP($J2533,Lookup!$I:$M,Lookup!J$2,0),"")</f>
        <v>7027</v>
      </c>
      <c r="L2533" s="6" t="str">
        <f>IFERROR(VLOOKUP($J2533,Lookup!$I:$M,Lookup!K$2,0),"")</f>
        <v>West Covina</v>
      </c>
      <c r="M2533" s="6" t="str">
        <f>IFERROR(VLOOKUP($J2533,Lookup!$I:$M,Lookup!L$2,0),"")</f>
        <v>JAviles</v>
      </c>
      <c r="N2533" s="6" t="str">
        <f>IFERROR(VLOOKUP($J2533,Lookup!$I:$M,Lookup!M$2,0),"")</f>
        <v>ET</v>
      </c>
      <c r="O2533" s="6" t="str">
        <f>IFERROR(VLOOKUP(E2533,Lookup!B:C,2,0),0)</f>
        <v/>
      </c>
    </row>
    <row r="2534" ht="13.5" outlineLevel="2" spans="1:15">
      <c r="A2534" s="4" t="s">
        <v>5350</v>
      </c>
      <c r="B2534" s="4" t="s">
        <v>5232</v>
      </c>
      <c r="C2534" s="4" t="s">
        <v>118</v>
      </c>
      <c r="D2534" s="4" t="s">
        <v>5351</v>
      </c>
      <c r="E2534" s="4" t="s">
        <v>191</v>
      </c>
      <c r="F2534" s="4" t="s">
        <v>121</v>
      </c>
      <c r="G2534" s="4" t="s">
        <v>373</v>
      </c>
      <c r="H2534" s="4" t="s">
        <v>5234</v>
      </c>
      <c r="I2534" s="4" t="s">
        <v>5235</v>
      </c>
      <c r="J2534" s="4" t="s">
        <v>5236</v>
      </c>
      <c r="K2534" s="6">
        <f>IFERROR(VLOOKUP($J2534,Lookup!$I:$M,Lookup!J$2,0),"")</f>
        <v>7027</v>
      </c>
      <c r="L2534" s="6" t="str">
        <f>IFERROR(VLOOKUP($J2534,Lookup!$I:$M,Lookup!K$2,0),"")</f>
        <v>West Covina</v>
      </c>
      <c r="M2534" s="6" t="str">
        <f>IFERROR(VLOOKUP($J2534,Lookup!$I:$M,Lookup!L$2,0),"")</f>
        <v>JAviles</v>
      </c>
      <c r="N2534" s="6" t="str">
        <f>IFERROR(VLOOKUP($J2534,Lookup!$I:$M,Lookup!M$2,0),"")</f>
        <v>ET</v>
      </c>
      <c r="O2534" s="6" t="str">
        <f>IFERROR(VLOOKUP(E2534,Lookup!B:C,2,0),0)</f>
        <v>Busser/Runner</v>
      </c>
    </row>
    <row r="2535" ht="13.5" outlineLevel="2" spans="1:15">
      <c r="A2535" s="4" t="s">
        <v>5352</v>
      </c>
      <c r="B2535" s="4" t="s">
        <v>5232</v>
      </c>
      <c r="C2535" s="4" t="s">
        <v>118</v>
      </c>
      <c r="D2535" s="4" t="s">
        <v>5353</v>
      </c>
      <c r="E2535" s="4" t="s">
        <v>120</v>
      </c>
      <c r="F2535" s="4" t="s">
        <v>121</v>
      </c>
      <c r="G2535" s="4" t="s">
        <v>373</v>
      </c>
      <c r="H2535" s="4" t="s">
        <v>5234</v>
      </c>
      <c r="I2535" s="4" t="s">
        <v>5235</v>
      </c>
      <c r="J2535" s="4" t="s">
        <v>5236</v>
      </c>
      <c r="K2535" s="6">
        <f>IFERROR(VLOOKUP($J2535,Lookup!$I:$M,Lookup!J$2,0),"")</f>
        <v>7027</v>
      </c>
      <c r="L2535" s="6" t="str">
        <f>IFERROR(VLOOKUP($J2535,Lookup!$I:$M,Lookup!K$2,0),"")</f>
        <v>West Covina</v>
      </c>
      <c r="M2535" s="6" t="str">
        <f>IFERROR(VLOOKUP($J2535,Lookup!$I:$M,Lookup!L$2,0),"")</f>
        <v>JAviles</v>
      </c>
      <c r="N2535" s="6" t="str">
        <f>IFERROR(VLOOKUP($J2535,Lookup!$I:$M,Lookup!M$2,0),"")</f>
        <v>ET</v>
      </c>
      <c r="O2535" s="6" t="str">
        <f>IFERROR(VLOOKUP(E2535,Lookup!B:C,2,0),0)</f>
        <v>Server/Cocktail</v>
      </c>
    </row>
    <row r="2536" ht="13.5" outlineLevel="2" spans="1:15">
      <c r="A2536" s="4" t="s">
        <v>5354</v>
      </c>
      <c r="B2536" s="4" t="s">
        <v>5232</v>
      </c>
      <c r="C2536" s="4" t="s">
        <v>118</v>
      </c>
      <c r="D2536" s="4" t="s">
        <v>5355</v>
      </c>
      <c r="E2536" s="4" t="s">
        <v>83</v>
      </c>
      <c r="F2536" s="4" t="s">
        <v>121</v>
      </c>
      <c r="G2536" s="4" t="s">
        <v>373</v>
      </c>
      <c r="H2536" s="4" t="s">
        <v>5234</v>
      </c>
      <c r="I2536" s="4" t="s">
        <v>5235</v>
      </c>
      <c r="J2536" s="4" t="s">
        <v>5236</v>
      </c>
      <c r="K2536" s="6">
        <f>IFERROR(VLOOKUP($J2536,Lookup!$I:$M,Lookup!J$2,0),"")</f>
        <v>7027</v>
      </c>
      <c r="L2536" s="6" t="str">
        <f>IFERROR(VLOOKUP($J2536,Lookup!$I:$M,Lookup!K$2,0),"")</f>
        <v>West Covina</v>
      </c>
      <c r="M2536" s="6" t="str">
        <f>IFERROR(VLOOKUP($J2536,Lookup!$I:$M,Lookup!L$2,0),"")</f>
        <v>JAviles</v>
      </c>
      <c r="N2536" s="6" t="str">
        <f>IFERROR(VLOOKUP($J2536,Lookup!$I:$M,Lookup!M$2,0),"")</f>
        <v>ET</v>
      </c>
      <c r="O2536" s="6" t="str">
        <f>IFERROR(VLOOKUP(E2536,Lookup!B:C,2,0),0)</f>
        <v>Line Cook</v>
      </c>
    </row>
    <row r="2537" ht="13.5" outlineLevel="2" spans="1:15">
      <c r="A2537" s="4" t="s">
        <v>5356</v>
      </c>
      <c r="B2537" s="4" t="s">
        <v>5232</v>
      </c>
      <c r="C2537" s="4" t="s">
        <v>118</v>
      </c>
      <c r="D2537" s="4" t="s">
        <v>5357</v>
      </c>
      <c r="E2537" s="4" t="s">
        <v>84</v>
      </c>
      <c r="F2537" s="4" t="s">
        <v>121</v>
      </c>
      <c r="G2537" s="4" t="s">
        <v>373</v>
      </c>
      <c r="H2537" s="4" t="s">
        <v>5234</v>
      </c>
      <c r="I2537" s="4" t="s">
        <v>5235</v>
      </c>
      <c r="J2537" s="4" t="s">
        <v>5236</v>
      </c>
      <c r="K2537" s="6">
        <f>IFERROR(VLOOKUP($J2537,Lookup!$I:$M,Lookup!J$2,0),"")</f>
        <v>7027</v>
      </c>
      <c r="L2537" s="6" t="str">
        <f>IFERROR(VLOOKUP($J2537,Lookup!$I:$M,Lookup!K$2,0),"")</f>
        <v>West Covina</v>
      </c>
      <c r="M2537" s="6" t="str">
        <f>IFERROR(VLOOKUP($J2537,Lookup!$I:$M,Lookup!L$2,0),"")</f>
        <v>JAviles</v>
      </c>
      <c r="N2537" s="6" t="str">
        <f>IFERROR(VLOOKUP($J2537,Lookup!$I:$M,Lookup!M$2,0),"")</f>
        <v>ET</v>
      </c>
      <c r="O2537" s="6" t="str">
        <f>IFERROR(VLOOKUP(E2537,Lookup!B:C,2,0),0)</f>
        <v>Prep Cook</v>
      </c>
    </row>
    <row r="2538" ht="13.5" outlineLevel="2" spans="1:15">
      <c r="A2538" s="4" t="s">
        <v>5358</v>
      </c>
      <c r="B2538" s="4" t="s">
        <v>5232</v>
      </c>
      <c r="C2538" s="4" t="s">
        <v>118</v>
      </c>
      <c r="D2538" s="4" t="s">
        <v>5359</v>
      </c>
      <c r="E2538" s="4" t="s">
        <v>139</v>
      </c>
      <c r="F2538" s="4" t="s">
        <v>121</v>
      </c>
      <c r="G2538" s="4" t="s">
        <v>373</v>
      </c>
      <c r="H2538" s="4" t="s">
        <v>5234</v>
      </c>
      <c r="I2538" s="4" t="s">
        <v>5235</v>
      </c>
      <c r="J2538" s="4" t="s">
        <v>5236</v>
      </c>
      <c r="K2538" s="6">
        <f>IFERROR(VLOOKUP($J2538,Lookup!$I:$M,Lookup!J$2,0),"")</f>
        <v>7027</v>
      </c>
      <c r="L2538" s="6" t="str">
        <f>IFERROR(VLOOKUP($J2538,Lookup!$I:$M,Lookup!K$2,0),"")</f>
        <v>West Covina</v>
      </c>
      <c r="M2538" s="6" t="str">
        <f>IFERROR(VLOOKUP($J2538,Lookup!$I:$M,Lookup!L$2,0),"")</f>
        <v>JAviles</v>
      </c>
      <c r="N2538" s="6" t="str">
        <f>IFERROR(VLOOKUP($J2538,Lookup!$I:$M,Lookup!M$2,0),"")</f>
        <v>ET</v>
      </c>
      <c r="O2538" s="6" t="str">
        <f>IFERROR(VLOOKUP(E2538,Lookup!B:C,2,0),0)</f>
        <v>Busser/Runner</v>
      </c>
    </row>
    <row r="2539" ht="13.5" outlineLevel="2" spans="1:15">
      <c r="A2539" s="4" t="s">
        <v>5360</v>
      </c>
      <c r="B2539" s="4" t="s">
        <v>5232</v>
      </c>
      <c r="C2539" s="4" t="s">
        <v>118</v>
      </c>
      <c r="D2539" s="4" t="s">
        <v>5361</v>
      </c>
      <c r="E2539" s="4" t="s">
        <v>256</v>
      </c>
      <c r="F2539" s="4" t="s">
        <v>121</v>
      </c>
      <c r="G2539" s="4" t="s">
        <v>373</v>
      </c>
      <c r="H2539" s="4" t="s">
        <v>5234</v>
      </c>
      <c r="I2539" s="4" t="s">
        <v>5235</v>
      </c>
      <c r="J2539" s="4" t="s">
        <v>5236</v>
      </c>
      <c r="K2539" s="6">
        <f>IFERROR(VLOOKUP($J2539,Lookup!$I:$M,Lookup!J$2,0),"")</f>
        <v>7027</v>
      </c>
      <c r="L2539" s="6" t="str">
        <f>IFERROR(VLOOKUP($J2539,Lookup!$I:$M,Lookup!K$2,0),"")</f>
        <v>West Covina</v>
      </c>
      <c r="M2539" s="6" t="str">
        <f>IFERROR(VLOOKUP($J2539,Lookup!$I:$M,Lookup!L$2,0),"")</f>
        <v>JAviles</v>
      </c>
      <c r="N2539" s="6" t="str">
        <f>IFERROR(VLOOKUP($J2539,Lookup!$I:$M,Lookup!M$2,0),"")</f>
        <v>ET</v>
      </c>
      <c r="O2539" s="6" t="str">
        <f>IFERROR(VLOOKUP(E2539,Lookup!B:C,2,0),0)</f>
        <v/>
      </c>
    </row>
    <row r="2540" ht="13.5" outlineLevel="2" spans="1:15">
      <c r="A2540" s="4" t="s">
        <v>5362</v>
      </c>
      <c r="B2540" s="4" t="s">
        <v>5232</v>
      </c>
      <c r="C2540" s="4" t="s">
        <v>118</v>
      </c>
      <c r="D2540" s="4" t="s">
        <v>5363</v>
      </c>
      <c r="E2540" s="4" t="s">
        <v>83</v>
      </c>
      <c r="F2540" s="4" t="s">
        <v>121</v>
      </c>
      <c r="G2540" s="4" t="s">
        <v>373</v>
      </c>
      <c r="H2540" s="4" t="s">
        <v>5234</v>
      </c>
      <c r="I2540" s="4" t="s">
        <v>5235</v>
      </c>
      <c r="J2540" s="4" t="s">
        <v>5236</v>
      </c>
      <c r="K2540" s="6">
        <f>IFERROR(VLOOKUP($J2540,Lookup!$I:$M,Lookup!J$2,0),"")</f>
        <v>7027</v>
      </c>
      <c r="L2540" s="6" t="str">
        <f>IFERROR(VLOOKUP($J2540,Lookup!$I:$M,Lookup!K$2,0),"")</f>
        <v>West Covina</v>
      </c>
      <c r="M2540" s="6" t="str">
        <f>IFERROR(VLOOKUP($J2540,Lookup!$I:$M,Lookup!L$2,0),"")</f>
        <v>JAviles</v>
      </c>
      <c r="N2540" s="6" t="str">
        <f>IFERROR(VLOOKUP($J2540,Lookup!$I:$M,Lookup!M$2,0),"")</f>
        <v>ET</v>
      </c>
      <c r="O2540" s="6" t="str">
        <f>IFERROR(VLOOKUP(E2540,Lookup!B:C,2,0),0)</f>
        <v>Line Cook</v>
      </c>
    </row>
    <row r="2541" ht="13.5" outlineLevel="2" spans="1:15">
      <c r="A2541" s="4" t="s">
        <v>5364</v>
      </c>
      <c r="B2541" s="4" t="s">
        <v>5232</v>
      </c>
      <c r="C2541" s="4" t="s">
        <v>118</v>
      </c>
      <c r="D2541" s="4" t="s">
        <v>5365</v>
      </c>
      <c r="E2541" s="4" t="s">
        <v>70</v>
      </c>
      <c r="F2541" s="4" t="s">
        <v>121</v>
      </c>
      <c r="G2541" s="4" t="s">
        <v>373</v>
      </c>
      <c r="H2541" s="4" t="s">
        <v>5234</v>
      </c>
      <c r="I2541" s="4" t="s">
        <v>5235</v>
      </c>
      <c r="J2541" s="4" t="s">
        <v>5236</v>
      </c>
      <c r="K2541" s="6">
        <f>IFERROR(VLOOKUP($J2541,Lookup!$I:$M,Lookup!J$2,0),"")</f>
        <v>7027</v>
      </c>
      <c r="L2541" s="6" t="str">
        <f>IFERROR(VLOOKUP($J2541,Lookup!$I:$M,Lookup!K$2,0),"")</f>
        <v>West Covina</v>
      </c>
      <c r="M2541" s="6" t="str">
        <f>IFERROR(VLOOKUP($J2541,Lookup!$I:$M,Lookup!L$2,0),"")</f>
        <v>JAviles</v>
      </c>
      <c r="N2541" s="6" t="str">
        <f>IFERROR(VLOOKUP($J2541,Lookup!$I:$M,Lookup!M$2,0),"")</f>
        <v>ET</v>
      </c>
      <c r="O2541" s="6" t="str">
        <f>IFERROR(VLOOKUP(E2541,Lookup!B:C,2,0),0)</f>
        <v>Bartender</v>
      </c>
    </row>
    <row r="2542" ht="13.5" outlineLevel="2" spans="1:15">
      <c r="A2542" s="4" t="s">
        <v>5366</v>
      </c>
      <c r="B2542" s="4" t="s">
        <v>5232</v>
      </c>
      <c r="C2542" s="4" t="s">
        <v>118</v>
      </c>
      <c r="D2542" s="4" t="s">
        <v>5367</v>
      </c>
      <c r="E2542" s="4" t="s">
        <v>78</v>
      </c>
      <c r="F2542" s="4" t="s">
        <v>121</v>
      </c>
      <c r="G2542" s="4" t="s">
        <v>373</v>
      </c>
      <c r="H2542" s="4" t="s">
        <v>5234</v>
      </c>
      <c r="I2542" s="4" t="s">
        <v>5235</v>
      </c>
      <c r="J2542" s="4" t="s">
        <v>5236</v>
      </c>
      <c r="K2542" s="6">
        <f>IFERROR(VLOOKUP($J2542,Lookup!$I:$M,Lookup!J$2,0),"")</f>
        <v>7027</v>
      </c>
      <c r="L2542" s="6" t="str">
        <f>IFERROR(VLOOKUP($J2542,Lookup!$I:$M,Lookup!K$2,0),"")</f>
        <v>West Covina</v>
      </c>
      <c r="M2542" s="6" t="str">
        <f>IFERROR(VLOOKUP($J2542,Lookup!$I:$M,Lookup!L$2,0),"")</f>
        <v>JAviles</v>
      </c>
      <c r="N2542" s="6" t="str">
        <f>IFERROR(VLOOKUP($J2542,Lookup!$I:$M,Lookup!M$2,0),"")</f>
        <v>ET</v>
      </c>
      <c r="O2542" s="6" t="str">
        <f>IFERROR(VLOOKUP(E2542,Lookup!B:C,2,0),0)</f>
        <v>Host</v>
      </c>
    </row>
    <row r="2543" ht="13.5" outlineLevel="1" spans="1:15">
      <c r="A2543" s="4" t="s">
        <v>5368</v>
      </c>
      <c r="B2543" s="4" t="s">
        <v>5232</v>
      </c>
      <c r="C2543" s="4" t="s">
        <v>118</v>
      </c>
      <c r="D2543" s="4" t="s">
        <v>5369</v>
      </c>
      <c r="E2543" s="4" t="s">
        <v>142</v>
      </c>
      <c r="F2543" s="4" t="s">
        <v>121</v>
      </c>
      <c r="G2543" s="4" t="s">
        <v>373</v>
      </c>
      <c r="H2543" s="4" t="s">
        <v>5234</v>
      </c>
      <c r="I2543" s="4" t="s">
        <v>5235</v>
      </c>
      <c r="J2543" s="4" t="s">
        <v>5236</v>
      </c>
      <c r="K2543" s="6">
        <f>IFERROR(VLOOKUP($J2543,Lookup!$I:$M,Lookup!J$2,0),"")</f>
        <v>7027</v>
      </c>
      <c r="L2543" s="6" t="str">
        <f>IFERROR(VLOOKUP($J2543,Lookup!$I:$M,Lookup!K$2,0),"")</f>
        <v>West Covina</v>
      </c>
      <c r="M2543" s="6" t="str">
        <f>IFERROR(VLOOKUP($J2543,Lookup!$I:$M,Lookup!L$2,0),"")</f>
        <v>JAviles</v>
      </c>
      <c r="N2543" s="6" t="str">
        <f>IFERROR(VLOOKUP($J2543,Lookup!$I:$M,Lookup!M$2,0),"")</f>
        <v>ET</v>
      </c>
      <c r="O2543" s="6" t="str">
        <f>IFERROR(VLOOKUP(E2543,Lookup!B:C,2,0),0)</f>
        <v>Expo</v>
      </c>
    </row>
    <row r="2544" ht="13.5" outlineLevel="2" spans="1:15">
      <c r="A2544" s="4" t="s">
        <v>5370</v>
      </c>
      <c r="B2544" s="4" t="s">
        <v>5232</v>
      </c>
      <c r="C2544" s="4" t="s">
        <v>118</v>
      </c>
      <c r="D2544" s="4" t="s">
        <v>5371</v>
      </c>
      <c r="E2544" s="4" t="s">
        <v>188</v>
      </c>
      <c r="F2544" s="4" t="s">
        <v>121</v>
      </c>
      <c r="G2544" s="4" t="s">
        <v>373</v>
      </c>
      <c r="H2544" s="4" t="s">
        <v>5234</v>
      </c>
      <c r="I2544" s="4" t="s">
        <v>5235</v>
      </c>
      <c r="J2544" s="4" t="s">
        <v>5236</v>
      </c>
      <c r="K2544" s="6">
        <f>IFERROR(VLOOKUP($J2544,Lookup!$I:$M,Lookup!J$2,0),"")</f>
        <v>7027</v>
      </c>
      <c r="L2544" s="6" t="str">
        <f>IFERROR(VLOOKUP($J2544,Lookup!$I:$M,Lookup!K$2,0),"")</f>
        <v>West Covina</v>
      </c>
      <c r="M2544" s="6" t="str">
        <f>IFERROR(VLOOKUP($J2544,Lookup!$I:$M,Lookup!L$2,0),"")</f>
        <v>JAviles</v>
      </c>
      <c r="N2544" s="6" t="str">
        <f>IFERROR(VLOOKUP($J2544,Lookup!$I:$M,Lookup!M$2,0),"")</f>
        <v>ET</v>
      </c>
      <c r="O2544" s="6" t="str">
        <f>IFERROR(VLOOKUP(E2544,Lookup!B:C,2,0),0)</f>
        <v>Dish</v>
      </c>
    </row>
    <row r="2545" ht="13.5" outlineLevel="2" spans="1:15">
      <c r="A2545" s="4" t="s">
        <v>5372</v>
      </c>
      <c r="B2545" s="4" t="s">
        <v>5232</v>
      </c>
      <c r="C2545" s="4" t="s">
        <v>118</v>
      </c>
      <c r="D2545" s="4" t="s">
        <v>5373</v>
      </c>
      <c r="E2545" s="4" t="s">
        <v>78</v>
      </c>
      <c r="F2545" s="4" t="s">
        <v>121</v>
      </c>
      <c r="G2545" s="4" t="s">
        <v>373</v>
      </c>
      <c r="H2545" s="4" t="s">
        <v>5234</v>
      </c>
      <c r="I2545" s="4" t="s">
        <v>5235</v>
      </c>
      <c r="J2545" s="4" t="s">
        <v>5236</v>
      </c>
      <c r="K2545" s="6">
        <f>IFERROR(VLOOKUP($J2545,Lookup!$I:$M,Lookup!J$2,0),"")</f>
        <v>7027</v>
      </c>
      <c r="L2545" s="6" t="str">
        <f>IFERROR(VLOOKUP($J2545,Lookup!$I:$M,Lookup!K$2,0),"")</f>
        <v>West Covina</v>
      </c>
      <c r="M2545" s="6" t="str">
        <f>IFERROR(VLOOKUP($J2545,Lookup!$I:$M,Lookup!L$2,0),"")</f>
        <v>JAviles</v>
      </c>
      <c r="N2545" s="6" t="str">
        <f>IFERROR(VLOOKUP($J2545,Lookup!$I:$M,Lookup!M$2,0),"")</f>
        <v>ET</v>
      </c>
      <c r="O2545" s="6" t="str">
        <f>IFERROR(VLOOKUP(E2545,Lookup!B:C,2,0),0)</f>
        <v>Host</v>
      </c>
    </row>
    <row r="2546" ht="13.5" outlineLevel="2" spans="1:15">
      <c r="A2546" s="4" t="s">
        <v>5374</v>
      </c>
      <c r="B2546" s="4" t="s">
        <v>5232</v>
      </c>
      <c r="C2546" s="4" t="s">
        <v>118</v>
      </c>
      <c r="D2546" s="4" t="s">
        <v>5375</v>
      </c>
      <c r="E2546" s="4" t="s">
        <v>188</v>
      </c>
      <c r="F2546" s="4" t="s">
        <v>121</v>
      </c>
      <c r="G2546" s="4" t="s">
        <v>373</v>
      </c>
      <c r="H2546" s="4" t="s">
        <v>5234</v>
      </c>
      <c r="I2546" s="4" t="s">
        <v>5235</v>
      </c>
      <c r="J2546" s="4" t="s">
        <v>5236</v>
      </c>
      <c r="K2546" s="6">
        <f>IFERROR(VLOOKUP($J2546,Lookup!$I:$M,Lookup!J$2,0),"")</f>
        <v>7027</v>
      </c>
      <c r="L2546" s="6" t="str">
        <f>IFERROR(VLOOKUP($J2546,Lookup!$I:$M,Lookup!K$2,0),"")</f>
        <v>West Covina</v>
      </c>
      <c r="M2546" s="6" t="str">
        <f>IFERROR(VLOOKUP($J2546,Lookup!$I:$M,Lookup!L$2,0),"")</f>
        <v>JAviles</v>
      </c>
      <c r="N2546" s="6" t="str">
        <f>IFERROR(VLOOKUP($J2546,Lookup!$I:$M,Lookup!M$2,0),"")</f>
        <v>ET</v>
      </c>
      <c r="O2546" s="6" t="str">
        <f>IFERROR(VLOOKUP(E2546,Lookup!B:C,2,0),0)</f>
        <v>Dish</v>
      </c>
    </row>
    <row r="2547" ht="13.5" outlineLevel="2" spans="1:15">
      <c r="A2547" s="4" t="s">
        <v>5376</v>
      </c>
      <c r="B2547" s="4" t="s">
        <v>5232</v>
      </c>
      <c r="C2547" s="4" t="s">
        <v>118</v>
      </c>
      <c r="D2547" s="4" t="s">
        <v>5377</v>
      </c>
      <c r="E2547" s="4" t="s">
        <v>139</v>
      </c>
      <c r="F2547" s="4" t="s">
        <v>121</v>
      </c>
      <c r="G2547" s="4" t="s">
        <v>373</v>
      </c>
      <c r="H2547" s="4" t="s">
        <v>5234</v>
      </c>
      <c r="I2547" s="4" t="s">
        <v>5235</v>
      </c>
      <c r="J2547" s="4" t="s">
        <v>5236</v>
      </c>
      <c r="K2547" s="6">
        <f>IFERROR(VLOOKUP($J2547,Lookup!$I:$M,Lookup!J$2,0),"")</f>
        <v>7027</v>
      </c>
      <c r="L2547" s="6" t="str">
        <f>IFERROR(VLOOKUP($J2547,Lookup!$I:$M,Lookup!K$2,0),"")</f>
        <v>West Covina</v>
      </c>
      <c r="M2547" s="6" t="str">
        <f>IFERROR(VLOOKUP($J2547,Lookup!$I:$M,Lookup!L$2,0),"")</f>
        <v>JAviles</v>
      </c>
      <c r="N2547" s="6" t="str">
        <f>IFERROR(VLOOKUP($J2547,Lookup!$I:$M,Lookup!M$2,0),"")</f>
        <v>ET</v>
      </c>
      <c r="O2547" s="6" t="str">
        <f>IFERROR(VLOOKUP(E2547,Lookup!B:C,2,0),0)</f>
        <v>Busser/Runner</v>
      </c>
    </row>
    <row r="2548" ht="13.5" outlineLevel="2" spans="1:15">
      <c r="A2548" s="4" t="s">
        <v>5378</v>
      </c>
      <c r="B2548" s="4" t="s">
        <v>5379</v>
      </c>
      <c r="C2548" s="4" t="s">
        <v>118</v>
      </c>
      <c r="D2548" s="4" t="s">
        <v>5380</v>
      </c>
      <c r="E2548" s="4" t="s">
        <v>120</v>
      </c>
      <c r="F2548" s="4" t="s">
        <v>121</v>
      </c>
      <c r="G2548" s="4" t="s">
        <v>373</v>
      </c>
      <c r="H2548" s="4" t="s">
        <v>374</v>
      </c>
      <c r="I2548" s="4" t="s">
        <v>5381</v>
      </c>
      <c r="J2548" s="4" t="s">
        <v>5382</v>
      </c>
      <c r="K2548" s="6">
        <f>IFERROR(VLOOKUP($J2548,Lookup!$I:$M,Lookup!J$2,0),"")</f>
        <v>7034</v>
      </c>
      <c r="L2548" s="6" t="str">
        <f>IFERROR(VLOOKUP($J2548,Lookup!$I:$M,Lookup!K$2,0),"")</f>
        <v>Woodland Hills</v>
      </c>
      <c r="M2548" s="6" t="str">
        <f>IFERROR(VLOOKUP($J2548,Lookup!$I:$M,Lookup!L$2,0),"")</f>
        <v>MGamboa</v>
      </c>
      <c r="N2548" s="6" t="str">
        <f>IFERROR(VLOOKUP($J2548,Lookup!$I:$M,Lookup!M$2,0),"")</f>
        <v>ET</v>
      </c>
      <c r="O2548" s="6" t="str">
        <f>IFERROR(VLOOKUP(E2548,Lookup!B:C,2,0),0)</f>
        <v>Server/Cocktail</v>
      </c>
    </row>
    <row r="2549" ht="13.5" outlineLevel="2" spans="1:15">
      <c r="A2549" s="4" t="s">
        <v>5383</v>
      </c>
      <c r="B2549" s="4" t="s">
        <v>5379</v>
      </c>
      <c r="C2549" s="4" t="s">
        <v>118</v>
      </c>
      <c r="D2549" s="4" t="s">
        <v>5384</v>
      </c>
      <c r="E2549" s="4" t="s">
        <v>83</v>
      </c>
      <c r="F2549" s="4" t="s">
        <v>121</v>
      </c>
      <c r="G2549" s="4" t="s">
        <v>373</v>
      </c>
      <c r="H2549" s="4" t="s">
        <v>374</v>
      </c>
      <c r="I2549" s="4" t="s">
        <v>5381</v>
      </c>
      <c r="J2549" s="4" t="s">
        <v>5382</v>
      </c>
      <c r="K2549" s="6">
        <f>IFERROR(VLOOKUP($J2549,Lookup!$I:$M,Lookup!J$2,0),"")</f>
        <v>7034</v>
      </c>
      <c r="L2549" s="6" t="str">
        <f>IFERROR(VLOOKUP($J2549,Lookup!$I:$M,Lookup!K$2,0),"")</f>
        <v>Woodland Hills</v>
      </c>
      <c r="M2549" s="6" t="str">
        <f>IFERROR(VLOOKUP($J2549,Lookup!$I:$M,Lookup!L$2,0),"")</f>
        <v>MGamboa</v>
      </c>
      <c r="N2549" s="6" t="str">
        <f>IFERROR(VLOOKUP($J2549,Lookup!$I:$M,Lookup!M$2,0),"")</f>
        <v>ET</v>
      </c>
      <c r="O2549" s="6" t="str">
        <f>IFERROR(VLOOKUP(E2549,Lookup!B:C,2,0),0)</f>
        <v>Line Cook</v>
      </c>
    </row>
    <row r="2550" ht="13.5" outlineLevel="2" spans="1:15">
      <c r="A2550" s="4" t="s">
        <v>4372</v>
      </c>
      <c r="B2550" s="4" t="s">
        <v>5379</v>
      </c>
      <c r="C2550" s="4" t="s">
        <v>118</v>
      </c>
      <c r="D2550" s="4" t="s">
        <v>5385</v>
      </c>
      <c r="E2550" s="4" t="s">
        <v>188</v>
      </c>
      <c r="F2550" s="4" t="s">
        <v>121</v>
      </c>
      <c r="G2550" s="4" t="s">
        <v>373</v>
      </c>
      <c r="H2550" s="4" t="s">
        <v>374</v>
      </c>
      <c r="I2550" s="4" t="s">
        <v>5381</v>
      </c>
      <c r="J2550" s="4" t="s">
        <v>5382</v>
      </c>
      <c r="K2550" s="6">
        <f>IFERROR(VLOOKUP($J2550,Lookup!$I:$M,Lookup!J$2,0),"")</f>
        <v>7034</v>
      </c>
      <c r="L2550" s="6" t="str">
        <f>IFERROR(VLOOKUP($J2550,Lookup!$I:$M,Lookup!K$2,0),"")</f>
        <v>Woodland Hills</v>
      </c>
      <c r="M2550" s="6" t="str">
        <f>IFERROR(VLOOKUP($J2550,Lookup!$I:$M,Lookup!L$2,0),"")</f>
        <v>MGamboa</v>
      </c>
      <c r="N2550" s="6" t="str">
        <f>IFERROR(VLOOKUP($J2550,Lookup!$I:$M,Lookup!M$2,0),"")</f>
        <v>ET</v>
      </c>
      <c r="O2550" s="6" t="str">
        <f>IFERROR(VLOOKUP(E2550,Lookup!B:C,2,0),0)</f>
        <v>Dish</v>
      </c>
    </row>
    <row r="2551" ht="13.5" outlineLevel="2" spans="1:15">
      <c r="A2551" s="4" t="s">
        <v>5386</v>
      </c>
      <c r="B2551" s="4" t="s">
        <v>5379</v>
      </c>
      <c r="C2551" s="4" t="s">
        <v>118</v>
      </c>
      <c r="D2551" s="4" t="s">
        <v>5387</v>
      </c>
      <c r="E2551" s="4" t="s">
        <v>84</v>
      </c>
      <c r="F2551" s="4" t="s">
        <v>121</v>
      </c>
      <c r="G2551" s="4" t="s">
        <v>373</v>
      </c>
      <c r="H2551" s="4" t="s">
        <v>374</v>
      </c>
      <c r="I2551" s="4" t="s">
        <v>5381</v>
      </c>
      <c r="J2551" s="4" t="s">
        <v>5382</v>
      </c>
      <c r="K2551" s="6">
        <f>IFERROR(VLOOKUP($J2551,Lookup!$I:$M,Lookup!J$2,0),"")</f>
        <v>7034</v>
      </c>
      <c r="L2551" s="6" t="str">
        <f>IFERROR(VLOOKUP($J2551,Lookup!$I:$M,Lookup!K$2,0),"")</f>
        <v>Woodland Hills</v>
      </c>
      <c r="M2551" s="6" t="str">
        <f>IFERROR(VLOOKUP($J2551,Lookup!$I:$M,Lookup!L$2,0),"")</f>
        <v>MGamboa</v>
      </c>
      <c r="N2551" s="6" t="str">
        <f>IFERROR(VLOOKUP($J2551,Lookup!$I:$M,Lookup!M$2,0),"")</f>
        <v>ET</v>
      </c>
      <c r="O2551" s="6" t="str">
        <f>IFERROR(VLOOKUP(E2551,Lookup!B:C,2,0),0)</f>
        <v>Prep Cook</v>
      </c>
    </row>
    <row r="2552" ht="13.5" outlineLevel="2" spans="1:15">
      <c r="A2552" s="4" t="s">
        <v>5388</v>
      </c>
      <c r="B2552" s="4" t="s">
        <v>5379</v>
      </c>
      <c r="C2552" s="4" t="s">
        <v>118</v>
      </c>
      <c r="D2552" s="4" t="s">
        <v>5389</v>
      </c>
      <c r="E2552" s="4" t="s">
        <v>142</v>
      </c>
      <c r="F2552" s="4" t="s">
        <v>121</v>
      </c>
      <c r="G2552" s="4" t="s">
        <v>373</v>
      </c>
      <c r="H2552" s="4" t="s">
        <v>374</v>
      </c>
      <c r="I2552" s="4" t="s">
        <v>5381</v>
      </c>
      <c r="J2552" s="4" t="s">
        <v>5382</v>
      </c>
      <c r="K2552" s="6">
        <f>IFERROR(VLOOKUP($J2552,Lookup!$I:$M,Lookup!J$2,0),"")</f>
        <v>7034</v>
      </c>
      <c r="L2552" s="6" t="str">
        <f>IFERROR(VLOOKUP($J2552,Lookup!$I:$M,Lookup!K$2,0),"")</f>
        <v>Woodland Hills</v>
      </c>
      <c r="M2552" s="6" t="str">
        <f>IFERROR(VLOOKUP($J2552,Lookup!$I:$M,Lookup!L$2,0),"")</f>
        <v>MGamboa</v>
      </c>
      <c r="N2552" s="6" t="str">
        <f>IFERROR(VLOOKUP($J2552,Lookup!$I:$M,Lookup!M$2,0),"")</f>
        <v>ET</v>
      </c>
      <c r="O2552" s="6" t="str">
        <f>IFERROR(VLOOKUP(E2552,Lookup!B:C,2,0),0)</f>
        <v>Expo</v>
      </c>
    </row>
    <row r="2553" ht="13.5" outlineLevel="2" spans="1:15">
      <c r="A2553" s="4" t="s">
        <v>5390</v>
      </c>
      <c r="B2553" s="4" t="s">
        <v>5379</v>
      </c>
      <c r="C2553" s="4" t="s">
        <v>118</v>
      </c>
      <c r="D2553" s="4" t="s">
        <v>5391</v>
      </c>
      <c r="E2553" s="4" t="s">
        <v>120</v>
      </c>
      <c r="F2553" s="4" t="s">
        <v>121</v>
      </c>
      <c r="G2553" s="4" t="s">
        <v>373</v>
      </c>
      <c r="H2553" s="4" t="s">
        <v>374</v>
      </c>
      <c r="I2553" s="4" t="s">
        <v>5381</v>
      </c>
      <c r="J2553" s="4" t="s">
        <v>5382</v>
      </c>
      <c r="K2553" s="6">
        <f>IFERROR(VLOOKUP($J2553,Lookup!$I:$M,Lookup!J$2,0),"")</f>
        <v>7034</v>
      </c>
      <c r="L2553" s="6" t="str">
        <f>IFERROR(VLOOKUP($J2553,Lookup!$I:$M,Lookup!K$2,0),"")</f>
        <v>Woodland Hills</v>
      </c>
      <c r="M2553" s="6" t="str">
        <f>IFERROR(VLOOKUP($J2553,Lookup!$I:$M,Lookup!L$2,0),"")</f>
        <v>MGamboa</v>
      </c>
      <c r="N2553" s="6" t="str">
        <f>IFERROR(VLOOKUP($J2553,Lookup!$I:$M,Lookup!M$2,0),"")</f>
        <v>ET</v>
      </c>
      <c r="O2553" s="6" t="str">
        <f>IFERROR(VLOOKUP(E2553,Lookup!B:C,2,0),0)</f>
        <v>Server/Cocktail</v>
      </c>
    </row>
    <row r="2554" ht="13.5" outlineLevel="2" spans="1:15">
      <c r="A2554" s="4" t="s">
        <v>5392</v>
      </c>
      <c r="B2554" s="4" t="s">
        <v>5379</v>
      </c>
      <c r="C2554" s="4" t="s">
        <v>118</v>
      </c>
      <c r="D2554" s="4" t="s">
        <v>5393</v>
      </c>
      <c r="E2554" s="4" t="s">
        <v>84</v>
      </c>
      <c r="F2554" s="4" t="s">
        <v>121</v>
      </c>
      <c r="G2554" s="4" t="s">
        <v>373</v>
      </c>
      <c r="H2554" s="4" t="s">
        <v>374</v>
      </c>
      <c r="I2554" s="4" t="s">
        <v>5381</v>
      </c>
      <c r="J2554" s="4" t="s">
        <v>5382</v>
      </c>
      <c r="K2554" s="6">
        <f>IFERROR(VLOOKUP($J2554,Lookup!$I:$M,Lookup!J$2,0),"")</f>
        <v>7034</v>
      </c>
      <c r="L2554" s="6" t="str">
        <f>IFERROR(VLOOKUP($J2554,Lookup!$I:$M,Lookup!K$2,0),"")</f>
        <v>Woodland Hills</v>
      </c>
      <c r="M2554" s="6" t="str">
        <f>IFERROR(VLOOKUP($J2554,Lookup!$I:$M,Lookup!L$2,0),"")</f>
        <v>MGamboa</v>
      </c>
      <c r="N2554" s="6" t="str">
        <f>IFERROR(VLOOKUP($J2554,Lookup!$I:$M,Lookup!M$2,0),"")</f>
        <v>ET</v>
      </c>
      <c r="O2554" s="6" t="str">
        <f>IFERROR(VLOOKUP(E2554,Lookup!B:C,2,0),0)</f>
        <v>Prep Cook</v>
      </c>
    </row>
    <row r="2555" ht="13.5" outlineLevel="2" spans="1:15">
      <c r="A2555" s="4" t="s">
        <v>5394</v>
      </c>
      <c r="B2555" s="4" t="s">
        <v>5379</v>
      </c>
      <c r="C2555" s="4" t="s">
        <v>118</v>
      </c>
      <c r="D2555" s="4" t="s">
        <v>5395</v>
      </c>
      <c r="E2555" s="4" t="s">
        <v>120</v>
      </c>
      <c r="F2555" s="4" t="s">
        <v>121</v>
      </c>
      <c r="G2555" s="4" t="s">
        <v>373</v>
      </c>
      <c r="H2555" s="4" t="s">
        <v>374</v>
      </c>
      <c r="I2555" s="4" t="s">
        <v>5381</v>
      </c>
      <c r="J2555" s="4" t="s">
        <v>5382</v>
      </c>
      <c r="K2555" s="6">
        <f>IFERROR(VLOOKUP($J2555,Lookup!$I:$M,Lookup!J$2,0),"")</f>
        <v>7034</v>
      </c>
      <c r="L2555" s="6" t="str">
        <f>IFERROR(VLOOKUP($J2555,Lookup!$I:$M,Lookup!K$2,0),"")</f>
        <v>Woodland Hills</v>
      </c>
      <c r="M2555" s="6" t="str">
        <f>IFERROR(VLOOKUP($J2555,Lookup!$I:$M,Lookup!L$2,0),"")</f>
        <v>MGamboa</v>
      </c>
      <c r="N2555" s="6" t="str">
        <f>IFERROR(VLOOKUP($J2555,Lookup!$I:$M,Lookup!M$2,0),"")</f>
        <v>ET</v>
      </c>
      <c r="O2555" s="6" t="str">
        <f>IFERROR(VLOOKUP(E2555,Lookup!B:C,2,0),0)</f>
        <v>Server/Cocktail</v>
      </c>
    </row>
    <row r="2556" ht="13.5" outlineLevel="2" spans="1:15">
      <c r="A2556" s="4" t="s">
        <v>5396</v>
      </c>
      <c r="B2556" s="4" t="s">
        <v>5379</v>
      </c>
      <c r="C2556" s="4" t="s">
        <v>118</v>
      </c>
      <c r="D2556" s="4" t="s">
        <v>5397</v>
      </c>
      <c r="E2556" s="4" t="s">
        <v>83</v>
      </c>
      <c r="F2556" s="4" t="s">
        <v>121</v>
      </c>
      <c r="G2556" s="4" t="s">
        <v>373</v>
      </c>
      <c r="H2556" s="4" t="s">
        <v>374</v>
      </c>
      <c r="I2556" s="4" t="s">
        <v>5381</v>
      </c>
      <c r="J2556" s="4" t="s">
        <v>5382</v>
      </c>
      <c r="K2556" s="6">
        <f>IFERROR(VLOOKUP($J2556,Lookup!$I:$M,Lookup!J$2,0),"")</f>
        <v>7034</v>
      </c>
      <c r="L2556" s="6" t="str">
        <f>IFERROR(VLOOKUP($J2556,Lookup!$I:$M,Lookup!K$2,0),"")</f>
        <v>Woodland Hills</v>
      </c>
      <c r="M2556" s="6" t="str">
        <f>IFERROR(VLOOKUP($J2556,Lookup!$I:$M,Lookup!L$2,0),"")</f>
        <v>MGamboa</v>
      </c>
      <c r="N2556" s="6" t="str">
        <f>IFERROR(VLOOKUP($J2556,Lookup!$I:$M,Lookup!M$2,0),"")</f>
        <v>ET</v>
      </c>
      <c r="O2556" s="6" t="str">
        <f>IFERROR(VLOOKUP(E2556,Lookup!B:C,2,0),0)</f>
        <v>Line Cook</v>
      </c>
    </row>
    <row r="2557" ht="13.5" outlineLevel="2" spans="1:15">
      <c r="A2557" s="4" t="s">
        <v>5398</v>
      </c>
      <c r="B2557" s="4" t="s">
        <v>5379</v>
      </c>
      <c r="C2557" s="4" t="s">
        <v>118</v>
      </c>
      <c r="D2557" s="4" t="s">
        <v>5399</v>
      </c>
      <c r="E2557" s="4" t="s">
        <v>139</v>
      </c>
      <c r="F2557" s="4" t="s">
        <v>121</v>
      </c>
      <c r="G2557" s="4" t="s">
        <v>373</v>
      </c>
      <c r="H2557" s="4" t="s">
        <v>374</v>
      </c>
      <c r="I2557" s="4" t="s">
        <v>5381</v>
      </c>
      <c r="J2557" s="4" t="s">
        <v>5382</v>
      </c>
      <c r="K2557" s="6">
        <f>IFERROR(VLOOKUP($J2557,Lookup!$I:$M,Lookup!J$2,0),"")</f>
        <v>7034</v>
      </c>
      <c r="L2557" s="6" t="str">
        <f>IFERROR(VLOOKUP($J2557,Lookup!$I:$M,Lookup!K$2,0),"")</f>
        <v>Woodland Hills</v>
      </c>
      <c r="M2557" s="6" t="str">
        <f>IFERROR(VLOOKUP($J2557,Lookup!$I:$M,Lookup!L$2,0),"")</f>
        <v>MGamboa</v>
      </c>
      <c r="N2557" s="6" t="str">
        <f>IFERROR(VLOOKUP($J2557,Lookup!$I:$M,Lookup!M$2,0),"")</f>
        <v>ET</v>
      </c>
      <c r="O2557" s="6" t="str">
        <f>IFERROR(VLOOKUP(E2557,Lookup!B:C,2,0),0)</f>
        <v>Busser/Runner</v>
      </c>
    </row>
    <row r="2558" ht="13.5" outlineLevel="2" spans="1:15">
      <c r="A2558" s="4" t="s">
        <v>5400</v>
      </c>
      <c r="B2558" s="4" t="s">
        <v>5379</v>
      </c>
      <c r="C2558" s="4" t="s">
        <v>118</v>
      </c>
      <c r="D2558" s="4" t="s">
        <v>5401</v>
      </c>
      <c r="E2558" s="4" t="s">
        <v>120</v>
      </c>
      <c r="F2558" s="4" t="s">
        <v>121</v>
      </c>
      <c r="G2558" s="4" t="s">
        <v>373</v>
      </c>
      <c r="H2558" s="4" t="s">
        <v>374</v>
      </c>
      <c r="I2558" s="4" t="s">
        <v>5381</v>
      </c>
      <c r="J2558" s="4" t="s">
        <v>5382</v>
      </c>
      <c r="K2558" s="6">
        <f>IFERROR(VLOOKUP($J2558,Lookup!$I:$M,Lookup!J$2,0),"")</f>
        <v>7034</v>
      </c>
      <c r="L2558" s="6" t="str">
        <f>IFERROR(VLOOKUP($J2558,Lookup!$I:$M,Lookup!K$2,0),"")</f>
        <v>Woodland Hills</v>
      </c>
      <c r="M2558" s="6" t="str">
        <f>IFERROR(VLOOKUP($J2558,Lookup!$I:$M,Lookup!L$2,0),"")</f>
        <v>MGamboa</v>
      </c>
      <c r="N2558" s="6" t="str">
        <f>IFERROR(VLOOKUP($J2558,Lookup!$I:$M,Lookup!M$2,0),"")</f>
        <v>ET</v>
      </c>
      <c r="O2558" s="6" t="str">
        <f>IFERROR(VLOOKUP(E2558,Lookup!B:C,2,0),0)</f>
        <v>Server/Cocktail</v>
      </c>
    </row>
    <row r="2559" ht="13.5" outlineLevel="2" spans="1:15">
      <c r="A2559" s="4" t="s">
        <v>5402</v>
      </c>
      <c r="B2559" s="4" t="s">
        <v>5379</v>
      </c>
      <c r="C2559" s="4" t="s">
        <v>118</v>
      </c>
      <c r="D2559" s="4" t="s">
        <v>5403</v>
      </c>
      <c r="E2559" s="4" t="s">
        <v>78</v>
      </c>
      <c r="F2559" s="4" t="s">
        <v>121</v>
      </c>
      <c r="G2559" s="4" t="s">
        <v>373</v>
      </c>
      <c r="H2559" s="4" t="s">
        <v>374</v>
      </c>
      <c r="I2559" s="4" t="s">
        <v>5381</v>
      </c>
      <c r="J2559" s="4" t="s">
        <v>5382</v>
      </c>
      <c r="K2559" s="6">
        <f>IFERROR(VLOOKUP($J2559,Lookup!$I:$M,Lookup!J$2,0),"")</f>
        <v>7034</v>
      </c>
      <c r="L2559" s="6" t="str">
        <f>IFERROR(VLOOKUP($J2559,Lookup!$I:$M,Lookup!K$2,0),"")</f>
        <v>Woodland Hills</v>
      </c>
      <c r="M2559" s="6" t="str">
        <f>IFERROR(VLOOKUP($J2559,Lookup!$I:$M,Lookup!L$2,0),"")</f>
        <v>MGamboa</v>
      </c>
      <c r="N2559" s="6" t="str">
        <f>IFERROR(VLOOKUP($J2559,Lookup!$I:$M,Lookup!M$2,0),"")</f>
        <v>ET</v>
      </c>
      <c r="O2559" s="6" t="str">
        <f>IFERROR(VLOOKUP(E2559,Lookup!B:C,2,0),0)</f>
        <v>Host</v>
      </c>
    </row>
    <row r="2560" ht="13.5" outlineLevel="2" spans="1:15">
      <c r="A2560" s="4" t="s">
        <v>5404</v>
      </c>
      <c r="B2560" s="4" t="s">
        <v>5379</v>
      </c>
      <c r="C2560" s="4" t="s">
        <v>118</v>
      </c>
      <c r="D2560" s="4" t="s">
        <v>5405</v>
      </c>
      <c r="E2560" s="4" t="s">
        <v>139</v>
      </c>
      <c r="F2560" s="4" t="s">
        <v>121</v>
      </c>
      <c r="G2560" s="4" t="s">
        <v>373</v>
      </c>
      <c r="H2560" s="4" t="s">
        <v>374</v>
      </c>
      <c r="I2560" s="4" t="s">
        <v>5381</v>
      </c>
      <c r="J2560" s="4" t="s">
        <v>5382</v>
      </c>
      <c r="K2560" s="6">
        <f>IFERROR(VLOOKUP($J2560,Lookup!$I:$M,Lookup!J$2,0),"")</f>
        <v>7034</v>
      </c>
      <c r="L2560" s="6" t="str">
        <f>IFERROR(VLOOKUP($J2560,Lookup!$I:$M,Lookup!K$2,0),"")</f>
        <v>Woodland Hills</v>
      </c>
      <c r="M2560" s="6" t="str">
        <f>IFERROR(VLOOKUP($J2560,Lookup!$I:$M,Lookup!L$2,0),"")</f>
        <v>MGamboa</v>
      </c>
      <c r="N2560" s="6" t="str">
        <f>IFERROR(VLOOKUP($J2560,Lookup!$I:$M,Lookup!M$2,0),"")</f>
        <v>ET</v>
      </c>
      <c r="O2560" s="6" t="str">
        <f>IFERROR(VLOOKUP(E2560,Lookup!B:C,2,0),0)</f>
        <v>Busser/Runner</v>
      </c>
    </row>
    <row r="2561" ht="13.5" outlineLevel="2" spans="1:15">
      <c r="A2561" s="4" t="s">
        <v>5406</v>
      </c>
      <c r="B2561" s="4" t="s">
        <v>5379</v>
      </c>
      <c r="C2561" s="4" t="s">
        <v>118</v>
      </c>
      <c r="D2561" s="4" t="s">
        <v>5407</v>
      </c>
      <c r="E2561" s="4" t="s">
        <v>83</v>
      </c>
      <c r="F2561" s="4" t="s">
        <v>121</v>
      </c>
      <c r="G2561" s="4" t="s">
        <v>373</v>
      </c>
      <c r="H2561" s="4" t="s">
        <v>374</v>
      </c>
      <c r="I2561" s="4" t="s">
        <v>5381</v>
      </c>
      <c r="J2561" s="4" t="s">
        <v>5382</v>
      </c>
      <c r="K2561" s="6">
        <f>IFERROR(VLOOKUP($J2561,Lookup!$I:$M,Lookup!J$2,0),"")</f>
        <v>7034</v>
      </c>
      <c r="L2561" s="6" t="str">
        <f>IFERROR(VLOOKUP($J2561,Lookup!$I:$M,Lookup!K$2,0),"")</f>
        <v>Woodland Hills</v>
      </c>
      <c r="M2561" s="6" t="str">
        <f>IFERROR(VLOOKUP($J2561,Lookup!$I:$M,Lookup!L$2,0),"")</f>
        <v>MGamboa</v>
      </c>
      <c r="N2561" s="6" t="str">
        <f>IFERROR(VLOOKUP($J2561,Lookup!$I:$M,Lookup!M$2,0),"")</f>
        <v>ET</v>
      </c>
      <c r="O2561" s="6" t="str">
        <f>IFERROR(VLOOKUP(E2561,Lookup!B:C,2,0),0)</f>
        <v>Line Cook</v>
      </c>
    </row>
    <row r="2562" ht="13.5" outlineLevel="2" spans="1:15">
      <c r="A2562" s="4" t="s">
        <v>5408</v>
      </c>
      <c r="B2562" s="4" t="s">
        <v>5379</v>
      </c>
      <c r="C2562" s="4" t="s">
        <v>118</v>
      </c>
      <c r="D2562" s="4" t="s">
        <v>5409</v>
      </c>
      <c r="E2562" s="4" t="s">
        <v>78</v>
      </c>
      <c r="F2562" s="4" t="s">
        <v>121</v>
      </c>
      <c r="G2562" s="4" t="s">
        <v>373</v>
      </c>
      <c r="H2562" s="4" t="s">
        <v>374</v>
      </c>
      <c r="I2562" s="4" t="s">
        <v>5381</v>
      </c>
      <c r="J2562" s="4" t="s">
        <v>5382</v>
      </c>
      <c r="K2562" s="6">
        <f>IFERROR(VLOOKUP($J2562,Lookup!$I:$M,Lookup!J$2,0),"")</f>
        <v>7034</v>
      </c>
      <c r="L2562" s="6" t="str">
        <f>IFERROR(VLOOKUP($J2562,Lookup!$I:$M,Lookup!K$2,0),"")</f>
        <v>Woodland Hills</v>
      </c>
      <c r="M2562" s="6" t="str">
        <f>IFERROR(VLOOKUP($J2562,Lookup!$I:$M,Lookup!L$2,0),"")</f>
        <v>MGamboa</v>
      </c>
      <c r="N2562" s="6" t="str">
        <f>IFERROR(VLOOKUP($J2562,Lookup!$I:$M,Lookup!M$2,0),"")</f>
        <v>ET</v>
      </c>
      <c r="O2562" s="6" t="str">
        <f>IFERROR(VLOOKUP(E2562,Lookup!B:C,2,0),0)</f>
        <v>Host</v>
      </c>
    </row>
    <row r="2563" ht="13.5" outlineLevel="2" spans="1:15">
      <c r="A2563" s="4" t="s">
        <v>5410</v>
      </c>
      <c r="B2563" s="4" t="s">
        <v>5379</v>
      </c>
      <c r="C2563" s="4" t="s">
        <v>118</v>
      </c>
      <c r="D2563" s="4" t="s">
        <v>5411</v>
      </c>
      <c r="E2563" s="4" t="s">
        <v>233</v>
      </c>
      <c r="F2563" s="4" t="s">
        <v>121</v>
      </c>
      <c r="G2563" s="4" t="s">
        <v>373</v>
      </c>
      <c r="H2563" s="4" t="s">
        <v>374</v>
      </c>
      <c r="I2563" s="4" t="s">
        <v>5381</v>
      </c>
      <c r="J2563" s="4" t="s">
        <v>5382</v>
      </c>
      <c r="K2563" s="6">
        <f>IFERROR(VLOOKUP($J2563,Lookup!$I:$M,Lookup!J$2,0),"")</f>
        <v>7034</v>
      </c>
      <c r="L2563" s="6" t="str">
        <f>IFERROR(VLOOKUP($J2563,Lookup!$I:$M,Lookup!K$2,0),"")</f>
        <v>Woodland Hills</v>
      </c>
      <c r="M2563" s="6" t="str">
        <f>IFERROR(VLOOKUP($J2563,Lookup!$I:$M,Lookup!L$2,0),"")</f>
        <v>MGamboa</v>
      </c>
      <c r="N2563" s="6" t="str">
        <f>IFERROR(VLOOKUP($J2563,Lookup!$I:$M,Lookup!M$2,0),"")</f>
        <v>ET</v>
      </c>
      <c r="O2563" s="6" t="str">
        <f>IFERROR(VLOOKUP(E2563,Lookup!B:C,2,0),0)</f>
        <v>Bartender</v>
      </c>
    </row>
    <row r="2564" ht="13.5" outlineLevel="2" spans="1:15">
      <c r="A2564" s="4" t="s">
        <v>5412</v>
      </c>
      <c r="B2564" s="4" t="s">
        <v>5379</v>
      </c>
      <c r="C2564" s="4" t="s">
        <v>118</v>
      </c>
      <c r="D2564" s="4" t="s">
        <v>5413</v>
      </c>
      <c r="E2564" s="4" t="s">
        <v>83</v>
      </c>
      <c r="F2564" s="4" t="s">
        <v>121</v>
      </c>
      <c r="G2564" s="4" t="s">
        <v>373</v>
      </c>
      <c r="H2564" s="4" t="s">
        <v>374</v>
      </c>
      <c r="I2564" s="4" t="s">
        <v>5381</v>
      </c>
      <c r="J2564" s="4" t="s">
        <v>5382</v>
      </c>
      <c r="K2564" s="6">
        <f>IFERROR(VLOOKUP($J2564,Lookup!$I:$M,Lookup!J$2,0),"")</f>
        <v>7034</v>
      </c>
      <c r="L2564" s="6" t="str">
        <f>IFERROR(VLOOKUP($J2564,Lookup!$I:$M,Lookup!K$2,0),"")</f>
        <v>Woodland Hills</v>
      </c>
      <c r="M2564" s="6" t="str">
        <f>IFERROR(VLOOKUP($J2564,Lookup!$I:$M,Lookup!L$2,0),"")</f>
        <v>MGamboa</v>
      </c>
      <c r="N2564" s="6" t="str">
        <f>IFERROR(VLOOKUP($J2564,Lookup!$I:$M,Lookup!M$2,0),"")</f>
        <v>ET</v>
      </c>
      <c r="O2564" s="6" t="str">
        <f>IFERROR(VLOOKUP(E2564,Lookup!B:C,2,0),0)</f>
        <v>Line Cook</v>
      </c>
    </row>
    <row r="2565" ht="13.5" outlineLevel="2" spans="1:15">
      <c r="A2565" s="4" t="s">
        <v>5414</v>
      </c>
      <c r="B2565" s="4" t="s">
        <v>5379</v>
      </c>
      <c r="C2565" s="4" t="s">
        <v>118</v>
      </c>
      <c r="D2565" s="4" t="s">
        <v>5415</v>
      </c>
      <c r="E2565" s="4" t="s">
        <v>78</v>
      </c>
      <c r="F2565" s="4" t="s">
        <v>121</v>
      </c>
      <c r="G2565" s="4" t="s">
        <v>373</v>
      </c>
      <c r="H2565" s="4" t="s">
        <v>374</v>
      </c>
      <c r="I2565" s="4" t="s">
        <v>5381</v>
      </c>
      <c r="J2565" s="4" t="s">
        <v>5382</v>
      </c>
      <c r="K2565" s="6">
        <f>IFERROR(VLOOKUP($J2565,Lookup!$I:$M,Lookup!J$2,0),"")</f>
        <v>7034</v>
      </c>
      <c r="L2565" s="6" t="str">
        <f>IFERROR(VLOOKUP($J2565,Lookup!$I:$M,Lookup!K$2,0),"")</f>
        <v>Woodland Hills</v>
      </c>
      <c r="M2565" s="6" t="str">
        <f>IFERROR(VLOOKUP($J2565,Lookup!$I:$M,Lookup!L$2,0),"")</f>
        <v>MGamboa</v>
      </c>
      <c r="N2565" s="6" t="str">
        <f>IFERROR(VLOOKUP($J2565,Lookup!$I:$M,Lookup!M$2,0),"")</f>
        <v>ET</v>
      </c>
      <c r="O2565" s="6" t="str">
        <f>IFERROR(VLOOKUP(E2565,Lookup!B:C,2,0),0)</f>
        <v>Host</v>
      </c>
    </row>
    <row r="2566" ht="13.5" outlineLevel="2" spans="1:15">
      <c r="A2566" s="4" t="s">
        <v>5416</v>
      </c>
      <c r="B2566" s="4" t="s">
        <v>5379</v>
      </c>
      <c r="C2566" s="4" t="s">
        <v>118</v>
      </c>
      <c r="D2566" s="4" t="s">
        <v>5417</v>
      </c>
      <c r="E2566" s="4" t="s">
        <v>188</v>
      </c>
      <c r="F2566" s="4" t="s">
        <v>121</v>
      </c>
      <c r="G2566" s="4" t="s">
        <v>373</v>
      </c>
      <c r="H2566" s="4" t="s">
        <v>374</v>
      </c>
      <c r="I2566" s="4" t="s">
        <v>5381</v>
      </c>
      <c r="J2566" s="4" t="s">
        <v>5382</v>
      </c>
      <c r="K2566" s="6">
        <f>IFERROR(VLOOKUP($J2566,Lookup!$I:$M,Lookup!J$2,0),"")</f>
        <v>7034</v>
      </c>
      <c r="L2566" s="6" t="str">
        <f>IFERROR(VLOOKUP($J2566,Lookup!$I:$M,Lookup!K$2,0),"")</f>
        <v>Woodland Hills</v>
      </c>
      <c r="M2566" s="6" t="str">
        <f>IFERROR(VLOOKUP($J2566,Lookup!$I:$M,Lookup!L$2,0),"")</f>
        <v>MGamboa</v>
      </c>
      <c r="N2566" s="6" t="str">
        <f>IFERROR(VLOOKUP($J2566,Lookup!$I:$M,Lookup!M$2,0),"")</f>
        <v>ET</v>
      </c>
      <c r="O2566" s="6" t="str">
        <f>IFERROR(VLOOKUP(E2566,Lookup!B:C,2,0),0)</f>
        <v>Dish</v>
      </c>
    </row>
    <row r="2567" ht="13.5" outlineLevel="2" spans="1:15">
      <c r="A2567" s="4" t="s">
        <v>5418</v>
      </c>
      <c r="B2567" s="4" t="s">
        <v>5379</v>
      </c>
      <c r="C2567" s="4" t="s">
        <v>118</v>
      </c>
      <c r="D2567" s="4" t="s">
        <v>5419</v>
      </c>
      <c r="E2567" s="4" t="s">
        <v>120</v>
      </c>
      <c r="F2567" s="4" t="s">
        <v>121</v>
      </c>
      <c r="G2567" s="4" t="s">
        <v>373</v>
      </c>
      <c r="H2567" s="4" t="s">
        <v>374</v>
      </c>
      <c r="I2567" s="4" t="s">
        <v>5381</v>
      </c>
      <c r="J2567" s="4" t="s">
        <v>5382</v>
      </c>
      <c r="K2567" s="6">
        <f>IFERROR(VLOOKUP($J2567,Lookup!$I:$M,Lookup!J$2,0),"")</f>
        <v>7034</v>
      </c>
      <c r="L2567" s="6" t="str">
        <f>IFERROR(VLOOKUP($J2567,Lookup!$I:$M,Lookup!K$2,0),"")</f>
        <v>Woodland Hills</v>
      </c>
      <c r="M2567" s="6" t="str">
        <f>IFERROR(VLOOKUP($J2567,Lookup!$I:$M,Lookup!L$2,0),"")</f>
        <v>MGamboa</v>
      </c>
      <c r="N2567" s="6" t="str">
        <f>IFERROR(VLOOKUP($J2567,Lookup!$I:$M,Lookup!M$2,0),"")</f>
        <v>ET</v>
      </c>
      <c r="O2567" s="6" t="str">
        <f>IFERROR(VLOOKUP(E2567,Lookup!B:C,2,0),0)</f>
        <v>Server/Cocktail</v>
      </c>
    </row>
    <row r="2568" ht="13.5" outlineLevel="2" spans="1:15">
      <c r="A2568" s="4" t="s">
        <v>5420</v>
      </c>
      <c r="B2568" s="4" t="s">
        <v>5379</v>
      </c>
      <c r="C2568" s="4" t="s">
        <v>118</v>
      </c>
      <c r="D2568" s="4" t="s">
        <v>5421</v>
      </c>
      <c r="E2568" s="4" t="s">
        <v>78</v>
      </c>
      <c r="F2568" s="4" t="s">
        <v>121</v>
      </c>
      <c r="G2568" s="4" t="s">
        <v>373</v>
      </c>
      <c r="H2568" s="4" t="s">
        <v>374</v>
      </c>
      <c r="I2568" s="4" t="s">
        <v>5381</v>
      </c>
      <c r="J2568" s="4" t="s">
        <v>5382</v>
      </c>
      <c r="K2568" s="6">
        <f>IFERROR(VLOOKUP($J2568,Lookup!$I:$M,Lookup!J$2,0),"")</f>
        <v>7034</v>
      </c>
      <c r="L2568" s="6" t="str">
        <f>IFERROR(VLOOKUP($J2568,Lookup!$I:$M,Lookup!K$2,0),"")</f>
        <v>Woodland Hills</v>
      </c>
      <c r="M2568" s="6" t="str">
        <f>IFERROR(VLOOKUP($J2568,Lookup!$I:$M,Lookup!L$2,0),"")</f>
        <v>MGamboa</v>
      </c>
      <c r="N2568" s="6" t="str">
        <f>IFERROR(VLOOKUP($J2568,Lookup!$I:$M,Lookup!M$2,0),"")</f>
        <v>ET</v>
      </c>
      <c r="O2568" s="6" t="str">
        <f>IFERROR(VLOOKUP(E2568,Lookup!B:C,2,0),0)</f>
        <v>Host</v>
      </c>
    </row>
    <row r="2569" ht="13.5" outlineLevel="2" spans="1:15">
      <c r="A2569" s="4" t="s">
        <v>5422</v>
      </c>
      <c r="B2569" s="4" t="s">
        <v>5379</v>
      </c>
      <c r="C2569" s="4" t="s">
        <v>118</v>
      </c>
      <c r="D2569" s="4" t="s">
        <v>5423</v>
      </c>
      <c r="E2569" s="4" t="s">
        <v>78</v>
      </c>
      <c r="F2569" s="4" t="s">
        <v>121</v>
      </c>
      <c r="G2569" s="4" t="s">
        <v>373</v>
      </c>
      <c r="H2569" s="4" t="s">
        <v>374</v>
      </c>
      <c r="I2569" s="4" t="s">
        <v>5381</v>
      </c>
      <c r="J2569" s="4" t="s">
        <v>5382</v>
      </c>
      <c r="K2569" s="6">
        <f>IFERROR(VLOOKUP($J2569,Lookup!$I:$M,Lookup!J$2,0),"")</f>
        <v>7034</v>
      </c>
      <c r="L2569" s="6" t="str">
        <f>IFERROR(VLOOKUP($J2569,Lookup!$I:$M,Lookup!K$2,0),"")</f>
        <v>Woodland Hills</v>
      </c>
      <c r="M2569" s="6" t="str">
        <f>IFERROR(VLOOKUP($J2569,Lookup!$I:$M,Lookup!L$2,0),"")</f>
        <v>MGamboa</v>
      </c>
      <c r="N2569" s="6" t="str">
        <f>IFERROR(VLOOKUP($J2569,Lookup!$I:$M,Lookup!M$2,0),"")</f>
        <v>ET</v>
      </c>
      <c r="O2569" s="6" t="str">
        <f>IFERROR(VLOOKUP(E2569,Lookup!B:C,2,0),0)</f>
        <v>Host</v>
      </c>
    </row>
    <row r="2570" ht="13.5" outlineLevel="2" spans="1:15">
      <c r="A2570" s="4" t="s">
        <v>5424</v>
      </c>
      <c r="B2570" s="4" t="s">
        <v>5379</v>
      </c>
      <c r="C2570" s="4" t="s">
        <v>118</v>
      </c>
      <c r="D2570" s="4" t="s">
        <v>5425</v>
      </c>
      <c r="E2570" s="4" t="s">
        <v>78</v>
      </c>
      <c r="F2570" s="4" t="s">
        <v>121</v>
      </c>
      <c r="G2570" s="4" t="s">
        <v>373</v>
      </c>
      <c r="H2570" s="4" t="s">
        <v>374</v>
      </c>
      <c r="I2570" s="4" t="s">
        <v>5381</v>
      </c>
      <c r="J2570" s="4" t="s">
        <v>5382</v>
      </c>
      <c r="K2570" s="6">
        <f>IFERROR(VLOOKUP($J2570,Lookup!$I:$M,Lookup!J$2,0),"")</f>
        <v>7034</v>
      </c>
      <c r="L2570" s="6" t="str">
        <f>IFERROR(VLOOKUP($J2570,Lookup!$I:$M,Lookup!K$2,0),"")</f>
        <v>Woodland Hills</v>
      </c>
      <c r="M2570" s="6" t="str">
        <f>IFERROR(VLOOKUP($J2570,Lookup!$I:$M,Lookup!L$2,0),"")</f>
        <v>MGamboa</v>
      </c>
      <c r="N2570" s="6" t="str">
        <f>IFERROR(VLOOKUP($J2570,Lookup!$I:$M,Lookup!M$2,0),"")</f>
        <v>ET</v>
      </c>
      <c r="O2570" s="6" t="str">
        <f>IFERROR(VLOOKUP(E2570,Lookup!B:C,2,0),0)</f>
        <v>Host</v>
      </c>
    </row>
    <row r="2571" ht="13.5" outlineLevel="2" spans="1:15">
      <c r="A2571" s="4" t="s">
        <v>5426</v>
      </c>
      <c r="B2571" s="4" t="s">
        <v>5379</v>
      </c>
      <c r="C2571" s="4" t="s">
        <v>118</v>
      </c>
      <c r="D2571" s="4" t="s">
        <v>5427</v>
      </c>
      <c r="E2571" s="4" t="s">
        <v>83</v>
      </c>
      <c r="F2571" s="4" t="s">
        <v>121</v>
      </c>
      <c r="G2571" s="4" t="s">
        <v>373</v>
      </c>
      <c r="H2571" s="4" t="s">
        <v>374</v>
      </c>
      <c r="I2571" s="4" t="s">
        <v>5381</v>
      </c>
      <c r="J2571" s="4" t="s">
        <v>5382</v>
      </c>
      <c r="K2571" s="6">
        <f>IFERROR(VLOOKUP($J2571,Lookup!$I:$M,Lookup!J$2,0),"")</f>
        <v>7034</v>
      </c>
      <c r="L2571" s="6" t="str">
        <f>IFERROR(VLOOKUP($J2571,Lookup!$I:$M,Lookup!K$2,0),"")</f>
        <v>Woodland Hills</v>
      </c>
      <c r="M2571" s="6" t="str">
        <f>IFERROR(VLOOKUP($J2571,Lookup!$I:$M,Lookup!L$2,0),"")</f>
        <v>MGamboa</v>
      </c>
      <c r="N2571" s="6" t="str">
        <f>IFERROR(VLOOKUP($J2571,Lookup!$I:$M,Lookup!M$2,0),"")</f>
        <v>ET</v>
      </c>
      <c r="O2571" s="6" t="str">
        <f>IFERROR(VLOOKUP(E2571,Lookup!B:C,2,0),0)</f>
        <v>Line Cook</v>
      </c>
    </row>
    <row r="2572" ht="13.5" outlineLevel="2" spans="1:15">
      <c r="A2572" s="4" t="s">
        <v>5428</v>
      </c>
      <c r="B2572" s="4" t="s">
        <v>5379</v>
      </c>
      <c r="C2572" s="4" t="s">
        <v>118</v>
      </c>
      <c r="D2572" s="4" t="s">
        <v>5429</v>
      </c>
      <c r="E2572" s="4" t="s">
        <v>120</v>
      </c>
      <c r="F2572" s="4" t="s">
        <v>121</v>
      </c>
      <c r="G2572" s="4" t="s">
        <v>373</v>
      </c>
      <c r="H2572" s="4" t="s">
        <v>374</v>
      </c>
      <c r="I2572" s="4" t="s">
        <v>5381</v>
      </c>
      <c r="J2572" s="4" t="s">
        <v>5382</v>
      </c>
      <c r="K2572" s="6">
        <f>IFERROR(VLOOKUP($J2572,Lookup!$I:$M,Lookup!J$2,0),"")</f>
        <v>7034</v>
      </c>
      <c r="L2572" s="6" t="str">
        <f>IFERROR(VLOOKUP($J2572,Lookup!$I:$M,Lookup!K$2,0),"")</f>
        <v>Woodland Hills</v>
      </c>
      <c r="M2572" s="6" t="str">
        <f>IFERROR(VLOOKUP($J2572,Lookup!$I:$M,Lookup!L$2,0),"")</f>
        <v>MGamboa</v>
      </c>
      <c r="N2572" s="6" t="str">
        <f>IFERROR(VLOOKUP($J2572,Lookup!$I:$M,Lookup!M$2,0),"")</f>
        <v>ET</v>
      </c>
      <c r="O2572" s="6" t="str">
        <f>IFERROR(VLOOKUP(E2572,Lookup!B:C,2,0),0)</f>
        <v>Server/Cocktail</v>
      </c>
    </row>
    <row r="2573" ht="13.5" outlineLevel="2" spans="1:15">
      <c r="A2573" s="4" t="s">
        <v>5430</v>
      </c>
      <c r="B2573" s="4" t="s">
        <v>388</v>
      </c>
      <c r="C2573" s="4" t="s">
        <v>348</v>
      </c>
      <c r="D2573" s="4" t="s">
        <v>5431</v>
      </c>
      <c r="E2573" s="4" t="s">
        <v>208</v>
      </c>
      <c r="F2573" s="4" t="s">
        <v>121</v>
      </c>
      <c r="G2573" s="4" t="s">
        <v>373</v>
      </c>
      <c r="H2573" s="4" t="s">
        <v>374</v>
      </c>
      <c r="I2573" s="4" t="s">
        <v>5381</v>
      </c>
      <c r="J2573" s="4" t="s">
        <v>5382</v>
      </c>
      <c r="K2573" s="6">
        <f>IFERROR(VLOOKUP($J2573,Lookup!$I:$M,Lookup!J$2,0),"")</f>
        <v>7034</v>
      </c>
      <c r="L2573" s="6" t="str">
        <f>IFERROR(VLOOKUP($J2573,Lookup!$I:$M,Lookup!K$2,0),"")</f>
        <v>Woodland Hills</v>
      </c>
      <c r="M2573" s="6" t="str">
        <f>IFERROR(VLOOKUP($J2573,Lookup!$I:$M,Lookup!L$2,0),"")</f>
        <v>MGamboa</v>
      </c>
      <c r="N2573" s="6" t="str">
        <f>IFERROR(VLOOKUP($J2573,Lookup!$I:$M,Lookup!M$2,0),"")</f>
        <v>ET</v>
      </c>
      <c r="O2573" s="6" t="str">
        <f>IFERROR(VLOOKUP(E2573,Lookup!B:C,2,0),0)</f>
        <v/>
      </c>
    </row>
    <row r="2574" ht="13.5" outlineLevel="2" spans="1:15">
      <c r="A2574" s="4" t="s">
        <v>5432</v>
      </c>
      <c r="B2574" s="4" t="s">
        <v>5379</v>
      </c>
      <c r="C2574" s="4" t="s">
        <v>118</v>
      </c>
      <c r="D2574" s="4" t="s">
        <v>5433</v>
      </c>
      <c r="E2574" s="4" t="s">
        <v>120</v>
      </c>
      <c r="F2574" s="4" t="s">
        <v>121</v>
      </c>
      <c r="G2574" s="4" t="s">
        <v>373</v>
      </c>
      <c r="H2574" s="4" t="s">
        <v>374</v>
      </c>
      <c r="I2574" s="4" t="s">
        <v>5381</v>
      </c>
      <c r="J2574" s="4" t="s">
        <v>5382</v>
      </c>
      <c r="K2574" s="6">
        <f>IFERROR(VLOOKUP($J2574,Lookup!$I:$M,Lookup!J$2,0),"")</f>
        <v>7034</v>
      </c>
      <c r="L2574" s="6" t="str">
        <f>IFERROR(VLOOKUP($J2574,Lookup!$I:$M,Lookup!K$2,0),"")</f>
        <v>Woodland Hills</v>
      </c>
      <c r="M2574" s="6" t="str">
        <f>IFERROR(VLOOKUP($J2574,Lookup!$I:$M,Lookup!L$2,0),"")</f>
        <v>MGamboa</v>
      </c>
      <c r="N2574" s="6" t="str">
        <f>IFERROR(VLOOKUP($J2574,Lookup!$I:$M,Lookup!M$2,0),"")</f>
        <v>ET</v>
      </c>
      <c r="O2574" s="6" t="str">
        <f>IFERROR(VLOOKUP(E2574,Lookup!B:C,2,0),0)</f>
        <v>Server/Cocktail</v>
      </c>
    </row>
    <row r="2575" ht="13.5" outlineLevel="2" spans="1:15">
      <c r="A2575" s="4" t="s">
        <v>5434</v>
      </c>
      <c r="B2575" s="4" t="s">
        <v>5379</v>
      </c>
      <c r="C2575" s="4" t="s">
        <v>118</v>
      </c>
      <c r="D2575" s="4" t="s">
        <v>5435</v>
      </c>
      <c r="E2575" s="4" t="s">
        <v>120</v>
      </c>
      <c r="F2575" s="4" t="s">
        <v>121</v>
      </c>
      <c r="G2575" s="4" t="s">
        <v>373</v>
      </c>
      <c r="H2575" s="4" t="s">
        <v>374</v>
      </c>
      <c r="I2575" s="4" t="s">
        <v>5381</v>
      </c>
      <c r="J2575" s="4" t="s">
        <v>5382</v>
      </c>
      <c r="K2575" s="6">
        <f>IFERROR(VLOOKUP($J2575,Lookup!$I:$M,Lookup!J$2,0),"")</f>
        <v>7034</v>
      </c>
      <c r="L2575" s="6" t="str">
        <f>IFERROR(VLOOKUP($J2575,Lookup!$I:$M,Lookup!K$2,0),"")</f>
        <v>Woodland Hills</v>
      </c>
      <c r="M2575" s="6" t="str">
        <f>IFERROR(VLOOKUP($J2575,Lookup!$I:$M,Lookup!L$2,0),"")</f>
        <v>MGamboa</v>
      </c>
      <c r="N2575" s="6" t="str">
        <f>IFERROR(VLOOKUP($J2575,Lookup!$I:$M,Lookup!M$2,0),"")</f>
        <v>ET</v>
      </c>
      <c r="O2575" s="6" t="str">
        <f>IFERROR(VLOOKUP(E2575,Lookup!B:C,2,0),0)</f>
        <v>Server/Cocktail</v>
      </c>
    </row>
    <row r="2576" ht="13.5" outlineLevel="2" spans="1:15">
      <c r="A2576" s="4" t="s">
        <v>5436</v>
      </c>
      <c r="B2576" s="4" t="s">
        <v>388</v>
      </c>
      <c r="C2576" s="4" t="s">
        <v>118</v>
      </c>
      <c r="D2576" s="4" t="s">
        <v>5437</v>
      </c>
      <c r="E2576" s="4" t="s">
        <v>208</v>
      </c>
      <c r="F2576" s="4" t="s">
        <v>121</v>
      </c>
      <c r="G2576" s="4" t="s">
        <v>373</v>
      </c>
      <c r="H2576" s="4" t="s">
        <v>374</v>
      </c>
      <c r="I2576" s="4" t="s">
        <v>5381</v>
      </c>
      <c r="J2576" s="4" t="s">
        <v>5382</v>
      </c>
      <c r="K2576" s="6">
        <f>IFERROR(VLOOKUP($J2576,Lookup!$I:$M,Lookup!J$2,0),"")</f>
        <v>7034</v>
      </c>
      <c r="L2576" s="6" t="str">
        <f>IFERROR(VLOOKUP($J2576,Lookup!$I:$M,Lookup!K$2,0),"")</f>
        <v>Woodland Hills</v>
      </c>
      <c r="M2576" s="6" t="str">
        <f>IFERROR(VLOOKUP($J2576,Lookup!$I:$M,Lookup!L$2,0),"")</f>
        <v>MGamboa</v>
      </c>
      <c r="N2576" s="6" t="str">
        <f>IFERROR(VLOOKUP($J2576,Lookup!$I:$M,Lookup!M$2,0),"")</f>
        <v>ET</v>
      </c>
      <c r="O2576" s="6" t="str">
        <f>IFERROR(VLOOKUP(E2576,Lookup!B:C,2,0),0)</f>
        <v/>
      </c>
    </row>
    <row r="2577" ht="13.5" outlineLevel="2" spans="1:15">
      <c r="A2577" s="4" t="s">
        <v>5438</v>
      </c>
      <c r="B2577" s="4" t="s">
        <v>5379</v>
      </c>
      <c r="C2577" s="4" t="s">
        <v>118</v>
      </c>
      <c r="D2577" s="4" t="s">
        <v>5439</v>
      </c>
      <c r="E2577" s="4" t="s">
        <v>84</v>
      </c>
      <c r="F2577" s="4" t="s">
        <v>121</v>
      </c>
      <c r="G2577" s="4" t="s">
        <v>373</v>
      </c>
      <c r="H2577" s="4" t="s">
        <v>374</v>
      </c>
      <c r="I2577" s="4" t="s">
        <v>5381</v>
      </c>
      <c r="J2577" s="4" t="s">
        <v>5382</v>
      </c>
      <c r="K2577" s="6">
        <f>IFERROR(VLOOKUP($J2577,Lookup!$I:$M,Lookup!J$2,0),"")</f>
        <v>7034</v>
      </c>
      <c r="L2577" s="6" t="str">
        <f>IFERROR(VLOOKUP($J2577,Lookup!$I:$M,Lookup!K$2,0),"")</f>
        <v>Woodland Hills</v>
      </c>
      <c r="M2577" s="6" t="str">
        <f>IFERROR(VLOOKUP($J2577,Lookup!$I:$M,Lookup!L$2,0),"")</f>
        <v>MGamboa</v>
      </c>
      <c r="N2577" s="6" t="str">
        <f>IFERROR(VLOOKUP($J2577,Lookup!$I:$M,Lookup!M$2,0),"")</f>
        <v>ET</v>
      </c>
      <c r="O2577" s="6" t="str">
        <f>IFERROR(VLOOKUP(E2577,Lookup!B:C,2,0),0)</f>
        <v>Prep Cook</v>
      </c>
    </row>
    <row r="2578" ht="13.5" outlineLevel="2" spans="1:15">
      <c r="A2578" s="4" t="s">
        <v>5440</v>
      </c>
      <c r="B2578" s="4" t="s">
        <v>5379</v>
      </c>
      <c r="C2578" s="4" t="s">
        <v>118</v>
      </c>
      <c r="D2578" s="4" t="s">
        <v>5441</v>
      </c>
      <c r="E2578" s="4" t="s">
        <v>78</v>
      </c>
      <c r="F2578" s="4" t="s">
        <v>121</v>
      </c>
      <c r="G2578" s="4" t="s">
        <v>373</v>
      </c>
      <c r="H2578" s="4" t="s">
        <v>374</v>
      </c>
      <c r="I2578" s="4" t="s">
        <v>5381</v>
      </c>
      <c r="J2578" s="4" t="s">
        <v>5382</v>
      </c>
      <c r="K2578" s="6">
        <f>IFERROR(VLOOKUP($J2578,Lookup!$I:$M,Lookup!J$2,0),"")</f>
        <v>7034</v>
      </c>
      <c r="L2578" s="6" t="str">
        <f>IFERROR(VLOOKUP($J2578,Lookup!$I:$M,Lookup!K$2,0),"")</f>
        <v>Woodland Hills</v>
      </c>
      <c r="M2578" s="6" t="str">
        <f>IFERROR(VLOOKUP($J2578,Lookup!$I:$M,Lookup!L$2,0),"")</f>
        <v>MGamboa</v>
      </c>
      <c r="N2578" s="6" t="str">
        <f>IFERROR(VLOOKUP($J2578,Lookup!$I:$M,Lookup!M$2,0),"")</f>
        <v>ET</v>
      </c>
      <c r="O2578" s="6" t="str">
        <f>IFERROR(VLOOKUP(E2578,Lookup!B:C,2,0),0)</f>
        <v>Host</v>
      </c>
    </row>
    <row r="2579" ht="13.5" outlineLevel="2" spans="1:15">
      <c r="A2579" s="4" t="s">
        <v>5442</v>
      </c>
      <c r="B2579" s="4" t="s">
        <v>5379</v>
      </c>
      <c r="C2579" s="4" t="s">
        <v>118</v>
      </c>
      <c r="D2579" s="4" t="s">
        <v>5443</v>
      </c>
      <c r="E2579" s="4" t="s">
        <v>78</v>
      </c>
      <c r="F2579" s="4" t="s">
        <v>121</v>
      </c>
      <c r="G2579" s="4" t="s">
        <v>373</v>
      </c>
      <c r="H2579" s="4" t="s">
        <v>374</v>
      </c>
      <c r="I2579" s="4" t="s">
        <v>5381</v>
      </c>
      <c r="J2579" s="4" t="s">
        <v>5382</v>
      </c>
      <c r="K2579" s="6">
        <f>IFERROR(VLOOKUP($J2579,Lookup!$I:$M,Lookup!J$2,0),"")</f>
        <v>7034</v>
      </c>
      <c r="L2579" s="6" t="str">
        <f>IFERROR(VLOOKUP($J2579,Lookup!$I:$M,Lookup!K$2,0),"")</f>
        <v>Woodland Hills</v>
      </c>
      <c r="M2579" s="6" t="str">
        <f>IFERROR(VLOOKUP($J2579,Lookup!$I:$M,Lookup!L$2,0),"")</f>
        <v>MGamboa</v>
      </c>
      <c r="N2579" s="6" t="str">
        <f>IFERROR(VLOOKUP($J2579,Lookup!$I:$M,Lookup!M$2,0),"")</f>
        <v>ET</v>
      </c>
      <c r="O2579" s="6" t="str">
        <f>IFERROR(VLOOKUP(E2579,Lookup!B:C,2,0),0)</f>
        <v>Host</v>
      </c>
    </row>
    <row r="2580" ht="13.5" outlineLevel="2" spans="1:15">
      <c r="A2580" s="4" t="s">
        <v>5444</v>
      </c>
      <c r="B2580" s="4" t="s">
        <v>5379</v>
      </c>
      <c r="C2580" s="4" t="s">
        <v>118</v>
      </c>
      <c r="D2580" s="4" t="s">
        <v>5445</v>
      </c>
      <c r="E2580" s="4" t="s">
        <v>78</v>
      </c>
      <c r="F2580" s="4" t="s">
        <v>121</v>
      </c>
      <c r="G2580" s="4" t="s">
        <v>373</v>
      </c>
      <c r="H2580" s="4" t="s">
        <v>374</v>
      </c>
      <c r="I2580" s="4" t="s">
        <v>5381</v>
      </c>
      <c r="J2580" s="4" t="s">
        <v>5382</v>
      </c>
      <c r="K2580" s="6">
        <f>IFERROR(VLOOKUP($J2580,Lookup!$I:$M,Lookup!J$2,0),"")</f>
        <v>7034</v>
      </c>
      <c r="L2580" s="6" t="str">
        <f>IFERROR(VLOOKUP($J2580,Lookup!$I:$M,Lookup!K$2,0),"")</f>
        <v>Woodland Hills</v>
      </c>
      <c r="M2580" s="6" t="str">
        <f>IFERROR(VLOOKUP($J2580,Lookup!$I:$M,Lookup!L$2,0),"")</f>
        <v>MGamboa</v>
      </c>
      <c r="N2580" s="6" t="str">
        <f>IFERROR(VLOOKUP($J2580,Lookup!$I:$M,Lookup!M$2,0),"")</f>
        <v>ET</v>
      </c>
      <c r="O2580" s="6" t="str">
        <f>IFERROR(VLOOKUP(E2580,Lookup!B:C,2,0),0)</f>
        <v>Host</v>
      </c>
    </row>
    <row r="2581" ht="13.5" outlineLevel="2" spans="1:15">
      <c r="A2581" s="4" t="s">
        <v>5446</v>
      </c>
      <c r="B2581" s="4" t="s">
        <v>5379</v>
      </c>
      <c r="C2581" s="4" t="s">
        <v>118</v>
      </c>
      <c r="D2581" s="4" t="s">
        <v>5447</v>
      </c>
      <c r="E2581" s="4" t="s">
        <v>83</v>
      </c>
      <c r="F2581" s="4" t="s">
        <v>121</v>
      </c>
      <c r="G2581" s="4" t="s">
        <v>373</v>
      </c>
      <c r="H2581" s="4" t="s">
        <v>374</v>
      </c>
      <c r="I2581" s="4" t="s">
        <v>5381</v>
      </c>
      <c r="J2581" s="4" t="s">
        <v>5382</v>
      </c>
      <c r="K2581" s="6">
        <f>IFERROR(VLOOKUP($J2581,Lookup!$I:$M,Lookup!J$2,0),"")</f>
        <v>7034</v>
      </c>
      <c r="L2581" s="6" t="str">
        <f>IFERROR(VLOOKUP($J2581,Lookup!$I:$M,Lookup!K$2,0),"")</f>
        <v>Woodland Hills</v>
      </c>
      <c r="M2581" s="6" t="str">
        <f>IFERROR(VLOOKUP($J2581,Lookup!$I:$M,Lookup!L$2,0),"")</f>
        <v>MGamboa</v>
      </c>
      <c r="N2581" s="6" t="str">
        <f>IFERROR(VLOOKUP($J2581,Lookup!$I:$M,Lookup!M$2,0),"")</f>
        <v>ET</v>
      </c>
      <c r="O2581" s="6" t="str">
        <f>IFERROR(VLOOKUP(E2581,Lookup!B:C,2,0),0)</f>
        <v>Line Cook</v>
      </c>
    </row>
    <row r="2582" ht="13.5" outlineLevel="2" spans="1:15">
      <c r="A2582" s="4" t="s">
        <v>5448</v>
      </c>
      <c r="B2582" s="4" t="s">
        <v>5379</v>
      </c>
      <c r="C2582" s="4" t="s">
        <v>118</v>
      </c>
      <c r="D2582" s="4" t="s">
        <v>5449</v>
      </c>
      <c r="E2582" s="4" t="s">
        <v>84</v>
      </c>
      <c r="F2582" s="4" t="s">
        <v>121</v>
      </c>
      <c r="G2582" s="4" t="s">
        <v>373</v>
      </c>
      <c r="H2582" s="4" t="s">
        <v>374</v>
      </c>
      <c r="I2582" s="4" t="s">
        <v>5381</v>
      </c>
      <c r="J2582" s="4" t="s">
        <v>5382</v>
      </c>
      <c r="K2582" s="6">
        <f>IFERROR(VLOOKUP($J2582,Lookup!$I:$M,Lookup!J$2,0),"")</f>
        <v>7034</v>
      </c>
      <c r="L2582" s="6" t="str">
        <f>IFERROR(VLOOKUP($J2582,Lookup!$I:$M,Lookup!K$2,0),"")</f>
        <v>Woodland Hills</v>
      </c>
      <c r="M2582" s="6" t="str">
        <f>IFERROR(VLOOKUP($J2582,Lookup!$I:$M,Lookup!L$2,0),"")</f>
        <v>MGamboa</v>
      </c>
      <c r="N2582" s="6" t="str">
        <f>IFERROR(VLOOKUP($J2582,Lookup!$I:$M,Lookup!M$2,0),"")</f>
        <v>ET</v>
      </c>
      <c r="O2582" s="6" t="str">
        <f>IFERROR(VLOOKUP(E2582,Lookup!B:C,2,0),0)</f>
        <v>Prep Cook</v>
      </c>
    </row>
    <row r="2583" ht="13.5" outlineLevel="2" spans="1:15">
      <c r="A2583" s="4" t="s">
        <v>5450</v>
      </c>
      <c r="B2583" s="4" t="s">
        <v>5379</v>
      </c>
      <c r="C2583" s="4" t="s">
        <v>118</v>
      </c>
      <c r="D2583" s="4" t="s">
        <v>5451</v>
      </c>
      <c r="E2583" s="4" t="s">
        <v>83</v>
      </c>
      <c r="F2583" s="4" t="s">
        <v>121</v>
      </c>
      <c r="G2583" s="4" t="s">
        <v>373</v>
      </c>
      <c r="H2583" s="4" t="s">
        <v>374</v>
      </c>
      <c r="I2583" s="4" t="s">
        <v>5381</v>
      </c>
      <c r="J2583" s="4" t="s">
        <v>5382</v>
      </c>
      <c r="K2583" s="6">
        <f>IFERROR(VLOOKUP($J2583,Lookup!$I:$M,Lookup!J$2,0),"")</f>
        <v>7034</v>
      </c>
      <c r="L2583" s="6" t="str">
        <f>IFERROR(VLOOKUP($J2583,Lookup!$I:$M,Lookup!K$2,0),"")</f>
        <v>Woodland Hills</v>
      </c>
      <c r="M2583" s="6" t="str">
        <f>IFERROR(VLOOKUP($J2583,Lookup!$I:$M,Lookup!L$2,0),"")</f>
        <v>MGamboa</v>
      </c>
      <c r="N2583" s="6" t="str">
        <f>IFERROR(VLOOKUP($J2583,Lookup!$I:$M,Lookup!M$2,0),"")</f>
        <v>ET</v>
      </c>
      <c r="O2583" s="6" t="str">
        <f>IFERROR(VLOOKUP(E2583,Lookup!B:C,2,0),0)</f>
        <v>Line Cook</v>
      </c>
    </row>
    <row r="2584" ht="13.5" outlineLevel="2" spans="1:15">
      <c r="A2584" s="4" t="s">
        <v>5452</v>
      </c>
      <c r="B2584" s="4" t="s">
        <v>5379</v>
      </c>
      <c r="C2584" s="4" t="s">
        <v>118</v>
      </c>
      <c r="D2584" s="4" t="s">
        <v>5453</v>
      </c>
      <c r="E2584" s="4" t="s">
        <v>139</v>
      </c>
      <c r="F2584" s="4" t="s">
        <v>121</v>
      </c>
      <c r="G2584" s="4" t="s">
        <v>373</v>
      </c>
      <c r="H2584" s="4" t="s">
        <v>374</v>
      </c>
      <c r="I2584" s="4" t="s">
        <v>5381</v>
      </c>
      <c r="J2584" s="4" t="s">
        <v>5382</v>
      </c>
      <c r="K2584" s="6">
        <f>IFERROR(VLOOKUP($J2584,Lookup!$I:$M,Lookup!J$2,0),"")</f>
        <v>7034</v>
      </c>
      <c r="L2584" s="6" t="str">
        <f>IFERROR(VLOOKUP($J2584,Lookup!$I:$M,Lookup!K$2,0),"")</f>
        <v>Woodland Hills</v>
      </c>
      <c r="M2584" s="6" t="str">
        <f>IFERROR(VLOOKUP($J2584,Lookup!$I:$M,Lookup!L$2,0),"")</f>
        <v>MGamboa</v>
      </c>
      <c r="N2584" s="6" t="str">
        <f>IFERROR(VLOOKUP($J2584,Lookup!$I:$M,Lookup!M$2,0),"")</f>
        <v>ET</v>
      </c>
      <c r="O2584" s="6" t="str">
        <f>IFERROR(VLOOKUP(E2584,Lookup!B:C,2,0),0)</f>
        <v>Busser/Runner</v>
      </c>
    </row>
    <row r="2585" ht="13.5" outlineLevel="2" spans="1:15">
      <c r="A2585" s="4" t="s">
        <v>5454</v>
      </c>
      <c r="B2585" s="4" t="s">
        <v>5379</v>
      </c>
      <c r="C2585" s="4" t="s">
        <v>118</v>
      </c>
      <c r="D2585" s="4" t="s">
        <v>5455</v>
      </c>
      <c r="E2585" s="4" t="s">
        <v>139</v>
      </c>
      <c r="F2585" s="4" t="s">
        <v>121</v>
      </c>
      <c r="G2585" s="4" t="s">
        <v>373</v>
      </c>
      <c r="H2585" s="4" t="s">
        <v>374</v>
      </c>
      <c r="I2585" s="4" t="s">
        <v>5381</v>
      </c>
      <c r="J2585" s="4" t="s">
        <v>5382</v>
      </c>
      <c r="K2585" s="6">
        <f>IFERROR(VLOOKUP($J2585,Lookup!$I:$M,Lookup!J$2,0),"")</f>
        <v>7034</v>
      </c>
      <c r="L2585" s="6" t="str">
        <f>IFERROR(VLOOKUP($J2585,Lookup!$I:$M,Lookup!K$2,0),"")</f>
        <v>Woodland Hills</v>
      </c>
      <c r="M2585" s="6" t="str">
        <f>IFERROR(VLOOKUP($J2585,Lookup!$I:$M,Lookup!L$2,0),"")</f>
        <v>MGamboa</v>
      </c>
      <c r="N2585" s="6" t="str">
        <f>IFERROR(VLOOKUP($J2585,Lookup!$I:$M,Lookup!M$2,0),"")</f>
        <v>ET</v>
      </c>
      <c r="O2585" s="6" t="str">
        <f>IFERROR(VLOOKUP(E2585,Lookup!B:C,2,0),0)</f>
        <v>Busser/Runner</v>
      </c>
    </row>
    <row r="2586" ht="13.5" outlineLevel="2" spans="1:15">
      <c r="A2586" s="4" t="s">
        <v>5456</v>
      </c>
      <c r="B2586" s="4" t="s">
        <v>5379</v>
      </c>
      <c r="C2586" s="4" t="s">
        <v>118</v>
      </c>
      <c r="D2586" s="4" t="s">
        <v>5457</v>
      </c>
      <c r="E2586" s="4" t="s">
        <v>120</v>
      </c>
      <c r="F2586" s="4" t="s">
        <v>121</v>
      </c>
      <c r="G2586" s="4" t="s">
        <v>373</v>
      </c>
      <c r="H2586" s="4" t="s">
        <v>374</v>
      </c>
      <c r="I2586" s="4" t="s">
        <v>5381</v>
      </c>
      <c r="J2586" s="4" t="s">
        <v>5382</v>
      </c>
      <c r="K2586" s="6">
        <f>IFERROR(VLOOKUP($J2586,Lookup!$I:$M,Lookup!J$2,0),"")</f>
        <v>7034</v>
      </c>
      <c r="L2586" s="6" t="str">
        <f>IFERROR(VLOOKUP($J2586,Lookup!$I:$M,Lookup!K$2,0),"")</f>
        <v>Woodland Hills</v>
      </c>
      <c r="M2586" s="6" t="str">
        <f>IFERROR(VLOOKUP($J2586,Lookup!$I:$M,Lookup!L$2,0),"")</f>
        <v>MGamboa</v>
      </c>
      <c r="N2586" s="6" t="str">
        <f>IFERROR(VLOOKUP($J2586,Lookup!$I:$M,Lookup!M$2,0),"")</f>
        <v>ET</v>
      </c>
      <c r="O2586" s="6" t="str">
        <f>IFERROR(VLOOKUP(E2586,Lookup!B:C,2,0),0)</f>
        <v>Server/Cocktail</v>
      </c>
    </row>
    <row r="2587" ht="13.5" outlineLevel="2" spans="1:15">
      <c r="A2587" s="4" t="s">
        <v>5458</v>
      </c>
      <c r="B2587" s="4" t="s">
        <v>5379</v>
      </c>
      <c r="C2587" s="4" t="s">
        <v>118</v>
      </c>
      <c r="D2587" s="4" t="s">
        <v>5459</v>
      </c>
      <c r="E2587" s="4" t="s">
        <v>78</v>
      </c>
      <c r="F2587" s="4" t="s">
        <v>121</v>
      </c>
      <c r="G2587" s="4" t="s">
        <v>373</v>
      </c>
      <c r="H2587" s="4" t="s">
        <v>374</v>
      </c>
      <c r="I2587" s="4" t="s">
        <v>5381</v>
      </c>
      <c r="J2587" s="4" t="s">
        <v>5382</v>
      </c>
      <c r="K2587" s="6">
        <f>IFERROR(VLOOKUP($J2587,Lookup!$I:$M,Lookup!J$2,0),"")</f>
        <v>7034</v>
      </c>
      <c r="L2587" s="6" t="str">
        <f>IFERROR(VLOOKUP($J2587,Lookup!$I:$M,Lookup!K$2,0),"")</f>
        <v>Woodland Hills</v>
      </c>
      <c r="M2587" s="6" t="str">
        <f>IFERROR(VLOOKUP($J2587,Lookup!$I:$M,Lookup!L$2,0),"")</f>
        <v>MGamboa</v>
      </c>
      <c r="N2587" s="6" t="str">
        <f>IFERROR(VLOOKUP($J2587,Lookup!$I:$M,Lookup!M$2,0),"")</f>
        <v>ET</v>
      </c>
      <c r="O2587" s="6" t="str">
        <f>IFERROR(VLOOKUP(E2587,Lookup!B:C,2,0),0)</f>
        <v>Host</v>
      </c>
    </row>
    <row r="2588" ht="13.5" outlineLevel="1" spans="1:15">
      <c r="A2588" s="4" t="s">
        <v>5460</v>
      </c>
      <c r="B2588" s="4" t="s">
        <v>5379</v>
      </c>
      <c r="C2588" s="4" t="s">
        <v>118</v>
      </c>
      <c r="D2588" s="4" t="s">
        <v>5461</v>
      </c>
      <c r="E2588" s="4" t="s">
        <v>120</v>
      </c>
      <c r="F2588" s="4" t="s">
        <v>121</v>
      </c>
      <c r="G2588" s="4" t="s">
        <v>373</v>
      </c>
      <c r="H2588" s="4" t="s">
        <v>374</v>
      </c>
      <c r="I2588" s="4" t="s">
        <v>5381</v>
      </c>
      <c r="J2588" s="4" t="s">
        <v>5382</v>
      </c>
      <c r="K2588" s="6">
        <f>IFERROR(VLOOKUP($J2588,Lookup!$I:$M,Lookup!J$2,0),"")</f>
        <v>7034</v>
      </c>
      <c r="L2588" s="6" t="str">
        <f>IFERROR(VLOOKUP($J2588,Lookup!$I:$M,Lookup!K$2,0),"")</f>
        <v>Woodland Hills</v>
      </c>
      <c r="M2588" s="6" t="str">
        <f>IFERROR(VLOOKUP($J2588,Lookup!$I:$M,Lookup!L$2,0),"")</f>
        <v>MGamboa</v>
      </c>
      <c r="N2588" s="6" t="str">
        <f>IFERROR(VLOOKUP($J2588,Lookup!$I:$M,Lookup!M$2,0),"")</f>
        <v>ET</v>
      </c>
      <c r="O2588" s="6" t="str">
        <f>IFERROR(VLOOKUP(E2588,Lookup!B:C,2,0),0)</f>
        <v>Server/Cocktail</v>
      </c>
    </row>
    <row r="2589" ht="13.5" outlineLevel="2" spans="1:15">
      <c r="A2589" s="4" t="s">
        <v>5462</v>
      </c>
      <c r="B2589" s="4" t="s">
        <v>5379</v>
      </c>
      <c r="C2589" s="4" t="s">
        <v>118</v>
      </c>
      <c r="D2589" s="4" t="s">
        <v>5463</v>
      </c>
      <c r="E2589" s="4" t="s">
        <v>120</v>
      </c>
      <c r="F2589" s="4" t="s">
        <v>121</v>
      </c>
      <c r="G2589" s="4" t="s">
        <v>373</v>
      </c>
      <c r="H2589" s="4" t="s">
        <v>374</v>
      </c>
      <c r="I2589" s="4" t="s">
        <v>5381</v>
      </c>
      <c r="J2589" s="4" t="s">
        <v>5382</v>
      </c>
      <c r="K2589" s="6">
        <f>IFERROR(VLOOKUP($J2589,Lookup!$I:$M,Lookup!J$2,0),"")</f>
        <v>7034</v>
      </c>
      <c r="L2589" s="6" t="str">
        <f>IFERROR(VLOOKUP($J2589,Lookup!$I:$M,Lookup!K$2,0),"")</f>
        <v>Woodland Hills</v>
      </c>
      <c r="M2589" s="6" t="str">
        <f>IFERROR(VLOOKUP($J2589,Lookup!$I:$M,Lookup!L$2,0),"")</f>
        <v>MGamboa</v>
      </c>
      <c r="N2589" s="6" t="str">
        <f>IFERROR(VLOOKUP($J2589,Lookup!$I:$M,Lookup!M$2,0),"")</f>
        <v>ET</v>
      </c>
      <c r="O2589" s="6" t="str">
        <f>IFERROR(VLOOKUP(E2589,Lookup!B:C,2,0),0)</f>
        <v>Server/Cocktail</v>
      </c>
    </row>
    <row r="2590" ht="13.5" outlineLevel="2" spans="1:15">
      <c r="A2590" s="4" t="s">
        <v>5464</v>
      </c>
      <c r="B2590" s="4" t="s">
        <v>5379</v>
      </c>
      <c r="C2590" s="4" t="s">
        <v>118</v>
      </c>
      <c r="D2590" s="4" t="s">
        <v>5465</v>
      </c>
      <c r="E2590" s="4" t="s">
        <v>78</v>
      </c>
      <c r="F2590" s="4" t="s">
        <v>121</v>
      </c>
      <c r="G2590" s="4" t="s">
        <v>373</v>
      </c>
      <c r="H2590" s="4" t="s">
        <v>374</v>
      </c>
      <c r="I2590" s="4" t="s">
        <v>5381</v>
      </c>
      <c r="J2590" s="4" t="s">
        <v>5382</v>
      </c>
      <c r="K2590" s="6">
        <f>IFERROR(VLOOKUP($J2590,Lookup!$I:$M,Lookup!J$2,0),"")</f>
        <v>7034</v>
      </c>
      <c r="L2590" s="6" t="str">
        <f>IFERROR(VLOOKUP($J2590,Lookup!$I:$M,Lookup!K$2,0),"")</f>
        <v>Woodland Hills</v>
      </c>
      <c r="M2590" s="6" t="str">
        <f>IFERROR(VLOOKUP($J2590,Lookup!$I:$M,Lookup!L$2,0),"")</f>
        <v>MGamboa</v>
      </c>
      <c r="N2590" s="6" t="str">
        <f>IFERROR(VLOOKUP($J2590,Lookup!$I:$M,Lookup!M$2,0),"")</f>
        <v>ET</v>
      </c>
      <c r="O2590" s="6" t="str">
        <f>IFERROR(VLOOKUP(E2590,Lookup!B:C,2,0),0)</f>
        <v>Host</v>
      </c>
    </row>
    <row r="2591" ht="13.5" outlineLevel="2" spans="1:15">
      <c r="A2591" s="4" t="s">
        <v>5466</v>
      </c>
      <c r="B2591" s="4" t="s">
        <v>5379</v>
      </c>
      <c r="C2591" s="4" t="s">
        <v>118</v>
      </c>
      <c r="D2591" s="4" t="s">
        <v>5467</v>
      </c>
      <c r="E2591" s="4" t="s">
        <v>83</v>
      </c>
      <c r="F2591" s="4" t="s">
        <v>121</v>
      </c>
      <c r="G2591" s="4" t="s">
        <v>373</v>
      </c>
      <c r="H2591" s="4" t="s">
        <v>374</v>
      </c>
      <c r="I2591" s="4" t="s">
        <v>5381</v>
      </c>
      <c r="J2591" s="4" t="s">
        <v>5382</v>
      </c>
      <c r="K2591" s="6">
        <f>IFERROR(VLOOKUP($J2591,Lookup!$I:$M,Lookup!J$2,0),"")</f>
        <v>7034</v>
      </c>
      <c r="L2591" s="6" t="str">
        <f>IFERROR(VLOOKUP($J2591,Lookup!$I:$M,Lookup!K$2,0),"")</f>
        <v>Woodland Hills</v>
      </c>
      <c r="M2591" s="6" t="str">
        <f>IFERROR(VLOOKUP($J2591,Lookup!$I:$M,Lookup!L$2,0),"")</f>
        <v>MGamboa</v>
      </c>
      <c r="N2591" s="6" t="str">
        <f>IFERROR(VLOOKUP($J2591,Lookup!$I:$M,Lookup!M$2,0),"")</f>
        <v>ET</v>
      </c>
      <c r="O2591" s="6" t="str">
        <f>IFERROR(VLOOKUP(E2591,Lookup!B:C,2,0),0)</f>
        <v>Line Cook</v>
      </c>
    </row>
    <row r="2592" ht="13.5" outlineLevel="2" spans="1:15">
      <c r="A2592" s="4" t="s">
        <v>5468</v>
      </c>
      <c r="B2592" s="4" t="s">
        <v>5379</v>
      </c>
      <c r="C2592" s="4" t="s">
        <v>118</v>
      </c>
      <c r="D2592" s="4" t="s">
        <v>5469</v>
      </c>
      <c r="E2592" s="4" t="s">
        <v>188</v>
      </c>
      <c r="F2592" s="4" t="s">
        <v>121</v>
      </c>
      <c r="G2592" s="4" t="s">
        <v>373</v>
      </c>
      <c r="H2592" s="4" t="s">
        <v>374</v>
      </c>
      <c r="I2592" s="4" t="s">
        <v>5381</v>
      </c>
      <c r="J2592" s="4" t="s">
        <v>5382</v>
      </c>
      <c r="K2592" s="6">
        <f>IFERROR(VLOOKUP($J2592,Lookup!$I:$M,Lookup!J$2,0),"")</f>
        <v>7034</v>
      </c>
      <c r="L2592" s="6" t="str">
        <f>IFERROR(VLOOKUP($J2592,Lookup!$I:$M,Lookup!K$2,0),"")</f>
        <v>Woodland Hills</v>
      </c>
      <c r="M2592" s="6" t="str">
        <f>IFERROR(VLOOKUP($J2592,Lookup!$I:$M,Lookup!L$2,0),"")</f>
        <v>MGamboa</v>
      </c>
      <c r="N2592" s="6" t="str">
        <f>IFERROR(VLOOKUP($J2592,Lookup!$I:$M,Lookup!M$2,0),"")</f>
        <v>ET</v>
      </c>
      <c r="O2592" s="6" t="str">
        <f>IFERROR(VLOOKUP(E2592,Lookup!B:C,2,0),0)</f>
        <v>Dish</v>
      </c>
    </row>
    <row r="2593" ht="13.5" outlineLevel="2" spans="1:15">
      <c r="A2593" s="4" t="s">
        <v>5470</v>
      </c>
      <c r="B2593" s="4" t="s">
        <v>5379</v>
      </c>
      <c r="C2593" s="4" t="s">
        <v>118</v>
      </c>
      <c r="D2593" s="4" t="s">
        <v>5471</v>
      </c>
      <c r="E2593" s="4" t="s">
        <v>128</v>
      </c>
      <c r="F2593" s="4" t="s">
        <v>121</v>
      </c>
      <c r="G2593" s="4" t="s">
        <v>373</v>
      </c>
      <c r="H2593" s="4" t="s">
        <v>374</v>
      </c>
      <c r="I2593" s="4" t="s">
        <v>5381</v>
      </c>
      <c r="J2593" s="4" t="s">
        <v>5382</v>
      </c>
      <c r="K2593" s="6">
        <f>IFERROR(VLOOKUP($J2593,Lookup!$I:$M,Lookup!J$2,0),"")</f>
        <v>7034</v>
      </c>
      <c r="L2593" s="6" t="str">
        <f>IFERROR(VLOOKUP($J2593,Lookup!$I:$M,Lookup!K$2,0),"")</f>
        <v>Woodland Hills</v>
      </c>
      <c r="M2593" s="6" t="str">
        <f>IFERROR(VLOOKUP($J2593,Lookup!$I:$M,Lookup!L$2,0),"")</f>
        <v>MGamboa</v>
      </c>
      <c r="N2593" s="6" t="str">
        <f>IFERROR(VLOOKUP($J2593,Lookup!$I:$M,Lookup!M$2,0),"")</f>
        <v>ET</v>
      </c>
      <c r="O2593" s="6" t="str">
        <f>IFERROR(VLOOKUP(E2593,Lookup!B:C,2,0),0)</f>
        <v>Server/Cocktail</v>
      </c>
    </row>
    <row r="2594" ht="13.5" outlineLevel="2" spans="1:15">
      <c r="A2594" s="4" t="s">
        <v>5472</v>
      </c>
      <c r="B2594" s="4" t="s">
        <v>5379</v>
      </c>
      <c r="C2594" s="4" t="s">
        <v>118</v>
      </c>
      <c r="D2594" s="4" t="s">
        <v>5473</v>
      </c>
      <c r="E2594" s="4" t="s">
        <v>139</v>
      </c>
      <c r="F2594" s="4" t="s">
        <v>121</v>
      </c>
      <c r="G2594" s="4" t="s">
        <v>373</v>
      </c>
      <c r="H2594" s="4" t="s">
        <v>374</v>
      </c>
      <c r="I2594" s="4" t="s">
        <v>5381</v>
      </c>
      <c r="J2594" s="4" t="s">
        <v>5382</v>
      </c>
      <c r="K2594" s="6">
        <f>IFERROR(VLOOKUP($J2594,Lookup!$I:$M,Lookup!J$2,0),"")</f>
        <v>7034</v>
      </c>
      <c r="L2594" s="6" t="str">
        <f>IFERROR(VLOOKUP($J2594,Lookup!$I:$M,Lookup!K$2,0),"")</f>
        <v>Woodland Hills</v>
      </c>
      <c r="M2594" s="6" t="str">
        <f>IFERROR(VLOOKUP($J2594,Lookup!$I:$M,Lookup!L$2,0),"")</f>
        <v>MGamboa</v>
      </c>
      <c r="N2594" s="6" t="str">
        <f>IFERROR(VLOOKUP($J2594,Lookup!$I:$M,Lookup!M$2,0),"")</f>
        <v>ET</v>
      </c>
      <c r="O2594" s="6" t="str">
        <f>IFERROR(VLOOKUP(E2594,Lookup!B:C,2,0),0)</f>
        <v>Busser/Runner</v>
      </c>
    </row>
    <row r="2595" ht="13.5" outlineLevel="2" spans="1:15">
      <c r="A2595" s="4" t="s">
        <v>5474</v>
      </c>
      <c r="B2595" s="4" t="s">
        <v>5379</v>
      </c>
      <c r="C2595" s="4" t="s">
        <v>118</v>
      </c>
      <c r="D2595" s="4" t="s">
        <v>5475</v>
      </c>
      <c r="E2595" s="4" t="s">
        <v>84</v>
      </c>
      <c r="F2595" s="4" t="s">
        <v>121</v>
      </c>
      <c r="G2595" s="4" t="s">
        <v>373</v>
      </c>
      <c r="H2595" s="4" t="s">
        <v>374</v>
      </c>
      <c r="I2595" s="4" t="s">
        <v>5381</v>
      </c>
      <c r="J2595" s="4" t="s">
        <v>5382</v>
      </c>
      <c r="K2595" s="6">
        <f>IFERROR(VLOOKUP($J2595,Lookup!$I:$M,Lookup!J$2,0),"")</f>
        <v>7034</v>
      </c>
      <c r="L2595" s="6" t="str">
        <f>IFERROR(VLOOKUP($J2595,Lookup!$I:$M,Lookup!K$2,0),"")</f>
        <v>Woodland Hills</v>
      </c>
      <c r="M2595" s="6" t="str">
        <f>IFERROR(VLOOKUP($J2595,Lookup!$I:$M,Lookup!L$2,0),"")</f>
        <v>MGamboa</v>
      </c>
      <c r="N2595" s="6" t="str">
        <f>IFERROR(VLOOKUP($J2595,Lookup!$I:$M,Lookup!M$2,0),"")</f>
        <v>ET</v>
      </c>
      <c r="O2595" s="6" t="str">
        <f>IFERROR(VLOOKUP(E2595,Lookup!B:C,2,0),0)</f>
        <v>Prep Cook</v>
      </c>
    </row>
    <row r="2596" ht="13.5" outlineLevel="2" spans="1:15">
      <c r="A2596" s="4" t="s">
        <v>5476</v>
      </c>
      <c r="B2596" s="4" t="s">
        <v>5379</v>
      </c>
      <c r="C2596" s="4" t="s">
        <v>118</v>
      </c>
      <c r="D2596" s="4" t="s">
        <v>5477</v>
      </c>
      <c r="E2596" s="4" t="s">
        <v>78</v>
      </c>
      <c r="F2596" s="4" t="s">
        <v>121</v>
      </c>
      <c r="G2596" s="4" t="s">
        <v>373</v>
      </c>
      <c r="H2596" s="4" t="s">
        <v>374</v>
      </c>
      <c r="I2596" s="4" t="s">
        <v>5381</v>
      </c>
      <c r="J2596" s="4" t="s">
        <v>5382</v>
      </c>
      <c r="K2596" s="6">
        <f>IFERROR(VLOOKUP($J2596,Lookup!$I:$M,Lookup!J$2,0),"")</f>
        <v>7034</v>
      </c>
      <c r="L2596" s="6" t="str">
        <f>IFERROR(VLOOKUP($J2596,Lookup!$I:$M,Lookup!K$2,0),"")</f>
        <v>Woodland Hills</v>
      </c>
      <c r="M2596" s="6" t="str">
        <f>IFERROR(VLOOKUP($J2596,Lookup!$I:$M,Lookup!L$2,0),"")</f>
        <v>MGamboa</v>
      </c>
      <c r="N2596" s="6" t="str">
        <f>IFERROR(VLOOKUP($J2596,Lookup!$I:$M,Lookup!M$2,0),"")</f>
        <v>ET</v>
      </c>
      <c r="O2596" s="6" t="str">
        <f>IFERROR(VLOOKUP(E2596,Lookup!B:C,2,0),0)</f>
        <v>Host</v>
      </c>
    </row>
    <row r="2597" ht="13.5" outlineLevel="2" spans="1:15">
      <c r="A2597" s="4" t="s">
        <v>5478</v>
      </c>
      <c r="B2597" s="4" t="s">
        <v>5379</v>
      </c>
      <c r="C2597" s="4" t="s">
        <v>118</v>
      </c>
      <c r="D2597" s="4" t="s">
        <v>5479</v>
      </c>
      <c r="E2597" s="4" t="s">
        <v>256</v>
      </c>
      <c r="F2597" s="4" t="s">
        <v>121</v>
      </c>
      <c r="G2597" s="4" t="s">
        <v>373</v>
      </c>
      <c r="H2597" s="4" t="s">
        <v>374</v>
      </c>
      <c r="I2597" s="4" t="s">
        <v>5381</v>
      </c>
      <c r="J2597" s="4" t="s">
        <v>5382</v>
      </c>
      <c r="K2597" s="6">
        <f>IFERROR(VLOOKUP($J2597,Lookup!$I:$M,Lookup!J$2,0),"")</f>
        <v>7034</v>
      </c>
      <c r="L2597" s="6" t="str">
        <f>IFERROR(VLOOKUP($J2597,Lookup!$I:$M,Lookup!K$2,0),"")</f>
        <v>Woodland Hills</v>
      </c>
      <c r="M2597" s="6" t="str">
        <f>IFERROR(VLOOKUP($J2597,Lookup!$I:$M,Lookup!L$2,0),"")</f>
        <v>MGamboa</v>
      </c>
      <c r="N2597" s="6" t="str">
        <f>IFERROR(VLOOKUP($J2597,Lookup!$I:$M,Lookup!M$2,0),"")</f>
        <v>ET</v>
      </c>
      <c r="O2597" s="6" t="str">
        <f>IFERROR(VLOOKUP(E2597,Lookup!B:C,2,0),0)</f>
        <v/>
      </c>
    </row>
    <row r="2598" ht="13.5" outlineLevel="2" spans="1:15">
      <c r="A2598" s="4" t="s">
        <v>5480</v>
      </c>
      <c r="B2598" s="4" t="s">
        <v>5379</v>
      </c>
      <c r="C2598" s="4" t="s">
        <v>118</v>
      </c>
      <c r="D2598" s="4" t="s">
        <v>5481</v>
      </c>
      <c r="E2598" s="4" t="s">
        <v>120</v>
      </c>
      <c r="F2598" s="4" t="s">
        <v>121</v>
      </c>
      <c r="G2598" s="4" t="s">
        <v>373</v>
      </c>
      <c r="H2598" s="4" t="s">
        <v>374</v>
      </c>
      <c r="I2598" s="4" t="s">
        <v>5381</v>
      </c>
      <c r="J2598" s="4" t="s">
        <v>5382</v>
      </c>
      <c r="K2598" s="6">
        <f>IFERROR(VLOOKUP($J2598,Lookup!$I:$M,Lookup!J$2,0),"")</f>
        <v>7034</v>
      </c>
      <c r="L2598" s="6" t="str">
        <f>IFERROR(VLOOKUP($J2598,Lookup!$I:$M,Lookup!K$2,0),"")</f>
        <v>Woodland Hills</v>
      </c>
      <c r="M2598" s="6" t="str">
        <f>IFERROR(VLOOKUP($J2598,Lookup!$I:$M,Lookup!L$2,0),"")</f>
        <v>MGamboa</v>
      </c>
      <c r="N2598" s="6" t="str">
        <f>IFERROR(VLOOKUP($J2598,Lookup!$I:$M,Lookup!M$2,0),"")</f>
        <v>ET</v>
      </c>
      <c r="O2598" s="6" t="str">
        <f>IFERROR(VLOOKUP(E2598,Lookup!B:C,2,0),0)</f>
        <v>Server/Cocktail</v>
      </c>
    </row>
    <row r="2599" ht="13.5" outlineLevel="2" spans="1:15">
      <c r="A2599" s="4" t="s">
        <v>5482</v>
      </c>
      <c r="B2599" s="4" t="s">
        <v>5379</v>
      </c>
      <c r="C2599" s="4" t="s">
        <v>118</v>
      </c>
      <c r="D2599" s="4" t="s">
        <v>5483</v>
      </c>
      <c r="E2599" s="4" t="s">
        <v>78</v>
      </c>
      <c r="F2599" s="4" t="s">
        <v>121</v>
      </c>
      <c r="G2599" s="4" t="s">
        <v>373</v>
      </c>
      <c r="H2599" s="4" t="s">
        <v>374</v>
      </c>
      <c r="I2599" s="4" t="s">
        <v>5381</v>
      </c>
      <c r="J2599" s="4" t="s">
        <v>5382</v>
      </c>
      <c r="K2599" s="6">
        <f>IFERROR(VLOOKUP($J2599,Lookup!$I:$M,Lookup!J$2,0),"")</f>
        <v>7034</v>
      </c>
      <c r="L2599" s="6" t="str">
        <f>IFERROR(VLOOKUP($J2599,Lookup!$I:$M,Lookup!K$2,0),"")</f>
        <v>Woodland Hills</v>
      </c>
      <c r="M2599" s="6" t="str">
        <f>IFERROR(VLOOKUP($J2599,Lookup!$I:$M,Lookup!L$2,0),"")</f>
        <v>MGamboa</v>
      </c>
      <c r="N2599" s="6" t="str">
        <f>IFERROR(VLOOKUP($J2599,Lookup!$I:$M,Lookup!M$2,0),"")</f>
        <v>ET</v>
      </c>
      <c r="O2599" s="6" t="str">
        <f>IFERROR(VLOOKUP(E2599,Lookup!B:C,2,0),0)</f>
        <v>Host</v>
      </c>
    </row>
    <row r="2600" ht="13.5" outlineLevel="2" spans="1:15">
      <c r="A2600" s="4" t="s">
        <v>5484</v>
      </c>
      <c r="B2600" s="4" t="s">
        <v>388</v>
      </c>
      <c r="C2600" s="4" t="s">
        <v>118</v>
      </c>
      <c r="D2600" s="4" t="s">
        <v>5485</v>
      </c>
      <c r="E2600" s="4" t="s">
        <v>208</v>
      </c>
      <c r="F2600" s="4" t="s">
        <v>121</v>
      </c>
      <c r="G2600" s="4" t="s">
        <v>373</v>
      </c>
      <c r="H2600" s="4" t="s">
        <v>374</v>
      </c>
      <c r="I2600" s="4" t="s">
        <v>5381</v>
      </c>
      <c r="J2600" s="4" t="s">
        <v>5382</v>
      </c>
      <c r="K2600" s="6">
        <f>IFERROR(VLOOKUP($J2600,Lookup!$I:$M,Lookup!J$2,0),"")</f>
        <v>7034</v>
      </c>
      <c r="L2600" s="6" t="str">
        <f>IFERROR(VLOOKUP($J2600,Lookup!$I:$M,Lookup!K$2,0),"")</f>
        <v>Woodland Hills</v>
      </c>
      <c r="M2600" s="6" t="str">
        <f>IFERROR(VLOOKUP($J2600,Lookup!$I:$M,Lookup!L$2,0),"")</f>
        <v>MGamboa</v>
      </c>
      <c r="N2600" s="6" t="str">
        <f>IFERROR(VLOOKUP($J2600,Lookup!$I:$M,Lookup!M$2,0),"")</f>
        <v>ET</v>
      </c>
      <c r="O2600" s="6" t="str">
        <f>IFERROR(VLOOKUP(E2600,Lookup!B:C,2,0),0)</f>
        <v/>
      </c>
    </row>
    <row r="2601" ht="13.5" outlineLevel="2" spans="1:15">
      <c r="A2601" s="4" t="s">
        <v>5486</v>
      </c>
      <c r="B2601" s="4" t="s">
        <v>5379</v>
      </c>
      <c r="C2601" s="4" t="s">
        <v>118</v>
      </c>
      <c r="D2601" s="4" t="s">
        <v>5487</v>
      </c>
      <c r="E2601" s="4" t="s">
        <v>70</v>
      </c>
      <c r="F2601" s="4" t="s">
        <v>121</v>
      </c>
      <c r="G2601" s="4" t="s">
        <v>373</v>
      </c>
      <c r="H2601" s="4" t="s">
        <v>374</v>
      </c>
      <c r="I2601" s="4" t="s">
        <v>5381</v>
      </c>
      <c r="J2601" s="4" t="s">
        <v>5382</v>
      </c>
      <c r="K2601" s="6">
        <f>IFERROR(VLOOKUP($J2601,Lookup!$I:$M,Lookup!J$2,0),"")</f>
        <v>7034</v>
      </c>
      <c r="L2601" s="6" t="str">
        <f>IFERROR(VLOOKUP($J2601,Lookup!$I:$M,Lookup!K$2,0),"")</f>
        <v>Woodland Hills</v>
      </c>
      <c r="M2601" s="6" t="str">
        <f>IFERROR(VLOOKUP($J2601,Lookup!$I:$M,Lookup!L$2,0),"")</f>
        <v>MGamboa</v>
      </c>
      <c r="N2601" s="6" t="str">
        <f>IFERROR(VLOOKUP($J2601,Lookup!$I:$M,Lookup!M$2,0),"")</f>
        <v>ET</v>
      </c>
      <c r="O2601" s="6" t="str">
        <f>IFERROR(VLOOKUP(E2601,Lookup!B:C,2,0),0)</f>
        <v>Bartender</v>
      </c>
    </row>
    <row r="2602" ht="13.5" outlineLevel="2" spans="1:15">
      <c r="A2602" s="4" t="s">
        <v>5488</v>
      </c>
      <c r="B2602" s="4" t="s">
        <v>5379</v>
      </c>
      <c r="C2602" s="4" t="s">
        <v>118</v>
      </c>
      <c r="D2602" s="4" t="s">
        <v>5489</v>
      </c>
      <c r="E2602" s="4" t="s">
        <v>120</v>
      </c>
      <c r="F2602" s="4" t="s">
        <v>121</v>
      </c>
      <c r="G2602" s="4" t="s">
        <v>373</v>
      </c>
      <c r="H2602" s="4" t="s">
        <v>374</v>
      </c>
      <c r="I2602" s="4" t="s">
        <v>5381</v>
      </c>
      <c r="J2602" s="4" t="s">
        <v>5382</v>
      </c>
      <c r="K2602" s="6">
        <f>IFERROR(VLOOKUP($J2602,Lookup!$I:$M,Lookup!J$2,0),"")</f>
        <v>7034</v>
      </c>
      <c r="L2602" s="6" t="str">
        <f>IFERROR(VLOOKUP($J2602,Lookup!$I:$M,Lookup!K$2,0),"")</f>
        <v>Woodland Hills</v>
      </c>
      <c r="M2602" s="6" t="str">
        <f>IFERROR(VLOOKUP($J2602,Lookup!$I:$M,Lookup!L$2,0),"")</f>
        <v>MGamboa</v>
      </c>
      <c r="N2602" s="6" t="str">
        <f>IFERROR(VLOOKUP($J2602,Lookup!$I:$M,Lookup!M$2,0),"")</f>
        <v>ET</v>
      </c>
      <c r="O2602" s="6" t="str">
        <f>IFERROR(VLOOKUP(E2602,Lookup!B:C,2,0),0)</f>
        <v>Server/Cocktail</v>
      </c>
    </row>
    <row r="2603" ht="13.5" outlineLevel="2" spans="1:15">
      <c r="A2603" s="4" t="s">
        <v>5490</v>
      </c>
      <c r="B2603" s="4" t="s">
        <v>5379</v>
      </c>
      <c r="C2603" s="4" t="s">
        <v>118</v>
      </c>
      <c r="D2603" s="4" t="s">
        <v>5491</v>
      </c>
      <c r="E2603" s="4" t="s">
        <v>139</v>
      </c>
      <c r="F2603" s="4" t="s">
        <v>121</v>
      </c>
      <c r="G2603" s="4" t="s">
        <v>373</v>
      </c>
      <c r="H2603" s="4" t="s">
        <v>374</v>
      </c>
      <c r="I2603" s="4" t="s">
        <v>5381</v>
      </c>
      <c r="J2603" s="4" t="s">
        <v>5382</v>
      </c>
      <c r="K2603" s="6">
        <f>IFERROR(VLOOKUP($J2603,Lookup!$I:$M,Lookup!J$2,0),"")</f>
        <v>7034</v>
      </c>
      <c r="L2603" s="6" t="str">
        <f>IFERROR(VLOOKUP($J2603,Lookup!$I:$M,Lookup!K$2,0),"")</f>
        <v>Woodland Hills</v>
      </c>
      <c r="M2603" s="6" t="str">
        <f>IFERROR(VLOOKUP($J2603,Lookup!$I:$M,Lookup!L$2,0),"")</f>
        <v>MGamboa</v>
      </c>
      <c r="N2603" s="6" t="str">
        <f>IFERROR(VLOOKUP($J2603,Lookup!$I:$M,Lookup!M$2,0),"")</f>
        <v>ET</v>
      </c>
      <c r="O2603" s="6" t="str">
        <f>IFERROR(VLOOKUP(E2603,Lookup!B:C,2,0),0)</f>
        <v>Busser/Runner</v>
      </c>
    </row>
    <row r="2604" ht="13.5" outlineLevel="2" spans="1:15">
      <c r="A2604" s="4" t="s">
        <v>5492</v>
      </c>
      <c r="B2604" s="4" t="s">
        <v>5379</v>
      </c>
      <c r="C2604" s="4" t="s">
        <v>118</v>
      </c>
      <c r="D2604" s="4" t="s">
        <v>5493</v>
      </c>
      <c r="E2604" s="4" t="s">
        <v>83</v>
      </c>
      <c r="F2604" s="4" t="s">
        <v>121</v>
      </c>
      <c r="G2604" s="4" t="s">
        <v>373</v>
      </c>
      <c r="H2604" s="4" t="s">
        <v>374</v>
      </c>
      <c r="I2604" s="4" t="s">
        <v>5381</v>
      </c>
      <c r="J2604" s="4" t="s">
        <v>5382</v>
      </c>
      <c r="K2604" s="6">
        <f>IFERROR(VLOOKUP($J2604,Lookup!$I:$M,Lookup!J$2,0),"")</f>
        <v>7034</v>
      </c>
      <c r="L2604" s="6" t="str">
        <f>IFERROR(VLOOKUP($J2604,Lookup!$I:$M,Lookup!K$2,0),"")</f>
        <v>Woodland Hills</v>
      </c>
      <c r="M2604" s="6" t="str">
        <f>IFERROR(VLOOKUP($J2604,Lookup!$I:$M,Lookup!L$2,0),"")</f>
        <v>MGamboa</v>
      </c>
      <c r="N2604" s="6" t="str">
        <f>IFERROR(VLOOKUP($J2604,Lookup!$I:$M,Lookup!M$2,0),"")</f>
        <v>ET</v>
      </c>
      <c r="O2604" s="6" t="str">
        <f>IFERROR(VLOOKUP(E2604,Lookup!B:C,2,0),0)</f>
        <v>Line Cook</v>
      </c>
    </row>
    <row r="2605" ht="13.5" outlineLevel="2" spans="1:15">
      <c r="A2605" s="4" t="s">
        <v>5494</v>
      </c>
      <c r="B2605" s="4" t="s">
        <v>5379</v>
      </c>
      <c r="C2605" s="4" t="s">
        <v>118</v>
      </c>
      <c r="D2605" s="4" t="s">
        <v>5495</v>
      </c>
      <c r="E2605" s="4" t="s">
        <v>128</v>
      </c>
      <c r="F2605" s="4" t="s">
        <v>121</v>
      </c>
      <c r="G2605" s="4" t="s">
        <v>373</v>
      </c>
      <c r="H2605" s="4" t="s">
        <v>374</v>
      </c>
      <c r="I2605" s="4" t="s">
        <v>5381</v>
      </c>
      <c r="J2605" s="4" t="s">
        <v>5382</v>
      </c>
      <c r="K2605" s="6">
        <f>IFERROR(VLOOKUP($J2605,Lookup!$I:$M,Lookup!J$2,0),"")</f>
        <v>7034</v>
      </c>
      <c r="L2605" s="6" t="str">
        <f>IFERROR(VLOOKUP($J2605,Lookup!$I:$M,Lookup!K$2,0),"")</f>
        <v>Woodland Hills</v>
      </c>
      <c r="M2605" s="6" t="str">
        <f>IFERROR(VLOOKUP($J2605,Lookup!$I:$M,Lookup!L$2,0),"")</f>
        <v>MGamboa</v>
      </c>
      <c r="N2605" s="6" t="str">
        <f>IFERROR(VLOOKUP($J2605,Lookup!$I:$M,Lookup!M$2,0),"")</f>
        <v>ET</v>
      </c>
      <c r="O2605" s="6" t="str">
        <f>IFERROR(VLOOKUP(E2605,Lookup!B:C,2,0),0)</f>
        <v>Server/Cocktail</v>
      </c>
    </row>
    <row r="2606" ht="13.5" outlineLevel="2" spans="1:15">
      <c r="A2606" s="4" t="s">
        <v>5496</v>
      </c>
      <c r="B2606" s="4" t="s">
        <v>5379</v>
      </c>
      <c r="C2606" s="4" t="s">
        <v>118</v>
      </c>
      <c r="D2606" s="4" t="s">
        <v>5497</v>
      </c>
      <c r="E2606" s="4" t="s">
        <v>78</v>
      </c>
      <c r="F2606" s="4" t="s">
        <v>121</v>
      </c>
      <c r="G2606" s="4" t="s">
        <v>373</v>
      </c>
      <c r="H2606" s="4" t="s">
        <v>374</v>
      </c>
      <c r="I2606" s="4" t="s">
        <v>5381</v>
      </c>
      <c r="J2606" s="4" t="s">
        <v>5382</v>
      </c>
      <c r="K2606" s="6">
        <f>IFERROR(VLOOKUP($J2606,Lookup!$I:$M,Lookup!J$2,0),"")</f>
        <v>7034</v>
      </c>
      <c r="L2606" s="6" t="str">
        <f>IFERROR(VLOOKUP($J2606,Lookup!$I:$M,Lookup!K$2,0),"")</f>
        <v>Woodland Hills</v>
      </c>
      <c r="M2606" s="6" t="str">
        <f>IFERROR(VLOOKUP($J2606,Lookup!$I:$M,Lookup!L$2,0),"")</f>
        <v>MGamboa</v>
      </c>
      <c r="N2606" s="6" t="str">
        <f>IFERROR(VLOOKUP($J2606,Lookup!$I:$M,Lookup!M$2,0),"")</f>
        <v>ET</v>
      </c>
      <c r="O2606" s="6" t="str">
        <f>IFERROR(VLOOKUP(E2606,Lookup!B:C,2,0),0)</f>
        <v>Host</v>
      </c>
    </row>
    <row r="2607" ht="13.5" outlineLevel="2" spans="1:15">
      <c r="A2607" s="4" t="s">
        <v>5498</v>
      </c>
      <c r="B2607" s="4" t="s">
        <v>5379</v>
      </c>
      <c r="C2607" s="4" t="s">
        <v>118</v>
      </c>
      <c r="D2607" s="4" t="s">
        <v>5499</v>
      </c>
      <c r="E2607" s="4" t="s">
        <v>188</v>
      </c>
      <c r="F2607" s="4" t="s">
        <v>121</v>
      </c>
      <c r="G2607" s="4" t="s">
        <v>373</v>
      </c>
      <c r="H2607" s="4" t="s">
        <v>374</v>
      </c>
      <c r="I2607" s="4" t="s">
        <v>5381</v>
      </c>
      <c r="J2607" s="4" t="s">
        <v>5382</v>
      </c>
      <c r="K2607" s="6">
        <f>IFERROR(VLOOKUP($J2607,Lookup!$I:$M,Lookup!J$2,0),"")</f>
        <v>7034</v>
      </c>
      <c r="L2607" s="6" t="str">
        <f>IFERROR(VLOOKUP($J2607,Lookup!$I:$M,Lookup!K$2,0),"")</f>
        <v>Woodland Hills</v>
      </c>
      <c r="M2607" s="6" t="str">
        <f>IFERROR(VLOOKUP($J2607,Lookup!$I:$M,Lookup!L$2,0),"")</f>
        <v>MGamboa</v>
      </c>
      <c r="N2607" s="6" t="str">
        <f>IFERROR(VLOOKUP($J2607,Lookup!$I:$M,Lookup!M$2,0),"")</f>
        <v>ET</v>
      </c>
      <c r="O2607" s="6" t="str">
        <f>IFERROR(VLOOKUP(E2607,Lookup!B:C,2,0),0)</f>
        <v>Dish</v>
      </c>
    </row>
    <row r="2608" ht="13.5" outlineLevel="2" spans="1:15">
      <c r="A2608" s="4" t="s">
        <v>5500</v>
      </c>
      <c r="B2608" s="4" t="s">
        <v>5379</v>
      </c>
      <c r="C2608" s="4" t="s">
        <v>118</v>
      </c>
      <c r="D2608" s="4" t="s">
        <v>5501</v>
      </c>
      <c r="E2608" s="4" t="s">
        <v>128</v>
      </c>
      <c r="F2608" s="4" t="s">
        <v>121</v>
      </c>
      <c r="G2608" s="4" t="s">
        <v>373</v>
      </c>
      <c r="H2608" s="4" t="s">
        <v>374</v>
      </c>
      <c r="I2608" s="4" t="s">
        <v>5381</v>
      </c>
      <c r="J2608" s="4" t="s">
        <v>5382</v>
      </c>
      <c r="K2608" s="6">
        <f>IFERROR(VLOOKUP($J2608,Lookup!$I:$M,Lookup!J$2,0),"")</f>
        <v>7034</v>
      </c>
      <c r="L2608" s="6" t="str">
        <f>IFERROR(VLOOKUP($J2608,Lookup!$I:$M,Lookup!K$2,0),"")</f>
        <v>Woodland Hills</v>
      </c>
      <c r="M2608" s="6" t="str">
        <f>IFERROR(VLOOKUP($J2608,Lookup!$I:$M,Lookup!L$2,0),"")</f>
        <v>MGamboa</v>
      </c>
      <c r="N2608" s="6" t="str">
        <f>IFERROR(VLOOKUP($J2608,Lookup!$I:$M,Lookup!M$2,0),"")</f>
        <v>ET</v>
      </c>
      <c r="O2608" s="6" t="str">
        <f>IFERROR(VLOOKUP(E2608,Lookup!B:C,2,0),0)</f>
        <v>Server/Cocktail</v>
      </c>
    </row>
    <row r="2609" ht="13.5" outlineLevel="2" spans="1:15">
      <c r="A2609" s="4" t="s">
        <v>5502</v>
      </c>
      <c r="B2609" s="4" t="s">
        <v>5379</v>
      </c>
      <c r="C2609" s="4" t="s">
        <v>118</v>
      </c>
      <c r="D2609" s="4" t="s">
        <v>5503</v>
      </c>
      <c r="E2609" s="4" t="s">
        <v>78</v>
      </c>
      <c r="F2609" s="4" t="s">
        <v>121</v>
      </c>
      <c r="G2609" s="4" t="s">
        <v>373</v>
      </c>
      <c r="H2609" s="4" t="s">
        <v>374</v>
      </c>
      <c r="I2609" s="4" t="s">
        <v>5381</v>
      </c>
      <c r="J2609" s="4" t="s">
        <v>5382</v>
      </c>
      <c r="K2609" s="6">
        <f>IFERROR(VLOOKUP($J2609,Lookup!$I:$M,Lookup!J$2,0),"")</f>
        <v>7034</v>
      </c>
      <c r="L2609" s="6" t="str">
        <f>IFERROR(VLOOKUP($J2609,Lookup!$I:$M,Lookup!K$2,0),"")</f>
        <v>Woodland Hills</v>
      </c>
      <c r="M2609" s="6" t="str">
        <f>IFERROR(VLOOKUP($J2609,Lookup!$I:$M,Lookup!L$2,0),"")</f>
        <v>MGamboa</v>
      </c>
      <c r="N2609" s="6" t="str">
        <f>IFERROR(VLOOKUP($J2609,Lookup!$I:$M,Lookup!M$2,0),"")</f>
        <v>ET</v>
      </c>
      <c r="O2609" s="6" t="str">
        <f>IFERROR(VLOOKUP(E2609,Lookup!B:C,2,0),0)</f>
        <v>Host</v>
      </c>
    </row>
    <row r="2610" ht="13.5" outlineLevel="2" spans="1:15">
      <c r="A2610" s="4" t="s">
        <v>5504</v>
      </c>
      <c r="B2610" s="4" t="s">
        <v>5379</v>
      </c>
      <c r="C2610" s="4" t="s">
        <v>118</v>
      </c>
      <c r="D2610" s="4" t="s">
        <v>5505</v>
      </c>
      <c r="E2610" s="4" t="s">
        <v>128</v>
      </c>
      <c r="F2610" s="4" t="s">
        <v>121</v>
      </c>
      <c r="G2610" s="4" t="s">
        <v>373</v>
      </c>
      <c r="H2610" s="4" t="s">
        <v>374</v>
      </c>
      <c r="I2610" s="4" t="s">
        <v>5381</v>
      </c>
      <c r="J2610" s="4" t="s">
        <v>5382</v>
      </c>
      <c r="K2610" s="6">
        <f>IFERROR(VLOOKUP($J2610,Lookup!$I:$M,Lookup!J$2,0),"")</f>
        <v>7034</v>
      </c>
      <c r="L2610" s="6" t="str">
        <f>IFERROR(VLOOKUP($J2610,Lookup!$I:$M,Lookup!K$2,0),"")</f>
        <v>Woodland Hills</v>
      </c>
      <c r="M2610" s="6" t="str">
        <f>IFERROR(VLOOKUP($J2610,Lookup!$I:$M,Lookup!L$2,0),"")</f>
        <v>MGamboa</v>
      </c>
      <c r="N2610" s="6" t="str">
        <f>IFERROR(VLOOKUP($J2610,Lookup!$I:$M,Lookup!M$2,0),"")</f>
        <v>ET</v>
      </c>
      <c r="O2610" s="6" t="str">
        <f>IFERROR(VLOOKUP(E2610,Lookup!B:C,2,0),0)</f>
        <v>Server/Cocktail</v>
      </c>
    </row>
    <row r="2611" ht="13.5" outlineLevel="2" spans="1:15">
      <c r="A2611" s="4" t="s">
        <v>5506</v>
      </c>
      <c r="B2611" s="4" t="s">
        <v>5379</v>
      </c>
      <c r="C2611" s="4" t="s">
        <v>118</v>
      </c>
      <c r="D2611" s="4" t="s">
        <v>5507</v>
      </c>
      <c r="E2611" s="4" t="s">
        <v>78</v>
      </c>
      <c r="F2611" s="4" t="s">
        <v>121</v>
      </c>
      <c r="G2611" s="4" t="s">
        <v>373</v>
      </c>
      <c r="H2611" s="4" t="s">
        <v>374</v>
      </c>
      <c r="I2611" s="4" t="s">
        <v>5381</v>
      </c>
      <c r="J2611" s="4" t="s">
        <v>5382</v>
      </c>
      <c r="K2611" s="6">
        <f>IFERROR(VLOOKUP($J2611,Lookup!$I:$M,Lookup!J$2,0),"")</f>
        <v>7034</v>
      </c>
      <c r="L2611" s="6" t="str">
        <f>IFERROR(VLOOKUP($J2611,Lookup!$I:$M,Lookup!K$2,0),"")</f>
        <v>Woodland Hills</v>
      </c>
      <c r="M2611" s="6" t="str">
        <f>IFERROR(VLOOKUP($J2611,Lookup!$I:$M,Lookup!L$2,0),"")</f>
        <v>MGamboa</v>
      </c>
      <c r="N2611" s="6" t="str">
        <f>IFERROR(VLOOKUP($J2611,Lookup!$I:$M,Lookup!M$2,0),"")</f>
        <v>ET</v>
      </c>
      <c r="O2611" s="6" t="str">
        <f>IFERROR(VLOOKUP(E2611,Lookup!B:C,2,0),0)</f>
        <v>Host</v>
      </c>
    </row>
    <row r="2612" ht="13.5" outlineLevel="2" spans="1:15">
      <c r="A2612" s="4" t="s">
        <v>5508</v>
      </c>
      <c r="B2612" s="4" t="s">
        <v>5379</v>
      </c>
      <c r="C2612" s="4" t="s">
        <v>118</v>
      </c>
      <c r="D2612" s="4" t="s">
        <v>5509</v>
      </c>
      <c r="E2612" s="4" t="s">
        <v>142</v>
      </c>
      <c r="F2612" s="4" t="s">
        <v>121</v>
      </c>
      <c r="G2612" s="4" t="s">
        <v>373</v>
      </c>
      <c r="H2612" s="4" t="s">
        <v>374</v>
      </c>
      <c r="I2612" s="4" t="s">
        <v>5381</v>
      </c>
      <c r="J2612" s="4" t="s">
        <v>5382</v>
      </c>
      <c r="K2612" s="6">
        <f>IFERROR(VLOOKUP($J2612,Lookup!$I:$M,Lookup!J$2,0),"")</f>
        <v>7034</v>
      </c>
      <c r="L2612" s="6" t="str">
        <f>IFERROR(VLOOKUP($J2612,Lookup!$I:$M,Lookup!K$2,0),"")</f>
        <v>Woodland Hills</v>
      </c>
      <c r="M2612" s="6" t="str">
        <f>IFERROR(VLOOKUP($J2612,Lookup!$I:$M,Lookup!L$2,0),"")</f>
        <v>MGamboa</v>
      </c>
      <c r="N2612" s="6" t="str">
        <f>IFERROR(VLOOKUP($J2612,Lookup!$I:$M,Lookup!M$2,0),"")</f>
        <v>ET</v>
      </c>
      <c r="O2612" s="6" t="str">
        <f>IFERROR(VLOOKUP(E2612,Lookup!B:C,2,0),0)</f>
        <v>Expo</v>
      </c>
    </row>
    <row r="2613" ht="13.5" outlineLevel="2" spans="1:15">
      <c r="A2613" s="4" t="s">
        <v>5510</v>
      </c>
      <c r="B2613" s="4" t="s">
        <v>5379</v>
      </c>
      <c r="C2613" s="4" t="s">
        <v>118</v>
      </c>
      <c r="D2613" s="4" t="s">
        <v>5511</v>
      </c>
      <c r="E2613" s="4" t="s">
        <v>120</v>
      </c>
      <c r="F2613" s="4" t="s">
        <v>121</v>
      </c>
      <c r="G2613" s="4" t="s">
        <v>373</v>
      </c>
      <c r="H2613" s="4" t="s">
        <v>374</v>
      </c>
      <c r="I2613" s="4" t="s">
        <v>5381</v>
      </c>
      <c r="J2613" s="4" t="s">
        <v>5382</v>
      </c>
      <c r="K2613" s="6">
        <f>IFERROR(VLOOKUP($J2613,Lookup!$I:$M,Lookup!J$2,0),"")</f>
        <v>7034</v>
      </c>
      <c r="L2613" s="6" t="str">
        <f>IFERROR(VLOOKUP($J2613,Lookup!$I:$M,Lookup!K$2,0),"")</f>
        <v>Woodland Hills</v>
      </c>
      <c r="M2613" s="6" t="str">
        <f>IFERROR(VLOOKUP($J2613,Lookup!$I:$M,Lookup!L$2,0),"")</f>
        <v>MGamboa</v>
      </c>
      <c r="N2613" s="6" t="str">
        <f>IFERROR(VLOOKUP($J2613,Lookup!$I:$M,Lookup!M$2,0),"")</f>
        <v>ET</v>
      </c>
      <c r="O2613" s="6" t="str">
        <f>IFERROR(VLOOKUP(E2613,Lookup!B:C,2,0),0)</f>
        <v>Server/Cocktail</v>
      </c>
    </row>
    <row r="2614" ht="13.5" outlineLevel="2" spans="1:15">
      <c r="A2614" s="4" t="s">
        <v>5512</v>
      </c>
      <c r="B2614" s="4" t="s">
        <v>5379</v>
      </c>
      <c r="C2614" s="4" t="s">
        <v>118</v>
      </c>
      <c r="D2614" s="4" t="s">
        <v>5513</v>
      </c>
      <c r="E2614" s="4" t="s">
        <v>83</v>
      </c>
      <c r="F2614" s="4" t="s">
        <v>121</v>
      </c>
      <c r="G2614" s="4" t="s">
        <v>373</v>
      </c>
      <c r="H2614" s="4" t="s">
        <v>374</v>
      </c>
      <c r="I2614" s="4" t="s">
        <v>5381</v>
      </c>
      <c r="J2614" s="4" t="s">
        <v>5382</v>
      </c>
      <c r="K2614" s="6">
        <f>IFERROR(VLOOKUP($J2614,Lookup!$I:$M,Lookup!J$2,0),"")</f>
        <v>7034</v>
      </c>
      <c r="L2614" s="6" t="str">
        <f>IFERROR(VLOOKUP($J2614,Lookup!$I:$M,Lookup!K$2,0),"")</f>
        <v>Woodland Hills</v>
      </c>
      <c r="M2614" s="6" t="str">
        <f>IFERROR(VLOOKUP($J2614,Lookup!$I:$M,Lookup!L$2,0),"")</f>
        <v>MGamboa</v>
      </c>
      <c r="N2614" s="6" t="str">
        <f>IFERROR(VLOOKUP($J2614,Lookup!$I:$M,Lookup!M$2,0),"")</f>
        <v>ET</v>
      </c>
      <c r="O2614" s="6" t="str">
        <f>IFERROR(VLOOKUP(E2614,Lookup!B:C,2,0),0)</f>
        <v>Line Cook</v>
      </c>
    </row>
    <row r="2615" ht="13.5" outlineLevel="2" spans="1:15">
      <c r="A2615" s="4" t="s">
        <v>5514</v>
      </c>
      <c r="B2615" s="4" t="s">
        <v>5379</v>
      </c>
      <c r="C2615" s="4" t="s">
        <v>118</v>
      </c>
      <c r="D2615" s="4" t="s">
        <v>5515</v>
      </c>
      <c r="E2615" s="4" t="s">
        <v>139</v>
      </c>
      <c r="F2615" s="4" t="s">
        <v>121</v>
      </c>
      <c r="G2615" s="4" t="s">
        <v>373</v>
      </c>
      <c r="H2615" s="4" t="s">
        <v>374</v>
      </c>
      <c r="I2615" s="4" t="s">
        <v>5381</v>
      </c>
      <c r="J2615" s="4" t="s">
        <v>5382</v>
      </c>
      <c r="K2615" s="6">
        <f>IFERROR(VLOOKUP($J2615,Lookup!$I:$M,Lookup!J$2,0),"")</f>
        <v>7034</v>
      </c>
      <c r="L2615" s="6" t="str">
        <f>IFERROR(VLOOKUP($J2615,Lookup!$I:$M,Lookup!K$2,0),"")</f>
        <v>Woodland Hills</v>
      </c>
      <c r="M2615" s="6" t="str">
        <f>IFERROR(VLOOKUP($J2615,Lookup!$I:$M,Lookup!L$2,0),"")</f>
        <v>MGamboa</v>
      </c>
      <c r="N2615" s="6" t="str">
        <f>IFERROR(VLOOKUP($J2615,Lookup!$I:$M,Lookup!M$2,0),"")</f>
        <v>ET</v>
      </c>
      <c r="O2615" s="6" t="str">
        <f>IFERROR(VLOOKUP(E2615,Lookup!B:C,2,0),0)</f>
        <v>Busser/Runner</v>
      </c>
    </row>
    <row r="2616" ht="13.5" outlineLevel="2" spans="1:15">
      <c r="A2616" s="4" t="s">
        <v>5516</v>
      </c>
      <c r="B2616" s="4" t="s">
        <v>5379</v>
      </c>
      <c r="C2616" s="4" t="s">
        <v>118</v>
      </c>
      <c r="D2616" s="4" t="s">
        <v>5517</v>
      </c>
      <c r="E2616" s="4" t="s">
        <v>120</v>
      </c>
      <c r="F2616" s="4" t="s">
        <v>121</v>
      </c>
      <c r="G2616" s="4" t="s">
        <v>373</v>
      </c>
      <c r="H2616" s="4" t="s">
        <v>374</v>
      </c>
      <c r="I2616" s="4" t="s">
        <v>5381</v>
      </c>
      <c r="J2616" s="4" t="s">
        <v>5382</v>
      </c>
      <c r="K2616" s="6">
        <f>IFERROR(VLOOKUP($J2616,Lookup!$I:$M,Lookup!J$2,0),"")</f>
        <v>7034</v>
      </c>
      <c r="L2616" s="6" t="str">
        <f>IFERROR(VLOOKUP($J2616,Lookup!$I:$M,Lookup!K$2,0),"")</f>
        <v>Woodland Hills</v>
      </c>
      <c r="M2616" s="6" t="str">
        <f>IFERROR(VLOOKUP($J2616,Lookup!$I:$M,Lookup!L$2,0),"")</f>
        <v>MGamboa</v>
      </c>
      <c r="N2616" s="6" t="str">
        <f>IFERROR(VLOOKUP($J2616,Lookup!$I:$M,Lookup!M$2,0),"")</f>
        <v>ET</v>
      </c>
      <c r="O2616" s="6" t="str">
        <f>IFERROR(VLOOKUP(E2616,Lookup!B:C,2,0),0)</f>
        <v>Server/Cocktail</v>
      </c>
    </row>
    <row r="2617" ht="13.5" outlineLevel="2" spans="1:15">
      <c r="A2617" s="4" t="s">
        <v>5518</v>
      </c>
      <c r="B2617" s="4" t="s">
        <v>5379</v>
      </c>
      <c r="C2617" s="4" t="s">
        <v>118</v>
      </c>
      <c r="D2617" s="4" t="s">
        <v>5519</v>
      </c>
      <c r="E2617" s="4" t="s">
        <v>188</v>
      </c>
      <c r="F2617" s="4" t="s">
        <v>121</v>
      </c>
      <c r="G2617" s="4" t="s">
        <v>373</v>
      </c>
      <c r="H2617" s="4" t="s">
        <v>374</v>
      </c>
      <c r="I2617" s="4" t="s">
        <v>5381</v>
      </c>
      <c r="J2617" s="4" t="s">
        <v>5382</v>
      </c>
      <c r="K2617" s="6">
        <f>IFERROR(VLOOKUP($J2617,Lookup!$I:$M,Lookup!J$2,0),"")</f>
        <v>7034</v>
      </c>
      <c r="L2617" s="6" t="str">
        <f>IFERROR(VLOOKUP($J2617,Lookup!$I:$M,Lookup!K$2,0),"")</f>
        <v>Woodland Hills</v>
      </c>
      <c r="M2617" s="6" t="str">
        <f>IFERROR(VLOOKUP($J2617,Lookup!$I:$M,Lookup!L$2,0),"")</f>
        <v>MGamboa</v>
      </c>
      <c r="N2617" s="6" t="str">
        <f>IFERROR(VLOOKUP($J2617,Lookup!$I:$M,Lookup!M$2,0),"")</f>
        <v>ET</v>
      </c>
      <c r="O2617" s="6" t="str">
        <f>IFERROR(VLOOKUP(E2617,Lookup!B:C,2,0),0)</f>
        <v>Dish</v>
      </c>
    </row>
    <row r="2618" ht="13.5" outlineLevel="2" spans="1:15">
      <c r="A2618" s="4" t="s">
        <v>5520</v>
      </c>
      <c r="B2618" s="4" t="s">
        <v>5379</v>
      </c>
      <c r="C2618" s="4" t="s">
        <v>118</v>
      </c>
      <c r="D2618" s="4" t="s">
        <v>5521</v>
      </c>
      <c r="E2618" s="4" t="s">
        <v>139</v>
      </c>
      <c r="F2618" s="4" t="s">
        <v>121</v>
      </c>
      <c r="G2618" s="4" t="s">
        <v>373</v>
      </c>
      <c r="H2618" s="4" t="s">
        <v>374</v>
      </c>
      <c r="I2618" s="4" t="s">
        <v>5381</v>
      </c>
      <c r="J2618" s="4" t="s">
        <v>5382</v>
      </c>
      <c r="K2618" s="6">
        <f>IFERROR(VLOOKUP($J2618,Lookup!$I:$M,Lookup!J$2,0),"")</f>
        <v>7034</v>
      </c>
      <c r="L2618" s="6" t="str">
        <f>IFERROR(VLOOKUP($J2618,Lookup!$I:$M,Lookup!K$2,0),"")</f>
        <v>Woodland Hills</v>
      </c>
      <c r="M2618" s="6" t="str">
        <f>IFERROR(VLOOKUP($J2618,Lookup!$I:$M,Lookup!L$2,0),"")</f>
        <v>MGamboa</v>
      </c>
      <c r="N2618" s="6" t="str">
        <f>IFERROR(VLOOKUP($J2618,Lookup!$I:$M,Lookup!M$2,0),"")</f>
        <v>ET</v>
      </c>
      <c r="O2618" s="6" t="str">
        <f>IFERROR(VLOOKUP(E2618,Lookup!B:C,2,0),0)</f>
        <v>Busser/Runner</v>
      </c>
    </row>
    <row r="2619" ht="13.5" outlineLevel="2" spans="1:15">
      <c r="A2619" s="4" t="s">
        <v>5522</v>
      </c>
      <c r="B2619" s="4" t="s">
        <v>5379</v>
      </c>
      <c r="C2619" s="4" t="s">
        <v>118</v>
      </c>
      <c r="D2619" s="4" t="s">
        <v>5523</v>
      </c>
      <c r="E2619" s="4" t="s">
        <v>120</v>
      </c>
      <c r="F2619" s="4" t="s">
        <v>121</v>
      </c>
      <c r="G2619" s="4" t="s">
        <v>373</v>
      </c>
      <c r="H2619" s="4" t="s">
        <v>374</v>
      </c>
      <c r="I2619" s="4" t="s">
        <v>5381</v>
      </c>
      <c r="J2619" s="4" t="s">
        <v>5382</v>
      </c>
      <c r="K2619" s="6">
        <f>IFERROR(VLOOKUP($J2619,Lookup!$I:$M,Lookup!J$2,0),"")</f>
        <v>7034</v>
      </c>
      <c r="L2619" s="6" t="str">
        <f>IFERROR(VLOOKUP($J2619,Lookup!$I:$M,Lookup!K$2,0),"")</f>
        <v>Woodland Hills</v>
      </c>
      <c r="M2619" s="6" t="str">
        <f>IFERROR(VLOOKUP($J2619,Lookup!$I:$M,Lookup!L$2,0),"")</f>
        <v>MGamboa</v>
      </c>
      <c r="N2619" s="6" t="str">
        <f>IFERROR(VLOOKUP($J2619,Lookup!$I:$M,Lookup!M$2,0),"")</f>
        <v>ET</v>
      </c>
      <c r="O2619" s="6" t="str">
        <f>IFERROR(VLOOKUP(E2619,Lookup!B:C,2,0),0)</f>
        <v>Server/Cocktail</v>
      </c>
    </row>
    <row r="2620" ht="13.5" outlineLevel="2" spans="1:15">
      <c r="A2620" s="4" t="s">
        <v>5524</v>
      </c>
      <c r="B2620" s="4" t="s">
        <v>5379</v>
      </c>
      <c r="C2620" s="4" t="s">
        <v>118</v>
      </c>
      <c r="D2620" s="4" t="s">
        <v>5525</v>
      </c>
      <c r="E2620" s="4" t="s">
        <v>84</v>
      </c>
      <c r="F2620" s="4" t="s">
        <v>121</v>
      </c>
      <c r="G2620" s="4" t="s">
        <v>373</v>
      </c>
      <c r="H2620" s="4" t="s">
        <v>374</v>
      </c>
      <c r="I2620" s="4" t="s">
        <v>5381</v>
      </c>
      <c r="J2620" s="4" t="s">
        <v>5382</v>
      </c>
      <c r="K2620" s="6">
        <f>IFERROR(VLOOKUP($J2620,Lookup!$I:$M,Lookup!J$2,0),"")</f>
        <v>7034</v>
      </c>
      <c r="L2620" s="6" t="str">
        <f>IFERROR(VLOOKUP($J2620,Lookup!$I:$M,Lookup!K$2,0),"")</f>
        <v>Woodland Hills</v>
      </c>
      <c r="M2620" s="6" t="str">
        <f>IFERROR(VLOOKUP($J2620,Lookup!$I:$M,Lookup!L$2,0),"")</f>
        <v>MGamboa</v>
      </c>
      <c r="N2620" s="6" t="str">
        <f>IFERROR(VLOOKUP($J2620,Lookup!$I:$M,Lookup!M$2,0),"")</f>
        <v>ET</v>
      </c>
      <c r="O2620" s="6" t="str">
        <f>IFERROR(VLOOKUP(E2620,Lookup!B:C,2,0),0)</f>
        <v>Prep Cook</v>
      </c>
    </row>
    <row r="2621" ht="13.5" outlineLevel="2" spans="1:15">
      <c r="A2621" s="4" t="s">
        <v>5526</v>
      </c>
      <c r="B2621" s="4" t="s">
        <v>388</v>
      </c>
      <c r="C2621" s="4" t="s">
        <v>118</v>
      </c>
      <c r="D2621" s="4" t="s">
        <v>5527</v>
      </c>
      <c r="E2621" s="4" t="s">
        <v>238</v>
      </c>
      <c r="F2621" s="4" t="s">
        <v>121</v>
      </c>
      <c r="G2621" s="4" t="s">
        <v>373</v>
      </c>
      <c r="H2621" s="4" t="s">
        <v>374</v>
      </c>
      <c r="I2621" s="4" t="s">
        <v>5381</v>
      </c>
      <c r="J2621" s="4" t="s">
        <v>5382</v>
      </c>
      <c r="K2621" s="6">
        <f>IFERROR(VLOOKUP($J2621,Lookup!$I:$M,Lookup!J$2,0),"")</f>
        <v>7034</v>
      </c>
      <c r="L2621" s="6" t="str">
        <f>IFERROR(VLOOKUP($J2621,Lookup!$I:$M,Lookup!K$2,0),"")</f>
        <v>Woodland Hills</v>
      </c>
      <c r="M2621" s="6" t="str">
        <f>IFERROR(VLOOKUP($J2621,Lookup!$I:$M,Lookup!L$2,0),"")</f>
        <v>MGamboa</v>
      </c>
      <c r="N2621" s="6" t="str">
        <f>IFERROR(VLOOKUP($J2621,Lookup!$I:$M,Lookup!M$2,0),"")</f>
        <v>ET</v>
      </c>
      <c r="O2621" s="6">
        <f>IFERROR(VLOOKUP(E2621,Lookup!B:C,2,0),0)</f>
        <v>0</v>
      </c>
    </row>
    <row r="2622" ht="13.5" outlineLevel="2" spans="1:15">
      <c r="A2622" s="4" t="s">
        <v>5528</v>
      </c>
      <c r="B2622" s="4" t="s">
        <v>5379</v>
      </c>
      <c r="C2622" s="4" t="s">
        <v>118</v>
      </c>
      <c r="D2622" s="4" t="s">
        <v>5529</v>
      </c>
      <c r="E2622" s="4" t="s">
        <v>70</v>
      </c>
      <c r="F2622" s="4" t="s">
        <v>121</v>
      </c>
      <c r="G2622" s="4" t="s">
        <v>373</v>
      </c>
      <c r="H2622" s="4" t="s">
        <v>374</v>
      </c>
      <c r="I2622" s="4" t="s">
        <v>5381</v>
      </c>
      <c r="J2622" s="4" t="s">
        <v>5382</v>
      </c>
      <c r="K2622" s="6">
        <f>IFERROR(VLOOKUP($J2622,Lookup!$I:$M,Lookup!J$2,0),"")</f>
        <v>7034</v>
      </c>
      <c r="L2622" s="6" t="str">
        <f>IFERROR(VLOOKUP($J2622,Lookup!$I:$M,Lookup!K$2,0),"")</f>
        <v>Woodland Hills</v>
      </c>
      <c r="M2622" s="6" t="str">
        <f>IFERROR(VLOOKUP($J2622,Lookup!$I:$M,Lookup!L$2,0),"")</f>
        <v>MGamboa</v>
      </c>
      <c r="N2622" s="6" t="str">
        <f>IFERROR(VLOOKUP($J2622,Lookup!$I:$M,Lookup!M$2,0),"")</f>
        <v>ET</v>
      </c>
      <c r="O2622" s="6" t="str">
        <f>IFERROR(VLOOKUP(E2622,Lookup!B:C,2,0),0)</f>
        <v>Bartender</v>
      </c>
    </row>
    <row r="2623" ht="13.5" outlineLevel="2" spans="1:15">
      <c r="A2623" s="4" t="s">
        <v>5530</v>
      </c>
      <c r="B2623" s="4" t="s">
        <v>5531</v>
      </c>
      <c r="C2623" s="4" t="s">
        <v>118</v>
      </c>
      <c r="D2623" s="4" t="s">
        <v>5532</v>
      </c>
      <c r="E2623" s="4" t="s">
        <v>84</v>
      </c>
      <c r="F2623" s="4" t="s">
        <v>121</v>
      </c>
      <c r="G2623" s="4" t="s">
        <v>373</v>
      </c>
      <c r="H2623" s="4" t="s">
        <v>3236</v>
      </c>
      <c r="I2623" s="4" t="s">
        <v>5533</v>
      </c>
      <c r="J2623" s="4" t="s">
        <v>5534</v>
      </c>
      <c r="K2623" s="6">
        <f>IFERROR(VLOOKUP($J2623,Lookup!$I:$M,Lookup!J$2,0),"")</f>
        <v>7036</v>
      </c>
      <c r="L2623" s="6" t="str">
        <f>IFERROR(VLOOKUP($J2623,Lookup!$I:$M,Lookup!K$2,0),"")</f>
        <v>Anaheim</v>
      </c>
      <c r="M2623" s="6" t="str">
        <f>IFERROR(VLOOKUP($J2623,Lookup!$I:$M,Lookup!L$2,0),"")</f>
        <v>ASantana</v>
      </c>
      <c r="N2623" s="6" t="str">
        <f>IFERROR(VLOOKUP($J2623,Lookup!$I:$M,Lookup!M$2,0),"")</f>
        <v>ET</v>
      </c>
      <c r="O2623" s="6" t="str">
        <f>IFERROR(VLOOKUP(E2623,Lookup!B:C,2,0),0)</f>
        <v>Prep Cook</v>
      </c>
    </row>
    <row r="2624" ht="13.5" outlineLevel="2" spans="1:15">
      <c r="A2624" s="4" t="s">
        <v>5535</v>
      </c>
      <c r="B2624" s="4" t="s">
        <v>5531</v>
      </c>
      <c r="C2624" s="4" t="s">
        <v>118</v>
      </c>
      <c r="D2624" s="4" t="s">
        <v>5536</v>
      </c>
      <c r="E2624" s="4" t="s">
        <v>188</v>
      </c>
      <c r="F2624" s="4" t="s">
        <v>121</v>
      </c>
      <c r="G2624" s="4" t="s">
        <v>373</v>
      </c>
      <c r="H2624" s="4" t="s">
        <v>3236</v>
      </c>
      <c r="I2624" s="4" t="s">
        <v>5533</v>
      </c>
      <c r="J2624" s="4" t="s">
        <v>5534</v>
      </c>
      <c r="K2624" s="6">
        <f>IFERROR(VLOOKUP($J2624,Lookup!$I:$M,Lookup!J$2,0),"")</f>
        <v>7036</v>
      </c>
      <c r="L2624" s="6" t="str">
        <f>IFERROR(VLOOKUP($J2624,Lookup!$I:$M,Lookup!K$2,0),"")</f>
        <v>Anaheim</v>
      </c>
      <c r="M2624" s="6" t="str">
        <f>IFERROR(VLOOKUP($J2624,Lookup!$I:$M,Lookup!L$2,0),"")</f>
        <v>ASantana</v>
      </c>
      <c r="N2624" s="6" t="str">
        <f>IFERROR(VLOOKUP($J2624,Lookup!$I:$M,Lookup!M$2,0),"")</f>
        <v>ET</v>
      </c>
      <c r="O2624" s="6" t="str">
        <f>IFERROR(VLOOKUP(E2624,Lookup!B:C,2,0),0)</f>
        <v>Dish</v>
      </c>
    </row>
    <row r="2625" ht="13.5" outlineLevel="2" spans="1:15">
      <c r="A2625" s="4" t="s">
        <v>5537</v>
      </c>
      <c r="B2625" s="4" t="s">
        <v>5531</v>
      </c>
      <c r="C2625" s="4" t="s">
        <v>118</v>
      </c>
      <c r="D2625" s="4" t="s">
        <v>5538</v>
      </c>
      <c r="E2625" s="4" t="s">
        <v>139</v>
      </c>
      <c r="F2625" s="4" t="s">
        <v>121</v>
      </c>
      <c r="G2625" s="4" t="s">
        <v>373</v>
      </c>
      <c r="H2625" s="4" t="s">
        <v>3236</v>
      </c>
      <c r="I2625" s="4" t="s">
        <v>5533</v>
      </c>
      <c r="J2625" s="4" t="s">
        <v>5534</v>
      </c>
      <c r="K2625" s="6">
        <f>IFERROR(VLOOKUP($J2625,Lookup!$I:$M,Lookup!J$2,0),"")</f>
        <v>7036</v>
      </c>
      <c r="L2625" s="6" t="str">
        <f>IFERROR(VLOOKUP($J2625,Lookup!$I:$M,Lookup!K$2,0),"")</f>
        <v>Anaheim</v>
      </c>
      <c r="M2625" s="6" t="str">
        <f>IFERROR(VLOOKUP($J2625,Lookup!$I:$M,Lookup!L$2,0),"")</f>
        <v>ASantana</v>
      </c>
      <c r="N2625" s="6" t="str">
        <f>IFERROR(VLOOKUP($J2625,Lookup!$I:$M,Lookup!M$2,0),"")</f>
        <v>ET</v>
      </c>
      <c r="O2625" s="6" t="str">
        <f>IFERROR(VLOOKUP(E2625,Lookup!B:C,2,0),0)</f>
        <v>Busser/Runner</v>
      </c>
    </row>
    <row r="2626" ht="13.5" outlineLevel="2" spans="1:15">
      <c r="A2626" s="4" t="s">
        <v>5539</v>
      </c>
      <c r="B2626" s="4" t="s">
        <v>5531</v>
      </c>
      <c r="C2626" s="4" t="s">
        <v>118</v>
      </c>
      <c r="D2626" s="4" t="s">
        <v>5540</v>
      </c>
      <c r="E2626" s="4" t="s">
        <v>188</v>
      </c>
      <c r="F2626" s="4" t="s">
        <v>121</v>
      </c>
      <c r="G2626" s="4" t="s">
        <v>373</v>
      </c>
      <c r="H2626" s="4" t="s">
        <v>3236</v>
      </c>
      <c r="I2626" s="4" t="s">
        <v>5533</v>
      </c>
      <c r="J2626" s="4" t="s">
        <v>5534</v>
      </c>
      <c r="K2626" s="6">
        <f>IFERROR(VLOOKUP($J2626,Lookup!$I:$M,Lookup!J$2,0),"")</f>
        <v>7036</v>
      </c>
      <c r="L2626" s="6" t="str">
        <f>IFERROR(VLOOKUP($J2626,Lookup!$I:$M,Lookup!K$2,0),"")</f>
        <v>Anaheim</v>
      </c>
      <c r="M2626" s="6" t="str">
        <f>IFERROR(VLOOKUP($J2626,Lookup!$I:$M,Lookup!L$2,0),"")</f>
        <v>ASantana</v>
      </c>
      <c r="N2626" s="6" t="str">
        <f>IFERROR(VLOOKUP($J2626,Lookup!$I:$M,Lookup!M$2,0),"")</f>
        <v>ET</v>
      </c>
      <c r="O2626" s="6" t="str">
        <f>IFERROR(VLOOKUP(E2626,Lookup!B:C,2,0),0)</f>
        <v>Dish</v>
      </c>
    </row>
    <row r="2627" ht="13.5" outlineLevel="2" spans="1:15">
      <c r="A2627" s="4" t="s">
        <v>5541</v>
      </c>
      <c r="B2627" s="4" t="s">
        <v>5531</v>
      </c>
      <c r="C2627" s="4" t="s">
        <v>118</v>
      </c>
      <c r="D2627" s="4" t="s">
        <v>5542</v>
      </c>
      <c r="E2627" s="4" t="s">
        <v>120</v>
      </c>
      <c r="F2627" s="4" t="s">
        <v>121</v>
      </c>
      <c r="G2627" s="4" t="s">
        <v>373</v>
      </c>
      <c r="H2627" s="4" t="s">
        <v>3236</v>
      </c>
      <c r="I2627" s="4" t="s">
        <v>5533</v>
      </c>
      <c r="J2627" s="4" t="s">
        <v>5534</v>
      </c>
      <c r="K2627" s="6">
        <f>IFERROR(VLOOKUP($J2627,Lookup!$I:$M,Lookup!J$2,0),"")</f>
        <v>7036</v>
      </c>
      <c r="L2627" s="6" t="str">
        <f>IFERROR(VLOOKUP($J2627,Lookup!$I:$M,Lookup!K$2,0),"")</f>
        <v>Anaheim</v>
      </c>
      <c r="M2627" s="6" t="str">
        <f>IFERROR(VLOOKUP($J2627,Lookup!$I:$M,Lookup!L$2,0),"")</f>
        <v>ASantana</v>
      </c>
      <c r="N2627" s="6" t="str">
        <f>IFERROR(VLOOKUP($J2627,Lookup!$I:$M,Lookup!M$2,0),"")</f>
        <v>ET</v>
      </c>
      <c r="O2627" s="6" t="str">
        <f>IFERROR(VLOOKUP(E2627,Lookup!B:C,2,0),0)</f>
        <v>Server/Cocktail</v>
      </c>
    </row>
    <row r="2628" ht="13.5" outlineLevel="2" spans="1:15">
      <c r="A2628" s="4" t="s">
        <v>5543</v>
      </c>
      <c r="B2628" s="4" t="s">
        <v>3384</v>
      </c>
      <c r="C2628" s="4" t="s">
        <v>118</v>
      </c>
      <c r="D2628" s="4" t="s">
        <v>5544</v>
      </c>
      <c r="E2628" s="4" t="s">
        <v>238</v>
      </c>
      <c r="F2628" s="4" t="s">
        <v>121</v>
      </c>
      <c r="G2628" s="4" t="s">
        <v>373</v>
      </c>
      <c r="H2628" s="4" t="s">
        <v>3236</v>
      </c>
      <c r="I2628" s="4" t="s">
        <v>5533</v>
      </c>
      <c r="J2628" s="4" t="s">
        <v>5534</v>
      </c>
      <c r="K2628" s="6">
        <f>IFERROR(VLOOKUP($J2628,Lookup!$I:$M,Lookup!J$2,0),"")</f>
        <v>7036</v>
      </c>
      <c r="L2628" s="6" t="str">
        <f>IFERROR(VLOOKUP($J2628,Lookup!$I:$M,Lookup!K$2,0),"")</f>
        <v>Anaheim</v>
      </c>
      <c r="M2628" s="6" t="str">
        <f>IFERROR(VLOOKUP($J2628,Lookup!$I:$M,Lookup!L$2,0),"")</f>
        <v>ASantana</v>
      </c>
      <c r="N2628" s="6" t="str">
        <f>IFERROR(VLOOKUP($J2628,Lookup!$I:$M,Lookup!M$2,0),"")</f>
        <v>ET</v>
      </c>
      <c r="O2628" s="6">
        <f>IFERROR(VLOOKUP(E2628,Lookup!B:C,2,0),0)</f>
        <v>0</v>
      </c>
    </row>
    <row r="2629" ht="13.5" outlineLevel="2" spans="1:15">
      <c r="A2629" s="4" t="s">
        <v>5545</v>
      </c>
      <c r="B2629" s="4" t="s">
        <v>5531</v>
      </c>
      <c r="C2629" s="4" t="s">
        <v>118</v>
      </c>
      <c r="D2629" s="4" t="s">
        <v>5546</v>
      </c>
      <c r="E2629" s="4" t="s">
        <v>120</v>
      </c>
      <c r="F2629" s="4" t="s">
        <v>121</v>
      </c>
      <c r="G2629" s="4" t="s">
        <v>373</v>
      </c>
      <c r="H2629" s="4" t="s">
        <v>3236</v>
      </c>
      <c r="I2629" s="4" t="s">
        <v>5533</v>
      </c>
      <c r="J2629" s="4" t="s">
        <v>5534</v>
      </c>
      <c r="K2629" s="6">
        <f>IFERROR(VLOOKUP($J2629,Lookup!$I:$M,Lookup!J$2,0),"")</f>
        <v>7036</v>
      </c>
      <c r="L2629" s="6" t="str">
        <f>IFERROR(VLOOKUP($J2629,Lookup!$I:$M,Lookup!K$2,0),"")</f>
        <v>Anaheim</v>
      </c>
      <c r="M2629" s="6" t="str">
        <f>IFERROR(VLOOKUP($J2629,Lookup!$I:$M,Lookup!L$2,0),"")</f>
        <v>ASantana</v>
      </c>
      <c r="N2629" s="6" t="str">
        <f>IFERROR(VLOOKUP($J2629,Lookup!$I:$M,Lookup!M$2,0),"")</f>
        <v>ET</v>
      </c>
      <c r="O2629" s="6" t="str">
        <f>IFERROR(VLOOKUP(E2629,Lookup!B:C,2,0),0)</f>
        <v>Server/Cocktail</v>
      </c>
    </row>
    <row r="2630" ht="13.5" outlineLevel="2" spans="1:15">
      <c r="A2630" s="4" t="s">
        <v>5547</v>
      </c>
      <c r="B2630" s="4" t="s">
        <v>5531</v>
      </c>
      <c r="C2630" s="4" t="s">
        <v>118</v>
      </c>
      <c r="D2630" s="4" t="s">
        <v>5548</v>
      </c>
      <c r="E2630" s="4" t="s">
        <v>78</v>
      </c>
      <c r="F2630" s="4" t="s">
        <v>121</v>
      </c>
      <c r="G2630" s="4" t="s">
        <v>373</v>
      </c>
      <c r="H2630" s="4" t="s">
        <v>3236</v>
      </c>
      <c r="I2630" s="4" t="s">
        <v>5533</v>
      </c>
      <c r="J2630" s="4" t="s">
        <v>5534</v>
      </c>
      <c r="K2630" s="6">
        <f>IFERROR(VLOOKUP($J2630,Lookup!$I:$M,Lookup!J$2,0),"")</f>
        <v>7036</v>
      </c>
      <c r="L2630" s="6" t="str">
        <f>IFERROR(VLOOKUP($J2630,Lookup!$I:$M,Lookup!K$2,0),"")</f>
        <v>Anaheim</v>
      </c>
      <c r="M2630" s="6" t="str">
        <f>IFERROR(VLOOKUP($J2630,Lookup!$I:$M,Lookup!L$2,0),"")</f>
        <v>ASantana</v>
      </c>
      <c r="N2630" s="6" t="str">
        <f>IFERROR(VLOOKUP($J2630,Lookup!$I:$M,Lookup!M$2,0),"")</f>
        <v>ET</v>
      </c>
      <c r="O2630" s="6" t="str">
        <f>IFERROR(VLOOKUP(E2630,Lookup!B:C,2,0),0)</f>
        <v>Host</v>
      </c>
    </row>
    <row r="2631" ht="13.5" outlineLevel="2" spans="1:15">
      <c r="A2631" s="4" t="s">
        <v>5549</v>
      </c>
      <c r="B2631" s="4" t="s">
        <v>5531</v>
      </c>
      <c r="C2631" s="4" t="s">
        <v>118</v>
      </c>
      <c r="D2631" s="4" t="s">
        <v>5550</v>
      </c>
      <c r="E2631" s="4" t="s">
        <v>120</v>
      </c>
      <c r="F2631" s="4" t="s">
        <v>121</v>
      </c>
      <c r="G2631" s="4" t="s">
        <v>373</v>
      </c>
      <c r="H2631" s="4" t="s">
        <v>3236</v>
      </c>
      <c r="I2631" s="4" t="s">
        <v>5533</v>
      </c>
      <c r="J2631" s="4" t="s">
        <v>5534</v>
      </c>
      <c r="K2631" s="6">
        <f>IFERROR(VLOOKUP($J2631,Lookup!$I:$M,Lookup!J$2,0),"")</f>
        <v>7036</v>
      </c>
      <c r="L2631" s="6" t="str">
        <f>IFERROR(VLOOKUP($J2631,Lookup!$I:$M,Lookup!K$2,0),"")</f>
        <v>Anaheim</v>
      </c>
      <c r="M2631" s="6" t="str">
        <f>IFERROR(VLOOKUP($J2631,Lookup!$I:$M,Lookup!L$2,0),"")</f>
        <v>ASantana</v>
      </c>
      <c r="N2631" s="6" t="str">
        <f>IFERROR(VLOOKUP($J2631,Lookup!$I:$M,Lookup!M$2,0),"")</f>
        <v>ET</v>
      </c>
      <c r="O2631" s="6" t="str">
        <f>IFERROR(VLOOKUP(E2631,Lookup!B:C,2,0),0)</f>
        <v>Server/Cocktail</v>
      </c>
    </row>
    <row r="2632" ht="13.5" outlineLevel="2" spans="1:15">
      <c r="A2632" s="4" t="s">
        <v>5551</v>
      </c>
      <c r="B2632" s="4" t="s">
        <v>5531</v>
      </c>
      <c r="C2632" s="4" t="s">
        <v>118</v>
      </c>
      <c r="D2632" s="4" t="s">
        <v>5552</v>
      </c>
      <c r="E2632" s="4" t="s">
        <v>83</v>
      </c>
      <c r="F2632" s="4" t="s">
        <v>121</v>
      </c>
      <c r="G2632" s="4" t="s">
        <v>373</v>
      </c>
      <c r="H2632" s="4" t="s">
        <v>3236</v>
      </c>
      <c r="I2632" s="4" t="s">
        <v>5533</v>
      </c>
      <c r="J2632" s="4" t="s">
        <v>5534</v>
      </c>
      <c r="K2632" s="6">
        <f>IFERROR(VLOOKUP($J2632,Lookup!$I:$M,Lookup!J$2,0),"")</f>
        <v>7036</v>
      </c>
      <c r="L2632" s="6" t="str">
        <f>IFERROR(VLOOKUP($J2632,Lookup!$I:$M,Lookup!K$2,0),"")</f>
        <v>Anaheim</v>
      </c>
      <c r="M2632" s="6" t="str">
        <f>IFERROR(VLOOKUP($J2632,Lookup!$I:$M,Lookup!L$2,0),"")</f>
        <v>ASantana</v>
      </c>
      <c r="N2632" s="6" t="str">
        <f>IFERROR(VLOOKUP($J2632,Lookup!$I:$M,Lookup!M$2,0),"")</f>
        <v>ET</v>
      </c>
      <c r="O2632" s="6" t="str">
        <f>IFERROR(VLOOKUP(E2632,Lookup!B:C,2,0),0)</f>
        <v>Line Cook</v>
      </c>
    </row>
    <row r="2633" ht="13.5" outlineLevel="2" spans="1:15">
      <c r="A2633" s="4" t="s">
        <v>5553</v>
      </c>
      <c r="B2633" s="4" t="s">
        <v>5531</v>
      </c>
      <c r="C2633" s="4" t="s">
        <v>118</v>
      </c>
      <c r="D2633" s="4" t="s">
        <v>5554</v>
      </c>
      <c r="E2633" s="4" t="s">
        <v>139</v>
      </c>
      <c r="F2633" s="4" t="s">
        <v>121</v>
      </c>
      <c r="G2633" s="4" t="s">
        <v>373</v>
      </c>
      <c r="H2633" s="4" t="s">
        <v>3236</v>
      </c>
      <c r="I2633" s="4" t="s">
        <v>5533</v>
      </c>
      <c r="J2633" s="4" t="s">
        <v>5534</v>
      </c>
      <c r="K2633" s="6">
        <f>IFERROR(VLOOKUP($J2633,Lookup!$I:$M,Lookup!J$2,0),"")</f>
        <v>7036</v>
      </c>
      <c r="L2633" s="6" t="str">
        <f>IFERROR(VLOOKUP($J2633,Lookup!$I:$M,Lookup!K$2,0),"")</f>
        <v>Anaheim</v>
      </c>
      <c r="M2633" s="6" t="str">
        <f>IFERROR(VLOOKUP($J2633,Lookup!$I:$M,Lookup!L$2,0),"")</f>
        <v>ASantana</v>
      </c>
      <c r="N2633" s="6" t="str">
        <f>IFERROR(VLOOKUP($J2633,Lookup!$I:$M,Lookup!M$2,0),"")</f>
        <v>ET</v>
      </c>
      <c r="O2633" s="6" t="str">
        <f>IFERROR(VLOOKUP(E2633,Lookup!B:C,2,0),0)</f>
        <v>Busser/Runner</v>
      </c>
    </row>
    <row r="2634" ht="13.5" outlineLevel="2" spans="1:15">
      <c r="A2634" s="4" t="s">
        <v>5555</v>
      </c>
      <c r="B2634" s="4" t="s">
        <v>5531</v>
      </c>
      <c r="C2634" s="4" t="s">
        <v>118</v>
      </c>
      <c r="D2634" s="4" t="s">
        <v>5556</v>
      </c>
      <c r="E2634" s="4" t="s">
        <v>83</v>
      </c>
      <c r="F2634" s="4" t="s">
        <v>121</v>
      </c>
      <c r="G2634" s="4" t="s">
        <v>373</v>
      </c>
      <c r="H2634" s="4" t="s">
        <v>3236</v>
      </c>
      <c r="I2634" s="4" t="s">
        <v>5533</v>
      </c>
      <c r="J2634" s="4" t="s">
        <v>5534</v>
      </c>
      <c r="K2634" s="6">
        <f>IFERROR(VLOOKUP($J2634,Lookup!$I:$M,Lookup!J$2,0),"")</f>
        <v>7036</v>
      </c>
      <c r="L2634" s="6" t="str">
        <f>IFERROR(VLOOKUP($J2634,Lookup!$I:$M,Lookup!K$2,0),"")</f>
        <v>Anaheim</v>
      </c>
      <c r="M2634" s="6" t="str">
        <f>IFERROR(VLOOKUP($J2634,Lookup!$I:$M,Lookup!L$2,0),"")</f>
        <v>ASantana</v>
      </c>
      <c r="N2634" s="6" t="str">
        <f>IFERROR(VLOOKUP($J2634,Lookup!$I:$M,Lookup!M$2,0),"")</f>
        <v>ET</v>
      </c>
      <c r="O2634" s="6" t="str">
        <f>IFERROR(VLOOKUP(E2634,Lookup!B:C,2,0),0)</f>
        <v>Line Cook</v>
      </c>
    </row>
    <row r="2635" ht="13.5" outlineLevel="2" spans="1:15">
      <c r="A2635" s="4" t="s">
        <v>5557</v>
      </c>
      <c r="B2635" s="4" t="s">
        <v>5531</v>
      </c>
      <c r="C2635" s="4" t="s">
        <v>118</v>
      </c>
      <c r="D2635" s="4" t="s">
        <v>5558</v>
      </c>
      <c r="E2635" s="4" t="s">
        <v>142</v>
      </c>
      <c r="F2635" s="4" t="s">
        <v>121</v>
      </c>
      <c r="G2635" s="4" t="s">
        <v>373</v>
      </c>
      <c r="H2635" s="4" t="s">
        <v>3236</v>
      </c>
      <c r="I2635" s="4" t="s">
        <v>5533</v>
      </c>
      <c r="J2635" s="4" t="s">
        <v>5534</v>
      </c>
      <c r="K2635" s="6">
        <f>IFERROR(VLOOKUP($J2635,Lookup!$I:$M,Lookup!J$2,0),"")</f>
        <v>7036</v>
      </c>
      <c r="L2635" s="6" t="str">
        <f>IFERROR(VLOOKUP($J2635,Lookup!$I:$M,Lookup!K$2,0),"")</f>
        <v>Anaheim</v>
      </c>
      <c r="M2635" s="6" t="str">
        <f>IFERROR(VLOOKUP($J2635,Lookup!$I:$M,Lookup!L$2,0),"")</f>
        <v>ASantana</v>
      </c>
      <c r="N2635" s="6" t="str">
        <f>IFERROR(VLOOKUP($J2635,Lookup!$I:$M,Lookup!M$2,0),"")</f>
        <v>ET</v>
      </c>
      <c r="O2635" s="6" t="str">
        <f>IFERROR(VLOOKUP(E2635,Lookup!B:C,2,0),0)</f>
        <v>Expo</v>
      </c>
    </row>
    <row r="2636" ht="13.5" outlineLevel="2" spans="1:15">
      <c r="A2636" s="4" t="s">
        <v>5559</v>
      </c>
      <c r="B2636" s="4" t="s">
        <v>5531</v>
      </c>
      <c r="C2636" s="4" t="s">
        <v>118</v>
      </c>
      <c r="D2636" s="4" t="s">
        <v>5560</v>
      </c>
      <c r="E2636" s="4" t="s">
        <v>120</v>
      </c>
      <c r="F2636" s="4" t="s">
        <v>121</v>
      </c>
      <c r="G2636" s="4" t="s">
        <v>373</v>
      </c>
      <c r="H2636" s="4" t="s">
        <v>3236</v>
      </c>
      <c r="I2636" s="4" t="s">
        <v>5533</v>
      </c>
      <c r="J2636" s="4" t="s">
        <v>5534</v>
      </c>
      <c r="K2636" s="6">
        <f>IFERROR(VLOOKUP($J2636,Lookup!$I:$M,Lookup!J$2,0),"")</f>
        <v>7036</v>
      </c>
      <c r="L2636" s="6" t="str">
        <f>IFERROR(VLOOKUP($J2636,Lookup!$I:$M,Lookup!K$2,0),"")</f>
        <v>Anaheim</v>
      </c>
      <c r="M2636" s="6" t="str">
        <f>IFERROR(VLOOKUP($J2636,Lookup!$I:$M,Lookup!L$2,0),"")</f>
        <v>ASantana</v>
      </c>
      <c r="N2636" s="6" t="str">
        <f>IFERROR(VLOOKUP($J2636,Lookup!$I:$M,Lookup!M$2,0),"")</f>
        <v>ET</v>
      </c>
      <c r="O2636" s="6" t="str">
        <f>IFERROR(VLOOKUP(E2636,Lookup!B:C,2,0),0)</f>
        <v>Server/Cocktail</v>
      </c>
    </row>
    <row r="2637" ht="13.5" outlineLevel="2" spans="1:15">
      <c r="A2637" s="4" t="s">
        <v>5561</v>
      </c>
      <c r="B2637" s="4" t="s">
        <v>5531</v>
      </c>
      <c r="C2637" s="4" t="s">
        <v>118</v>
      </c>
      <c r="D2637" s="4" t="s">
        <v>5562</v>
      </c>
      <c r="E2637" s="4" t="s">
        <v>256</v>
      </c>
      <c r="F2637" s="4" t="s">
        <v>121</v>
      </c>
      <c r="G2637" s="4" t="s">
        <v>373</v>
      </c>
      <c r="H2637" s="4" t="s">
        <v>3236</v>
      </c>
      <c r="I2637" s="4" t="s">
        <v>5533</v>
      </c>
      <c r="J2637" s="4" t="s">
        <v>5534</v>
      </c>
      <c r="K2637" s="6">
        <f>IFERROR(VLOOKUP($J2637,Lookup!$I:$M,Lookup!J$2,0),"")</f>
        <v>7036</v>
      </c>
      <c r="L2637" s="6" t="str">
        <f>IFERROR(VLOOKUP($J2637,Lookup!$I:$M,Lookup!K$2,0),"")</f>
        <v>Anaheim</v>
      </c>
      <c r="M2637" s="6" t="str">
        <f>IFERROR(VLOOKUP($J2637,Lookup!$I:$M,Lookup!L$2,0),"")</f>
        <v>ASantana</v>
      </c>
      <c r="N2637" s="6" t="str">
        <f>IFERROR(VLOOKUP($J2637,Lookup!$I:$M,Lookup!M$2,0),"")</f>
        <v>ET</v>
      </c>
      <c r="O2637" s="6" t="str">
        <f>IFERROR(VLOOKUP(E2637,Lookup!B:C,2,0),0)</f>
        <v/>
      </c>
    </row>
    <row r="2638" ht="13.5" outlineLevel="2" spans="1:15">
      <c r="A2638" s="4" t="s">
        <v>5563</v>
      </c>
      <c r="B2638" s="4" t="s">
        <v>5531</v>
      </c>
      <c r="C2638" s="4" t="s">
        <v>118</v>
      </c>
      <c r="D2638" s="4" t="s">
        <v>5564</v>
      </c>
      <c r="E2638" s="4" t="s">
        <v>120</v>
      </c>
      <c r="F2638" s="4" t="s">
        <v>121</v>
      </c>
      <c r="G2638" s="4" t="s">
        <v>373</v>
      </c>
      <c r="H2638" s="4" t="s">
        <v>3236</v>
      </c>
      <c r="I2638" s="4" t="s">
        <v>5533</v>
      </c>
      <c r="J2638" s="4" t="s">
        <v>5534</v>
      </c>
      <c r="K2638" s="6">
        <f>IFERROR(VLOOKUP($J2638,Lookup!$I:$M,Lookup!J$2,0),"")</f>
        <v>7036</v>
      </c>
      <c r="L2638" s="6" t="str">
        <f>IFERROR(VLOOKUP($J2638,Lookup!$I:$M,Lookup!K$2,0),"")</f>
        <v>Anaheim</v>
      </c>
      <c r="M2638" s="6" t="str">
        <f>IFERROR(VLOOKUP($J2638,Lookup!$I:$M,Lookup!L$2,0),"")</f>
        <v>ASantana</v>
      </c>
      <c r="N2638" s="6" t="str">
        <f>IFERROR(VLOOKUP($J2638,Lookup!$I:$M,Lookup!M$2,0),"")</f>
        <v>ET</v>
      </c>
      <c r="O2638" s="6" t="str">
        <f>IFERROR(VLOOKUP(E2638,Lookup!B:C,2,0),0)</f>
        <v>Server/Cocktail</v>
      </c>
    </row>
    <row r="2639" ht="13.5" outlineLevel="2" spans="1:15">
      <c r="A2639" s="4" t="s">
        <v>5565</v>
      </c>
      <c r="B2639" s="4" t="s">
        <v>5531</v>
      </c>
      <c r="C2639" s="4" t="s">
        <v>118</v>
      </c>
      <c r="D2639" s="4" t="s">
        <v>5566</v>
      </c>
      <c r="E2639" s="4" t="s">
        <v>128</v>
      </c>
      <c r="F2639" s="4" t="s">
        <v>121</v>
      </c>
      <c r="G2639" s="4" t="s">
        <v>373</v>
      </c>
      <c r="H2639" s="4" t="s">
        <v>3236</v>
      </c>
      <c r="I2639" s="4" t="s">
        <v>5533</v>
      </c>
      <c r="J2639" s="4" t="s">
        <v>5534</v>
      </c>
      <c r="K2639" s="6">
        <f>IFERROR(VLOOKUP($J2639,Lookup!$I:$M,Lookup!J$2,0),"")</f>
        <v>7036</v>
      </c>
      <c r="L2639" s="6" t="str">
        <f>IFERROR(VLOOKUP($J2639,Lookup!$I:$M,Lookup!K$2,0),"")</f>
        <v>Anaheim</v>
      </c>
      <c r="M2639" s="6" t="str">
        <f>IFERROR(VLOOKUP($J2639,Lookup!$I:$M,Lookup!L$2,0),"")</f>
        <v>ASantana</v>
      </c>
      <c r="N2639" s="6" t="str">
        <f>IFERROR(VLOOKUP($J2639,Lookup!$I:$M,Lookup!M$2,0),"")</f>
        <v>ET</v>
      </c>
      <c r="O2639" s="6" t="str">
        <f>IFERROR(VLOOKUP(E2639,Lookup!B:C,2,0),0)</f>
        <v>Server/Cocktail</v>
      </c>
    </row>
    <row r="2640" ht="13.5" outlineLevel="2" spans="1:15">
      <c r="A2640" s="4" t="s">
        <v>5567</v>
      </c>
      <c r="B2640" s="4" t="s">
        <v>5531</v>
      </c>
      <c r="C2640" s="4" t="s">
        <v>118</v>
      </c>
      <c r="D2640" s="4" t="s">
        <v>5568</v>
      </c>
      <c r="E2640" s="4" t="s">
        <v>128</v>
      </c>
      <c r="F2640" s="4" t="s">
        <v>121</v>
      </c>
      <c r="G2640" s="4" t="s">
        <v>373</v>
      </c>
      <c r="H2640" s="4" t="s">
        <v>3236</v>
      </c>
      <c r="I2640" s="4" t="s">
        <v>5533</v>
      </c>
      <c r="J2640" s="4" t="s">
        <v>5534</v>
      </c>
      <c r="K2640" s="6">
        <f>IFERROR(VLOOKUP($J2640,Lookup!$I:$M,Lookup!J$2,0),"")</f>
        <v>7036</v>
      </c>
      <c r="L2640" s="6" t="str">
        <f>IFERROR(VLOOKUP($J2640,Lookup!$I:$M,Lookup!K$2,0),"")</f>
        <v>Anaheim</v>
      </c>
      <c r="M2640" s="6" t="str">
        <f>IFERROR(VLOOKUP($J2640,Lookup!$I:$M,Lookup!L$2,0),"")</f>
        <v>ASantana</v>
      </c>
      <c r="N2640" s="6" t="str">
        <f>IFERROR(VLOOKUP($J2640,Lookup!$I:$M,Lookup!M$2,0),"")</f>
        <v>ET</v>
      </c>
      <c r="O2640" s="6" t="str">
        <f>IFERROR(VLOOKUP(E2640,Lookup!B:C,2,0),0)</f>
        <v>Server/Cocktail</v>
      </c>
    </row>
    <row r="2641" ht="13.5" outlineLevel="2" spans="1:15">
      <c r="A2641" s="4" t="s">
        <v>5569</v>
      </c>
      <c r="B2641" s="4" t="s">
        <v>5531</v>
      </c>
      <c r="C2641" s="4" t="s">
        <v>118</v>
      </c>
      <c r="D2641" s="4" t="s">
        <v>5570</v>
      </c>
      <c r="E2641" s="4" t="s">
        <v>84</v>
      </c>
      <c r="F2641" s="4" t="s">
        <v>121</v>
      </c>
      <c r="G2641" s="4" t="s">
        <v>373</v>
      </c>
      <c r="H2641" s="4" t="s">
        <v>3236</v>
      </c>
      <c r="I2641" s="4" t="s">
        <v>5533</v>
      </c>
      <c r="J2641" s="4" t="s">
        <v>5534</v>
      </c>
      <c r="K2641" s="6">
        <f>IFERROR(VLOOKUP($J2641,Lookup!$I:$M,Lookup!J$2,0),"")</f>
        <v>7036</v>
      </c>
      <c r="L2641" s="6" t="str">
        <f>IFERROR(VLOOKUP($J2641,Lookup!$I:$M,Lookup!K$2,0),"")</f>
        <v>Anaheim</v>
      </c>
      <c r="M2641" s="6" t="str">
        <f>IFERROR(VLOOKUP($J2641,Lookup!$I:$M,Lookup!L$2,0),"")</f>
        <v>ASantana</v>
      </c>
      <c r="N2641" s="6" t="str">
        <f>IFERROR(VLOOKUP($J2641,Lookup!$I:$M,Lookup!M$2,0),"")</f>
        <v>ET</v>
      </c>
      <c r="O2641" s="6" t="str">
        <f>IFERROR(VLOOKUP(E2641,Lookup!B:C,2,0),0)</f>
        <v>Prep Cook</v>
      </c>
    </row>
    <row r="2642" ht="13.5" outlineLevel="2" spans="1:15">
      <c r="A2642" s="4" t="s">
        <v>5571</v>
      </c>
      <c r="B2642" s="4" t="s">
        <v>5531</v>
      </c>
      <c r="C2642" s="4" t="s">
        <v>118</v>
      </c>
      <c r="D2642" s="4" t="s">
        <v>5572</v>
      </c>
      <c r="E2642" s="4" t="s">
        <v>120</v>
      </c>
      <c r="F2642" s="4" t="s">
        <v>121</v>
      </c>
      <c r="G2642" s="4" t="s">
        <v>373</v>
      </c>
      <c r="H2642" s="4" t="s">
        <v>3236</v>
      </c>
      <c r="I2642" s="4" t="s">
        <v>5533</v>
      </c>
      <c r="J2642" s="4" t="s">
        <v>5534</v>
      </c>
      <c r="K2642" s="6">
        <f>IFERROR(VLOOKUP($J2642,Lookup!$I:$M,Lookup!J$2,0),"")</f>
        <v>7036</v>
      </c>
      <c r="L2642" s="6" t="str">
        <f>IFERROR(VLOOKUP($J2642,Lookup!$I:$M,Lookup!K$2,0),"")</f>
        <v>Anaheim</v>
      </c>
      <c r="M2642" s="6" t="str">
        <f>IFERROR(VLOOKUP($J2642,Lookup!$I:$M,Lookup!L$2,0),"")</f>
        <v>ASantana</v>
      </c>
      <c r="N2642" s="6" t="str">
        <f>IFERROR(VLOOKUP($J2642,Lookup!$I:$M,Lookup!M$2,0),"")</f>
        <v>ET</v>
      </c>
      <c r="O2642" s="6" t="str">
        <f>IFERROR(VLOOKUP(E2642,Lookup!B:C,2,0),0)</f>
        <v>Server/Cocktail</v>
      </c>
    </row>
    <row r="2643" ht="13.5" outlineLevel="2" spans="1:15">
      <c r="A2643" s="4" t="s">
        <v>5573</v>
      </c>
      <c r="B2643" s="4" t="s">
        <v>5531</v>
      </c>
      <c r="C2643" s="4" t="s">
        <v>118</v>
      </c>
      <c r="D2643" s="4" t="s">
        <v>5574</v>
      </c>
      <c r="E2643" s="4" t="s">
        <v>84</v>
      </c>
      <c r="F2643" s="4" t="s">
        <v>121</v>
      </c>
      <c r="G2643" s="4" t="s">
        <v>373</v>
      </c>
      <c r="H2643" s="4" t="s">
        <v>3236</v>
      </c>
      <c r="I2643" s="4" t="s">
        <v>5533</v>
      </c>
      <c r="J2643" s="4" t="s">
        <v>5534</v>
      </c>
      <c r="K2643" s="6">
        <f>IFERROR(VLOOKUP($J2643,Lookup!$I:$M,Lookup!J$2,0),"")</f>
        <v>7036</v>
      </c>
      <c r="L2643" s="6" t="str">
        <f>IFERROR(VLOOKUP($J2643,Lookup!$I:$M,Lookup!K$2,0),"")</f>
        <v>Anaheim</v>
      </c>
      <c r="M2643" s="6" t="str">
        <f>IFERROR(VLOOKUP($J2643,Lookup!$I:$M,Lookup!L$2,0),"")</f>
        <v>ASantana</v>
      </c>
      <c r="N2643" s="6" t="str">
        <f>IFERROR(VLOOKUP($J2643,Lookup!$I:$M,Lookup!M$2,0),"")</f>
        <v>ET</v>
      </c>
      <c r="O2643" s="6" t="str">
        <f>IFERROR(VLOOKUP(E2643,Lookup!B:C,2,0),0)</f>
        <v>Prep Cook</v>
      </c>
    </row>
    <row r="2644" ht="13.5" outlineLevel="2" spans="1:15">
      <c r="A2644" s="4" t="s">
        <v>5575</v>
      </c>
      <c r="B2644" s="4" t="s">
        <v>5531</v>
      </c>
      <c r="C2644" s="4" t="s">
        <v>118</v>
      </c>
      <c r="D2644" s="4" t="s">
        <v>5576</v>
      </c>
      <c r="E2644" s="4" t="s">
        <v>139</v>
      </c>
      <c r="F2644" s="4" t="s">
        <v>121</v>
      </c>
      <c r="G2644" s="4" t="s">
        <v>373</v>
      </c>
      <c r="H2644" s="4" t="s">
        <v>3236</v>
      </c>
      <c r="I2644" s="4" t="s">
        <v>5533</v>
      </c>
      <c r="J2644" s="4" t="s">
        <v>5534</v>
      </c>
      <c r="K2644" s="6">
        <f>IFERROR(VLOOKUP($J2644,Lookup!$I:$M,Lookup!J$2,0),"")</f>
        <v>7036</v>
      </c>
      <c r="L2644" s="6" t="str">
        <f>IFERROR(VLOOKUP($J2644,Lookup!$I:$M,Lookup!K$2,0),"")</f>
        <v>Anaheim</v>
      </c>
      <c r="M2644" s="6" t="str">
        <f>IFERROR(VLOOKUP($J2644,Lookup!$I:$M,Lookup!L$2,0),"")</f>
        <v>ASantana</v>
      </c>
      <c r="N2644" s="6" t="str">
        <f>IFERROR(VLOOKUP($J2644,Lookup!$I:$M,Lookup!M$2,0),"")</f>
        <v>ET</v>
      </c>
      <c r="O2644" s="6" t="str">
        <f>IFERROR(VLOOKUP(E2644,Lookup!B:C,2,0),0)</f>
        <v>Busser/Runner</v>
      </c>
    </row>
    <row r="2645" ht="13.5" outlineLevel="2" spans="1:15">
      <c r="A2645" s="4" t="s">
        <v>5577</v>
      </c>
      <c r="B2645" s="4" t="s">
        <v>5531</v>
      </c>
      <c r="C2645" s="4" t="s">
        <v>118</v>
      </c>
      <c r="D2645" s="4" t="s">
        <v>5578</v>
      </c>
      <c r="E2645" s="4" t="s">
        <v>78</v>
      </c>
      <c r="F2645" s="4" t="s">
        <v>121</v>
      </c>
      <c r="G2645" s="4" t="s">
        <v>373</v>
      </c>
      <c r="H2645" s="4" t="s">
        <v>3236</v>
      </c>
      <c r="I2645" s="4" t="s">
        <v>5533</v>
      </c>
      <c r="J2645" s="4" t="s">
        <v>5534</v>
      </c>
      <c r="K2645" s="6">
        <f>IFERROR(VLOOKUP($J2645,Lookup!$I:$M,Lookup!J$2,0),"")</f>
        <v>7036</v>
      </c>
      <c r="L2645" s="6" t="str">
        <f>IFERROR(VLOOKUP($J2645,Lookup!$I:$M,Lookup!K$2,0),"")</f>
        <v>Anaheim</v>
      </c>
      <c r="M2645" s="6" t="str">
        <f>IFERROR(VLOOKUP($J2645,Lookup!$I:$M,Lookup!L$2,0),"")</f>
        <v>ASantana</v>
      </c>
      <c r="N2645" s="6" t="str">
        <f>IFERROR(VLOOKUP($J2645,Lookup!$I:$M,Lookup!M$2,0),"")</f>
        <v>ET</v>
      </c>
      <c r="O2645" s="6" t="str">
        <f>IFERROR(VLOOKUP(E2645,Lookup!B:C,2,0),0)</f>
        <v>Host</v>
      </c>
    </row>
    <row r="2646" ht="13.5" outlineLevel="2" spans="1:15">
      <c r="A2646" s="4" t="s">
        <v>5579</v>
      </c>
      <c r="B2646" s="4" t="s">
        <v>5531</v>
      </c>
      <c r="C2646" s="4" t="s">
        <v>118</v>
      </c>
      <c r="D2646" s="4" t="s">
        <v>5580</v>
      </c>
      <c r="E2646" s="4" t="s">
        <v>83</v>
      </c>
      <c r="F2646" s="4" t="s">
        <v>121</v>
      </c>
      <c r="G2646" s="4" t="s">
        <v>373</v>
      </c>
      <c r="H2646" s="4" t="s">
        <v>3236</v>
      </c>
      <c r="I2646" s="4" t="s">
        <v>5533</v>
      </c>
      <c r="J2646" s="4" t="s">
        <v>5534</v>
      </c>
      <c r="K2646" s="6">
        <f>IFERROR(VLOOKUP($J2646,Lookup!$I:$M,Lookup!J$2,0),"")</f>
        <v>7036</v>
      </c>
      <c r="L2646" s="6" t="str">
        <f>IFERROR(VLOOKUP($J2646,Lookup!$I:$M,Lookup!K$2,0),"")</f>
        <v>Anaheim</v>
      </c>
      <c r="M2646" s="6" t="str">
        <f>IFERROR(VLOOKUP($J2646,Lookup!$I:$M,Lookup!L$2,0),"")</f>
        <v>ASantana</v>
      </c>
      <c r="N2646" s="6" t="str">
        <f>IFERROR(VLOOKUP($J2646,Lookup!$I:$M,Lookup!M$2,0),"")</f>
        <v>ET</v>
      </c>
      <c r="O2646" s="6" t="str">
        <f>IFERROR(VLOOKUP(E2646,Lookup!B:C,2,0),0)</f>
        <v>Line Cook</v>
      </c>
    </row>
    <row r="2647" ht="13.5" outlineLevel="2" spans="1:15">
      <c r="A2647" s="4" t="s">
        <v>5581</v>
      </c>
      <c r="B2647" s="4" t="s">
        <v>5531</v>
      </c>
      <c r="C2647" s="4" t="s">
        <v>118</v>
      </c>
      <c r="D2647" s="4" t="s">
        <v>5582</v>
      </c>
      <c r="E2647" s="4" t="s">
        <v>139</v>
      </c>
      <c r="F2647" s="4" t="s">
        <v>121</v>
      </c>
      <c r="G2647" s="4" t="s">
        <v>373</v>
      </c>
      <c r="H2647" s="4" t="s">
        <v>3236</v>
      </c>
      <c r="I2647" s="4" t="s">
        <v>5533</v>
      </c>
      <c r="J2647" s="4" t="s">
        <v>5534</v>
      </c>
      <c r="K2647" s="6">
        <f>IFERROR(VLOOKUP($J2647,Lookup!$I:$M,Lookup!J$2,0),"")</f>
        <v>7036</v>
      </c>
      <c r="L2647" s="6" t="str">
        <f>IFERROR(VLOOKUP($J2647,Lookup!$I:$M,Lookup!K$2,0),"")</f>
        <v>Anaheim</v>
      </c>
      <c r="M2647" s="6" t="str">
        <f>IFERROR(VLOOKUP($J2647,Lookup!$I:$M,Lookup!L$2,0),"")</f>
        <v>ASantana</v>
      </c>
      <c r="N2647" s="6" t="str">
        <f>IFERROR(VLOOKUP($J2647,Lookup!$I:$M,Lookup!M$2,0),"")</f>
        <v>ET</v>
      </c>
      <c r="O2647" s="6" t="str">
        <f>IFERROR(VLOOKUP(E2647,Lookup!B:C,2,0),0)</f>
        <v>Busser/Runner</v>
      </c>
    </row>
    <row r="2648" ht="13.5" outlineLevel="2" spans="1:15">
      <c r="A2648" s="4" t="s">
        <v>5583</v>
      </c>
      <c r="B2648" s="4" t="s">
        <v>5531</v>
      </c>
      <c r="C2648" s="4" t="s">
        <v>118</v>
      </c>
      <c r="D2648" s="4" t="s">
        <v>5584</v>
      </c>
      <c r="E2648" s="4" t="s">
        <v>120</v>
      </c>
      <c r="F2648" s="4" t="s">
        <v>121</v>
      </c>
      <c r="G2648" s="4" t="s">
        <v>373</v>
      </c>
      <c r="H2648" s="4" t="s">
        <v>3236</v>
      </c>
      <c r="I2648" s="4" t="s">
        <v>5533</v>
      </c>
      <c r="J2648" s="4" t="s">
        <v>5534</v>
      </c>
      <c r="K2648" s="6">
        <f>IFERROR(VLOOKUP($J2648,Lookup!$I:$M,Lookup!J$2,0),"")</f>
        <v>7036</v>
      </c>
      <c r="L2648" s="6" t="str">
        <f>IFERROR(VLOOKUP($J2648,Lookup!$I:$M,Lookup!K$2,0),"")</f>
        <v>Anaheim</v>
      </c>
      <c r="M2648" s="6" t="str">
        <f>IFERROR(VLOOKUP($J2648,Lookup!$I:$M,Lookup!L$2,0),"")</f>
        <v>ASantana</v>
      </c>
      <c r="N2648" s="6" t="str">
        <f>IFERROR(VLOOKUP($J2648,Lookup!$I:$M,Lookup!M$2,0),"")</f>
        <v>ET</v>
      </c>
      <c r="O2648" s="6" t="str">
        <f>IFERROR(VLOOKUP(E2648,Lookup!B:C,2,0),0)</f>
        <v>Server/Cocktail</v>
      </c>
    </row>
    <row r="2649" ht="13.5" outlineLevel="2" spans="1:15">
      <c r="A2649" s="4" t="s">
        <v>5585</v>
      </c>
      <c r="B2649" s="4" t="s">
        <v>5531</v>
      </c>
      <c r="C2649" s="4" t="s">
        <v>118</v>
      </c>
      <c r="D2649" s="4" t="s">
        <v>5586</v>
      </c>
      <c r="E2649" s="4" t="s">
        <v>188</v>
      </c>
      <c r="F2649" s="4" t="s">
        <v>121</v>
      </c>
      <c r="G2649" s="4" t="s">
        <v>373</v>
      </c>
      <c r="H2649" s="4" t="s">
        <v>3236</v>
      </c>
      <c r="I2649" s="4" t="s">
        <v>5533</v>
      </c>
      <c r="J2649" s="4" t="s">
        <v>5534</v>
      </c>
      <c r="K2649" s="6">
        <f>IFERROR(VLOOKUP($J2649,Lookup!$I:$M,Lookup!J$2,0),"")</f>
        <v>7036</v>
      </c>
      <c r="L2649" s="6" t="str">
        <f>IFERROR(VLOOKUP($J2649,Lookup!$I:$M,Lookup!K$2,0),"")</f>
        <v>Anaheim</v>
      </c>
      <c r="M2649" s="6" t="str">
        <f>IFERROR(VLOOKUP($J2649,Lookup!$I:$M,Lookup!L$2,0),"")</f>
        <v>ASantana</v>
      </c>
      <c r="N2649" s="6" t="str">
        <f>IFERROR(VLOOKUP($J2649,Lookup!$I:$M,Lookup!M$2,0),"")</f>
        <v>ET</v>
      </c>
      <c r="O2649" s="6" t="str">
        <f>IFERROR(VLOOKUP(E2649,Lookup!B:C,2,0),0)</f>
        <v>Dish</v>
      </c>
    </row>
    <row r="2650" ht="13.5" outlineLevel="2" spans="1:15">
      <c r="A2650" s="4" t="s">
        <v>5587</v>
      </c>
      <c r="B2650" s="4" t="s">
        <v>5531</v>
      </c>
      <c r="C2650" s="4" t="s">
        <v>118</v>
      </c>
      <c r="D2650" s="4" t="s">
        <v>5588</v>
      </c>
      <c r="E2650" s="4" t="s">
        <v>120</v>
      </c>
      <c r="F2650" s="4" t="s">
        <v>121</v>
      </c>
      <c r="G2650" s="4" t="s">
        <v>373</v>
      </c>
      <c r="H2650" s="4" t="s">
        <v>3236</v>
      </c>
      <c r="I2650" s="4" t="s">
        <v>5533</v>
      </c>
      <c r="J2650" s="4" t="s">
        <v>5534</v>
      </c>
      <c r="K2650" s="6">
        <f>IFERROR(VLOOKUP($J2650,Lookup!$I:$M,Lookup!J$2,0),"")</f>
        <v>7036</v>
      </c>
      <c r="L2650" s="6" t="str">
        <f>IFERROR(VLOOKUP($J2650,Lookup!$I:$M,Lookup!K$2,0),"")</f>
        <v>Anaheim</v>
      </c>
      <c r="M2650" s="6" t="str">
        <f>IFERROR(VLOOKUP($J2650,Lookup!$I:$M,Lookup!L$2,0),"")</f>
        <v>ASantana</v>
      </c>
      <c r="N2650" s="6" t="str">
        <f>IFERROR(VLOOKUP($J2650,Lookup!$I:$M,Lookup!M$2,0),"")</f>
        <v>ET</v>
      </c>
      <c r="O2650" s="6" t="str">
        <f>IFERROR(VLOOKUP(E2650,Lookup!B:C,2,0),0)</f>
        <v>Server/Cocktail</v>
      </c>
    </row>
    <row r="2651" ht="13.5" outlineLevel="2" spans="1:15">
      <c r="A2651" s="4" t="s">
        <v>5589</v>
      </c>
      <c r="B2651" s="4" t="s">
        <v>5531</v>
      </c>
      <c r="C2651" s="4" t="s">
        <v>118</v>
      </c>
      <c r="D2651" s="4" t="s">
        <v>5590</v>
      </c>
      <c r="E2651" s="4" t="s">
        <v>78</v>
      </c>
      <c r="F2651" s="4" t="s">
        <v>121</v>
      </c>
      <c r="G2651" s="4" t="s">
        <v>373</v>
      </c>
      <c r="H2651" s="4" t="s">
        <v>3236</v>
      </c>
      <c r="I2651" s="4" t="s">
        <v>5533</v>
      </c>
      <c r="J2651" s="4" t="s">
        <v>5534</v>
      </c>
      <c r="K2651" s="6">
        <f>IFERROR(VLOOKUP($J2651,Lookup!$I:$M,Lookup!J$2,0),"")</f>
        <v>7036</v>
      </c>
      <c r="L2651" s="6" t="str">
        <f>IFERROR(VLOOKUP($J2651,Lookup!$I:$M,Lookup!K$2,0),"")</f>
        <v>Anaheim</v>
      </c>
      <c r="M2651" s="6" t="str">
        <f>IFERROR(VLOOKUP($J2651,Lookup!$I:$M,Lookup!L$2,0),"")</f>
        <v>ASantana</v>
      </c>
      <c r="N2651" s="6" t="str">
        <f>IFERROR(VLOOKUP($J2651,Lookup!$I:$M,Lookup!M$2,0),"")</f>
        <v>ET</v>
      </c>
      <c r="O2651" s="6" t="str">
        <f>IFERROR(VLOOKUP(E2651,Lookup!B:C,2,0),0)</f>
        <v>Host</v>
      </c>
    </row>
    <row r="2652" ht="13.5" outlineLevel="2" spans="1:15">
      <c r="A2652" s="4" t="s">
        <v>5591</v>
      </c>
      <c r="B2652" s="4" t="s">
        <v>5531</v>
      </c>
      <c r="C2652" s="4" t="s">
        <v>118</v>
      </c>
      <c r="D2652" s="4" t="s">
        <v>5592</v>
      </c>
      <c r="E2652" s="4" t="s">
        <v>120</v>
      </c>
      <c r="F2652" s="4" t="s">
        <v>121</v>
      </c>
      <c r="G2652" s="4" t="s">
        <v>373</v>
      </c>
      <c r="H2652" s="4" t="s">
        <v>3236</v>
      </c>
      <c r="I2652" s="4" t="s">
        <v>5533</v>
      </c>
      <c r="J2652" s="4" t="s">
        <v>5534</v>
      </c>
      <c r="K2652" s="6">
        <f>IFERROR(VLOOKUP($J2652,Lookup!$I:$M,Lookup!J$2,0),"")</f>
        <v>7036</v>
      </c>
      <c r="L2652" s="6" t="str">
        <f>IFERROR(VLOOKUP($J2652,Lookup!$I:$M,Lookup!K$2,0),"")</f>
        <v>Anaheim</v>
      </c>
      <c r="M2652" s="6" t="str">
        <f>IFERROR(VLOOKUP($J2652,Lookup!$I:$M,Lookup!L$2,0),"")</f>
        <v>ASantana</v>
      </c>
      <c r="N2652" s="6" t="str">
        <f>IFERROR(VLOOKUP($J2652,Lookup!$I:$M,Lookup!M$2,0),"")</f>
        <v>ET</v>
      </c>
      <c r="O2652" s="6" t="str">
        <f>IFERROR(VLOOKUP(E2652,Lookup!B:C,2,0),0)</f>
        <v>Server/Cocktail</v>
      </c>
    </row>
    <row r="2653" ht="13.5" outlineLevel="2" spans="1:15">
      <c r="A2653" s="4" t="s">
        <v>5593</v>
      </c>
      <c r="B2653" s="4" t="s">
        <v>5531</v>
      </c>
      <c r="C2653" s="4" t="s">
        <v>118</v>
      </c>
      <c r="D2653" s="4" t="s">
        <v>5594</v>
      </c>
      <c r="E2653" s="4" t="s">
        <v>120</v>
      </c>
      <c r="F2653" s="4" t="s">
        <v>121</v>
      </c>
      <c r="G2653" s="4" t="s">
        <v>373</v>
      </c>
      <c r="H2653" s="4" t="s">
        <v>3236</v>
      </c>
      <c r="I2653" s="4" t="s">
        <v>5533</v>
      </c>
      <c r="J2653" s="4" t="s">
        <v>5534</v>
      </c>
      <c r="K2653" s="6">
        <f>IFERROR(VLOOKUP($J2653,Lookup!$I:$M,Lookup!J$2,0),"")</f>
        <v>7036</v>
      </c>
      <c r="L2653" s="6" t="str">
        <f>IFERROR(VLOOKUP($J2653,Lookup!$I:$M,Lookup!K$2,0),"")</f>
        <v>Anaheim</v>
      </c>
      <c r="M2653" s="6" t="str">
        <f>IFERROR(VLOOKUP($J2653,Lookup!$I:$M,Lookup!L$2,0),"")</f>
        <v>ASantana</v>
      </c>
      <c r="N2653" s="6" t="str">
        <f>IFERROR(VLOOKUP($J2653,Lookup!$I:$M,Lookup!M$2,0),"")</f>
        <v>ET</v>
      </c>
      <c r="O2653" s="6" t="str">
        <f>IFERROR(VLOOKUP(E2653,Lookup!B:C,2,0),0)</f>
        <v>Server/Cocktail</v>
      </c>
    </row>
    <row r="2654" ht="13.5" outlineLevel="2" spans="1:15">
      <c r="A2654" s="4" t="s">
        <v>5595</v>
      </c>
      <c r="B2654" s="4" t="s">
        <v>5531</v>
      </c>
      <c r="C2654" s="4" t="s">
        <v>118</v>
      </c>
      <c r="D2654" s="4" t="s">
        <v>5596</v>
      </c>
      <c r="E2654" s="4" t="s">
        <v>83</v>
      </c>
      <c r="F2654" s="4" t="s">
        <v>121</v>
      </c>
      <c r="G2654" s="4" t="s">
        <v>373</v>
      </c>
      <c r="H2654" s="4" t="s">
        <v>3236</v>
      </c>
      <c r="I2654" s="4" t="s">
        <v>5533</v>
      </c>
      <c r="J2654" s="4" t="s">
        <v>5534</v>
      </c>
      <c r="K2654" s="6">
        <f>IFERROR(VLOOKUP($J2654,Lookup!$I:$M,Lookup!J$2,0),"")</f>
        <v>7036</v>
      </c>
      <c r="L2654" s="6" t="str">
        <f>IFERROR(VLOOKUP($J2654,Lookup!$I:$M,Lookup!K$2,0),"")</f>
        <v>Anaheim</v>
      </c>
      <c r="M2654" s="6" t="str">
        <f>IFERROR(VLOOKUP($J2654,Lookup!$I:$M,Lookup!L$2,0),"")</f>
        <v>ASantana</v>
      </c>
      <c r="N2654" s="6" t="str">
        <f>IFERROR(VLOOKUP($J2654,Lookup!$I:$M,Lookup!M$2,0),"")</f>
        <v>ET</v>
      </c>
      <c r="O2654" s="6" t="str">
        <f>IFERROR(VLOOKUP(E2654,Lookup!B:C,2,0),0)</f>
        <v>Line Cook</v>
      </c>
    </row>
    <row r="2655" ht="13.5" outlineLevel="2" spans="1:15">
      <c r="A2655" s="4" t="s">
        <v>5597</v>
      </c>
      <c r="B2655" s="4" t="s">
        <v>5531</v>
      </c>
      <c r="C2655" s="4" t="s">
        <v>118</v>
      </c>
      <c r="D2655" s="4" t="s">
        <v>5598</v>
      </c>
      <c r="E2655" s="4" t="s">
        <v>188</v>
      </c>
      <c r="F2655" s="4" t="s">
        <v>121</v>
      </c>
      <c r="G2655" s="4" t="s">
        <v>373</v>
      </c>
      <c r="H2655" s="4" t="s">
        <v>3236</v>
      </c>
      <c r="I2655" s="4" t="s">
        <v>5533</v>
      </c>
      <c r="J2655" s="4" t="s">
        <v>5534</v>
      </c>
      <c r="K2655" s="6">
        <f>IFERROR(VLOOKUP($J2655,Lookup!$I:$M,Lookup!J$2,0),"")</f>
        <v>7036</v>
      </c>
      <c r="L2655" s="6" t="str">
        <f>IFERROR(VLOOKUP($J2655,Lookup!$I:$M,Lookup!K$2,0),"")</f>
        <v>Anaheim</v>
      </c>
      <c r="M2655" s="6" t="str">
        <f>IFERROR(VLOOKUP($J2655,Lookup!$I:$M,Lookup!L$2,0),"")</f>
        <v>ASantana</v>
      </c>
      <c r="N2655" s="6" t="str">
        <f>IFERROR(VLOOKUP($J2655,Lookup!$I:$M,Lookup!M$2,0),"")</f>
        <v>ET</v>
      </c>
      <c r="O2655" s="6" t="str">
        <f>IFERROR(VLOOKUP(E2655,Lookup!B:C,2,0),0)</f>
        <v>Dish</v>
      </c>
    </row>
    <row r="2656" ht="13.5" outlineLevel="2" spans="1:15">
      <c r="A2656" s="4" t="s">
        <v>5599</v>
      </c>
      <c r="B2656" s="4" t="s">
        <v>5531</v>
      </c>
      <c r="C2656" s="4" t="s">
        <v>118</v>
      </c>
      <c r="D2656" s="4" t="s">
        <v>5600</v>
      </c>
      <c r="E2656" s="4" t="s">
        <v>83</v>
      </c>
      <c r="F2656" s="4" t="s">
        <v>121</v>
      </c>
      <c r="G2656" s="4" t="s">
        <v>373</v>
      </c>
      <c r="H2656" s="4" t="s">
        <v>3236</v>
      </c>
      <c r="I2656" s="4" t="s">
        <v>5533</v>
      </c>
      <c r="J2656" s="4" t="s">
        <v>5534</v>
      </c>
      <c r="K2656" s="6">
        <f>IFERROR(VLOOKUP($J2656,Lookup!$I:$M,Lookup!J$2,0),"")</f>
        <v>7036</v>
      </c>
      <c r="L2656" s="6" t="str">
        <f>IFERROR(VLOOKUP($J2656,Lookup!$I:$M,Lookup!K$2,0),"")</f>
        <v>Anaheim</v>
      </c>
      <c r="M2656" s="6" t="str">
        <f>IFERROR(VLOOKUP($J2656,Lookup!$I:$M,Lookup!L$2,0),"")</f>
        <v>ASantana</v>
      </c>
      <c r="N2656" s="6" t="str">
        <f>IFERROR(VLOOKUP($J2656,Lookup!$I:$M,Lookup!M$2,0),"")</f>
        <v>ET</v>
      </c>
      <c r="O2656" s="6" t="str">
        <f>IFERROR(VLOOKUP(E2656,Lookup!B:C,2,0),0)</f>
        <v>Line Cook</v>
      </c>
    </row>
    <row r="2657" ht="13.5" outlineLevel="2" spans="1:15">
      <c r="A2657" s="4" t="s">
        <v>5601</v>
      </c>
      <c r="B2657" s="4" t="s">
        <v>5531</v>
      </c>
      <c r="C2657" s="4" t="s">
        <v>118</v>
      </c>
      <c r="D2657" s="4" t="s">
        <v>5602</v>
      </c>
      <c r="E2657" s="4" t="s">
        <v>128</v>
      </c>
      <c r="F2657" s="4" t="s">
        <v>121</v>
      </c>
      <c r="G2657" s="4" t="s">
        <v>373</v>
      </c>
      <c r="H2657" s="4" t="s">
        <v>3236</v>
      </c>
      <c r="I2657" s="4" t="s">
        <v>5533</v>
      </c>
      <c r="J2657" s="4" t="s">
        <v>5534</v>
      </c>
      <c r="K2657" s="6">
        <f>IFERROR(VLOOKUP($J2657,Lookup!$I:$M,Lookup!J$2,0),"")</f>
        <v>7036</v>
      </c>
      <c r="L2657" s="6" t="str">
        <f>IFERROR(VLOOKUP($J2657,Lookup!$I:$M,Lookup!K$2,0),"")</f>
        <v>Anaheim</v>
      </c>
      <c r="M2657" s="6" t="str">
        <f>IFERROR(VLOOKUP($J2657,Lookup!$I:$M,Lookup!L$2,0),"")</f>
        <v>ASantana</v>
      </c>
      <c r="N2657" s="6" t="str">
        <f>IFERROR(VLOOKUP($J2657,Lookup!$I:$M,Lookup!M$2,0),"")</f>
        <v>ET</v>
      </c>
      <c r="O2657" s="6" t="str">
        <f>IFERROR(VLOOKUP(E2657,Lookup!B:C,2,0),0)</f>
        <v>Server/Cocktail</v>
      </c>
    </row>
    <row r="2658" ht="13.5" outlineLevel="2" spans="1:15">
      <c r="A2658" s="4" t="s">
        <v>5603</v>
      </c>
      <c r="B2658" s="4" t="s">
        <v>3384</v>
      </c>
      <c r="C2658" s="4" t="s">
        <v>118</v>
      </c>
      <c r="D2658" s="4" t="s">
        <v>5604</v>
      </c>
      <c r="E2658" s="4" t="s">
        <v>208</v>
      </c>
      <c r="F2658" s="4" t="s">
        <v>121</v>
      </c>
      <c r="G2658" s="4" t="s">
        <v>373</v>
      </c>
      <c r="H2658" s="4" t="s">
        <v>3236</v>
      </c>
      <c r="I2658" s="4" t="s">
        <v>5533</v>
      </c>
      <c r="J2658" s="4" t="s">
        <v>5534</v>
      </c>
      <c r="K2658" s="6">
        <f>IFERROR(VLOOKUP($J2658,Lookup!$I:$M,Lookup!J$2,0),"")</f>
        <v>7036</v>
      </c>
      <c r="L2658" s="6" t="str">
        <f>IFERROR(VLOOKUP($J2658,Lookup!$I:$M,Lookup!K$2,0),"")</f>
        <v>Anaheim</v>
      </c>
      <c r="M2658" s="6" t="str">
        <f>IFERROR(VLOOKUP($J2658,Lookup!$I:$M,Lookup!L$2,0),"")</f>
        <v>ASantana</v>
      </c>
      <c r="N2658" s="6" t="str">
        <f>IFERROR(VLOOKUP($J2658,Lookup!$I:$M,Lookup!M$2,0),"")</f>
        <v>ET</v>
      </c>
      <c r="O2658" s="6" t="str">
        <f>IFERROR(VLOOKUP(E2658,Lookup!B:C,2,0),0)</f>
        <v/>
      </c>
    </row>
    <row r="2659" ht="13.5" outlineLevel="2" spans="1:15">
      <c r="A2659" s="4" t="s">
        <v>5605</v>
      </c>
      <c r="B2659" s="4" t="s">
        <v>5531</v>
      </c>
      <c r="C2659" s="4" t="s">
        <v>118</v>
      </c>
      <c r="D2659" s="4" t="s">
        <v>5606</v>
      </c>
      <c r="E2659" s="4" t="s">
        <v>84</v>
      </c>
      <c r="F2659" s="4" t="s">
        <v>121</v>
      </c>
      <c r="G2659" s="4" t="s">
        <v>373</v>
      </c>
      <c r="H2659" s="4" t="s">
        <v>3236</v>
      </c>
      <c r="I2659" s="4" t="s">
        <v>5533</v>
      </c>
      <c r="J2659" s="4" t="s">
        <v>5534</v>
      </c>
      <c r="K2659" s="6">
        <f>IFERROR(VLOOKUP($J2659,Lookup!$I:$M,Lookup!J$2,0),"")</f>
        <v>7036</v>
      </c>
      <c r="L2659" s="6" t="str">
        <f>IFERROR(VLOOKUP($J2659,Lookup!$I:$M,Lookup!K$2,0),"")</f>
        <v>Anaheim</v>
      </c>
      <c r="M2659" s="6" t="str">
        <f>IFERROR(VLOOKUP($J2659,Lookup!$I:$M,Lookup!L$2,0),"")</f>
        <v>ASantana</v>
      </c>
      <c r="N2659" s="6" t="str">
        <f>IFERROR(VLOOKUP($J2659,Lookup!$I:$M,Lookup!M$2,0),"")</f>
        <v>ET</v>
      </c>
      <c r="O2659" s="6" t="str">
        <f>IFERROR(VLOOKUP(E2659,Lookup!B:C,2,0),0)</f>
        <v>Prep Cook</v>
      </c>
    </row>
    <row r="2660" ht="13.5" outlineLevel="2" spans="1:15">
      <c r="A2660" s="4" t="s">
        <v>701</v>
      </c>
      <c r="B2660" s="4" t="s">
        <v>5531</v>
      </c>
      <c r="C2660" s="4" t="s">
        <v>118</v>
      </c>
      <c r="D2660" s="4" t="s">
        <v>5607</v>
      </c>
      <c r="E2660" s="4" t="s">
        <v>78</v>
      </c>
      <c r="F2660" s="4" t="s">
        <v>121</v>
      </c>
      <c r="G2660" s="4" t="s">
        <v>373</v>
      </c>
      <c r="H2660" s="4" t="s">
        <v>3236</v>
      </c>
      <c r="I2660" s="4" t="s">
        <v>5533</v>
      </c>
      <c r="J2660" s="4" t="s">
        <v>5534</v>
      </c>
      <c r="K2660" s="6">
        <f>IFERROR(VLOOKUP($J2660,Lookup!$I:$M,Lookup!J$2,0),"")</f>
        <v>7036</v>
      </c>
      <c r="L2660" s="6" t="str">
        <f>IFERROR(VLOOKUP($J2660,Lookup!$I:$M,Lookup!K$2,0),"")</f>
        <v>Anaheim</v>
      </c>
      <c r="M2660" s="6" t="str">
        <f>IFERROR(VLOOKUP($J2660,Lookup!$I:$M,Lookup!L$2,0),"")</f>
        <v>ASantana</v>
      </c>
      <c r="N2660" s="6" t="str">
        <f>IFERROR(VLOOKUP($J2660,Lookup!$I:$M,Lookup!M$2,0),"")</f>
        <v>ET</v>
      </c>
      <c r="O2660" s="6" t="str">
        <f>IFERROR(VLOOKUP(E2660,Lookup!B:C,2,0),0)</f>
        <v>Host</v>
      </c>
    </row>
    <row r="2661" ht="13.5" outlineLevel="2" spans="1:15">
      <c r="A2661" s="4" t="s">
        <v>5608</v>
      </c>
      <c r="B2661" s="4" t="s">
        <v>5531</v>
      </c>
      <c r="C2661" s="4" t="s">
        <v>118</v>
      </c>
      <c r="D2661" s="4" t="s">
        <v>5609</v>
      </c>
      <c r="E2661" s="4" t="s">
        <v>78</v>
      </c>
      <c r="F2661" s="4" t="s">
        <v>121</v>
      </c>
      <c r="G2661" s="4" t="s">
        <v>373</v>
      </c>
      <c r="H2661" s="4" t="s">
        <v>3236</v>
      </c>
      <c r="I2661" s="4" t="s">
        <v>5533</v>
      </c>
      <c r="J2661" s="4" t="s">
        <v>5534</v>
      </c>
      <c r="K2661" s="6">
        <f>IFERROR(VLOOKUP($J2661,Lookup!$I:$M,Lookup!J$2,0),"")</f>
        <v>7036</v>
      </c>
      <c r="L2661" s="6" t="str">
        <f>IFERROR(VLOOKUP($J2661,Lookup!$I:$M,Lookup!K$2,0),"")</f>
        <v>Anaheim</v>
      </c>
      <c r="M2661" s="6" t="str">
        <f>IFERROR(VLOOKUP($J2661,Lookup!$I:$M,Lookup!L$2,0),"")</f>
        <v>ASantana</v>
      </c>
      <c r="N2661" s="6" t="str">
        <f>IFERROR(VLOOKUP($J2661,Lookup!$I:$M,Lookup!M$2,0),"")</f>
        <v>ET</v>
      </c>
      <c r="O2661" s="6" t="str">
        <f>IFERROR(VLOOKUP(E2661,Lookup!B:C,2,0),0)</f>
        <v>Host</v>
      </c>
    </row>
    <row r="2662" ht="13.5" outlineLevel="1" spans="1:15">
      <c r="A2662" s="4" t="s">
        <v>5610</v>
      </c>
      <c r="B2662" s="4" t="s">
        <v>5531</v>
      </c>
      <c r="C2662" s="4" t="s">
        <v>118</v>
      </c>
      <c r="D2662" s="4" t="s">
        <v>5611</v>
      </c>
      <c r="E2662" s="4" t="s">
        <v>120</v>
      </c>
      <c r="F2662" s="4" t="s">
        <v>121</v>
      </c>
      <c r="G2662" s="4" t="s">
        <v>373</v>
      </c>
      <c r="H2662" s="4" t="s">
        <v>3236</v>
      </c>
      <c r="I2662" s="4" t="s">
        <v>5533</v>
      </c>
      <c r="J2662" s="4" t="s">
        <v>5534</v>
      </c>
      <c r="K2662" s="6">
        <f>IFERROR(VLOOKUP($J2662,Lookup!$I:$M,Lookup!J$2,0),"")</f>
        <v>7036</v>
      </c>
      <c r="L2662" s="6" t="str">
        <f>IFERROR(VLOOKUP($J2662,Lookup!$I:$M,Lookup!K$2,0),"")</f>
        <v>Anaheim</v>
      </c>
      <c r="M2662" s="6" t="str">
        <f>IFERROR(VLOOKUP($J2662,Lookup!$I:$M,Lookup!L$2,0),"")</f>
        <v>ASantana</v>
      </c>
      <c r="N2662" s="6" t="str">
        <f>IFERROR(VLOOKUP($J2662,Lookup!$I:$M,Lookup!M$2,0),"")</f>
        <v>ET</v>
      </c>
      <c r="O2662" s="6" t="str">
        <f>IFERROR(VLOOKUP(E2662,Lookup!B:C,2,0),0)</f>
        <v>Server/Cocktail</v>
      </c>
    </row>
    <row r="2663" ht="13.5" outlineLevel="2" spans="1:15">
      <c r="A2663" s="4" t="s">
        <v>5612</v>
      </c>
      <c r="B2663" s="4" t="s">
        <v>5531</v>
      </c>
      <c r="C2663" s="4" t="s">
        <v>118</v>
      </c>
      <c r="D2663" s="4" t="s">
        <v>5613</v>
      </c>
      <c r="E2663" s="4" t="s">
        <v>188</v>
      </c>
      <c r="F2663" s="4" t="s">
        <v>121</v>
      </c>
      <c r="G2663" s="4" t="s">
        <v>373</v>
      </c>
      <c r="H2663" s="4" t="s">
        <v>3236</v>
      </c>
      <c r="I2663" s="4" t="s">
        <v>5533</v>
      </c>
      <c r="J2663" s="4" t="s">
        <v>5534</v>
      </c>
      <c r="K2663" s="6">
        <f>IFERROR(VLOOKUP($J2663,Lookup!$I:$M,Lookup!J$2,0),"")</f>
        <v>7036</v>
      </c>
      <c r="L2663" s="6" t="str">
        <f>IFERROR(VLOOKUP($J2663,Lookup!$I:$M,Lookup!K$2,0),"")</f>
        <v>Anaheim</v>
      </c>
      <c r="M2663" s="6" t="str">
        <f>IFERROR(VLOOKUP($J2663,Lookup!$I:$M,Lookup!L$2,0),"")</f>
        <v>ASantana</v>
      </c>
      <c r="N2663" s="6" t="str">
        <f>IFERROR(VLOOKUP($J2663,Lookup!$I:$M,Lookup!M$2,0),"")</f>
        <v>ET</v>
      </c>
      <c r="O2663" s="6" t="str">
        <f>IFERROR(VLOOKUP(E2663,Lookup!B:C,2,0),0)</f>
        <v>Dish</v>
      </c>
    </row>
    <row r="2664" ht="13.5" outlineLevel="1" spans="1:15">
      <c r="A2664" s="4" t="s">
        <v>5614</v>
      </c>
      <c r="B2664" s="4" t="s">
        <v>5531</v>
      </c>
      <c r="C2664" s="4" t="s">
        <v>118</v>
      </c>
      <c r="D2664" s="4" t="s">
        <v>5615</v>
      </c>
      <c r="E2664" s="4" t="s">
        <v>139</v>
      </c>
      <c r="F2664" s="4" t="s">
        <v>121</v>
      </c>
      <c r="G2664" s="4" t="s">
        <v>373</v>
      </c>
      <c r="H2664" s="4" t="s">
        <v>3236</v>
      </c>
      <c r="I2664" s="4" t="s">
        <v>5533</v>
      </c>
      <c r="J2664" s="4" t="s">
        <v>5534</v>
      </c>
      <c r="K2664" s="6">
        <f>IFERROR(VLOOKUP($J2664,Lookup!$I:$M,Lookup!J$2,0),"")</f>
        <v>7036</v>
      </c>
      <c r="L2664" s="6" t="str">
        <f>IFERROR(VLOOKUP($J2664,Lookup!$I:$M,Lookup!K$2,0),"")</f>
        <v>Anaheim</v>
      </c>
      <c r="M2664" s="6" t="str">
        <f>IFERROR(VLOOKUP($J2664,Lookup!$I:$M,Lookup!L$2,0),"")</f>
        <v>ASantana</v>
      </c>
      <c r="N2664" s="6" t="str">
        <f>IFERROR(VLOOKUP($J2664,Lookup!$I:$M,Lookup!M$2,0),"")</f>
        <v>ET</v>
      </c>
      <c r="O2664" s="6" t="str">
        <f>IFERROR(VLOOKUP(E2664,Lookup!B:C,2,0),0)</f>
        <v>Busser/Runner</v>
      </c>
    </row>
    <row r="2665" ht="13.5" outlineLevel="2" spans="1:15">
      <c r="A2665" s="4" t="s">
        <v>5616</v>
      </c>
      <c r="B2665" s="4" t="s">
        <v>5531</v>
      </c>
      <c r="C2665" s="4" t="s">
        <v>118</v>
      </c>
      <c r="D2665" s="4" t="s">
        <v>5617</v>
      </c>
      <c r="E2665" s="4" t="s">
        <v>139</v>
      </c>
      <c r="F2665" s="4" t="s">
        <v>121</v>
      </c>
      <c r="G2665" s="4" t="s">
        <v>373</v>
      </c>
      <c r="H2665" s="4" t="s">
        <v>3236</v>
      </c>
      <c r="I2665" s="4" t="s">
        <v>5533</v>
      </c>
      <c r="J2665" s="4" t="s">
        <v>5534</v>
      </c>
      <c r="K2665" s="6">
        <f>IFERROR(VLOOKUP($J2665,Lookup!$I:$M,Lookup!J$2,0),"")</f>
        <v>7036</v>
      </c>
      <c r="L2665" s="6" t="str">
        <f>IFERROR(VLOOKUP($J2665,Lookup!$I:$M,Lookup!K$2,0),"")</f>
        <v>Anaheim</v>
      </c>
      <c r="M2665" s="6" t="str">
        <f>IFERROR(VLOOKUP($J2665,Lookup!$I:$M,Lookup!L$2,0),"")</f>
        <v>ASantana</v>
      </c>
      <c r="N2665" s="6" t="str">
        <f>IFERROR(VLOOKUP($J2665,Lookup!$I:$M,Lookup!M$2,0),"")</f>
        <v>ET</v>
      </c>
      <c r="O2665" s="6" t="str">
        <f>IFERROR(VLOOKUP(E2665,Lookup!B:C,2,0),0)</f>
        <v>Busser/Runner</v>
      </c>
    </row>
    <row r="2666" ht="13.5" outlineLevel="2" spans="1:15">
      <c r="A2666" s="4" t="s">
        <v>5618</v>
      </c>
      <c r="B2666" s="4" t="s">
        <v>5531</v>
      </c>
      <c r="C2666" s="4" t="s">
        <v>118</v>
      </c>
      <c r="D2666" s="4" t="s">
        <v>5619</v>
      </c>
      <c r="E2666" s="4" t="s">
        <v>120</v>
      </c>
      <c r="F2666" s="4" t="s">
        <v>121</v>
      </c>
      <c r="G2666" s="4" t="s">
        <v>373</v>
      </c>
      <c r="H2666" s="4" t="s">
        <v>3236</v>
      </c>
      <c r="I2666" s="4" t="s">
        <v>5533</v>
      </c>
      <c r="J2666" s="4" t="s">
        <v>5534</v>
      </c>
      <c r="K2666" s="6">
        <f>IFERROR(VLOOKUP($J2666,Lookup!$I:$M,Lookup!J$2,0),"")</f>
        <v>7036</v>
      </c>
      <c r="L2666" s="6" t="str">
        <f>IFERROR(VLOOKUP($J2666,Lookup!$I:$M,Lookup!K$2,0),"")</f>
        <v>Anaheim</v>
      </c>
      <c r="M2666" s="6" t="str">
        <f>IFERROR(VLOOKUP($J2666,Lookup!$I:$M,Lookup!L$2,0),"")</f>
        <v>ASantana</v>
      </c>
      <c r="N2666" s="6" t="str">
        <f>IFERROR(VLOOKUP($J2666,Lookup!$I:$M,Lookup!M$2,0),"")</f>
        <v>ET</v>
      </c>
      <c r="O2666" s="6" t="str">
        <f>IFERROR(VLOOKUP(E2666,Lookup!B:C,2,0),0)</f>
        <v>Server/Cocktail</v>
      </c>
    </row>
    <row r="2667" ht="13.5" outlineLevel="2" spans="1:15">
      <c r="A2667" s="4" t="s">
        <v>5620</v>
      </c>
      <c r="B2667" s="4" t="s">
        <v>5531</v>
      </c>
      <c r="C2667" s="4" t="s">
        <v>118</v>
      </c>
      <c r="D2667" s="4" t="s">
        <v>5621</v>
      </c>
      <c r="E2667" s="4" t="s">
        <v>139</v>
      </c>
      <c r="F2667" s="4" t="s">
        <v>121</v>
      </c>
      <c r="G2667" s="4" t="s">
        <v>373</v>
      </c>
      <c r="H2667" s="4" t="s">
        <v>3236</v>
      </c>
      <c r="I2667" s="4" t="s">
        <v>5533</v>
      </c>
      <c r="J2667" s="4" t="s">
        <v>5534</v>
      </c>
      <c r="K2667" s="6">
        <f>IFERROR(VLOOKUP($J2667,Lookup!$I:$M,Lookup!J$2,0),"")</f>
        <v>7036</v>
      </c>
      <c r="L2667" s="6" t="str">
        <f>IFERROR(VLOOKUP($J2667,Lookup!$I:$M,Lookup!K$2,0),"")</f>
        <v>Anaheim</v>
      </c>
      <c r="M2667" s="6" t="str">
        <f>IFERROR(VLOOKUP($J2667,Lookup!$I:$M,Lookup!L$2,0),"")</f>
        <v>ASantana</v>
      </c>
      <c r="N2667" s="6" t="str">
        <f>IFERROR(VLOOKUP($J2667,Lookup!$I:$M,Lookup!M$2,0),"")</f>
        <v>ET</v>
      </c>
      <c r="O2667" s="6" t="str">
        <f>IFERROR(VLOOKUP(E2667,Lookup!B:C,2,0),0)</f>
        <v>Busser/Runner</v>
      </c>
    </row>
    <row r="2668" ht="13.5" outlineLevel="2" spans="1:15">
      <c r="A2668" s="4" t="s">
        <v>5622</v>
      </c>
      <c r="B2668" s="4" t="s">
        <v>5531</v>
      </c>
      <c r="C2668" s="4" t="s">
        <v>118</v>
      </c>
      <c r="D2668" s="4" t="s">
        <v>5623</v>
      </c>
      <c r="E2668" s="4" t="s">
        <v>120</v>
      </c>
      <c r="F2668" s="4" t="s">
        <v>121</v>
      </c>
      <c r="G2668" s="4" t="s">
        <v>373</v>
      </c>
      <c r="H2668" s="4" t="s">
        <v>3236</v>
      </c>
      <c r="I2668" s="4" t="s">
        <v>5533</v>
      </c>
      <c r="J2668" s="4" t="s">
        <v>5534</v>
      </c>
      <c r="K2668" s="6">
        <f>IFERROR(VLOOKUP($J2668,Lookup!$I:$M,Lookup!J$2,0),"")</f>
        <v>7036</v>
      </c>
      <c r="L2668" s="6" t="str">
        <f>IFERROR(VLOOKUP($J2668,Lookup!$I:$M,Lookup!K$2,0),"")</f>
        <v>Anaheim</v>
      </c>
      <c r="M2668" s="6" t="str">
        <f>IFERROR(VLOOKUP($J2668,Lookup!$I:$M,Lookup!L$2,0),"")</f>
        <v>ASantana</v>
      </c>
      <c r="N2668" s="6" t="str">
        <f>IFERROR(VLOOKUP($J2668,Lookup!$I:$M,Lookup!M$2,0),"")</f>
        <v>ET</v>
      </c>
      <c r="O2668" s="6" t="str">
        <f>IFERROR(VLOOKUP(E2668,Lookup!B:C,2,0),0)</f>
        <v>Server/Cocktail</v>
      </c>
    </row>
    <row r="2669" ht="13.5" outlineLevel="2" spans="1:15">
      <c r="A2669" s="4" t="s">
        <v>5624</v>
      </c>
      <c r="B2669" s="4" t="s">
        <v>5531</v>
      </c>
      <c r="C2669" s="4" t="s">
        <v>118</v>
      </c>
      <c r="D2669" s="4" t="s">
        <v>5625</v>
      </c>
      <c r="E2669" s="4" t="s">
        <v>83</v>
      </c>
      <c r="F2669" s="4" t="s">
        <v>121</v>
      </c>
      <c r="G2669" s="4" t="s">
        <v>373</v>
      </c>
      <c r="H2669" s="4" t="s">
        <v>3236</v>
      </c>
      <c r="I2669" s="4" t="s">
        <v>5533</v>
      </c>
      <c r="J2669" s="4" t="s">
        <v>5534</v>
      </c>
      <c r="K2669" s="6">
        <f>IFERROR(VLOOKUP($J2669,Lookup!$I:$M,Lookup!J$2,0),"")</f>
        <v>7036</v>
      </c>
      <c r="L2669" s="6" t="str">
        <f>IFERROR(VLOOKUP($J2669,Lookup!$I:$M,Lookup!K$2,0),"")</f>
        <v>Anaheim</v>
      </c>
      <c r="M2669" s="6" t="str">
        <f>IFERROR(VLOOKUP($J2669,Lookup!$I:$M,Lookup!L$2,0),"")</f>
        <v>ASantana</v>
      </c>
      <c r="N2669" s="6" t="str">
        <f>IFERROR(VLOOKUP($J2669,Lookup!$I:$M,Lookup!M$2,0),"")</f>
        <v>ET</v>
      </c>
      <c r="O2669" s="6" t="str">
        <f>IFERROR(VLOOKUP(E2669,Lookup!B:C,2,0),0)</f>
        <v>Line Cook</v>
      </c>
    </row>
    <row r="2670" ht="13.5" outlineLevel="2" spans="1:15">
      <c r="A2670" s="4" t="s">
        <v>5626</v>
      </c>
      <c r="B2670" s="4" t="s">
        <v>5531</v>
      </c>
      <c r="C2670" s="4" t="s">
        <v>118</v>
      </c>
      <c r="D2670" s="4" t="s">
        <v>5627</v>
      </c>
      <c r="E2670" s="4" t="s">
        <v>188</v>
      </c>
      <c r="F2670" s="4" t="s">
        <v>121</v>
      </c>
      <c r="G2670" s="4" t="s">
        <v>373</v>
      </c>
      <c r="H2670" s="4" t="s">
        <v>3236</v>
      </c>
      <c r="I2670" s="4" t="s">
        <v>5533</v>
      </c>
      <c r="J2670" s="4" t="s">
        <v>5534</v>
      </c>
      <c r="K2670" s="6">
        <f>IFERROR(VLOOKUP($J2670,Lookup!$I:$M,Lookup!J$2,0),"")</f>
        <v>7036</v>
      </c>
      <c r="L2670" s="6" t="str">
        <f>IFERROR(VLOOKUP($J2670,Lookup!$I:$M,Lookup!K$2,0),"")</f>
        <v>Anaheim</v>
      </c>
      <c r="M2670" s="6" t="str">
        <f>IFERROR(VLOOKUP($J2670,Lookup!$I:$M,Lookup!L$2,0),"")</f>
        <v>ASantana</v>
      </c>
      <c r="N2670" s="6" t="str">
        <f>IFERROR(VLOOKUP($J2670,Lookup!$I:$M,Lookup!M$2,0),"")</f>
        <v>ET</v>
      </c>
      <c r="O2670" s="6" t="str">
        <f>IFERROR(VLOOKUP(E2670,Lookup!B:C,2,0),0)</f>
        <v>Dish</v>
      </c>
    </row>
    <row r="2671" ht="13.5" outlineLevel="2" spans="1:15">
      <c r="A2671" s="4" t="s">
        <v>5628</v>
      </c>
      <c r="B2671" s="4" t="s">
        <v>5531</v>
      </c>
      <c r="C2671" s="4" t="s">
        <v>118</v>
      </c>
      <c r="D2671" s="4" t="s">
        <v>5629</v>
      </c>
      <c r="E2671" s="4" t="s">
        <v>120</v>
      </c>
      <c r="F2671" s="4" t="s">
        <v>121</v>
      </c>
      <c r="G2671" s="4" t="s">
        <v>373</v>
      </c>
      <c r="H2671" s="4" t="s">
        <v>3236</v>
      </c>
      <c r="I2671" s="4" t="s">
        <v>5533</v>
      </c>
      <c r="J2671" s="4" t="s">
        <v>5534</v>
      </c>
      <c r="K2671" s="6">
        <f>IFERROR(VLOOKUP($J2671,Lookup!$I:$M,Lookup!J$2,0),"")</f>
        <v>7036</v>
      </c>
      <c r="L2671" s="6" t="str">
        <f>IFERROR(VLOOKUP($J2671,Lookup!$I:$M,Lookup!K$2,0),"")</f>
        <v>Anaheim</v>
      </c>
      <c r="M2671" s="6" t="str">
        <f>IFERROR(VLOOKUP($J2671,Lookup!$I:$M,Lookup!L$2,0),"")</f>
        <v>ASantana</v>
      </c>
      <c r="N2671" s="6" t="str">
        <f>IFERROR(VLOOKUP($J2671,Lookup!$I:$M,Lookup!M$2,0),"")</f>
        <v>ET</v>
      </c>
      <c r="O2671" s="6" t="str">
        <f>IFERROR(VLOOKUP(E2671,Lookup!B:C,2,0),0)</f>
        <v>Server/Cocktail</v>
      </c>
    </row>
    <row r="2672" ht="13.5" outlineLevel="2" spans="1:15">
      <c r="A2672" s="4" t="s">
        <v>5630</v>
      </c>
      <c r="B2672" s="4" t="s">
        <v>5531</v>
      </c>
      <c r="C2672" s="4" t="s">
        <v>118</v>
      </c>
      <c r="D2672" s="4" t="s">
        <v>5631</v>
      </c>
      <c r="E2672" s="4" t="s">
        <v>70</v>
      </c>
      <c r="F2672" s="4" t="s">
        <v>121</v>
      </c>
      <c r="G2672" s="4" t="s">
        <v>373</v>
      </c>
      <c r="H2672" s="4" t="s">
        <v>3236</v>
      </c>
      <c r="I2672" s="4" t="s">
        <v>5533</v>
      </c>
      <c r="J2672" s="4" t="s">
        <v>5534</v>
      </c>
      <c r="K2672" s="6">
        <f>IFERROR(VLOOKUP($J2672,Lookup!$I:$M,Lookup!J$2,0),"")</f>
        <v>7036</v>
      </c>
      <c r="L2672" s="6" t="str">
        <f>IFERROR(VLOOKUP($J2672,Lookup!$I:$M,Lookup!K$2,0),"")</f>
        <v>Anaheim</v>
      </c>
      <c r="M2672" s="6" t="str">
        <f>IFERROR(VLOOKUP($J2672,Lookup!$I:$M,Lookup!L$2,0),"")</f>
        <v>ASantana</v>
      </c>
      <c r="N2672" s="6" t="str">
        <f>IFERROR(VLOOKUP($J2672,Lookup!$I:$M,Lookup!M$2,0),"")</f>
        <v>ET</v>
      </c>
      <c r="O2672" s="6" t="str">
        <f>IFERROR(VLOOKUP(E2672,Lookup!B:C,2,0),0)</f>
        <v>Bartender</v>
      </c>
    </row>
    <row r="2673" ht="13.5" outlineLevel="2" spans="1:15">
      <c r="A2673" s="4" t="s">
        <v>5632</v>
      </c>
      <c r="B2673" s="4" t="s">
        <v>3384</v>
      </c>
      <c r="C2673" s="4" t="s">
        <v>118</v>
      </c>
      <c r="D2673" s="4" t="s">
        <v>5633</v>
      </c>
      <c r="E2673" s="4" t="s">
        <v>175</v>
      </c>
      <c r="F2673" s="4" t="s">
        <v>121</v>
      </c>
      <c r="G2673" s="4" t="s">
        <v>373</v>
      </c>
      <c r="H2673" s="4" t="s">
        <v>3236</v>
      </c>
      <c r="I2673" s="4" t="s">
        <v>5533</v>
      </c>
      <c r="J2673" s="4" t="s">
        <v>5534</v>
      </c>
      <c r="K2673" s="6">
        <f>IFERROR(VLOOKUP($J2673,Lookup!$I:$M,Lookup!J$2,0),"")</f>
        <v>7036</v>
      </c>
      <c r="L2673" s="6" t="str">
        <f>IFERROR(VLOOKUP($J2673,Lookup!$I:$M,Lookup!K$2,0),"")</f>
        <v>Anaheim</v>
      </c>
      <c r="M2673" s="6" t="str">
        <f>IFERROR(VLOOKUP($J2673,Lookup!$I:$M,Lookup!L$2,0),"")</f>
        <v>ASantana</v>
      </c>
      <c r="N2673" s="6" t="str">
        <f>IFERROR(VLOOKUP($J2673,Lookup!$I:$M,Lookup!M$2,0),"")</f>
        <v>ET</v>
      </c>
      <c r="O2673" s="6" t="str">
        <f>IFERROR(VLOOKUP(E2673,Lookup!B:C,2,0),0)</f>
        <v/>
      </c>
    </row>
    <row r="2674" ht="13.5" outlineLevel="2" spans="1:15">
      <c r="A2674" s="4" t="s">
        <v>5634</v>
      </c>
      <c r="B2674" s="4" t="s">
        <v>5531</v>
      </c>
      <c r="C2674" s="4" t="s">
        <v>118</v>
      </c>
      <c r="D2674" s="4" t="s">
        <v>5635</v>
      </c>
      <c r="E2674" s="4" t="s">
        <v>120</v>
      </c>
      <c r="F2674" s="4" t="s">
        <v>121</v>
      </c>
      <c r="G2674" s="4" t="s">
        <v>373</v>
      </c>
      <c r="H2674" s="4" t="s">
        <v>3236</v>
      </c>
      <c r="I2674" s="4" t="s">
        <v>5533</v>
      </c>
      <c r="J2674" s="4" t="s">
        <v>5534</v>
      </c>
      <c r="K2674" s="6">
        <f>IFERROR(VLOOKUP($J2674,Lookup!$I:$M,Lookup!J$2,0),"")</f>
        <v>7036</v>
      </c>
      <c r="L2674" s="6" t="str">
        <f>IFERROR(VLOOKUP($J2674,Lookup!$I:$M,Lookup!K$2,0),"")</f>
        <v>Anaheim</v>
      </c>
      <c r="M2674" s="6" t="str">
        <f>IFERROR(VLOOKUP($J2674,Lookup!$I:$M,Lookup!L$2,0),"")</f>
        <v>ASantana</v>
      </c>
      <c r="N2674" s="6" t="str">
        <f>IFERROR(VLOOKUP($J2674,Lookup!$I:$M,Lookup!M$2,0),"")</f>
        <v>ET</v>
      </c>
      <c r="O2674" s="6" t="str">
        <f>IFERROR(VLOOKUP(E2674,Lookup!B:C,2,0),0)</f>
        <v>Server/Cocktail</v>
      </c>
    </row>
    <row r="2675" ht="13.5" outlineLevel="2" spans="1:15">
      <c r="A2675" s="4" t="s">
        <v>5636</v>
      </c>
      <c r="B2675" s="4" t="s">
        <v>5531</v>
      </c>
      <c r="C2675" s="4" t="s">
        <v>118</v>
      </c>
      <c r="D2675" s="4" t="s">
        <v>5637</v>
      </c>
      <c r="E2675" s="4" t="s">
        <v>120</v>
      </c>
      <c r="F2675" s="4" t="s">
        <v>121</v>
      </c>
      <c r="G2675" s="4" t="s">
        <v>373</v>
      </c>
      <c r="H2675" s="4" t="s">
        <v>3236</v>
      </c>
      <c r="I2675" s="4" t="s">
        <v>5533</v>
      </c>
      <c r="J2675" s="4" t="s">
        <v>5534</v>
      </c>
      <c r="K2675" s="6">
        <f>IFERROR(VLOOKUP($J2675,Lookup!$I:$M,Lookup!J$2,0),"")</f>
        <v>7036</v>
      </c>
      <c r="L2675" s="6" t="str">
        <f>IFERROR(VLOOKUP($J2675,Lookup!$I:$M,Lookup!K$2,0),"")</f>
        <v>Anaheim</v>
      </c>
      <c r="M2675" s="6" t="str">
        <f>IFERROR(VLOOKUP($J2675,Lookup!$I:$M,Lookup!L$2,0),"")</f>
        <v>ASantana</v>
      </c>
      <c r="N2675" s="6" t="str">
        <f>IFERROR(VLOOKUP($J2675,Lookup!$I:$M,Lookup!M$2,0),"")</f>
        <v>ET</v>
      </c>
      <c r="O2675" s="6" t="str">
        <f>IFERROR(VLOOKUP(E2675,Lookup!B:C,2,0),0)</f>
        <v>Server/Cocktail</v>
      </c>
    </row>
    <row r="2676" ht="13.5" outlineLevel="2" spans="1:15">
      <c r="A2676" s="4" t="s">
        <v>5638</v>
      </c>
      <c r="B2676" s="4" t="s">
        <v>5531</v>
      </c>
      <c r="C2676" s="4" t="s">
        <v>118</v>
      </c>
      <c r="D2676" s="4" t="s">
        <v>5639</v>
      </c>
      <c r="E2676" s="4" t="s">
        <v>78</v>
      </c>
      <c r="F2676" s="4" t="s">
        <v>121</v>
      </c>
      <c r="G2676" s="4" t="s">
        <v>373</v>
      </c>
      <c r="H2676" s="4" t="s">
        <v>3236</v>
      </c>
      <c r="I2676" s="4" t="s">
        <v>5533</v>
      </c>
      <c r="J2676" s="4" t="s">
        <v>5534</v>
      </c>
      <c r="K2676" s="6">
        <f>IFERROR(VLOOKUP($J2676,Lookup!$I:$M,Lookup!J$2,0),"")</f>
        <v>7036</v>
      </c>
      <c r="L2676" s="6" t="str">
        <f>IFERROR(VLOOKUP($J2676,Lookup!$I:$M,Lookup!K$2,0),"")</f>
        <v>Anaheim</v>
      </c>
      <c r="M2676" s="6" t="str">
        <f>IFERROR(VLOOKUP($J2676,Lookup!$I:$M,Lookup!L$2,0),"")</f>
        <v>ASantana</v>
      </c>
      <c r="N2676" s="6" t="str">
        <f>IFERROR(VLOOKUP($J2676,Lookup!$I:$M,Lookup!M$2,0),"")</f>
        <v>ET</v>
      </c>
      <c r="O2676" s="6" t="str">
        <f>IFERROR(VLOOKUP(E2676,Lookup!B:C,2,0),0)</f>
        <v>Host</v>
      </c>
    </row>
    <row r="2677" ht="13.5" outlineLevel="2" spans="1:15">
      <c r="A2677" s="4" t="s">
        <v>5640</v>
      </c>
      <c r="B2677" s="4" t="s">
        <v>5531</v>
      </c>
      <c r="C2677" s="4" t="s">
        <v>118</v>
      </c>
      <c r="D2677" s="4" t="s">
        <v>5641</v>
      </c>
      <c r="E2677" s="4" t="s">
        <v>83</v>
      </c>
      <c r="F2677" s="4" t="s">
        <v>121</v>
      </c>
      <c r="G2677" s="4" t="s">
        <v>373</v>
      </c>
      <c r="H2677" s="4" t="s">
        <v>3236</v>
      </c>
      <c r="I2677" s="4" t="s">
        <v>5533</v>
      </c>
      <c r="J2677" s="4" t="s">
        <v>5534</v>
      </c>
      <c r="K2677" s="6">
        <f>IFERROR(VLOOKUP($J2677,Lookup!$I:$M,Lookup!J$2,0),"")</f>
        <v>7036</v>
      </c>
      <c r="L2677" s="6" t="str">
        <f>IFERROR(VLOOKUP($J2677,Lookup!$I:$M,Lookup!K$2,0),"")</f>
        <v>Anaheim</v>
      </c>
      <c r="M2677" s="6" t="str">
        <f>IFERROR(VLOOKUP($J2677,Lookup!$I:$M,Lookup!L$2,0),"")</f>
        <v>ASantana</v>
      </c>
      <c r="N2677" s="6" t="str">
        <f>IFERROR(VLOOKUP($J2677,Lookup!$I:$M,Lookup!M$2,0),"")</f>
        <v>ET</v>
      </c>
      <c r="O2677" s="6" t="str">
        <f>IFERROR(VLOOKUP(E2677,Lookup!B:C,2,0),0)</f>
        <v>Line Cook</v>
      </c>
    </row>
    <row r="2678" ht="13.5" outlineLevel="2" spans="1:15">
      <c r="A2678" s="4" t="s">
        <v>5642</v>
      </c>
      <c r="B2678" s="4" t="s">
        <v>5531</v>
      </c>
      <c r="C2678" s="4" t="s">
        <v>118</v>
      </c>
      <c r="D2678" s="4" t="s">
        <v>5643</v>
      </c>
      <c r="E2678" s="4" t="s">
        <v>83</v>
      </c>
      <c r="F2678" s="4" t="s">
        <v>121</v>
      </c>
      <c r="G2678" s="4" t="s">
        <v>373</v>
      </c>
      <c r="H2678" s="4" t="s">
        <v>3236</v>
      </c>
      <c r="I2678" s="4" t="s">
        <v>5533</v>
      </c>
      <c r="J2678" s="4" t="s">
        <v>5534</v>
      </c>
      <c r="K2678" s="6">
        <f>IFERROR(VLOOKUP($J2678,Lookup!$I:$M,Lookup!J$2,0),"")</f>
        <v>7036</v>
      </c>
      <c r="L2678" s="6" t="str">
        <f>IFERROR(VLOOKUP($J2678,Lookup!$I:$M,Lookup!K$2,0),"")</f>
        <v>Anaheim</v>
      </c>
      <c r="M2678" s="6" t="str">
        <f>IFERROR(VLOOKUP($J2678,Lookup!$I:$M,Lookup!L$2,0),"")</f>
        <v>ASantana</v>
      </c>
      <c r="N2678" s="6" t="str">
        <f>IFERROR(VLOOKUP($J2678,Lookup!$I:$M,Lookup!M$2,0),"")</f>
        <v>ET</v>
      </c>
      <c r="O2678" s="6" t="str">
        <f>IFERROR(VLOOKUP(E2678,Lookup!B:C,2,0),0)</f>
        <v>Line Cook</v>
      </c>
    </row>
    <row r="2679" ht="13.5" outlineLevel="2" spans="1:15">
      <c r="A2679" s="4" t="s">
        <v>5644</v>
      </c>
      <c r="B2679" s="4" t="s">
        <v>5531</v>
      </c>
      <c r="C2679" s="4" t="s">
        <v>118</v>
      </c>
      <c r="D2679" s="4" t="s">
        <v>5645</v>
      </c>
      <c r="E2679" s="4" t="s">
        <v>83</v>
      </c>
      <c r="F2679" s="4" t="s">
        <v>121</v>
      </c>
      <c r="G2679" s="4" t="s">
        <v>373</v>
      </c>
      <c r="H2679" s="4" t="s">
        <v>3236</v>
      </c>
      <c r="I2679" s="4" t="s">
        <v>5533</v>
      </c>
      <c r="J2679" s="4" t="s">
        <v>5534</v>
      </c>
      <c r="K2679" s="6">
        <f>IFERROR(VLOOKUP($J2679,Lookup!$I:$M,Lookup!J$2,0),"")</f>
        <v>7036</v>
      </c>
      <c r="L2679" s="6" t="str">
        <f>IFERROR(VLOOKUP($J2679,Lookup!$I:$M,Lookup!K$2,0),"")</f>
        <v>Anaheim</v>
      </c>
      <c r="M2679" s="6" t="str">
        <f>IFERROR(VLOOKUP($J2679,Lookup!$I:$M,Lookup!L$2,0),"")</f>
        <v>ASantana</v>
      </c>
      <c r="N2679" s="6" t="str">
        <f>IFERROR(VLOOKUP($J2679,Lookup!$I:$M,Lookup!M$2,0),"")</f>
        <v>ET</v>
      </c>
      <c r="O2679" s="6" t="str">
        <f>IFERROR(VLOOKUP(E2679,Lookup!B:C,2,0),0)</f>
        <v>Line Cook</v>
      </c>
    </row>
    <row r="2680" ht="13.5" outlineLevel="2" spans="1:15">
      <c r="A2680" s="4" t="s">
        <v>5646</v>
      </c>
      <c r="B2680" s="4" t="s">
        <v>5531</v>
      </c>
      <c r="C2680" s="4" t="s">
        <v>118</v>
      </c>
      <c r="D2680" s="4" t="s">
        <v>5647</v>
      </c>
      <c r="E2680" s="4" t="s">
        <v>78</v>
      </c>
      <c r="F2680" s="4" t="s">
        <v>121</v>
      </c>
      <c r="G2680" s="4" t="s">
        <v>373</v>
      </c>
      <c r="H2680" s="4" t="s">
        <v>3236</v>
      </c>
      <c r="I2680" s="4" t="s">
        <v>5533</v>
      </c>
      <c r="J2680" s="4" t="s">
        <v>5534</v>
      </c>
      <c r="K2680" s="6">
        <f>IFERROR(VLOOKUP($J2680,Lookup!$I:$M,Lookup!J$2,0),"")</f>
        <v>7036</v>
      </c>
      <c r="L2680" s="6" t="str">
        <f>IFERROR(VLOOKUP($J2680,Lookup!$I:$M,Lookup!K$2,0),"")</f>
        <v>Anaheim</v>
      </c>
      <c r="M2680" s="6" t="str">
        <f>IFERROR(VLOOKUP($J2680,Lookup!$I:$M,Lookup!L$2,0),"")</f>
        <v>ASantana</v>
      </c>
      <c r="N2680" s="6" t="str">
        <f>IFERROR(VLOOKUP($J2680,Lookup!$I:$M,Lookup!M$2,0),"")</f>
        <v>ET</v>
      </c>
      <c r="O2680" s="6" t="str">
        <f>IFERROR(VLOOKUP(E2680,Lookup!B:C,2,0),0)</f>
        <v>Host</v>
      </c>
    </row>
    <row r="2681" ht="13.5" outlineLevel="2" spans="1:15">
      <c r="A2681" s="4" t="s">
        <v>5648</v>
      </c>
      <c r="B2681" s="4" t="s">
        <v>5531</v>
      </c>
      <c r="C2681" s="4" t="s">
        <v>118</v>
      </c>
      <c r="D2681" s="4" t="s">
        <v>5649</v>
      </c>
      <c r="E2681" s="4" t="s">
        <v>78</v>
      </c>
      <c r="F2681" s="4" t="s">
        <v>121</v>
      </c>
      <c r="G2681" s="4" t="s">
        <v>373</v>
      </c>
      <c r="H2681" s="4" t="s">
        <v>3236</v>
      </c>
      <c r="I2681" s="4" t="s">
        <v>5533</v>
      </c>
      <c r="J2681" s="4" t="s">
        <v>5534</v>
      </c>
      <c r="K2681" s="6">
        <f>IFERROR(VLOOKUP($J2681,Lookup!$I:$M,Lookup!J$2,0),"")</f>
        <v>7036</v>
      </c>
      <c r="L2681" s="6" t="str">
        <f>IFERROR(VLOOKUP($J2681,Lookup!$I:$M,Lookup!K$2,0),"")</f>
        <v>Anaheim</v>
      </c>
      <c r="M2681" s="6" t="str">
        <f>IFERROR(VLOOKUP($J2681,Lookup!$I:$M,Lookup!L$2,0),"")</f>
        <v>ASantana</v>
      </c>
      <c r="N2681" s="6" t="str">
        <f>IFERROR(VLOOKUP($J2681,Lookup!$I:$M,Lookup!M$2,0),"")</f>
        <v>ET</v>
      </c>
      <c r="O2681" s="6" t="str">
        <f>IFERROR(VLOOKUP(E2681,Lookup!B:C,2,0),0)</f>
        <v>Host</v>
      </c>
    </row>
    <row r="2682" ht="13.5" outlineLevel="2" spans="1:15">
      <c r="A2682" s="4" t="s">
        <v>5650</v>
      </c>
      <c r="B2682" s="4" t="s">
        <v>5531</v>
      </c>
      <c r="C2682" s="4" t="s">
        <v>118</v>
      </c>
      <c r="D2682" s="4" t="s">
        <v>5651</v>
      </c>
      <c r="E2682" s="4" t="s">
        <v>120</v>
      </c>
      <c r="F2682" s="4" t="s">
        <v>121</v>
      </c>
      <c r="G2682" s="4" t="s">
        <v>373</v>
      </c>
      <c r="H2682" s="4" t="s">
        <v>3236</v>
      </c>
      <c r="I2682" s="4" t="s">
        <v>5533</v>
      </c>
      <c r="J2682" s="4" t="s">
        <v>5534</v>
      </c>
      <c r="K2682" s="6">
        <f>IFERROR(VLOOKUP($J2682,Lookup!$I:$M,Lookup!J$2,0),"")</f>
        <v>7036</v>
      </c>
      <c r="L2682" s="6" t="str">
        <f>IFERROR(VLOOKUP($J2682,Lookup!$I:$M,Lookup!K$2,0),"")</f>
        <v>Anaheim</v>
      </c>
      <c r="M2682" s="6" t="str">
        <f>IFERROR(VLOOKUP($J2682,Lookup!$I:$M,Lookup!L$2,0),"")</f>
        <v>ASantana</v>
      </c>
      <c r="N2682" s="6" t="str">
        <f>IFERROR(VLOOKUP($J2682,Lookup!$I:$M,Lookup!M$2,0),"")</f>
        <v>ET</v>
      </c>
      <c r="O2682" s="6" t="str">
        <f>IFERROR(VLOOKUP(E2682,Lookup!B:C,2,0),0)</f>
        <v>Server/Cocktail</v>
      </c>
    </row>
    <row r="2683" ht="13.5" outlineLevel="2" spans="1:15">
      <c r="A2683" s="4" t="s">
        <v>5652</v>
      </c>
      <c r="B2683" s="4" t="s">
        <v>5338</v>
      </c>
      <c r="C2683" s="4" t="s">
        <v>118</v>
      </c>
      <c r="D2683" s="4" t="s">
        <v>5653</v>
      </c>
      <c r="E2683" s="4" t="s">
        <v>139</v>
      </c>
      <c r="F2683" s="4" t="s">
        <v>121</v>
      </c>
      <c r="G2683" s="4" t="s">
        <v>373</v>
      </c>
      <c r="H2683" s="4" t="s">
        <v>5234</v>
      </c>
      <c r="I2683" s="4" t="s">
        <v>5654</v>
      </c>
      <c r="J2683" s="4" t="s">
        <v>5655</v>
      </c>
      <c r="K2683" s="6">
        <f>IFERROR(VLOOKUP($J2683,Lookup!$I:$M,Lookup!J$2,0),"")</f>
        <v>7037</v>
      </c>
      <c r="L2683" s="6" t="str">
        <f>IFERROR(VLOOKUP($J2683,Lookup!$I:$M,Lookup!K$2,0),"")</f>
        <v>Northridge</v>
      </c>
      <c r="M2683" s="6" t="str">
        <f>IFERROR(VLOOKUP($J2683,Lookup!$I:$M,Lookup!L$2,0),"")</f>
        <v>JAviles</v>
      </c>
      <c r="N2683" s="6" t="str">
        <f>IFERROR(VLOOKUP($J2683,Lookup!$I:$M,Lookup!M$2,0),"")</f>
        <v>ET</v>
      </c>
      <c r="O2683" s="6" t="str">
        <f>IFERROR(VLOOKUP(E2683,Lookup!B:C,2,0),0)</f>
        <v>Busser/Runner</v>
      </c>
    </row>
    <row r="2684" ht="13.5" outlineLevel="2" spans="1:15">
      <c r="A2684" s="4" t="s">
        <v>5656</v>
      </c>
      <c r="B2684" s="4" t="s">
        <v>5338</v>
      </c>
      <c r="C2684" s="4" t="s">
        <v>118</v>
      </c>
      <c r="D2684" s="4" t="s">
        <v>5657</v>
      </c>
      <c r="E2684" s="4" t="s">
        <v>83</v>
      </c>
      <c r="F2684" s="4" t="s">
        <v>121</v>
      </c>
      <c r="G2684" s="4" t="s">
        <v>373</v>
      </c>
      <c r="H2684" s="4" t="s">
        <v>5234</v>
      </c>
      <c r="I2684" s="4" t="s">
        <v>5654</v>
      </c>
      <c r="J2684" s="4" t="s">
        <v>5655</v>
      </c>
      <c r="K2684" s="6">
        <f>IFERROR(VLOOKUP($J2684,Lookup!$I:$M,Lookup!J$2,0),"")</f>
        <v>7037</v>
      </c>
      <c r="L2684" s="6" t="str">
        <f>IFERROR(VLOOKUP($J2684,Lookup!$I:$M,Lookup!K$2,0),"")</f>
        <v>Northridge</v>
      </c>
      <c r="M2684" s="6" t="str">
        <f>IFERROR(VLOOKUP($J2684,Lookup!$I:$M,Lookup!L$2,0),"")</f>
        <v>JAviles</v>
      </c>
      <c r="N2684" s="6" t="str">
        <f>IFERROR(VLOOKUP($J2684,Lookup!$I:$M,Lookup!M$2,0),"")</f>
        <v>ET</v>
      </c>
      <c r="O2684" s="6" t="str">
        <f>IFERROR(VLOOKUP(E2684,Lookup!B:C,2,0),0)</f>
        <v>Line Cook</v>
      </c>
    </row>
    <row r="2685" ht="13.5" outlineLevel="2" spans="1:15">
      <c r="A2685" s="4" t="s">
        <v>5658</v>
      </c>
      <c r="B2685" s="4" t="s">
        <v>5338</v>
      </c>
      <c r="C2685" s="4" t="s">
        <v>118</v>
      </c>
      <c r="D2685" s="4" t="s">
        <v>5659</v>
      </c>
      <c r="E2685" s="4" t="s">
        <v>191</v>
      </c>
      <c r="F2685" s="4" t="s">
        <v>121</v>
      </c>
      <c r="G2685" s="4" t="s">
        <v>373</v>
      </c>
      <c r="H2685" s="4" t="s">
        <v>5234</v>
      </c>
      <c r="I2685" s="4" t="s">
        <v>5654</v>
      </c>
      <c r="J2685" s="4" t="s">
        <v>5655</v>
      </c>
      <c r="K2685" s="6">
        <f>IFERROR(VLOOKUP($J2685,Lookup!$I:$M,Lookup!J$2,0),"")</f>
        <v>7037</v>
      </c>
      <c r="L2685" s="6" t="str">
        <f>IFERROR(VLOOKUP($J2685,Lookup!$I:$M,Lookup!K$2,0),"")</f>
        <v>Northridge</v>
      </c>
      <c r="M2685" s="6" t="str">
        <f>IFERROR(VLOOKUP($J2685,Lookup!$I:$M,Lookup!L$2,0),"")</f>
        <v>JAviles</v>
      </c>
      <c r="N2685" s="6" t="str">
        <f>IFERROR(VLOOKUP($J2685,Lookup!$I:$M,Lookup!M$2,0),"")</f>
        <v>ET</v>
      </c>
      <c r="O2685" s="6" t="str">
        <f>IFERROR(VLOOKUP(E2685,Lookup!B:C,2,0),0)</f>
        <v>Busser/Runner</v>
      </c>
    </row>
    <row r="2686" ht="13.5" outlineLevel="2" spans="1:15">
      <c r="A2686" s="4" t="s">
        <v>5660</v>
      </c>
      <c r="B2686" s="4" t="s">
        <v>5338</v>
      </c>
      <c r="C2686" s="4" t="s">
        <v>118</v>
      </c>
      <c r="D2686" s="4" t="s">
        <v>5661</v>
      </c>
      <c r="E2686" s="4" t="s">
        <v>120</v>
      </c>
      <c r="F2686" s="4" t="s">
        <v>121</v>
      </c>
      <c r="G2686" s="4" t="s">
        <v>373</v>
      </c>
      <c r="H2686" s="4" t="s">
        <v>5234</v>
      </c>
      <c r="I2686" s="4" t="s">
        <v>5654</v>
      </c>
      <c r="J2686" s="4" t="s">
        <v>5655</v>
      </c>
      <c r="K2686" s="6">
        <f>IFERROR(VLOOKUP($J2686,Lookup!$I:$M,Lookup!J$2,0),"")</f>
        <v>7037</v>
      </c>
      <c r="L2686" s="6" t="str">
        <f>IFERROR(VLOOKUP($J2686,Lookup!$I:$M,Lookup!K$2,0),"")</f>
        <v>Northridge</v>
      </c>
      <c r="M2686" s="6" t="str">
        <f>IFERROR(VLOOKUP($J2686,Lookup!$I:$M,Lookup!L$2,0),"")</f>
        <v>JAviles</v>
      </c>
      <c r="N2686" s="6" t="str">
        <f>IFERROR(VLOOKUP($J2686,Lookup!$I:$M,Lookup!M$2,0),"")</f>
        <v>ET</v>
      </c>
      <c r="O2686" s="6" t="str">
        <f>IFERROR(VLOOKUP(E2686,Lookup!B:C,2,0),0)</f>
        <v>Server/Cocktail</v>
      </c>
    </row>
    <row r="2687" ht="13.5" outlineLevel="2" spans="1:15">
      <c r="A2687" s="4" t="s">
        <v>5662</v>
      </c>
      <c r="B2687" s="4" t="s">
        <v>5338</v>
      </c>
      <c r="C2687" s="4" t="s">
        <v>118</v>
      </c>
      <c r="D2687" s="4" t="s">
        <v>5663</v>
      </c>
      <c r="E2687" s="4" t="s">
        <v>120</v>
      </c>
      <c r="F2687" s="4" t="s">
        <v>121</v>
      </c>
      <c r="G2687" s="4" t="s">
        <v>373</v>
      </c>
      <c r="H2687" s="4" t="s">
        <v>5234</v>
      </c>
      <c r="I2687" s="4" t="s">
        <v>5654</v>
      </c>
      <c r="J2687" s="4" t="s">
        <v>5655</v>
      </c>
      <c r="K2687" s="6">
        <f>IFERROR(VLOOKUP($J2687,Lookup!$I:$M,Lookup!J$2,0),"")</f>
        <v>7037</v>
      </c>
      <c r="L2687" s="6" t="str">
        <f>IFERROR(VLOOKUP($J2687,Lookup!$I:$M,Lookup!K$2,0),"")</f>
        <v>Northridge</v>
      </c>
      <c r="M2687" s="6" t="str">
        <f>IFERROR(VLOOKUP($J2687,Lookup!$I:$M,Lookup!L$2,0),"")</f>
        <v>JAviles</v>
      </c>
      <c r="N2687" s="6" t="str">
        <f>IFERROR(VLOOKUP($J2687,Lookup!$I:$M,Lookup!M$2,0),"")</f>
        <v>ET</v>
      </c>
      <c r="O2687" s="6" t="str">
        <f>IFERROR(VLOOKUP(E2687,Lookup!B:C,2,0),0)</f>
        <v>Server/Cocktail</v>
      </c>
    </row>
    <row r="2688" ht="13.5" outlineLevel="2" spans="1:15">
      <c r="A2688" s="4" t="s">
        <v>5664</v>
      </c>
      <c r="B2688" s="4" t="s">
        <v>5338</v>
      </c>
      <c r="C2688" s="4" t="s">
        <v>118</v>
      </c>
      <c r="D2688" s="4" t="s">
        <v>5665</v>
      </c>
      <c r="E2688" s="4" t="s">
        <v>84</v>
      </c>
      <c r="F2688" s="4" t="s">
        <v>121</v>
      </c>
      <c r="G2688" s="4" t="s">
        <v>373</v>
      </c>
      <c r="H2688" s="4" t="s">
        <v>5234</v>
      </c>
      <c r="I2688" s="4" t="s">
        <v>5654</v>
      </c>
      <c r="J2688" s="4" t="s">
        <v>5655</v>
      </c>
      <c r="K2688" s="6">
        <f>IFERROR(VLOOKUP($J2688,Lookup!$I:$M,Lookup!J$2,0),"")</f>
        <v>7037</v>
      </c>
      <c r="L2688" s="6" t="str">
        <f>IFERROR(VLOOKUP($J2688,Lookup!$I:$M,Lookup!K$2,0),"")</f>
        <v>Northridge</v>
      </c>
      <c r="M2688" s="6" t="str">
        <f>IFERROR(VLOOKUP($J2688,Lookup!$I:$M,Lookup!L$2,0),"")</f>
        <v>JAviles</v>
      </c>
      <c r="N2688" s="6" t="str">
        <f>IFERROR(VLOOKUP($J2688,Lookup!$I:$M,Lookup!M$2,0),"")</f>
        <v>ET</v>
      </c>
      <c r="O2688" s="6" t="str">
        <f>IFERROR(VLOOKUP(E2688,Lookup!B:C,2,0),0)</f>
        <v>Prep Cook</v>
      </c>
    </row>
    <row r="2689" ht="13.5" outlineLevel="2" spans="1:15">
      <c r="A2689" s="4" t="s">
        <v>5666</v>
      </c>
      <c r="B2689" s="4" t="s">
        <v>5338</v>
      </c>
      <c r="C2689" s="4" t="s">
        <v>118</v>
      </c>
      <c r="D2689" s="4" t="s">
        <v>5667</v>
      </c>
      <c r="E2689" s="4" t="s">
        <v>120</v>
      </c>
      <c r="F2689" s="4" t="s">
        <v>121</v>
      </c>
      <c r="G2689" s="4" t="s">
        <v>373</v>
      </c>
      <c r="H2689" s="4" t="s">
        <v>5234</v>
      </c>
      <c r="I2689" s="4" t="s">
        <v>5654</v>
      </c>
      <c r="J2689" s="4" t="s">
        <v>5655</v>
      </c>
      <c r="K2689" s="6">
        <f>IFERROR(VLOOKUP($J2689,Lookup!$I:$M,Lookup!J$2,0),"")</f>
        <v>7037</v>
      </c>
      <c r="L2689" s="6" t="str">
        <f>IFERROR(VLOOKUP($J2689,Lookup!$I:$M,Lookup!K$2,0),"")</f>
        <v>Northridge</v>
      </c>
      <c r="M2689" s="6" t="str">
        <f>IFERROR(VLOOKUP($J2689,Lookup!$I:$M,Lookup!L$2,0),"")</f>
        <v>JAviles</v>
      </c>
      <c r="N2689" s="6" t="str">
        <f>IFERROR(VLOOKUP($J2689,Lookup!$I:$M,Lookup!M$2,0),"")</f>
        <v>ET</v>
      </c>
      <c r="O2689" s="6" t="str">
        <f>IFERROR(VLOOKUP(E2689,Lookup!B:C,2,0),0)</f>
        <v>Server/Cocktail</v>
      </c>
    </row>
    <row r="2690" ht="13.5" outlineLevel="2" spans="1:15">
      <c r="A2690" s="4" t="s">
        <v>5668</v>
      </c>
      <c r="B2690" s="4" t="s">
        <v>5338</v>
      </c>
      <c r="C2690" s="4" t="s">
        <v>118</v>
      </c>
      <c r="D2690" s="4" t="s">
        <v>5669</v>
      </c>
      <c r="E2690" s="4" t="s">
        <v>128</v>
      </c>
      <c r="F2690" s="4" t="s">
        <v>121</v>
      </c>
      <c r="G2690" s="4" t="s">
        <v>373</v>
      </c>
      <c r="H2690" s="4" t="s">
        <v>5234</v>
      </c>
      <c r="I2690" s="4" t="s">
        <v>5654</v>
      </c>
      <c r="J2690" s="4" t="s">
        <v>5655</v>
      </c>
      <c r="K2690" s="6">
        <f>IFERROR(VLOOKUP($J2690,Lookup!$I:$M,Lookup!J$2,0),"")</f>
        <v>7037</v>
      </c>
      <c r="L2690" s="6" t="str">
        <f>IFERROR(VLOOKUP($J2690,Lookup!$I:$M,Lookup!K$2,0),"")</f>
        <v>Northridge</v>
      </c>
      <c r="M2690" s="6" t="str">
        <f>IFERROR(VLOOKUP($J2690,Lookup!$I:$M,Lookup!L$2,0),"")</f>
        <v>JAviles</v>
      </c>
      <c r="N2690" s="6" t="str">
        <f>IFERROR(VLOOKUP($J2690,Lookup!$I:$M,Lookup!M$2,0),"")</f>
        <v>ET</v>
      </c>
      <c r="O2690" s="6" t="str">
        <f>IFERROR(VLOOKUP(E2690,Lookup!B:C,2,0),0)</f>
        <v>Server/Cocktail</v>
      </c>
    </row>
    <row r="2691" ht="13.5" outlineLevel="2" spans="1:15">
      <c r="A2691" s="4" t="s">
        <v>5670</v>
      </c>
      <c r="B2691" s="4" t="s">
        <v>5338</v>
      </c>
      <c r="C2691" s="4" t="s">
        <v>118</v>
      </c>
      <c r="D2691" s="4" t="s">
        <v>5671</v>
      </c>
      <c r="E2691" s="4" t="s">
        <v>83</v>
      </c>
      <c r="F2691" s="4" t="s">
        <v>121</v>
      </c>
      <c r="G2691" s="4" t="s">
        <v>373</v>
      </c>
      <c r="H2691" s="4" t="s">
        <v>5234</v>
      </c>
      <c r="I2691" s="4" t="s">
        <v>5654</v>
      </c>
      <c r="J2691" s="4" t="s">
        <v>5655</v>
      </c>
      <c r="K2691" s="6">
        <f>IFERROR(VLOOKUP($J2691,Lookup!$I:$M,Lookup!J$2,0),"")</f>
        <v>7037</v>
      </c>
      <c r="L2691" s="6" t="str">
        <f>IFERROR(VLOOKUP($J2691,Lookup!$I:$M,Lookup!K$2,0),"")</f>
        <v>Northridge</v>
      </c>
      <c r="M2691" s="6" t="str">
        <f>IFERROR(VLOOKUP($J2691,Lookup!$I:$M,Lookup!L$2,0),"")</f>
        <v>JAviles</v>
      </c>
      <c r="N2691" s="6" t="str">
        <f>IFERROR(VLOOKUP($J2691,Lookup!$I:$M,Lookup!M$2,0),"")</f>
        <v>ET</v>
      </c>
      <c r="O2691" s="6" t="str">
        <f>IFERROR(VLOOKUP(E2691,Lookup!B:C,2,0),0)</f>
        <v>Line Cook</v>
      </c>
    </row>
    <row r="2692" ht="13.5" outlineLevel="2" spans="1:15">
      <c r="A2692" s="4" t="s">
        <v>5672</v>
      </c>
      <c r="B2692" s="4" t="s">
        <v>5338</v>
      </c>
      <c r="C2692" s="4" t="s">
        <v>118</v>
      </c>
      <c r="D2692" s="4" t="s">
        <v>5673</v>
      </c>
      <c r="E2692" s="4" t="s">
        <v>84</v>
      </c>
      <c r="F2692" s="4" t="s">
        <v>121</v>
      </c>
      <c r="G2692" s="4" t="s">
        <v>373</v>
      </c>
      <c r="H2692" s="4" t="s">
        <v>5234</v>
      </c>
      <c r="I2692" s="4" t="s">
        <v>5654</v>
      </c>
      <c r="J2692" s="4" t="s">
        <v>5655</v>
      </c>
      <c r="K2692" s="6">
        <f>IFERROR(VLOOKUP($J2692,Lookup!$I:$M,Lookup!J$2,0),"")</f>
        <v>7037</v>
      </c>
      <c r="L2692" s="6" t="str">
        <f>IFERROR(VLOOKUP($J2692,Lookup!$I:$M,Lookup!K$2,0),"")</f>
        <v>Northridge</v>
      </c>
      <c r="M2692" s="6" t="str">
        <f>IFERROR(VLOOKUP($J2692,Lookup!$I:$M,Lookup!L$2,0),"")</f>
        <v>JAviles</v>
      </c>
      <c r="N2692" s="6" t="str">
        <f>IFERROR(VLOOKUP($J2692,Lookup!$I:$M,Lookup!M$2,0),"")</f>
        <v>ET</v>
      </c>
      <c r="O2692" s="6" t="str">
        <f>IFERROR(VLOOKUP(E2692,Lookup!B:C,2,0),0)</f>
        <v>Prep Cook</v>
      </c>
    </row>
    <row r="2693" ht="13.5" outlineLevel="2" spans="1:15">
      <c r="A2693" s="4" t="s">
        <v>5674</v>
      </c>
      <c r="B2693" s="4" t="s">
        <v>5338</v>
      </c>
      <c r="C2693" s="4" t="s">
        <v>118</v>
      </c>
      <c r="D2693" s="4" t="s">
        <v>5675</v>
      </c>
      <c r="E2693" s="4" t="s">
        <v>78</v>
      </c>
      <c r="F2693" s="4" t="s">
        <v>121</v>
      </c>
      <c r="G2693" s="4" t="s">
        <v>373</v>
      </c>
      <c r="H2693" s="4" t="s">
        <v>5234</v>
      </c>
      <c r="I2693" s="4" t="s">
        <v>5654</v>
      </c>
      <c r="J2693" s="4" t="s">
        <v>5655</v>
      </c>
      <c r="K2693" s="6">
        <f>IFERROR(VLOOKUP($J2693,Lookup!$I:$M,Lookup!J$2,0),"")</f>
        <v>7037</v>
      </c>
      <c r="L2693" s="6" t="str">
        <f>IFERROR(VLOOKUP($J2693,Lookup!$I:$M,Lookup!K$2,0),"")</f>
        <v>Northridge</v>
      </c>
      <c r="M2693" s="6" t="str">
        <f>IFERROR(VLOOKUP($J2693,Lookup!$I:$M,Lookup!L$2,0),"")</f>
        <v>JAviles</v>
      </c>
      <c r="N2693" s="6" t="str">
        <f>IFERROR(VLOOKUP($J2693,Lookup!$I:$M,Lookup!M$2,0),"")</f>
        <v>ET</v>
      </c>
      <c r="O2693" s="6" t="str">
        <f>IFERROR(VLOOKUP(E2693,Lookup!B:C,2,0),0)</f>
        <v>Host</v>
      </c>
    </row>
    <row r="2694" ht="13.5" outlineLevel="2" spans="1:15">
      <c r="A2694" s="4" t="s">
        <v>5676</v>
      </c>
      <c r="B2694" s="4" t="s">
        <v>5338</v>
      </c>
      <c r="C2694" s="4" t="s">
        <v>118</v>
      </c>
      <c r="D2694" s="4" t="s">
        <v>5677</v>
      </c>
      <c r="E2694" s="4" t="s">
        <v>84</v>
      </c>
      <c r="F2694" s="4" t="s">
        <v>121</v>
      </c>
      <c r="G2694" s="4" t="s">
        <v>373</v>
      </c>
      <c r="H2694" s="4" t="s">
        <v>5234</v>
      </c>
      <c r="I2694" s="4" t="s">
        <v>5654</v>
      </c>
      <c r="J2694" s="4" t="s">
        <v>5655</v>
      </c>
      <c r="K2694" s="6">
        <f>IFERROR(VLOOKUP($J2694,Lookup!$I:$M,Lookup!J$2,0),"")</f>
        <v>7037</v>
      </c>
      <c r="L2694" s="6" t="str">
        <f>IFERROR(VLOOKUP($J2694,Lookup!$I:$M,Lookup!K$2,0),"")</f>
        <v>Northridge</v>
      </c>
      <c r="M2694" s="6" t="str">
        <f>IFERROR(VLOOKUP($J2694,Lookup!$I:$M,Lookup!L$2,0),"")</f>
        <v>JAviles</v>
      </c>
      <c r="N2694" s="6" t="str">
        <f>IFERROR(VLOOKUP($J2694,Lookup!$I:$M,Lookup!M$2,0),"")</f>
        <v>ET</v>
      </c>
      <c r="O2694" s="6" t="str">
        <f>IFERROR(VLOOKUP(E2694,Lookup!B:C,2,0),0)</f>
        <v>Prep Cook</v>
      </c>
    </row>
    <row r="2695" ht="13.5" outlineLevel="2" spans="1:15">
      <c r="A2695" s="4" t="s">
        <v>5678</v>
      </c>
      <c r="B2695" s="4" t="s">
        <v>5338</v>
      </c>
      <c r="C2695" s="4" t="s">
        <v>118</v>
      </c>
      <c r="D2695" s="4" t="s">
        <v>5679</v>
      </c>
      <c r="E2695" s="4" t="s">
        <v>139</v>
      </c>
      <c r="F2695" s="4" t="s">
        <v>121</v>
      </c>
      <c r="G2695" s="4" t="s">
        <v>373</v>
      </c>
      <c r="H2695" s="4" t="s">
        <v>5234</v>
      </c>
      <c r="I2695" s="4" t="s">
        <v>5654</v>
      </c>
      <c r="J2695" s="4" t="s">
        <v>5655</v>
      </c>
      <c r="K2695" s="6">
        <f>IFERROR(VLOOKUP($J2695,Lookup!$I:$M,Lookup!J$2,0),"")</f>
        <v>7037</v>
      </c>
      <c r="L2695" s="6" t="str">
        <f>IFERROR(VLOOKUP($J2695,Lookup!$I:$M,Lookup!K$2,0),"")</f>
        <v>Northridge</v>
      </c>
      <c r="M2695" s="6" t="str">
        <f>IFERROR(VLOOKUP($J2695,Lookup!$I:$M,Lookup!L$2,0),"")</f>
        <v>JAviles</v>
      </c>
      <c r="N2695" s="6" t="str">
        <f>IFERROR(VLOOKUP($J2695,Lookup!$I:$M,Lookup!M$2,0),"")</f>
        <v>ET</v>
      </c>
      <c r="O2695" s="6" t="str">
        <f>IFERROR(VLOOKUP(E2695,Lookup!B:C,2,0),0)</f>
        <v>Busser/Runner</v>
      </c>
    </row>
    <row r="2696" ht="13.5" outlineLevel="2" spans="1:15">
      <c r="A2696" s="4" t="s">
        <v>5680</v>
      </c>
      <c r="B2696" s="4" t="s">
        <v>5338</v>
      </c>
      <c r="C2696" s="4" t="s">
        <v>118</v>
      </c>
      <c r="D2696" s="4" t="s">
        <v>5681</v>
      </c>
      <c r="E2696" s="4" t="s">
        <v>139</v>
      </c>
      <c r="F2696" s="4" t="s">
        <v>121</v>
      </c>
      <c r="G2696" s="4" t="s">
        <v>373</v>
      </c>
      <c r="H2696" s="4" t="s">
        <v>5234</v>
      </c>
      <c r="I2696" s="4" t="s">
        <v>5654</v>
      </c>
      <c r="J2696" s="4" t="s">
        <v>5655</v>
      </c>
      <c r="K2696" s="6">
        <f>IFERROR(VLOOKUP($J2696,Lookup!$I:$M,Lookup!J$2,0),"")</f>
        <v>7037</v>
      </c>
      <c r="L2696" s="6" t="str">
        <f>IFERROR(VLOOKUP($J2696,Lookup!$I:$M,Lookup!K$2,0),"")</f>
        <v>Northridge</v>
      </c>
      <c r="M2696" s="6" t="str">
        <f>IFERROR(VLOOKUP($J2696,Lookup!$I:$M,Lookup!L$2,0),"")</f>
        <v>JAviles</v>
      </c>
      <c r="N2696" s="6" t="str">
        <f>IFERROR(VLOOKUP($J2696,Lookup!$I:$M,Lookup!M$2,0),"")</f>
        <v>ET</v>
      </c>
      <c r="O2696" s="6" t="str">
        <f>IFERROR(VLOOKUP(E2696,Lookup!B:C,2,0),0)</f>
        <v>Busser/Runner</v>
      </c>
    </row>
    <row r="2697" ht="13.5" outlineLevel="2" spans="1:15">
      <c r="A2697" s="4" t="s">
        <v>5682</v>
      </c>
      <c r="B2697" s="4" t="s">
        <v>5338</v>
      </c>
      <c r="C2697" s="4" t="s">
        <v>118</v>
      </c>
      <c r="D2697" s="4" t="s">
        <v>5683</v>
      </c>
      <c r="E2697" s="4" t="s">
        <v>120</v>
      </c>
      <c r="F2697" s="4" t="s">
        <v>121</v>
      </c>
      <c r="G2697" s="4" t="s">
        <v>373</v>
      </c>
      <c r="H2697" s="4" t="s">
        <v>5234</v>
      </c>
      <c r="I2697" s="4" t="s">
        <v>5654</v>
      </c>
      <c r="J2697" s="4" t="s">
        <v>5655</v>
      </c>
      <c r="K2697" s="6">
        <f>IFERROR(VLOOKUP($J2697,Lookup!$I:$M,Lookup!J$2,0),"")</f>
        <v>7037</v>
      </c>
      <c r="L2697" s="6" t="str">
        <f>IFERROR(VLOOKUP($J2697,Lookup!$I:$M,Lookup!K$2,0),"")</f>
        <v>Northridge</v>
      </c>
      <c r="M2697" s="6" t="str">
        <f>IFERROR(VLOOKUP($J2697,Lookup!$I:$M,Lookup!L$2,0),"")</f>
        <v>JAviles</v>
      </c>
      <c r="N2697" s="6" t="str">
        <f>IFERROR(VLOOKUP($J2697,Lookup!$I:$M,Lookup!M$2,0),"")</f>
        <v>ET</v>
      </c>
      <c r="O2697" s="6" t="str">
        <f>IFERROR(VLOOKUP(E2697,Lookup!B:C,2,0),0)</f>
        <v>Server/Cocktail</v>
      </c>
    </row>
    <row r="2698" ht="13.5" outlineLevel="2" spans="1:15">
      <c r="A2698" s="4" t="s">
        <v>5684</v>
      </c>
      <c r="B2698" s="4" t="s">
        <v>5338</v>
      </c>
      <c r="C2698" s="4" t="s">
        <v>118</v>
      </c>
      <c r="D2698" s="4" t="s">
        <v>5685</v>
      </c>
      <c r="E2698" s="4" t="s">
        <v>139</v>
      </c>
      <c r="F2698" s="4" t="s">
        <v>121</v>
      </c>
      <c r="G2698" s="4" t="s">
        <v>373</v>
      </c>
      <c r="H2698" s="4" t="s">
        <v>5234</v>
      </c>
      <c r="I2698" s="4" t="s">
        <v>5654</v>
      </c>
      <c r="J2698" s="4" t="s">
        <v>5655</v>
      </c>
      <c r="K2698" s="6">
        <f>IFERROR(VLOOKUP($J2698,Lookup!$I:$M,Lookup!J$2,0),"")</f>
        <v>7037</v>
      </c>
      <c r="L2698" s="6" t="str">
        <f>IFERROR(VLOOKUP($J2698,Lookup!$I:$M,Lookup!K$2,0),"")</f>
        <v>Northridge</v>
      </c>
      <c r="M2698" s="6" t="str">
        <f>IFERROR(VLOOKUP($J2698,Lookup!$I:$M,Lookup!L$2,0),"")</f>
        <v>JAviles</v>
      </c>
      <c r="N2698" s="6" t="str">
        <f>IFERROR(VLOOKUP($J2698,Lookup!$I:$M,Lookup!M$2,0),"")</f>
        <v>ET</v>
      </c>
      <c r="O2698" s="6" t="str">
        <f>IFERROR(VLOOKUP(E2698,Lookup!B:C,2,0),0)</f>
        <v>Busser/Runner</v>
      </c>
    </row>
    <row r="2699" ht="13.5" outlineLevel="2" spans="1:15">
      <c r="A2699" s="4" t="s">
        <v>5686</v>
      </c>
      <c r="B2699" s="4" t="s">
        <v>5338</v>
      </c>
      <c r="C2699" s="4" t="s">
        <v>118</v>
      </c>
      <c r="D2699" s="4" t="s">
        <v>5687</v>
      </c>
      <c r="E2699" s="4" t="s">
        <v>78</v>
      </c>
      <c r="F2699" s="4" t="s">
        <v>121</v>
      </c>
      <c r="G2699" s="4" t="s">
        <v>373</v>
      </c>
      <c r="H2699" s="4" t="s">
        <v>5234</v>
      </c>
      <c r="I2699" s="4" t="s">
        <v>5654</v>
      </c>
      <c r="J2699" s="4" t="s">
        <v>5655</v>
      </c>
      <c r="K2699" s="6">
        <f>IFERROR(VLOOKUP($J2699,Lookup!$I:$M,Lookup!J$2,0),"")</f>
        <v>7037</v>
      </c>
      <c r="L2699" s="6" t="str">
        <f>IFERROR(VLOOKUP($J2699,Lookup!$I:$M,Lookup!K$2,0),"")</f>
        <v>Northridge</v>
      </c>
      <c r="M2699" s="6" t="str">
        <f>IFERROR(VLOOKUP($J2699,Lookup!$I:$M,Lookup!L$2,0),"")</f>
        <v>JAviles</v>
      </c>
      <c r="N2699" s="6" t="str">
        <f>IFERROR(VLOOKUP($J2699,Lookup!$I:$M,Lookup!M$2,0),"")</f>
        <v>ET</v>
      </c>
      <c r="O2699" s="6" t="str">
        <f>IFERROR(VLOOKUP(E2699,Lookup!B:C,2,0),0)</f>
        <v>Host</v>
      </c>
    </row>
    <row r="2700" ht="13.5" outlineLevel="2" spans="1:15">
      <c r="A2700" s="4" t="s">
        <v>5688</v>
      </c>
      <c r="B2700" s="4" t="s">
        <v>5338</v>
      </c>
      <c r="C2700" s="4" t="s">
        <v>118</v>
      </c>
      <c r="D2700" s="4" t="s">
        <v>5689</v>
      </c>
      <c r="E2700" s="4" t="s">
        <v>120</v>
      </c>
      <c r="F2700" s="4" t="s">
        <v>121</v>
      </c>
      <c r="G2700" s="4" t="s">
        <v>373</v>
      </c>
      <c r="H2700" s="4" t="s">
        <v>5234</v>
      </c>
      <c r="I2700" s="4" t="s">
        <v>5654</v>
      </c>
      <c r="J2700" s="4" t="s">
        <v>5655</v>
      </c>
      <c r="K2700" s="6">
        <f>IFERROR(VLOOKUP($J2700,Lookup!$I:$M,Lookup!J$2,0),"")</f>
        <v>7037</v>
      </c>
      <c r="L2700" s="6" t="str">
        <f>IFERROR(VLOOKUP($J2700,Lookup!$I:$M,Lookup!K$2,0),"")</f>
        <v>Northridge</v>
      </c>
      <c r="M2700" s="6" t="str">
        <f>IFERROR(VLOOKUP($J2700,Lookup!$I:$M,Lookup!L$2,0),"")</f>
        <v>JAviles</v>
      </c>
      <c r="N2700" s="6" t="str">
        <f>IFERROR(VLOOKUP($J2700,Lookup!$I:$M,Lookup!M$2,0),"")</f>
        <v>ET</v>
      </c>
      <c r="O2700" s="6" t="str">
        <f>IFERROR(VLOOKUP(E2700,Lookup!B:C,2,0),0)</f>
        <v>Server/Cocktail</v>
      </c>
    </row>
    <row r="2701" ht="13.5" outlineLevel="2" spans="1:15">
      <c r="A2701" s="4" t="s">
        <v>5690</v>
      </c>
      <c r="B2701" s="4" t="s">
        <v>5338</v>
      </c>
      <c r="C2701" s="4" t="s">
        <v>118</v>
      </c>
      <c r="D2701" s="4" t="s">
        <v>5691</v>
      </c>
      <c r="E2701" s="4" t="s">
        <v>188</v>
      </c>
      <c r="F2701" s="4" t="s">
        <v>121</v>
      </c>
      <c r="G2701" s="4" t="s">
        <v>373</v>
      </c>
      <c r="H2701" s="4" t="s">
        <v>5234</v>
      </c>
      <c r="I2701" s="4" t="s">
        <v>5654</v>
      </c>
      <c r="J2701" s="4" t="s">
        <v>5655</v>
      </c>
      <c r="K2701" s="6">
        <f>IFERROR(VLOOKUP($J2701,Lookup!$I:$M,Lookup!J$2,0),"")</f>
        <v>7037</v>
      </c>
      <c r="L2701" s="6" t="str">
        <f>IFERROR(VLOOKUP($J2701,Lookup!$I:$M,Lookup!K$2,0),"")</f>
        <v>Northridge</v>
      </c>
      <c r="M2701" s="6" t="str">
        <f>IFERROR(VLOOKUP($J2701,Lookup!$I:$M,Lookup!L$2,0),"")</f>
        <v>JAviles</v>
      </c>
      <c r="N2701" s="6" t="str">
        <f>IFERROR(VLOOKUP($J2701,Lookup!$I:$M,Lookup!M$2,0),"")</f>
        <v>ET</v>
      </c>
      <c r="O2701" s="6" t="str">
        <f>IFERROR(VLOOKUP(E2701,Lookup!B:C,2,0),0)</f>
        <v>Dish</v>
      </c>
    </row>
    <row r="2702" ht="13.5" outlineLevel="2" spans="1:15">
      <c r="A2702" s="4" t="s">
        <v>5692</v>
      </c>
      <c r="B2702" s="4" t="s">
        <v>5338</v>
      </c>
      <c r="C2702" s="4" t="s">
        <v>118</v>
      </c>
      <c r="D2702" s="4" t="s">
        <v>5693</v>
      </c>
      <c r="E2702" s="4" t="s">
        <v>120</v>
      </c>
      <c r="F2702" s="4" t="s">
        <v>121</v>
      </c>
      <c r="G2702" s="4" t="s">
        <v>373</v>
      </c>
      <c r="H2702" s="4" t="s">
        <v>5234</v>
      </c>
      <c r="I2702" s="4" t="s">
        <v>5654</v>
      </c>
      <c r="J2702" s="4" t="s">
        <v>5655</v>
      </c>
      <c r="K2702" s="6">
        <f>IFERROR(VLOOKUP($J2702,Lookup!$I:$M,Lookup!J$2,0),"")</f>
        <v>7037</v>
      </c>
      <c r="L2702" s="6" t="str">
        <f>IFERROR(VLOOKUP($J2702,Lookup!$I:$M,Lookup!K$2,0),"")</f>
        <v>Northridge</v>
      </c>
      <c r="M2702" s="6" t="str">
        <f>IFERROR(VLOOKUP($J2702,Lookup!$I:$M,Lookup!L$2,0),"")</f>
        <v>JAviles</v>
      </c>
      <c r="N2702" s="6" t="str">
        <f>IFERROR(VLOOKUP($J2702,Lookup!$I:$M,Lookup!M$2,0),"")</f>
        <v>ET</v>
      </c>
      <c r="O2702" s="6" t="str">
        <f>IFERROR(VLOOKUP(E2702,Lookup!B:C,2,0),0)</f>
        <v>Server/Cocktail</v>
      </c>
    </row>
    <row r="2703" ht="13.5" outlineLevel="2" spans="1:15">
      <c r="A2703" s="4" t="s">
        <v>5694</v>
      </c>
      <c r="B2703" s="4" t="s">
        <v>5338</v>
      </c>
      <c r="C2703" s="4" t="s">
        <v>118</v>
      </c>
      <c r="D2703" s="4" t="s">
        <v>5695</v>
      </c>
      <c r="E2703" s="4" t="s">
        <v>78</v>
      </c>
      <c r="F2703" s="4" t="s">
        <v>121</v>
      </c>
      <c r="G2703" s="4" t="s">
        <v>373</v>
      </c>
      <c r="H2703" s="4" t="s">
        <v>5234</v>
      </c>
      <c r="I2703" s="4" t="s">
        <v>5654</v>
      </c>
      <c r="J2703" s="4" t="s">
        <v>5655</v>
      </c>
      <c r="K2703" s="6">
        <f>IFERROR(VLOOKUP($J2703,Lookup!$I:$M,Lookup!J$2,0),"")</f>
        <v>7037</v>
      </c>
      <c r="L2703" s="6" t="str">
        <f>IFERROR(VLOOKUP($J2703,Lookup!$I:$M,Lookup!K$2,0),"")</f>
        <v>Northridge</v>
      </c>
      <c r="M2703" s="6" t="str">
        <f>IFERROR(VLOOKUP($J2703,Lookup!$I:$M,Lookup!L$2,0),"")</f>
        <v>JAviles</v>
      </c>
      <c r="N2703" s="6" t="str">
        <f>IFERROR(VLOOKUP($J2703,Lookup!$I:$M,Lookup!M$2,0),"")</f>
        <v>ET</v>
      </c>
      <c r="O2703" s="6" t="str">
        <f>IFERROR(VLOOKUP(E2703,Lookup!B:C,2,0),0)</f>
        <v>Host</v>
      </c>
    </row>
    <row r="2704" ht="13.5" outlineLevel="2" spans="1:15">
      <c r="A2704" s="4" t="s">
        <v>5696</v>
      </c>
      <c r="B2704" s="4" t="s">
        <v>5338</v>
      </c>
      <c r="C2704" s="4" t="s">
        <v>118</v>
      </c>
      <c r="D2704" s="4" t="s">
        <v>5697</v>
      </c>
      <c r="E2704" s="4" t="s">
        <v>120</v>
      </c>
      <c r="F2704" s="4" t="s">
        <v>121</v>
      </c>
      <c r="G2704" s="4" t="s">
        <v>373</v>
      </c>
      <c r="H2704" s="4" t="s">
        <v>5234</v>
      </c>
      <c r="I2704" s="4" t="s">
        <v>5654</v>
      </c>
      <c r="J2704" s="4" t="s">
        <v>5655</v>
      </c>
      <c r="K2704" s="6">
        <f>IFERROR(VLOOKUP($J2704,Lookup!$I:$M,Lookup!J$2,0),"")</f>
        <v>7037</v>
      </c>
      <c r="L2704" s="6" t="str">
        <f>IFERROR(VLOOKUP($J2704,Lookup!$I:$M,Lookup!K$2,0),"")</f>
        <v>Northridge</v>
      </c>
      <c r="M2704" s="6" t="str">
        <f>IFERROR(VLOOKUP($J2704,Lookup!$I:$M,Lookup!L$2,0),"")</f>
        <v>JAviles</v>
      </c>
      <c r="N2704" s="6" t="str">
        <f>IFERROR(VLOOKUP($J2704,Lookup!$I:$M,Lookup!M$2,0),"")</f>
        <v>ET</v>
      </c>
      <c r="O2704" s="6" t="str">
        <f>IFERROR(VLOOKUP(E2704,Lookup!B:C,2,0),0)</f>
        <v>Server/Cocktail</v>
      </c>
    </row>
    <row r="2705" ht="13.5" outlineLevel="2" spans="1:15">
      <c r="A2705" s="4" t="s">
        <v>5698</v>
      </c>
      <c r="B2705" s="4" t="s">
        <v>5338</v>
      </c>
      <c r="C2705" s="4" t="s">
        <v>118</v>
      </c>
      <c r="D2705" s="4" t="s">
        <v>5699</v>
      </c>
      <c r="E2705" s="4" t="s">
        <v>70</v>
      </c>
      <c r="F2705" s="4" t="s">
        <v>121</v>
      </c>
      <c r="G2705" s="4" t="s">
        <v>373</v>
      </c>
      <c r="H2705" s="4" t="s">
        <v>5234</v>
      </c>
      <c r="I2705" s="4" t="s">
        <v>5654</v>
      </c>
      <c r="J2705" s="4" t="s">
        <v>5655</v>
      </c>
      <c r="K2705" s="6">
        <f>IFERROR(VLOOKUP($J2705,Lookup!$I:$M,Lookup!J$2,0),"")</f>
        <v>7037</v>
      </c>
      <c r="L2705" s="6" t="str">
        <f>IFERROR(VLOOKUP($J2705,Lookup!$I:$M,Lookup!K$2,0),"")</f>
        <v>Northridge</v>
      </c>
      <c r="M2705" s="6" t="str">
        <f>IFERROR(VLOOKUP($J2705,Lookup!$I:$M,Lookup!L$2,0),"")</f>
        <v>JAviles</v>
      </c>
      <c r="N2705" s="6" t="str">
        <f>IFERROR(VLOOKUP($J2705,Lookup!$I:$M,Lookup!M$2,0),"")</f>
        <v>ET</v>
      </c>
      <c r="O2705" s="6" t="str">
        <f>IFERROR(VLOOKUP(E2705,Lookup!B:C,2,0),0)</f>
        <v>Bartender</v>
      </c>
    </row>
    <row r="2706" ht="13.5" outlineLevel="2" spans="1:15">
      <c r="A2706" s="4" t="s">
        <v>5700</v>
      </c>
      <c r="B2706" s="4" t="s">
        <v>5338</v>
      </c>
      <c r="C2706" s="4" t="s">
        <v>118</v>
      </c>
      <c r="D2706" s="4" t="s">
        <v>5701</v>
      </c>
      <c r="E2706" s="4" t="s">
        <v>139</v>
      </c>
      <c r="F2706" s="4" t="s">
        <v>121</v>
      </c>
      <c r="G2706" s="4" t="s">
        <v>373</v>
      </c>
      <c r="H2706" s="4" t="s">
        <v>5234</v>
      </c>
      <c r="I2706" s="4" t="s">
        <v>5654</v>
      </c>
      <c r="J2706" s="4" t="s">
        <v>5655</v>
      </c>
      <c r="K2706" s="6">
        <f>IFERROR(VLOOKUP($J2706,Lookup!$I:$M,Lookup!J$2,0),"")</f>
        <v>7037</v>
      </c>
      <c r="L2706" s="6" t="str">
        <f>IFERROR(VLOOKUP($J2706,Lookup!$I:$M,Lookup!K$2,0),"")</f>
        <v>Northridge</v>
      </c>
      <c r="M2706" s="6" t="str">
        <f>IFERROR(VLOOKUP($J2706,Lookup!$I:$M,Lookup!L$2,0),"")</f>
        <v>JAviles</v>
      </c>
      <c r="N2706" s="6" t="str">
        <f>IFERROR(VLOOKUP($J2706,Lookup!$I:$M,Lookup!M$2,0),"")</f>
        <v>ET</v>
      </c>
      <c r="O2706" s="6" t="str">
        <f>IFERROR(VLOOKUP(E2706,Lookup!B:C,2,0),0)</f>
        <v>Busser/Runner</v>
      </c>
    </row>
    <row r="2707" ht="13.5" outlineLevel="2" spans="1:15">
      <c r="A2707" s="4" t="s">
        <v>5702</v>
      </c>
      <c r="B2707" s="4" t="s">
        <v>5338</v>
      </c>
      <c r="C2707" s="4" t="s">
        <v>118</v>
      </c>
      <c r="D2707" s="4" t="s">
        <v>5703</v>
      </c>
      <c r="E2707" s="4" t="s">
        <v>120</v>
      </c>
      <c r="F2707" s="4" t="s">
        <v>121</v>
      </c>
      <c r="G2707" s="4" t="s">
        <v>373</v>
      </c>
      <c r="H2707" s="4" t="s">
        <v>5234</v>
      </c>
      <c r="I2707" s="4" t="s">
        <v>5654</v>
      </c>
      <c r="J2707" s="4" t="s">
        <v>5655</v>
      </c>
      <c r="K2707" s="6">
        <f>IFERROR(VLOOKUP($J2707,Lookup!$I:$M,Lookup!J$2,0),"")</f>
        <v>7037</v>
      </c>
      <c r="L2707" s="6" t="str">
        <f>IFERROR(VLOOKUP($J2707,Lookup!$I:$M,Lookup!K$2,0),"")</f>
        <v>Northridge</v>
      </c>
      <c r="M2707" s="6" t="str">
        <f>IFERROR(VLOOKUP($J2707,Lookup!$I:$M,Lookup!L$2,0),"")</f>
        <v>JAviles</v>
      </c>
      <c r="N2707" s="6" t="str">
        <f>IFERROR(VLOOKUP($J2707,Lookup!$I:$M,Lookup!M$2,0),"")</f>
        <v>ET</v>
      </c>
      <c r="O2707" s="6" t="str">
        <f>IFERROR(VLOOKUP(E2707,Lookup!B:C,2,0),0)</f>
        <v>Server/Cocktail</v>
      </c>
    </row>
    <row r="2708" ht="13.5" outlineLevel="2" spans="1:15">
      <c r="A2708" s="4" t="s">
        <v>192</v>
      </c>
      <c r="B2708" s="4" t="s">
        <v>5338</v>
      </c>
      <c r="C2708" s="4" t="s">
        <v>118</v>
      </c>
      <c r="D2708" s="4" t="s">
        <v>5704</v>
      </c>
      <c r="E2708" s="4" t="s">
        <v>238</v>
      </c>
      <c r="F2708" s="4" t="s">
        <v>121</v>
      </c>
      <c r="G2708" s="4" t="s">
        <v>373</v>
      </c>
      <c r="H2708" s="4" t="s">
        <v>5234</v>
      </c>
      <c r="I2708" s="4" t="s">
        <v>5654</v>
      </c>
      <c r="J2708" s="4" t="s">
        <v>5655</v>
      </c>
      <c r="K2708" s="6">
        <f>IFERROR(VLOOKUP($J2708,Lookup!$I:$M,Lookup!J$2,0),"")</f>
        <v>7037</v>
      </c>
      <c r="L2708" s="6" t="str">
        <f>IFERROR(VLOOKUP($J2708,Lookup!$I:$M,Lookup!K$2,0),"")</f>
        <v>Northridge</v>
      </c>
      <c r="M2708" s="6" t="str">
        <f>IFERROR(VLOOKUP($J2708,Lookup!$I:$M,Lookup!L$2,0),"")</f>
        <v>JAviles</v>
      </c>
      <c r="N2708" s="6" t="str">
        <f>IFERROR(VLOOKUP($J2708,Lookup!$I:$M,Lookup!M$2,0),"")</f>
        <v>ET</v>
      </c>
      <c r="O2708" s="6">
        <f>IFERROR(VLOOKUP(E2708,Lookup!B:C,2,0),0)</f>
        <v>0</v>
      </c>
    </row>
    <row r="2709" ht="13.5" outlineLevel="2" spans="1:15">
      <c r="A2709" s="4" t="s">
        <v>5705</v>
      </c>
      <c r="B2709" s="4" t="s">
        <v>5338</v>
      </c>
      <c r="C2709" s="4" t="s">
        <v>118</v>
      </c>
      <c r="D2709" s="4" t="s">
        <v>5706</v>
      </c>
      <c r="E2709" s="4" t="s">
        <v>83</v>
      </c>
      <c r="F2709" s="4" t="s">
        <v>121</v>
      </c>
      <c r="G2709" s="4" t="s">
        <v>373</v>
      </c>
      <c r="H2709" s="4" t="s">
        <v>5234</v>
      </c>
      <c r="I2709" s="4" t="s">
        <v>5654</v>
      </c>
      <c r="J2709" s="4" t="s">
        <v>5655</v>
      </c>
      <c r="K2709" s="6">
        <f>IFERROR(VLOOKUP($J2709,Lookup!$I:$M,Lookup!J$2,0),"")</f>
        <v>7037</v>
      </c>
      <c r="L2709" s="6" t="str">
        <f>IFERROR(VLOOKUP($J2709,Lookup!$I:$M,Lookup!K$2,0),"")</f>
        <v>Northridge</v>
      </c>
      <c r="M2709" s="6" t="str">
        <f>IFERROR(VLOOKUP($J2709,Lookup!$I:$M,Lookup!L$2,0),"")</f>
        <v>JAviles</v>
      </c>
      <c r="N2709" s="6" t="str">
        <f>IFERROR(VLOOKUP($J2709,Lookup!$I:$M,Lookup!M$2,0),"")</f>
        <v>ET</v>
      </c>
      <c r="O2709" s="6" t="str">
        <f>IFERROR(VLOOKUP(E2709,Lookup!B:C,2,0),0)</f>
        <v>Line Cook</v>
      </c>
    </row>
    <row r="2710" ht="13.5" outlineLevel="2" spans="1:15">
      <c r="A2710" s="4" t="s">
        <v>5707</v>
      </c>
      <c r="B2710" s="4" t="s">
        <v>5338</v>
      </c>
      <c r="C2710" s="4" t="s">
        <v>118</v>
      </c>
      <c r="D2710" s="4" t="s">
        <v>5708</v>
      </c>
      <c r="E2710" s="4" t="s">
        <v>120</v>
      </c>
      <c r="F2710" s="4" t="s">
        <v>121</v>
      </c>
      <c r="G2710" s="4" t="s">
        <v>373</v>
      </c>
      <c r="H2710" s="4" t="s">
        <v>5234</v>
      </c>
      <c r="I2710" s="4" t="s">
        <v>5654</v>
      </c>
      <c r="J2710" s="4" t="s">
        <v>5655</v>
      </c>
      <c r="K2710" s="6">
        <f>IFERROR(VLOOKUP($J2710,Lookup!$I:$M,Lookup!J$2,0),"")</f>
        <v>7037</v>
      </c>
      <c r="L2710" s="6" t="str">
        <f>IFERROR(VLOOKUP($J2710,Lookup!$I:$M,Lookup!K$2,0),"")</f>
        <v>Northridge</v>
      </c>
      <c r="M2710" s="6" t="str">
        <f>IFERROR(VLOOKUP($J2710,Lookup!$I:$M,Lookup!L$2,0),"")</f>
        <v>JAviles</v>
      </c>
      <c r="N2710" s="6" t="str">
        <f>IFERROR(VLOOKUP($J2710,Lookup!$I:$M,Lookup!M$2,0),"")</f>
        <v>ET</v>
      </c>
      <c r="O2710" s="6" t="str">
        <f>IFERROR(VLOOKUP(E2710,Lookup!B:C,2,0),0)</f>
        <v>Server/Cocktail</v>
      </c>
    </row>
    <row r="2711" ht="13.5" outlineLevel="2" spans="1:15">
      <c r="A2711" s="4" t="s">
        <v>5709</v>
      </c>
      <c r="B2711" s="4" t="s">
        <v>5338</v>
      </c>
      <c r="C2711" s="4" t="s">
        <v>118</v>
      </c>
      <c r="D2711" s="4" t="s">
        <v>5710</v>
      </c>
      <c r="E2711" s="4" t="s">
        <v>120</v>
      </c>
      <c r="F2711" s="4" t="s">
        <v>121</v>
      </c>
      <c r="G2711" s="4" t="s">
        <v>373</v>
      </c>
      <c r="H2711" s="4" t="s">
        <v>5234</v>
      </c>
      <c r="I2711" s="4" t="s">
        <v>5654</v>
      </c>
      <c r="J2711" s="4" t="s">
        <v>5655</v>
      </c>
      <c r="K2711" s="6">
        <f>IFERROR(VLOOKUP($J2711,Lookup!$I:$M,Lookup!J$2,0),"")</f>
        <v>7037</v>
      </c>
      <c r="L2711" s="6" t="str">
        <f>IFERROR(VLOOKUP($J2711,Lookup!$I:$M,Lookup!K$2,0),"")</f>
        <v>Northridge</v>
      </c>
      <c r="M2711" s="6" t="str">
        <f>IFERROR(VLOOKUP($J2711,Lookup!$I:$M,Lookup!L$2,0),"")</f>
        <v>JAviles</v>
      </c>
      <c r="N2711" s="6" t="str">
        <f>IFERROR(VLOOKUP($J2711,Lookup!$I:$M,Lookup!M$2,0),"")</f>
        <v>ET</v>
      </c>
      <c r="O2711" s="6" t="str">
        <f>IFERROR(VLOOKUP(E2711,Lookup!B:C,2,0),0)</f>
        <v>Server/Cocktail</v>
      </c>
    </row>
    <row r="2712" ht="13.5" outlineLevel="2" spans="1:15">
      <c r="A2712" s="4" t="s">
        <v>5711</v>
      </c>
      <c r="B2712" s="4" t="s">
        <v>5338</v>
      </c>
      <c r="C2712" s="4" t="s">
        <v>118</v>
      </c>
      <c r="D2712" s="4" t="s">
        <v>5712</v>
      </c>
      <c r="E2712" s="4" t="s">
        <v>188</v>
      </c>
      <c r="F2712" s="4" t="s">
        <v>121</v>
      </c>
      <c r="G2712" s="4" t="s">
        <v>373</v>
      </c>
      <c r="H2712" s="4" t="s">
        <v>5234</v>
      </c>
      <c r="I2712" s="4" t="s">
        <v>5654</v>
      </c>
      <c r="J2712" s="4" t="s">
        <v>5655</v>
      </c>
      <c r="K2712" s="6">
        <f>IFERROR(VLOOKUP($J2712,Lookup!$I:$M,Lookup!J$2,0),"")</f>
        <v>7037</v>
      </c>
      <c r="L2712" s="6" t="str">
        <f>IFERROR(VLOOKUP($J2712,Lookup!$I:$M,Lookup!K$2,0),"")</f>
        <v>Northridge</v>
      </c>
      <c r="M2712" s="6" t="str">
        <f>IFERROR(VLOOKUP($J2712,Lookup!$I:$M,Lookup!L$2,0),"")</f>
        <v>JAviles</v>
      </c>
      <c r="N2712" s="6" t="str">
        <f>IFERROR(VLOOKUP($J2712,Lookup!$I:$M,Lookup!M$2,0),"")</f>
        <v>ET</v>
      </c>
      <c r="O2712" s="6" t="str">
        <f>IFERROR(VLOOKUP(E2712,Lookup!B:C,2,0),0)</f>
        <v>Dish</v>
      </c>
    </row>
    <row r="2713" ht="13.5" outlineLevel="2" spans="1:15">
      <c r="A2713" s="4" t="s">
        <v>5713</v>
      </c>
      <c r="B2713" s="4" t="s">
        <v>5338</v>
      </c>
      <c r="C2713" s="4" t="s">
        <v>118</v>
      </c>
      <c r="D2713" s="4" t="s">
        <v>5714</v>
      </c>
      <c r="E2713" s="4" t="s">
        <v>78</v>
      </c>
      <c r="F2713" s="4" t="s">
        <v>121</v>
      </c>
      <c r="G2713" s="4" t="s">
        <v>373</v>
      </c>
      <c r="H2713" s="4" t="s">
        <v>5234</v>
      </c>
      <c r="I2713" s="4" t="s">
        <v>5654</v>
      </c>
      <c r="J2713" s="4" t="s">
        <v>5655</v>
      </c>
      <c r="K2713" s="6">
        <f>IFERROR(VLOOKUP($J2713,Lookup!$I:$M,Lookup!J$2,0),"")</f>
        <v>7037</v>
      </c>
      <c r="L2713" s="6" t="str">
        <f>IFERROR(VLOOKUP($J2713,Lookup!$I:$M,Lookup!K$2,0),"")</f>
        <v>Northridge</v>
      </c>
      <c r="M2713" s="6" t="str">
        <f>IFERROR(VLOOKUP($J2713,Lookup!$I:$M,Lookup!L$2,0),"")</f>
        <v>JAviles</v>
      </c>
      <c r="N2713" s="6" t="str">
        <f>IFERROR(VLOOKUP($J2713,Lookup!$I:$M,Lookup!M$2,0),"")</f>
        <v>ET</v>
      </c>
      <c r="O2713" s="6" t="str">
        <f>IFERROR(VLOOKUP(E2713,Lookup!B:C,2,0),0)</f>
        <v>Host</v>
      </c>
    </row>
    <row r="2714" ht="13.5" outlineLevel="2" spans="1:15">
      <c r="A2714" s="4" t="s">
        <v>5715</v>
      </c>
      <c r="B2714" s="4" t="s">
        <v>5338</v>
      </c>
      <c r="C2714" s="4" t="s">
        <v>118</v>
      </c>
      <c r="D2714" s="4" t="s">
        <v>5716</v>
      </c>
      <c r="E2714" s="4" t="s">
        <v>120</v>
      </c>
      <c r="F2714" s="4" t="s">
        <v>121</v>
      </c>
      <c r="G2714" s="4" t="s">
        <v>373</v>
      </c>
      <c r="H2714" s="4" t="s">
        <v>5234</v>
      </c>
      <c r="I2714" s="4" t="s">
        <v>5654</v>
      </c>
      <c r="J2714" s="4" t="s">
        <v>5655</v>
      </c>
      <c r="K2714" s="6">
        <f>IFERROR(VLOOKUP($J2714,Lookup!$I:$M,Lookup!J$2,0),"")</f>
        <v>7037</v>
      </c>
      <c r="L2714" s="6" t="str">
        <f>IFERROR(VLOOKUP($J2714,Lookup!$I:$M,Lookup!K$2,0),"")</f>
        <v>Northridge</v>
      </c>
      <c r="M2714" s="6" t="str">
        <f>IFERROR(VLOOKUP($J2714,Lookup!$I:$M,Lookup!L$2,0),"")</f>
        <v>JAviles</v>
      </c>
      <c r="N2714" s="6" t="str">
        <f>IFERROR(VLOOKUP($J2714,Lookup!$I:$M,Lookup!M$2,0),"")</f>
        <v>ET</v>
      </c>
      <c r="O2714" s="6" t="str">
        <f>IFERROR(VLOOKUP(E2714,Lookup!B:C,2,0),0)</f>
        <v>Server/Cocktail</v>
      </c>
    </row>
    <row r="2715" ht="13.5" outlineLevel="2" spans="1:15">
      <c r="A2715" s="4" t="s">
        <v>5717</v>
      </c>
      <c r="B2715" s="4" t="s">
        <v>5338</v>
      </c>
      <c r="C2715" s="4" t="s">
        <v>118</v>
      </c>
      <c r="D2715" s="4" t="s">
        <v>5718</v>
      </c>
      <c r="E2715" s="4" t="s">
        <v>84</v>
      </c>
      <c r="F2715" s="4" t="s">
        <v>121</v>
      </c>
      <c r="G2715" s="4" t="s">
        <v>373</v>
      </c>
      <c r="H2715" s="4" t="s">
        <v>5234</v>
      </c>
      <c r="I2715" s="4" t="s">
        <v>5654</v>
      </c>
      <c r="J2715" s="4" t="s">
        <v>5655</v>
      </c>
      <c r="K2715" s="6">
        <f>IFERROR(VLOOKUP($J2715,Lookup!$I:$M,Lookup!J$2,0),"")</f>
        <v>7037</v>
      </c>
      <c r="L2715" s="6" t="str">
        <f>IFERROR(VLOOKUP($J2715,Lookup!$I:$M,Lookup!K$2,0),"")</f>
        <v>Northridge</v>
      </c>
      <c r="M2715" s="6" t="str">
        <f>IFERROR(VLOOKUP($J2715,Lookup!$I:$M,Lookup!L$2,0),"")</f>
        <v>JAviles</v>
      </c>
      <c r="N2715" s="6" t="str">
        <f>IFERROR(VLOOKUP($J2715,Lookup!$I:$M,Lookup!M$2,0),"")</f>
        <v>ET</v>
      </c>
      <c r="O2715" s="6" t="str">
        <f>IFERROR(VLOOKUP(E2715,Lookup!B:C,2,0),0)</f>
        <v>Prep Cook</v>
      </c>
    </row>
    <row r="2716" ht="13.5" outlineLevel="2" spans="1:15">
      <c r="A2716" s="4" t="s">
        <v>5719</v>
      </c>
      <c r="B2716" s="4" t="s">
        <v>5338</v>
      </c>
      <c r="C2716" s="4" t="s">
        <v>118</v>
      </c>
      <c r="D2716" s="4" t="s">
        <v>5720</v>
      </c>
      <c r="E2716" s="4" t="s">
        <v>120</v>
      </c>
      <c r="F2716" s="4" t="s">
        <v>121</v>
      </c>
      <c r="G2716" s="4" t="s">
        <v>373</v>
      </c>
      <c r="H2716" s="4" t="s">
        <v>5234</v>
      </c>
      <c r="I2716" s="4" t="s">
        <v>5654</v>
      </c>
      <c r="J2716" s="4" t="s">
        <v>5655</v>
      </c>
      <c r="K2716" s="6">
        <f>IFERROR(VLOOKUP($J2716,Lookup!$I:$M,Lookup!J$2,0),"")</f>
        <v>7037</v>
      </c>
      <c r="L2716" s="6" t="str">
        <f>IFERROR(VLOOKUP($J2716,Lookup!$I:$M,Lookup!K$2,0),"")</f>
        <v>Northridge</v>
      </c>
      <c r="M2716" s="6" t="str">
        <f>IFERROR(VLOOKUP($J2716,Lookup!$I:$M,Lookup!L$2,0),"")</f>
        <v>JAviles</v>
      </c>
      <c r="N2716" s="6" t="str">
        <f>IFERROR(VLOOKUP($J2716,Lookup!$I:$M,Lookup!M$2,0),"")</f>
        <v>ET</v>
      </c>
      <c r="O2716" s="6" t="str">
        <f>IFERROR(VLOOKUP(E2716,Lookup!B:C,2,0),0)</f>
        <v>Server/Cocktail</v>
      </c>
    </row>
    <row r="2717" ht="13.5" outlineLevel="2" spans="1:15">
      <c r="A2717" s="4" t="s">
        <v>5721</v>
      </c>
      <c r="B2717" s="4" t="s">
        <v>5338</v>
      </c>
      <c r="C2717" s="4" t="s">
        <v>118</v>
      </c>
      <c r="D2717" s="4" t="s">
        <v>5722</v>
      </c>
      <c r="E2717" s="4" t="s">
        <v>188</v>
      </c>
      <c r="F2717" s="4" t="s">
        <v>121</v>
      </c>
      <c r="G2717" s="4" t="s">
        <v>373</v>
      </c>
      <c r="H2717" s="4" t="s">
        <v>5234</v>
      </c>
      <c r="I2717" s="4" t="s">
        <v>5654</v>
      </c>
      <c r="J2717" s="4" t="s">
        <v>5655</v>
      </c>
      <c r="K2717" s="6">
        <f>IFERROR(VLOOKUP($J2717,Lookup!$I:$M,Lookup!J$2,0),"")</f>
        <v>7037</v>
      </c>
      <c r="L2717" s="6" t="str">
        <f>IFERROR(VLOOKUP($J2717,Lookup!$I:$M,Lookup!K$2,0),"")</f>
        <v>Northridge</v>
      </c>
      <c r="M2717" s="6" t="str">
        <f>IFERROR(VLOOKUP($J2717,Lookup!$I:$M,Lookup!L$2,0),"")</f>
        <v>JAviles</v>
      </c>
      <c r="N2717" s="6" t="str">
        <f>IFERROR(VLOOKUP($J2717,Lookup!$I:$M,Lookup!M$2,0),"")</f>
        <v>ET</v>
      </c>
      <c r="O2717" s="6" t="str">
        <f>IFERROR(VLOOKUP(E2717,Lookup!B:C,2,0),0)</f>
        <v>Dish</v>
      </c>
    </row>
    <row r="2718" ht="13.5" outlineLevel="2" spans="1:15">
      <c r="A2718" s="4" t="s">
        <v>5723</v>
      </c>
      <c r="B2718" s="4" t="s">
        <v>5338</v>
      </c>
      <c r="C2718" s="4" t="s">
        <v>118</v>
      </c>
      <c r="D2718" s="4" t="s">
        <v>5724</v>
      </c>
      <c r="E2718" s="4" t="s">
        <v>120</v>
      </c>
      <c r="F2718" s="4" t="s">
        <v>121</v>
      </c>
      <c r="G2718" s="4" t="s">
        <v>373</v>
      </c>
      <c r="H2718" s="4" t="s">
        <v>5234</v>
      </c>
      <c r="I2718" s="4" t="s">
        <v>5654</v>
      </c>
      <c r="J2718" s="4" t="s">
        <v>5655</v>
      </c>
      <c r="K2718" s="6">
        <f>IFERROR(VLOOKUP($J2718,Lookup!$I:$M,Lookup!J$2,0),"")</f>
        <v>7037</v>
      </c>
      <c r="L2718" s="6" t="str">
        <f>IFERROR(VLOOKUP($J2718,Lookup!$I:$M,Lookup!K$2,0),"")</f>
        <v>Northridge</v>
      </c>
      <c r="M2718" s="6" t="str">
        <f>IFERROR(VLOOKUP($J2718,Lookup!$I:$M,Lookup!L$2,0),"")</f>
        <v>JAviles</v>
      </c>
      <c r="N2718" s="6" t="str">
        <f>IFERROR(VLOOKUP($J2718,Lookup!$I:$M,Lookup!M$2,0),"")</f>
        <v>ET</v>
      </c>
      <c r="O2718" s="6" t="str">
        <f>IFERROR(VLOOKUP(E2718,Lookup!B:C,2,0),0)</f>
        <v>Server/Cocktail</v>
      </c>
    </row>
    <row r="2719" ht="13.5" outlineLevel="2" spans="1:15">
      <c r="A2719" s="4" t="s">
        <v>5725</v>
      </c>
      <c r="B2719" s="4" t="s">
        <v>5338</v>
      </c>
      <c r="C2719" s="4" t="s">
        <v>118</v>
      </c>
      <c r="D2719" s="4" t="s">
        <v>5726</v>
      </c>
      <c r="E2719" s="4" t="s">
        <v>120</v>
      </c>
      <c r="F2719" s="4" t="s">
        <v>121</v>
      </c>
      <c r="G2719" s="4" t="s">
        <v>373</v>
      </c>
      <c r="H2719" s="4" t="s">
        <v>5234</v>
      </c>
      <c r="I2719" s="4" t="s">
        <v>5654</v>
      </c>
      <c r="J2719" s="4" t="s">
        <v>5655</v>
      </c>
      <c r="K2719" s="6">
        <f>IFERROR(VLOOKUP($J2719,Lookup!$I:$M,Lookup!J$2,0),"")</f>
        <v>7037</v>
      </c>
      <c r="L2719" s="6" t="str">
        <f>IFERROR(VLOOKUP($J2719,Lookup!$I:$M,Lookup!K$2,0),"")</f>
        <v>Northridge</v>
      </c>
      <c r="M2719" s="6" t="str">
        <f>IFERROR(VLOOKUP($J2719,Lookup!$I:$M,Lookup!L$2,0),"")</f>
        <v>JAviles</v>
      </c>
      <c r="N2719" s="6" t="str">
        <f>IFERROR(VLOOKUP($J2719,Lookup!$I:$M,Lookup!M$2,0),"")</f>
        <v>ET</v>
      </c>
      <c r="O2719" s="6" t="str">
        <f>IFERROR(VLOOKUP(E2719,Lookup!B:C,2,0),0)</f>
        <v>Server/Cocktail</v>
      </c>
    </row>
    <row r="2720" ht="13.5" outlineLevel="2" spans="1:15">
      <c r="A2720" s="4" t="s">
        <v>5727</v>
      </c>
      <c r="B2720" s="4" t="s">
        <v>5338</v>
      </c>
      <c r="C2720" s="4" t="s">
        <v>118</v>
      </c>
      <c r="D2720" s="4" t="s">
        <v>5728</v>
      </c>
      <c r="E2720" s="4" t="s">
        <v>208</v>
      </c>
      <c r="F2720" s="4" t="s">
        <v>121</v>
      </c>
      <c r="G2720" s="4" t="s">
        <v>373</v>
      </c>
      <c r="H2720" s="4" t="s">
        <v>5234</v>
      </c>
      <c r="I2720" s="4" t="s">
        <v>5654</v>
      </c>
      <c r="J2720" s="4" t="s">
        <v>5655</v>
      </c>
      <c r="K2720" s="6">
        <f>IFERROR(VLOOKUP($J2720,Lookup!$I:$M,Lookup!J$2,0),"")</f>
        <v>7037</v>
      </c>
      <c r="L2720" s="6" t="str">
        <f>IFERROR(VLOOKUP($J2720,Lookup!$I:$M,Lookup!K$2,0),"")</f>
        <v>Northridge</v>
      </c>
      <c r="M2720" s="6" t="str">
        <f>IFERROR(VLOOKUP($J2720,Lookup!$I:$M,Lookup!L$2,0),"")</f>
        <v>JAviles</v>
      </c>
      <c r="N2720" s="6" t="str">
        <f>IFERROR(VLOOKUP($J2720,Lookup!$I:$M,Lookup!M$2,0),"")</f>
        <v>ET</v>
      </c>
      <c r="O2720" s="6" t="str">
        <f>IFERROR(VLOOKUP(E2720,Lookup!B:C,2,0),0)</f>
        <v/>
      </c>
    </row>
    <row r="2721" ht="13.5" outlineLevel="2" spans="1:15">
      <c r="A2721" s="4" t="s">
        <v>5729</v>
      </c>
      <c r="B2721" s="4" t="s">
        <v>5338</v>
      </c>
      <c r="C2721" s="4" t="s">
        <v>118</v>
      </c>
      <c r="D2721" s="4" t="s">
        <v>5730</v>
      </c>
      <c r="E2721" s="4" t="s">
        <v>120</v>
      </c>
      <c r="F2721" s="4" t="s">
        <v>121</v>
      </c>
      <c r="G2721" s="4" t="s">
        <v>373</v>
      </c>
      <c r="H2721" s="4" t="s">
        <v>5234</v>
      </c>
      <c r="I2721" s="4" t="s">
        <v>5654</v>
      </c>
      <c r="J2721" s="4" t="s">
        <v>5655</v>
      </c>
      <c r="K2721" s="6">
        <f>IFERROR(VLOOKUP($J2721,Lookup!$I:$M,Lookup!J$2,0),"")</f>
        <v>7037</v>
      </c>
      <c r="L2721" s="6" t="str">
        <f>IFERROR(VLOOKUP($J2721,Lookup!$I:$M,Lookup!K$2,0),"")</f>
        <v>Northridge</v>
      </c>
      <c r="M2721" s="6" t="str">
        <f>IFERROR(VLOOKUP($J2721,Lookup!$I:$M,Lookup!L$2,0),"")</f>
        <v>JAviles</v>
      </c>
      <c r="N2721" s="6" t="str">
        <f>IFERROR(VLOOKUP($J2721,Lookup!$I:$M,Lookup!M$2,0),"")</f>
        <v>ET</v>
      </c>
      <c r="O2721" s="6" t="str">
        <f>IFERROR(VLOOKUP(E2721,Lookup!B:C,2,0),0)</f>
        <v>Server/Cocktail</v>
      </c>
    </row>
    <row r="2722" ht="13.5" outlineLevel="2" spans="1:15">
      <c r="A2722" s="4" t="s">
        <v>5731</v>
      </c>
      <c r="B2722" s="4" t="s">
        <v>5338</v>
      </c>
      <c r="C2722" s="4" t="s">
        <v>118</v>
      </c>
      <c r="D2722" s="4" t="s">
        <v>5732</v>
      </c>
      <c r="E2722" s="4" t="s">
        <v>120</v>
      </c>
      <c r="F2722" s="4" t="s">
        <v>121</v>
      </c>
      <c r="G2722" s="4" t="s">
        <v>373</v>
      </c>
      <c r="H2722" s="4" t="s">
        <v>5234</v>
      </c>
      <c r="I2722" s="4" t="s">
        <v>5654</v>
      </c>
      <c r="J2722" s="4" t="s">
        <v>5655</v>
      </c>
      <c r="K2722" s="6">
        <f>IFERROR(VLOOKUP($J2722,Lookup!$I:$M,Lookup!J$2,0),"")</f>
        <v>7037</v>
      </c>
      <c r="L2722" s="6" t="str">
        <f>IFERROR(VLOOKUP($J2722,Lookup!$I:$M,Lookup!K$2,0),"")</f>
        <v>Northridge</v>
      </c>
      <c r="M2722" s="6" t="str">
        <f>IFERROR(VLOOKUP($J2722,Lookup!$I:$M,Lookup!L$2,0),"")</f>
        <v>JAviles</v>
      </c>
      <c r="N2722" s="6" t="str">
        <f>IFERROR(VLOOKUP($J2722,Lookup!$I:$M,Lookup!M$2,0),"")</f>
        <v>ET</v>
      </c>
      <c r="O2722" s="6" t="str">
        <f>IFERROR(VLOOKUP(E2722,Lookup!B:C,2,0),0)</f>
        <v>Server/Cocktail</v>
      </c>
    </row>
    <row r="2723" ht="13.5" outlineLevel="2" spans="1:15">
      <c r="A2723" s="4" t="s">
        <v>5733</v>
      </c>
      <c r="B2723" s="4" t="s">
        <v>5338</v>
      </c>
      <c r="C2723" s="4" t="s">
        <v>118</v>
      </c>
      <c r="D2723" s="4" t="s">
        <v>5734</v>
      </c>
      <c r="E2723" s="4" t="s">
        <v>83</v>
      </c>
      <c r="F2723" s="4" t="s">
        <v>121</v>
      </c>
      <c r="G2723" s="4" t="s">
        <v>373</v>
      </c>
      <c r="H2723" s="4" t="s">
        <v>5234</v>
      </c>
      <c r="I2723" s="4" t="s">
        <v>5654</v>
      </c>
      <c r="J2723" s="4" t="s">
        <v>5655</v>
      </c>
      <c r="K2723" s="6">
        <f>IFERROR(VLOOKUP($J2723,Lookup!$I:$M,Lookup!J$2,0),"")</f>
        <v>7037</v>
      </c>
      <c r="L2723" s="6" t="str">
        <f>IFERROR(VLOOKUP($J2723,Lookup!$I:$M,Lookup!K$2,0),"")</f>
        <v>Northridge</v>
      </c>
      <c r="M2723" s="6" t="str">
        <f>IFERROR(VLOOKUP($J2723,Lookup!$I:$M,Lookup!L$2,0),"")</f>
        <v>JAviles</v>
      </c>
      <c r="N2723" s="6" t="str">
        <f>IFERROR(VLOOKUP($J2723,Lookup!$I:$M,Lookup!M$2,0),"")</f>
        <v>ET</v>
      </c>
      <c r="O2723" s="6" t="str">
        <f>IFERROR(VLOOKUP(E2723,Lookup!B:C,2,0),0)</f>
        <v>Line Cook</v>
      </c>
    </row>
    <row r="2724" ht="13.5" outlineLevel="2" spans="1:15">
      <c r="A2724" s="4" t="s">
        <v>5735</v>
      </c>
      <c r="B2724" s="4" t="s">
        <v>5338</v>
      </c>
      <c r="C2724" s="4" t="s">
        <v>118</v>
      </c>
      <c r="D2724" s="4" t="s">
        <v>5736</v>
      </c>
      <c r="E2724" s="4" t="s">
        <v>84</v>
      </c>
      <c r="F2724" s="4" t="s">
        <v>121</v>
      </c>
      <c r="G2724" s="4" t="s">
        <v>373</v>
      </c>
      <c r="H2724" s="4" t="s">
        <v>5234</v>
      </c>
      <c r="I2724" s="4" t="s">
        <v>5654</v>
      </c>
      <c r="J2724" s="4" t="s">
        <v>5655</v>
      </c>
      <c r="K2724" s="6">
        <f>IFERROR(VLOOKUP($J2724,Lookup!$I:$M,Lookup!J$2,0),"")</f>
        <v>7037</v>
      </c>
      <c r="L2724" s="6" t="str">
        <f>IFERROR(VLOOKUP($J2724,Lookup!$I:$M,Lookup!K$2,0),"")</f>
        <v>Northridge</v>
      </c>
      <c r="M2724" s="6" t="str">
        <f>IFERROR(VLOOKUP($J2724,Lookup!$I:$M,Lookup!L$2,0),"")</f>
        <v>JAviles</v>
      </c>
      <c r="N2724" s="6" t="str">
        <f>IFERROR(VLOOKUP($J2724,Lookup!$I:$M,Lookup!M$2,0),"")</f>
        <v>ET</v>
      </c>
      <c r="O2724" s="6" t="str">
        <f>IFERROR(VLOOKUP(E2724,Lookup!B:C,2,0),0)</f>
        <v>Prep Cook</v>
      </c>
    </row>
    <row r="2725" ht="13.5" outlineLevel="2" spans="1:15">
      <c r="A2725" s="4" t="s">
        <v>5737</v>
      </c>
      <c r="B2725" s="4" t="s">
        <v>5338</v>
      </c>
      <c r="C2725" s="4" t="s">
        <v>118</v>
      </c>
      <c r="D2725" s="4" t="s">
        <v>5738</v>
      </c>
      <c r="E2725" s="4" t="s">
        <v>139</v>
      </c>
      <c r="F2725" s="4" t="s">
        <v>121</v>
      </c>
      <c r="G2725" s="4" t="s">
        <v>373</v>
      </c>
      <c r="H2725" s="4" t="s">
        <v>5234</v>
      </c>
      <c r="I2725" s="4" t="s">
        <v>5654</v>
      </c>
      <c r="J2725" s="4" t="s">
        <v>5655</v>
      </c>
      <c r="K2725" s="6">
        <f>IFERROR(VLOOKUP($J2725,Lookup!$I:$M,Lookup!J$2,0),"")</f>
        <v>7037</v>
      </c>
      <c r="L2725" s="6" t="str">
        <f>IFERROR(VLOOKUP($J2725,Lookup!$I:$M,Lookup!K$2,0),"")</f>
        <v>Northridge</v>
      </c>
      <c r="M2725" s="6" t="str">
        <f>IFERROR(VLOOKUP($J2725,Lookup!$I:$M,Lookup!L$2,0),"")</f>
        <v>JAviles</v>
      </c>
      <c r="N2725" s="6" t="str">
        <f>IFERROR(VLOOKUP($J2725,Lookup!$I:$M,Lookup!M$2,0),"")</f>
        <v>ET</v>
      </c>
      <c r="O2725" s="6" t="str">
        <f>IFERROR(VLOOKUP(E2725,Lookup!B:C,2,0),0)</f>
        <v>Busser/Runner</v>
      </c>
    </row>
    <row r="2726" ht="13.5" outlineLevel="1" spans="1:15">
      <c r="A2726" s="4" t="s">
        <v>5739</v>
      </c>
      <c r="B2726" s="4" t="s">
        <v>5338</v>
      </c>
      <c r="C2726" s="4" t="s">
        <v>118</v>
      </c>
      <c r="D2726" s="4" t="s">
        <v>5740</v>
      </c>
      <c r="E2726" s="4" t="s">
        <v>83</v>
      </c>
      <c r="F2726" s="4" t="s">
        <v>121</v>
      </c>
      <c r="G2726" s="4" t="s">
        <v>373</v>
      </c>
      <c r="H2726" s="4" t="s">
        <v>5234</v>
      </c>
      <c r="I2726" s="4" t="s">
        <v>5654</v>
      </c>
      <c r="J2726" s="4" t="s">
        <v>5655</v>
      </c>
      <c r="K2726" s="6">
        <f>IFERROR(VLOOKUP($J2726,Lookup!$I:$M,Lookup!J$2,0),"")</f>
        <v>7037</v>
      </c>
      <c r="L2726" s="6" t="str">
        <f>IFERROR(VLOOKUP($J2726,Lookup!$I:$M,Lookup!K$2,0),"")</f>
        <v>Northridge</v>
      </c>
      <c r="M2726" s="6" t="str">
        <f>IFERROR(VLOOKUP($J2726,Lookup!$I:$M,Lookup!L$2,0),"")</f>
        <v>JAviles</v>
      </c>
      <c r="N2726" s="6" t="str">
        <f>IFERROR(VLOOKUP($J2726,Lookup!$I:$M,Lookup!M$2,0),"")</f>
        <v>ET</v>
      </c>
      <c r="O2726" s="6" t="str">
        <f>IFERROR(VLOOKUP(E2726,Lookup!B:C,2,0),0)</f>
        <v>Line Cook</v>
      </c>
    </row>
    <row r="2727" ht="13.5" outlineLevel="2" spans="1:15">
      <c r="A2727" s="4" t="s">
        <v>5741</v>
      </c>
      <c r="B2727" s="4" t="s">
        <v>5338</v>
      </c>
      <c r="C2727" s="4" t="s">
        <v>118</v>
      </c>
      <c r="D2727" s="4" t="s">
        <v>5742</v>
      </c>
      <c r="E2727" s="4" t="s">
        <v>70</v>
      </c>
      <c r="F2727" s="4" t="s">
        <v>121</v>
      </c>
      <c r="G2727" s="4" t="s">
        <v>373</v>
      </c>
      <c r="H2727" s="4" t="s">
        <v>5234</v>
      </c>
      <c r="I2727" s="4" t="s">
        <v>5654</v>
      </c>
      <c r="J2727" s="4" t="s">
        <v>5655</v>
      </c>
      <c r="K2727" s="6">
        <f>IFERROR(VLOOKUP($J2727,Lookup!$I:$M,Lookup!J$2,0),"")</f>
        <v>7037</v>
      </c>
      <c r="L2727" s="6" t="str">
        <f>IFERROR(VLOOKUP($J2727,Lookup!$I:$M,Lookup!K$2,0),"")</f>
        <v>Northridge</v>
      </c>
      <c r="M2727" s="6" t="str">
        <f>IFERROR(VLOOKUP($J2727,Lookup!$I:$M,Lookup!L$2,0),"")</f>
        <v>JAviles</v>
      </c>
      <c r="N2727" s="6" t="str">
        <f>IFERROR(VLOOKUP($J2727,Lookup!$I:$M,Lookup!M$2,0),"")</f>
        <v>ET</v>
      </c>
      <c r="O2727" s="6" t="str">
        <f>IFERROR(VLOOKUP(E2727,Lookup!B:C,2,0),0)</f>
        <v>Bartender</v>
      </c>
    </row>
    <row r="2728" ht="13.5" outlineLevel="2" spans="1:15">
      <c r="A2728" s="4" t="s">
        <v>5743</v>
      </c>
      <c r="B2728" s="4" t="s">
        <v>5338</v>
      </c>
      <c r="C2728" s="4" t="s">
        <v>118</v>
      </c>
      <c r="D2728" s="4" t="s">
        <v>5744</v>
      </c>
      <c r="E2728" s="4" t="s">
        <v>120</v>
      </c>
      <c r="F2728" s="4" t="s">
        <v>121</v>
      </c>
      <c r="G2728" s="4" t="s">
        <v>373</v>
      </c>
      <c r="H2728" s="4" t="s">
        <v>5234</v>
      </c>
      <c r="I2728" s="4" t="s">
        <v>5654</v>
      </c>
      <c r="J2728" s="4" t="s">
        <v>5655</v>
      </c>
      <c r="K2728" s="6">
        <f>IFERROR(VLOOKUP($J2728,Lookup!$I:$M,Lookup!J$2,0),"")</f>
        <v>7037</v>
      </c>
      <c r="L2728" s="6" t="str">
        <f>IFERROR(VLOOKUP($J2728,Lookup!$I:$M,Lookup!K$2,0),"")</f>
        <v>Northridge</v>
      </c>
      <c r="M2728" s="6" t="str">
        <f>IFERROR(VLOOKUP($J2728,Lookup!$I:$M,Lookup!L$2,0),"")</f>
        <v>JAviles</v>
      </c>
      <c r="N2728" s="6" t="str">
        <f>IFERROR(VLOOKUP($J2728,Lookup!$I:$M,Lookup!M$2,0),"")</f>
        <v>ET</v>
      </c>
      <c r="O2728" s="6" t="str">
        <f>IFERROR(VLOOKUP(E2728,Lookup!B:C,2,0),0)</f>
        <v>Server/Cocktail</v>
      </c>
    </row>
    <row r="2729" ht="13.5" outlineLevel="2" spans="1:15">
      <c r="A2729" s="4" t="s">
        <v>5745</v>
      </c>
      <c r="B2729" s="4" t="s">
        <v>5338</v>
      </c>
      <c r="C2729" s="4" t="s">
        <v>118</v>
      </c>
      <c r="D2729" s="4" t="s">
        <v>5746</v>
      </c>
      <c r="E2729" s="4" t="s">
        <v>120</v>
      </c>
      <c r="F2729" s="4" t="s">
        <v>121</v>
      </c>
      <c r="G2729" s="4" t="s">
        <v>373</v>
      </c>
      <c r="H2729" s="4" t="s">
        <v>5234</v>
      </c>
      <c r="I2729" s="4" t="s">
        <v>5654</v>
      </c>
      <c r="J2729" s="4" t="s">
        <v>5655</v>
      </c>
      <c r="K2729" s="6">
        <f>IFERROR(VLOOKUP($J2729,Lookup!$I:$M,Lookup!J$2,0),"")</f>
        <v>7037</v>
      </c>
      <c r="L2729" s="6" t="str">
        <f>IFERROR(VLOOKUP($J2729,Lookup!$I:$M,Lookup!K$2,0),"")</f>
        <v>Northridge</v>
      </c>
      <c r="M2729" s="6" t="str">
        <f>IFERROR(VLOOKUP($J2729,Lookup!$I:$M,Lookup!L$2,0),"")</f>
        <v>JAviles</v>
      </c>
      <c r="N2729" s="6" t="str">
        <f>IFERROR(VLOOKUP($J2729,Lookup!$I:$M,Lookup!M$2,0),"")</f>
        <v>ET</v>
      </c>
      <c r="O2729" s="6" t="str">
        <f>IFERROR(VLOOKUP(E2729,Lookup!B:C,2,0),0)</f>
        <v>Server/Cocktail</v>
      </c>
    </row>
    <row r="2730" ht="13.5" outlineLevel="2" spans="1:15">
      <c r="A2730" s="4" t="s">
        <v>5747</v>
      </c>
      <c r="B2730" s="4" t="s">
        <v>5338</v>
      </c>
      <c r="C2730" s="4" t="s">
        <v>118</v>
      </c>
      <c r="D2730" s="4" t="s">
        <v>5748</v>
      </c>
      <c r="E2730" s="4" t="s">
        <v>120</v>
      </c>
      <c r="F2730" s="4" t="s">
        <v>121</v>
      </c>
      <c r="G2730" s="4" t="s">
        <v>373</v>
      </c>
      <c r="H2730" s="4" t="s">
        <v>5234</v>
      </c>
      <c r="I2730" s="4" t="s">
        <v>5654</v>
      </c>
      <c r="J2730" s="4" t="s">
        <v>5655</v>
      </c>
      <c r="K2730" s="6">
        <f>IFERROR(VLOOKUP($J2730,Lookup!$I:$M,Lookup!J$2,0),"")</f>
        <v>7037</v>
      </c>
      <c r="L2730" s="6" t="str">
        <f>IFERROR(VLOOKUP($J2730,Lookup!$I:$M,Lookup!K$2,0),"")</f>
        <v>Northridge</v>
      </c>
      <c r="M2730" s="6" t="str">
        <f>IFERROR(VLOOKUP($J2730,Lookup!$I:$M,Lookup!L$2,0),"")</f>
        <v>JAviles</v>
      </c>
      <c r="N2730" s="6" t="str">
        <f>IFERROR(VLOOKUP($J2730,Lookup!$I:$M,Lookup!M$2,0),"")</f>
        <v>ET</v>
      </c>
      <c r="O2730" s="6" t="str">
        <f>IFERROR(VLOOKUP(E2730,Lookup!B:C,2,0),0)</f>
        <v>Server/Cocktail</v>
      </c>
    </row>
    <row r="2731" ht="13.5" outlineLevel="2" spans="1:15">
      <c r="A2731" s="4" t="s">
        <v>5749</v>
      </c>
      <c r="B2731" s="4" t="s">
        <v>5338</v>
      </c>
      <c r="C2731" s="4" t="s">
        <v>118</v>
      </c>
      <c r="D2731" s="4" t="s">
        <v>5750</v>
      </c>
      <c r="E2731" s="4" t="s">
        <v>139</v>
      </c>
      <c r="F2731" s="4" t="s">
        <v>121</v>
      </c>
      <c r="G2731" s="4" t="s">
        <v>373</v>
      </c>
      <c r="H2731" s="4" t="s">
        <v>5234</v>
      </c>
      <c r="I2731" s="4" t="s">
        <v>5654</v>
      </c>
      <c r="J2731" s="4" t="s">
        <v>5655</v>
      </c>
      <c r="K2731" s="6">
        <f>IFERROR(VLOOKUP($J2731,Lookup!$I:$M,Lookup!J$2,0),"")</f>
        <v>7037</v>
      </c>
      <c r="L2731" s="6" t="str">
        <f>IFERROR(VLOOKUP($J2731,Lookup!$I:$M,Lookup!K$2,0),"")</f>
        <v>Northridge</v>
      </c>
      <c r="M2731" s="6" t="str">
        <f>IFERROR(VLOOKUP($J2731,Lookup!$I:$M,Lookup!L$2,0),"")</f>
        <v>JAviles</v>
      </c>
      <c r="N2731" s="6" t="str">
        <f>IFERROR(VLOOKUP($J2731,Lookup!$I:$M,Lookup!M$2,0),"")</f>
        <v>ET</v>
      </c>
      <c r="O2731" s="6" t="str">
        <f>IFERROR(VLOOKUP(E2731,Lookup!B:C,2,0),0)</f>
        <v>Busser/Runner</v>
      </c>
    </row>
    <row r="2732" ht="13.5" outlineLevel="2" spans="1:15">
      <c r="A2732" s="4" t="s">
        <v>5751</v>
      </c>
      <c r="B2732" s="4" t="s">
        <v>5338</v>
      </c>
      <c r="C2732" s="4" t="s">
        <v>118</v>
      </c>
      <c r="D2732" s="4" t="s">
        <v>5752</v>
      </c>
      <c r="E2732" s="4" t="s">
        <v>83</v>
      </c>
      <c r="F2732" s="4" t="s">
        <v>121</v>
      </c>
      <c r="G2732" s="4" t="s">
        <v>373</v>
      </c>
      <c r="H2732" s="4" t="s">
        <v>5234</v>
      </c>
      <c r="I2732" s="4" t="s">
        <v>5654</v>
      </c>
      <c r="J2732" s="4" t="s">
        <v>5655</v>
      </c>
      <c r="K2732" s="6">
        <f>IFERROR(VLOOKUP($J2732,Lookup!$I:$M,Lookup!J$2,0),"")</f>
        <v>7037</v>
      </c>
      <c r="L2732" s="6" t="str">
        <f>IFERROR(VLOOKUP($J2732,Lookup!$I:$M,Lookup!K$2,0),"")</f>
        <v>Northridge</v>
      </c>
      <c r="M2732" s="6" t="str">
        <f>IFERROR(VLOOKUP($J2732,Lookup!$I:$M,Lookup!L$2,0),"")</f>
        <v>JAviles</v>
      </c>
      <c r="N2732" s="6" t="str">
        <f>IFERROR(VLOOKUP($J2732,Lookup!$I:$M,Lookup!M$2,0),"")</f>
        <v>ET</v>
      </c>
      <c r="O2732" s="6" t="str">
        <f>IFERROR(VLOOKUP(E2732,Lookup!B:C,2,0),0)</f>
        <v>Line Cook</v>
      </c>
    </row>
    <row r="2733" ht="13.5" outlineLevel="2" spans="1:15">
      <c r="A2733" s="4" t="s">
        <v>5753</v>
      </c>
      <c r="B2733" s="4" t="s">
        <v>5338</v>
      </c>
      <c r="C2733" s="4" t="s">
        <v>118</v>
      </c>
      <c r="D2733" s="4" t="s">
        <v>5754</v>
      </c>
      <c r="E2733" s="4" t="s">
        <v>120</v>
      </c>
      <c r="F2733" s="4" t="s">
        <v>121</v>
      </c>
      <c r="G2733" s="4" t="s">
        <v>373</v>
      </c>
      <c r="H2733" s="4" t="s">
        <v>5234</v>
      </c>
      <c r="I2733" s="4" t="s">
        <v>5654</v>
      </c>
      <c r="J2733" s="4" t="s">
        <v>5655</v>
      </c>
      <c r="K2733" s="6">
        <f>IFERROR(VLOOKUP($J2733,Lookup!$I:$M,Lookup!J$2,0),"")</f>
        <v>7037</v>
      </c>
      <c r="L2733" s="6" t="str">
        <f>IFERROR(VLOOKUP($J2733,Lookup!$I:$M,Lookup!K$2,0),"")</f>
        <v>Northridge</v>
      </c>
      <c r="M2733" s="6" t="str">
        <f>IFERROR(VLOOKUP($J2733,Lookup!$I:$M,Lookup!L$2,0),"")</f>
        <v>JAviles</v>
      </c>
      <c r="N2733" s="6" t="str">
        <f>IFERROR(VLOOKUP($J2733,Lookup!$I:$M,Lookup!M$2,0),"")</f>
        <v>ET</v>
      </c>
      <c r="O2733" s="6" t="str">
        <f>IFERROR(VLOOKUP(E2733,Lookup!B:C,2,0),0)</f>
        <v>Server/Cocktail</v>
      </c>
    </row>
    <row r="2734" ht="13.5" outlineLevel="2" spans="1:15">
      <c r="A2734" s="4" t="s">
        <v>5755</v>
      </c>
      <c r="B2734" s="4" t="s">
        <v>5338</v>
      </c>
      <c r="C2734" s="4" t="s">
        <v>118</v>
      </c>
      <c r="D2734" s="4" t="s">
        <v>5756</v>
      </c>
      <c r="E2734" s="4" t="s">
        <v>120</v>
      </c>
      <c r="F2734" s="4" t="s">
        <v>121</v>
      </c>
      <c r="G2734" s="4" t="s">
        <v>373</v>
      </c>
      <c r="H2734" s="4" t="s">
        <v>5234</v>
      </c>
      <c r="I2734" s="4" t="s">
        <v>5654</v>
      </c>
      <c r="J2734" s="4" t="s">
        <v>5655</v>
      </c>
      <c r="K2734" s="6">
        <f>IFERROR(VLOOKUP($J2734,Lookup!$I:$M,Lookup!J$2,0),"")</f>
        <v>7037</v>
      </c>
      <c r="L2734" s="6" t="str">
        <f>IFERROR(VLOOKUP($J2734,Lookup!$I:$M,Lookup!K$2,0),"")</f>
        <v>Northridge</v>
      </c>
      <c r="M2734" s="6" t="str">
        <f>IFERROR(VLOOKUP($J2734,Lookup!$I:$M,Lookup!L$2,0),"")</f>
        <v>JAviles</v>
      </c>
      <c r="N2734" s="6" t="str">
        <f>IFERROR(VLOOKUP($J2734,Lookup!$I:$M,Lookup!M$2,0),"")</f>
        <v>ET</v>
      </c>
      <c r="O2734" s="6" t="str">
        <f>IFERROR(VLOOKUP(E2734,Lookup!B:C,2,0),0)</f>
        <v>Server/Cocktail</v>
      </c>
    </row>
    <row r="2735" ht="13.5" outlineLevel="2" spans="1:15">
      <c r="A2735" s="4" t="s">
        <v>5757</v>
      </c>
      <c r="B2735" s="4" t="s">
        <v>5338</v>
      </c>
      <c r="C2735" s="4" t="s">
        <v>118</v>
      </c>
      <c r="D2735" s="4" t="s">
        <v>5758</v>
      </c>
      <c r="E2735" s="4" t="s">
        <v>120</v>
      </c>
      <c r="F2735" s="4" t="s">
        <v>121</v>
      </c>
      <c r="G2735" s="4" t="s">
        <v>373</v>
      </c>
      <c r="H2735" s="4" t="s">
        <v>5234</v>
      </c>
      <c r="I2735" s="4" t="s">
        <v>5654</v>
      </c>
      <c r="J2735" s="4" t="s">
        <v>5655</v>
      </c>
      <c r="K2735" s="6">
        <f>IFERROR(VLOOKUP($J2735,Lookup!$I:$M,Lookup!J$2,0),"")</f>
        <v>7037</v>
      </c>
      <c r="L2735" s="6" t="str">
        <f>IFERROR(VLOOKUP($J2735,Lookup!$I:$M,Lookup!K$2,0),"")</f>
        <v>Northridge</v>
      </c>
      <c r="M2735" s="6" t="str">
        <f>IFERROR(VLOOKUP($J2735,Lookup!$I:$M,Lookup!L$2,0),"")</f>
        <v>JAviles</v>
      </c>
      <c r="N2735" s="6" t="str">
        <f>IFERROR(VLOOKUP($J2735,Lookup!$I:$M,Lookup!M$2,0),"")</f>
        <v>ET</v>
      </c>
      <c r="O2735" s="6" t="str">
        <f>IFERROR(VLOOKUP(E2735,Lookup!B:C,2,0),0)</f>
        <v>Server/Cocktail</v>
      </c>
    </row>
    <row r="2736" ht="13.5" outlineLevel="2" spans="1:15">
      <c r="A2736" s="4" t="s">
        <v>5759</v>
      </c>
      <c r="B2736" s="4" t="s">
        <v>5338</v>
      </c>
      <c r="C2736" s="4" t="s">
        <v>118</v>
      </c>
      <c r="D2736" s="4" t="s">
        <v>5760</v>
      </c>
      <c r="E2736" s="4" t="s">
        <v>139</v>
      </c>
      <c r="F2736" s="4" t="s">
        <v>121</v>
      </c>
      <c r="G2736" s="4" t="s">
        <v>373</v>
      </c>
      <c r="H2736" s="4" t="s">
        <v>5234</v>
      </c>
      <c r="I2736" s="4" t="s">
        <v>5654</v>
      </c>
      <c r="J2736" s="4" t="s">
        <v>5655</v>
      </c>
      <c r="K2736" s="6">
        <f>IFERROR(VLOOKUP($J2736,Lookup!$I:$M,Lookup!J$2,0),"")</f>
        <v>7037</v>
      </c>
      <c r="L2736" s="6" t="str">
        <f>IFERROR(VLOOKUP($J2736,Lookup!$I:$M,Lookup!K$2,0),"")</f>
        <v>Northridge</v>
      </c>
      <c r="M2736" s="6" t="str">
        <f>IFERROR(VLOOKUP($J2736,Lookup!$I:$M,Lookup!L$2,0),"")</f>
        <v>JAviles</v>
      </c>
      <c r="N2736" s="6" t="str">
        <f>IFERROR(VLOOKUP($J2736,Lookup!$I:$M,Lookup!M$2,0),"")</f>
        <v>ET</v>
      </c>
      <c r="O2736" s="6" t="str">
        <f>IFERROR(VLOOKUP(E2736,Lookup!B:C,2,0),0)</f>
        <v>Busser/Runner</v>
      </c>
    </row>
    <row r="2737" ht="13.5" outlineLevel="2" spans="1:15">
      <c r="A2737" s="4" t="s">
        <v>5761</v>
      </c>
      <c r="B2737" s="4" t="s">
        <v>5338</v>
      </c>
      <c r="C2737" s="4" t="s">
        <v>118</v>
      </c>
      <c r="D2737" s="4" t="s">
        <v>5762</v>
      </c>
      <c r="E2737" s="4" t="s">
        <v>139</v>
      </c>
      <c r="F2737" s="4" t="s">
        <v>121</v>
      </c>
      <c r="G2737" s="4" t="s">
        <v>373</v>
      </c>
      <c r="H2737" s="4" t="s">
        <v>5234</v>
      </c>
      <c r="I2737" s="4" t="s">
        <v>5654</v>
      </c>
      <c r="J2737" s="4" t="s">
        <v>5655</v>
      </c>
      <c r="K2737" s="6">
        <f>IFERROR(VLOOKUP($J2737,Lookup!$I:$M,Lookup!J$2,0),"")</f>
        <v>7037</v>
      </c>
      <c r="L2737" s="6" t="str">
        <f>IFERROR(VLOOKUP($J2737,Lookup!$I:$M,Lookup!K$2,0),"")</f>
        <v>Northridge</v>
      </c>
      <c r="M2737" s="6" t="str">
        <f>IFERROR(VLOOKUP($J2737,Lookup!$I:$M,Lookup!L$2,0),"")</f>
        <v>JAviles</v>
      </c>
      <c r="N2737" s="6" t="str">
        <f>IFERROR(VLOOKUP($J2737,Lookup!$I:$M,Lookup!M$2,0),"")</f>
        <v>ET</v>
      </c>
      <c r="O2737" s="6" t="str">
        <f>IFERROR(VLOOKUP(E2737,Lookup!B:C,2,0),0)</f>
        <v>Busser/Runner</v>
      </c>
    </row>
    <row r="2738" ht="13.5" outlineLevel="2" spans="1:15">
      <c r="A2738" s="4" t="s">
        <v>5763</v>
      </c>
      <c r="B2738" s="4" t="s">
        <v>5338</v>
      </c>
      <c r="C2738" s="4" t="s">
        <v>118</v>
      </c>
      <c r="D2738" s="4" t="s">
        <v>5764</v>
      </c>
      <c r="E2738" s="4" t="s">
        <v>208</v>
      </c>
      <c r="F2738" s="4" t="s">
        <v>121</v>
      </c>
      <c r="G2738" s="4" t="s">
        <v>373</v>
      </c>
      <c r="H2738" s="4" t="s">
        <v>5234</v>
      </c>
      <c r="I2738" s="4" t="s">
        <v>5654</v>
      </c>
      <c r="J2738" s="4" t="s">
        <v>5655</v>
      </c>
      <c r="K2738" s="6">
        <f>IFERROR(VLOOKUP($J2738,Lookup!$I:$M,Lookup!J$2,0),"")</f>
        <v>7037</v>
      </c>
      <c r="L2738" s="6" t="str">
        <f>IFERROR(VLOOKUP($J2738,Lookup!$I:$M,Lookup!K$2,0),"")</f>
        <v>Northridge</v>
      </c>
      <c r="M2738" s="6" t="str">
        <f>IFERROR(VLOOKUP($J2738,Lookup!$I:$M,Lookup!L$2,0),"")</f>
        <v>JAviles</v>
      </c>
      <c r="N2738" s="6" t="str">
        <f>IFERROR(VLOOKUP($J2738,Lookup!$I:$M,Lookup!M$2,0),"")</f>
        <v>ET</v>
      </c>
      <c r="O2738" s="6" t="str">
        <f>IFERROR(VLOOKUP(E2738,Lookup!B:C,2,0),0)</f>
        <v/>
      </c>
    </row>
    <row r="2739" ht="13.5" outlineLevel="2" spans="1:15">
      <c r="A2739" s="4" t="s">
        <v>5765</v>
      </c>
      <c r="B2739" s="4" t="s">
        <v>5338</v>
      </c>
      <c r="C2739" s="4" t="s">
        <v>348</v>
      </c>
      <c r="D2739" s="4" t="s">
        <v>5766</v>
      </c>
      <c r="E2739" s="4" t="s">
        <v>78</v>
      </c>
      <c r="F2739" s="4" t="s">
        <v>121</v>
      </c>
      <c r="G2739" s="4" t="s">
        <v>373</v>
      </c>
      <c r="H2739" s="4" t="s">
        <v>5234</v>
      </c>
      <c r="I2739" s="4" t="s">
        <v>5654</v>
      </c>
      <c r="J2739" s="4" t="s">
        <v>5655</v>
      </c>
      <c r="K2739" s="6">
        <f>IFERROR(VLOOKUP($J2739,Lookup!$I:$M,Lookup!J$2,0),"")</f>
        <v>7037</v>
      </c>
      <c r="L2739" s="6" t="str">
        <f>IFERROR(VLOOKUP($J2739,Lookup!$I:$M,Lookup!K$2,0),"")</f>
        <v>Northridge</v>
      </c>
      <c r="M2739" s="6" t="str">
        <f>IFERROR(VLOOKUP($J2739,Lookup!$I:$M,Lookup!L$2,0),"")</f>
        <v>JAviles</v>
      </c>
      <c r="N2739" s="6" t="str">
        <f>IFERROR(VLOOKUP($J2739,Lookup!$I:$M,Lookup!M$2,0),"")</f>
        <v>ET</v>
      </c>
      <c r="O2739" s="6" t="str">
        <f>IFERROR(VLOOKUP(E2739,Lookup!B:C,2,0),0)</f>
        <v>Host</v>
      </c>
    </row>
    <row r="2740" ht="13.5" outlineLevel="2" spans="1:15">
      <c r="A2740" s="4" t="s">
        <v>5767</v>
      </c>
      <c r="B2740" s="4" t="s">
        <v>5338</v>
      </c>
      <c r="C2740" s="4" t="s">
        <v>118</v>
      </c>
      <c r="D2740" s="4" t="s">
        <v>5768</v>
      </c>
      <c r="E2740" s="4" t="s">
        <v>84</v>
      </c>
      <c r="F2740" s="4" t="s">
        <v>121</v>
      </c>
      <c r="G2740" s="4" t="s">
        <v>373</v>
      </c>
      <c r="H2740" s="4" t="s">
        <v>5234</v>
      </c>
      <c r="I2740" s="4" t="s">
        <v>5654</v>
      </c>
      <c r="J2740" s="4" t="s">
        <v>5655</v>
      </c>
      <c r="K2740" s="6">
        <f>IFERROR(VLOOKUP($J2740,Lookup!$I:$M,Lookup!J$2,0),"")</f>
        <v>7037</v>
      </c>
      <c r="L2740" s="6" t="str">
        <f>IFERROR(VLOOKUP($J2740,Lookup!$I:$M,Lookup!K$2,0),"")</f>
        <v>Northridge</v>
      </c>
      <c r="M2740" s="6" t="str">
        <f>IFERROR(VLOOKUP($J2740,Lookup!$I:$M,Lookup!L$2,0),"")</f>
        <v>JAviles</v>
      </c>
      <c r="N2740" s="6" t="str">
        <f>IFERROR(VLOOKUP($J2740,Lookup!$I:$M,Lookup!M$2,0),"")</f>
        <v>ET</v>
      </c>
      <c r="O2740" s="6" t="str">
        <f>IFERROR(VLOOKUP(E2740,Lookup!B:C,2,0),0)</f>
        <v>Prep Cook</v>
      </c>
    </row>
    <row r="2741" ht="13.5" outlineLevel="2" spans="1:15">
      <c r="A2741" s="4" t="s">
        <v>5769</v>
      </c>
      <c r="B2741" s="4" t="s">
        <v>5338</v>
      </c>
      <c r="C2741" s="4" t="s">
        <v>118</v>
      </c>
      <c r="D2741" s="4" t="s">
        <v>5770</v>
      </c>
      <c r="E2741" s="4" t="s">
        <v>78</v>
      </c>
      <c r="F2741" s="4" t="s">
        <v>121</v>
      </c>
      <c r="G2741" s="4" t="s">
        <v>373</v>
      </c>
      <c r="H2741" s="4" t="s">
        <v>5234</v>
      </c>
      <c r="I2741" s="4" t="s">
        <v>5654</v>
      </c>
      <c r="J2741" s="4" t="s">
        <v>5655</v>
      </c>
      <c r="K2741" s="6">
        <f>IFERROR(VLOOKUP($J2741,Lookup!$I:$M,Lookup!J$2,0),"")</f>
        <v>7037</v>
      </c>
      <c r="L2741" s="6" t="str">
        <f>IFERROR(VLOOKUP($J2741,Lookup!$I:$M,Lookup!K$2,0),"")</f>
        <v>Northridge</v>
      </c>
      <c r="M2741" s="6" t="str">
        <f>IFERROR(VLOOKUP($J2741,Lookup!$I:$M,Lookup!L$2,0),"")</f>
        <v>JAviles</v>
      </c>
      <c r="N2741" s="6" t="str">
        <f>IFERROR(VLOOKUP($J2741,Lookup!$I:$M,Lookup!M$2,0),"")</f>
        <v>ET</v>
      </c>
      <c r="O2741" s="6" t="str">
        <f>IFERROR(VLOOKUP(E2741,Lookup!B:C,2,0),0)</f>
        <v>Host</v>
      </c>
    </row>
    <row r="2742" ht="13.5" outlineLevel="2" spans="1:15">
      <c r="A2742" s="4" t="s">
        <v>5771</v>
      </c>
      <c r="B2742" s="4" t="s">
        <v>5338</v>
      </c>
      <c r="C2742" s="4" t="s">
        <v>348</v>
      </c>
      <c r="D2742" s="4" t="s">
        <v>5772</v>
      </c>
      <c r="E2742" s="4" t="s">
        <v>128</v>
      </c>
      <c r="F2742" s="4" t="s">
        <v>121</v>
      </c>
      <c r="G2742" s="4" t="s">
        <v>373</v>
      </c>
      <c r="H2742" s="4" t="s">
        <v>5234</v>
      </c>
      <c r="I2742" s="4" t="s">
        <v>5654</v>
      </c>
      <c r="J2742" s="4" t="s">
        <v>5655</v>
      </c>
      <c r="K2742" s="6">
        <f>IFERROR(VLOOKUP($J2742,Lookup!$I:$M,Lookup!J$2,0),"")</f>
        <v>7037</v>
      </c>
      <c r="L2742" s="6" t="str">
        <f>IFERROR(VLOOKUP($J2742,Lookup!$I:$M,Lookup!K$2,0),"")</f>
        <v>Northridge</v>
      </c>
      <c r="M2742" s="6" t="str">
        <f>IFERROR(VLOOKUP($J2742,Lookup!$I:$M,Lookup!L$2,0),"")</f>
        <v>JAviles</v>
      </c>
      <c r="N2742" s="6" t="str">
        <f>IFERROR(VLOOKUP($J2742,Lookup!$I:$M,Lookup!M$2,0),"")</f>
        <v>ET</v>
      </c>
      <c r="O2742" s="6" t="str">
        <f>IFERROR(VLOOKUP(E2742,Lookup!B:C,2,0),0)</f>
        <v>Server/Cocktail</v>
      </c>
    </row>
    <row r="2743" ht="13.5" outlineLevel="2" spans="1:15">
      <c r="A2743" s="4" t="s">
        <v>5773</v>
      </c>
      <c r="B2743" s="4" t="s">
        <v>5338</v>
      </c>
      <c r="C2743" s="4" t="s">
        <v>118</v>
      </c>
      <c r="D2743" s="4" t="s">
        <v>5774</v>
      </c>
      <c r="E2743" s="4" t="s">
        <v>83</v>
      </c>
      <c r="F2743" s="4" t="s">
        <v>121</v>
      </c>
      <c r="G2743" s="4" t="s">
        <v>373</v>
      </c>
      <c r="H2743" s="4" t="s">
        <v>5234</v>
      </c>
      <c r="I2743" s="4" t="s">
        <v>5654</v>
      </c>
      <c r="J2743" s="4" t="s">
        <v>5655</v>
      </c>
      <c r="K2743" s="6">
        <f>IFERROR(VLOOKUP($J2743,Lookup!$I:$M,Lookup!J$2,0),"")</f>
        <v>7037</v>
      </c>
      <c r="L2743" s="6" t="str">
        <f>IFERROR(VLOOKUP($J2743,Lookup!$I:$M,Lookup!K$2,0),"")</f>
        <v>Northridge</v>
      </c>
      <c r="M2743" s="6" t="str">
        <f>IFERROR(VLOOKUP($J2743,Lookup!$I:$M,Lookup!L$2,0),"")</f>
        <v>JAviles</v>
      </c>
      <c r="N2743" s="6" t="str">
        <f>IFERROR(VLOOKUP($J2743,Lookup!$I:$M,Lookup!M$2,0),"")</f>
        <v>ET</v>
      </c>
      <c r="O2743" s="6" t="str">
        <f>IFERROR(VLOOKUP(E2743,Lookup!B:C,2,0),0)</f>
        <v>Line Cook</v>
      </c>
    </row>
    <row r="2744" ht="13.5" outlineLevel="2" spans="1:15">
      <c r="A2744" s="4" t="s">
        <v>5775</v>
      </c>
      <c r="B2744" s="4" t="s">
        <v>5338</v>
      </c>
      <c r="C2744" s="4" t="s">
        <v>118</v>
      </c>
      <c r="D2744" s="4" t="s">
        <v>5776</v>
      </c>
      <c r="E2744" s="4" t="s">
        <v>139</v>
      </c>
      <c r="F2744" s="4" t="s">
        <v>121</v>
      </c>
      <c r="G2744" s="4" t="s">
        <v>373</v>
      </c>
      <c r="H2744" s="4" t="s">
        <v>5234</v>
      </c>
      <c r="I2744" s="4" t="s">
        <v>5654</v>
      </c>
      <c r="J2744" s="4" t="s">
        <v>5655</v>
      </c>
      <c r="K2744" s="6">
        <f>IFERROR(VLOOKUP($J2744,Lookup!$I:$M,Lookup!J$2,0),"")</f>
        <v>7037</v>
      </c>
      <c r="L2744" s="6" t="str">
        <f>IFERROR(VLOOKUP($J2744,Lookup!$I:$M,Lookup!K$2,0),"")</f>
        <v>Northridge</v>
      </c>
      <c r="M2744" s="6" t="str">
        <f>IFERROR(VLOOKUP($J2744,Lookup!$I:$M,Lookup!L$2,0),"")</f>
        <v>JAviles</v>
      </c>
      <c r="N2744" s="6" t="str">
        <f>IFERROR(VLOOKUP($J2744,Lookup!$I:$M,Lookup!M$2,0),"")</f>
        <v>ET</v>
      </c>
      <c r="O2744" s="6" t="str">
        <f>IFERROR(VLOOKUP(E2744,Lookup!B:C,2,0),0)</f>
        <v>Busser/Runner</v>
      </c>
    </row>
    <row r="2745" ht="13.5" outlineLevel="2" spans="1:15">
      <c r="A2745" s="4" t="s">
        <v>5777</v>
      </c>
      <c r="B2745" s="4" t="s">
        <v>5338</v>
      </c>
      <c r="C2745" s="4" t="s">
        <v>118</v>
      </c>
      <c r="D2745" s="4" t="s">
        <v>5778</v>
      </c>
      <c r="E2745" s="4" t="s">
        <v>120</v>
      </c>
      <c r="F2745" s="4" t="s">
        <v>121</v>
      </c>
      <c r="G2745" s="4" t="s">
        <v>373</v>
      </c>
      <c r="H2745" s="4" t="s">
        <v>5234</v>
      </c>
      <c r="I2745" s="4" t="s">
        <v>5654</v>
      </c>
      <c r="J2745" s="4" t="s">
        <v>5655</v>
      </c>
      <c r="K2745" s="6">
        <f>IFERROR(VLOOKUP($J2745,Lookup!$I:$M,Lookup!J$2,0),"")</f>
        <v>7037</v>
      </c>
      <c r="L2745" s="6" t="str">
        <f>IFERROR(VLOOKUP($J2745,Lookup!$I:$M,Lookup!K$2,0),"")</f>
        <v>Northridge</v>
      </c>
      <c r="M2745" s="6" t="str">
        <f>IFERROR(VLOOKUP($J2745,Lookup!$I:$M,Lookup!L$2,0),"")</f>
        <v>JAviles</v>
      </c>
      <c r="N2745" s="6" t="str">
        <f>IFERROR(VLOOKUP($J2745,Lookup!$I:$M,Lookup!M$2,0),"")</f>
        <v>ET</v>
      </c>
      <c r="O2745" s="6" t="str">
        <f>IFERROR(VLOOKUP(E2745,Lookup!B:C,2,0),0)</f>
        <v>Server/Cocktail</v>
      </c>
    </row>
    <row r="2746" ht="13.5" outlineLevel="2" spans="1:15">
      <c r="A2746" s="4" t="s">
        <v>5779</v>
      </c>
      <c r="B2746" s="4" t="s">
        <v>5338</v>
      </c>
      <c r="C2746" s="4" t="s">
        <v>118</v>
      </c>
      <c r="D2746" s="4" t="s">
        <v>5780</v>
      </c>
      <c r="E2746" s="4" t="s">
        <v>139</v>
      </c>
      <c r="F2746" s="4" t="s">
        <v>121</v>
      </c>
      <c r="G2746" s="4" t="s">
        <v>373</v>
      </c>
      <c r="H2746" s="4" t="s">
        <v>5234</v>
      </c>
      <c r="I2746" s="4" t="s">
        <v>5654</v>
      </c>
      <c r="J2746" s="4" t="s">
        <v>5655</v>
      </c>
      <c r="K2746" s="6">
        <f>IFERROR(VLOOKUP($J2746,Lookup!$I:$M,Lookup!J$2,0),"")</f>
        <v>7037</v>
      </c>
      <c r="L2746" s="6" t="str">
        <f>IFERROR(VLOOKUP($J2746,Lookup!$I:$M,Lookup!K$2,0),"")</f>
        <v>Northridge</v>
      </c>
      <c r="M2746" s="6" t="str">
        <f>IFERROR(VLOOKUP($J2746,Lookup!$I:$M,Lookup!L$2,0),"")</f>
        <v>JAviles</v>
      </c>
      <c r="N2746" s="6" t="str">
        <f>IFERROR(VLOOKUP($J2746,Lookup!$I:$M,Lookup!M$2,0),"")</f>
        <v>ET</v>
      </c>
      <c r="O2746" s="6" t="str">
        <f>IFERROR(VLOOKUP(E2746,Lookup!B:C,2,0),0)</f>
        <v>Busser/Runner</v>
      </c>
    </row>
    <row r="2747" ht="13.5" outlineLevel="2" spans="1:15">
      <c r="A2747" s="4" t="s">
        <v>5781</v>
      </c>
      <c r="B2747" s="4" t="s">
        <v>5338</v>
      </c>
      <c r="C2747" s="4" t="s">
        <v>118</v>
      </c>
      <c r="D2747" s="4" t="s">
        <v>5782</v>
      </c>
      <c r="E2747" s="4" t="s">
        <v>208</v>
      </c>
      <c r="F2747" s="4" t="s">
        <v>121</v>
      </c>
      <c r="G2747" s="4" t="s">
        <v>373</v>
      </c>
      <c r="H2747" s="4" t="s">
        <v>5234</v>
      </c>
      <c r="I2747" s="4" t="s">
        <v>5654</v>
      </c>
      <c r="J2747" s="4" t="s">
        <v>5655</v>
      </c>
      <c r="K2747" s="6">
        <f>IFERROR(VLOOKUP($J2747,Lookup!$I:$M,Lookup!J$2,0),"")</f>
        <v>7037</v>
      </c>
      <c r="L2747" s="6" t="str">
        <f>IFERROR(VLOOKUP($J2747,Lookup!$I:$M,Lookup!K$2,0),"")</f>
        <v>Northridge</v>
      </c>
      <c r="M2747" s="6" t="str">
        <f>IFERROR(VLOOKUP($J2747,Lookup!$I:$M,Lookup!L$2,0),"")</f>
        <v>JAviles</v>
      </c>
      <c r="N2747" s="6" t="str">
        <f>IFERROR(VLOOKUP($J2747,Lookup!$I:$M,Lookup!M$2,0),"")</f>
        <v>ET</v>
      </c>
      <c r="O2747" s="6" t="str">
        <f>IFERROR(VLOOKUP(E2747,Lookup!B:C,2,0),0)</f>
        <v/>
      </c>
    </row>
    <row r="2748" ht="13.5" outlineLevel="2" spans="1:15">
      <c r="A2748" s="4" t="s">
        <v>5783</v>
      </c>
      <c r="B2748" s="4" t="s">
        <v>4576</v>
      </c>
      <c r="C2748" s="4" t="s">
        <v>118</v>
      </c>
      <c r="D2748" s="4" t="s">
        <v>5784</v>
      </c>
      <c r="E2748" s="4" t="s">
        <v>238</v>
      </c>
      <c r="F2748" s="4" t="s">
        <v>121</v>
      </c>
      <c r="G2748" s="4" t="s">
        <v>373</v>
      </c>
      <c r="H2748" s="4" t="s">
        <v>2469</v>
      </c>
      <c r="I2748" s="4" t="s">
        <v>4578</v>
      </c>
      <c r="J2748" s="4" t="s">
        <v>5785</v>
      </c>
      <c r="K2748" s="6">
        <f>IFERROR(VLOOKUP($J2748,Lookup!$I:$M,Lookup!J$2,0),"")</f>
        <v>7043</v>
      </c>
      <c r="L2748" s="6" t="str">
        <f>IFERROR(VLOOKUP($J2748,Lookup!$I:$M,Lookup!K$2,0),"")</f>
        <v>Laguna Hills</v>
      </c>
      <c r="M2748" s="6" t="str">
        <f>IFERROR(VLOOKUP($J2748,Lookup!$I:$M,Lookup!L$2,0),"")</f>
        <v>DPaddock</v>
      </c>
      <c r="N2748" s="6" t="str">
        <f>IFERROR(VLOOKUP($J2748,Lookup!$I:$M,Lookup!M$2,0),"")</f>
        <v>ET</v>
      </c>
      <c r="O2748" s="6">
        <f>IFERROR(VLOOKUP(E2748,Lookup!B:C,2,0),0)</f>
        <v>0</v>
      </c>
    </row>
    <row r="2749" ht="13.5" outlineLevel="2" spans="1:15">
      <c r="A2749" s="4" t="s">
        <v>5786</v>
      </c>
      <c r="B2749" s="4" t="s">
        <v>5787</v>
      </c>
      <c r="C2749" s="4" t="s">
        <v>118</v>
      </c>
      <c r="D2749" s="4" t="s">
        <v>5788</v>
      </c>
      <c r="E2749" s="4" t="s">
        <v>78</v>
      </c>
      <c r="F2749" s="4" t="s">
        <v>121</v>
      </c>
      <c r="G2749" s="4" t="s">
        <v>373</v>
      </c>
      <c r="H2749" s="4" t="s">
        <v>2469</v>
      </c>
      <c r="I2749" s="4" t="s">
        <v>4578</v>
      </c>
      <c r="J2749" s="4" t="s">
        <v>5785</v>
      </c>
      <c r="K2749" s="6">
        <f>IFERROR(VLOOKUP($J2749,Lookup!$I:$M,Lookup!J$2,0),"")</f>
        <v>7043</v>
      </c>
      <c r="L2749" s="6" t="str">
        <f>IFERROR(VLOOKUP($J2749,Lookup!$I:$M,Lookup!K$2,0),"")</f>
        <v>Laguna Hills</v>
      </c>
      <c r="M2749" s="6" t="str">
        <f>IFERROR(VLOOKUP($J2749,Lookup!$I:$M,Lookup!L$2,0),"")</f>
        <v>DPaddock</v>
      </c>
      <c r="N2749" s="6" t="str">
        <f>IFERROR(VLOOKUP($J2749,Lookup!$I:$M,Lookup!M$2,0),"")</f>
        <v>ET</v>
      </c>
      <c r="O2749" s="6" t="str">
        <f>IFERROR(VLOOKUP(E2749,Lookup!B:C,2,0),0)</f>
        <v>Host</v>
      </c>
    </row>
    <row r="2750" ht="13.5" outlineLevel="2" spans="1:15">
      <c r="A2750" s="4" t="s">
        <v>5789</v>
      </c>
      <c r="B2750" s="4" t="s">
        <v>5787</v>
      </c>
      <c r="C2750" s="4" t="s">
        <v>118</v>
      </c>
      <c r="D2750" s="4" t="s">
        <v>5790</v>
      </c>
      <c r="E2750" s="4" t="s">
        <v>84</v>
      </c>
      <c r="F2750" s="4" t="s">
        <v>121</v>
      </c>
      <c r="G2750" s="4" t="s">
        <v>373</v>
      </c>
      <c r="H2750" s="4" t="s">
        <v>2469</v>
      </c>
      <c r="I2750" s="4" t="s">
        <v>4578</v>
      </c>
      <c r="J2750" s="4" t="s">
        <v>5785</v>
      </c>
      <c r="K2750" s="6">
        <f>IFERROR(VLOOKUP($J2750,Lookup!$I:$M,Lookup!J$2,0),"")</f>
        <v>7043</v>
      </c>
      <c r="L2750" s="6" t="str">
        <f>IFERROR(VLOOKUP($J2750,Lookup!$I:$M,Lookup!K$2,0),"")</f>
        <v>Laguna Hills</v>
      </c>
      <c r="M2750" s="6" t="str">
        <f>IFERROR(VLOOKUP($J2750,Lookup!$I:$M,Lookup!L$2,0),"")</f>
        <v>DPaddock</v>
      </c>
      <c r="N2750" s="6" t="str">
        <f>IFERROR(VLOOKUP($J2750,Lookup!$I:$M,Lookup!M$2,0),"")</f>
        <v>ET</v>
      </c>
      <c r="O2750" s="6" t="str">
        <f>IFERROR(VLOOKUP(E2750,Lookup!B:C,2,0),0)</f>
        <v>Prep Cook</v>
      </c>
    </row>
    <row r="2751" ht="13.5" outlineLevel="2" spans="1:15">
      <c r="A2751" s="4" t="s">
        <v>5791</v>
      </c>
      <c r="B2751" s="4" t="s">
        <v>5787</v>
      </c>
      <c r="C2751" s="4" t="s">
        <v>118</v>
      </c>
      <c r="D2751" s="4" t="s">
        <v>5792</v>
      </c>
      <c r="E2751" s="4" t="s">
        <v>83</v>
      </c>
      <c r="F2751" s="4" t="s">
        <v>121</v>
      </c>
      <c r="G2751" s="4" t="s">
        <v>373</v>
      </c>
      <c r="H2751" s="4" t="s">
        <v>2469</v>
      </c>
      <c r="I2751" s="4" t="s">
        <v>4578</v>
      </c>
      <c r="J2751" s="4" t="s">
        <v>5785</v>
      </c>
      <c r="K2751" s="6">
        <f>IFERROR(VLOOKUP($J2751,Lookup!$I:$M,Lookup!J$2,0),"")</f>
        <v>7043</v>
      </c>
      <c r="L2751" s="6" t="str">
        <f>IFERROR(VLOOKUP($J2751,Lookup!$I:$M,Lookup!K$2,0),"")</f>
        <v>Laguna Hills</v>
      </c>
      <c r="M2751" s="6" t="str">
        <f>IFERROR(VLOOKUP($J2751,Lookup!$I:$M,Lookup!L$2,0),"")</f>
        <v>DPaddock</v>
      </c>
      <c r="N2751" s="6" t="str">
        <f>IFERROR(VLOOKUP($J2751,Lookup!$I:$M,Lookup!M$2,0),"")</f>
        <v>ET</v>
      </c>
      <c r="O2751" s="6" t="str">
        <f>IFERROR(VLOOKUP(E2751,Lookup!B:C,2,0),0)</f>
        <v>Line Cook</v>
      </c>
    </row>
    <row r="2752" ht="13.5" outlineLevel="2" spans="1:15">
      <c r="A2752" s="4" t="s">
        <v>5793</v>
      </c>
      <c r="B2752" s="4" t="s">
        <v>5787</v>
      </c>
      <c r="C2752" s="4" t="s">
        <v>118</v>
      </c>
      <c r="D2752" s="4" t="s">
        <v>5794</v>
      </c>
      <c r="E2752" s="4" t="s">
        <v>139</v>
      </c>
      <c r="F2752" s="4" t="s">
        <v>121</v>
      </c>
      <c r="G2752" s="4" t="s">
        <v>373</v>
      </c>
      <c r="H2752" s="4" t="s">
        <v>2469</v>
      </c>
      <c r="I2752" s="4" t="s">
        <v>4578</v>
      </c>
      <c r="J2752" s="4" t="s">
        <v>5785</v>
      </c>
      <c r="K2752" s="6">
        <f>IFERROR(VLOOKUP($J2752,Lookup!$I:$M,Lookup!J$2,0),"")</f>
        <v>7043</v>
      </c>
      <c r="L2752" s="6" t="str">
        <f>IFERROR(VLOOKUP($J2752,Lookup!$I:$M,Lookup!K$2,0),"")</f>
        <v>Laguna Hills</v>
      </c>
      <c r="M2752" s="6" t="str">
        <f>IFERROR(VLOOKUP($J2752,Lookup!$I:$M,Lookup!L$2,0),"")</f>
        <v>DPaddock</v>
      </c>
      <c r="N2752" s="6" t="str">
        <f>IFERROR(VLOOKUP($J2752,Lookup!$I:$M,Lookup!M$2,0),"")</f>
        <v>ET</v>
      </c>
      <c r="O2752" s="6" t="str">
        <f>IFERROR(VLOOKUP(E2752,Lookup!B:C,2,0),0)</f>
        <v>Busser/Runner</v>
      </c>
    </row>
    <row r="2753" ht="13.5" outlineLevel="2" spans="1:15">
      <c r="A2753" s="4" t="s">
        <v>5795</v>
      </c>
      <c r="B2753" s="4" t="s">
        <v>5787</v>
      </c>
      <c r="C2753" s="4" t="s">
        <v>118</v>
      </c>
      <c r="D2753" s="4" t="s">
        <v>5796</v>
      </c>
      <c r="E2753" s="4" t="s">
        <v>83</v>
      </c>
      <c r="F2753" s="4" t="s">
        <v>121</v>
      </c>
      <c r="G2753" s="4" t="s">
        <v>373</v>
      </c>
      <c r="H2753" s="4" t="s">
        <v>2469</v>
      </c>
      <c r="I2753" s="4" t="s">
        <v>4578</v>
      </c>
      <c r="J2753" s="4" t="s">
        <v>5785</v>
      </c>
      <c r="K2753" s="6">
        <f>IFERROR(VLOOKUP($J2753,Lookup!$I:$M,Lookup!J$2,0),"")</f>
        <v>7043</v>
      </c>
      <c r="L2753" s="6" t="str">
        <f>IFERROR(VLOOKUP($J2753,Lookup!$I:$M,Lookup!K$2,0),"")</f>
        <v>Laguna Hills</v>
      </c>
      <c r="M2753" s="6" t="str">
        <f>IFERROR(VLOOKUP($J2753,Lookup!$I:$M,Lookup!L$2,0),"")</f>
        <v>DPaddock</v>
      </c>
      <c r="N2753" s="6" t="str">
        <f>IFERROR(VLOOKUP($J2753,Lookup!$I:$M,Lookup!M$2,0),"")</f>
        <v>ET</v>
      </c>
      <c r="O2753" s="6" t="str">
        <f>IFERROR(VLOOKUP(E2753,Lookup!B:C,2,0),0)</f>
        <v>Line Cook</v>
      </c>
    </row>
    <row r="2754" ht="13.5" outlineLevel="2" spans="1:15">
      <c r="A2754" s="4" t="s">
        <v>5797</v>
      </c>
      <c r="B2754" s="4" t="s">
        <v>5787</v>
      </c>
      <c r="C2754" s="4" t="s">
        <v>118</v>
      </c>
      <c r="D2754" s="4" t="s">
        <v>5798</v>
      </c>
      <c r="E2754" s="4" t="s">
        <v>78</v>
      </c>
      <c r="F2754" s="4" t="s">
        <v>121</v>
      </c>
      <c r="G2754" s="4" t="s">
        <v>373</v>
      </c>
      <c r="H2754" s="4" t="s">
        <v>2469</v>
      </c>
      <c r="I2754" s="4" t="s">
        <v>4578</v>
      </c>
      <c r="J2754" s="4" t="s">
        <v>5785</v>
      </c>
      <c r="K2754" s="6">
        <f>IFERROR(VLOOKUP($J2754,Lookup!$I:$M,Lookup!J$2,0),"")</f>
        <v>7043</v>
      </c>
      <c r="L2754" s="6" t="str">
        <f>IFERROR(VLOOKUP($J2754,Lookup!$I:$M,Lookup!K$2,0),"")</f>
        <v>Laguna Hills</v>
      </c>
      <c r="M2754" s="6" t="str">
        <f>IFERROR(VLOOKUP($J2754,Lookup!$I:$M,Lookup!L$2,0),"")</f>
        <v>DPaddock</v>
      </c>
      <c r="N2754" s="6" t="str">
        <f>IFERROR(VLOOKUP($J2754,Lookup!$I:$M,Lookup!M$2,0),"")</f>
        <v>ET</v>
      </c>
      <c r="O2754" s="6" t="str">
        <f>IFERROR(VLOOKUP(E2754,Lookup!B:C,2,0),0)</f>
        <v>Host</v>
      </c>
    </row>
    <row r="2755" ht="13.5" outlineLevel="2" spans="1:15">
      <c r="A2755" s="4" t="s">
        <v>5799</v>
      </c>
      <c r="B2755" s="4" t="s">
        <v>5787</v>
      </c>
      <c r="C2755" s="4" t="s">
        <v>118</v>
      </c>
      <c r="D2755" s="4" t="s">
        <v>5800</v>
      </c>
      <c r="E2755" s="4" t="s">
        <v>120</v>
      </c>
      <c r="F2755" s="4" t="s">
        <v>121</v>
      </c>
      <c r="G2755" s="4" t="s">
        <v>373</v>
      </c>
      <c r="H2755" s="4" t="s">
        <v>2469</v>
      </c>
      <c r="I2755" s="4" t="s">
        <v>4578</v>
      </c>
      <c r="J2755" s="4" t="s">
        <v>5785</v>
      </c>
      <c r="K2755" s="6">
        <f>IFERROR(VLOOKUP($J2755,Lookup!$I:$M,Lookup!J$2,0),"")</f>
        <v>7043</v>
      </c>
      <c r="L2755" s="6" t="str">
        <f>IFERROR(VLOOKUP($J2755,Lookup!$I:$M,Lookup!K$2,0),"")</f>
        <v>Laguna Hills</v>
      </c>
      <c r="M2755" s="6" t="str">
        <f>IFERROR(VLOOKUP($J2755,Lookup!$I:$M,Lookup!L$2,0),"")</f>
        <v>DPaddock</v>
      </c>
      <c r="N2755" s="6" t="str">
        <f>IFERROR(VLOOKUP($J2755,Lookup!$I:$M,Lookup!M$2,0),"")</f>
        <v>ET</v>
      </c>
      <c r="O2755" s="6" t="str">
        <f>IFERROR(VLOOKUP(E2755,Lookup!B:C,2,0),0)</f>
        <v>Server/Cocktail</v>
      </c>
    </row>
    <row r="2756" ht="13.5" outlineLevel="2" spans="1:15">
      <c r="A2756" s="4" t="s">
        <v>5801</v>
      </c>
      <c r="B2756" s="4" t="s">
        <v>5787</v>
      </c>
      <c r="C2756" s="4" t="s">
        <v>118</v>
      </c>
      <c r="D2756" s="4" t="s">
        <v>5802</v>
      </c>
      <c r="E2756" s="4" t="s">
        <v>78</v>
      </c>
      <c r="F2756" s="4" t="s">
        <v>121</v>
      </c>
      <c r="G2756" s="4" t="s">
        <v>373</v>
      </c>
      <c r="H2756" s="4" t="s">
        <v>2469</v>
      </c>
      <c r="I2756" s="4" t="s">
        <v>4578</v>
      </c>
      <c r="J2756" s="4" t="s">
        <v>5785</v>
      </c>
      <c r="K2756" s="6">
        <f>IFERROR(VLOOKUP($J2756,Lookup!$I:$M,Lookup!J$2,0),"")</f>
        <v>7043</v>
      </c>
      <c r="L2756" s="6" t="str">
        <f>IFERROR(VLOOKUP($J2756,Lookup!$I:$M,Lookup!K$2,0),"")</f>
        <v>Laguna Hills</v>
      </c>
      <c r="M2756" s="6" t="str">
        <f>IFERROR(VLOOKUP($J2756,Lookup!$I:$M,Lookup!L$2,0),"")</f>
        <v>DPaddock</v>
      </c>
      <c r="N2756" s="6" t="str">
        <f>IFERROR(VLOOKUP($J2756,Lookup!$I:$M,Lookup!M$2,0),"")</f>
        <v>ET</v>
      </c>
      <c r="O2756" s="6" t="str">
        <f>IFERROR(VLOOKUP(E2756,Lookup!B:C,2,0),0)</f>
        <v>Host</v>
      </c>
    </row>
    <row r="2757" ht="13.5" outlineLevel="2" spans="1:15">
      <c r="A2757" s="4" t="s">
        <v>5803</v>
      </c>
      <c r="B2757" s="4" t="s">
        <v>5787</v>
      </c>
      <c r="C2757" s="4" t="s">
        <v>118</v>
      </c>
      <c r="D2757" s="4" t="s">
        <v>5804</v>
      </c>
      <c r="E2757" s="4" t="s">
        <v>70</v>
      </c>
      <c r="F2757" s="4" t="s">
        <v>121</v>
      </c>
      <c r="G2757" s="4" t="s">
        <v>373</v>
      </c>
      <c r="H2757" s="4" t="s">
        <v>2469</v>
      </c>
      <c r="I2757" s="4" t="s">
        <v>4578</v>
      </c>
      <c r="J2757" s="4" t="s">
        <v>5785</v>
      </c>
      <c r="K2757" s="6">
        <f>IFERROR(VLOOKUP($J2757,Lookup!$I:$M,Lookup!J$2,0),"")</f>
        <v>7043</v>
      </c>
      <c r="L2757" s="6" t="str">
        <f>IFERROR(VLOOKUP($J2757,Lookup!$I:$M,Lookup!K$2,0),"")</f>
        <v>Laguna Hills</v>
      </c>
      <c r="M2757" s="6" t="str">
        <f>IFERROR(VLOOKUP($J2757,Lookup!$I:$M,Lookup!L$2,0),"")</f>
        <v>DPaddock</v>
      </c>
      <c r="N2757" s="6" t="str">
        <f>IFERROR(VLOOKUP($J2757,Lookup!$I:$M,Lookup!M$2,0),"")</f>
        <v>ET</v>
      </c>
      <c r="O2757" s="6" t="str">
        <f>IFERROR(VLOOKUP(E2757,Lookup!B:C,2,0),0)</f>
        <v>Bartender</v>
      </c>
    </row>
    <row r="2758" ht="13.5" outlineLevel="2" spans="1:15">
      <c r="A2758" s="4" t="s">
        <v>5805</v>
      </c>
      <c r="B2758" s="4" t="s">
        <v>5787</v>
      </c>
      <c r="C2758" s="4" t="s">
        <v>118</v>
      </c>
      <c r="D2758" s="4" t="s">
        <v>5806</v>
      </c>
      <c r="E2758" s="4" t="s">
        <v>78</v>
      </c>
      <c r="F2758" s="4" t="s">
        <v>121</v>
      </c>
      <c r="G2758" s="4" t="s">
        <v>373</v>
      </c>
      <c r="H2758" s="4" t="s">
        <v>2469</v>
      </c>
      <c r="I2758" s="4" t="s">
        <v>4578</v>
      </c>
      <c r="J2758" s="4" t="s">
        <v>5785</v>
      </c>
      <c r="K2758" s="6">
        <f>IFERROR(VLOOKUP($J2758,Lookup!$I:$M,Lookup!J$2,0),"")</f>
        <v>7043</v>
      </c>
      <c r="L2758" s="6" t="str">
        <f>IFERROR(VLOOKUP($J2758,Lookup!$I:$M,Lookup!K$2,0),"")</f>
        <v>Laguna Hills</v>
      </c>
      <c r="M2758" s="6" t="str">
        <f>IFERROR(VLOOKUP($J2758,Lookup!$I:$M,Lookup!L$2,0),"")</f>
        <v>DPaddock</v>
      </c>
      <c r="N2758" s="6" t="str">
        <f>IFERROR(VLOOKUP($J2758,Lookup!$I:$M,Lookup!M$2,0),"")</f>
        <v>ET</v>
      </c>
      <c r="O2758" s="6" t="str">
        <f>IFERROR(VLOOKUP(E2758,Lookup!B:C,2,0),0)</f>
        <v>Host</v>
      </c>
    </row>
    <row r="2759" ht="13.5" outlineLevel="2" spans="1:15">
      <c r="A2759" s="4" t="s">
        <v>5807</v>
      </c>
      <c r="B2759" s="4" t="s">
        <v>5787</v>
      </c>
      <c r="C2759" s="4" t="s">
        <v>118</v>
      </c>
      <c r="D2759" s="4" t="s">
        <v>5808</v>
      </c>
      <c r="E2759" s="4" t="s">
        <v>84</v>
      </c>
      <c r="F2759" s="4" t="s">
        <v>121</v>
      </c>
      <c r="G2759" s="4" t="s">
        <v>373</v>
      </c>
      <c r="H2759" s="4" t="s">
        <v>2469</v>
      </c>
      <c r="I2759" s="4" t="s">
        <v>4578</v>
      </c>
      <c r="J2759" s="4" t="s">
        <v>5785</v>
      </c>
      <c r="K2759" s="6">
        <f>IFERROR(VLOOKUP($J2759,Lookup!$I:$M,Lookup!J$2,0),"")</f>
        <v>7043</v>
      </c>
      <c r="L2759" s="6" t="str">
        <f>IFERROR(VLOOKUP($J2759,Lookup!$I:$M,Lookup!K$2,0),"")</f>
        <v>Laguna Hills</v>
      </c>
      <c r="M2759" s="6" t="str">
        <f>IFERROR(VLOOKUP($J2759,Lookup!$I:$M,Lookup!L$2,0),"")</f>
        <v>DPaddock</v>
      </c>
      <c r="N2759" s="6" t="str">
        <f>IFERROR(VLOOKUP($J2759,Lookup!$I:$M,Lookup!M$2,0),"")</f>
        <v>ET</v>
      </c>
      <c r="O2759" s="6" t="str">
        <f>IFERROR(VLOOKUP(E2759,Lookup!B:C,2,0),0)</f>
        <v>Prep Cook</v>
      </c>
    </row>
    <row r="2760" ht="13.5" outlineLevel="2" spans="1:15">
      <c r="A2760" s="4" t="s">
        <v>5809</v>
      </c>
      <c r="B2760" s="4" t="s">
        <v>5787</v>
      </c>
      <c r="C2760" s="4" t="s">
        <v>118</v>
      </c>
      <c r="D2760" s="4" t="s">
        <v>5810</v>
      </c>
      <c r="E2760" s="4" t="s">
        <v>120</v>
      </c>
      <c r="F2760" s="4" t="s">
        <v>121</v>
      </c>
      <c r="G2760" s="4" t="s">
        <v>373</v>
      </c>
      <c r="H2760" s="4" t="s">
        <v>2469</v>
      </c>
      <c r="I2760" s="4" t="s">
        <v>4578</v>
      </c>
      <c r="J2760" s="4" t="s">
        <v>5785</v>
      </c>
      <c r="K2760" s="6">
        <f>IFERROR(VLOOKUP($J2760,Lookup!$I:$M,Lookup!J$2,0),"")</f>
        <v>7043</v>
      </c>
      <c r="L2760" s="6" t="str">
        <f>IFERROR(VLOOKUP($J2760,Lookup!$I:$M,Lookup!K$2,0),"")</f>
        <v>Laguna Hills</v>
      </c>
      <c r="M2760" s="6" t="str">
        <f>IFERROR(VLOOKUP($J2760,Lookup!$I:$M,Lookup!L$2,0),"")</f>
        <v>DPaddock</v>
      </c>
      <c r="N2760" s="6" t="str">
        <f>IFERROR(VLOOKUP($J2760,Lookup!$I:$M,Lookup!M$2,0),"")</f>
        <v>ET</v>
      </c>
      <c r="O2760" s="6" t="str">
        <f>IFERROR(VLOOKUP(E2760,Lookup!B:C,2,0),0)</f>
        <v>Server/Cocktail</v>
      </c>
    </row>
    <row r="2761" ht="13.5" outlineLevel="2" spans="1:15">
      <c r="A2761" s="4" t="s">
        <v>5811</v>
      </c>
      <c r="B2761" s="4" t="s">
        <v>5787</v>
      </c>
      <c r="C2761" s="4" t="s">
        <v>118</v>
      </c>
      <c r="D2761" s="4" t="s">
        <v>5812</v>
      </c>
      <c r="E2761" s="4" t="s">
        <v>1553</v>
      </c>
      <c r="F2761" s="4" t="s">
        <v>121</v>
      </c>
      <c r="G2761" s="4" t="s">
        <v>373</v>
      </c>
      <c r="H2761" s="4" t="s">
        <v>2469</v>
      </c>
      <c r="I2761" s="4" t="s">
        <v>4578</v>
      </c>
      <c r="J2761" s="4" t="s">
        <v>5785</v>
      </c>
      <c r="K2761" s="6">
        <f>IFERROR(VLOOKUP($J2761,Lookup!$I:$M,Lookup!J$2,0),"")</f>
        <v>7043</v>
      </c>
      <c r="L2761" s="6" t="str">
        <f>IFERROR(VLOOKUP($J2761,Lookup!$I:$M,Lookup!K$2,0),"")</f>
        <v>Laguna Hills</v>
      </c>
      <c r="M2761" s="6" t="str">
        <f>IFERROR(VLOOKUP($J2761,Lookup!$I:$M,Lookup!L$2,0),"")</f>
        <v>DPaddock</v>
      </c>
      <c r="N2761" s="6" t="str">
        <f>IFERROR(VLOOKUP($J2761,Lookup!$I:$M,Lookup!M$2,0),"")</f>
        <v>ET</v>
      </c>
      <c r="O2761" s="6" t="str">
        <f>IFERROR(VLOOKUP(E2761,Lookup!B:C,2,0),0)</f>
        <v>Busser/Runner</v>
      </c>
    </row>
    <row r="2762" ht="13.5" outlineLevel="2" spans="1:15">
      <c r="A2762" s="4" t="s">
        <v>5813</v>
      </c>
      <c r="B2762" s="4" t="s">
        <v>5787</v>
      </c>
      <c r="C2762" s="4" t="s">
        <v>118</v>
      </c>
      <c r="D2762" s="4" t="s">
        <v>5814</v>
      </c>
      <c r="E2762" s="4" t="s">
        <v>83</v>
      </c>
      <c r="F2762" s="4" t="s">
        <v>121</v>
      </c>
      <c r="G2762" s="4" t="s">
        <v>373</v>
      </c>
      <c r="H2762" s="4" t="s">
        <v>2469</v>
      </c>
      <c r="I2762" s="4" t="s">
        <v>4578</v>
      </c>
      <c r="J2762" s="4" t="s">
        <v>5785</v>
      </c>
      <c r="K2762" s="6">
        <f>IFERROR(VLOOKUP($J2762,Lookup!$I:$M,Lookup!J$2,0),"")</f>
        <v>7043</v>
      </c>
      <c r="L2762" s="6" t="str">
        <f>IFERROR(VLOOKUP($J2762,Lookup!$I:$M,Lookup!K$2,0),"")</f>
        <v>Laguna Hills</v>
      </c>
      <c r="M2762" s="6" t="str">
        <f>IFERROR(VLOOKUP($J2762,Lookup!$I:$M,Lookup!L$2,0),"")</f>
        <v>DPaddock</v>
      </c>
      <c r="N2762" s="6" t="str">
        <f>IFERROR(VLOOKUP($J2762,Lookup!$I:$M,Lookup!M$2,0),"")</f>
        <v>ET</v>
      </c>
      <c r="O2762" s="6" t="str">
        <f>IFERROR(VLOOKUP(E2762,Lookup!B:C,2,0),0)</f>
        <v>Line Cook</v>
      </c>
    </row>
    <row r="2763" ht="13.5" outlineLevel="2" spans="1:15">
      <c r="A2763" s="4" t="s">
        <v>5815</v>
      </c>
      <c r="B2763" s="4" t="s">
        <v>5787</v>
      </c>
      <c r="C2763" s="4" t="s">
        <v>118</v>
      </c>
      <c r="D2763" s="4" t="s">
        <v>5816</v>
      </c>
      <c r="E2763" s="4" t="s">
        <v>120</v>
      </c>
      <c r="F2763" s="4" t="s">
        <v>121</v>
      </c>
      <c r="G2763" s="4" t="s">
        <v>373</v>
      </c>
      <c r="H2763" s="4" t="s">
        <v>2469</v>
      </c>
      <c r="I2763" s="4" t="s">
        <v>4578</v>
      </c>
      <c r="J2763" s="4" t="s">
        <v>5785</v>
      </c>
      <c r="K2763" s="6">
        <f>IFERROR(VLOOKUP($J2763,Lookup!$I:$M,Lookup!J$2,0),"")</f>
        <v>7043</v>
      </c>
      <c r="L2763" s="6" t="str">
        <f>IFERROR(VLOOKUP($J2763,Lookup!$I:$M,Lookup!K$2,0),"")</f>
        <v>Laguna Hills</v>
      </c>
      <c r="M2763" s="6" t="str">
        <f>IFERROR(VLOOKUP($J2763,Lookup!$I:$M,Lookup!L$2,0),"")</f>
        <v>DPaddock</v>
      </c>
      <c r="N2763" s="6" t="str">
        <f>IFERROR(VLOOKUP($J2763,Lookup!$I:$M,Lookup!M$2,0),"")</f>
        <v>ET</v>
      </c>
      <c r="O2763" s="6" t="str">
        <f>IFERROR(VLOOKUP(E2763,Lookup!B:C,2,0),0)</f>
        <v>Server/Cocktail</v>
      </c>
    </row>
    <row r="2764" ht="13.5" outlineLevel="2" spans="1:15">
      <c r="A2764" s="4" t="s">
        <v>5817</v>
      </c>
      <c r="B2764" s="4" t="s">
        <v>5818</v>
      </c>
      <c r="C2764" s="4" t="s">
        <v>118</v>
      </c>
      <c r="D2764" s="4" t="s">
        <v>5819</v>
      </c>
      <c r="E2764" s="4" t="s">
        <v>256</v>
      </c>
      <c r="F2764" s="4" t="s">
        <v>121</v>
      </c>
      <c r="G2764" s="4" t="s">
        <v>373</v>
      </c>
      <c r="H2764" s="4" t="s">
        <v>2469</v>
      </c>
      <c r="I2764" s="4" t="s">
        <v>4578</v>
      </c>
      <c r="J2764" s="4" t="s">
        <v>5785</v>
      </c>
      <c r="K2764" s="6">
        <f>IFERROR(VLOOKUP($J2764,Lookup!$I:$M,Lookup!J$2,0),"")</f>
        <v>7043</v>
      </c>
      <c r="L2764" s="6" t="str">
        <f>IFERROR(VLOOKUP($J2764,Lookup!$I:$M,Lookup!K$2,0),"")</f>
        <v>Laguna Hills</v>
      </c>
      <c r="M2764" s="6" t="str">
        <f>IFERROR(VLOOKUP($J2764,Lookup!$I:$M,Lookup!L$2,0),"")</f>
        <v>DPaddock</v>
      </c>
      <c r="N2764" s="6" t="str">
        <f>IFERROR(VLOOKUP($J2764,Lookup!$I:$M,Lookup!M$2,0),"")</f>
        <v>ET</v>
      </c>
      <c r="O2764" s="6" t="str">
        <f>IFERROR(VLOOKUP(E2764,Lookup!B:C,2,0),0)</f>
        <v/>
      </c>
    </row>
    <row r="2765" ht="13.5" outlineLevel="2" spans="1:15">
      <c r="A2765" s="4" t="s">
        <v>5820</v>
      </c>
      <c r="B2765" s="4" t="s">
        <v>5787</v>
      </c>
      <c r="C2765" s="4" t="s">
        <v>118</v>
      </c>
      <c r="D2765" s="4" t="s">
        <v>5821</v>
      </c>
      <c r="E2765" s="4" t="s">
        <v>128</v>
      </c>
      <c r="F2765" s="4" t="s">
        <v>121</v>
      </c>
      <c r="G2765" s="4" t="s">
        <v>373</v>
      </c>
      <c r="H2765" s="4" t="s">
        <v>2469</v>
      </c>
      <c r="I2765" s="4" t="s">
        <v>4578</v>
      </c>
      <c r="J2765" s="4" t="s">
        <v>5785</v>
      </c>
      <c r="K2765" s="6">
        <f>IFERROR(VLOOKUP($J2765,Lookup!$I:$M,Lookup!J$2,0),"")</f>
        <v>7043</v>
      </c>
      <c r="L2765" s="6" t="str">
        <f>IFERROR(VLOOKUP($J2765,Lookup!$I:$M,Lookup!K$2,0),"")</f>
        <v>Laguna Hills</v>
      </c>
      <c r="M2765" s="6" t="str">
        <f>IFERROR(VLOOKUP($J2765,Lookup!$I:$M,Lookup!L$2,0),"")</f>
        <v>DPaddock</v>
      </c>
      <c r="N2765" s="6" t="str">
        <f>IFERROR(VLOOKUP($J2765,Lookup!$I:$M,Lookup!M$2,0),"")</f>
        <v>ET</v>
      </c>
      <c r="O2765" s="6" t="str">
        <f>IFERROR(VLOOKUP(E2765,Lookup!B:C,2,0),0)</f>
        <v>Server/Cocktail</v>
      </c>
    </row>
    <row r="2766" ht="13.5" outlineLevel="2" spans="1:15">
      <c r="A2766" s="4" t="s">
        <v>5822</v>
      </c>
      <c r="B2766" s="4" t="s">
        <v>5787</v>
      </c>
      <c r="C2766" s="4" t="s">
        <v>118</v>
      </c>
      <c r="D2766" s="4" t="s">
        <v>5823</v>
      </c>
      <c r="E2766" s="4" t="s">
        <v>120</v>
      </c>
      <c r="F2766" s="4" t="s">
        <v>121</v>
      </c>
      <c r="G2766" s="4" t="s">
        <v>373</v>
      </c>
      <c r="H2766" s="4" t="s">
        <v>2469</v>
      </c>
      <c r="I2766" s="4" t="s">
        <v>4578</v>
      </c>
      <c r="J2766" s="4" t="s">
        <v>5785</v>
      </c>
      <c r="K2766" s="6">
        <f>IFERROR(VLOOKUP($J2766,Lookup!$I:$M,Lookup!J$2,0),"")</f>
        <v>7043</v>
      </c>
      <c r="L2766" s="6" t="str">
        <f>IFERROR(VLOOKUP($J2766,Lookup!$I:$M,Lookup!K$2,0),"")</f>
        <v>Laguna Hills</v>
      </c>
      <c r="M2766" s="6" t="str">
        <f>IFERROR(VLOOKUP($J2766,Lookup!$I:$M,Lookup!L$2,0),"")</f>
        <v>DPaddock</v>
      </c>
      <c r="N2766" s="6" t="str">
        <f>IFERROR(VLOOKUP($J2766,Lookup!$I:$M,Lookup!M$2,0),"")</f>
        <v>ET</v>
      </c>
      <c r="O2766" s="6" t="str">
        <f>IFERROR(VLOOKUP(E2766,Lookup!B:C,2,0),0)</f>
        <v>Server/Cocktail</v>
      </c>
    </row>
    <row r="2767" ht="13.5" outlineLevel="2" spans="1:15">
      <c r="A2767" s="4" t="s">
        <v>5824</v>
      </c>
      <c r="B2767" s="4" t="s">
        <v>5787</v>
      </c>
      <c r="C2767" s="4" t="s">
        <v>118</v>
      </c>
      <c r="D2767" s="4" t="s">
        <v>5825</v>
      </c>
      <c r="E2767" s="4" t="s">
        <v>188</v>
      </c>
      <c r="F2767" s="4" t="s">
        <v>121</v>
      </c>
      <c r="G2767" s="4" t="s">
        <v>373</v>
      </c>
      <c r="H2767" s="4" t="s">
        <v>2469</v>
      </c>
      <c r="I2767" s="4" t="s">
        <v>4578</v>
      </c>
      <c r="J2767" s="4" t="s">
        <v>5785</v>
      </c>
      <c r="K2767" s="6">
        <f>IFERROR(VLOOKUP($J2767,Lookup!$I:$M,Lookup!J$2,0),"")</f>
        <v>7043</v>
      </c>
      <c r="L2767" s="6" t="str">
        <f>IFERROR(VLOOKUP($J2767,Lookup!$I:$M,Lookup!K$2,0),"")</f>
        <v>Laguna Hills</v>
      </c>
      <c r="M2767" s="6" t="str">
        <f>IFERROR(VLOOKUP($J2767,Lookup!$I:$M,Lookup!L$2,0),"")</f>
        <v>DPaddock</v>
      </c>
      <c r="N2767" s="6" t="str">
        <f>IFERROR(VLOOKUP($J2767,Lookup!$I:$M,Lookup!M$2,0),"")</f>
        <v>ET</v>
      </c>
      <c r="O2767" s="6" t="str">
        <f>IFERROR(VLOOKUP(E2767,Lookup!B:C,2,0),0)</f>
        <v>Dish</v>
      </c>
    </row>
    <row r="2768" ht="13.5" outlineLevel="2" spans="1:15">
      <c r="A2768" s="4" t="s">
        <v>5826</v>
      </c>
      <c r="B2768" s="4" t="s">
        <v>5787</v>
      </c>
      <c r="C2768" s="4" t="s">
        <v>118</v>
      </c>
      <c r="D2768" s="4" t="s">
        <v>5827</v>
      </c>
      <c r="E2768" s="4" t="s">
        <v>120</v>
      </c>
      <c r="F2768" s="4" t="s">
        <v>121</v>
      </c>
      <c r="G2768" s="4" t="s">
        <v>373</v>
      </c>
      <c r="H2768" s="4" t="s">
        <v>2469</v>
      </c>
      <c r="I2768" s="4" t="s">
        <v>4578</v>
      </c>
      <c r="J2768" s="4" t="s">
        <v>5785</v>
      </c>
      <c r="K2768" s="6">
        <f>IFERROR(VLOOKUP($J2768,Lookup!$I:$M,Lookup!J$2,0),"")</f>
        <v>7043</v>
      </c>
      <c r="L2768" s="6" t="str">
        <f>IFERROR(VLOOKUP($J2768,Lookup!$I:$M,Lookup!K$2,0),"")</f>
        <v>Laguna Hills</v>
      </c>
      <c r="M2768" s="6" t="str">
        <f>IFERROR(VLOOKUP($J2768,Lookup!$I:$M,Lookup!L$2,0),"")</f>
        <v>DPaddock</v>
      </c>
      <c r="N2768" s="6" t="str">
        <f>IFERROR(VLOOKUP($J2768,Lookup!$I:$M,Lookup!M$2,0),"")</f>
        <v>ET</v>
      </c>
      <c r="O2768" s="6" t="str">
        <f>IFERROR(VLOOKUP(E2768,Lookup!B:C,2,0),0)</f>
        <v>Server/Cocktail</v>
      </c>
    </row>
    <row r="2769" ht="13.5" outlineLevel="2" spans="1:15">
      <c r="A2769" s="4" t="s">
        <v>5828</v>
      </c>
      <c r="B2769" s="4" t="s">
        <v>5787</v>
      </c>
      <c r="C2769" s="4" t="s">
        <v>118</v>
      </c>
      <c r="D2769" s="4" t="s">
        <v>5829</v>
      </c>
      <c r="E2769" s="4" t="s">
        <v>139</v>
      </c>
      <c r="F2769" s="4" t="s">
        <v>121</v>
      </c>
      <c r="G2769" s="4" t="s">
        <v>373</v>
      </c>
      <c r="H2769" s="4" t="s">
        <v>2469</v>
      </c>
      <c r="I2769" s="4" t="s">
        <v>4578</v>
      </c>
      <c r="J2769" s="4" t="s">
        <v>5785</v>
      </c>
      <c r="K2769" s="6">
        <f>IFERROR(VLOOKUP($J2769,Lookup!$I:$M,Lookup!J$2,0),"")</f>
        <v>7043</v>
      </c>
      <c r="L2769" s="6" t="str">
        <f>IFERROR(VLOOKUP($J2769,Lookup!$I:$M,Lookup!K$2,0),"")</f>
        <v>Laguna Hills</v>
      </c>
      <c r="M2769" s="6" t="str">
        <f>IFERROR(VLOOKUP($J2769,Lookup!$I:$M,Lookup!L$2,0),"")</f>
        <v>DPaddock</v>
      </c>
      <c r="N2769" s="6" t="str">
        <f>IFERROR(VLOOKUP($J2769,Lookup!$I:$M,Lookup!M$2,0),"")</f>
        <v>ET</v>
      </c>
      <c r="O2769" s="6" t="str">
        <f>IFERROR(VLOOKUP(E2769,Lookup!B:C,2,0),0)</f>
        <v>Busser/Runner</v>
      </c>
    </row>
    <row r="2770" ht="13.5" outlineLevel="2" spans="1:15">
      <c r="A2770" s="4" t="s">
        <v>5830</v>
      </c>
      <c r="B2770" s="4" t="s">
        <v>5787</v>
      </c>
      <c r="C2770" s="4" t="s">
        <v>118</v>
      </c>
      <c r="D2770" s="4" t="s">
        <v>5831</v>
      </c>
      <c r="E2770" s="4" t="s">
        <v>78</v>
      </c>
      <c r="F2770" s="4" t="s">
        <v>121</v>
      </c>
      <c r="G2770" s="4" t="s">
        <v>373</v>
      </c>
      <c r="H2770" s="4" t="s">
        <v>2469</v>
      </c>
      <c r="I2770" s="4" t="s">
        <v>4578</v>
      </c>
      <c r="J2770" s="4" t="s">
        <v>5785</v>
      </c>
      <c r="K2770" s="6">
        <f>IFERROR(VLOOKUP($J2770,Lookup!$I:$M,Lookup!J$2,0),"")</f>
        <v>7043</v>
      </c>
      <c r="L2770" s="6" t="str">
        <f>IFERROR(VLOOKUP($J2770,Lookup!$I:$M,Lookup!K$2,0),"")</f>
        <v>Laguna Hills</v>
      </c>
      <c r="M2770" s="6" t="str">
        <f>IFERROR(VLOOKUP($J2770,Lookup!$I:$M,Lookup!L$2,0),"")</f>
        <v>DPaddock</v>
      </c>
      <c r="N2770" s="6" t="str">
        <f>IFERROR(VLOOKUP($J2770,Lookup!$I:$M,Lookup!M$2,0),"")</f>
        <v>ET</v>
      </c>
      <c r="O2770" s="6" t="str">
        <f>IFERROR(VLOOKUP(E2770,Lookup!B:C,2,0),0)</f>
        <v>Host</v>
      </c>
    </row>
    <row r="2771" ht="13.5" outlineLevel="2" spans="1:15">
      <c r="A2771" s="4" t="s">
        <v>5832</v>
      </c>
      <c r="B2771" s="4" t="s">
        <v>5787</v>
      </c>
      <c r="C2771" s="4" t="s">
        <v>118</v>
      </c>
      <c r="D2771" s="4" t="s">
        <v>5833</v>
      </c>
      <c r="E2771" s="4" t="s">
        <v>83</v>
      </c>
      <c r="F2771" s="4" t="s">
        <v>121</v>
      </c>
      <c r="G2771" s="4" t="s">
        <v>373</v>
      </c>
      <c r="H2771" s="4" t="s">
        <v>2469</v>
      </c>
      <c r="I2771" s="4" t="s">
        <v>4578</v>
      </c>
      <c r="J2771" s="4" t="s">
        <v>5785</v>
      </c>
      <c r="K2771" s="6">
        <f>IFERROR(VLOOKUP($J2771,Lookup!$I:$M,Lookup!J$2,0),"")</f>
        <v>7043</v>
      </c>
      <c r="L2771" s="6" t="str">
        <f>IFERROR(VLOOKUP($J2771,Lookup!$I:$M,Lookup!K$2,0),"")</f>
        <v>Laguna Hills</v>
      </c>
      <c r="M2771" s="6" t="str">
        <f>IFERROR(VLOOKUP($J2771,Lookup!$I:$M,Lookup!L$2,0),"")</f>
        <v>DPaddock</v>
      </c>
      <c r="N2771" s="6" t="str">
        <f>IFERROR(VLOOKUP($J2771,Lookup!$I:$M,Lookup!M$2,0),"")</f>
        <v>ET</v>
      </c>
      <c r="O2771" s="6" t="str">
        <f>IFERROR(VLOOKUP(E2771,Lookup!B:C,2,0),0)</f>
        <v>Line Cook</v>
      </c>
    </row>
    <row r="2772" ht="13.5" outlineLevel="2" spans="1:15">
      <c r="A2772" s="4" t="s">
        <v>5834</v>
      </c>
      <c r="B2772" s="4" t="s">
        <v>5787</v>
      </c>
      <c r="C2772" s="4" t="s">
        <v>118</v>
      </c>
      <c r="D2772" s="4" t="s">
        <v>5835</v>
      </c>
      <c r="E2772" s="4" t="s">
        <v>83</v>
      </c>
      <c r="F2772" s="4" t="s">
        <v>121</v>
      </c>
      <c r="G2772" s="4" t="s">
        <v>373</v>
      </c>
      <c r="H2772" s="4" t="s">
        <v>2469</v>
      </c>
      <c r="I2772" s="4" t="s">
        <v>4578</v>
      </c>
      <c r="J2772" s="4" t="s">
        <v>5785</v>
      </c>
      <c r="K2772" s="6">
        <f>IFERROR(VLOOKUP($J2772,Lookup!$I:$M,Lookup!J$2,0),"")</f>
        <v>7043</v>
      </c>
      <c r="L2772" s="6" t="str">
        <f>IFERROR(VLOOKUP($J2772,Lookup!$I:$M,Lookup!K$2,0),"")</f>
        <v>Laguna Hills</v>
      </c>
      <c r="M2772" s="6" t="str">
        <f>IFERROR(VLOOKUP($J2772,Lookup!$I:$M,Lookup!L$2,0),"")</f>
        <v>DPaddock</v>
      </c>
      <c r="N2772" s="6" t="str">
        <f>IFERROR(VLOOKUP($J2772,Lookup!$I:$M,Lookup!M$2,0),"")</f>
        <v>ET</v>
      </c>
      <c r="O2772" s="6" t="str">
        <f>IFERROR(VLOOKUP(E2772,Lookup!B:C,2,0),0)</f>
        <v>Line Cook</v>
      </c>
    </row>
    <row r="2773" ht="13.5" outlineLevel="2" spans="1:15">
      <c r="A2773" s="4" t="s">
        <v>5836</v>
      </c>
      <c r="B2773" s="4" t="s">
        <v>4576</v>
      </c>
      <c r="C2773" s="4" t="s">
        <v>118</v>
      </c>
      <c r="D2773" s="4" t="s">
        <v>5837</v>
      </c>
      <c r="E2773" s="4" t="s">
        <v>208</v>
      </c>
      <c r="F2773" s="4" t="s">
        <v>121</v>
      </c>
      <c r="G2773" s="4" t="s">
        <v>373</v>
      </c>
      <c r="H2773" s="4" t="s">
        <v>2469</v>
      </c>
      <c r="I2773" s="4" t="s">
        <v>4578</v>
      </c>
      <c r="J2773" s="4" t="s">
        <v>5785</v>
      </c>
      <c r="K2773" s="6">
        <f>IFERROR(VLOOKUP($J2773,Lookup!$I:$M,Lookup!J$2,0),"")</f>
        <v>7043</v>
      </c>
      <c r="L2773" s="6" t="str">
        <f>IFERROR(VLOOKUP($J2773,Lookup!$I:$M,Lookup!K$2,0),"")</f>
        <v>Laguna Hills</v>
      </c>
      <c r="M2773" s="6" t="str">
        <f>IFERROR(VLOOKUP($J2773,Lookup!$I:$M,Lookup!L$2,0),"")</f>
        <v>DPaddock</v>
      </c>
      <c r="N2773" s="6" t="str">
        <f>IFERROR(VLOOKUP($J2773,Lookup!$I:$M,Lookup!M$2,0),"")</f>
        <v>ET</v>
      </c>
      <c r="O2773" s="6" t="str">
        <f>IFERROR(VLOOKUP(E2773,Lookup!B:C,2,0),0)</f>
        <v/>
      </c>
    </row>
    <row r="2774" ht="13.5" outlineLevel="2" spans="1:15">
      <c r="A2774" s="4" t="s">
        <v>5838</v>
      </c>
      <c r="B2774" s="4" t="s">
        <v>5787</v>
      </c>
      <c r="C2774" s="4" t="s">
        <v>118</v>
      </c>
      <c r="D2774" s="4" t="s">
        <v>5839</v>
      </c>
      <c r="E2774" s="4" t="s">
        <v>120</v>
      </c>
      <c r="F2774" s="4" t="s">
        <v>121</v>
      </c>
      <c r="G2774" s="4" t="s">
        <v>373</v>
      </c>
      <c r="H2774" s="4" t="s">
        <v>2469</v>
      </c>
      <c r="I2774" s="4" t="s">
        <v>4578</v>
      </c>
      <c r="J2774" s="4" t="s">
        <v>5785</v>
      </c>
      <c r="K2774" s="6">
        <f>IFERROR(VLOOKUP($J2774,Lookup!$I:$M,Lookup!J$2,0),"")</f>
        <v>7043</v>
      </c>
      <c r="L2774" s="6" t="str">
        <f>IFERROR(VLOOKUP($J2774,Lookup!$I:$M,Lookup!K$2,0),"")</f>
        <v>Laguna Hills</v>
      </c>
      <c r="M2774" s="6" t="str">
        <f>IFERROR(VLOOKUP($J2774,Lookup!$I:$M,Lookup!L$2,0),"")</f>
        <v>DPaddock</v>
      </c>
      <c r="N2774" s="6" t="str">
        <f>IFERROR(VLOOKUP($J2774,Lookup!$I:$M,Lookup!M$2,0),"")</f>
        <v>ET</v>
      </c>
      <c r="O2774" s="6" t="str">
        <f>IFERROR(VLOOKUP(E2774,Lookup!B:C,2,0),0)</f>
        <v>Server/Cocktail</v>
      </c>
    </row>
    <row r="2775" ht="13.5" outlineLevel="2" spans="1:15">
      <c r="A2775" s="4" t="s">
        <v>5840</v>
      </c>
      <c r="B2775" s="4" t="s">
        <v>5787</v>
      </c>
      <c r="C2775" s="4" t="s">
        <v>118</v>
      </c>
      <c r="D2775" s="4" t="s">
        <v>5841</v>
      </c>
      <c r="E2775" s="4" t="s">
        <v>120</v>
      </c>
      <c r="F2775" s="4" t="s">
        <v>121</v>
      </c>
      <c r="G2775" s="4" t="s">
        <v>373</v>
      </c>
      <c r="H2775" s="4" t="s">
        <v>2469</v>
      </c>
      <c r="I2775" s="4" t="s">
        <v>4578</v>
      </c>
      <c r="J2775" s="4" t="s">
        <v>5785</v>
      </c>
      <c r="K2775" s="6">
        <f>IFERROR(VLOOKUP($J2775,Lookup!$I:$M,Lookup!J$2,0),"")</f>
        <v>7043</v>
      </c>
      <c r="L2775" s="6" t="str">
        <f>IFERROR(VLOOKUP($J2775,Lookup!$I:$M,Lookup!K$2,0),"")</f>
        <v>Laguna Hills</v>
      </c>
      <c r="M2775" s="6" t="str">
        <f>IFERROR(VLOOKUP($J2775,Lookup!$I:$M,Lookup!L$2,0),"")</f>
        <v>DPaddock</v>
      </c>
      <c r="N2775" s="6" t="str">
        <f>IFERROR(VLOOKUP($J2775,Lookup!$I:$M,Lookup!M$2,0),"")</f>
        <v>ET</v>
      </c>
      <c r="O2775" s="6" t="str">
        <f>IFERROR(VLOOKUP(E2775,Lookup!B:C,2,0),0)</f>
        <v>Server/Cocktail</v>
      </c>
    </row>
    <row r="2776" ht="13.5" outlineLevel="2" spans="1:15">
      <c r="A2776" s="4" t="s">
        <v>5842</v>
      </c>
      <c r="B2776" s="4" t="s">
        <v>5787</v>
      </c>
      <c r="C2776" s="4" t="s">
        <v>118</v>
      </c>
      <c r="D2776" s="4" t="s">
        <v>5843</v>
      </c>
      <c r="E2776" s="4" t="s">
        <v>188</v>
      </c>
      <c r="F2776" s="4" t="s">
        <v>121</v>
      </c>
      <c r="G2776" s="4" t="s">
        <v>373</v>
      </c>
      <c r="H2776" s="4" t="s">
        <v>2469</v>
      </c>
      <c r="I2776" s="4" t="s">
        <v>4578</v>
      </c>
      <c r="J2776" s="4" t="s">
        <v>5785</v>
      </c>
      <c r="K2776" s="6">
        <f>IFERROR(VLOOKUP($J2776,Lookup!$I:$M,Lookup!J$2,0),"")</f>
        <v>7043</v>
      </c>
      <c r="L2776" s="6" t="str">
        <f>IFERROR(VLOOKUP($J2776,Lookup!$I:$M,Lookup!K$2,0),"")</f>
        <v>Laguna Hills</v>
      </c>
      <c r="M2776" s="6" t="str">
        <f>IFERROR(VLOOKUP($J2776,Lookup!$I:$M,Lookup!L$2,0),"")</f>
        <v>DPaddock</v>
      </c>
      <c r="N2776" s="6" t="str">
        <f>IFERROR(VLOOKUP($J2776,Lookup!$I:$M,Lookup!M$2,0),"")</f>
        <v>ET</v>
      </c>
      <c r="O2776" s="6" t="str">
        <f>IFERROR(VLOOKUP(E2776,Lookup!B:C,2,0),0)</f>
        <v>Dish</v>
      </c>
    </row>
    <row r="2777" ht="13.5" outlineLevel="2" spans="1:15">
      <c r="A2777" s="4" t="s">
        <v>5844</v>
      </c>
      <c r="B2777" s="4" t="s">
        <v>5787</v>
      </c>
      <c r="C2777" s="4" t="s">
        <v>118</v>
      </c>
      <c r="D2777" s="4" t="s">
        <v>5845</v>
      </c>
      <c r="E2777" s="4" t="s">
        <v>120</v>
      </c>
      <c r="F2777" s="4" t="s">
        <v>121</v>
      </c>
      <c r="G2777" s="4" t="s">
        <v>373</v>
      </c>
      <c r="H2777" s="4" t="s">
        <v>2469</v>
      </c>
      <c r="I2777" s="4" t="s">
        <v>4578</v>
      </c>
      <c r="J2777" s="4" t="s">
        <v>5785</v>
      </c>
      <c r="K2777" s="6">
        <f>IFERROR(VLOOKUP($J2777,Lookup!$I:$M,Lookup!J$2,0),"")</f>
        <v>7043</v>
      </c>
      <c r="L2777" s="6" t="str">
        <f>IFERROR(VLOOKUP($J2777,Lookup!$I:$M,Lookup!K$2,0),"")</f>
        <v>Laguna Hills</v>
      </c>
      <c r="M2777" s="6" t="str">
        <f>IFERROR(VLOOKUP($J2777,Lookup!$I:$M,Lookup!L$2,0),"")</f>
        <v>DPaddock</v>
      </c>
      <c r="N2777" s="6" t="str">
        <f>IFERROR(VLOOKUP($J2777,Lookup!$I:$M,Lookup!M$2,0),"")</f>
        <v>ET</v>
      </c>
      <c r="O2777" s="6" t="str">
        <f>IFERROR(VLOOKUP(E2777,Lookup!B:C,2,0),0)</f>
        <v>Server/Cocktail</v>
      </c>
    </row>
    <row r="2778" ht="13.5" outlineLevel="2" spans="1:15">
      <c r="A2778" s="4" t="s">
        <v>4709</v>
      </c>
      <c r="B2778" s="4" t="s">
        <v>5787</v>
      </c>
      <c r="C2778" s="4" t="s">
        <v>118</v>
      </c>
      <c r="D2778" s="4" t="s">
        <v>5846</v>
      </c>
      <c r="E2778" s="4" t="s">
        <v>139</v>
      </c>
      <c r="F2778" s="4" t="s">
        <v>121</v>
      </c>
      <c r="G2778" s="4" t="s">
        <v>373</v>
      </c>
      <c r="H2778" s="4" t="s">
        <v>2469</v>
      </c>
      <c r="I2778" s="4" t="s">
        <v>4578</v>
      </c>
      <c r="J2778" s="4" t="s">
        <v>5785</v>
      </c>
      <c r="K2778" s="6">
        <f>IFERROR(VLOOKUP($J2778,Lookup!$I:$M,Lookup!J$2,0),"")</f>
        <v>7043</v>
      </c>
      <c r="L2778" s="6" t="str">
        <f>IFERROR(VLOOKUP($J2778,Lookup!$I:$M,Lookup!K$2,0),"")</f>
        <v>Laguna Hills</v>
      </c>
      <c r="M2778" s="6" t="str">
        <f>IFERROR(VLOOKUP($J2778,Lookup!$I:$M,Lookup!L$2,0),"")</f>
        <v>DPaddock</v>
      </c>
      <c r="N2778" s="6" t="str">
        <f>IFERROR(VLOOKUP($J2778,Lookup!$I:$M,Lookup!M$2,0),"")</f>
        <v>ET</v>
      </c>
      <c r="O2778" s="6" t="str">
        <f>IFERROR(VLOOKUP(E2778,Lookup!B:C,2,0),0)</f>
        <v>Busser/Runner</v>
      </c>
    </row>
    <row r="2779" ht="13.5" outlineLevel="2" spans="1:15">
      <c r="A2779" s="4" t="s">
        <v>5847</v>
      </c>
      <c r="B2779" s="4" t="s">
        <v>5787</v>
      </c>
      <c r="C2779" s="4" t="s">
        <v>118</v>
      </c>
      <c r="D2779" s="4" t="s">
        <v>5848</v>
      </c>
      <c r="E2779" s="4" t="s">
        <v>142</v>
      </c>
      <c r="F2779" s="4" t="s">
        <v>121</v>
      </c>
      <c r="G2779" s="4" t="s">
        <v>373</v>
      </c>
      <c r="H2779" s="4" t="s">
        <v>2469</v>
      </c>
      <c r="I2779" s="4" t="s">
        <v>4578</v>
      </c>
      <c r="J2779" s="4" t="s">
        <v>5785</v>
      </c>
      <c r="K2779" s="6">
        <f>IFERROR(VLOOKUP($J2779,Lookup!$I:$M,Lookup!J$2,0),"")</f>
        <v>7043</v>
      </c>
      <c r="L2779" s="6" t="str">
        <f>IFERROR(VLOOKUP($J2779,Lookup!$I:$M,Lookup!K$2,0),"")</f>
        <v>Laguna Hills</v>
      </c>
      <c r="M2779" s="6" t="str">
        <f>IFERROR(VLOOKUP($J2779,Lookup!$I:$M,Lookup!L$2,0),"")</f>
        <v>DPaddock</v>
      </c>
      <c r="N2779" s="6" t="str">
        <f>IFERROR(VLOOKUP($J2779,Lookup!$I:$M,Lookup!M$2,0),"")</f>
        <v>ET</v>
      </c>
      <c r="O2779" s="6" t="str">
        <f>IFERROR(VLOOKUP(E2779,Lookup!B:C,2,0),0)</f>
        <v>Expo</v>
      </c>
    </row>
    <row r="2780" ht="13.5" outlineLevel="2" spans="1:15">
      <c r="A2780" s="4" t="s">
        <v>5849</v>
      </c>
      <c r="B2780" s="4" t="s">
        <v>5787</v>
      </c>
      <c r="C2780" s="4" t="s">
        <v>118</v>
      </c>
      <c r="D2780" s="4" t="s">
        <v>5850</v>
      </c>
      <c r="E2780" s="4" t="s">
        <v>128</v>
      </c>
      <c r="F2780" s="4" t="s">
        <v>121</v>
      </c>
      <c r="G2780" s="4" t="s">
        <v>373</v>
      </c>
      <c r="H2780" s="4" t="s">
        <v>2469</v>
      </c>
      <c r="I2780" s="4" t="s">
        <v>4578</v>
      </c>
      <c r="J2780" s="4" t="s">
        <v>5785</v>
      </c>
      <c r="K2780" s="6">
        <f>IFERROR(VLOOKUP($J2780,Lookup!$I:$M,Lookup!J$2,0),"")</f>
        <v>7043</v>
      </c>
      <c r="L2780" s="6" t="str">
        <f>IFERROR(VLOOKUP($J2780,Lookup!$I:$M,Lookup!K$2,0),"")</f>
        <v>Laguna Hills</v>
      </c>
      <c r="M2780" s="6" t="str">
        <f>IFERROR(VLOOKUP($J2780,Lookup!$I:$M,Lookup!L$2,0),"")</f>
        <v>DPaddock</v>
      </c>
      <c r="N2780" s="6" t="str">
        <f>IFERROR(VLOOKUP($J2780,Lookup!$I:$M,Lookup!M$2,0),"")</f>
        <v>ET</v>
      </c>
      <c r="O2780" s="6" t="str">
        <f>IFERROR(VLOOKUP(E2780,Lookup!B:C,2,0),0)</f>
        <v>Server/Cocktail</v>
      </c>
    </row>
    <row r="2781" ht="13.5" outlineLevel="2" spans="1:15">
      <c r="A2781" s="4" t="s">
        <v>5851</v>
      </c>
      <c r="B2781" s="4" t="s">
        <v>5787</v>
      </c>
      <c r="C2781" s="4" t="s">
        <v>118</v>
      </c>
      <c r="D2781" s="4" t="s">
        <v>5852</v>
      </c>
      <c r="E2781" s="4" t="s">
        <v>78</v>
      </c>
      <c r="F2781" s="4" t="s">
        <v>121</v>
      </c>
      <c r="G2781" s="4" t="s">
        <v>373</v>
      </c>
      <c r="H2781" s="4" t="s">
        <v>2469</v>
      </c>
      <c r="I2781" s="4" t="s">
        <v>4578</v>
      </c>
      <c r="J2781" s="4" t="s">
        <v>5785</v>
      </c>
      <c r="K2781" s="6">
        <f>IFERROR(VLOOKUP($J2781,Lookup!$I:$M,Lookup!J$2,0),"")</f>
        <v>7043</v>
      </c>
      <c r="L2781" s="6" t="str">
        <f>IFERROR(VLOOKUP($J2781,Lookup!$I:$M,Lookup!K$2,0),"")</f>
        <v>Laguna Hills</v>
      </c>
      <c r="M2781" s="6" t="str">
        <f>IFERROR(VLOOKUP($J2781,Lookup!$I:$M,Lookup!L$2,0),"")</f>
        <v>DPaddock</v>
      </c>
      <c r="N2781" s="6" t="str">
        <f>IFERROR(VLOOKUP($J2781,Lookup!$I:$M,Lookup!M$2,0),"")</f>
        <v>ET</v>
      </c>
      <c r="O2781" s="6" t="str">
        <f>IFERROR(VLOOKUP(E2781,Lookup!B:C,2,0),0)</f>
        <v>Host</v>
      </c>
    </row>
    <row r="2782" ht="13.5" outlineLevel="2" spans="1:15">
      <c r="A2782" s="4" t="s">
        <v>5853</v>
      </c>
      <c r="B2782" s="4" t="s">
        <v>5787</v>
      </c>
      <c r="C2782" s="4" t="s">
        <v>118</v>
      </c>
      <c r="D2782" s="4" t="s">
        <v>5854</v>
      </c>
      <c r="E2782" s="4" t="s">
        <v>78</v>
      </c>
      <c r="F2782" s="4" t="s">
        <v>121</v>
      </c>
      <c r="G2782" s="4" t="s">
        <v>373</v>
      </c>
      <c r="H2782" s="4" t="s">
        <v>2469</v>
      </c>
      <c r="I2782" s="4" t="s">
        <v>4578</v>
      </c>
      <c r="J2782" s="4" t="s">
        <v>5785</v>
      </c>
      <c r="K2782" s="6">
        <f>IFERROR(VLOOKUP($J2782,Lookup!$I:$M,Lookup!J$2,0),"")</f>
        <v>7043</v>
      </c>
      <c r="L2782" s="6" t="str">
        <f>IFERROR(VLOOKUP($J2782,Lookup!$I:$M,Lookup!K$2,0),"")</f>
        <v>Laguna Hills</v>
      </c>
      <c r="M2782" s="6" t="str">
        <f>IFERROR(VLOOKUP($J2782,Lookup!$I:$M,Lookup!L$2,0),"")</f>
        <v>DPaddock</v>
      </c>
      <c r="N2782" s="6" t="str">
        <f>IFERROR(VLOOKUP($J2782,Lookup!$I:$M,Lookup!M$2,0),"")</f>
        <v>ET</v>
      </c>
      <c r="O2782" s="6" t="str">
        <f>IFERROR(VLOOKUP(E2782,Lookup!B:C,2,0),0)</f>
        <v>Host</v>
      </c>
    </row>
    <row r="2783" ht="13.5" outlineLevel="2" spans="1:15">
      <c r="A2783" s="4" t="s">
        <v>5855</v>
      </c>
      <c r="B2783" s="4" t="s">
        <v>5787</v>
      </c>
      <c r="C2783" s="4" t="s">
        <v>118</v>
      </c>
      <c r="D2783" s="4" t="s">
        <v>5856</v>
      </c>
      <c r="E2783" s="4" t="s">
        <v>83</v>
      </c>
      <c r="F2783" s="4" t="s">
        <v>121</v>
      </c>
      <c r="G2783" s="4" t="s">
        <v>373</v>
      </c>
      <c r="H2783" s="4" t="s">
        <v>2469</v>
      </c>
      <c r="I2783" s="4" t="s">
        <v>4578</v>
      </c>
      <c r="J2783" s="4" t="s">
        <v>5785</v>
      </c>
      <c r="K2783" s="6">
        <f>IFERROR(VLOOKUP($J2783,Lookup!$I:$M,Lookup!J$2,0),"")</f>
        <v>7043</v>
      </c>
      <c r="L2783" s="6" t="str">
        <f>IFERROR(VLOOKUP($J2783,Lookup!$I:$M,Lookup!K$2,0),"")</f>
        <v>Laguna Hills</v>
      </c>
      <c r="M2783" s="6" t="str">
        <f>IFERROR(VLOOKUP($J2783,Lookup!$I:$M,Lookup!L$2,0),"")</f>
        <v>DPaddock</v>
      </c>
      <c r="N2783" s="6" t="str">
        <f>IFERROR(VLOOKUP($J2783,Lookup!$I:$M,Lookup!M$2,0),"")</f>
        <v>ET</v>
      </c>
      <c r="O2783" s="6" t="str">
        <f>IFERROR(VLOOKUP(E2783,Lookup!B:C,2,0),0)</f>
        <v>Line Cook</v>
      </c>
    </row>
    <row r="2784" ht="13.5" outlineLevel="2" spans="1:15">
      <c r="A2784" s="4" t="s">
        <v>5857</v>
      </c>
      <c r="B2784" s="4" t="s">
        <v>5787</v>
      </c>
      <c r="C2784" s="4" t="s">
        <v>118</v>
      </c>
      <c r="D2784" s="4" t="s">
        <v>5858</v>
      </c>
      <c r="E2784" s="4" t="s">
        <v>78</v>
      </c>
      <c r="F2784" s="4" t="s">
        <v>121</v>
      </c>
      <c r="G2784" s="4" t="s">
        <v>373</v>
      </c>
      <c r="H2784" s="4" t="s">
        <v>2469</v>
      </c>
      <c r="I2784" s="4" t="s">
        <v>4578</v>
      </c>
      <c r="J2784" s="4" t="s">
        <v>5785</v>
      </c>
      <c r="K2784" s="6">
        <f>IFERROR(VLOOKUP($J2784,Lookup!$I:$M,Lookup!J$2,0),"")</f>
        <v>7043</v>
      </c>
      <c r="L2784" s="6" t="str">
        <f>IFERROR(VLOOKUP($J2784,Lookup!$I:$M,Lookup!K$2,0),"")</f>
        <v>Laguna Hills</v>
      </c>
      <c r="M2784" s="6" t="str">
        <f>IFERROR(VLOOKUP($J2784,Lookup!$I:$M,Lookup!L$2,0),"")</f>
        <v>DPaddock</v>
      </c>
      <c r="N2784" s="6" t="str">
        <f>IFERROR(VLOOKUP($J2784,Lookup!$I:$M,Lookup!M$2,0),"")</f>
        <v>ET</v>
      </c>
      <c r="O2784" s="6" t="str">
        <f>IFERROR(VLOOKUP(E2784,Lookup!B:C,2,0),0)</f>
        <v>Host</v>
      </c>
    </row>
    <row r="2785" ht="13.5" outlineLevel="2" spans="1:15">
      <c r="A2785" s="4" t="s">
        <v>5859</v>
      </c>
      <c r="B2785" s="4" t="s">
        <v>5787</v>
      </c>
      <c r="C2785" s="4" t="s">
        <v>118</v>
      </c>
      <c r="D2785" s="4" t="s">
        <v>5860</v>
      </c>
      <c r="E2785" s="4" t="s">
        <v>70</v>
      </c>
      <c r="F2785" s="4" t="s">
        <v>121</v>
      </c>
      <c r="G2785" s="4" t="s">
        <v>373</v>
      </c>
      <c r="H2785" s="4" t="s">
        <v>2469</v>
      </c>
      <c r="I2785" s="4" t="s">
        <v>4578</v>
      </c>
      <c r="J2785" s="4" t="s">
        <v>5785</v>
      </c>
      <c r="K2785" s="6">
        <f>IFERROR(VLOOKUP($J2785,Lookup!$I:$M,Lookup!J$2,0),"")</f>
        <v>7043</v>
      </c>
      <c r="L2785" s="6" t="str">
        <f>IFERROR(VLOOKUP($J2785,Lookup!$I:$M,Lookup!K$2,0),"")</f>
        <v>Laguna Hills</v>
      </c>
      <c r="M2785" s="6" t="str">
        <f>IFERROR(VLOOKUP($J2785,Lookup!$I:$M,Lookup!L$2,0),"")</f>
        <v>DPaddock</v>
      </c>
      <c r="N2785" s="6" t="str">
        <f>IFERROR(VLOOKUP($J2785,Lookup!$I:$M,Lookup!M$2,0),"")</f>
        <v>ET</v>
      </c>
      <c r="O2785" s="6" t="str">
        <f>IFERROR(VLOOKUP(E2785,Lookup!B:C,2,0),0)</f>
        <v>Bartender</v>
      </c>
    </row>
    <row r="2786" ht="13.5" outlineLevel="2" spans="1:15">
      <c r="A2786" s="4" t="s">
        <v>5861</v>
      </c>
      <c r="B2786" s="4" t="s">
        <v>4576</v>
      </c>
      <c r="C2786" s="4" t="s">
        <v>118</v>
      </c>
      <c r="D2786" s="4" t="s">
        <v>5862</v>
      </c>
      <c r="E2786" s="4" t="s">
        <v>134</v>
      </c>
      <c r="F2786" s="4" t="s">
        <v>121</v>
      </c>
      <c r="G2786" s="4" t="s">
        <v>373</v>
      </c>
      <c r="H2786" s="4" t="s">
        <v>2469</v>
      </c>
      <c r="I2786" s="4" t="s">
        <v>4578</v>
      </c>
      <c r="J2786" s="4" t="s">
        <v>5785</v>
      </c>
      <c r="K2786" s="6">
        <f>IFERROR(VLOOKUP($J2786,Lookup!$I:$M,Lookup!J$2,0),"")</f>
        <v>7043</v>
      </c>
      <c r="L2786" s="6" t="str">
        <f>IFERROR(VLOOKUP($J2786,Lookup!$I:$M,Lookup!K$2,0),"")</f>
        <v>Laguna Hills</v>
      </c>
      <c r="M2786" s="6" t="str">
        <f>IFERROR(VLOOKUP($J2786,Lookup!$I:$M,Lookup!L$2,0),"")</f>
        <v>DPaddock</v>
      </c>
      <c r="N2786" s="6" t="str">
        <f>IFERROR(VLOOKUP($J2786,Lookup!$I:$M,Lookup!M$2,0),"")</f>
        <v>ET</v>
      </c>
      <c r="O2786" s="6">
        <f>IFERROR(VLOOKUP(E2786,Lookup!B:C,2,0),0)</f>
        <v>0</v>
      </c>
    </row>
    <row r="2787" ht="13.5" outlineLevel="2" spans="1:15">
      <c r="A2787" s="4" t="s">
        <v>5863</v>
      </c>
      <c r="B2787" s="4" t="s">
        <v>5787</v>
      </c>
      <c r="C2787" s="4" t="s">
        <v>118</v>
      </c>
      <c r="D2787" s="4" t="s">
        <v>5864</v>
      </c>
      <c r="E2787" s="4" t="s">
        <v>120</v>
      </c>
      <c r="F2787" s="4" t="s">
        <v>121</v>
      </c>
      <c r="G2787" s="4" t="s">
        <v>373</v>
      </c>
      <c r="H2787" s="4" t="s">
        <v>2469</v>
      </c>
      <c r="I2787" s="4" t="s">
        <v>4578</v>
      </c>
      <c r="J2787" s="4" t="s">
        <v>5785</v>
      </c>
      <c r="K2787" s="6">
        <f>IFERROR(VLOOKUP($J2787,Lookup!$I:$M,Lookup!J$2,0),"")</f>
        <v>7043</v>
      </c>
      <c r="L2787" s="6" t="str">
        <f>IFERROR(VLOOKUP($J2787,Lookup!$I:$M,Lookup!K$2,0),"")</f>
        <v>Laguna Hills</v>
      </c>
      <c r="M2787" s="6" t="str">
        <f>IFERROR(VLOOKUP($J2787,Lookup!$I:$M,Lookup!L$2,0),"")</f>
        <v>DPaddock</v>
      </c>
      <c r="N2787" s="6" t="str">
        <f>IFERROR(VLOOKUP($J2787,Lookup!$I:$M,Lookup!M$2,0),"")</f>
        <v>ET</v>
      </c>
      <c r="O2787" s="6" t="str">
        <f>IFERROR(VLOOKUP(E2787,Lookup!B:C,2,0),0)</f>
        <v>Server/Cocktail</v>
      </c>
    </row>
    <row r="2788" ht="13.5" outlineLevel="2" spans="1:15">
      <c r="A2788" s="4" t="s">
        <v>5865</v>
      </c>
      <c r="B2788" s="4" t="s">
        <v>5787</v>
      </c>
      <c r="C2788" s="4" t="s">
        <v>118</v>
      </c>
      <c r="D2788" s="4" t="s">
        <v>5866</v>
      </c>
      <c r="E2788" s="4" t="s">
        <v>120</v>
      </c>
      <c r="F2788" s="4" t="s">
        <v>121</v>
      </c>
      <c r="G2788" s="4" t="s">
        <v>373</v>
      </c>
      <c r="H2788" s="4" t="s">
        <v>2469</v>
      </c>
      <c r="I2788" s="4" t="s">
        <v>4578</v>
      </c>
      <c r="J2788" s="4" t="s">
        <v>5785</v>
      </c>
      <c r="K2788" s="6">
        <f>IFERROR(VLOOKUP($J2788,Lookup!$I:$M,Lookup!J$2,0),"")</f>
        <v>7043</v>
      </c>
      <c r="L2788" s="6" t="str">
        <f>IFERROR(VLOOKUP($J2788,Lookup!$I:$M,Lookup!K$2,0),"")</f>
        <v>Laguna Hills</v>
      </c>
      <c r="M2788" s="6" t="str">
        <f>IFERROR(VLOOKUP($J2788,Lookup!$I:$M,Lookup!L$2,0),"")</f>
        <v>DPaddock</v>
      </c>
      <c r="N2788" s="6" t="str">
        <f>IFERROR(VLOOKUP($J2788,Lookup!$I:$M,Lookup!M$2,0),"")</f>
        <v>ET</v>
      </c>
      <c r="O2788" s="6" t="str">
        <f>IFERROR(VLOOKUP(E2788,Lookup!B:C,2,0),0)</f>
        <v>Server/Cocktail</v>
      </c>
    </row>
    <row r="2789" ht="13.5" outlineLevel="2" spans="1:15">
      <c r="A2789" s="4" t="s">
        <v>5867</v>
      </c>
      <c r="B2789" s="4" t="s">
        <v>5787</v>
      </c>
      <c r="C2789" s="4" t="s">
        <v>118</v>
      </c>
      <c r="D2789" s="4" t="s">
        <v>5868</v>
      </c>
      <c r="E2789" s="4" t="s">
        <v>78</v>
      </c>
      <c r="F2789" s="4" t="s">
        <v>121</v>
      </c>
      <c r="G2789" s="4" t="s">
        <v>373</v>
      </c>
      <c r="H2789" s="4" t="s">
        <v>2469</v>
      </c>
      <c r="I2789" s="4" t="s">
        <v>4578</v>
      </c>
      <c r="J2789" s="4" t="s">
        <v>5785</v>
      </c>
      <c r="K2789" s="6">
        <f>IFERROR(VLOOKUP($J2789,Lookup!$I:$M,Lookup!J$2,0),"")</f>
        <v>7043</v>
      </c>
      <c r="L2789" s="6" t="str">
        <f>IFERROR(VLOOKUP($J2789,Lookup!$I:$M,Lookup!K$2,0),"")</f>
        <v>Laguna Hills</v>
      </c>
      <c r="M2789" s="6" t="str">
        <f>IFERROR(VLOOKUP($J2789,Lookup!$I:$M,Lookup!L$2,0),"")</f>
        <v>DPaddock</v>
      </c>
      <c r="N2789" s="6" t="str">
        <f>IFERROR(VLOOKUP($J2789,Lookup!$I:$M,Lookup!M$2,0),"")</f>
        <v>ET</v>
      </c>
      <c r="O2789" s="6" t="str">
        <f>IFERROR(VLOOKUP(E2789,Lookup!B:C,2,0),0)</f>
        <v>Host</v>
      </c>
    </row>
    <row r="2790" ht="13.5" outlineLevel="1" spans="1:15">
      <c r="A2790" s="4" t="s">
        <v>5869</v>
      </c>
      <c r="B2790" s="4" t="s">
        <v>5787</v>
      </c>
      <c r="C2790" s="4" t="s">
        <v>118</v>
      </c>
      <c r="D2790" s="4" t="s">
        <v>5870</v>
      </c>
      <c r="E2790" s="4" t="s">
        <v>188</v>
      </c>
      <c r="F2790" s="4" t="s">
        <v>121</v>
      </c>
      <c r="G2790" s="4" t="s">
        <v>373</v>
      </c>
      <c r="H2790" s="4" t="s">
        <v>2469</v>
      </c>
      <c r="I2790" s="4" t="s">
        <v>4578</v>
      </c>
      <c r="J2790" s="4" t="s">
        <v>5785</v>
      </c>
      <c r="K2790" s="6">
        <f>IFERROR(VLOOKUP($J2790,Lookup!$I:$M,Lookup!J$2,0),"")</f>
        <v>7043</v>
      </c>
      <c r="L2790" s="6" t="str">
        <f>IFERROR(VLOOKUP($J2790,Lookup!$I:$M,Lookup!K$2,0),"")</f>
        <v>Laguna Hills</v>
      </c>
      <c r="M2790" s="6" t="str">
        <f>IFERROR(VLOOKUP($J2790,Lookup!$I:$M,Lookup!L$2,0),"")</f>
        <v>DPaddock</v>
      </c>
      <c r="N2790" s="6" t="str">
        <f>IFERROR(VLOOKUP($J2790,Lookup!$I:$M,Lookup!M$2,0),"")</f>
        <v>ET</v>
      </c>
      <c r="O2790" s="6" t="str">
        <f>IFERROR(VLOOKUP(E2790,Lookup!B:C,2,0),0)</f>
        <v>Dish</v>
      </c>
    </row>
    <row r="2791" ht="13.5" outlineLevel="2" spans="1:15">
      <c r="A2791" s="4" t="s">
        <v>5871</v>
      </c>
      <c r="B2791" s="4" t="s">
        <v>5787</v>
      </c>
      <c r="C2791" s="4" t="s">
        <v>118</v>
      </c>
      <c r="D2791" s="4" t="s">
        <v>5872</v>
      </c>
      <c r="E2791" s="4" t="s">
        <v>78</v>
      </c>
      <c r="F2791" s="4" t="s">
        <v>121</v>
      </c>
      <c r="G2791" s="4" t="s">
        <v>373</v>
      </c>
      <c r="H2791" s="4" t="s">
        <v>2469</v>
      </c>
      <c r="I2791" s="4" t="s">
        <v>4578</v>
      </c>
      <c r="J2791" s="4" t="s">
        <v>5785</v>
      </c>
      <c r="K2791" s="6">
        <f>IFERROR(VLOOKUP($J2791,Lookup!$I:$M,Lookup!J$2,0),"")</f>
        <v>7043</v>
      </c>
      <c r="L2791" s="6" t="str">
        <f>IFERROR(VLOOKUP($J2791,Lookup!$I:$M,Lookup!K$2,0),"")</f>
        <v>Laguna Hills</v>
      </c>
      <c r="M2791" s="6" t="str">
        <f>IFERROR(VLOOKUP($J2791,Lookup!$I:$M,Lookup!L$2,0),"")</f>
        <v>DPaddock</v>
      </c>
      <c r="N2791" s="6" t="str">
        <f>IFERROR(VLOOKUP($J2791,Lookup!$I:$M,Lookup!M$2,0),"")</f>
        <v>ET</v>
      </c>
      <c r="O2791" s="6" t="str">
        <f>IFERROR(VLOOKUP(E2791,Lookup!B:C,2,0),0)</f>
        <v>Host</v>
      </c>
    </row>
    <row r="2792" ht="13.5" outlineLevel="2" spans="1:15">
      <c r="A2792" s="4" t="s">
        <v>5873</v>
      </c>
      <c r="B2792" s="4" t="s">
        <v>5787</v>
      </c>
      <c r="C2792" s="4" t="s">
        <v>118</v>
      </c>
      <c r="D2792" s="4" t="s">
        <v>5874</v>
      </c>
      <c r="E2792" s="4" t="s">
        <v>120</v>
      </c>
      <c r="F2792" s="4" t="s">
        <v>121</v>
      </c>
      <c r="G2792" s="4" t="s">
        <v>373</v>
      </c>
      <c r="H2792" s="4" t="s">
        <v>2469</v>
      </c>
      <c r="I2792" s="4" t="s">
        <v>4578</v>
      </c>
      <c r="J2792" s="4" t="s">
        <v>5785</v>
      </c>
      <c r="K2792" s="6">
        <f>IFERROR(VLOOKUP($J2792,Lookup!$I:$M,Lookup!J$2,0),"")</f>
        <v>7043</v>
      </c>
      <c r="L2792" s="6" t="str">
        <f>IFERROR(VLOOKUP($J2792,Lookup!$I:$M,Lookup!K$2,0),"")</f>
        <v>Laguna Hills</v>
      </c>
      <c r="M2792" s="6" t="str">
        <f>IFERROR(VLOOKUP($J2792,Lookup!$I:$M,Lookup!L$2,0),"")</f>
        <v>DPaddock</v>
      </c>
      <c r="N2792" s="6" t="str">
        <f>IFERROR(VLOOKUP($J2792,Lookup!$I:$M,Lookup!M$2,0),"")</f>
        <v>ET</v>
      </c>
      <c r="O2792" s="6" t="str">
        <f>IFERROR(VLOOKUP(E2792,Lookup!B:C,2,0),0)</f>
        <v>Server/Cocktail</v>
      </c>
    </row>
    <row r="2793" ht="13.5" outlineLevel="2" spans="1:15">
      <c r="A2793" s="4" t="s">
        <v>5875</v>
      </c>
      <c r="B2793" s="4" t="s">
        <v>5787</v>
      </c>
      <c r="C2793" s="4" t="s">
        <v>118</v>
      </c>
      <c r="D2793" s="4" t="s">
        <v>5876</v>
      </c>
      <c r="E2793" s="4" t="s">
        <v>83</v>
      </c>
      <c r="F2793" s="4" t="s">
        <v>121</v>
      </c>
      <c r="G2793" s="4" t="s">
        <v>373</v>
      </c>
      <c r="H2793" s="4" t="s">
        <v>2469</v>
      </c>
      <c r="I2793" s="4" t="s">
        <v>4578</v>
      </c>
      <c r="J2793" s="4" t="s">
        <v>5785</v>
      </c>
      <c r="K2793" s="6">
        <f>IFERROR(VLOOKUP($J2793,Lookup!$I:$M,Lookup!J$2,0),"")</f>
        <v>7043</v>
      </c>
      <c r="L2793" s="6" t="str">
        <f>IFERROR(VLOOKUP($J2793,Lookup!$I:$M,Lookup!K$2,0),"")</f>
        <v>Laguna Hills</v>
      </c>
      <c r="M2793" s="6" t="str">
        <f>IFERROR(VLOOKUP($J2793,Lookup!$I:$M,Lookup!L$2,0),"")</f>
        <v>DPaddock</v>
      </c>
      <c r="N2793" s="6" t="str">
        <f>IFERROR(VLOOKUP($J2793,Lookup!$I:$M,Lookup!M$2,0),"")</f>
        <v>ET</v>
      </c>
      <c r="O2793" s="6" t="str">
        <f>IFERROR(VLOOKUP(E2793,Lookup!B:C,2,0),0)</f>
        <v>Line Cook</v>
      </c>
    </row>
    <row r="2794" ht="13.5" outlineLevel="2" spans="1:15">
      <c r="A2794" s="4" t="s">
        <v>5877</v>
      </c>
      <c r="B2794" s="4" t="s">
        <v>5787</v>
      </c>
      <c r="C2794" s="4" t="s">
        <v>118</v>
      </c>
      <c r="D2794" s="4" t="s">
        <v>5878</v>
      </c>
      <c r="E2794" s="4" t="s">
        <v>83</v>
      </c>
      <c r="F2794" s="4" t="s">
        <v>121</v>
      </c>
      <c r="G2794" s="4" t="s">
        <v>373</v>
      </c>
      <c r="H2794" s="4" t="s">
        <v>2469</v>
      </c>
      <c r="I2794" s="4" t="s">
        <v>4578</v>
      </c>
      <c r="J2794" s="4" t="s">
        <v>5785</v>
      </c>
      <c r="K2794" s="6">
        <f>IFERROR(VLOOKUP($J2794,Lookup!$I:$M,Lookup!J$2,0),"")</f>
        <v>7043</v>
      </c>
      <c r="L2794" s="6" t="str">
        <f>IFERROR(VLOOKUP($J2794,Lookup!$I:$M,Lookup!K$2,0),"")</f>
        <v>Laguna Hills</v>
      </c>
      <c r="M2794" s="6" t="str">
        <f>IFERROR(VLOOKUP($J2794,Lookup!$I:$M,Lookup!L$2,0),"")</f>
        <v>DPaddock</v>
      </c>
      <c r="N2794" s="6" t="str">
        <f>IFERROR(VLOOKUP($J2794,Lookup!$I:$M,Lookup!M$2,0),"")</f>
        <v>ET</v>
      </c>
      <c r="O2794" s="6" t="str">
        <f>IFERROR(VLOOKUP(E2794,Lookup!B:C,2,0),0)</f>
        <v>Line Cook</v>
      </c>
    </row>
    <row r="2795" ht="13.5" outlineLevel="2" spans="1:15">
      <c r="A2795" s="4" t="s">
        <v>5879</v>
      </c>
      <c r="B2795" s="4" t="s">
        <v>5787</v>
      </c>
      <c r="C2795" s="4" t="s">
        <v>118</v>
      </c>
      <c r="D2795" s="4" t="s">
        <v>5880</v>
      </c>
      <c r="E2795" s="4" t="s">
        <v>128</v>
      </c>
      <c r="F2795" s="4" t="s">
        <v>121</v>
      </c>
      <c r="G2795" s="4" t="s">
        <v>373</v>
      </c>
      <c r="H2795" s="4" t="s">
        <v>2469</v>
      </c>
      <c r="I2795" s="4" t="s">
        <v>4578</v>
      </c>
      <c r="J2795" s="4" t="s">
        <v>5785</v>
      </c>
      <c r="K2795" s="6">
        <f>IFERROR(VLOOKUP($J2795,Lookup!$I:$M,Lookup!J$2,0),"")</f>
        <v>7043</v>
      </c>
      <c r="L2795" s="6" t="str">
        <f>IFERROR(VLOOKUP($J2795,Lookup!$I:$M,Lookup!K$2,0),"")</f>
        <v>Laguna Hills</v>
      </c>
      <c r="M2795" s="6" t="str">
        <f>IFERROR(VLOOKUP($J2795,Lookup!$I:$M,Lookup!L$2,0),"")</f>
        <v>DPaddock</v>
      </c>
      <c r="N2795" s="6" t="str">
        <f>IFERROR(VLOOKUP($J2795,Lookup!$I:$M,Lookup!M$2,0),"")</f>
        <v>ET</v>
      </c>
      <c r="O2795" s="6" t="str">
        <f>IFERROR(VLOOKUP(E2795,Lookup!B:C,2,0),0)</f>
        <v>Server/Cocktail</v>
      </c>
    </row>
    <row r="2796" ht="13.5" outlineLevel="2" spans="1:15">
      <c r="A2796" s="4" t="s">
        <v>5881</v>
      </c>
      <c r="B2796" s="4" t="s">
        <v>5882</v>
      </c>
      <c r="C2796" s="4" t="s">
        <v>118</v>
      </c>
      <c r="D2796" s="4" t="s">
        <v>5883</v>
      </c>
      <c r="E2796" s="4" t="s">
        <v>128</v>
      </c>
      <c r="F2796" s="4" t="s">
        <v>121</v>
      </c>
      <c r="G2796" s="4" t="s">
        <v>373</v>
      </c>
      <c r="H2796" s="4" t="s">
        <v>2469</v>
      </c>
      <c r="I2796" s="4" t="s">
        <v>5884</v>
      </c>
      <c r="J2796" s="4" t="s">
        <v>5885</v>
      </c>
      <c r="K2796" s="6">
        <f>IFERROR(VLOOKUP($J2796,Lookup!$I:$M,Lookup!J$2,0),"")</f>
        <v>7046</v>
      </c>
      <c r="L2796" s="6" t="str">
        <f>IFERROR(VLOOKUP($J2796,Lookup!$I:$M,Lookup!K$2,0),"")</f>
        <v>Laguna Beach</v>
      </c>
      <c r="M2796" s="6" t="str">
        <f>IFERROR(VLOOKUP($J2796,Lookup!$I:$M,Lookup!L$2,0),"")</f>
        <v>SFine</v>
      </c>
      <c r="N2796" s="6" t="str">
        <f>IFERROR(VLOOKUP($J2796,Lookup!$I:$M,Lookup!M$2,0),"")</f>
        <v>LB</v>
      </c>
      <c r="O2796" s="6" t="str">
        <f>IFERROR(VLOOKUP(E2796,Lookup!B:C,2,0),0)</f>
        <v>Server/Cocktail</v>
      </c>
    </row>
    <row r="2797" ht="13.5" outlineLevel="2" spans="1:15">
      <c r="A2797" s="4" t="s">
        <v>5886</v>
      </c>
      <c r="B2797" s="4" t="s">
        <v>5882</v>
      </c>
      <c r="C2797" s="4" t="s">
        <v>348</v>
      </c>
      <c r="D2797" s="4" t="s">
        <v>5887</v>
      </c>
      <c r="E2797" s="4" t="s">
        <v>175</v>
      </c>
      <c r="F2797" s="4" t="s">
        <v>121</v>
      </c>
      <c r="G2797" s="4" t="s">
        <v>373</v>
      </c>
      <c r="H2797" s="4" t="s">
        <v>2469</v>
      </c>
      <c r="I2797" s="4" t="s">
        <v>5884</v>
      </c>
      <c r="J2797" s="4" t="s">
        <v>5885</v>
      </c>
      <c r="K2797" s="6">
        <f>IFERROR(VLOOKUP($J2797,Lookup!$I:$M,Lookup!J$2,0),"")</f>
        <v>7046</v>
      </c>
      <c r="L2797" s="6" t="str">
        <f>IFERROR(VLOOKUP($J2797,Lookup!$I:$M,Lookup!K$2,0),"")</f>
        <v>Laguna Beach</v>
      </c>
      <c r="M2797" s="6" t="str">
        <f>IFERROR(VLOOKUP($J2797,Lookup!$I:$M,Lookup!L$2,0),"")</f>
        <v>SFine</v>
      </c>
      <c r="N2797" s="6" t="str">
        <f>IFERROR(VLOOKUP($J2797,Lookup!$I:$M,Lookup!M$2,0),"")</f>
        <v>LB</v>
      </c>
      <c r="O2797" s="6" t="str">
        <f>IFERROR(VLOOKUP(E2797,Lookup!B:C,2,0),0)</f>
        <v/>
      </c>
    </row>
    <row r="2798" ht="13.5" outlineLevel="2" spans="1:15">
      <c r="A2798" s="4" t="s">
        <v>5888</v>
      </c>
      <c r="B2798" s="4" t="s">
        <v>5882</v>
      </c>
      <c r="C2798" s="4" t="s">
        <v>118</v>
      </c>
      <c r="D2798" s="4" t="s">
        <v>5889</v>
      </c>
      <c r="E2798" s="4" t="s">
        <v>142</v>
      </c>
      <c r="F2798" s="4" t="s">
        <v>121</v>
      </c>
      <c r="G2798" s="4" t="s">
        <v>373</v>
      </c>
      <c r="H2798" s="4" t="s">
        <v>2469</v>
      </c>
      <c r="I2798" s="4" t="s">
        <v>5884</v>
      </c>
      <c r="J2798" s="4" t="s">
        <v>5885</v>
      </c>
      <c r="K2798" s="6">
        <f>IFERROR(VLOOKUP($J2798,Lookup!$I:$M,Lookup!J$2,0),"")</f>
        <v>7046</v>
      </c>
      <c r="L2798" s="6" t="str">
        <f>IFERROR(VLOOKUP($J2798,Lookup!$I:$M,Lookup!K$2,0),"")</f>
        <v>Laguna Beach</v>
      </c>
      <c r="M2798" s="6" t="str">
        <f>IFERROR(VLOOKUP($J2798,Lookup!$I:$M,Lookup!L$2,0),"")</f>
        <v>SFine</v>
      </c>
      <c r="N2798" s="6" t="str">
        <f>IFERROR(VLOOKUP($J2798,Lookup!$I:$M,Lookup!M$2,0),"")</f>
        <v>LB</v>
      </c>
      <c r="O2798" s="6" t="str">
        <f>IFERROR(VLOOKUP(E2798,Lookup!B:C,2,0),0)</f>
        <v>Expo</v>
      </c>
    </row>
    <row r="2799" ht="13.5" outlineLevel="2" spans="1:15">
      <c r="A2799" s="4" t="s">
        <v>5890</v>
      </c>
      <c r="B2799" s="4" t="s">
        <v>5882</v>
      </c>
      <c r="C2799" s="4" t="s">
        <v>118</v>
      </c>
      <c r="D2799" s="4" t="s">
        <v>5891</v>
      </c>
      <c r="E2799" s="4" t="s">
        <v>5892</v>
      </c>
      <c r="F2799" s="4" t="s">
        <v>121</v>
      </c>
      <c r="G2799" s="4" t="s">
        <v>373</v>
      </c>
      <c r="H2799" s="4" t="s">
        <v>2469</v>
      </c>
      <c r="I2799" s="4" t="s">
        <v>5884</v>
      </c>
      <c r="J2799" s="4" t="s">
        <v>5885</v>
      </c>
      <c r="K2799" s="6">
        <f>IFERROR(VLOOKUP($J2799,Lookup!$I:$M,Lookup!J$2,0),"")</f>
        <v>7046</v>
      </c>
      <c r="L2799" s="6" t="str">
        <f>IFERROR(VLOOKUP($J2799,Lookup!$I:$M,Lookup!K$2,0),"")</f>
        <v>Laguna Beach</v>
      </c>
      <c r="M2799" s="6" t="str">
        <f>IFERROR(VLOOKUP($J2799,Lookup!$I:$M,Lookup!L$2,0),"")</f>
        <v>SFine</v>
      </c>
      <c r="N2799" s="6" t="str">
        <f>IFERROR(VLOOKUP($J2799,Lookup!$I:$M,Lookup!M$2,0),"")</f>
        <v>LB</v>
      </c>
      <c r="O2799" s="6" t="str">
        <f>IFERROR(VLOOKUP(E2799,Lookup!B:C,2,0),0)</f>
        <v>Server/Cocktail</v>
      </c>
    </row>
    <row r="2800" ht="13.5" outlineLevel="2" spans="1:15">
      <c r="A2800" s="4" t="s">
        <v>5893</v>
      </c>
      <c r="B2800" s="4" t="s">
        <v>5882</v>
      </c>
      <c r="C2800" s="4" t="s">
        <v>118</v>
      </c>
      <c r="D2800" s="4" t="s">
        <v>5894</v>
      </c>
      <c r="E2800" s="4" t="s">
        <v>128</v>
      </c>
      <c r="F2800" s="4" t="s">
        <v>121</v>
      </c>
      <c r="G2800" s="4" t="s">
        <v>373</v>
      </c>
      <c r="H2800" s="4" t="s">
        <v>2469</v>
      </c>
      <c r="I2800" s="4" t="s">
        <v>5884</v>
      </c>
      <c r="J2800" s="4" t="s">
        <v>5885</v>
      </c>
      <c r="K2800" s="6">
        <f>IFERROR(VLOOKUP($J2800,Lookup!$I:$M,Lookup!J$2,0),"")</f>
        <v>7046</v>
      </c>
      <c r="L2800" s="6" t="str">
        <f>IFERROR(VLOOKUP($J2800,Lookup!$I:$M,Lookup!K$2,0),"")</f>
        <v>Laguna Beach</v>
      </c>
      <c r="M2800" s="6" t="str">
        <f>IFERROR(VLOOKUP($J2800,Lookup!$I:$M,Lookup!L$2,0),"")</f>
        <v>SFine</v>
      </c>
      <c r="N2800" s="6" t="str">
        <f>IFERROR(VLOOKUP($J2800,Lookup!$I:$M,Lookup!M$2,0),"")</f>
        <v>LB</v>
      </c>
      <c r="O2800" s="6" t="str">
        <f>IFERROR(VLOOKUP(E2800,Lookup!B:C,2,0),0)</f>
        <v>Server/Cocktail</v>
      </c>
    </row>
    <row r="2801" ht="13.5" outlineLevel="2" spans="1:15">
      <c r="A2801" s="4" t="s">
        <v>5895</v>
      </c>
      <c r="B2801" s="4" t="s">
        <v>5882</v>
      </c>
      <c r="C2801" s="4" t="s">
        <v>118</v>
      </c>
      <c r="D2801" s="4" t="s">
        <v>5896</v>
      </c>
      <c r="E2801" s="4" t="s">
        <v>120</v>
      </c>
      <c r="F2801" s="4" t="s">
        <v>121</v>
      </c>
      <c r="G2801" s="4" t="s">
        <v>373</v>
      </c>
      <c r="H2801" s="4" t="s">
        <v>2469</v>
      </c>
      <c r="I2801" s="4" t="s">
        <v>5884</v>
      </c>
      <c r="J2801" s="4" t="s">
        <v>5885</v>
      </c>
      <c r="K2801" s="6">
        <f>IFERROR(VLOOKUP($J2801,Lookup!$I:$M,Lookup!J$2,0),"")</f>
        <v>7046</v>
      </c>
      <c r="L2801" s="6" t="str">
        <f>IFERROR(VLOOKUP($J2801,Lookup!$I:$M,Lookup!K$2,0),"")</f>
        <v>Laguna Beach</v>
      </c>
      <c r="M2801" s="6" t="str">
        <f>IFERROR(VLOOKUP($J2801,Lookup!$I:$M,Lookup!L$2,0),"")</f>
        <v>SFine</v>
      </c>
      <c r="N2801" s="6" t="str">
        <f>IFERROR(VLOOKUP($J2801,Lookup!$I:$M,Lookup!M$2,0),"")</f>
        <v>LB</v>
      </c>
      <c r="O2801" s="6" t="str">
        <f>IFERROR(VLOOKUP(E2801,Lookup!B:C,2,0),0)</f>
        <v>Server/Cocktail</v>
      </c>
    </row>
    <row r="2802" ht="13.5" outlineLevel="2" spans="1:15">
      <c r="A2802" s="4" t="s">
        <v>5897</v>
      </c>
      <c r="B2802" s="4" t="s">
        <v>5882</v>
      </c>
      <c r="C2802" s="4" t="s">
        <v>118</v>
      </c>
      <c r="D2802" s="4" t="s">
        <v>5898</v>
      </c>
      <c r="E2802" s="4" t="s">
        <v>78</v>
      </c>
      <c r="F2802" s="4" t="s">
        <v>121</v>
      </c>
      <c r="G2802" s="4" t="s">
        <v>373</v>
      </c>
      <c r="H2802" s="4" t="s">
        <v>2469</v>
      </c>
      <c r="I2802" s="4" t="s">
        <v>5884</v>
      </c>
      <c r="J2802" s="4" t="s">
        <v>5885</v>
      </c>
      <c r="K2802" s="6">
        <f>IFERROR(VLOOKUP($J2802,Lookup!$I:$M,Lookup!J$2,0),"")</f>
        <v>7046</v>
      </c>
      <c r="L2802" s="6" t="str">
        <f>IFERROR(VLOOKUP($J2802,Lookup!$I:$M,Lookup!K$2,0),"")</f>
        <v>Laguna Beach</v>
      </c>
      <c r="M2802" s="6" t="str">
        <f>IFERROR(VLOOKUP($J2802,Lookup!$I:$M,Lookup!L$2,0),"")</f>
        <v>SFine</v>
      </c>
      <c r="N2802" s="6" t="str">
        <f>IFERROR(VLOOKUP($J2802,Lookup!$I:$M,Lookup!M$2,0),"")</f>
        <v>LB</v>
      </c>
      <c r="O2802" s="6" t="str">
        <f>IFERROR(VLOOKUP(E2802,Lookup!B:C,2,0),0)</f>
        <v>Host</v>
      </c>
    </row>
    <row r="2803" ht="13.5" outlineLevel="2" spans="1:15">
      <c r="A2803" s="4" t="s">
        <v>5899</v>
      </c>
      <c r="B2803" s="4" t="s">
        <v>5882</v>
      </c>
      <c r="C2803" s="4" t="s">
        <v>118</v>
      </c>
      <c r="D2803" s="4" t="s">
        <v>5900</v>
      </c>
      <c r="E2803" s="4" t="s">
        <v>120</v>
      </c>
      <c r="F2803" s="4" t="s">
        <v>121</v>
      </c>
      <c r="G2803" s="4" t="s">
        <v>373</v>
      </c>
      <c r="H2803" s="4" t="s">
        <v>2469</v>
      </c>
      <c r="I2803" s="4" t="s">
        <v>5884</v>
      </c>
      <c r="J2803" s="4" t="s">
        <v>5885</v>
      </c>
      <c r="K2803" s="6">
        <f>IFERROR(VLOOKUP($J2803,Lookup!$I:$M,Lookup!J$2,0),"")</f>
        <v>7046</v>
      </c>
      <c r="L2803" s="6" t="str">
        <f>IFERROR(VLOOKUP($J2803,Lookup!$I:$M,Lookup!K$2,0),"")</f>
        <v>Laguna Beach</v>
      </c>
      <c r="M2803" s="6" t="str">
        <f>IFERROR(VLOOKUP($J2803,Lookup!$I:$M,Lookup!L$2,0),"")</f>
        <v>SFine</v>
      </c>
      <c r="N2803" s="6" t="str">
        <f>IFERROR(VLOOKUP($J2803,Lookup!$I:$M,Lookup!M$2,0),"")</f>
        <v>LB</v>
      </c>
      <c r="O2803" s="6" t="str">
        <f>IFERROR(VLOOKUP(E2803,Lookup!B:C,2,0),0)</f>
        <v>Server/Cocktail</v>
      </c>
    </row>
    <row r="2804" ht="13.5" outlineLevel="2" spans="1:15">
      <c r="A2804" s="4" t="s">
        <v>5901</v>
      </c>
      <c r="B2804" s="4" t="s">
        <v>5882</v>
      </c>
      <c r="C2804" s="4" t="s">
        <v>118</v>
      </c>
      <c r="D2804" s="4" t="s">
        <v>5902</v>
      </c>
      <c r="E2804" s="4" t="s">
        <v>139</v>
      </c>
      <c r="F2804" s="4" t="s">
        <v>121</v>
      </c>
      <c r="G2804" s="4" t="s">
        <v>373</v>
      </c>
      <c r="H2804" s="4" t="s">
        <v>2469</v>
      </c>
      <c r="I2804" s="4" t="s">
        <v>5884</v>
      </c>
      <c r="J2804" s="4" t="s">
        <v>5885</v>
      </c>
      <c r="K2804" s="6">
        <f>IFERROR(VLOOKUP($J2804,Lookup!$I:$M,Lookup!J$2,0),"")</f>
        <v>7046</v>
      </c>
      <c r="L2804" s="6" t="str">
        <f>IFERROR(VLOOKUP($J2804,Lookup!$I:$M,Lookup!K$2,0),"")</f>
        <v>Laguna Beach</v>
      </c>
      <c r="M2804" s="6" t="str">
        <f>IFERROR(VLOOKUP($J2804,Lookup!$I:$M,Lookup!L$2,0),"")</f>
        <v>SFine</v>
      </c>
      <c r="N2804" s="6" t="str">
        <f>IFERROR(VLOOKUP($J2804,Lookup!$I:$M,Lookup!M$2,0),"")</f>
        <v>LB</v>
      </c>
      <c r="O2804" s="6" t="str">
        <f>IFERROR(VLOOKUP(E2804,Lookup!B:C,2,0),0)</f>
        <v>Busser/Runner</v>
      </c>
    </row>
    <row r="2805" ht="13.5" outlineLevel="2" spans="1:15">
      <c r="A2805" s="4" t="s">
        <v>5903</v>
      </c>
      <c r="B2805" s="4" t="s">
        <v>5882</v>
      </c>
      <c r="C2805" s="4" t="s">
        <v>118</v>
      </c>
      <c r="D2805" s="4" t="s">
        <v>5904</v>
      </c>
      <c r="E2805" s="4" t="s">
        <v>70</v>
      </c>
      <c r="F2805" s="4" t="s">
        <v>121</v>
      </c>
      <c r="G2805" s="4" t="s">
        <v>373</v>
      </c>
      <c r="H2805" s="4" t="s">
        <v>2469</v>
      </c>
      <c r="I2805" s="4" t="s">
        <v>5884</v>
      </c>
      <c r="J2805" s="4" t="s">
        <v>5885</v>
      </c>
      <c r="K2805" s="6">
        <f>IFERROR(VLOOKUP($J2805,Lookup!$I:$M,Lookup!J$2,0),"")</f>
        <v>7046</v>
      </c>
      <c r="L2805" s="6" t="str">
        <f>IFERROR(VLOOKUP($J2805,Lookup!$I:$M,Lookup!K$2,0),"")</f>
        <v>Laguna Beach</v>
      </c>
      <c r="M2805" s="6" t="str">
        <f>IFERROR(VLOOKUP($J2805,Lookup!$I:$M,Lookup!L$2,0),"")</f>
        <v>SFine</v>
      </c>
      <c r="N2805" s="6" t="str">
        <f>IFERROR(VLOOKUP($J2805,Lookup!$I:$M,Lookup!M$2,0),"")</f>
        <v>LB</v>
      </c>
      <c r="O2805" s="6" t="str">
        <f>IFERROR(VLOOKUP(E2805,Lookup!B:C,2,0),0)</f>
        <v>Bartender</v>
      </c>
    </row>
    <row r="2806" ht="13.5" outlineLevel="2" spans="1:15">
      <c r="A2806" s="4" t="s">
        <v>5905</v>
      </c>
      <c r="B2806" s="4" t="s">
        <v>5882</v>
      </c>
      <c r="C2806" s="4" t="s">
        <v>118</v>
      </c>
      <c r="D2806" s="4" t="s">
        <v>5906</v>
      </c>
      <c r="E2806" s="4" t="s">
        <v>83</v>
      </c>
      <c r="F2806" s="4" t="s">
        <v>121</v>
      </c>
      <c r="G2806" s="4" t="s">
        <v>373</v>
      </c>
      <c r="H2806" s="4" t="s">
        <v>2469</v>
      </c>
      <c r="I2806" s="4" t="s">
        <v>5884</v>
      </c>
      <c r="J2806" s="4" t="s">
        <v>5885</v>
      </c>
      <c r="K2806" s="6">
        <f>IFERROR(VLOOKUP($J2806,Lookup!$I:$M,Lookup!J$2,0),"")</f>
        <v>7046</v>
      </c>
      <c r="L2806" s="6" t="str">
        <f>IFERROR(VLOOKUP($J2806,Lookup!$I:$M,Lookup!K$2,0),"")</f>
        <v>Laguna Beach</v>
      </c>
      <c r="M2806" s="6" t="str">
        <f>IFERROR(VLOOKUP($J2806,Lookup!$I:$M,Lookup!L$2,0),"")</f>
        <v>SFine</v>
      </c>
      <c r="N2806" s="6" t="str">
        <f>IFERROR(VLOOKUP($J2806,Lookup!$I:$M,Lookup!M$2,0),"")</f>
        <v>LB</v>
      </c>
      <c r="O2806" s="6" t="str">
        <f>IFERROR(VLOOKUP(E2806,Lookup!B:C,2,0),0)</f>
        <v>Line Cook</v>
      </c>
    </row>
    <row r="2807" ht="13.5" outlineLevel="2" spans="1:15">
      <c r="A2807" s="4" t="s">
        <v>5907</v>
      </c>
      <c r="B2807" s="4" t="s">
        <v>5882</v>
      </c>
      <c r="C2807" s="4" t="s">
        <v>118</v>
      </c>
      <c r="D2807" s="4" t="s">
        <v>5908</v>
      </c>
      <c r="E2807" s="4" t="s">
        <v>188</v>
      </c>
      <c r="F2807" s="4" t="s">
        <v>121</v>
      </c>
      <c r="G2807" s="4" t="s">
        <v>373</v>
      </c>
      <c r="H2807" s="4" t="s">
        <v>2469</v>
      </c>
      <c r="I2807" s="4" t="s">
        <v>5884</v>
      </c>
      <c r="J2807" s="4" t="s">
        <v>5885</v>
      </c>
      <c r="K2807" s="6">
        <f>IFERROR(VLOOKUP($J2807,Lookup!$I:$M,Lookup!J$2,0),"")</f>
        <v>7046</v>
      </c>
      <c r="L2807" s="6" t="str">
        <f>IFERROR(VLOOKUP($J2807,Lookup!$I:$M,Lookup!K$2,0),"")</f>
        <v>Laguna Beach</v>
      </c>
      <c r="M2807" s="6" t="str">
        <f>IFERROR(VLOOKUP($J2807,Lookup!$I:$M,Lookup!L$2,0),"")</f>
        <v>SFine</v>
      </c>
      <c r="N2807" s="6" t="str">
        <f>IFERROR(VLOOKUP($J2807,Lookup!$I:$M,Lookup!M$2,0),"")</f>
        <v>LB</v>
      </c>
      <c r="O2807" s="6" t="str">
        <f>IFERROR(VLOOKUP(E2807,Lookup!B:C,2,0),0)</f>
        <v>Dish</v>
      </c>
    </row>
    <row r="2808" ht="13.5" outlineLevel="2" spans="1:15">
      <c r="A2808" s="4" t="s">
        <v>5909</v>
      </c>
      <c r="B2808" s="4" t="s">
        <v>5882</v>
      </c>
      <c r="C2808" s="4" t="s">
        <v>118</v>
      </c>
      <c r="D2808" s="4" t="s">
        <v>5910</v>
      </c>
      <c r="E2808" s="4" t="s">
        <v>233</v>
      </c>
      <c r="F2808" s="4" t="s">
        <v>121</v>
      </c>
      <c r="G2808" s="4" t="s">
        <v>373</v>
      </c>
      <c r="H2808" s="4" t="s">
        <v>2469</v>
      </c>
      <c r="I2808" s="4" t="s">
        <v>5884</v>
      </c>
      <c r="J2808" s="4" t="s">
        <v>5885</v>
      </c>
      <c r="K2808" s="6">
        <f>IFERROR(VLOOKUP($J2808,Lookup!$I:$M,Lookup!J$2,0),"")</f>
        <v>7046</v>
      </c>
      <c r="L2808" s="6" t="str">
        <f>IFERROR(VLOOKUP($J2808,Lookup!$I:$M,Lookup!K$2,0),"")</f>
        <v>Laguna Beach</v>
      </c>
      <c r="M2808" s="6" t="str">
        <f>IFERROR(VLOOKUP($J2808,Lookup!$I:$M,Lookup!L$2,0),"")</f>
        <v>SFine</v>
      </c>
      <c r="N2808" s="6" t="str">
        <f>IFERROR(VLOOKUP($J2808,Lookup!$I:$M,Lookup!M$2,0),"")</f>
        <v>LB</v>
      </c>
      <c r="O2808" s="6" t="str">
        <f>IFERROR(VLOOKUP(E2808,Lookup!B:C,2,0),0)</f>
        <v>Bartender</v>
      </c>
    </row>
    <row r="2809" ht="13.5" outlineLevel="2" spans="1:15">
      <c r="A2809" s="4" t="s">
        <v>5911</v>
      </c>
      <c r="B2809" s="4" t="s">
        <v>5882</v>
      </c>
      <c r="C2809" s="4" t="s">
        <v>118</v>
      </c>
      <c r="D2809" s="4" t="s">
        <v>5912</v>
      </c>
      <c r="E2809" s="4" t="s">
        <v>5913</v>
      </c>
      <c r="F2809" s="4" t="s">
        <v>121</v>
      </c>
      <c r="G2809" s="4" t="s">
        <v>373</v>
      </c>
      <c r="H2809" s="4" t="s">
        <v>2469</v>
      </c>
      <c r="I2809" s="4" t="s">
        <v>5884</v>
      </c>
      <c r="J2809" s="4" t="s">
        <v>5885</v>
      </c>
      <c r="K2809" s="6">
        <f>IFERROR(VLOOKUP($J2809,Lookup!$I:$M,Lookup!J$2,0),"")</f>
        <v>7046</v>
      </c>
      <c r="L2809" s="6" t="str">
        <f>IFERROR(VLOOKUP($J2809,Lookup!$I:$M,Lookup!K$2,0),"")</f>
        <v>Laguna Beach</v>
      </c>
      <c r="M2809" s="6" t="str">
        <f>IFERROR(VLOOKUP($J2809,Lookup!$I:$M,Lookup!L$2,0),"")</f>
        <v>SFine</v>
      </c>
      <c r="N2809" s="6" t="str">
        <f>IFERROR(VLOOKUP($J2809,Lookup!$I:$M,Lookup!M$2,0),"")</f>
        <v>LB</v>
      </c>
      <c r="O2809" s="6" t="str">
        <f>IFERROR(VLOOKUP(E2809,Lookup!B:C,2,0),0)</f>
        <v/>
      </c>
    </row>
    <row r="2810" ht="13.5" outlineLevel="2" spans="1:15">
      <c r="A2810" s="4" t="s">
        <v>5914</v>
      </c>
      <c r="B2810" s="4" t="s">
        <v>5882</v>
      </c>
      <c r="C2810" s="4" t="s">
        <v>118</v>
      </c>
      <c r="D2810" s="4" t="s">
        <v>5915</v>
      </c>
      <c r="E2810" s="4" t="s">
        <v>70</v>
      </c>
      <c r="F2810" s="4" t="s">
        <v>121</v>
      </c>
      <c r="G2810" s="4" t="s">
        <v>373</v>
      </c>
      <c r="H2810" s="4" t="s">
        <v>2469</v>
      </c>
      <c r="I2810" s="4" t="s">
        <v>5884</v>
      </c>
      <c r="J2810" s="4" t="s">
        <v>5885</v>
      </c>
      <c r="K2810" s="6">
        <f>IFERROR(VLOOKUP($J2810,Lookup!$I:$M,Lookup!J$2,0),"")</f>
        <v>7046</v>
      </c>
      <c r="L2810" s="6" t="str">
        <f>IFERROR(VLOOKUP($J2810,Lookup!$I:$M,Lookup!K$2,0),"")</f>
        <v>Laguna Beach</v>
      </c>
      <c r="M2810" s="6" t="str">
        <f>IFERROR(VLOOKUP($J2810,Lookup!$I:$M,Lookup!L$2,0),"")</f>
        <v>SFine</v>
      </c>
      <c r="N2810" s="6" t="str">
        <f>IFERROR(VLOOKUP($J2810,Lookup!$I:$M,Lookup!M$2,0),"")</f>
        <v>LB</v>
      </c>
      <c r="O2810" s="6" t="str">
        <f>IFERROR(VLOOKUP(E2810,Lookup!B:C,2,0),0)</f>
        <v>Bartender</v>
      </c>
    </row>
    <row r="2811" ht="13.5" outlineLevel="2" spans="1:15">
      <c r="A2811" s="4" t="s">
        <v>5916</v>
      </c>
      <c r="B2811" s="4" t="s">
        <v>5882</v>
      </c>
      <c r="C2811" s="4" t="s">
        <v>118</v>
      </c>
      <c r="D2811" s="4" t="s">
        <v>5917</v>
      </c>
      <c r="E2811" s="4" t="s">
        <v>83</v>
      </c>
      <c r="F2811" s="4" t="s">
        <v>121</v>
      </c>
      <c r="G2811" s="4" t="s">
        <v>373</v>
      </c>
      <c r="H2811" s="4" t="s">
        <v>2469</v>
      </c>
      <c r="I2811" s="4" t="s">
        <v>5884</v>
      </c>
      <c r="J2811" s="4" t="s">
        <v>5885</v>
      </c>
      <c r="K2811" s="6">
        <f>IFERROR(VLOOKUP($J2811,Lookup!$I:$M,Lookup!J$2,0),"")</f>
        <v>7046</v>
      </c>
      <c r="L2811" s="6" t="str">
        <f>IFERROR(VLOOKUP($J2811,Lookup!$I:$M,Lookup!K$2,0),"")</f>
        <v>Laguna Beach</v>
      </c>
      <c r="M2811" s="6" t="str">
        <f>IFERROR(VLOOKUP($J2811,Lookup!$I:$M,Lookup!L$2,0),"")</f>
        <v>SFine</v>
      </c>
      <c r="N2811" s="6" t="str">
        <f>IFERROR(VLOOKUP($J2811,Lookup!$I:$M,Lookup!M$2,0),"")</f>
        <v>LB</v>
      </c>
      <c r="O2811" s="6" t="str">
        <f>IFERROR(VLOOKUP(E2811,Lookup!B:C,2,0),0)</f>
        <v>Line Cook</v>
      </c>
    </row>
    <row r="2812" ht="13.5" outlineLevel="2" spans="1:15">
      <c r="A2812" s="4" t="s">
        <v>5918</v>
      </c>
      <c r="B2812" s="4" t="s">
        <v>5882</v>
      </c>
      <c r="C2812" s="4" t="s">
        <v>118</v>
      </c>
      <c r="D2812" s="4" t="s">
        <v>5919</v>
      </c>
      <c r="E2812" s="4" t="s">
        <v>5920</v>
      </c>
      <c r="F2812" s="4" t="s">
        <v>121</v>
      </c>
      <c r="G2812" s="4" t="s">
        <v>373</v>
      </c>
      <c r="H2812" s="4" t="s">
        <v>2469</v>
      </c>
      <c r="I2812" s="4" t="s">
        <v>5884</v>
      </c>
      <c r="J2812" s="4" t="s">
        <v>5885</v>
      </c>
      <c r="K2812" s="6">
        <f>IFERROR(VLOOKUP($J2812,Lookup!$I:$M,Lookup!J$2,0),"")</f>
        <v>7046</v>
      </c>
      <c r="L2812" s="6" t="str">
        <f>IFERROR(VLOOKUP($J2812,Lookup!$I:$M,Lookup!K$2,0),"")</f>
        <v>Laguna Beach</v>
      </c>
      <c r="M2812" s="6" t="str">
        <f>IFERROR(VLOOKUP($J2812,Lookup!$I:$M,Lookup!L$2,0),"")</f>
        <v>SFine</v>
      </c>
      <c r="N2812" s="6" t="str">
        <f>IFERROR(VLOOKUP($J2812,Lookup!$I:$M,Lookup!M$2,0),"")</f>
        <v>LB</v>
      </c>
      <c r="O2812" s="6" t="str">
        <f>IFERROR(VLOOKUP(E2812,Lookup!B:C,2,0),0)</f>
        <v>Busser/Runner</v>
      </c>
    </row>
    <row r="2813" ht="13.5" outlineLevel="2" spans="1:15">
      <c r="A2813" s="4" t="s">
        <v>5918</v>
      </c>
      <c r="B2813" s="4" t="s">
        <v>5882</v>
      </c>
      <c r="C2813" s="4" t="s">
        <v>118</v>
      </c>
      <c r="D2813" s="4" t="s">
        <v>5921</v>
      </c>
      <c r="E2813" s="4" t="s">
        <v>139</v>
      </c>
      <c r="F2813" s="4" t="s">
        <v>121</v>
      </c>
      <c r="G2813" s="4" t="s">
        <v>373</v>
      </c>
      <c r="H2813" s="4" t="s">
        <v>2469</v>
      </c>
      <c r="I2813" s="4" t="s">
        <v>5884</v>
      </c>
      <c r="J2813" s="4" t="s">
        <v>5885</v>
      </c>
      <c r="K2813" s="6">
        <f>IFERROR(VLOOKUP($J2813,Lookup!$I:$M,Lookup!J$2,0),"")</f>
        <v>7046</v>
      </c>
      <c r="L2813" s="6" t="str">
        <f>IFERROR(VLOOKUP($J2813,Lookup!$I:$M,Lookup!K$2,0),"")</f>
        <v>Laguna Beach</v>
      </c>
      <c r="M2813" s="6" t="str">
        <f>IFERROR(VLOOKUP($J2813,Lookup!$I:$M,Lookup!L$2,0),"")</f>
        <v>SFine</v>
      </c>
      <c r="N2813" s="6" t="str">
        <f>IFERROR(VLOOKUP($J2813,Lookup!$I:$M,Lookup!M$2,0),"")</f>
        <v>LB</v>
      </c>
      <c r="O2813" s="6" t="str">
        <f>IFERROR(VLOOKUP(E2813,Lookup!B:C,2,0),0)</f>
        <v>Busser/Runner</v>
      </c>
    </row>
    <row r="2814" ht="13.5" outlineLevel="2" spans="1:15">
      <c r="A2814" s="4" t="s">
        <v>5922</v>
      </c>
      <c r="B2814" s="4" t="s">
        <v>5882</v>
      </c>
      <c r="C2814" s="4" t="s">
        <v>118</v>
      </c>
      <c r="D2814" s="4" t="s">
        <v>5923</v>
      </c>
      <c r="E2814" s="4" t="s">
        <v>5913</v>
      </c>
      <c r="F2814" s="4" t="s">
        <v>121</v>
      </c>
      <c r="G2814" s="4" t="s">
        <v>373</v>
      </c>
      <c r="H2814" s="4" t="s">
        <v>2469</v>
      </c>
      <c r="I2814" s="4" t="s">
        <v>5884</v>
      </c>
      <c r="J2814" s="4" t="s">
        <v>5885</v>
      </c>
      <c r="K2814" s="6">
        <f>IFERROR(VLOOKUP($J2814,Lookup!$I:$M,Lookup!J$2,0),"")</f>
        <v>7046</v>
      </c>
      <c r="L2814" s="6" t="str">
        <f>IFERROR(VLOOKUP($J2814,Lookup!$I:$M,Lookup!K$2,0),"")</f>
        <v>Laguna Beach</v>
      </c>
      <c r="M2814" s="6" t="str">
        <f>IFERROR(VLOOKUP($J2814,Lookup!$I:$M,Lookup!L$2,0),"")</f>
        <v>SFine</v>
      </c>
      <c r="N2814" s="6" t="str">
        <f>IFERROR(VLOOKUP($J2814,Lookup!$I:$M,Lookup!M$2,0),"")</f>
        <v>LB</v>
      </c>
      <c r="O2814" s="6" t="str">
        <f>IFERROR(VLOOKUP(E2814,Lookup!B:C,2,0),0)</f>
        <v/>
      </c>
    </row>
    <row r="2815" ht="13.5" outlineLevel="2" spans="1:15">
      <c r="A2815" s="4" t="s">
        <v>5924</v>
      </c>
      <c r="B2815" s="4" t="s">
        <v>5882</v>
      </c>
      <c r="C2815" s="4" t="s">
        <v>118</v>
      </c>
      <c r="D2815" s="4" t="s">
        <v>5925</v>
      </c>
      <c r="E2815" s="4" t="s">
        <v>83</v>
      </c>
      <c r="F2815" s="4" t="s">
        <v>121</v>
      </c>
      <c r="G2815" s="4" t="s">
        <v>373</v>
      </c>
      <c r="H2815" s="4" t="s">
        <v>2469</v>
      </c>
      <c r="I2815" s="4" t="s">
        <v>5884</v>
      </c>
      <c r="J2815" s="4" t="s">
        <v>5885</v>
      </c>
      <c r="K2815" s="6">
        <f>IFERROR(VLOOKUP($J2815,Lookup!$I:$M,Lookup!J$2,0),"")</f>
        <v>7046</v>
      </c>
      <c r="L2815" s="6" t="str">
        <f>IFERROR(VLOOKUP($J2815,Lookup!$I:$M,Lookup!K$2,0),"")</f>
        <v>Laguna Beach</v>
      </c>
      <c r="M2815" s="6" t="str">
        <f>IFERROR(VLOOKUP($J2815,Lookup!$I:$M,Lookup!L$2,0),"")</f>
        <v>SFine</v>
      </c>
      <c r="N2815" s="6" t="str">
        <f>IFERROR(VLOOKUP($J2815,Lookup!$I:$M,Lookup!M$2,0),"")</f>
        <v>LB</v>
      </c>
      <c r="O2815" s="6" t="str">
        <f>IFERROR(VLOOKUP(E2815,Lookup!B:C,2,0),0)</f>
        <v>Line Cook</v>
      </c>
    </row>
    <row r="2816" ht="13.5" outlineLevel="2" spans="1:15">
      <c r="A2816" s="4" t="s">
        <v>5926</v>
      </c>
      <c r="B2816" s="4" t="s">
        <v>5882</v>
      </c>
      <c r="C2816" s="4" t="s">
        <v>118</v>
      </c>
      <c r="D2816" s="4" t="s">
        <v>5927</v>
      </c>
      <c r="E2816" s="4" t="s">
        <v>128</v>
      </c>
      <c r="F2816" s="4" t="s">
        <v>121</v>
      </c>
      <c r="G2816" s="4" t="s">
        <v>373</v>
      </c>
      <c r="H2816" s="4" t="s">
        <v>2469</v>
      </c>
      <c r="I2816" s="4" t="s">
        <v>5884</v>
      </c>
      <c r="J2816" s="4" t="s">
        <v>5885</v>
      </c>
      <c r="K2816" s="6">
        <f>IFERROR(VLOOKUP($J2816,Lookup!$I:$M,Lookup!J$2,0),"")</f>
        <v>7046</v>
      </c>
      <c r="L2816" s="6" t="str">
        <f>IFERROR(VLOOKUP($J2816,Lookup!$I:$M,Lookup!K$2,0),"")</f>
        <v>Laguna Beach</v>
      </c>
      <c r="M2816" s="6" t="str">
        <f>IFERROR(VLOOKUP($J2816,Lookup!$I:$M,Lookup!L$2,0),"")</f>
        <v>SFine</v>
      </c>
      <c r="N2816" s="6" t="str">
        <f>IFERROR(VLOOKUP($J2816,Lookup!$I:$M,Lookup!M$2,0),"")</f>
        <v>LB</v>
      </c>
      <c r="O2816" s="6" t="str">
        <f>IFERROR(VLOOKUP(E2816,Lookup!B:C,2,0),0)</f>
        <v>Server/Cocktail</v>
      </c>
    </row>
    <row r="2817" ht="13.5" outlineLevel="2" spans="1:15">
      <c r="A2817" s="4" t="s">
        <v>5928</v>
      </c>
      <c r="B2817" s="4" t="s">
        <v>5882</v>
      </c>
      <c r="C2817" s="4" t="s">
        <v>118</v>
      </c>
      <c r="D2817" s="4" t="s">
        <v>5929</v>
      </c>
      <c r="E2817" s="4" t="s">
        <v>78</v>
      </c>
      <c r="F2817" s="4" t="s">
        <v>121</v>
      </c>
      <c r="G2817" s="4" t="s">
        <v>373</v>
      </c>
      <c r="H2817" s="4" t="s">
        <v>2469</v>
      </c>
      <c r="I2817" s="4" t="s">
        <v>5884</v>
      </c>
      <c r="J2817" s="4" t="s">
        <v>5885</v>
      </c>
      <c r="K2817" s="6">
        <f>IFERROR(VLOOKUP($J2817,Lookup!$I:$M,Lookup!J$2,0),"")</f>
        <v>7046</v>
      </c>
      <c r="L2817" s="6" t="str">
        <f>IFERROR(VLOOKUP($J2817,Lookup!$I:$M,Lookup!K$2,0),"")</f>
        <v>Laguna Beach</v>
      </c>
      <c r="M2817" s="6" t="str">
        <f>IFERROR(VLOOKUP($J2817,Lookup!$I:$M,Lookup!L$2,0),"")</f>
        <v>SFine</v>
      </c>
      <c r="N2817" s="6" t="str">
        <f>IFERROR(VLOOKUP($J2817,Lookup!$I:$M,Lookup!M$2,0),"")</f>
        <v>LB</v>
      </c>
      <c r="O2817" s="6" t="str">
        <f>IFERROR(VLOOKUP(E2817,Lookup!B:C,2,0),0)</f>
        <v>Host</v>
      </c>
    </row>
    <row r="2818" ht="13.5" outlineLevel="2" spans="1:15">
      <c r="A2818" s="4" t="s">
        <v>5930</v>
      </c>
      <c r="B2818" s="4" t="s">
        <v>5882</v>
      </c>
      <c r="C2818" s="4" t="s">
        <v>118</v>
      </c>
      <c r="D2818" s="4" t="s">
        <v>5931</v>
      </c>
      <c r="E2818" s="4" t="s">
        <v>233</v>
      </c>
      <c r="F2818" s="4" t="s">
        <v>121</v>
      </c>
      <c r="G2818" s="4" t="s">
        <v>373</v>
      </c>
      <c r="H2818" s="4" t="s">
        <v>2469</v>
      </c>
      <c r="I2818" s="4" t="s">
        <v>5884</v>
      </c>
      <c r="J2818" s="4" t="s">
        <v>5885</v>
      </c>
      <c r="K2818" s="6">
        <f>IFERROR(VLOOKUP($J2818,Lookup!$I:$M,Lookup!J$2,0),"")</f>
        <v>7046</v>
      </c>
      <c r="L2818" s="6" t="str">
        <f>IFERROR(VLOOKUP($J2818,Lookup!$I:$M,Lookup!K$2,0),"")</f>
        <v>Laguna Beach</v>
      </c>
      <c r="M2818" s="6" t="str">
        <f>IFERROR(VLOOKUP($J2818,Lookup!$I:$M,Lookup!L$2,0),"")</f>
        <v>SFine</v>
      </c>
      <c r="N2818" s="6" t="str">
        <f>IFERROR(VLOOKUP($J2818,Lookup!$I:$M,Lookup!M$2,0),"")</f>
        <v>LB</v>
      </c>
      <c r="O2818" s="6" t="str">
        <f>IFERROR(VLOOKUP(E2818,Lookup!B:C,2,0),0)</f>
        <v>Bartender</v>
      </c>
    </row>
    <row r="2819" ht="13.5" outlineLevel="2" spans="1:15">
      <c r="A2819" s="4" t="s">
        <v>5932</v>
      </c>
      <c r="B2819" s="4" t="s">
        <v>5882</v>
      </c>
      <c r="C2819" s="4" t="s">
        <v>118</v>
      </c>
      <c r="D2819" s="4" t="s">
        <v>5933</v>
      </c>
      <c r="E2819" s="4" t="s">
        <v>1553</v>
      </c>
      <c r="F2819" s="4" t="s">
        <v>121</v>
      </c>
      <c r="G2819" s="4" t="s">
        <v>373</v>
      </c>
      <c r="H2819" s="4" t="s">
        <v>2469</v>
      </c>
      <c r="I2819" s="4" t="s">
        <v>5884</v>
      </c>
      <c r="J2819" s="4" t="s">
        <v>5885</v>
      </c>
      <c r="K2819" s="6">
        <f>IFERROR(VLOOKUP($J2819,Lookup!$I:$M,Lookup!J$2,0),"")</f>
        <v>7046</v>
      </c>
      <c r="L2819" s="6" t="str">
        <f>IFERROR(VLOOKUP($J2819,Lookup!$I:$M,Lookup!K$2,0),"")</f>
        <v>Laguna Beach</v>
      </c>
      <c r="M2819" s="6" t="str">
        <f>IFERROR(VLOOKUP($J2819,Lookup!$I:$M,Lookup!L$2,0),"")</f>
        <v>SFine</v>
      </c>
      <c r="N2819" s="6" t="str">
        <f>IFERROR(VLOOKUP($J2819,Lookup!$I:$M,Lookup!M$2,0),"")</f>
        <v>LB</v>
      </c>
      <c r="O2819" s="6" t="str">
        <f>IFERROR(VLOOKUP(E2819,Lookup!B:C,2,0),0)</f>
        <v>Busser/Runner</v>
      </c>
    </row>
    <row r="2820" ht="13.5" outlineLevel="2" spans="1:15">
      <c r="A2820" s="4" t="s">
        <v>5934</v>
      </c>
      <c r="B2820" s="4" t="s">
        <v>5882</v>
      </c>
      <c r="C2820" s="4" t="s">
        <v>118</v>
      </c>
      <c r="D2820" s="4" t="s">
        <v>5935</v>
      </c>
      <c r="E2820" s="4" t="s">
        <v>83</v>
      </c>
      <c r="F2820" s="4" t="s">
        <v>121</v>
      </c>
      <c r="G2820" s="4" t="s">
        <v>373</v>
      </c>
      <c r="H2820" s="4" t="s">
        <v>2469</v>
      </c>
      <c r="I2820" s="4" t="s">
        <v>5884</v>
      </c>
      <c r="J2820" s="4" t="s">
        <v>5885</v>
      </c>
      <c r="K2820" s="6">
        <f>IFERROR(VLOOKUP($J2820,Lookup!$I:$M,Lookup!J$2,0),"")</f>
        <v>7046</v>
      </c>
      <c r="L2820" s="6" t="str">
        <f>IFERROR(VLOOKUP($J2820,Lookup!$I:$M,Lookup!K$2,0),"")</f>
        <v>Laguna Beach</v>
      </c>
      <c r="M2820" s="6" t="str">
        <f>IFERROR(VLOOKUP($J2820,Lookup!$I:$M,Lookup!L$2,0),"")</f>
        <v>SFine</v>
      </c>
      <c r="N2820" s="6" t="str">
        <f>IFERROR(VLOOKUP($J2820,Lookup!$I:$M,Lookup!M$2,0),"")</f>
        <v>LB</v>
      </c>
      <c r="O2820" s="6" t="str">
        <f>IFERROR(VLOOKUP(E2820,Lookup!B:C,2,0),0)</f>
        <v>Line Cook</v>
      </c>
    </row>
    <row r="2821" ht="13.5" outlineLevel="2" spans="1:15">
      <c r="A2821" s="4" t="s">
        <v>5936</v>
      </c>
      <c r="B2821" s="4" t="s">
        <v>5882</v>
      </c>
      <c r="C2821" s="4" t="s">
        <v>348</v>
      </c>
      <c r="D2821" s="4" t="s">
        <v>5937</v>
      </c>
      <c r="E2821" s="4" t="s">
        <v>120</v>
      </c>
      <c r="F2821" s="4" t="s">
        <v>121</v>
      </c>
      <c r="G2821" s="4" t="s">
        <v>373</v>
      </c>
      <c r="H2821" s="4" t="s">
        <v>2469</v>
      </c>
      <c r="I2821" s="4" t="s">
        <v>5884</v>
      </c>
      <c r="J2821" s="4" t="s">
        <v>5885</v>
      </c>
      <c r="K2821" s="6">
        <f>IFERROR(VLOOKUP($J2821,Lookup!$I:$M,Lookup!J$2,0),"")</f>
        <v>7046</v>
      </c>
      <c r="L2821" s="6" t="str">
        <f>IFERROR(VLOOKUP($J2821,Lookup!$I:$M,Lookup!K$2,0),"")</f>
        <v>Laguna Beach</v>
      </c>
      <c r="M2821" s="6" t="str">
        <f>IFERROR(VLOOKUP($J2821,Lookup!$I:$M,Lookup!L$2,0),"")</f>
        <v>SFine</v>
      </c>
      <c r="N2821" s="6" t="str">
        <f>IFERROR(VLOOKUP($J2821,Lookup!$I:$M,Lookup!M$2,0),"")</f>
        <v>LB</v>
      </c>
      <c r="O2821" s="6" t="str">
        <f>IFERROR(VLOOKUP(E2821,Lookup!B:C,2,0),0)</f>
        <v>Server/Cocktail</v>
      </c>
    </row>
    <row r="2822" ht="13.5" outlineLevel="2" spans="1:15">
      <c r="A2822" s="4" t="s">
        <v>5938</v>
      </c>
      <c r="B2822" s="4" t="s">
        <v>5882</v>
      </c>
      <c r="C2822" s="4" t="s">
        <v>118</v>
      </c>
      <c r="D2822" s="4" t="s">
        <v>5939</v>
      </c>
      <c r="E2822" s="4" t="s">
        <v>84</v>
      </c>
      <c r="F2822" s="4" t="s">
        <v>121</v>
      </c>
      <c r="G2822" s="4" t="s">
        <v>373</v>
      </c>
      <c r="H2822" s="4" t="s">
        <v>2469</v>
      </c>
      <c r="I2822" s="4" t="s">
        <v>5884</v>
      </c>
      <c r="J2822" s="4" t="s">
        <v>5885</v>
      </c>
      <c r="K2822" s="6">
        <f>IFERROR(VLOOKUP($J2822,Lookup!$I:$M,Lookup!J$2,0),"")</f>
        <v>7046</v>
      </c>
      <c r="L2822" s="6" t="str">
        <f>IFERROR(VLOOKUP($J2822,Lookup!$I:$M,Lookup!K$2,0),"")</f>
        <v>Laguna Beach</v>
      </c>
      <c r="M2822" s="6" t="str">
        <f>IFERROR(VLOOKUP($J2822,Lookup!$I:$M,Lookup!L$2,0),"")</f>
        <v>SFine</v>
      </c>
      <c r="N2822" s="6" t="str">
        <f>IFERROR(VLOOKUP($J2822,Lookup!$I:$M,Lookup!M$2,0),"")</f>
        <v>LB</v>
      </c>
      <c r="O2822" s="6" t="str">
        <f>IFERROR(VLOOKUP(E2822,Lookup!B:C,2,0),0)</f>
        <v>Prep Cook</v>
      </c>
    </row>
    <row r="2823" ht="13.5" outlineLevel="2" spans="1:15">
      <c r="A2823" s="4" t="s">
        <v>5940</v>
      </c>
      <c r="B2823" s="4" t="s">
        <v>5882</v>
      </c>
      <c r="C2823" s="4" t="s">
        <v>118</v>
      </c>
      <c r="D2823" s="4" t="s">
        <v>5941</v>
      </c>
      <c r="E2823" s="4" t="s">
        <v>83</v>
      </c>
      <c r="F2823" s="4" t="s">
        <v>121</v>
      </c>
      <c r="G2823" s="4" t="s">
        <v>373</v>
      </c>
      <c r="H2823" s="4" t="s">
        <v>2469</v>
      </c>
      <c r="I2823" s="4" t="s">
        <v>5884</v>
      </c>
      <c r="J2823" s="4" t="s">
        <v>5885</v>
      </c>
      <c r="K2823" s="6">
        <f>IFERROR(VLOOKUP($J2823,Lookup!$I:$M,Lookup!J$2,0),"")</f>
        <v>7046</v>
      </c>
      <c r="L2823" s="6" t="str">
        <f>IFERROR(VLOOKUP($J2823,Lookup!$I:$M,Lookup!K$2,0),"")</f>
        <v>Laguna Beach</v>
      </c>
      <c r="M2823" s="6" t="str">
        <f>IFERROR(VLOOKUP($J2823,Lookup!$I:$M,Lookup!L$2,0),"")</f>
        <v>SFine</v>
      </c>
      <c r="N2823" s="6" t="str">
        <f>IFERROR(VLOOKUP($J2823,Lookup!$I:$M,Lookup!M$2,0),"")</f>
        <v>LB</v>
      </c>
      <c r="O2823" s="6" t="str">
        <f>IFERROR(VLOOKUP(E2823,Lookup!B:C,2,0),0)</f>
        <v>Line Cook</v>
      </c>
    </row>
    <row r="2824" ht="13.5" outlineLevel="2" spans="1:15">
      <c r="A2824" s="4" t="s">
        <v>5942</v>
      </c>
      <c r="B2824" s="4" t="s">
        <v>5882</v>
      </c>
      <c r="C2824" s="4" t="s">
        <v>118</v>
      </c>
      <c r="D2824" s="4" t="s">
        <v>5943</v>
      </c>
      <c r="E2824" s="4" t="s">
        <v>83</v>
      </c>
      <c r="F2824" s="4" t="s">
        <v>121</v>
      </c>
      <c r="G2824" s="4" t="s">
        <v>373</v>
      </c>
      <c r="H2824" s="4" t="s">
        <v>2469</v>
      </c>
      <c r="I2824" s="4" t="s">
        <v>5884</v>
      </c>
      <c r="J2824" s="4" t="s">
        <v>5885</v>
      </c>
      <c r="K2824" s="6">
        <f>IFERROR(VLOOKUP($J2824,Lookup!$I:$M,Lookup!J$2,0),"")</f>
        <v>7046</v>
      </c>
      <c r="L2824" s="6" t="str">
        <f>IFERROR(VLOOKUP($J2824,Lookup!$I:$M,Lookup!K$2,0),"")</f>
        <v>Laguna Beach</v>
      </c>
      <c r="M2824" s="6" t="str">
        <f>IFERROR(VLOOKUP($J2824,Lookup!$I:$M,Lookup!L$2,0),"")</f>
        <v>SFine</v>
      </c>
      <c r="N2824" s="6" t="str">
        <f>IFERROR(VLOOKUP($J2824,Lookup!$I:$M,Lookup!M$2,0),"")</f>
        <v>LB</v>
      </c>
      <c r="O2824" s="6" t="str">
        <f>IFERROR(VLOOKUP(E2824,Lookup!B:C,2,0),0)</f>
        <v>Line Cook</v>
      </c>
    </row>
    <row r="2825" ht="13.5" outlineLevel="2" spans="1:15">
      <c r="A2825" s="4" t="s">
        <v>5944</v>
      </c>
      <c r="B2825" s="4" t="s">
        <v>5882</v>
      </c>
      <c r="C2825" s="4" t="s">
        <v>118</v>
      </c>
      <c r="D2825" s="4" t="s">
        <v>5945</v>
      </c>
      <c r="E2825" s="4" t="s">
        <v>5946</v>
      </c>
      <c r="F2825" s="4" t="s">
        <v>121</v>
      </c>
      <c r="G2825" s="4" t="s">
        <v>373</v>
      </c>
      <c r="H2825" s="4" t="s">
        <v>2469</v>
      </c>
      <c r="I2825" s="4" t="s">
        <v>5884</v>
      </c>
      <c r="J2825" s="4" t="s">
        <v>5885</v>
      </c>
      <c r="K2825" s="6">
        <f>IFERROR(VLOOKUP($J2825,Lookup!$I:$M,Lookup!J$2,0),"")</f>
        <v>7046</v>
      </c>
      <c r="L2825" s="6" t="str">
        <f>IFERROR(VLOOKUP($J2825,Lookup!$I:$M,Lookup!K$2,0),"")</f>
        <v>Laguna Beach</v>
      </c>
      <c r="M2825" s="6" t="str">
        <f>IFERROR(VLOOKUP($J2825,Lookup!$I:$M,Lookup!L$2,0),"")</f>
        <v>SFine</v>
      </c>
      <c r="N2825" s="6" t="str">
        <f>IFERROR(VLOOKUP($J2825,Lookup!$I:$M,Lookup!M$2,0),"")</f>
        <v>LB</v>
      </c>
      <c r="O2825" s="6" t="str">
        <f>IFERROR(VLOOKUP(E2825,Lookup!B:C,2,0),0)</f>
        <v>Busser/Runner</v>
      </c>
    </row>
    <row r="2826" ht="13.5" outlineLevel="2" spans="1:15">
      <c r="A2826" s="4" t="s">
        <v>5947</v>
      </c>
      <c r="B2826" s="4" t="s">
        <v>5882</v>
      </c>
      <c r="C2826" s="4" t="s">
        <v>118</v>
      </c>
      <c r="D2826" s="4" t="s">
        <v>5948</v>
      </c>
      <c r="E2826" s="4" t="s">
        <v>78</v>
      </c>
      <c r="F2826" s="4" t="s">
        <v>121</v>
      </c>
      <c r="G2826" s="4" t="s">
        <v>373</v>
      </c>
      <c r="H2826" s="4" t="s">
        <v>2469</v>
      </c>
      <c r="I2826" s="4" t="s">
        <v>5884</v>
      </c>
      <c r="J2826" s="4" t="s">
        <v>5885</v>
      </c>
      <c r="K2826" s="6">
        <f>IFERROR(VLOOKUP($J2826,Lookup!$I:$M,Lookup!J$2,0),"")</f>
        <v>7046</v>
      </c>
      <c r="L2826" s="6" t="str">
        <f>IFERROR(VLOOKUP($J2826,Lookup!$I:$M,Lookup!K$2,0),"")</f>
        <v>Laguna Beach</v>
      </c>
      <c r="M2826" s="6" t="str">
        <f>IFERROR(VLOOKUP($J2826,Lookup!$I:$M,Lookup!L$2,0),"")</f>
        <v>SFine</v>
      </c>
      <c r="N2826" s="6" t="str">
        <f>IFERROR(VLOOKUP($J2826,Lookup!$I:$M,Lookup!M$2,0),"")</f>
        <v>LB</v>
      </c>
      <c r="O2826" s="6" t="str">
        <f>IFERROR(VLOOKUP(E2826,Lookup!B:C,2,0),0)</f>
        <v>Host</v>
      </c>
    </row>
    <row r="2827" ht="13.5" outlineLevel="2" spans="1:15">
      <c r="A2827" s="4" t="s">
        <v>5949</v>
      </c>
      <c r="B2827" s="4" t="s">
        <v>5882</v>
      </c>
      <c r="C2827" s="4" t="s">
        <v>118</v>
      </c>
      <c r="D2827" s="4" t="s">
        <v>5950</v>
      </c>
      <c r="E2827" s="4" t="s">
        <v>139</v>
      </c>
      <c r="F2827" s="4" t="s">
        <v>121</v>
      </c>
      <c r="G2827" s="4" t="s">
        <v>373</v>
      </c>
      <c r="H2827" s="4" t="s">
        <v>2469</v>
      </c>
      <c r="I2827" s="4" t="s">
        <v>5884</v>
      </c>
      <c r="J2827" s="4" t="s">
        <v>5885</v>
      </c>
      <c r="K2827" s="6">
        <f>IFERROR(VLOOKUP($J2827,Lookup!$I:$M,Lookup!J$2,0),"")</f>
        <v>7046</v>
      </c>
      <c r="L2827" s="6" t="str">
        <f>IFERROR(VLOOKUP($J2827,Lookup!$I:$M,Lookup!K$2,0),"")</f>
        <v>Laguna Beach</v>
      </c>
      <c r="M2827" s="6" t="str">
        <f>IFERROR(VLOOKUP($J2827,Lookup!$I:$M,Lookup!L$2,0),"")</f>
        <v>SFine</v>
      </c>
      <c r="N2827" s="6" t="str">
        <f>IFERROR(VLOOKUP($J2827,Lookup!$I:$M,Lookup!M$2,0),"")</f>
        <v>LB</v>
      </c>
      <c r="O2827" s="6" t="str">
        <f>IFERROR(VLOOKUP(E2827,Lookup!B:C,2,0),0)</f>
        <v>Busser/Runner</v>
      </c>
    </row>
    <row r="2828" ht="13.5" outlineLevel="2" spans="1:15">
      <c r="A2828" s="4" t="s">
        <v>5951</v>
      </c>
      <c r="B2828" s="4" t="s">
        <v>5882</v>
      </c>
      <c r="C2828" s="4" t="s">
        <v>118</v>
      </c>
      <c r="D2828" s="4" t="s">
        <v>5952</v>
      </c>
      <c r="E2828" s="4" t="s">
        <v>120</v>
      </c>
      <c r="F2828" s="4" t="s">
        <v>121</v>
      </c>
      <c r="G2828" s="4" t="s">
        <v>373</v>
      </c>
      <c r="H2828" s="4" t="s">
        <v>2469</v>
      </c>
      <c r="I2828" s="4" t="s">
        <v>5884</v>
      </c>
      <c r="J2828" s="4" t="s">
        <v>5885</v>
      </c>
      <c r="K2828" s="6">
        <f>IFERROR(VLOOKUP($J2828,Lookup!$I:$M,Lookup!J$2,0),"")</f>
        <v>7046</v>
      </c>
      <c r="L2828" s="6" t="str">
        <f>IFERROR(VLOOKUP($J2828,Lookup!$I:$M,Lookup!K$2,0),"")</f>
        <v>Laguna Beach</v>
      </c>
      <c r="M2828" s="6" t="str">
        <f>IFERROR(VLOOKUP($J2828,Lookup!$I:$M,Lookup!L$2,0),"")</f>
        <v>SFine</v>
      </c>
      <c r="N2828" s="6" t="str">
        <f>IFERROR(VLOOKUP($J2828,Lookup!$I:$M,Lookup!M$2,0),"")</f>
        <v>LB</v>
      </c>
      <c r="O2828" s="6" t="str">
        <f>IFERROR(VLOOKUP(E2828,Lookup!B:C,2,0),0)</f>
        <v>Server/Cocktail</v>
      </c>
    </row>
    <row r="2829" ht="13.5" outlineLevel="2" spans="1:15">
      <c r="A2829" s="4" t="s">
        <v>5953</v>
      </c>
      <c r="B2829" s="4" t="s">
        <v>5882</v>
      </c>
      <c r="C2829" s="4" t="s">
        <v>118</v>
      </c>
      <c r="D2829" s="4" t="s">
        <v>5954</v>
      </c>
      <c r="E2829" s="4" t="s">
        <v>78</v>
      </c>
      <c r="F2829" s="4" t="s">
        <v>121</v>
      </c>
      <c r="G2829" s="4" t="s">
        <v>373</v>
      </c>
      <c r="H2829" s="4" t="s">
        <v>2469</v>
      </c>
      <c r="I2829" s="4" t="s">
        <v>5884</v>
      </c>
      <c r="J2829" s="4" t="s">
        <v>5885</v>
      </c>
      <c r="K2829" s="6">
        <f>IFERROR(VLOOKUP($J2829,Lookup!$I:$M,Lookup!J$2,0),"")</f>
        <v>7046</v>
      </c>
      <c r="L2829" s="6" t="str">
        <f>IFERROR(VLOOKUP($J2829,Lookup!$I:$M,Lookup!K$2,0),"")</f>
        <v>Laguna Beach</v>
      </c>
      <c r="M2829" s="6" t="str">
        <f>IFERROR(VLOOKUP($J2829,Lookup!$I:$M,Lookup!L$2,0),"")</f>
        <v>SFine</v>
      </c>
      <c r="N2829" s="6" t="str">
        <f>IFERROR(VLOOKUP($J2829,Lookup!$I:$M,Lookup!M$2,0),"")</f>
        <v>LB</v>
      </c>
      <c r="O2829" s="6" t="str">
        <f>IFERROR(VLOOKUP(E2829,Lookup!B:C,2,0),0)</f>
        <v>Host</v>
      </c>
    </row>
    <row r="2830" ht="13.5" outlineLevel="2" spans="1:15">
      <c r="A2830" s="4" t="s">
        <v>5955</v>
      </c>
      <c r="B2830" s="4" t="s">
        <v>5882</v>
      </c>
      <c r="C2830" s="4" t="s">
        <v>118</v>
      </c>
      <c r="D2830" s="4" t="s">
        <v>5956</v>
      </c>
      <c r="E2830" s="4" t="s">
        <v>120</v>
      </c>
      <c r="F2830" s="4" t="s">
        <v>121</v>
      </c>
      <c r="G2830" s="4" t="s">
        <v>373</v>
      </c>
      <c r="H2830" s="4" t="s">
        <v>2469</v>
      </c>
      <c r="I2830" s="4" t="s">
        <v>5884</v>
      </c>
      <c r="J2830" s="4" t="s">
        <v>5885</v>
      </c>
      <c r="K2830" s="6">
        <f>IFERROR(VLOOKUP($J2830,Lookup!$I:$M,Lookup!J$2,0),"")</f>
        <v>7046</v>
      </c>
      <c r="L2830" s="6" t="str">
        <f>IFERROR(VLOOKUP($J2830,Lookup!$I:$M,Lookup!K$2,0),"")</f>
        <v>Laguna Beach</v>
      </c>
      <c r="M2830" s="6" t="str">
        <f>IFERROR(VLOOKUP($J2830,Lookup!$I:$M,Lookup!L$2,0),"")</f>
        <v>SFine</v>
      </c>
      <c r="N2830" s="6" t="str">
        <f>IFERROR(VLOOKUP($J2830,Lookup!$I:$M,Lookup!M$2,0),"")</f>
        <v>LB</v>
      </c>
      <c r="O2830" s="6" t="str">
        <f>IFERROR(VLOOKUP(E2830,Lookup!B:C,2,0),0)</f>
        <v>Server/Cocktail</v>
      </c>
    </row>
    <row r="2831" ht="13.5" outlineLevel="2" spans="1:15">
      <c r="A2831" s="4" t="s">
        <v>5957</v>
      </c>
      <c r="B2831" s="4" t="s">
        <v>5882</v>
      </c>
      <c r="C2831" s="4" t="s">
        <v>118</v>
      </c>
      <c r="D2831" s="4" t="s">
        <v>5958</v>
      </c>
      <c r="E2831" s="4" t="s">
        <v>120</v>
      </c>
      <c r="F2831" s="4" t="s">
        <v>121</v>
      </c>
      <c r="G2831" s="4" t="s">
        <v>373</v>
      </c>
      <c r="H2831" s="4" t="s">
        <v>2469</v>
      </c>
      <c r="I2831" s="4" t="s">
        <v>5884</v>
      </c>
      <c r="J2831" s="4" t="s">
        <v>5885</v>
      </c>
      <c r="K2831" s="6">
        <f>IFERROR(VLOOKUP($J2831,Lookup!$I:$M,Lookup!J$2,0),"")</f>
        <v>7046</v>
      </c>
      <c r="L2831" s="6" t="str">
        <f>IFERROR(VLOOKUP($J2831,Lookup!$I:$M,Lookup!K$2,0),"")</f>
        <v>Laguna Beach</v>
      </c>
      <c r="M2831" s="6" t="str">
        <f>IFERROR(VLOOKUP($J2831,Lookup!$I:$M,Lookup!L$2,0),"")</f>
        <v>SFine</v>
      </c>
      <c r="N2831" s="6" t="str">
        <f>IFERROR(VLOOKUP($J2831,Lookup!$I:$M,Lookup!M$2,0),"")</f>
        <v>LB</v>
      </c>
      <c r="O2831" s="6" t="str">
        <f>IFERROR(VLOOKUP(E2831,Lookup!B:C,2,0),0)</f>
        <v>Server/Cocktail</v>
      </c>
    </row>
    <row r="2832" ht="13.5" outlineLevel="2" spans="1:15">
      <c r="A2832" s="4" t="s">
        <v>5959</v>
      </c>
      <c r="B2832" s="4" t="s">
        <v>5882</v>
      </c>
      <c r="C2832" s="4" t="s">
        <v>118</v>
      </c>
      <c r="D2832" s="4" t="s">
        <v>5960</v>
      </c>
      <c r="E2832" s="4" t="s">
        <v>120</v>
      </c>
      <c r="F2832" s="4" t="s">
        <v>121</v>
      </c>
      <c r="G2832" s="4" t="s">
        <v>373</v>
      </c>
      <c r="H2832" s="4" t="s">
        <v>2469</v>
      </c>
      <c r="I2832" s="4" t="s">
        <v>5884</v>
      </c>
      <c r="J2832" s="4" t="s">
        <v>5885</v>
      </c>
      <c r="K2832" s="6">
        <f>IFERROR(VLOOKUP($J2832,Lookup!$I:$M,Lookup!J$2,0),"")</f>
        <v>7046</v>
      </c>
      <c r="L2832" s="6" t="str">
        <f>IFERROR(VLOOKUP($J2832,Lookup!$I:$M,Lookup!K$2,0),"")</f>
        <v>Laguna Beach</v>
      </c>
      <c r="M2832" s="6" t="str">
        <f>IFERROR(VLOOKUP($J2832,Lookup!$I:$M,Lookup!L$2,0),"")</f>
        <v>SFine</v>
      </c>
      <c r="N2832" s="6" t="str">
        <f>IFERROR(VLOOKUP($J2832,Lookup!$I:$M,Lookup!M$2,0),"")</f>
        <v>LB</v>
      </c>
      <c r="O2832" s="6" t="str">
        <f>IFERROR(VLOOKUP(E2832,Lookup!B:C,2,0),0)</f>
        <v>Server/Cocktail</v>
      </c>
    </row>
    <row r="2833" ht="13.5" outlineLevel="2" spans="1:15">
      <c r="A2833" s="4" t="s">
        <v>5961</v>
      </c>
      <c r="B2833" s="4" t="s">
        <v>5882</v>
      </c>
      <c r="C2833" s="4" t="s">
        <v>118</v>
      </c>
      <c r="D2833" s="4" t="s">
        <v>5962</v>
      </c>
      <c r="E2833" s="4" t="s">
        <v>142</v>
      </c>
      <c r="F2833" s="4" t="s">
        <v>121</v>
      </c>
      <c r="G2833" s="4" t="s">
        <v>373</v>
      </c>
      <c r="H2833" s="4" t="s">
        <v>2469</v>
      </c>
      <c r="I2833" s="4" t="s">
        <v>5884</v>
      </c>
      <c r="J2833" s="4" t="s">
        <v>5885</v>
      </c>
      <c r="K2833" s="6">
        <f>IFERROR(VLOOKUP($J2833,Lookup!$I:$M,Lookup!J$2,0),"")</f>
        <v>7046</v>
      </c>
      <c r="L2833" s="6" t="str">
        <f>IFERROR(VLOOKUP($J2833,Lookup!$I:$M,Lookup!K$2,0),"")</f>
        <v>Laguna Beach</v>
      </c>
      <c r="M2833" s="6" t="str">
        <f>IFERROR(VLOOKUP($J2833,Lookup!$I:$M,Lookup!L$2,0),"")</f>
        <v>SFine</v>
      </c>
      <c r="N2833" s="6" t="str">
        <f>IFERROR(VLOOKUP($J2833,Lookup!$I:$M,Lookup!M$2,0),"")</f>
        <v>LB</v>
      </c>
      <c r="O2833" s="6" t="str">
        <f>IFERROR(VLOOKUP(E2833,Lookup!B:C,2,0),0)</f>
        <v>Expo</v>
      </c>
    </row>
    <row r="2834" ht="13.5" outlineLevel="2" spans="1:15">
      <c r="A2834" s="4" t="s">
        <v>5963</v>
      </c>
      <c r="B2834" s="4" t="s">
        <v>5882</v>
      </c>
      <c r="C2834" s="4" t="s">
        <v>118</v>
      </c>
      <c r="D2834" s="4" t="s">
        <v>5964</v>
      </c>
      <c r="E2834" s="4" t="s">
        <v>128</v>
      </c>
      <c r="F2834" s="4" t="s">
        <v>121</v>
      </c>
      <c r="G2834" s="4" t="s">
        <v>373</v>
      </c>
      <c r="H2834" s="4" t="s">
        <v>2469</v>
      </c>
      <c r="I2834" s="4" t="s">
        <v>5884</v>
      </c>
      <c r="J2834" s="4" t="s">
        <v>5885</v>
      </c>
      <c r="K2834" s="6">
        <f>IFERROR(VLOOKUP($J2834,Lookup!$I:$M,Lookup!J$2,0),"")</f>
        <v>7046</v>
      </c>
      <c r="L2834" s="6" t="str">
        <f>IFERROR(VLOOKUP($J2834,Lookup!$I:$M,Lookup!K$2,0),"")</f>
        <v>Laguna Beach</v>
      </c>
      <c r="M2834" s="6" t="str">
        <f>IFERROR(VLOOKUP($J2834,Lookup!$I:$M,Lookup!L$2,0),"")</f>
        <v>SFine</v>
      </c>
      <c r="N2834" s="6" t="str">
        <f>IFERROR(VLOOKUP($J2834,Lookup!$I:$M,Lookup!M$2,0),"")</f>
        <v>LB</v>
      </c>
      <c r="O2834" s="6" t="str">
        <f>IFERROR(VLOOKUP(E2834,Lookup!B:C,2,0),0)</f>
        <v>Server/Cocktail</v>
      </c>
    </row>
    <row r="2835" ht="13.5" outlineLevel="2" spans="1:15">
      <c r="A2835" s="4" t="s">
        <v>5965</v>
      </c>
      <c r="B2835" s="4" t="s">
        <v>5882</v>
      </c>
      <c r="C2835" s="4" t="s">
        <v>118</v>
      </c>
      <c r="D2835" s="4" t="s">
        <v>5966</v>
      </c>
      <c r="E2835" s="4" t="s">
        <v>208</v>
      </c>
      <c r="F2835" s="4" t="s">
        <v>121</v>
      </c>
      <c r="G2835" s="4" t="s">
        <v>373</v>
      </c>
      <c r="H2835" s="4" t="s">
        <v>2469</v>
      </c>
      <c r="I2835" s="4" t="s">
        <v>5884</v>
      </c>
      <c r="J2835" s="4" t="s">
        <v>5885</v>
      </c>
      <c r="K2835" s="6">
        <f>IFERROR(VLOOKUP($J2835,Lookup!$I:$M,Lookup!J$2,0),"")</f>
        <v>7046</v>
      </c>
      <c r="L2835" s="6" t="str">
        <f>IFERROR(VLOOKUP($J2835,Lookup!$I:$M,Lookup!K$2,0),"")</f>
        <v>Laguna Beach</v>
      </c>
      <c r="M2835" s="6" t="str">
        <f>IFERROR(VLOOKUP($J2835,Lookup!$I:$M,Lookup!L$2,0),"")</f>
        <v>SFine</v>
      </c>
      <c r="N2835" s="6" t="str">
        <f>IFERROR(VLOOKUP($J2835,Lookup!$I:$M,Lookup!M$2,0),"")</f>
        <v>LB</v>
      </c>
      <c r="O2835" s="6" t="str">
        <f>IFERROR(VLOOKUP(E2835,Lookup!B:C,2,0),0)</f>
        <v/>
      </c>
    </row>
    <row r="2836" ht="13.5" outlineLevel="2" spans="1:15">
      <c r="A2836" s="4" t="s">
        <v>5967</v>
      </c>
      <c r="B2836" s="4" t="s">
        <v>5882</v>
      </c>
      <c r="C2836" s="4" t="s">
        <v>118</v>
      </c>
      <c r="D2836" s="4" t="s">
        <v>5968</v>
      </c>
      <c r="E2836" s="4" t="s">
        <v>84</v>
      </c>
      <c r="F2836" s="4" t="s">
        <v>121</v>
      </c>
      <c r="G2836" s="4" t="s">
        <v>373</v>
      </c>
      <c r="H2836" s="4" t="s">
        <v>2469</v>
      </c>
      <c r="I2836" s="4" t="s">
        <v>5884</v>
      </c>
      <c r="J2836" s="4" t="s">
        <v>5885</v>
      </c>
      <c r="K2836" s="6">
        <f>IFERROR(VLOOKUP($J2836,Lookup!$I:$M,Lookup!J$2,0),"")</f>
        <v>7046</v>
      </c>
      <c r="L2836" s="6" t="str">
        <f>IFERROR(VLOOKUP($J2836,Lookup!$I:$M,Lookup!K$2,0),"")</f>
        <v>Laguna Beach</v>
      </c>
      <c r="M2836" s="6" t="str">
        <f>IFERROR(VLOOKUP($J2836,Lookup!$I:$M,Lookup!L$2,0),"")</f>
        <v>SFine</v>
      </c>
      <c r="N2836" s="6" t="str">
        <f>IFERROR(VLOOKUP($J2836,Lookup!$I:$M,Lookup!M$2,0),"")</f>
        <v>LB</v>
      </c>
      <c r="O2836" s="6" t="str">
        <f>IFERROR(VLOOKUP(E2836,Lookup!B:C,2,0),0)</f>
        <v>Prep Cook</v>
      </c>
    </row>
    <row r="2837" ht="13.5" outlineLevel="2" spans="1:15">
      <c r="A2837" s="4" t="s">
        <v>5969</v>
      </c>
      <c r="B2837" s="4" t="s">
        <v>5882</v>
      </c>
      <c r="C2837" s="4" t="s">
        <v>118</v>
      </c>
      <c r="D2837" s="4" t="s">
        <v>5970</v>
      </c>
      <c r="E2837" s="4" t="s">
        <v>78</v>
      </c>
      <c r="F2837" s="4" t="s">
        <v>121</v>
      </c>
      <c r="G2837" s="4" t="s">
        <v>373</v>
      </c>
      <c r="H2837" s="4" t="s">
        <v>2469</v>
      </c>
      <c r="I2837" s="4" t="s">
        <v>5884</v>
      </c>
      <c r="J2837" s="4" t="s">
        <v>5885</v>
      </c>
      <c r="K2837" s="6">
        <f>IFERROR(VLOOKUP($J2837,Lookup!$I:$M,Lookup!J$2,0),"")</f>
        <v>7046</v>
      </c>
      <c r="L2837" s="6" t="str">
        <f>IFERROR(VLOOKUP($J2837,Lookup!$I:$M,Lookup!K$2,0),"")</f>
        <v>Laguna Beach</v>
      </c>
      <c r="M2837" s="6" t="str">
        <f>IFERROR(VLOOKUP($J2837,Lookup!$I:$M,Lookup!L$2,0),"")</f>
        <v>SFine</v>
      </c>
      <c r="N2837" s="6" t="str">
        <f>IFERROR(VLOOKUP($J2837,Lookup!$I:$M,Lookup!M$2,0),"")</f>
        <v>LB</v>
      </c>
      <c r="O2837" s="6" t="str">
        <f>IFERROR(VLOOKUP(E2837,Lookup!B:C,2,0),0)</f>
        <v>Host</v>
      </c>
    </row>
    <row r="2838" ht="13.5" outlineLevel="2" spans="1:15">
      <c r="A2838" s="4" t="s">
        <v>5971</v>
      </c>
      <c r="B2838" s="4" t="s">
        <v>5882</v>
      </c>
      <c r="C2838" s="4" t="s">
        <v>118</v>
      </c>
      <c r="D2838" s="4" t="s">
        <v>5972</v>
      </c>
      <c r="E2838" s="4" t="s">
        <v>120</v>
      </c>
      <c r="F2838" s="4" t="s">
        <v>121</v>
      </c>
      <c r="G2838" s="4" t="s">
        <v>373</v>
      </c>
      <c r="H2838" s="4" t="s">
        <v>2469</v>
      </c>
      <c r="I2838" s="4" t="s">
        <v>5884</v>
      </c>
      <c r="J2838" s="4" t="s">
        <v>5885</v>
      </c>
      <c r="K2838" s="6">
        <f>IFERROR(VLOOKUP($J2838,Lookup!$I:$M,Lookup!J$2,0),"")</f>
        <v>7046</v>
      </c>
      <c r="L2838" s="6" t="str">
        <f>IFERROR(VLOOKUP($J2838,Lookup!$I:$M,Lookup!K$2,0),"")</f>
        <v>Laguna Beach</v>
      </c>
      <c r="M2838" s="6" t="str">
        <f>IFERROR(VLOOKUP($J2838,Lookup!$I:$M,Lookup!L$2,0),"")</f>
        <v>SFine</v>
      </c>
      <c r="N2838" s="6" t="str">
        <f>IFERROR(VLOOKUP($J2838,Lookup!$I:$M,Lookup!M$2,0),"")</f>
        <v>LB</v>
      </c>
      <c r="O2838" s="6" t="str">
        <f>IFERROR(VLOOKUP(E2838,Lookup!B:C,2,0),0)</f>
        <v>Server/Cocktail</v>
      </c>
    </row>
    <row r="2839" ht="13.5" outlineLevel="2" spans="1:15">
      <c r="A2839" s="4" t="s">
        <v>5973</v>
      </c>
      <c r="B2839" s="4" t="s">
        <v>5882</v>
      </c>
      <c r="C2839" s="4" t="s">
        <v>118</v>
      </c>
      <c r="D2839" s="4" t="s">
        <v>5974</v>
      </c>
      <c r="E2839" s="4" t="s">
        <v>83</v>
      </c>
      <c r="F2839" s="4" t="s">
        <v>121</v>
      </c>
      <c r="G2839" s="4" t="s">
        <v>373</v>
      </c>
      <c r="H2839" s="4" t="s">
        <v>2469</v>
      </c>
      <c r="I2839" s="4" t="s">
        <v>5884</v>
      </c>
      <c r="J2839" s="4" t="s">
        <v>5885</v>
      </c>
      <c r="K2839" s="6">
        <f>IFERROR(VLOOKUP($J2839,Lookup!$I:$M,Lookup!J$2,0),"")</f>
        <v>7046</v>
      </c>
      <c r="L2839" s="6" t="str">
        <f>IFERROR(VLOOKUP($J2839,Lookup!$I:$M,Lookup!K$2,0),"")</f>
        <v>Laguna Beach</v>
      </c>
      <c r="M2839" s="6" t="str">
        <f>IFERROR(VLOOKUP($J2839,Lookup!$I:$M,Lookup!L$2,0),"")</f>
        <v>SFine</v>
      </c>
      <c r="N2839" s="6" t="str">
        <f>IFERROR(VLOOKUP($J2839,Lookup!$I:$M,Lookup!M$2,0),"")</f>
        <v>LB</v>
      </c>
      <c r="O2839" s="6" t="str">
        <f>IFERROR(VLOOKUP(E2839,Lookup!B:C,2,0),0)</f>
        <v>Line Cook</v>
      </c>
    </row>
    <row r="2840" ht="13.5" outlineLevel="2" spans="1:15">
      <c r="A2840" s="4" t="s">
        <v>5975</v>
      </c>
      <c r="B2840" s="4" t="s">
        <v>5882</v>
      </c>
      <c r="C2840" s="4" t="s">
        <v>118</v>
      </c>
      <c r="D2840" s="4" t="s">
        <v>5976</v>
      </c>
      <c r="E2840" s="4" t="s">
        <v>83</v>
      </c>
      <c r="F2840" s="4" t="s">
        <v>121</v>
      </c>
      <c r="G2840" s="4" t="s">
        <v>373</v>
      </c>
      <c r="H2840" s="4" t="s">
        <v>2469</v>
      </c>
      <c r="I2840" s="4" t="s">
        <v>5884</v>
      </c>
      <c r="J2840" s="4" t="s">
        <v>5885</v>
      </c>
      <c r="K2840" s="6">
        <f>IFERROR(VLOOKUP($J2840,Lookup!$I:$M,Lookup!J$2,0),"")</f>
        <v>7046</v>
      </c>
      <c r="L2840" s="6" t="str">
        <f>IFERROR(VLOOKUP($J2840,Lookup!$I:$M,Lookup!K$2,0),"")</f>
        <v>Laguna Beach</v>
      </c>
      <c r="M2840" s="6" t="str">
        <f>IFERROR(VLOOKUP($J2840,Lookup!$I:$M,Lookup!L$2,0),"")</f>
        <v>SFine</v>
      </c>
      <c r="N2840" s="6" t="str">
        <f>IFERROR(VLOOKUP($J2840,Lookup!$I:$M,Lookup!M$2,0),"")</f>
        <v>LB</v>
      </c>
      <c r="O2840" s="6" t="str">
        <f>IFERROR(VLOOKUP(E2840,Lookup!B:C,2,0),0)</f>
        <v>Line Cook</v>
      </c>
    </row>
    <row r="2841" ht="13.5" outlineLevel="1" spans="1:15">
      <c r="A2841" s="4" t="s">
        <v>5977</v>
      </c>
      <c r="B2841" s="4" t="s">
        <v>5882</v>
      </c>
      <c r="C2841" s="4" t="s">
        <v>118</v>
      </c>
      <c r="D2841" s="4" t="s">
        <v>5978</v>
      </c>
      <c r="E2841" s="4" t="s">
        <v>78</v>
      </c>
      <c r="F2841" s="4" t="s">
        <v>121</v>
      </c>
      <c r="G2841" s="4" t="s">
        <v>373</v>
      </c>
      <c r="H2841" s="4" t="s">
        <v>2469</v>
      </c>
      <c r="I2841" s="4" t="s">
        <v>5884</v>
      </c>
      <c r="J2841" s="4" t="s">
        <v>5885</v>
      </c>
      <c r="K2841" s="6">
        <f>IFERROR(VLOOKUP($J2841,Lookup!$I:$M,Lookup!J$2,0),"")</f>
        <v>7046</v>
      </c>
      <c r="L2841" s="6" t="str">
        <f>IFERROR(VLOOKUP($J2841,Lookup!$I:$M,Lookup!K$2,0),"")</f>
        <v>Laguna Beach</v>
      </c>
      <c r="M2841" s="6" t="str">
        <f>IFERROR(VLOOKUP($J2841,Lookup!$I:$M,Lookup!L$2,0),"")</f>
        <v>SFine</v>
      </c>
      <c r="N2841" s="6" t="str">
        <f>IFERROR(VLOOKUP($J2841,Lookup!$I:$M,Lookup!M$2,0),"")</f>
        <v>LB</v>
      </c>
      <c r="O2841" s="6" t="str">
        <f>IFERROR(VLOOKUP(E2841,Lookup!B:C,2,0),0)</f>
        <v>Host</v>
      </c>
    </row>
    <row r="2842" ht="13.5" outlineLevel="2" spans="1:15">
      <c r="A2842" s="4" t="s">
        <v>5979</v>
      </c>
      <c r="B2842" s="4" t="s">
        <v>5882</v>
      </c>
      <c r="C2842" s="4" t="s">
        <v>118</v>
      </c>
      <c r="D2842" s="4" t="s">
        <v>5980</v>
      </c>
      <c r="E2842" s="4" t="s">
        <v>139</v>
      </c>
      <c r="F2842" s="4" t="s">
        <v>121</v>
      </c>
      <c r="G2842" s="4" t="s">
        <v>373</v>
      </c>
      <c r="H2842" s="4" t="s">
        <v>2469</v>
      </c>
      <c r="I2842" s="4" t="s">
        <v>5884</v>
      </c>
      <c r="J2842" s="4" t="s">
        <v>5885</v>
      </c>
      <c r="K2842" s="6">
        <f>IFERROR(VLOOKUP($J2842,Lookup!$I:$M,Lookup!J$2,0),"")</f>
        <v>7046</v>
      </c>
      <c r="L2842" s="6" t="str">
        <f>IFERROR(VLOOKUP($J2842,Lookup!$I:$M,Lookup!K$2,0),"")</f>
        <v>Laguna Beach</v>
      </c>
      <c r="M2842" s="6" t="str">
        <f>IFERROR(VLOOKUP($J2842,Lookup!$I:$M,Lookup!L$2,0),"")</f>
        <v>SFine</v>
      </c>
      <c r="N2842" s="6" t="str">
        <f>IFERROR(VLOOKUP($J2842,Lookup!$I:$M,Lookup!M$2,0),"")</f>
        <v>LB</v>
      </c>
      <c r="O2842" s="6" t="str">
        <f>IFERROR(VLOOKUP(E2842,Lookup!B:C,2,0),0)</f>
        <v>Busser/Runner</v>
      </c>
    </row>
    <row r="2843" ht="13.5" outlineLevel="2" spans="1:15">
      <c r="A2843" s="4" t="s">
        <v>5981</v>
      </c>
      <c r="B2843" s="4" t="s">
        <v>5882</v>
      </c>
      <c r="C2843" s="4" t="s">
        <v>118</v>
      </c>
      <c r="D2843" s="4" t="s">
        <v>5982</v>
      </c>
      <c r="E2843" s="4" t="s">
        <v>2009</v>
      </c>
      <c r="F2843" s="4" t="s">
        <v>121</v>
      </c>
      <c r="G2843" s="4" t="s">
        <v>373</v>
      </c>
      <c r="H2843" s="4" t="s">
        <v>2469</v>
      </c>
      <c r="I2843" s="4" t="s">
        <v>5884</v>
      </c>
      <c r="J2843" s="4" t="s">
        <v>5885</v>
      </c>
      <c r="K2843" s="6">
        <f>IFERROR(VLOOKUP($J2843,Lookup!$I:$M,Lookup!J$2,0),"")</f>
        <v>7046</v>
      </c>
      <c r="L2843" s="6" t="str">
        <f>IFERROR(VLOOKUP($J2843,Lookup!$I:$M,Lookup!K$2,0),"")</f>
        <v>Laguna Beach</v>
      </c>
      <c r="M2843" s="6" t="str">
        <f>IFERROR(VLOOKUP($J2843,Lookup!$I:$M,Lookup!L$2,0),"")</f>
        <v>SFine</v>
      </c>
      <c r="N2843" s="6" t="str">
        <f>IFERROR(VLOOKUP($J2843,Lookup!$I:$M,Lookup!M$2,0),"")</f>
        <v>LB</v>
      </c>
      <c r="O2843" s="6">
        <f>IFERROR(VLOOKUP(E2843,Lookup!B:C,2,0),0)</f>
        <v>0</v>
      </c>
    </row>
    <row r="2844" ht="13.5" outlineLevel="2" spans="1:15">
      <c r="A2844" s="4" t="s">
        <v>5983</v>
      </c>
      <c r="B2844" s="4" t="s">
        <v>5882</v>
      </c>
      <c r="C2844" s="4" t="s">
        <v>118</v>
      </c>
      <c r="D2844" s="4" t="s">
        <v>5984</v>
      </c>
      <c r="E2844" s="4" t="s">
        <v>5913</v>
      </c>
      <c r="F2844" s="4" t="s">
        <v>121</v>
      </c>
      <c r="G2844" s="4" t="s">
        <v>373</v>
      </c>
      <c r="H2844" s="4" t="s">
        <v>2469</v>
      </c>
      <c r="I2844" s="4" t="s">
        <v>5884</v>
      </c>
      <c r="J2844" s="4" t="s">
        <v>5885</v>
      </c>
      <c r="K2844" s="6">
        <f>IFERROR(VLOOKUP($J2844,Lookup!$I:$M,Lookup!J$2,0),"")</f>
        <v>7046</v>
      </c>
      <c r="L2844" s="6" t="str">
        <f>IFERROR(VLOOKUP($J2844,Lookup!$I:$M,Lookup!K$2,0),"")</f>
        <v>Laguna Beach</v>
      </c>
      <c r="M2844" s="6" t="str">
        <f>IFERROR(VLOOKUP($J2844,Lookup!$I:$M,Lookup!L$2,0),"")</f>
        <v>SFine</v>
      </c>
      <c r="N2844" s="6" t="str">
        <f>IFERROR(VLOOKUP($J2844,Lookup!$I:$M,Lookup!M$2,0),"")</f>
        <v>LB</v>
      </c>
      <c r="O2844" s="6" t="str">
        <f>IFERROR(VLOOKUP(E2844,Lookup!B:C,2,0),0)</f>
        <v/>
      </c>
    </row>
    <row r="2845" ht="13.5" outlineLevel="2" spans="1:15">
      <c r="A2845" s="4" t="s">
        <v>5985</v>
      </c>
      <c r="B2845" s="4" t="s">
        <v>5882</v>
      </c>
      <c r="C2845" s="4" t="s">
        <v>118</v>
      </c>
      <c r="D2845" s="4" t="s">
        <v>5986</v>
      </c>
      <c r="E2845" s="4" t="s">
        <v>120</v>
      </c>
      <c r="F2845" s="4" t="s">
        <v>121</v>
      </c>
      <c r="G2845" s="4" t="s">
        <v>373</v>
      </c>
      <c r="H2845" s="4" t="s">
        <v>2469</v>
      </c>
      <c r="I2845" s="4" t="s">
        <v>5884</v>
      </c>
      <c r="J2845" s="4" t="s">
        <v>5885</v>
      </c>
      <c r="K2845" s="6">
        <f>IFERROR(VLOOKUP($J2845,Lookup!$I:$M,Lookup!J$2,0),"")</f>
        <v>7046</v>
      </c>
      <c r="L2845" s="6" t="str">
        <f>IFERROR(VLOOKUP($J2845,Lookup!$I:$M,Lookup!K$2,0),"")</f>
        <v>Laguna Beach</v>
      </c>
      <c r="M2845" s="6" t="str">
        <f>IFERROR(VLOOKUP($J2845,Lookup!$I:$M,Lookup!L$2,0),"")</f>
        <v>SFine</v>
      </c>
      <c r="N2845" s="6" t="str">
        <f>IFERROR(VLOOKUP($J2845,Lookup!$I:$M,Lookup!M$2,0),"")</f>
        <v>LB</v>
      </c>
      <c r="O2845" s="6" t="str">
        <f>IFERROR(VLOOKUP(E2845,Lookup!B:C,2,0),0)</f>
        <v>Server/Cocktail</v>
      </c>
    </row>
    <row r="2846" ht="13.5" outlineLevel="2" spans="1:15">
      <c r="A2846" s="4" t="s">
        <v>5987</v>
      </c>
      <c r="B2846" s="4" t="s">
        <v>5882</v>
      </c>
      <c r="C2846" s="4" t="s">
        <v>118</v>
      </c>
      <c r="D2846" s="4" t="s">
        <v>5988</v>
      </c>
      <c r="E2846" s="4" t="s">
        <v>83</v>
      </c>
      <c r="F2846" s="4" t="s">
        <v>121</v>
      </c>
      <c r="G2846" s="4" t="s">
        <v>373</v>
      </c>
      <c r="H2846" s="4" t="s">
        <v>2469</v>
      </c>
      <c r="I2846" s="4" t="s">
        <v>5884</v>
      </c>
      <c r="J2846" s="4" t="s">
        <v>5885</v>
      </c>
      <c r="K2846" s="6">
        <f>IFERROR(VLOOKUP($J2846,Lookup!$I:$M,Lookup!J$2,0),"")</f>
        <v>7046</v>
      </c>
      <c r="L2846" s="6" t="str">
        <f>IFERROR(VLOOKUP($J2846,Lookup!$I:$M,Lookup!K$2,0),"")</f>
        <v>Laguna Beach</v>
      </c>
      <c r="M2846" s="6" t="str">
        <f>IFERROR(VLOOKUP($J2846,Lookup!$I:$M,Lookup!L$2,0),"")</f>
        <v>SFine</v>
      </c>
      <c r="N2846" s="6" t="str">
        <f>IFERROR(VLOOKUP($J2846,Lookup!$I:$M,Lookup!M$2,0),"")</f>
        <v>LB</v>
      </c>
      <c r="O2846" s="6" t="str">
        <f>IFERROR(VLOOKUP(E2846,Lookup!B:C,2,0),0)</f>
        <v>Line Cook</v>
      </c>
    </row>
    <row r="2847" ht="13.5" outlineLevel="2" spans="1:15">
      <c r="A2847" s="4" t="s">
        <v>5989</v>
      </c>
      <c r="B2847" s="4" t="s">
        <v>5882</v>
      </c>
      <c r="C2847" s="4" t="s">
        <v>118</v>
      </c>
      <c r="D2847" s="4" t="s">
        <v>5990</v>
      </c>
      <c r="E2847" s="4" t="s">
        <v>120</v>
      </c>
      <c r="F2847" s="4" t="s">
        <v>121</v>
      </c>
      <c r="G2847" s="4" t="s">
        <v>373</v>
      </c>
      <c r="H2847" s="4" t="s">
        <v>2469</v>
      </c>
      <c r="I2847" s="4" t="s">
        <v>5884</v>
      </c>
      <c r="J2847" s="4" t="s">
        <v>5885</v>
      </c>
      <c r="K2847" s="6">
        <f>IFERROR(VLOOKUP($J2847,Lookup!$I:$M,Lookup!J$2,0),"")</f>
        <v>7046</v>
      </c>
      <c r="L2847" s="6" t="str">
        <f>IFERROR(VLOOKUP($J2847,Lookup!$I:$M,Lookup!K$2,0),"")</f>
        <v>Laguna Beach</v>
      </c>
      <c r="M2847" s="6" t="str">
        <f>IFERROR(VLOOKUP($J2847,Lookup!$I:$M,Lookup!L$2,0),"")</f>
        <v>SFine</v>
      </c>
      <c r="N2847" s="6" t="str">
        <f>IFERROR(VLOOKUP($J2847,Lookup!$I:$M,Lookup!M$2,0),"")</f>
        <v>LB</v>
      </c>
      <c r="O2847" s="6" t="str">
        <f>IFERROR(VLOOKUP(E2847,Lookup!B:C,2,0),0)</f>
        <v>Server/Cocktail</v>
      </c>
    </row>
    <row r="2848" ht="13.5" outlineLevel="2" spans="1:15">
      <c r="A2848" s="4" t="s">
        <v>5991</v>
      </c>
      <c r="B2848" s="4" t="s">
        <v>5882</v>
      </c>
      <c r="C2848" s="4" t="s">
        <v>118</v>
      </c>
      <c r="D2848" s="4" t="s">
        <v>5992</v>
      </c>
      <c r="E2848" s="4" t="s">
        <v>120</v>
      </c>
      <c r="F2848" s="4" t="s">
        <v>121</v>
      </c>
      <c r="G2848" s="4" t="s">
        <v>373</v>
      </c>
      <c r="H2848" s="4" t="s">
        <v>2469</v>
      </c>
      <c r="I2848" s="4" t="s">
        <v>5884</v>
      </c>
      <c r="J2848" s="4" t="s">
        <v>5885</v>
      </c>
      <c r="K2848" s="6">
        <f>IFERROR(VLOOKUP($J2848,Lookup!$I:$M,Lookup!J$2,0),"")</f>
        <v>7046</v>
      </c>
      <c r="L2848" s="6" t="str">
        <f>IFERROR(VLOOKUP($J2848,Lookup!$I:$M,Lookup!K$2,0),"")</f>
        <v>Laguna Beach</v>
      </c>
      <c r="M2848" s="6" t="str">
        <f>IFERROR(VLOOKUP($J2848,Lookup!$I:$M,Lookup!L$2,0),"")</f>
        <v>SFine</v>
      </c>
      <c r="N2848" s="6" t="str">
        <f>IFERROR(VLOOKUP($J2848,Lookup!$I:$M,Lookup!M$2,0),"")</f>
        <v>LB</v>
      </c>
      <c r="O2848" s="6" t="str">
        <f>IFERROR(VLOOKUP(E2848,Lookup!B:C,2,0),0)</f>
        <v>Server/Cocktail</v>
      </c>
    </row>
    <row r="2849" ht="13.5" outlineLevel="2" spans="1:15">
      <c r="A2849" s="4" t="s">
        <v>5993</v>
      </c>
      <c r="B2849" s="4" t="s">
        <v>5882</v>
      </c>
      <c r="C2849" s="4" t="s">
        <v>118</v>
      </c>
      <c r="D2849" s="4" t="s">
        <v>5994</v>
      </c>
      <c r="E2849" s="4" t="s">
        <v>142</v>
      </c>
      <c r="F2849" s="4" t="s">
        <v>121</v>
      </c>
      <c r="G2849" s="4" t="s">
        <v>373</v>
      </c>
      <c r="H2849" s="4" t="s">
        <v>2469</v>
      </c>
      <c r="I2849" s="4" t="s">
        <v>5884</v>
      </c>
      <c r="J2849" s="4" t="s">
        <v>5885</v>
      </c>
      <c r="K2849" s="6">
        <f>IFERROR(VLOOKUP($J2849,Lookup!$I:$M,Lookup!J$2,0),"")</f>
        <v>7046</v>
      </c>
      <c r="L2849" s="6" t="str">
        <f>IFERROR(VLOOKUP($J2849,Lookup!$I:$M,Lookup!K$2,0),"")</f>
        <v>Laguna Beach</v>
      </c>
      <c r="M2849" s="6" t="str">
        <f>IFERROR(VLOOKUP($J2849,Lookup!$I:$M,Lookup!L$2,0),"")</f>
        <v>SFine</v>
      </c>
      <c r="N2849" s="6" t="str">
        <f>IFERROR(VLOOKUP($J2849,Lookup!$I:$M,Lookup!M$2,0),"")</f>
        <v>LB</v>
      </c>
      <c r="O2849" s="6" t="str">
        <f>IFERROR(VLOOKUP(E2849,Lookup!B:C,2,0),0)</f>
        <v>Expo</v>
      </c>
    </row>
    <row r="2850" ht="13.5" outlineLevel="2" spans="1:15">
      <c r="A2850" s="4" t="s">
        <v>5995</v>
      </c>
      <c r="B2850" s="4" t="s">
        <v>5882</v>
      </c>
      <c r="C2850" s="4" t="s">
        <v>118</v>
      </c>
      <c r="D2850" s="4" t="s">
        <v>5996</v>
      </c>
      <c r="E2850" s="4" t="s">
        <v>120</v>
      </c>
      <c r="F2850" s="4" t="s">
        <v>121</v>
      </c>
      <c r="G2850" s="4" t="s">
        <v>373</v>
      </c>
      <c r="H2850" s="4" t="s">
        <v>2469</v>
      </c>
      <c r="I2850" s="4" t="s">
        <v>5884</v>
      </c>
      <c r="J2850" s="4" t="s">
        <v>5885</v>
      </c>
      <c r="K2850" s="6">
        <f>IFERROR(VLOOKUP($J2850,Lookup!$I:$M,Lookup!J$2,0),"")</f>
        <v>7046</v>
      </c>
      <c r="L2850" s="6" t="str">
        <f>IFERROR(VLOOKUP($J2850,Lookup!$I:$M,Lookup!K$2,0),"")</f>
        <v>Laguna Beach</v>
      </c>
      <c r="M2850" s="6" t="str">
        <f>IFERROR(VLOOKUP($J2850,Lookup!$I:$M,Lookup!L$2,0),"")</f>
        <v>SFine</v>
      </c>
      <c r="N2850" s="6" t="str">
        <f>IFERROR(VLOOKUP($J2850,Lookup!$I:$M,Lookup!M$2,0),"")</f>
        <v>LB</v>
      </c>
      <c r="O2850" s="6" t="str">
        <f>IFERROR(VLOOKUP(E2850,Lookup!B:C,2,0),0)</f>
        <v>Server/Cocktail</v>
      </c>
    </row>
    <row r="2851" ht="13.5" outlineLevel="2" spans="1:15">
      <c r="A2851" s="4" t="s">
        <v>5997</v>
      </c>
      <c r="B2851" s="4" t="s">
        <v>5882</v>
      </c>
      <c r="C2851" s="4" t="s">
        <v>118</v>
      </c>
      <c r="D2851" s="4" t="s">
        <v>5998</v>
      </c>
      <c r="E2851" s="4" t="s">
        <v>70</v>
      </c>
      <c r="F2851" s="4" t="s">
        <v>121</v>
      </c>
      <c r="G2851" s="4" t="s">
        <v>373</v>
      </c>
      <c r="H2851" s="4" t="s">
        <v>2469</v>
      </c>
      <c r="I2851" s="4" t="s">
        <v>5884</v>
      </c>
      <c r="J2851" s="4" t="s">
        <v>5885</v>
      </c>
      <c r="K2851" s="6">
        <f>IFERROR(VLOOKUP($J2851,Lookup!$I:$M,Lookup!J$2,0),"")</f>
        <v>7046</v>
      </c>
      <c r="L2851" s="6" t="str">
        <f>IFERROR(VLOOKUP($J2851,Lookup!$I:$M,Lookup!K$2,0),"")</f>
        <v>Laguna Beach</v>
      </c>
      <c r="M2851" s="6" t="str">
        <f>IFERROR(VLOOKUP($J2851,Lookup!$I:$M,Lookup!L$2,0),"")</f>
        <v>SFine</v>
      </c>
      <c r="N2851" s="6" t="str">
        <f>IFERROR(VLOOKUP($J2851,Lookup!$I:$M,Lookup!M$2,0),"")</f>
        <v>LB</v>
      </c>
      <c r="O2851" s="6" t="str">
        <f>IFERROR(VLOOKUP(E2851,Lookup!B:C,2,0),0)</f>
        <v>Bartender</v>
      </c>
    </row>
    <row r="2852" ht="13.5" outlineLevel="2" spans="1:15">
      <c r="A2852" s="4" t="s">
        <v>5999</v>
      </c>
      <c r="B2852" s="4" t="s">
        <v>5882</v>
      </c>
      <c r="C2852" s="4" t="s">
        <v>118</v>
      </c>
      <c r="D2852" s="4" t="s">
        <v>6000</v>
      </c>
      <c r="E2852" s="4" t="s">
        <v>139</v>
      </c>
      <c r="F2852" s="4" t="s">
        <v>121</v>
      </c>
      <c r="G2852" s="4" t="s">
        <v>373</v>
      </c>
      <c r="H2852" s="4" t="s">
        <v>2469</v>
      </c>
      <c r="I2852" s="4" t="s">
        <v>5884</v>
      </c>
      <c r="J2852" s="4" t="s">
        <v>5885</v>
      </c>
      <c r="K2852" s="6">
        <f>IFERROR(VLOOKUP($J2852,Lookup!$I:$M,Lookup!J$2,0),"")</f>
        <v>7046</v>
      </c>
      <c r="L2852" s="6" t="str">
        <f>IFERROR(VLOOKUP($J2852,Lookup!$I:$M,Lookup!K$2,0),"")</f>
        <v>Laguna Beach</v>
      </c>
      <c r="M2852" s="6" t="str">
        <f>IFERROR(VLOOKUP($J2852,Lookup!$I:$M,Lookup!L$2,0),"")</f>
        <v>SFine</v>
      </c>
      <c r="N2852" s="6" t="str">
        <f>IFERROR(VLOOKUP($J2852,Lookup!$I:$M,Lookup!M$2,0),"")</f>
        <v>LB</v>
      </c>
      <c r="O2852" s="6" t="str">
        <f>IFERROR(VLOOKUP(E2852,Lookup!B:C,2,0),0)</f>
        <v>Busser/Runner</v>
      </c>
    </row>
    <row r="2853" ht="13.5" outlineLevel="2" spans="1:15">
      <c r="A2853" s="4" t="s">
        <v>6001</v>
      </c>
      <c r="B2853" s="4" t="s">
        <v>5882</v>
      </c>
      <c r="C2853" s="4" t="s">
        <v>118</v>
      </c>
      <c r="D2853" s="4" t="s">
        <v>6002</v>
      </c>
      <c r="E2853" s="4" t="s">
        <v>640</v>
      </c>
      <c r="F2853" s="4" t="s">
        <v>121</v>
      </c>
      <c r="G2853" s="4" t="s">
        <v>373</v>
      </c>
      <c r="H2853" s="4" t="s">
        <v>2469</v>
      </c>
      <c r="I2853" s="4" t="s">
        <v>5884</v>
      </c>
      <c r="J2853" s="4" t="s">
        <v>5885</v>
      </c>
      <c r="K2853" s="6">
        <f>IFERROR(VLOOKUP($J2853,Lookup!$I:$M,Lookup!J$2,0),"")</f>
        <v>7046</v>
      </c>
      <c r="L2853" s="6" t="str">
        <f>IFERROR(VLOOKUP($J2853,Lookup!$I:$M,Lookup!K$2,0),"")</f>
        <v>Laguna Beach</v>
      </c>
      <c r="M2853" s="6" t="str">
        <f>IFERROR(VLOOKUP($J2853,Lookup!$I:$M,Lookup!L$2,0),"")</f>
        <v>SFine</v>
      </c>
      <c r="N2853" s="6" t="str">
        <f>IFERROR(VLOOKUP($J2853,Lookup!$I:$M,Lookup!M$2,0),"")</f>
        <v>LB</v>
      </c>
      <c r="O2853" s="6" t="str">
        <f>IFERROR(VLOOKUP(E2853,Lookup!B:C,2,0),0)</f>
        <v/>
      </c>
    </row>
    <row r="2854" ht="13.5" outlineLevel="2" spans="1:15">
      <c r="A2854" s="4" t="s">
        <v>6003</v>
      </c>
      <c r="B2854" s="4" t="s">
        <v>5882</v>
      </c>
      <c r="C2854" s="4" t="s">
        <v>118</v>
      </c>
      <c r="D2854" s="4" t="s">
        <v>6004</v>
      </c>
      <c r="E2854" s="4" t="s">
        <v>139</v>
      </c>
      <c r="F2854" s="4" t="s">
        <v>121</v>
      </c>
      <c r="G2854" s="4" t="s">
        <v>373</v>
      </c>
      <c r="H2854" s="4" t="s">
        <v>2469</v>
      </c>
      <c r="I2854" s="4" t="s">
        <v>5884</v>
      </c>
      <c r="J2854" s="4" t="s">
        <v>5885</v>
      </c>
      <c r="K2854" s="6">
        <f>IFERROR(VLOOKUP($J2854,Lookup!$I:$M,Lookup!J$2,0),"")</f>
        <v>7046</v>
      </c>
      <c r="L2854" s="6" t="str">
        <f>IFERROR(VLOOKUP($J2854,Lookup!$I:$M,Lookup!K$2,0),"")</f>
        <v>Laguna Beach</v>
      </c>
      <c r="M2854" s="6" t="str">
        <f>IFERROR(VLOOKUP($J2854,Lookup!$I:$M,Lookup!L$2,0),"")</f>
        <v>SFine</v>
      </c>
      <c r="N2854" s="6" t="str">
        <f>IFERROR(VLOOKUP($J2854,Lookup!$I:$M,Lookup!M$2,0),"")</f>
        <v>LB</v>
      </c>
      <c r="O2854" s="6" t="str">
        <f>IFERROR(VLOOKUP(E2854,Lookup!B:C,2,0),0)</f>
        <v>Busser/Runner</v>
      </c>
    </row>
    <row r="2855" ht="13.5" outlineLevel="2" spans="1:15">
      <c r="A2855" s="4" t="s">
        <v>6005</v>
      </c>
      <c r="B2855" s="4" t="s">
        <v>5882</v>
      </c>
      <c r="C2855" s="4" t="s">
        <v>118</v>
      </c>
      <c r="D2855" s="4" t="s">
        <v>6006</v>
      </c>
      <c r="E2855" s="4" t="s">
        <v>83</v>
      </c>
      <c r="F2855" s="4" t="s">
        <v>121</v>
      </c>
      <c r="G2855" s="4" t="s">
        <v>373</v>
      </c>
      <c r="H2855" s="4" t="s">
        <v>2469</v>
      </c>
      <c r="I2855" s="4" t="s">
        <v>5884</v>
      </c>
      <c r="J2855" s="4" t="s">
        <v>5885</v>
      </c>
      <c r="K2855" s="6">
        <f>IFERROR(VLOOKUP($J2855,Lookup!$I:$M,Lookup!J$2,0),"")</f>
        <v>7046</v>
      </c>
      <c r="L2855" s="6" t="str">
        <f>IFERROR(VLOOKUP($J2855,Lookup!$I:$M,Lookup!K$2,0),"")</f>
        <v>Laguna Beach</v>
      </c>
      <c r="M2855" s="6" t="str">
        <f>IFERROR(VLOOKUP($J2855,Lookup!$I:$M,Lookup!L$2,0),"")</f>
        <v>SFine</v>
      </c>
      <c r="N2855" s="6" t="str">
        <f>IFERROR(VLOOKUP($J2855,Lookup!$I:$M,Lookup!M$2,0),"")</f>
        <v>LB</v>
      </c>
      <c r="O2855" s="6" t="str">
        <f>IFERROR(VLOOKUP(E2855,Lookup!B:C,2,0),0)</f>
        <v>Line Cook</v>
      </c>
    </row>
    <row r="2856" ht="13.5" outlineLevel="2" spans="1:15">
      <c r="A2856" s="4" t="s">
        <v>6007</v>
      </c>
      <c r="B2856" s="4" t="s">
        <v>5882</v>
      </c>
      <c r="C2856" s="4" t="s">
        <v>118</v>
      </c>
      <c r="D2856" s="4" t="s">
        <v>6008</v>
      </c>
      <c r="E2856" s="4" t="s">
        <v>139</v>
      </c>
      <c r="F2856" s="4" t="s">
        <v>121</v>
      </c>
      <c r="G2856" s="4" t="s">
        <v>373</v>
      </c>
      <c r="H2856" s="4" t="s">
        <v>2469</v>
      </c>
      <c r="I2856" s="4" t="s">
        <v>5884</v>
      </c>
      <c r="J2856" s="4" t="s">
        <v>5885</v>
      </c>
      <c r="K2856" s="6">
        <f>IFERROR(VLOOKUP($J2856,Lookup!$I:$M,Lookup!J$2,0),"")</f>
        <v>7046</v>
      </c>
      <c r="L2856" s="6" t="str">
        <f>IFERROR(VLOOKUP($J2856,Lookup!$I:$M,Lookup!K$2,0),"")</f>
        <v>Laguna Beach</v>
      </c>
      <c r="M2856" s="6" t="str">
        <f>IFERROR(VLOOKUP($J2856,Lookup!$I:$M,Lookup!L$2,0),"")</f>
        <v>SFine</v>
      </c>
      <c r="N2856" s="6" t="str">
        <f>IFERROR(VLOOKUP($J2856,Lookup!$I:$M,Lookup!M$2,0),"")</f>
        <v>LB</v>
      </c>
      <c r="O2856" s="6" t="str">
        <f>IFERROR(VLOOKUP(E2856,Lookup!B:C,2,0),0)</f>
        <v>Busser/Runner</v>
      </c>
    </row>
    <row r="2857" ht="13.5" outlineLevel="2" spans="1:15">
      <c r="A2857" s="4" t="s">
        <v>6009</v>
      </c>
      <c r="B2857" s="4" t="s">
        <v>5882</v>
      </c>
      <c r="C2857" s="4" t="s">
        <v>118</v>
      </c>
      <c r="D2857" s="4" t="s">
        <v>6010</v>
      </c>
      <c r="E2857" s="4" t="s">
        <v>120</v>
      </c>
      <c r="F2857" s="4" t="s">
        <v>121</v>
      </c>
      <c r="G2857" s="4" t="s">
        <v>373</v>
      </c>
      <c r="H2857" s="4" t="s">
        <v>2469</v>
      </c>
      <c r="I2857" s="4" t="s">
        <v>5884</v>
      </c>
      <c r="J2857" s="4" t="s">
        <v>5885</v>
      </c>
      <c r="K2857" s="6">
        <f>IFERROR(VLOOKUP($J2857,Lookup!$I:$M,Lookup!J$2,0),"")</f>
        <v>7046</v>
      </c>
      <c r="L2857" s="6" t="str">
        <f>IFERROR(VLOOKUP($J2857,Lookup!$I:$M,Lookup!K$2,0),"")</f>
        <v>Laguna Beach</v>
      </c>
      <c r="M2857" s="6" t="str">
        <f>IFERROR(VLOOKUP($J2857,Lookup!$I:$M,Lookup!L$2,0),"")</f>
        <v>SFine</v>
      </c>
      <c r="N2857" s="6" t="str">
        <f>IFERROR(VLOOKUP($J2857,Lookup!$I:$M,Lookup!M$2,0),"")</f>
        <v>LB</v>
      </c>
      <c r="O2857" s="6" t="str">
        <f>IFERROR(VLOOKUP(E2857,Lookup!B:C,2,0),0)</f>
        <v>Server/Cocktail</v>
      </c>
    </row>
    <row r="2858" ht="13.5" outlineLevel="2" spans="1:15">
      <c r="A2858" s="4" t="s">
        <v>6011</v>
      </c>
      <c r="B2858" s="4" t="s">
        <v>5882</v>
      </c>
      <c r="C2858" s="4" t="s">
        <v>118</v>
      </c>
      <c r="D2858" s="4" t="s">
        <v>6012</v>
      </c>
      <c r="E2858" s="4" t="s">
        <v>5913</v>
      </c>
      <c r="F2858" s="4" t="s">
        <v>121</v>
      </c>
      <c r="G2858" s="4" t="s">
        <v>373</v>
      </c>
      <c r="H2858" s="4" t="s">
        <v>2469</v>
      </c>
      <c r="I2858" s="4" t="s">
        <v>5884</v>
      </c>
      <c r="J2858" s="4" t="s">
        <v>5885</v>
      </c>
      <c r="K2858" s="6">
        <f>IFERROR(VLOOKUP($J2858,Lookup!$I:$M,Lookup!J$2,0),"")</f>
        <v>7046</v>
      </c>
      <c r="L2858" s="6" t="str">
        <f>IFERROR(VLOOKUP($J2858,Lookup!$I:$M,Lookup!K$2,0),"")</f>
        <v>Laguna Beach</v>
      </c>
      <c r="M2858" s="6" t="str">
        <f>IFERROR(VLOOKUP($J2858,Lookup!$I:$M,Lookup!L$2,0),"")</f>
        <v>SFine</v>
      </c>
      <c r="N2858" s="6" t="str">
        <f>IFERROR(VLOOKUP($J2858,Lookup!$I:$M,Lookup!M$2,0),"")</f>
        <v>LB</v>
      </c>
      <c r="O2858" s="6" t="str">
        <f>IFERROR(VLOOKUP(E2858,Lookup!B:C,2,0),0)</f>
        <v/>
      </c>
    </row>
    <row r="2859" ht="13.5" outlineLevel="2" spans="1:15">
      <c r="A2859" s="4" t="s">
        <v>6013</v>
      </c>
      <c r="B2859" s="4" t="s">
        <v>5882</v>
      </c>
      <c r="C2859" s="4" t="s">
        <v>118</v>
      </c>
      <c r="D2859" s="4" t="s">
        <v>6014</v>
      </c>
      <c r="E2859" s="4" t="s">
        <v>139</v>
      </c>
      <c r="F2859" s="4" t="s">
        <v>121</v>
      </c>
      <c r="G2859" s="4" t="s">
        <v>373</v>
      </c>
      <c r="H2859" s="4" t="s">
        <v>2469</v>
      </c>
      <c r="I2859" s="4" t="s">
        <v>5884</v>
      </c>
      <c r="J2859" s="4" t="s">
        <v>5885</v>
      </c>
      <c r="K2859" s="6">
        <f>IFERROR(VLOOKUP($J2859,Lookup!$I:$M,Lookup!J$2,0),"")</f>
        <v>7046</v>
      </c>
      <c r="L2859" s="6" t="str">
        <f>IFERROR(VLOOKUP($J2859,Lookup!$I:$M,Lookup!K$2,0),"")</f>
        <v>Laguna Beach</v>
      </c>
      <c r="M2859" s="6" t="str">
        <f>IFERROR(VLOOKUP($J2859,Lookup!$I:$M,Lookup!L$2,0),"")</f>
        <v>SFine</v>
      </c>
      <c r="N2859" s="6" t="str">
        <f>IFERROR(VLOOKUP($J2859,Lookup!$I:$M,Lookup!M$2,0),"")</f>
        <v>LB</v>
      </c>
      <c r="O2859" s="6" t="str">
        <f>IFERROR(VLOOKUP(E2859,Lookup!B:C,2,0),0)</f>
        <v>Busser/Runner</v>
      </c>
    </row>
    <row r="2860" ht="13.5" outlineLevel="2" spans="1:15">
      <c r="A2860" s="4" t="s">
        <v>6015</v>
      </c>
      <c r="B2860" s="4" t="s">
        <v>5882</v>
      </c>
      <c r="C2860" s="4" t="s">
        <v>118</v>
      </c>
      <c r="D2860" s="4" t="s">
        <v>6016</v>
      </c>
      <c r="E2860" s="4" t="s">
        <v>188</v>
      </c>
      <c r="F2860" s="4" t="s">
        <v>121</v>
      </c>
      <c r="G2860" s="4" t="s">
        <v>373</v>
      </c>
      <c r="H2860" s="4" t="s">
        <v>2469</v>
      </c>
      <c r="I2860" s="4" t="s">
        <v>5884</v>
      </c>
      <c r="J2860" s="4" t="s">
        <v>5885</v>
      </c>
      <c r="K2860" s="6">
        <f>IFERROR(VLOOKUP($J2860,Lookup!$I:$M,Lookup!J$2,0),"")</f>
        <v>7046</v>
      </c>
      <c r="L2860" s="6" t="str">
        <f>IFERROR(VLOOKUP($J2860,Lookup!$I:$M,Lookup!K$2,0),"")</f>
        <v>Laguna Beach</v>
      </c>
      <c r="M2860" s="6" t="str">
        <f>IFERROR(VLOOKUP($J2860,Lookup!$I:$M,Lookup!L$2,0),"")</f>
        <v>SFine</v>
      </c>
      <c r="N2860" s="6" t="str">
        <f>IFERROR(VLOOKUP($J2860,Lookup!$I:$M,Lookup!M$2,0),"")</f>
        <v>LB</v>
      </c>
      <c r="O2860" s="6" t="str">
        <f>IFERROR(VLOOKUP(E2860,Lookup!B:C,2,0),0)</f>
        <v>Dish</v>
      </c>
    </row>
    <row r="2861" ht="13.5" outlineLevel="2" spans="1:15">
      <c r="A2861" s="4" t="s">
        <v>2724</v>
      </c>
      <c r="B2861" s="4" t="s">
        <v>5882</v>
      </c>
      <c r="C2861" s="4" t="s">
        <v>118</v>
      </c>
      <c r="D2861" s="4" t="s">
        <v>6017</v>
      </c>
      <c r="E2861" s="4" t="s">
        <v>84</v>
      </c>
      <c r="F2861" s="4" t="s">
        <v>121</v>
      </c>
      <c r="G2861" s="4" t="s">
        <v>373</v>
      </c>
      <c r="H2861" s="4" t="s">
        <v>2469</v>
      </c>
      <c r="I2861" s="4" t="s">
        <v>5884</v>
      </c>
      <c r="J2861" s="4" t="s">
        <v>5885</v>
      </c>
      <c r="K2861" s="6">
        <f>IFERROR(VLOOKUP($J2861,Lookup!$I:$M,Lookup!J$2,0),"")</f>
        <v>7046</v>
      </c>
      <c r="L2861" s="6" t="str">
        <f>IFERROR(VLOOKUP($J2861,Lookup!$I:$M,Lookup!K$2,0),"")</f>
        <v>Laguna Beach</v>
      </c>
      <c r="M2861" s="6" t="str">
        <f>IFERROR(VLOOKUP($J2861,Lookup!$I:$M,Lookup!L$2,0),"")</f>
        <v>SFine</v>
      </c>
      <c r="N2861" s="6" t="str">
        <f>IFERROR(VLOOKUP($J2861,Lookup!$I:$M,Lookup!M$2,0),"")</f>
        <v>LB</v>
      </c>
      <c r="O2861" s="6" t="str">
        <f>IFERROR(VLOOKUP(E2861,Lookup!B:C,2,0),0)</f>
        <v>Prep Cook</v>
      </c>
    </row>
    <row r="2862" ht="13.5" outlineLevel="2" spans="1:15">
      <c r="A2862" s="4" t="s">
        <v>6018</v>
      </c>
      <c r="B2862" s="4" t="s">
        <v>2574</v>
      </c>
      <c r="C2862" s="4" t="s">
        <v>118</v>
      </c>
      <c r="D2862" s="4" t="s">
        <v>6019</v>
      </c>
      <c r="E2862" s="4" t="s">
        <v>134</v>
      </c>
      <c r="F2862" s="4" t="s">
        <v>121</v>
      </c>
      <c r="G2862" s="4" t="s">
        <v>373</v>
      </c>
      <c r="H2862" s="4" t="s">
        <v>2469</v>
      </c>
      <c r="I2862" s="4" t="s">
        <v>5884</v>
      </c>
      <c r="J2862" s="4" t="s">
        <v>5885</v>
      </c>
      <c r="K2862" s="6">
        <f>IFERROR(VLOOKUP($J2862,Lookup!$I:$M,Lookup!J$2,0),"")</f>
        <v>7046</v>
      </c>
      <c r="L2862" s="6" t="str">
        <f>IFERROR(VLOOKUP($J2862,Lookup!$I:$M,Lookup!K$2,0),"")</f>
        <v>Laguna Beach</v>
      </c>
      <c r="M2862" s="6" t="str">
        <f>IFERROR(VLOOKUP($J2862,Lookup!$I:$M,Lookup!L$2,0),"")</f>
        <v>SFine</v>
      </c>
      <c r="N2862" s="6" t="str">
        <f>IFERROR(VLOOKUP($J2862,Lookup!$I:$M,Lookup!M$2,0),"")</f>
        <v>LB</v>
      </c>
      <c r="O2862" s="6">
        <f>IFERROR(VLOOKUP(E2862,Lookup!B:C,2,0),0)</f>
        <v>0</v>
      </c>
    </row>
    <row r="2863" ht="13.5" outlineLevel="2" spans="1:15">
      <c r="A2863" s="4" t="s">
        <v>6020</v>
      </c>
      <c r="B2863" s="4" t="s">
        <v>5882</v>
      </c>
      <c r="C2863" s="4" t="s">
        <v>118</v>
      </c>
      <c r="D2863" s="4" t="s">
        <v>6021</v>
      </c>
      <c r="E2863" s="4" t="s">
        <v>208</v>
      </c>
      <c r="F2863" s="4" t="s">
        <v>121</v>
      </c>
      <c r="G2863" s="4" t="s">
        <v>373</v>
      </c>
      <c r="H2863" s="4" t="s">
        <v>2469</v>
      </c>
      <c r="I2863" s="4" t="s">
        <v>5884</v>
      </c>
      <c r="J2863" s="4" t="s">
        <v>5885</v>
      </c>
      <c r="K2863" s="6">
        <f>IFERROR(VLOOKUP($J2863,Lookup!$I:$M,Lookup!J$2,0),"")</f>
        <v>7046</v>
      </c>
      <c r="L2863" s="6" t="str">
        <f>IFERROR(VLOOKUP($J2863,Lookup!$I:$M,Lookup!K$2,0),"")</f>
        <v>Laguna Beach</v>
      </c>
      <c r="M2863" s="6" t="str">
        <f>IFERROR(VLOOKUP($J2863,Lookup!$I:$M,Lookup!L$2,0),"")</f>
        <v>SFine</v>
      </c>
      <c r="N2863" s="6" t="str">
        <f>IFERROR(VLOOKUP($J2863,Lookup!$I:$M,Lookup!M$2,0),"")</f>
        <v>LB</v>
      </c>
      <c r="O2863" s="6" t="str">
        <f>IFERROR(VLOOKUP(E2863,Lookup!B:C,2,0),0)</f>
        <v/>
      </c>
    </row>
    <row r="2864" ht="13.5" outlineLevel="2" spans="1:15">
      <c r="A2864" s="4" t="s">
        <v>6022</v>
      </c>
      <c r="B2864" s="4" t="s">
        <v>5882</v>
      </c>
      <c r="C2864" s="4" t="s">
        <v>118</v>
      </c>
      <c r="D2864" s="4" t="s">
        <v>6023</v>
      </c>
      <c r="E2864" s="4" t="s">
        <v>120</v>
      </c>
      <c r="F2864" s="4" t="s">
        <v>121</v>
      </c>
      <c r="G2864" s="4" t="s">
        <v>373</v>
      </c>
      <c r="H2864" s="4" t="s">
        <v>2469</v>
      </c>
      <c r="I2864" s="4" t="s">
        <v>5884</v>
      </c>
      <c r="J2864" s="4" t="s">
        <v>5885</v>
      </c>
      <c r="K2864" s="6">
        <f>IFERROR(VLOOKUP($J2864,Lookup!$I:$M,Lookup!J$2,0),"")</f>
        <v>7046</v>
      </c>
      <c r="L2864" s="6" t="str">
        <f>IFERROR(VLOOKUP($J2864,Lookup!$I:$M,Lookup!K$2,0),"")</f>
        <v>Laguna Beach</v>
      </c>
      <c r="M2864" s="6" t="str">
        <f>IFERROR(VLOOKUP($J2864,Lookup!$I:$M,Lookup!L$2,0),"")</f>
        <v>SFine</v>
      </c>
      <c r="N2864" s="6" t="str">
        <f>IFERROR(VLOOKUP($J2864,Lookup!$I:$M,Lookup!M$2,0),"")</f>
        <v>LB</v>
      </c>
      <c r="O2864" s="6" t="str">
        <f>IFERROR(VLOOKUP(E2864,Lookup!B:C,2,0),0)</f>
        <v>Server/Cocktail</v>
      </c>
    </row>
    <row r="2865" ht="13.5" outlineLevel="2" spans="1:15">
      <c r="A2865" s="4" t="s">
        <v>6024</v>
      </c>
      <c r="B2865" s="4" t="s">
        <v>5882</v>
      </c>
      <c r="C2865" s="4" t="s">
        <v>118</v>
      </c>
      <c r="D2865" s="4" t="s">
        <v>6025</v>
      </c>
      <c r="E2865" s="4" t="s">
        <v>78</v>
      </c>
      <c r="F2865" s="4" t="s">
        <v>121</v>
      </c>
      <c r="G2865" s="4" t="s">
        <v>373</v>
      </c>
      <c r="H2865" s="4" t="s">
        <v>2469</v>
      </c>
      <c r="I2865" s="4" t="s">
        <v>5884</v>
      </c>
      <c r="J2865" s="4" t="s">
        <v>5885</v>
      </c>
      <c r="K2865" s="6">
        <f>IFERROR(VLOOKUP($J2865,Lookup!$I:$M,Lookup!J$2,0),"")</f>
        <v>7046</v>
      </c>
      <c r="L2865" s="6" t="str">
        <f>IFERROR(VLOOKUP($J2865,Lookup!$I:$M,Lookup!K$2,0),"")</f>
        <v>Laguna Beach</v>
      </c>
      <c r="M2865" s="6" t="str">
        <f>IFERROR(VLOOKUP($J2865,Lookup!$I:$M,Lookup!L$2,0),"")</f>
        <v>SFine</v>
      </c>
      <c r="N2865" s="6" t="str">
        <f>IFERROR(VLOOKUP($J2865,Lookup!$I:$M,Lookup!M$2,0),"")</f>
        <v>LB</v>
      </c>
      <c r="O2865" s="6" t="str">
        <f>IFERROR(VLOOKUP(E2865,Lookup!B:C,2,0),0)</f>
        <v>Host</v>
      </c>
    </row>
    <row r="2866" ht="13.5" outlineLevel="2" spans="1:15">
      <c r="A2866" s="4" t="s">
        <v>6026</v>
      </c>
      <c r="B2866" s="4" t="s">
        <v>2574</v>
      </c>
      <c r="C2866" s="4" t="s">
        <v>118</v>
      </c>
      <c r="D2866" s="4" t="s">
        <v>6027</v>
      </c>
      <c r="E2866" s="4" t="s">
        <v>238</v>
      </c>
      <c r="F2866" s="4" t="s">
        <v>121</v>
      </c>
      <c r="G2866" s="4" t="s">
        <v>373</v>
      </c>
      <c r="H2866" s="4" t="s">
        <v>2469</v>
      </c>
      <c r="I2866" s="4" t="s">
        <v>5884</v>
      </c>
      <c r="J2866" s="4" t="s">
        <v>5885</v>
      </c>
      <c r="K2866" s="6">
        <f>IFERROR(VLOOKUP($J2866,Lookup!$I:$M,Lookup!J$2,0),"")</f>
        <v>7046</v>
      </c>
      <c r="L2866" s="6" t="str">
        <f>IFERROR(VLOOKUP($J2866,Lookup!$I:$M,Lookup!K$2,0),"")</f>
        <v>Laguna Beach</v>
      </c>
      <c r="M2866" s="6" t="str">
        <f>IFERROR(VLOOKUP($J2866,Lookup!$I:$M,Lookup!L$2,0),"")</f>
        <v>SFine</v>
      </c>
      <c r="N2866" s="6" t="str">
        <f>IFERROR(VLOOKUP($J2866,Lookup!$I:$M,Lookup!M$2,0),"")</f>
        <v>LB</v>
      </c>
      <c r="O2866" s="6">
        <f>IFERROR(VLOOKUP(E2866,Lookup!B:C,2,0),0)</f>
        <v>0</v>
      </c>
    </row>
    <row r="2867" ht="13.5" outlineLevel="2" spans="1:15">
      <c r="A2867" s="4" t="s">
        <v>6028</v>
      </c>
      <c r="B2867" s="4" t="s">
        <v>5882</v>
      </c>
      <c r="C2867" s="4" t="s">
        <v>118</v>
      </c>
      <c r="D2867" s="4" t="s">
        <v>6029</v>
      </c>
      <c r="E2867" s="4" t="s">
        <v>5892</v>
      </c>
      <c r="F2867" s="4" t="s">
        <v>121</v>
      </c>
      <c r="G2867" s="4" t="s">
        <v>373</v>
      </c>
      <c r="H2867" s="4" t="s">
        <v>2469</v>
      </c>
      <c r="I2867" s="4" t="s">
        <v>5884</v>
      </c>
      <c r="J2867" s="4" t="s">
        <v>5885</v>
      </c>
      <c r="K2867" s="6">
        <f>IFERROR(VLOOKUP($J2867,Lookup!$I:$M,Lookup!J$2,0),"")</f>
        <v>7046</v>
      </c>
      <c r="L2867" s="6" t="str">
        <f>IFERROR(VLOOKUP($J2867,Lookup!$I:$M,Lookup!K$2,0),"")</f>
        <v>Laguna Beach</v>
      </c>
      <c r="M2867" s="6" t="str">
        <f>IFERROR(VLOOKUP($J2867,Lookup!$I:$M,Lookup!L$2,0),"")</f>
        <v>SFine</v>
      </c>
      <c r="N2867" s="6" t="str">
        <f>IFERROR(VLOOKUP($J2867,Lookup!$I:$M,Lookup!M$2,0),"")</f>
        <v>LB</v>
      </c>
      <c r="O2867" s="6" t="str">
        <f>IFERROR(VLOOKUP(E2867,Lookup!B:C,2,0),0)</f>
        <v>Server/Cocktail</v>
      </c>
    </row>
    <row r="2868" ht="13.5" outlineLevel="2" spans="1:15">
      <c r="A2868" s="4" t="s">
        <v>6030</v>
      </c>
      <c r="B2868" s="4" t="s">
        <v>5882</v>
      </c>
      <c r="C2868" s="4" t="s">
        <v>118</v>
      </c>
      <c r="D2868" s="4" t="s">
        <v>6031</v>
      </c>
      <c r="E2868" s="4" t="s">
        <v>120</v>
      </c>
      <c r="F2868" s="4" t="s">
        <v>121</v>
      </c>
      <c r="G2868" s="4" t="s">
        <v>373</v>
      </c>
      <c r="H2868" s="4" t="s">
        <v>2469</v>
      </c>
      <c r="I2868" s="4" t="s">
        <v>5884</v>
      </c>
      <c r="J2868" s="4" t="s">
        <v>5885</v>
      </c>
      <c r="K2868" s="6">
        <f>IFERROR(VLOOKUP($J2868,Lookup!$I:$M,Lookup!J$2,0),"")</f>
        <v>7046</v>
      </c>
      <c r="L2868" s="6" t="str">
        <f>IFERROR(VLOOKUP($J2868,Lookup!$I:$M,Lookup!K$2,0),"")</f>
        <v>Laguna Beach</v>
      </c>
      <c r="M2868" s="6" t="str">
        <f>IFERROR(VLOOKUP($J2868,Lookup!$I:$M,Lookup!L$2,0),"")</f>
        <v>SFine</v>
      </c>
      <c r="N2868" s="6" t="str">
        <f>IFERROR(VLOOKUP($J2868,Lookup!$I:$M,Lookup!M$2,0),"")</f>
        <v>LB</v>
      </c>
      <c r="O2868" s="6" t="str">
        <f>IFERROR(VLOOKUP(E2868,Lookup!B:C,2,0),0)</f>
        <v>Server/Cocktail</v>
      </c>
    </row>
    <row r="2869" ht="13.5" outlineLevel="2" spans="1:15">
      <c r="A2869" s="4" t="s">
        <v>6032</v>
      </c>
      <c r="B2869" s="4" t="s">
        <v>5882</v>
      </c>
      <c r="C2869" s="4" t="s">
        <v>118</v>
      </c>
      <c r="D2869" s="4" t="s">
        <v>6033</v>
      </c>
      <c r="E2869" s="4" t="s">
        <v>120</v>
      </c>
      <c r="F2869" s="4" t="s">
        <v>121</v>
      </c>
      <c r="G2869" s="4" t="s">
        <v>373</v>
      </c>
      <c r="H2869" s="4" t="s">
        <v>2469</v>
      </c>
      <c r="I2869" s="4" t="s">
        <v>5884</v>
      </c>
      <c r="J2869" s="4" t="s">
        <v>5885</v>
      </c>
      <c r="K2869" s="6">
        <f>IFERROR(VLOOKUP($J2869,Lookup!$I:$M,Lookup!J$2,0),"")</f>
        <v>7046</v>
      </c>
      <c r="L2869" s="6" t="str">
        <f>IFERROR(VLOOKUP($J2869,Lookup!$I:$M,Lookup!K$2,0),"")</f>
        <v>Laguna Beach</v>
      </c>
      <c r="M2869" s="6" t="str">
        <f>IFERROR(VLOOKUP($J2869,Lookup!$I:$M,Lookup!L$2,0),"")</f>
        <v>SFine</v>
      </c>
      <c r="N2869" s="6" t="str">
        <f>IFERROR(VLOOKUP($J2869,Lookup!$I:$M,Lookup!M$2,0),"")</f>
        <v>LB</v>
      </c>
      <c r="O2869" s="6" t="str">
        <f>IFERROR(VLOOKUP(E2869,Lookup!B:C,2,0),0)</f>
        <v>Server/Cocktail</v>
      </c>
    </row>
    <row r="2870" ht="13.5" outlineLevel="2" spans="1:15">
      <c r="A2870" s="4" t="s">
        <v>6034</v>
      </c>
      <c r="B2870" s="4" t="s">
        <v>5882</v>
      </c>
      <c r="C2870" s="4" t="s">
        <v>118</v>
      </c>
      <c r="D2870" s="4" t="s">
        <v>6035</v>
      </c>
      <c r="E2870" s="4" t="s">
        <v>83</v>
      </c>
      <c r="F2870" s="4" t="s">
        <v>121</v>
      </c>
      <c r="G2870" s="4" t="s">
        <v>373</v>
      </c>
      <c r="H2870" s="4" t="s">
        <v>2469</v>
      </c>
      <c r="I2870" s="4" t="s">
        <v>5884</v>
      </c>
      <c r="J2870" s="4" t="s">
        <v>5885</v>
      </c>
      <c r="K2870" s="6">
        <f>IFERROR(VLOOKUP($J2870,Lookup!$I:$M,Lookup!J$2,0),"")</f>
        <v>7046</v>
      </c>
      <c r="L2870" s="6" t="str">
        <f>IFERROR(VLOOKUP($J2870,Lookup!$I:$M,Lookup!K$2,0),"")</f>
        <v>Laguna Beach</v>
      </c>
      <c r="M2870" s="6" t="str">
        <f>IFERROR(VLOOKUP($J2870,Lookup!$I:$M,Lookup!L$2,0),"")</f>
        <v>SFine</v>
      </c>
      <c r="N2870" s="6" t="str">
        <f>IFERROR(VLOOKUP($J2870,Lookup!$I:$M,Lookup!M$2,0),"")</f>
        <v>LB</v>
      </c>
      <c r="O2870" s="6" t="str">
        <f>IFERROR(VLOOKUP(E2870,Lookup!B:C,2,0),0)</f>
        <v>Line Cook</v>
      </c>
    </row>
    <row r="2871" ht="13.5" outlineLevel="2" spans="1:15">
      <c r="A2871" s="4" t="s">
        <v>6036</v>
      </c>
      <c r="B2871" s="4" t="s">
        <v>2574</v>
      </c>
      <c r="C2871" s="4" t="s">
        <v>118</v>
      </c>
      <c r="D2871" s="4" t="s">
        <v>6037</v>
      </c>
      <c r="E2871" s="4" t="s">
        <v>2650</v>
      </c>
      <c r="F2871" s="4" t="s">
        <v>121</v>
      </c>
      <c r="G2871" s="4" t="s">
        <v>373</v>
      </c>
      <c r="H2871" s="4" t="s">
        <v>2469</v>
      </c>
      <c r="I2871" s="4" t="s">
        <v>5884</v>
      </c>
      <c r="J2871" s="4" t="s">
        <v>5885</v>
      </c>
      <c r="K2871" s="6">
        <f>IFERROR(VLOOKUP($J2871,Lookup!$I:$M,Lookup!J$2,0),"")</f>
        <v>7046</v>
      </c>
      <c r="L2871" s="6" t="str">
        <f>IFERROR(VLOOKUP($J2871,Lookup!$I:$M,Lookup!K$2,0),"")</f>
        <v>Laguna Beach</v>
      </c>
      <c r="M2871" s="6" t="str">
        <f>IFERROR(VLOOKUP($J2871,Lookup!$I:$M,Lookup!L$2,0),"")</f>
        <v>SFine</v>
      </c>
      <c r="N2871" s="6" t="str">
        <f>IFERROR(VLOOKUP($J2871,Lookup!$I:$M,Lookup!M$2,0),"")</f>
        <v>LB</v>
      </c>
      <c r="O2871" s="6">
        <f>IFERROR(VLOOKUP(E2871,Lookup!B:C,2,0),0)</f>
        <v>0</v>
      </c>
    </row>
    <row r="2872" ht="13.5" outlineLevel="2" spans="1:15">
      <c r="A2872" s="4" t="s">
        <v>6038</v>
      </c>
      <c r="B2872" s="4" t="s">
        <v>5882</v>
      </c>
      <c r="C2872" s="4" t="s">
        <v>118</v>
      </c>
      <c r="D2872" s="4" t="s">
        <v>6039</v>
      </c>
      <c r="E2872" s="4" t="s">
        <v>78</v>
      </c>
      <c r="F2872" s="4" t="s">
        <v>121</v>
      </c>
      <c r="G2872" s="4" t="s">
        <v>373</v>
      </c>
      <c r="H2872" s="4" t="s">
        <v>2469</v>
      </c>
      <c r="I2872" s="4" t="s">
        <v>5884</v>
      </c>
      <c r="J2872" s="4" t="s">
        <v>5885</v>
      </c>
      <c r="K2872" s="6">
        <f>IFERROR(VLOOKUP($J2872,Lookup!$I:$M,Lookup!J$2,0),"")</f>
        <v>7046</v>
      </c>
      <c r="L2872" s="6" t="str">
        <f>IFERROR(VLOOKUP($J2872,Lookup!$I:$M,Lookup!K$2,0),"")</f>
        <v>Laguna Beach</v>
      </c>
      <c r="M2872" s="6" t="str">
        <f>IFERROR(VLOOKUP($J2872,Lookup!$I:$M,Lookup!L$2,0),"")</f>
        <v>SFine</v>
      </c>
      <c r="N2872" s="6" t="str">
        <f>IFERROR(VLOOKUP($J2872,Lookup!$I:$M,Lookup!M$2,0),"")</f>
        <v>LB</v>
      </c>
      <c r="O2872" s="6" t="str">
        <f>IFERROR(VLOOKUP(E2872,Lookup!B:C,2,0),0)</f>
        <v>Host</v>
      </c>
    </row>
    <row r="2873" ht="13.5" outlineLevel="2" spans="1:15">
      <c r="A2873" s="4" t="s">
        <v>6040</v>
      </c>
      <c r="B2873" s="4" t="s">
        <v>5882</v>
      </c>
      <c r="C2873" s="4" t="s">
        <v>118</v>
      </c>
      <c r="D2873" s="4" t="s">
        <v>6041</v>
      </c>
      <c r="E2873" s="4" t="s">
        <v>1553</v>
      </c>
      <c r="F2873" s="4" t="s">
        <v>121</v>
      </c>
      <c r="G2873" s="4" t="s">
        <v>373</v>
      </c>
      <c r="H2873" s="4" t="s">
        <v>2469</v>
      </c>
      <c r="I2873" s="4" t="s">
        <v>5884</v>
      </c>
      <c r="J2873" s="4" t="s">
        <v>5885</v>
      </c>
      <c r="K2873" s="6">
        <f>IFERROR(VLOOKUP($J2873,Lookup!$I:$M,Lookup!J$2,0),"")</f>
        <v>7046</v>
      </c>
      <c r="L2873" s="6" t="str">
        <f>IFERROR(VLOOKUP($J2873,Lookup!$I:$M,Lookup!K$2,0),"")</f>
        <v>Laguna Beach</v>
      </c>
      <c r="M2873" s="6" t="str">
        <f>IFERROR(VLOOKUP($J2873,Lookup!$I:$M,Lookup!L$2,0),"")</f>
        <v>SFine</v>
      </c>
      <c r="N2873" s="6" t="str">
        <f>IFERROR(VLOOKUP($J2873,Lookup!$I:$M,Lookup!M$2,0),"")</f>
        <v>LB</v>
      </c>
      <c r="O2873" s="6" t="str">
        <f>IFERROR(VLOOKUP(E2873,Lookup!B:C,2,0),0)</f>
        <v>Busser/Runner</v>
      </c>
    </row>
    <row r="2874" ht="13.5" outlineLevel="2" spans="1:15">
      <c r="A2874" s="4" t="s">
        <v>6042</v>
      </c>
      <c r="B2874" s="4" t="s">
        <v>5882</v>
      </c>
      <c r="C2874" s="4" t="s">
        <v>118</v>
      </c>
      <c r="D2874" s="4" t="s">
        <v>6043</v>
      </c>
      <c r="E2874" s="4" t="s">
        <v>188</v>
      </c>
      <c r="F2874" s="4" t="s">
        <v>121</v>
      </c>
      <c r="G2874" s="4" t="s">
        <v>373</v>
      </c>
      <c r="H2874" s="4" t="s">
        <v>2469</v>
      </c>
      <c r="I2874" s="4" t="s">
        <v>5884</v>
      </c>
      <c r="J2874" s="4" t="s">
        <v>5885</v>
      </c>
      <c r="K2874" s="6">
        <f>IFERROR(VLOOKUP($J2874,Lookup!$I:$M,Lookup!J$2,0),"")</f>
        <v>7046</v>
      </c>
      <c r="L2874" s="6" t="str">
        <f>IFERROR(VLOOKUP($J2874,Lookup!$I:$M,Lookup!K$2,0),"")</f>
        <v>Laguna Beach</v>
      </c>
      <c r="M2874" s="6" t="str">
        <f>IFERROR(VLOOKUP($J2874,Lookup!$I:$M,Lookup!L$2,0),"")</f>
        <v>SFine</v>
      </c>
      <c r="N2874" s="6" t="str">
        <f>IFERROR(VLOOKUP($J2874,Lookup!$I:$M,Lookup!M$2,0),"")</f>
        <v>LB</v>
      </c>
      <c r="O2874" s="6" t="str">
        <f>IFERROR(VLOOKUP(E2874,Lookup!B:C,2,0),0)</f>
        <v>Dish</v>
      </c>
    </row>
    <row r="2875" ht="13.5" outlineLevel="2" spans="1:15">
      <c r="A2875" s="4" t="s">
        <v>6044</v>
      </c>
      <c r="B2875" s="4" t="s">
        <v>5882</v>
      </c>
      <c r="C2875" s="4" t="s">
        <v>118</v>
      </c>
      <c r="D2875" s="4" t="s">
        <v>6045</v>
      </c>
      <c r="E2875" s="4" t="s">
        <v>120</v>
      </c>
      <c r="F2875" s="4" t="s">
        <v>121</v>
      </c>
      <c r="G2875" s="4" t="s">
        <v>373</v>
      </c>
      <c r="H2875" s="4" t="s">
        <v>2469</v>
      </c>
      <c r="I2875" s="4" t="s">
        <v>5884</v>
      </c>
      <c r="J2875" s="4" t="s">
        <v>5885</v>
      </c>
      <c r="K2875" s="6">
        <f>IFERROR(VLOOKUP($J2875,Lookup!$I:$M,Lookup!J$2,0),"")</f>
        <v>7046</v>
      </c>
      <c r="L2875" s="6" t="str">
        <f>IFERROR(VLOOKUP($J2875,Lookup!$I:$M,Lookup!K$2,0),"")</f>
        <v>Laguna Beach</v>
      </c>
      <c r="M2875" s="6" t="str">
        <f>IFERROR(VLOOKUP($J2875,Lookup!$I:$M,Lookup!L$2,0),"")</f>
        <v>SFine</v>
      </c>
      <c r="N2875" s="6" t="str">
        <f>IFERROR(VLOOKUP($J2875,Lookup!$I:$M,Lookup!M$2,0),"")</f>
        <v>LB</v>
      </c>
      <c r="O2875" s="6" t="str">
        <f>IFERROR(VLOOKUP(E2875,Lookup!B:C,2,0),0)</f>
        <v>Server/Cocktail</v>
      </c>
    </row>
    <row r="2876" ht="13.5" outlineLevel="2" spans="1:15">
      <c r="A2876" s="4" t="s">
        <v>6046</v>
      </c>
      <c r="B2876" s="4" t="s">
        <v>5882</v>
      </c>
      <c r="C2876" s="4" t="s">
        <v>118</v>
      </c>
      <c r="D2876" s="4" t="s">
        <v>6047</v>
      </c>
      <c r="E2876" s="4" t="s">
        <v>139</v>
      </c>
      <c r="F2876" s="4" t="s">
        <v>121</v>
      </c>
      <c r="G2876" s="4" t="s">
        <v>373</v>
      </c>
      <c r="H2876" s="4" t="s">
        <v>2469</v>
      </c>
      <c r="I2876" s="4" t="s">
        <v>5884</v>
      </c>
      <c r="J2876" s="4" t="s">
        <v>5885</v>
      </c>
      <c r="K2876" s="6">
        <f>IFERROR(VLOOKUP($J2876,Lookup!$I:$M,Lookup!J$2,0),"")</f>
        <v>7046</v>
      </c>
      <c r="L2876" s="6" t="str">
        <f>IFERROR(VLOOKUP($J2876,Lookup!$I:$M,Lookup!K$2,0),"")</f>
        <v>Laguna Beach</v>
      </c>
      <c r="M2876" s="6" t="str">
        <f>IFERROR(VLOOKUP($J2876,Lookup!$I:$M,Lookup!L$2,0),"")</f>
        <v>SFine</v>
      </c>
      <c r="N2876" s="6" t="str">
        <f>IFERROR(VLOOKUP($J2876,Lookup!$I:$M,Lookup!M$2,0),"")</f>
        <v>LB</v>
      </c>
      <c r="O2876" s="6" t="str">
        <f>IFERROR(VLOOKUP(E2876,Lookup!B:C,2,0),0)</f>
        <v>Busser/Runner</v>
      </c>
    </row>
    <row r="2877" ht="13.5" outlineLevel="2" spans="1:15">
      <c r="A2877" s="4" t="s">
        <v>6048</v>
      </c>
      <c r="B2877" s="4" t="s">
        <v>5882</v>
      </c>
      <c r="C2877" s="4" t="s">
        <v>118</v>
      </c>
      <c r="D2877" s="4" t="s">
        <v>6049</v>
      </c>
      <c r="E2877" s="4" t="s">
        <v>120</v>
      </c>
      <c r="F2877" s="4" t="s">
        <v>121</v>
      </c>
      <c r="G2877" s="4" t="s">
        <v>373</v>
      </c>
      <c r="H2877" s="4" t="s">
        <v>2469</v>
      </c>
      <c r="I2877" s="4" t="s">
        <v>5884</v>
      </c>
      <c r="J2877" s="4" t="s">
        <v>5885</v>
      </c>
      <c r="K2877" s="6">
        <f>IFERROR(VLOOKUP($J2877,Lookup!$I:$M,Lookup!J$2,0),"")</f>
        <v>7046</v>
      </c>
      <c r="L2877" s="6" t="str">
        <f>IFERROR(VLOOKUP($J2877,Lookup!$I:$M,Lookup!K$2,0),"")</f>
        <v>Laguna Beach</v>
      </c>
      <c r="M2877" s="6" t="str">
        <f>IFERROR(VLOOKUP($J2877,Lookup!$I:$M,Lookup!L$2,0),"")</f>
        <v>SFine</v>
      </c>
      <c r="N2877" s="6" t="str">
        <f>IFERROR(VLOOKUP($J2877,Lookup!$I:$M,Lookup!M$2,0),"")</f>
        <v>LB</v>
      </c>
      <c r="O2877" s="6" t="str">
        <f>IFERROR(VLOOKUP(E2877,Lookup!B:C,2,0),0)</f>
        <v>Server/Cocktail</v>
      </c>
    </row>
    <row r="2878" ht="13.5" outlineLevel="2" spans="1:15">
      <c r="A2878" s="4" t="s">
        <v>6050</v>
      </c>
      <c r="B2878" s="4" t="s">
        <v>5882</v>
      </c>
      <c r="C2878" s="4" t="s">
        <v>118</v>
      </c>
      <c r="D2878" s="4" t="s">
        <v>6051</v>
      </c>
      <c r="E2878" s="4" t="s">
        <v>139</v>
      </c>
      <c r="F2878" s="4" t="s">
        <v>121</v>
      </c>
      <c r="G2878" s="4" t="s">
        <v>373</v>
      </c>
      <c r="H2878" s="4" t="s">
        <v>2469</v>
      </c>
      <c r="I2878" s="4" t="s">
        <v>5884</v>
      </c>
      <c r="J2878" s="4" t="s">
        <v>5885</v>
      </c>
      <c r="K2878" s="6">
        <f>IFERROR(VLOOKUP($J2878,Lookup!$I:$M,Lookup!J$2,0),"")</f>
        <v>7046</v>
      </c>
      <c r="L2878" s="6" t="str">
        <f>IFERROR(VLOOKUP($J2878,Lookup!$I:$M,Lookup!K$2,0),"")</f>
        <v>Laguna Beach</v>
      </c>
      <c r="M2878" s="6" t="str">
        <f>IFERROR(VLOOKUP($J2878,Lookup!$I:$M,Lookup!L$2,0),"")</f>
        <v>SFine</v>
      </c>
      <c r="N2878" s="6" t="str">
        <f>IFERROR(VLOOKUP($J2878,Lookup!$I:$M,Lookup!M$2,0),"")</f>
        <v>LB</v>
      </c>
      <c r="O2878" s="6" t="str">
        <f>IFERROR(VLOOKUP(E2878,Lookup!B:C,2,0),0)</f>
        <v>Busser/Runner</v>
      </c>
    </row>
    <row r="2879" ht="13.5" outlineLevel="2" spans="1:15">
      <c r="A2879" s="4" t="s">
        <v>6052</v>
      </c>
      <c r="B2879" s="4" t="s">
        <v>5882</v>
      </c>
      <c r="C2879" s="4" t="s">
        <v>118</v>
      </c>
      <c r="D2879" s="4" t="s">
        <v>6053</v>
      </c>
      <c r="E2879" s="4" t="s">
        <v>120</v>
      </c>
      <c r="F2879" s="4" t="s">
        <v>121</v>
      </c>
      <c r="G2879" s="4" t="s">
        <v>373</v>
      </c>
      <c r="H2879" s="4" t="s">
        <v>2469</v>
      </c>
      <c r="I2879" s="4" t="s">
        <v>5884</v>
      </c>
      <c r="J2879" s="4" t="s">
        <v>5885</v>
      </c>
      <c r="K2879" s="6">
        <f>IFERROR(VLOOKUP($J2879,Lookup!$I:$M,Lookup!J$2,0),"")</f>
        <v>7046</v>
      </c>
      <c r="L2879" s="6" t="str">
        <f>IFERROR(VLOOKUP($J2879,Lookup!$I:$M,Lookup!K$2,0),"")</f>
        <v>Laguna Beach</v>
      </c>
      <c r="M2879" s="6" t="str">
        <f>IFERROR(VLOOKUP($J2879,Lookup!$I:$M,Lookup!L$2,0),"")</f>
        <v>SFine</v>
      </c>
      <c r="N2879" s="6" t="str">
        <f>IFERROR(VLOOKUP($J2879,Lookup!$I:$M,Lookup!M$2,0),"")</f>
        <v>LB</v>
      </c>
      <c r="O2879" s="6" t="str">
        <f>IFERROR(VLOOKUP(E2879,Lookup!B:C,2,0),0)</f>
        <v>Server/Cocktail</v>
      </c>
    </row>
    <row r="2880" ht="13.5" outlineLevel="2" spans="1:15">
      <c r="A2880" s="4" t="s">
        <v>6054</v>
      </c>
      <c r="B2880" s="4" t="s">
        <v>5882</v>
      </c>
      <c r="C2880" s="4" t="s">
        <v>118</v>
      </c>
      <c r="D2880" s="4" t="s">
        <v>6055</v>
      </c>
      <c r="E2880" s="4" t="s">
        <v>78</v>
      </c>
      <c r="F2880" s="4" t="s">
        <v>121</v>
      </c>
      <c r="G2880" s="4" t="s">
        <v>373</v>
      </c>
      <c r="H2880" s="4" t="s">
        <v>2469</v>
      </c>
      <c r="I2880" s="4" t="s">
        <v>5884</v>
      </c>
      <c r="J2880" s="4" t="s">
        <v>5885</v>
      </c>
      <c r="K2880" s="6">
        <f>IFERROR(VLOOKUP($J2880,Lookup!$I:$M,Lookup!J$2,0),"")</f>
        <v>7046</v>
      </c>
      <c r="L2880" s="6" t="str">
        <f>IFERROR(VLOOKUP($J2880,Lookup!$I:$M,Lookup!K$2,0),"")</f>
        <v>Laguna Beach</v>
      </c>
      <c r="M2880" s="6" t="str">
        <f>IFERROR(VLOOKUP($J2880,Lookup!$I:$M,Lookup!L$2,0),"")</f>
        <v>SFine</v>
      </c>
      <c r="N2880" s="6" t="str">
        <f>IFERROR(VLOOKUP($J2880,Lookup!$I:$M,Lookup!M$2,0),"")</f>
        <v>LB</v>
      </c>
      <c r="O2880" s="6" t="str">
        <f>IFERROR(VLOOKUP(E2880,Lookup!B:C,2,0),0)</f>
        <v>Host</v>
      </c>
    </row>
    <row r="2881" ht="13.5" outlineLevel="2" spans="1:15">
      <c r="A2881" s="4" t="s">
        <v>6056</v>
      </c>
      <c r="B2881" s="4" t="s">
        <v>5882</v>
      </c>
      <c r="C2881" s="4" t="s">
        <v>118</v>
      </c>
      <c r="D2881" s="4" t="s">
        <v>6057</v>
      </c>
      <c r="E2881" s="4" t="s">
        <v>83</v>
      </c>
      <c r="F2881" s="4" t="s">
        <v>121</v>
      </c>
      <c r="G2881" s="4" t="s">
        <v>373</v>
      </c>
      <c r="H2881" s="4" t="s">
        <v>2469</v>
      </c>
      <c r="I2881" s="4" t="s">
        <v>5884</v>
      </c>
      <c r="J2881" s="4" t="s">
        <v>5885</v>
      </c>
      <c r="K2881" s="6">
        <f>IFERROR(VLOOKUP($J2881,Lookup!$I:$M,Lookup!J$2,0),"")</f>
        <v>7046</v>
      </c>
      <c r="L2881" s="6" t="str">
        <f>IFERROR(VLOOKUP($J2881,Lookup!$I:$M,Lookup!K$2,0),"")</f>
        <v>Laguna Beach</v>
      </c>
      <c r="M2881" s="6" t="str">
        <f>IFERROR(VLOOKUP($J2881,Lookup!$I:$M,Lookup!L$2,0),"")</f>
        <v>SFine</v>
      </c>
      <c r="N2881" s="6" t="str">
        <f>IFERROR(VLOOKUP($J2881,Lookup!$I:$M,Lookup!M$2,0),"")</f>
        <v>LB</v>
      </c>
      <c r="O2881" s="6" t="str">
        <f>IFERROR(VLOOKUP(E2881,Lookup!B:C,2,0),0)</f>
        <v>Line Cook</v>
      </c>
    </row>
    <row r="2882" ht="13.5" outlineLevel="2" spans="1:15">
      <c r="A2882" s="4" t="s">
        <v>6058</v>
      </c>
      <c r="B2882" s="4" t="s">
        <v>5882</v>
      </c>
      <c r="C2882" s="4" t="s">
        <v>118</v>
      </c>
      <c r="D2882" s="4" t="s">
        <v>6059</v>
      </c>
      <c r="E2882" s="4" t="s">
        <v>70</v>
      </c>
      <c r="F2882" s="4" t="s">
        <v>121</v>
      </c>
      <c r="G2882" s="4" t="s">
        <v>373</v>
      </c>
      <c r="H2882" s="4" t="s">
        <v>2469</v>
      </c>
      <c r="I2882" s="4" t="s">
        <v>5884</v>
      </c>
      <c r="J2882" s="4" t="s">
        <v>5885</v>
      </c>
      <c r="K2882" s="6">
        <f>IFERROR(VLOOKUP($J2882,Lookup!$I:$M,Lookup!J$2,0),"")</f>
        <v>7046</v>
      </c>
      <c r="L2882" s="6" t="str">
        <f>IFERROR(VLOOKUP($J2882,Lookup!$I:$M,Lookup!K$2,0),"")</f>
        <v>Laguna Beach</v>
      </c>
      <c r="M2882" s="6" t="str">
        <f>IFERROR(VLOOKUP($J2882,Lookup!$I:$M,Lookup!L$2,0),"")</f>
        <v>SFine</v>
      </c>
      <c r="N2882" s="6" t="str">
        <f>IFERROR(VLOOKUP($J2882,Lookup!$I:$M,Lookup!M$2,0),"")</f>
        <v>LB</v>
      </c>
      <c r="O2882" s="6" t="str">
        <f>IFERROR(VLOOKUP(E2882,Lookup!B:C,2,0),0)</f>
        <v>Bartender</v>
      </c>
    </row>
    <row r="2883" ht="13.5" outlineLevel="2" spans="1:15">
      <c r="A2883" s="4" t="s">
        <v>6060</v>
      </c>
      <c r="B2883" s="4" t="s">
        <v>5882</v>
      </c>
      <c r="C2883" s="4" t="s">
        <v>118</v>
      </c>
      <c r="D2883" s="4" t="s">
        <v>6061</v>
      </c>
      <c r="E2883" s="4" t="s">
        <v>1553</v>
      </c>
      <c r="F2883" s="4" t="s">
        <v>121</v>
      </c>
      <c r="G2883" s="4" t="s">
        <v>373</v>
      </c>
      <c r="H2883" s="4" t="s">
        <v>2469</v>
      </c>
      <c r="I2883" s="4" t="s">
        <v>5884</v>
      </c>
      <c r="J2883" s="4" t="s">
        <v>5885</v>
      </c>
      <c r="K2883" s="6">
        <f>IFERROR(VLOOKUP($J2883,Lookup!$I:$M,Lookup!J$2,0),"")</f>
        <v>7046</v>
      </c>
      <c r="L2883" s="6" t="str">
        <f>IFERROR(VLOOKUP($J2883,Lookup!$I:$M,Lookup!K$2,0),"")</f>
        <v>Laguna Beach</v>
      </c>
      <c r="M2883" s="6" t="str">
        <f>IFERROR(VLOOKUP($J2883,Lookup!$I:$M,Lookup!L$2,0),"")</f>
        <v>SFine</v>
      </c>
      <c r="N2883" s="6" t="str">
        <f>IFERROR(VLOOKUP($J2883,Lookup!$I:$M,Lookup!M$2,0),"")</f>
        <v>LB</v>
      </c>
      <c r="O2883" s="6" t="str">
        <f>IFERROR(VLOOKUP(E2883,Lookup!B:C,2,0),0)</f>
        <v>Busser/Runner</v>
      </c>
    </row>
    <row r="2884" ht="13.5" outlineLevel="2" spans="1:15">
      <c r="A2884" s="4" t="s">
        <v>6062</v>
      </c>
      <c r="B2884" s="4" t="s">
        <v>5882</v>
      </c>
      <c r="C2884" s="4" t="s">
        <v>118</v>
      </c>
      <c r="D2884" s="4" t="s">
        <v>6063</v>
      </c>
      <c r="E2884" s="4" t="s">
        <v>139</v>
      </c>
      <c r="F2884" s="4" t="s">
        <v>121</v>
      </c>
      <c r="G2884" s="4" t="s">
        <v>373</v>
      </c>
      <c r="H2884" s="4" t="s">
        <v>2469</v>
      </c>
      <c r="I2884" s="4" t="s">
        <v>5884</v>
      </c>
      <c r="J2884" s="4" t="s">
        <v>5885</v>
      </c>
      <c r="K2884" s="6">
        <f>IFERROR(VLOOKUP($J2884,Lookup!$I:$M,Lookup!J$2,0),"")</f>
        <v>7046</v>
      </c>
      <c r="L2884" s="6" t="str">
        <f>IFERROR(VLOOKUP($J2884,Lookup!$I:$M,Lookup!K$2,0),"")</f>
        <v>Laguna Beach</v>
      </c>
      <c r="M2884" s="6" t="str">
        <f>IFERROR(VLOOKUP($J2884,Lookup!$I:$M,Lookup!L$2,0),"")</f>
        <v>SFine</v>
      </c>
      <c r="N2884" s="6" t="str">
        <f>IFERROR(VLOOKUP($J2884,Lookup!$I:$M,Lookup!M$2,0),"")</f>
        <v>LB</v>
      </c>
      <c r="O2884" s="6" t="str">
        <f>IFERROR(VLOOKUP(E2884,Lookup!B:C,2,0),0)</f>
        <v>Busser/Runner</v>
      </c>
    </row>
    <row r="2885" ht="13.5" outlineLevel="2" spans="1:15">
      <c r="A2885" s="4" t="s">
        <v>6064</v>
      </c>
      <c r="B2885" s="4" t="s">
        <v>5882</v>
      </c>
      <c r="C2885" s="4" t="s">
        <v>118</v>
      </c>
      <c r="D2885" s="4" t="s">
        <v>6065</v>
      </c>
      <c r="E2885" s="4" t="s">
        <v>70</v>
      </c>
      <c r="F2885" s="4" t="s">
        <v>121</v>
      </c>
      <c r="G2885" s="4" t="s">
        <v>373</v>
      </c>
      <c r="H2885" s="4" t="s">
        <v>2469</v>
      </c>
      <c r="I2885" s="4" t="s">
        <v>5884</v>
      </c>
      <c r="J2885" s="4" t="s">
        <v>5885</v>
      </c>
      <c r="K2885" s="6">
        <f>IFERROR(VLOOKUP($J2885,Lookup!$I:$M,Lookup!J$2,0),"")</f>
        <v>7046</v>
      </c>
      <c r="L2885" s="6" t="str">
        <f>IFERROR(VLOOKUP($J2885,Lookup!$I:$M,Lookup!K$2,0),"")</f>
        <v>Laguna Beach</v>
      </c>
      <c r="M2885" s="6" t="str">
        <f>IFERROR(VLOOKUP($J2885,Lookup!$I:$M,Lookup!L$2,0),"")</f>
        <v>SFine</v>
      </c>
      <c r="N2885" s="6" t="str">
        <f>IFERROR(VLOOKUP($J2885,Lookup!$I:$M,Lookup!M$2,0),"")</f>
        <v>LB</v>
      </c>
      <c r="O2885" s="6" t="str">
        <f>IFERROR(VLOOKUP(E2885,Lookup!B:C,2,0),0)</f>
        <v>Bartender</v>
      </c>
    </row>
    <row r="2886" ht="13.5" outlineLevel="2" spans="1:15">
      <c r="A2886" s="4" t="s">
        <v>6066</v>
      </c>
      <c r="B2886" s="4" t="s">
        <v>5882</v>
      </c>
      <c r="C2886" s="4" t="s">
        <v>118</v>
      </c>
      <c r="D2886" s="4" t="s">
        <v>6067</v>
      </c>
      <c r="E2886" s="4" t="s">
        <v>120</v>
      </c>
      <c r="F2886" s="4" t="s">
        <v>121</v>
      </c>
      <c r="G2886" s="4" t="s">
        <v>373</v>
      </c>
      <c r="H2886" s="4" t="s">
        <v>2469</v>
      </c>
      <c r="I2886" s="4" t="s">
        <v>5884</v>
      </c>
      <c r="J2886" s="4" t="s">
        <v>5885</v>
      </c>
      <c r="K2886" s="6">
        <f>IFERROR(VLOOKUP($J2886,Lookup!$I:$M,Lookup!J$2,0),"")</f>
        <v>7046</v>
      </c>
      <c r="L2886" s="6" t="str">
        <f>IFERROR(VLOOKUP($J2886,Lookup!$I:$M,Lookup!K$2,0),"")</f>
        <v>Laguna Beach</v>
      </c>
      <c r="M2886" s="6" t="str">
        <f>IFERROR(VLOOKUP($J2886,Lookup!$I:$M,Lookup!L$2,0),"")</f>
        <v>SFine</v>
      </c>
      <c r="N2886" s="6" t="str">
        <f>IFERROR(VLOOKUP($J2886,Lookup!$I:$M,Lookup!M$2,0),"")</f>
        <v>LB</v>
      </c>
      <c r="O2886" s="6" t="str">
        <f>IFERROR(VLOOKUP(E2886,Lookup!B:C,2,0),0)</f>
        <v>Server/Cocktail</v>
      </c>
    </row>
    <row r="2887" ht="13.5" outlineLevel="2" spans="1:15">
      <c r="A2887" s="4" t="s">
        <v>6068</v>
      </c>
      <c r="B2887" s="4" t="s">
        <v>5882</v>
      </c>
      <c r="C2887" s="4" t="s">
        <v>118</v>
      </c>
      <c r="D2887" s="4" t="s">
        <v>6069</v>
      </c>
      <c r="E2887" s="4" t="s">
        <v>70</v>
      </c>
      <c r="F2887" s="4" t="s">
        <v>121</v>
      </c>
      <c r="G2887" s="4" t="s">
        <v>373</v>
      </c>
      <c r="H2887" s="4" t="s">
        <v>2469</v>
      </c>
      <c r="I2887" s="4" t="s">
        <v>5884</v>
      </c>
      <c r="J2887" s="4" t="s">
        <v>5885</v>
      </c>
      <c r="K2887" s="6">
        <f>IFERROR(VLOOKUP($J2887,Lookup!$I:$M,Lookup!J$2,0),"")</f>
        <v>7046</v>
      </c>
      <c r="L2887" s="6" t="str">
        <f>IFERROR(VLOOKUP($J2887,Lookup!$I:$M,Lookup!K$2,0),"")</f>
        <v>Laguna Beach</v>
      </c>
      <c r="M2887" s="6" t="str">
        <f>IFERROR(VLOOKUP($J2887,Lookup!$I:$M,Lookup!L$2,0),"")</f>
        <v>SFine</v>
      </c>
      <c r="N2887" s="6" t="str">
        <f>IFERROR(VLOOKUP($J2887,Lookup!$I:$M,Lookup!M$2,0),"")</f>
        <v>LB</v>
      </c>
      <c r="O2887" s="6" t="str">
        <f>IFERROR(VLOOKUP(E2887,Lookup!B:C,2,0),0)</f>
        <v>Bartender</v>
      </c>
    </row>
    <row r="2888" ht="13.5" outlineLevel="2" spans="1:15">
      <c r="A2888" s="4" t="s">
        <v>6070</v>
      </c>
      <c r="B2888" s="4" t="s">
        <v>5882</v>
      </c>
      <c r="C2888" s="4" t="s">
        <v>118</v>
      </c>
      <c r="D2888" s="4" t="s">
        <v>6071</v>
      </c>
      <c r="E2888" s="4" t="s">
        <v>83</v>
      </c>
      <c r="F2888" s="4" t="s">
        <v>121</v>
      </c>
      <c r="G2888" s="4" t="s">
        <v>373</v>
      </c>
      <c r="H2888" s="4" t="s">
        <v>2469</v>
      </c>
      <c r="I2888" s="4" t="s">
        <v>5884</v>
      </c>
      <c r="J2888" s="4" t="s">
        <v>5885</v>
      </c>
      <c r="K2888" s="6">
        <f>IFERROR(VLOOKUP($J2888,Lookup!$I:$M,Lookup!J$2,0),"")</f>
        <v>7046</v>
      </c>
      <c r="L2888" s="6" t="str">
        <f>IFERROR(VLOOKUP($J2888,Lookup!$I:$M,Lookup!K$2,0),"")</f>
        <v>Laguna Beach</v>
      </c>
      <c r="M2888" s="6" t="str">
        <f>IFERROR(VLOOKUP($J2888,Lookup!$I:$M,Lookup!L$2,0),"")</f>
        <v>SFine</v>
      </c>
      <c r="N2888" s="6" t="str">
        <f>IFERROR(VLOOKUP($J2888,Lookup!$I:$M,Lookup!M$2,0),"")</f>
        <v>LB</v>
      </c>
      <c r="O2888" s="6" t="str">
        <f>IFERROR(VLOOKUP(E2888,Lookup!B:C,2,0),0)</f>
        <v>Line Cook</v>
      </c>
    </row>
    <row r="2889" ht="13.5" outlineLevel="2" spans="1:15">
      <c r="A2889" s="4" t="s">
        <v>6072</v>
      </c>
      <c r="B2889" s="4" t="s">
        <v>5882</v>
      </c>
      <c r="C2889" s="4" t="s">
        <v>118</v>
      </c>
      <c r="D2889" s="4" t="s">
        <v>6073</v>
      </c>
      <c r="E2889" s="4" t="s">
        <v>120</v>
      </c>
      <c r="F2889" s="4" t="s">
        <v>121</v>
      </c>
      <c r="G2889" s="4" t="s">
        <v>373</v>
      </c>
      <c r="H2889" s="4" t="s">
        <v>2469</v>
      </c>
      <c r="I2889" s="4" t="s">
        <v>5884</v>
      </c>
      <c r="J2889" s="4" t="s">
        <v>5885</v>
      </c>
      <c r="K2889" s="6">
        <f>IFERROR(VLOOKUP($J2889,Lookup!$I:$M,Lookup!J$2,0),"")</f>
        <v>7046</v>
      </c>
      <c r="L2889" s="6" t="str">
        <f>IFERROR(VLOOKUP($J2889,Lookup!$I:$M,Lookup!K$2,0),"")</f>
        <v>Laguna Beach</v>
      </c>
      <c r="M2889" s="6" t="str">
        <f>IFERROR(VLOOKUP($J2889,Lookup!$I:$M,Lookup!L$2,0),"")</f>
        <v>SFine</v>
      </c>
      <c r="N2889" s="6" t="str">
        <f>IFERROR(VLOOKUP($J2889,Lookup!$I:$M,Lookup!M$2,0),"")</f>
        <v>LB</v>
      </c>
      <c r="O2889" s="6" t="str">
        <f>IFERROR(VLOOKUP(E2889,Lookup!B:C,2,0),0)</f>
        <v>Server/Cocktail</v>
      </c>
    </row>
    <row r="2890" ht="13.5" outlineLevel="2" spans="1:15">
      <c r="A2890" s="4" t="s">
        <v>6074</v>
      </c>
      <c r="B2890" s="4" t="s">
        <v>5882</v>
      </c>
      <c r="C2890" s="4" t="s">
        <v>118</v>
      </c>
      <c r="D2890" s="4" t="s">
        <v>6075</v>
      </c>
      <c r="E2890" s="4" t="s">
        <v>5946</v>
      </c>
      <c r="F2890" s="4" t="s">
        <v>121</v>
      </c>
      <c r="G2890" s="4" t="s">
        <v>373</v>
      </c>
      <c r="H2890" s="4" t="s">
        <v>2469</v>
      </c>
      <c r="I2890" s="4" t="s">
        <v>5884</v>
      </c>
      <c r="J2890" s="4" t="s">
        <v>5885</v>
      </c>
      <c r="K2890" s="6">
        <f>IFERROR(VLOOKUP($J2890,Lookup!$I:$M,Lookup!J$2,0),"")</f>
        <v>7046</v>
      </c>
      <c r="L2890" s="6" t="str">
        <f>IFERROR(VLOOKUP($J2890,Lookup!$I:$M,Lookup!K$2,0),"")</f>
        <v>Laguna Beach</v>
      </c>
      <c r="M2890" s="6" t="str">
        <f>IFERROR(VLOOKUP($J2890,Lookup!$I:$M,Lookup!L$2,0),"")</f>
        <v>SFine</v>
      </c>
      <c r="N2890" s="6" t="str">
        <f>IFERROR(VLOOKUP($J2890,Lookup!$I:$M,Lookup!M$2,0),"")</f>
        <v>LB</v>
      </c>
      <c r="O2890" s="6" t="str">
        <f>IFERROR(VLOOKUP(E2890,Lookup!B:C,2,0),0)</f>
        <v>Busser/Runner</v>
      </c>
    </row>
    <row r="2891" ht="13.5" outlineLevel="2" spans="1:15">
      <c r="A2891" s="4" t="s">
        <v>6076</v>
      </c>
      <c r="B2891" s="4" t="s">
        <v>5882</v>
      </c>
      <c r="C2891" s="4" t="s">
        <v>118</v>
      </c>
      <c r="D2891" s="4" t="s">
        <v>6077</v>
      </c>
      <c r="E2891" s="4" t="s">
        <v>2650</v>
      </c>
      <c r="F2891" s="4" t="s">
        <v>121</v>
      </c>
      <c r="G2891" s="4" t="s">
        <v>373</v>
      </c>
      <c r="H2891" s="4" t="s">
        <v>2469</v>
      </c>
      <c r="I2891" s="4" t="s">
        <v>5884</v>
      </c>
      <c r="J2891" s="4" t="s">
        <v>5885</v>
      </c>
      <c r="K2891" s="6">
        <f>IFERROR(VLOOKUP($J2891,Lookup!$I:$M,Lookup!J$2,0),"")</f>
        <v>7046</v>
      </c>
      <c r="L2891" s="6" t="str">
        <f>IFERROR(VLOOKUP($J2891,Lookup!$I:$M,Lookup!K$2,0),"")</f>
        <v>Laguna Beach</v>
      </c>
      <c r="M2891" s="6" t="str">
        <f>IFERROR(VLOOKUP($J2891,Lookup!$I:$M,Lookup!L$2,0),"")</f>
        <v>SFine</v>
      </c>
      <c r="N2891" s="6" t="str">
        <f>IFERROR(VLOOKUP($J2891,Lookup!$I:$M,Lookup!M$2,0),"")</f>
        <v>LB</v>
      </c>
      <c r="O2891" s="6">
        <f>IFERROR(VLOOKUP(E2891,Lookup!B:C,2,0),0)</f>
        <v>0</v>
      </c>
    </row>
    <row r="2892" ht="13.5" outlineLevel="2" spans="1:15">
      <c r="A2892" s="4" t="s">
        <v>6078</v>
      </c>
      <c r="B2892" s="4" t="s">
        <v>5882</v>
      </c>
      <c r="C2892" s="4" t="s">
        <v>118</v>
      </c>
      <c r="D2892" s="4" t="s">
        <v>6079</v>
      </c>
      <c r="E2892" s="4" t="s">
        <v>5920</v>
      </c>
      <c r="F2892" s="4" t="s">
        <v>121</v>
      </c>
      <c r="G2892" s="4" t="s">
        <v>373</v>
      </c>
      <c r="H2892" s="4" t="s">
        <v>2469</v>
      </c>
      <c r="I2892" s="4" t="s">
        <v>5884</v>
      </c>
      <c r="J2892" s="4" t="s">
        <v>5885</v>
      </c>
      <c r="K2892" s="6">
        <f>IFERROR(VLOOKUP($J2892,Lookup!$I:$M,Lookup!J$2,0),"")</f>
        <v>7046</v>
      </c>
      <c r="L2892" s="6" t="str">
        <f>IFERROR(VLOOKUP($J2892,Lookup!$I:$M,Lookup!K$2,0),"")</f>
        <v>Laguna Beach</v>
      </c>
      <c r="M2892" s="6" t="str">
        <f>IFERROR(VLOOKUP($J2892,Lookup!$I:$M,Lookup!L$2,0),"")</f>
        <v>SFine</v>
      </c>
      <c r="N2892" s="6" t="str">
        <f>IFERROR(VLOOKUP($J2892,Lookup!$I:$M,Lookup!M$2,0),"")</f>
        <v>LB</v>
      </c>
      <c r="O2892" s="6" t="str">
        <f>IFERROR(VLOOKUP(E2892,Lookup!B:C,2,0),0)</f>
        <v>Busser/Runner</v>
      </c>
    </row>
    <row r="2893" ht="13.5" outlineLevel="2" spans="1:15">
      <c r="A2893" s="4" t="s">
        <v>6080</v>
      </c>
      <c r="B2893" s="4" t="s">
        <v>5882</v>
      </c>
      <c r="C2893" s="4" t="s">
        <v>118</v>
      </c>
      <c r="D2893" s="4" t="s">
        <v>6081</v>
      </c>
      <c r="E2893" s="4" t="s">
        <v>84</v>
      </c>
      <c r="F2893" s="4" t="s">
        <v>121</v>
      </c>
      <c r="G2893" s="4" t="s">
        <v>373</v>
      </c>
      <c r="H2893" s="4" t="s">
        <v>2469</v>
      </c>
      <c r="I2893" s="4" t="s">
        <v>5884</v>
      </c>
      <c r="J2893" s="4" t="s">
        <v>5885</v>
      </c>
      <c r="K2893" s="6">
        <f>IFERROR(VLOOKUP($J2893,Lookup!$I:$M,Lookup!J$2,0),"")</f>
        <v>7046</v>
      </c>
      <c r="L2893" s="6" t="str">
        <f>IFERROR(VLOOKUP($J2893,Lookup!$I:$M,Lookup!K$2,0),"")</f>
        <v>Laguna Beach</v>
      </c>
      <c r="M2893" s="6" t="str">
        <f>IFERROR(VLOOKUP($J2893,Lookup!$I:$M,Lookup!L$2,0),"")</f>
        <v>SFine</v>
      </c>
      <c r="N2893" s="6" t="str">
        <f>IFERROR(VLOOKUP($J2893,Lookup!$I:$M,Lookup!M$2,0),"")</f>
        <v>LB</v>
      </c>
      <c r="O2893" s="6" t="str">
        <f>IFERROR(VLOOKUP(E2893,Lookup!B:C,2,0),0)</f>
        <v>Prep Cook</v>
      </c>
    </row>
    <row r="2894" ht="13.5" outlineLevel="2" spans="1:15">
      <c r="A2894" s="4" t="s">
        <v>6082</v>
      </c>
      <c r="B2894" s="4" t="s">
        <v>5882</v>
      </c>
      <c r="C2894" s="4" t="s">
        <v>118</v>
      </c>
      <c r="D2894" s="4" t="s">
        <v>6083</v>
      </c>
      <c r="E2894" s="4" t="s">
        <v>139</v>
      </c>
      <c r="F2894" s="4" t="s">
        <v>121</v>
      </c>
      <c r="G2894" s="4" t="s">
        <v>373</v>
      </c>
      <c r="H2894" s="4" t="s">
        <v>2469</v>
      </c>
      <c r="I2894" s="4" t="s">
        <v>5884</v>
      </c>
      <c r="J2894" s="4" t="s">
        <v>5885</v>
      </c>
      <c r="K2894" s="6">
        <f>IFERROR(VLOOKUP($J2894,Lookup!$I:$M,Lookup!J$2,0),"")</f>
        <v>7046</v>
      </c>
      <c r="L2894" s="6" t="str">
        <f>IFERROR(VLOOKUP($J2894,Lookup!$I:$M,Lookup!K$2,0),"")</f>
        <v>Laguna Beach</v>
      </c>
      <c r="M2894" s="6" t="str">
        <f>IFERROR(VLOOKUP($J2894,Lookup!$I:$M,Lookup!L$2,0),"")</f>
        <v>SFine</v>
      </c>
      <c r="N2894" s="6" t="str">
        <f>IFERROR(VLOOKUP($J2894,Lookup!$I:$M,Lookup!M$2,0),"")</f>
        <v>LB</v>
      </c>
      <c r="O2894" s="6" t="str">
        <f>IFERROR(VLOOKUP(E2894,Lookup!B:C,2,0),0)</f>
        <v>Busser/Runner</v>
      </c>
    </row>
    <row r="2895" ht="13.5" outlineLevel="2" spans="1:15">
      <c r="A2895" s="4" t="s">
        <v>6084</v>
      </c>
      <c r="B2895" s="4" t="s">
        <v>5882</v>
      </c>
      <c r="C2895" s="4" t="s">
        <v>118</v>
      </c>
      <c r="D2895" s="4" t="s">
        <v>6085</v>
      </c>
      <c r="E2895" s="4" t="s">
        <v>83</v>
      </c>
      <c r="F2895" s="4" t="s">
        <v>121</v>
      </c>
      <c r="G2895" s="4" t="s">
        <v>373</v>
      </c>
      <c r="H2895" s="4" t="s">
        <v>2469</v>
      </c>
      <c r="I2895" s="4" t="s">
        <v>5884</v>
      </c>
      <c r="J2895" s="4" t="s">
        <v>5885</v>
      </c>
      <c r="K2895" s="6">
        <f>IFERROR(VLOOKUP($J2895,Lookup!$I:$M,Lookup!J$2,0),"")</f>
        <v>7046</v>
      </c>
      <c r="L2895" s="6" t="str">
        <f>IFERROR(VLOOKUP($J2895,Lookup!$I:$M,Lookup!K$2,0),"")</f>
        <v>Laguna Beach</v>
      </c>
      <c r="M2895" s="6" t="str">
        <f>IFERROR(VLOOKUP($J2895,Lookup!$I:$M,Lookup!L$2,0),"")</f>
        <v>SFine</v>
      </c>
      <c r="N2895" s="6" t="str">
        <f>IFERROR(VLOOKUP($J2895,Lookup!$I:$M,Lookup!M$2,0),"")</f>
        <v>LB</v>
      </c>
      <c r="O2895" s="6" t="str">
        <f>IFERROR(VLOOKUP(E2895,Lookup!B:C,2,0),0)</f>
        <v>Line Cook</v>
      </c>
    </row>
    <row r="2896" ht="13.5" outlineLevel="2" spans="1:15">
      <c r="A2896" s="4" t="s">
        <v>6086</v>
      </c>
      <c r="B2896" s="4" t="s">
        <v>5882</v>
      </c>
      <c r="C2896" s="4" t="s">
        <v>118</v>
      </c>
      <c r="D2896" s="4" t="s">
        <v>6087</v>
      </c>
      <c r="E2896" s="4" t="s">
        <v>139</v>
      </c>
      <c r="F2896" s="4" t="s">
        <v>121</v>
      </c>
      <c r="G2896" s="4" t="s">
        <v>373</v>
      </c>
      <c r="H2896" s="4" t="s">
        <v>2469</v>
      </c>
      <c r="I2896" s="4" t="s">
        <v>5884</v>
      </c>
      <c r="J2896" s="4" t="s">
        <v>5885</v>
      </c>
      <c r="K2896" s="6">
        <f>IFERROR(VLOOKUP($J2896,Lookup!$I:$M,Lookup!J$2,0),"")</f>
        <v>7046</v>
      </c>
      <c r="L2896" s="6" t="str">
        <f>IFERROR(VLOOKUP($J2896,Lookup!$I:$M,Lookup!K$2,0),"")</f>
        <v>Laguna Beach</v>
      </c>
      <c r="M2896" s="6" t="str">
        <f>IFERROR(VLOOKUP($J2896,Lookup!$I:$M,Lookup!L$2,0),"")</f>
        <v>SFine</v>
      </c>
      <c r="N2896" s="6" t="str">
        <f>IFERROR(VLOOKUP($J2896,Lookup!$I:$M,Lookup!M$2,0),"")</f>
        <v>LB</v>
      </c>
      <c r="O2896" s="6" t="str">
        <f>IFERROR(VLOOKUP(E2896,Lookup!B:C,2,0),0)</f>
        <v>Busser/Runner</v>
      </c>
    </row>
    <row r="2897" ht="13.5" outlineLevel="2" spans="1:15">
      <c r="A2897" s="4" t="s">
        <v>6088</v>
      </c>
      <c r="B2897" s="4" t="s">
        <v>5882</v>
      </c>
      <c r="C2897" s="4" t="s">
        <v>118</v>
      </c>
      <c r="D2897" s="4" t="s">
        <v>6089</v>
      </c>
      <c r="E2897" s="4" t="s">
        <v>120</v>
      </c>
      <c r="F2897" s="4" t="s">
        <v>121</v>
      </c>
      <c r="G2897" s="4" t="s">
        <v>373</v>
      </c>
      <c r="H2897" s="4" t="s">
        <v>2469</v>
      </c>
      <c r="I2897" s="4" t="s">
        <v>5884</v>
      </c>
      <c r="J2897" s="4" t="s">
        <v>5885</v>
      </c>
      <c r="K2897" s="6">
        <f>IFERROR(VLOOKUP($J2897,Lookup!$I:$M,Lookup!J$2,0),"")</f>
        <v>7046</v>
      </c>
      <c r="L2897" s="6" t="str">
        <f>IFERROR(VLOOKUP($J2897,Lookup!$I:$M,Lookup!K$2,0),"")</f>
        <v>Laguna Beach</v>
      </c>
      <c r="M2897" s="6" t="str">
        <f>IFERROR(VLOOKUP($J2897,Lookup!$I:$M,Lookup!L$2,0),"")</f>
        <v>SFine</v>
      </c>
      <c r="N2897" s="6" t="str">
        <f>IFERROR(VLOOKUP($J2897,Lookup!$I:$M,Lookup!M$2,0),"")</f>
        <v>LB</v>
      </c>
      <c r="O2897" s="6" t="str">
        <f>IFERROR(VLOOKUP(E2897,Lookup!B:C,2,0),0)</f>
        <v>Server/Cocktail</v>
      </c>
    </row>
    <row r="2898" ht="13.5" outlineLevel="2" spans="1:15">
      <c r="A2898" s="4" t="s">
        <v>6090</v>
      </c>
      <c r="B2898" s="4" t="s">
        <v>5882</v>
      </c>
      <c r="C2898" s="4" t="s">
        <v>118</v>
      </c>
      <c r="D2898" s="4" t="s">
        <v>6091</v>
      </c>
      <c r="E2898" s="4" t="s">
        <v>142</v>
      </c>
      <c r="F2898" s="4" t="s">
        <v>121</v>
      </c>
      <c r="G2898" s="4" t="s">
        <v>373</v>
      </c>
      <c r="H2898" s="4" t="s">
        <v>2469</v>
      </c>
      <c r="I2898" s="4" t="s">
        <v>5884</v>
      </c>
      <c r="J2898" s="4" t="s">
        <v>5885</v>
      </c>
      <c r="K2898" s="6">
        <f>IFERROR(VLOOKUP($J2898,Lookup!$I:$M,Lookup!J$2,0),"")</f>
        <v>7046</v>
      </c>
      <c r="L2898" s="6" t="str">
        <f>IFERROR(VLOOKUP($J2898,Lookup!$I:$M,Lookup!K$2,0),"")</f>
        <v>Laguna Beach</v>
      </c>
      <c r="M2898" s="6" t="str">
        <f>IFERROR(VLOOKUP($J2898,Lookup!$I:$M,Lookup!L$2,0),"")</f>
        <v>SFine</v>
      </c>
      <c r="N2898" s="6" t="str">
        <f>IFERROR(VLOOKUP($J2898,Lookup!$I:$M,Lookup!M$2,0),"")</f>
        <v>LB</v>
      </c>
      <c r="O2898" s="6" t="str">
        <f>IFERROR(VLOOKUP(E2898,Lookup!B:C,2,0),0)</f>
        <v>Expo</v>
      </c>
    </row>
    <row r="2899" ht="13.5" outlineLevel="2" spans="1:15">
      <c r="A2899" s="4" t="s">
        <v>6092</v>
      </c>
      <c r="B2899" s="4" t="s">
        <v>5882</v>
      </c>
      <c r="C2899" s="4" t="s">
        <v>118</v>
      </c>
      <c r="D2899" s="4" t="s">
        <v>6093</v>
      </c>
      <c r="E2899" s="4" t="s">
        <v>83</v>
      </c>
      <c r="F2899" s="4" t="s">
        <v>121</v>
      </c>
      <c r="G2899" s="4" t="s">
        <v>373</v>
      </c>
      <c r="H2899" s="4" t="s">
        <v>2469</v>
      </c>
      <c r="I2899" s="4" t="s">
        <v>5884</v>
      </c>
      <c r="J2899" s="4" t="s">
        <v>5885</v>
      </c>
      <c r="K2899" s="6">
        <f>IFERROR(VLOOKUP($J2899,Lookup!$I:$M,Lookup!J$2,0),"")</f>
        <v>7046</v>
      </c>
      <c r="L2899" s="6" t="str">
        <f>IFERROR(VLOOKUP($J2899,Lookup!$I:$M,Lookup!K$2,0),"")</f>
        <v>Laguna Beach</v>
      </c>
      <c r="M2899" s="6" t="str">
        <f>IFERROR(VLOOKUP($J2899,Lookup!$I:$M,Lookup!L$2,0),"")</f>
        <v>SFine</v>
      </c>
      <c r="N2899" s="6" t="str">
        <f>IFERROR(VLOOKUP($J2899,Lookup!$I:$M,Lookup!M$2,0),"")</f>
        <v>LB</v>
      </c>
      <c r="O2899" s="6" t="str">
        <f>IFERROR(VLOOKUP(E2899,Lookup!B:C,2,0),0)</f>
        <v>Line Cook</v>
      </c>
    </row>
    <row r="2900" ht="13.5" outlineLevel="2" spans="1:15">
      <c r="A2900" s="4" t="s">
        <v>6094</v>
      </c>
      <c r="B2900" s="4" t="s">
        <v>5882</v>
      </c>
      <c r="C2900" s="4" t="s">
        <v>118</v>
      </c>
      <c r="D2900" s="4" t="s">
        <v>6095</v>
      </c>
      <c r="E2900" s="4" t="s">
        <v>120</v>
      </c>
      <c r="F2900" s="4" t="s">
        <v>121</v>
      </c>
      <c r="G2900" s="4" t="s">
        <v>373</v>
      </c>
      <c r="H2900" s="4" t="s">
        <v>2469</v>
      </c>
      <c r="I2900" s="4" t="s">
        <v>5884</v>
      </c>
      <c r="J2900" s="4" t="s">
        <v>5885</v>
      </c>
      <c r="K2900" s="6">
        <f>IFERROR(VLOOKUP($J2900,Lookup!$I:$M,Lookup!J$2,0),"")</f>
        <v>7046</v>
      </c>
      <c r="L2900" s="6" t="str">
        <f>IFERROR(VLOOKUP($J2900,Lookup!$I:$M,Lookup!K$2,0),"")</f>
        <v>Laguna Beach</v>
      </c>
      <c r="M2900" s="6" t="str">
        <f>IFERROR(VLOOKUP($J2900,Lookup!$I:$M,Lookup!L$2,0),"")</f>
        <v>SFine</v>
      </c>
      <c r="N2900" s="6" t="str">
        <f>IFERROR(VLOOKUP($J2900,Lookup!$I:$M,Lookup!M$2,0),"")</f>
        <v>LB</v>
      </c>
      <c r="O2900" s="6" t="str">
        <f>IFERROR(VLOOKUP(E2900,Lookup!B:C,2,0),0)</f>
        <v>Server/Cocktail</v>
      </c>
    </row>
    <row r="2901" ht="13.5" outlineLevel="2" spans="1:15">
      <c r="A2901" s="4" t="s">
        <v>6096</v>
      </c>
      <c r="B2901" s="4" t="s">
        <v>5882</v>
      </c>
      <c r="C2901" s="4" t="s">
        <v>118</v>
      </c>
      <c r="D2901" s="4" t="s">
        <v>6097</v>
      </c>
      <c r="E2901" s="4" t="s">
        <v>139</v>
      </c>
      <c r="F2901" s="4" t="s">
        <v>121</v>
      </c>
      <c r="G2901" s="4" t="s">
        <v>373</v>
      </c>
      <c r="H2901" s="4" t="s">
        <v>2469</v>
      </c>
      <c r="I2901" s="4" t="s">
        <v>5884</v>
      </c>
      <c r="J2901" s="4" t="s">
        <v>5885</v>
      </c>
      <c r="K2901" s="6">
        <f>IFERROR(VLOOKUP($J2901,Lookup!$I:$M,Lookup!J$2,0),"")</f>
        <v>7046</v>
      </c>
      <c r="L2901" s="6" t="str">
        <f>IFERROR(VLOOKUP($J2901,Lookup!$I:$M,Lookup!K$2,0),"")</f>
        <v>Laguna Beach</v>
      </c>
      <c r="M2901" s="6" t="str">
        <f>IFERROR(VLOOKUP($J2901,Lookup!$I:$M,Lookup!L$2,0),"")</f>
        <v>SFine</v>
      </c>
      <c r="N2901" s="6" t="str">
        <f>IFERROR(VLOOKUP($J2901,Lookup!$I:$M,Lookup!M$2,0),"")</f>
        <v>LB</v>
      </c>
      <c r="O2901" s="6" t="str">
        <f>IFERROR(VLOOKUP(E2901,Lookup!B:C,2,0),0)</f>
        <v>Busser/Runner</v>
      </c>
    </row>
    <row r="2902" ht="13.5" outlineLevel="2" spans="1:15">
      <c r="A2902" s="4" t="s">
        <v>6098</v>
      </c>
      <c r="B2902" s="4" t="s">
        <v>5882</v>
      </c>
      <c r="C2902" s="4" t="s">
        <v>118</v>
      </c>
      <c r="D2902" s="4" t="s">
        <v>6099</v>
      </c>
      <c r="E2902" s="4" t="s">
        <v>120</v>
      </c>
      <c r="F2902" s="4" t="s">
        <v>121</v>
      </c>
      <c r="G2902" s="4" t="s">
        <v>373</v>
      </c>
      <c r="H2902" s="4" t="s">
        <v>2469</v>
      </c>
      <c r="I2902" s="4" t="s">
        <v>5884</v>
      </c>
      <c r="J2902" s="4" t="s">
        <v>5885</v>
      </c>
      <c r="K2902" s="6">
        <f>IFERROR(VLOOKUP($J2902,Lookup!$I:$M,Lookup!J$2,0),"")</f>
        <v>7046</v>
      </c>
      <c r="L2902" s="6" t="str">
        <f>IFERROR(VLOOKUP($J2902,Lookup!$I:$M,Lookup!K$2,0),"")</f>
        <v>Laguna Beach</v>
      </c>
      <c r="M2902" s="6" t="str">
        <f>IFERROR(VLOOKUP($J2902,Lookup!$I:$M,Lookup!L$2,0),"")</f>
        <v>SFine</v>
      </c>
      <c r="N2902" s="6" t="str">
        <f>IFERROR(VLOOKUP($J2902,Lookup!$I:$M,Lookup!M$2,0),"")</f>
        <v>LB</v>
      </c>
      <c r="O2902" s="6" t="str">
        <f>IFERROR(VLOOKUP(E2902,Lookup!B:C,2,0),0)</f>
        <v>Server/Cocktail</v>
      </c>
    </row>
    <row r="2903" ht="13.5" outlineLevel="2" spans="1:15">
      <c r="A2903" s="4" t="s">
        <v>6100</v>
      </c>
      <c r="B2903" s="4" t="s">
        <v>5882</v>
      </c>
      <c r="C2903" s="4" t="s">
        <v>118</v>
      </c>
      <c r="D2903" s="4" t="s">
        <v>6101</v>
      </c>
      <c r="E2903" s="4" t="s">
        <v>120</v>
      </c>
      <c r="F2903" s="4" t="s">
        <v>121</v>
      </c>
      <c r="G2903" s="4" t="s">
        <v>373</v>
      </c>
      <c r="H2903" s="4" t="s">
        <v>2469</v>
      </c>
      <c r="I2903" s="4" t="s">
        <v>5884</v>
      </c>
      <c r="J2903" s="4" t="s">
        <v>5885</v>
      </c>
      <c r="K2903" s="6">
        <f>IFERROR(VLOOKUP($J2903,Lookup!$I:$M,Lookup!J$2,0),"")</f>
        <v>7046</v>
      </c>
      <c r="L2903" s="6" t="str">
        <f>IFERROR(VLOOKUP($J2903,Lookup!$I:$M,Lookup!K$2,0),"")</f>
        <v>Laguna Beach</v>
      </c>
      <c r="M2903" s="6" t="str">
        <f>IFERROR(VLOOKUP($J2903,Lookup!$I:$M,Lookup!L$2,0),"")</f>
        <v>SFine</v>
      </c>
      <c r="N2903" s="6" t="str">
        <f>IFERROR(VLOOKUP($J2903,Lookup!$I:$M,Lookup!M$2,0),"")</f>
        <v>LB</v>
      </c>
      <c r="O2903" s="6" t="str">
        <f>IFERROR(VLOOKUP(E2903,Lookup!B:C,2,0),0)</f>
        <v>Server/Cocktail</v>
      </c>
    </row>
    <row r="2904" ht="13.5" outlineLevel="2" spans="1:15">
      <c r="A2904" s="4" t="s">
        <v>6102</v>
      </c>
      <c r="B2904" s="4" t="s">
        <v>5882</v>
      </c>
      <c r="C2904" s="4" t="s">
        <v>118</v>
      </c>
      <c r="D2904" s="4" t="s">
        <v>6103</v>
      </c>
      <c r="E2904" s="4" t="s">
        <v>83</v>
      </c>
      <c r="F2904" s="4" t="s">
        <v>121</v>
      </c>
      <c r="G2904" s="4" t="s">
        <v>373</v>
      </c>
      <c r="H2904" s="4" t="s">
        <v>2469</v>
      </c>
      <c r="I2904" s="4" t="s">
        <v>5884</v>
      </c>
      <c r="J2904" s="4" t="s">
        <v>5885</v>
      </c>
      <c r="K2904" s="6">
        <f>IFERROR(VLOOKUP($J2904,Lookup!$I:$M,Lookup!J$2,0),"")</f>
        <v>7046</v>
      </c>
      <c r="L2904" s="6" t="str">
        <f>IFERROR(VLOOKUP($J2904,Lookup!$I:$M,Lookup!K$2,0),"")</f>
        <v>Laguna Beach</v>
      </c>
      <c r="M2904" s="6" t="str">
        <f>IFERROR(VLOOKUP($J2904,Lookup!$I:$M,Lookup!L$2,0),"")</f>
        <v>SFine</v>
      </c>
      <c r="N2904" s="6" t="str">
        <f>IFERROR(VLOOKUP($J2904,Lookup!$I:$M,Lookup!M$2,0),"")</f>
        <v>LB</v>
      </c>
      <c r="O2904" s="6" t="str">
        <f>IFERROR(VLOOKUP(E2904,Lookup!B:C,2,0),0)</f>
        <v>Line Cook</v>
      </c>
    </row>
    <row r="2905" ht="13.5" outlineLevel="2" spans="1:15">
      <c r="A2905" s="4" t="s">
        <v>6104</v>
      </c>
      <c r="B2905" s="4" t="s">
        <v>5882</v>
      </c>
      <c r="C2905" s="4" t="s">
        <v>118</v>
      </c>
      <c r="D2905" s="4" t="s">
        <v>6105</v>
      </c>
      <c r="E2905" s="4" t="s">
        <v>120</v>
      </c>
      <c r="F2905" s="4" t="s">
        <v>121</v>
      </c>
      <c r="G2905" s="4" t="s">
        <v>373</v>
      </c>
      <c r="H2905" s="4" t="s">
        <v>2469</v>
      </c>
      <c r="I2905" s="4" t="s">
        <v>5884</v>
      </c>
      <c r="J2905" s="4" t="s">
        <v>5885</v>
      </c>
      <c r="K2905" s="6">
        <f>IFERROR(VLOOKUP($J2905,Lookup!$I:$M,Lookup!J$2,0),"")</f>
        <v>7046</v>
      </c>
      <c r="L2905" s="6" t="str">
        <f>IFERROR(VLOOKUP($J2905,Lookup!$I:$M,Lookup!K$2,0),"")</f>
        <v>Laguna Beach</v>
      </c>
      <c r="M2905" s="6" t="str">
        <f>IFERROR(VLOOKUP($J2905,Lookup!$I:$M,Lookup!L$2,0),"")</f>
        <v>SFine</v>
      </c>
      <c r="N2905" s="6" t="str">
        <f>IFERROR(VLOOKUP($J2905,Lookup!$I:$M,Lookup!M$2,0),"")</f>
        <v>LB</v>
      </c>
      <c r="O2905" s="6" t="str">
        <f>IFERROR(VLOOKUP(E2905,Lookup!B:C,2,0),0)</f>
        <v>Server/Cocktail</v>
      </c>
    </row>
    <row r="2906" ht="13.5" outlineLevel="2" spans="1:15">
      <c r="A2906" s="4" t="s">
        <v>6106</v>
      </c>
      <c r="B2906" s="4" t="s">
        <v>5882</v>
      </c>
      <c r="C2906" s="4" t="s">
        <v>118</v>
      </c>
      <c r="D2906" s="4" t="s">
        <v>6107</v>
      </c>
      <c r="E2906" s="4" t="s">
        <v>78</v>
      </c>
      <c r="F2906" s="4" t="s">
        <v>121</v>
      </c>
      <c r="G2906" s="4" t="s">
        <v>373</v>
      </c>
      <c r="H2906" s="4" t="s">
        <v>2469</v>
      </c>
      <c r="I2906" s="4" t="s">
        <v>5884</v>
      </c>
      <c r="J2906" s="4" t="s">
        <v>5885</v>
      </c>
      <c r="K2906" s="6">
        <f>IFERROR(VLOOKUP($J2906,Lookup!$I:$M,Lookup!J$2,0),"")</f>
        <v>7046</v>
      </c>
      <c r="L2906" s="6" t="str">
        <f>IFERROR(VLOOKUP($J2906,Lookup!$I:$M,Lookup!K$2,0),"")</f>
        <v>Laguna Beach</v>
      </c>
      <c r="M2906" s="6" t="str">
        <f>IFERROR(VLOOKUP($J2906,Lookup!$I:$M,Lookup!L$2,0),"")</f>
        <v>SFine</v>
      </c>
      <c r="N2906" s="6" t="str">
        <f>IFERROR(VLOOKUP($J2906,Lookup!$I:$M,Lookup!M$2,0),"")</f>
        <v>LB</v>
      </c>
      <c r="O2906" s="6" t="str">
        <f>IFERROR(VLOOKUP(E2906,Lookup!B:C,2,0),0)</f>
        <v>Host</v>
      </c>
    </row>
    <row r="2907" ht="13.5" outlineLevel="2" spans="1:15">
      <c r="A2907" s="4" t="s">
        <v>6108</v>
      </c>
      <c r="B2907" s="4" t="s">
        <v>5882</v>
      </c>
      <c r="C2907" s="4" t="s">
        <v>118</v>
      </c>
      <c r="D2907" s="4" t="s">
        <v>6109</v>
      </c>
      <c r="E2907" s="4" t="s">
        <v>83</v>
      </c>
      <c r="F2907" s="4" t="s">
        <v>121</v>
      </c>
      <c r="G2907" s="4" t="s">
        <v>373</v>
      </c>
      <c r="H2907" s="4" t="s">
        <v>2469</v>
      </c>
      <c r="I2907" s="4" t="s">
        <v>5884</v>
      </c>
      <c r="J2907" s="4" t="s">
        <v>5885</v>
      </c>
      <c r="K2907" s="6">
        <f>IFERROR(VLOOKUP($J2907,Lookup!$I:$M,Lookup!J$2,0),"")</f>
        <v>7046</v>
      </c>
      <c r="L2907" s="6" t="str">
        <f>IFERROR(VLOOKUP($J2907,Lookup!$I:$M,Lookup!K$2,0),"")</f>
        <v>Laguna Beach</v>
      </c>
      <c r="M2907" s="6" t="str">
        <f>IFERROR(VLOOKUP($J2907,Lookup!$I:$M,Lookup!L$2,0),"")</f>
        <v>SFine</v>
      </c>
      <c r="N2907" s="6" t="str">
        <f>IFERROR(VLOOKUP($J2907,Lookup!$I:$M,Lookup!M$2,0),"")</f>
        <v>LB</v>
      </c>
      <c r="O2907" s="6" t="str">
        <f>IFERROR(VLOOKUP(E2907,Lookup!B:C,2,0),0)</f>
        <v>Line Cook</v>
      </c>
    </row>
    <row r="2908" ht="13.5" outlineLevel="2" spans="1:15">
      <c r="A2908" s="4" t="s">
        <v>6110</v>
      </c>
      <c r="B2908" s="4" t="s">
        <v>5882</v>
      </c>
      <c r="C2908" s="4" t="s">
        <v>118</v>
      </c>
      <c r="D2908" s="4" t="s">
        <v>6111</v>
      </c>
      <c r="E2908" s="4" t="s">
        <v>139</v>
      </c>
      <c r="F2908" s="4" t="s">
        <v>121</v>
      </c>
      <c r="G2908" s="4" t="s">
        <v>373</v>
      </c>
      <c r="H2908" s="4" t="s">
        <v>2469</v>
      </c>
      <c r="I2908" s="4" t="s">
        <v>5884</v>
      </c>
      <c r="J2908" s="4" t="s">
        <v>5885</v>
      </c>
      <c r="K2908" s="6">
        <f>IFERROR(VLOOKUP($J2908,Lookup!$I:$M,Lookup!J$2,0),"")</f>
        <v>7046</v>
      </c>
      <c r="L2908" s="6" t="str">
        <f>IFERROR(VLOOKUP($J2908,Lookup!$I:$M,Lookup!K$2,0),"")</f>
        <v>Laguna Beach</v>
      </c>
      <c r="M2908" s="6" t="str">
        <f>IFERROR(VLOOKUP($J2908,Lookup!$I:$M,Lookup!L$2,0),"")</f>
        <v>SFine</v>
      </c>
      <c r="N2908" s="6" t="str">
        <f>IFERROR(VLOOKUP($J2908,Lookup!$I:$M,Lookup!M$2,0),"")</f>
        <v>LB</v>
      </c>
      <c r="O2908" s="6" t="str">
        <f>IFERROR(VLOOKUP(E2908,Lookup!B:C,2,0),0)</f>
        <v>Busser/Runner</v>
      </c>
    </row>
    <row r="2909" ht="13.5" outlineLevel="2" spans="1:15">
      <c r="A2909" s="4" t="s">
        <v>6112</v>
      </c>
      <c r="B2909" s="4" t="s">
        <v>5882</v>
      </c>
      <c r="C2909" s="4" t="s">
        <v>118</v>
      </c>
      <c r="D2909" s="4" t="s">
        <v>6113</v>
      </c>
      <c r="E2909" s="4" t="s">
        <v>640</v>
      </c>
      <c r="F2909" s="4" t="s">
        <v>121</v>
      </c>
      <c r="G2909" s="4" t="s">
        <v>373</v>
      </c>
      <c r="H2909" s="4" t="s">
        <v>2469</v>
      </c>
      <c r="I2909" s="4" t="s">
        <v>5884</v>
      </c>
      <c r="J2909" s="4" t="s">
        <v>5885</v>
      </c>
      <c r="K2909" s="6">
        <f>IFERROR(VLOOKUP($J2909,Lookup!$I:$M,Lookup!J$2,0),"")</f>
        <v>7046</v>
      </c>
      <c r="L2909" s="6" t="str">
        <f>IFERROR(VLOOKUP($J2909,Lookup!$I:$M,Lookup!K$2,0),"")</f>
        <v>Laguna Beach</v>
      </c>
      <c r="M2909" s="6" t="str">
        <f>IFERROR(VLOOKUP($J2909,Lookup!$I:$M,Lookup!L$2,0),"")</f>
        <v>SFine</v>
      </c>
      <c r="N2909" s="6" t="str">
        <f>IFERROR(VLOOKUP($J2909,Lookup!$I:$M,Lookup!M$2,0),"")</f>
        <v>LB</v>
      </c>
      <c r="O2909" s="6" t="str">
        <f>IFERROR(VLOOKUP(E2909,Lookup!B:C,2,0),0)</f>
        <v/>
      </c>
    </row>
    <row r="2910" ht="13.5" outlineLevel="1" spans="1:15">
      <c r="A2910" s="4" t="s">
        <v>6114</v>
      </c>
      <c r="B2910" s="4" t="s">
        <v>5882</v>
      </c>
      <c r="C2910" s="4" t="s">
        <v>118</v>
      </c>
      <c r="D2910" s="4" t="s">
        <v>6115</v>
      </c>
      <c r="E2910" s="4" t="s">
        <v>5913</v>
      </c>
      <c r="F2910" s="4" t="s">
        <v>121</v>
      </c>
      <c r="G2910" s="4" t="s">
        <v>373</v>
      </c>
      <c r="H2910" s="4" t="s">
        <v>2469</v>
      </c>
      <c r="I2910" s="4" t="s">
        <v>5884</v>
      </c>
      <c r="J2910" s="4" t="s">
        <v>5885</v>
      </c>
      <c r="K2910" s="6">
        <f>IFERROR(VLOOKUP($J2910,Lookup!$I:$M,Lookup!J$2,0),"")</f>
        <v>7046</v>
      </c>
      <c r="L2910" s="6" t="str">
        <f>IFERROR(VLOOKUP($J2910,Lookup!$I:$M,Lookup!K$2,0),"")</f>
        <v>Laguna Beach</v>
      </c>
      <c r="M2910" s="6" t="str">
        <f>IFERROR(VLOOKUP($J2910,Lookup!$I:$M,Lookup!L$2,0),"")</f>
        <v>SFine</v>
      </c>
      <c r="N2910" s="6" t="str">
        <f>IFERROR(VLOOKUP($J2910,Lookup!$I:$M,Lookup!M$2,0),"")</f>
        <v>LB</v>
      </c>
      <c r="O2910" s="6" t="str">
        <f>IFERROR(VLOOKUP(E2910,Lookup!B:C,2,0),0)</f>
        <v/>
      </c>
    </row>
    <row r="2911" ht="13.5" outlineLevel="2" spans="1:15">
      <c r="A2911" s="4" t="s">
        <v>6116</v>
      </c>
      <c r="B2911" s="4" t="s">
        <v>5882</v>
      </c>
      <c r="C2911" s="4" t="s">
        <v>118</v>
      </c>
      <c r="D2911" s="4" t="s">
        <v>6117</v>
      </c>
      <c r="E2911" s="4" t="s">
        <v>120</v>
      </c>
      <c r="F2911" s="4" t="s">
        <v>121</v>
      </c>
      <c r="G2911" s="4" t="s">
        <v>373</v>
      </c>
      <c r="H2911" s="4" t="s">
        <v>2469</v>
      </c>
      <c r="I2911" s="4" t="s">
        <v>5884</v>
      </c>
      <c r="J2911" s="4" t="s">
        <v>5885</v>
      </c>
      <c r="K2911" s="6">
        <f>IFERROR(VLOOKUP($J2911,Lookup!$I:$M,Lookup!J$2,0),"")</f>
        <v>7046</v>
      </c>
      <c r="L2911" s="6" t="str">
        <f>IFERROR(VLOOKUP($J2911,Lookup!$I:$M,Lookup!K$2,0),"")</f>
        <v>Laguna Beach</v>
      </c>
      <c r="M2911" s="6" t="str">
        <f>IFERROR(VLOOKUP($J2911,Lookup!$I:$M,Lookup!L$2,0),"")</f>
        <v>SFine</v>
      </c>
      <c r="N2911" s="6" t="str">
        <f>IFERROR(VLOOKUP($J2911,Lookup!$I:$M,Lookup!M$2,0),"")</f>
        <v>LB</v>
      </c>
      <c r="O2911" s="6" t="str">
        <f>IFERROR(VLOOKUP(E2911,Lookup!B:C,2,0),0)</f>
        <v>Server/Cocktail</v>
      </c>
    </row>
    <row r="2912" ht="13.5" outlineLevel="2" spans="1:15">
      <c r="A2912" s="4" t="s">
        <v>6118</v>
      </c>
      <c r="B2912" s="4" t="s">
        <v>5882</v>
      </c>
      <c r="C2912" s="4" t="s">
        <v>118</v>
      </c>
      <c r="D2912" s="4" t="s">
        <v>6119</v>
      </c>
      <c r="E2912" s="4" t="s">
        <v>188</v>
      </c>
      <c r="F2912" s="4" t="s">
        <v>121</v>
      </c>
      <c r="G2912" s="4" t="s">
        <v>373</v>
      </c>
      <c r="H2912" s="4" t="s">
        <v>2469</v>
      </c>
      <c r="I2912" s="4" t="s">
        <v>5884</v>
      </c>
      <c r="J2912" s="4" t="s">
        <v>5885</v>
      </c>
      <c r="K2912" s="6">
        <f>IFERROR(VLOOKUP($J2912,Lookup!$I:$M,Lookup!J$2,0),"")</f>
        <v>7046</v>
      </c>
      <c r="L2912" s="6" t="str">
        <f>IFERROR(VLOOKUP($J2912,Lookup!$I:$M,Lookup!K$2,0),"")</f>
        <v>Laguna Beach</v>
      </c>
      <c r="M2912" s="6" t="str">
        <f>IFERROR(VLOOKUP($J2912,Lookup!$I:$M,Lookup!L$2,0),"")</f>
        <v>SFine</v>
      </c>
      <c r="N2912" s="6" t="str">
        <f>IFERROR(VLOOKUP($J2912,Lookup!$I:$M,Lookup!M$2,0),"")</f>
        <v>LB</v>
      </c>
      <c r="O2912" s="6" t="str">
        <f>IFERROR(VLOOKUP(E2912,Lookup!B:C,2,0),0)</f>
        <v>Dish</v>
      </c>
    </row>
    <row r="2913" ht="13.5" outlineLevel="2" spans="1:15">
      <c r="A2913" s="4" t="s">
        <v>6120</v>
      </c>
      <c r="B2913" s="4" t="s">
        <v>5882</v>
      </c>
      <c r="C2913" s="4" t="s">
        <v>118</v>
      </c>
      <c r="D2913" s="4" t="s">
        <v>6121</v>
      </c>
      <c r="E2913" s="4" t="s">
        <v>120</v>
      </c>
      <c r="F2913" s="4" t="s">
        <v>121</v>
      </c>
      <c r="G2913" s="4" t="s">
        <v>373</v>
      </c>
      <c r="H2913" s="4" t="s">
        <v>2469</v>
      </c>
      <c r="I2913" s="4" t="s">
        <v>5884</v>
      </c>
      <c r="J2913" s="4" t="s">
        <v>5885</v>
      </c>
      <c r="K2913" s="6">
        <f>IFERROR(VLOOKUP($J2913,Lookup!$I:$M,Lookup!J$2,0),"")</f>
        <v>7046</v>
      </c>
      <c r="L2913" s="6" t="str">
        <f>IFERROR(VLOOKUP($J2913,Lookup!$I:$M,Lookup!K$2,0),"")</f>
        <v>Laguna Beach</v>
      </c>
      <c r="M2913" s="6" t="str">
        <f>IFERROR(VLOOKUP($J2913,Lookup!$I:$M,Lookup!L$2,0),"")</f>
        <v>SFine</v>
      </c>
      <c r="N2913" s="6" t="str">
        <f>IFERROR(VLOOKUP($J2913,Lookup!$I:$M,Lookup!M$2,0),"")</f>
        <v>LB</v>
      </c>
      <c r="O2913" s="6" t="str">
        <f>IFERROR(VLOOKUP(E2913,Lookup!B:C,2,0),0)</f>
        <v>Server/Cocktail</v>
      </c>
    </row>
    <row r="2914" ht="13.5" outlineLevel="2" spans="1:15">
      <c r="A2914" s="4" t="s">
        <v>6122</v>
      </c>
      <c r="B2914" s="4" t="s">
        <v>5882</v>
      </c>
      <c r="C2914" s="4" t="s">
        <v>118</v>
      </c>
      <c r="D2914" s="4" t="s">
        <v>6123</v>
      </c>
      <c r="E2914" s="4" t="s">
        <v>5920</v>
      </c>
      <c r="F2914" s="4" t="s">
        <v>121</v>
      </c>
      <c r="G2914" s="4" t="s">
        <v>373</v>
      </c>
      <c r="H2914" s="4" t="s">
        <v>2469</v>
      </c>
      <c r="I2914" s="4" t="s">
        <v>5884</v>
      </c>
      <c r="J2914" s="4" t="s">
        <v>5885</v>
      </c>
      <c r="K2914" s="6">
        <f>IFERROR(VLOOKUP($J2914,Lookup!$I:$M,Lookup!J$2,0),"")</f>
        <v>7046</v>
      </c>
      <c r="L2914" s="6" t="str">
        <f>IFERROR(VLOOKUP($J2914,Lookup!$I:$M,Lookup!K$2,0),"")</f>
        <v>Laguna Beach</v>
      </c>
      <c r="M2914" s="6" t="str">
        <f>IFERROR(VLOOKUP($J2914,Lookup!$I:$M,Lookup!L$2,0),"")</f>
        <v>SFine</v>
      </c>
      <c r="N2914" s="6" t="str">
        <f>IFERROR(VLOOKUP($J2914,Lookup!$I:$M,Lookup!M$2,0),"")</f>
        <v>LB</v>
      </c>
      <c r="O2914" s="6" t="str">
        <f>IFERROR(VLOOKUP(E2914,Lookup!B:C,2,0),0)</f>
        <v>Busser/Runner</v>
      </c>
    </row>
    <row r="2915" ht="13.5" outlineLevel="2" spans="1:15">
      <c r="A2915" s="4" t="s">
        <v>6124</v>
      </c>
      <c r="B2915" s="4" t="s">
        <v>5882</v>
      </c>
      <c r="C2915" s="4" t="s">
        <v>118</v>
      </c>
      <c r="D2915" s="4" t="s">
        <v>6125</v>
      </c>
      <c r="E2915" s="4" t="s">
        <v>78</v>
      </c>
      <c r="F2915" s="4" t="s">
        <v>121</v>
      </c>
      <c r="G2915" s="4" t="s">
        <v>373</v>
      </c>
      <c r="H2915" s="4" t="s">
        <v>2469</v>
      </c>
      <c r="I2915" s="4" t="s">
        <v>5884</v>
      </c>
      <c r="J2915" s="4" t="s">
        <v>5885</v>
      </c>
      <c r="K2915" s="6">
        <f>IFERROR(VLOOKUP($J2915,Lookup!$I:$M,Lookup!J$2,0),"")</f>
        <v>7046</v>
      </c>
      <c r="L2915" s="6" t="str">
        <f>IFERROR(VLOOKUP($J2915,Lookup!$I:$M,Lookup!K$2,0),"")</f>
        <v>Laguna Beach</v>
      </c>
      <c r="M2915" s="6" t="str">
        <f>IFERROR(VLOOKUP($J2915,Lookup!$I:$M,Lookup!L$2,0),"")</f>
        <v>SFine</v>
      </c>
      <c r="N2915" s="6" t="str">
        <f>IFERROR(VLOOKUP($J2915,Lookup!$I:$M,Lookup!M$2,0),"")</f>
        <v>LB</v>
      </c>
      <c r="O2915" s="6" t="str">
        <f>IFERROR(VLOOKUP(E2915,Lookup!B:C,2,0),0)</f>
        <v>Host</v>
      </c>
    </row>
    <row r="2916" ht="13.5" outlineLevel="2" spans="1:15">
      <c r="A2916" s="4" t="s">
        <v>6126</v>
      </c>
      <c r="B2916" s="4" t="s">
        <v>5882</v>
      </c>
      <c r="C2916" s="4" t="s">
        <v>118</v>
      </c>
      <c r="D2916" s="4" t="s">
        <v>6127</v>
      </c>
      <c r="E2916" s="4" t="s">
        <v>120</v>
      </c>
      <c r="F2916" s="4" t="s">
        <v>121</v>
      </c>
      <c r="G2916" s="4" t="s">
        <v>373</v>
      </c>
      <c r="H2916" s="4" t="s">
        <v>2469</v>
      </c>
      <c r="I2916" s="4" t="s">
        <v>5884</v>
      </c>
      <c r="J2916" s="4" t="s">
        <v>5885</v>
      </c>
      <c r="K2916" s="6">
        <f>IFERROR(VLOOKUP($J2916,Lookup!$I:$M,Lookup!J$2,0),"")</f>
        <v>7046</v>
      </c>
      <c r="L2916" s="6" t="str">
        <f>IFERROR(VLOOKUP($J2916,Lookup!$I:$M,Lookup!K$2,0),"")</f>
        <v>Laguna Beach</v>
      </c>
      <c r="M2916" s="6" t="str">
        <f>IFERROR(VLOOKUP($J2916,Lookup!$I:$M,Lookup!L$2,0),"")</f>
        <v>SFine</v>
      </c>
      <c r="N2916" s="6" t="str">
        <f>IFERROR(VLOOKUP($J2916,Lookup!$I:$M,Lookup!M$2,0),"")</f>
        <v>LB</v>
      </c>
      <c r="O2916" s="6" t="str">
        <f>IFERROR(VLOOKUP(E2916,Lookup!B:C,2,0),0)</f>
        <v>Server/Cocktail</v>
      </c>
    </row>
    <row r="2917" ht="13.5" outlineLevel="2" spans="1:15">
      <c r="A2917" s="4" t="s">
        <v>6128</v>
      </c>
      <c r="B2917" s="4" t="s">
        <v>5882</v>
      </c>
      <c r="C2917" s="4" t="s">
        <v>118</v>
      </c>
      <c r="D2917" s="4" t="s">
        <v>6129</v>
      </c>
      <c r="E2917" s="4" t="s">
        <v>139</v>
      </c>
      <c r="F2917" s="4" t="s">
        <v>121</v>
      </c>
      <c r="G2917" s="4" t="s">
        <v>373</v>
      </c>
      <c r="H2917" s="4" t="s">
        <v>2469</v>
      </c>
      <c r="I2917" s="4" t="s">
        <v>5884</v>
      </c>
      <c r="J2917" s="4" t="s">
        <v>5885</v>
      </c>
      <c r="K2917" s="6">
        <f>IFERROR(VLOOKUP($J2917,Lookup!$I:$M,Lookup!J$2,0),"")</f>
        <v>7046</v>
      </c>
      <c r="L2917" s="6" t="str">
        <f>IFERROR(VLOOKUP($J2917,Lookup!$I:$M,Lookup!K$2,0),"")</f>
        <v>Laguna Beach</v>
      </c>
      <c r="M2917" s="6" t="str">
        <f>IFERROR(VLOOKUP($J2917,Lookup!$I:$M,Lookup!L$2,0),"")</f>
        <v>SFine</v>
      </c>
      <c r="N2917" s="6" t="str">
        <f>IFERROR(VLOOKUP($J2917,Lookup!$I:$M,Lookup!M$2,0),"")</f>
        <v>LB</v>
      </c>
      <c r="O2917" s="6" t="str">
        <f>IFERROR(VLOOKUP(E2917,Lookup!B:C,2,0),0)</f>
        <v>Busser/Runner</v>
      </c>
    </row>
    <row r="2918" ht="13.5" outlineLevel="2" spans="1:15">
      <c r="A2918" s="4" t="s">
        <v>6130</v>
      </c>
      <c r="B2918" s="4" t="s">
        <v>5882</v>
      </c>
      <c r="C2918" s="4" t="s">
        <v>118</v>
      </c>
      <c r="D2918" s="4" t="s">
        <v>6131</v>
      </c>
      <c r="E2918" s="4" t="s">
        <v>120</v>
      </c>
      <c r="F2918" s="4" t="s">
        <v>121</v>
      </c>
      <c r="G2918" s="4" t="s">
        <v>373</v>
      </c>
      <c r="H2918" s="4" t="s">
        <v>2469</v>
      </c>
      <c r="I2918" s="4" t="s">
        <v>5884</v>
      </c>
      <c r="J2918" s="4" t="s">
        <v>5885</v>
      </c>
      <c r="K2918" s="6">
        <f>IFERROR(VLOOKUP($J2918,Lookup!$I:$M,Lookup!J$2,0),"")</f>
        <v>7046</v>
      </c>
      <c r="L2918" s="6" t="str">
        <f>IFERROR(VLOOKUP($J2918,Lookup!$I:$M,Lookup!K$2,0),"")</f>
        <v>Laguna Beach</v>
      </c>
      <c r="M2918" s="6" t="str">
        <f>IFERROR(VLOOKUP($J2918,Lookup!$I:$M,Lookup!L$2,0),"")</f>
        <v>SFine</v>
      </c>
      <c r="N2918" s="6" t="str">
        <f>IFERROR(VLOOKUP($J2918,Lookup!$I:$M,Lookup!M$2,0),"")</f>
        <v>LB</v>
      </c>
      <c r="O2918" s="6" t="str">
        <f>IFERROR(VLOOKUP(E2918,Lookup!B:C,2,0),0)</f>
        <v>Server/Cocktail</v>
      </c>
    </row>
    <row r="2919" ht="13.5" outlineLevel="2" spans="1:15">
      <c r="A2919" s="4" t="s">
        <v>6132</v>
      </c>
      <c r="B2919" s="4" t="s">
        <v>5882</v>
      </c>
      <c r="C2919" s="4" t="s">
        <v>118</v>
      </c>
      <c r="D2919" s="4" t="s">
        <v>6133</v>
      </c>
      <c r="E2919" s="4" t="s">
        <v>78</v>
      </c>
      <c r="F2919" s="4" t="s">
        <v>121</v>
      </c>
      <c r="G2919" s="4" t="s">
        <v>373</v>
      </c>
      <c r="H2919" s="4" t="s">
        <v>2469</v>
      </c>
      <c r="I2919" s="4" t="s">
        <v>5884</v>
      </c>
      <c r="J2919" s="4" t="s">
        <v>5885</v>
      </c>
      <c r="K2919" s="6">
        <f>IFERROR(VLOOKUP($J2919,Lookup!$I:$M,Lookup!J$2,0),"")</f>
        <v>7046</v>
      </c>
      <c r="L2919" s="6" t="str">
        <f>IFERROR(VLOOKUP($J2919,Lookup!$I:$M,Lookup!K$2,0),"")</f>
        <v>Laguna Beach</v>
      </c>
      <c r="M2919" s="6" t="str">
        <f>IFERROR(VLOOKUP($J2919,Lookup!$I:$M,Lookup!L$2,0),"")</f>
        <v>SFine</v>
      </c>
      <c r="N2919" s="6" t="str">
        <f>IFERROR(VLOOKUP($J2919,Lookup!$I:$M,Lookup!M$2,0),"")</f>
        <v>LB</v>
      </c>
      <c r="O2919" s="6" t="str">
        <f>IFERROR(VLOOKUP(E2919,Lookup!B:C,2,0),0)</f>
        <v>Host</v>
      </c>
    </row>
    <row r="2920" ht="13.5" outlineLevel="2" spans="1:15">
      <c r="A2920" s="4" t="s">
        <v>6134</v>
      </c>
      <c r="B2920" s="4" t="s">
        <v>6135</v>
      </c>
      <c r="C2920" s="4" t="s">
        <v>118</v>
      </c>
      <c r="D2920" s="4" t="s">
        <v>6136</v>
      </c>
      <c r="E2920" s="4" t="s">
        <v>1643</v>
      </c>
      <c r="F2920" s="4" t="s">
        <v>121</v>
      </c>
      <c r="G2920" s="4" t="s">
        <v>373</v>
      </c>
      <c r="H2920" s="4" t="s">
        <v>2469</v>
      </c>
      <c r="I2920" s="4" t="s">
        <v>5884</v>
      </c>
      <c r="J2920" s="4" t="s">
        <v>5885</v>
      </c>
      <c r="K2920" s="6">
        <f>IFERROR(VLOOKUP($J2920,Lookup!$I:$M,Lookup!J$2,0),"")</f>
        <v>7046</v>
      </c>
      <c r="L2920" s="6" t="str">
        <f>IFERROR(VLOOKUP($J2920,Lookup!$I:$M,Lookup!K$2,0),"")</f>
        <v>Laguna Beach</v>
      </c>
      <c r="M2920" s="6" t="str">
        <f>IFERROR(VLOOKUP($J2920,Lookup!$I:$M,Lookup!L$2,0),"")</f>
        <v>SFine</v>
      </c>
      <c r="N2920" s="6" t="str">
        <f>IFERROR(VLOOKUP($J2920,Lookup!$I:$M,Lookup!M$2,0),"")</f>
        <v>LB</v>
      </c>
      <c r="O2920" s="6" t="str">
        <f>IFERROR(VLOOKUP(E2920,Lookup!B:C,2,0),0)</f>
        <v/>
      </c>
    </row>
    <row r="2921" ht="13.5" outlineLevel="2" spans="1:15">
      <c r="A2921" s="4" t="s">
        <v>6137</v>
      </c>
      <c r="B2921" s="4" t="s">
        <v>5882</v>
      </c>
      <c r="C2921" s="4" t="s">
        <v>118</v>
      </c>
      <c r="D2921" s="4" t="s">
        <v>6138</v>
      </c>
      <c r="E2921" s="4" t="s">
        <v>128</v>
      </c>
      <c r="F2921" s="4" t="s">
        <v>121</v>
      </c>
      <c r="G2921" s="4" t="s">
        <v>373</v>
      </c>
      <c r="H2921" s="4" t="s">
        <v>2469</v>
      </c>
      <c r="I2921" s="4" t="s">
        <v>5884</v>
      </c>
      <c r="J2921" s="4" t="s">
        <v>5885</v>
      </c>
      <c r="K2921" s="6">
        <f>IFERROR(VLOOKUP($J2921,Lookup!$I:$M,Lookup!J$2,0),"")</f>
        <v>7046</v>
      </c>
      <c r="L2921" s="6" t="str">
        <f>IFERROR(VLOOKUP($J2921,Lookup!$I:$M,Lookup!K$2,0),"")</f>
        <v>Laguna Beach</v>
      </c>
      <c r="M2921" s="6" t="str">
        <f>IFERROR(VLOOKUP($J2921,Lookup!$I:$M,Lookup!L$2,0),"")</f>
        <v>SFine</v>
      </c>
      <c r="N2921" s="6" t="str">
        <f>IFERROR(VLOOKUP($J2921,Lookup!$I:$M,Lookup!M$2,0),"")</f>
        <v>LB</v>
      </c>
      <c r="O2921" s="6" t="str">
        <f>IFERROR(VLOOKUP(E2921,Lookup!B:C,2,0),0)</f>
        <v>Server/Cocktail</v>
      </c>
    </row>
    <row r="2922" ht="13.5" outlineLevel="2" spans="1:15">
      <c r="A2922" s="4" t="s">
        <v>6139</v>
      </c>
      <c r="B2922" s="4" t="s">
        <v>5882</v>
      </c>
      <c r="C2922" s="4" t="s">
        <v>118</v>
      </c>
      <c r="D2922" s="4" t="s">
        <v>6140</v>
      </c>
      <c r="E2922" s="4" t="s">
        <v>188</v>
      </c>
      <c r="F2922" s="4" t="s">
        <v>121</v>
      </c>
      <c r="G2922" s="4" t="s">
        <v>373</v>
      </c>
      <c r="H2922" s="4" t="s">
        <v>2469</v>
      </c>
      <c r="I2922" s="4" t="s">
        <v>5884</v>
      </c>
      <c r="J2922" s="4" t="s">
        <v>5885</v>
      </c>
      <c r="K2922" s="6">
        <f>IFERROR(VLOOKUP($J2922,Lookup!$I:$M,Lookup!J$2,0),"")</f>
        <v>7046</v>
      </c>
      <c r="L2922" s="6" t="str">
        <f>IFERROR(VLOOKUP($J2922,Lookup!$I:$M,Lookup!K$2,0),"")</f>
        <v>Laguna Beach</v>
      </c>
      <c r="M2922" s="6" t="str">
        <f>IFERROR(VLOOKUP($J2922,Lookup!$I:$M,Lookup!L$2,0),"")</f>
        <v>SFine</v>
      </c>
      <c r="N2922" s="6" t="str">
        <f>IFERROR(VLOOKUP($J2922,Lookup!$I:$M,Lookup!M$2,0),"")</f>
        <v>LB</v>
      </c>
      <c r="O2922" s="6" t="str">
        <f>IFERROR(VLOOKUP(E2922,Lookup!B:C,2,0),0)</f>
        <v>Dish</v>
      </c>
    </row>
    <row r="2923" ht="13.5" outlineLevel="2" spans="1:15">
      <c r="A2923" s="4" t="s">
        <v>6141</v>
      </c>
      <c r="B2923" s="4" t="s">
        <v>5882</v>
      </c>
      <c r="C2923" s="4" t="s">
        <v>118</v>
      </c>
      <c r="D2923" s="4" t="s">
        <v>6142</v>
      </c>
      <c r="E2923" s="4" t="s">
        <v>70</v>
      </c>
      <c r="F2923" s="4" t="s">
        <v>121</v>
      </c>
      <c r="G2923" s="4" t="s">
        <v>373</v>
      </c>
      <c r="H2923" s="4" t="s">
        <v>2469</v>
      </c>
      <c r="I2923" s="4" t="s">
        <v>5884</v>
      </c>
      <c r="J2923" s="4" t="s">
        <v>5885</v>
      </c>
      <c r="K2923" s="6">
        <f>IFERROR(VLOOKUP($J2923,Lookup!$I:$M,Lookup!J$2,0),"")</f>
        <v>7046</v>
      </c>
      <c r="L2923" s="6" t="str">
        <f>IFERROR(VLOOKUP($J2923,Lookup!$I:$M,Lookup!K$2,0),"")</f>
        <v>Laguna Beach</v>
      </c>
      <c r="M2923" s="6" t="str">
        <f>IFERROR(VLOOKUP($J2923,Lookup!$I:$M,Lookup!L$2,0),"")</f>
        <v>SFine</v>
      </c>
      <c r="N2923" s="6" t="str">
        <f>IFERROR(VLOOKUP($J2923,Lookup!$I:$M,Lookup!M$2,0),"")</f>
        <v>LB</v>
      </c>
      <c r="O2923" s="6" t="str">
        <f>IFERROR(VLOOKUP(E2923,Lookup!B:C,2,0),0)</f>
        <v>Bartender</v>
      </c>
    </row>
    <row r="2924" ht="13.5" outlineLevel="2" spans="1:15">
      <c r="A2924" s="4" t="s">
        <v>6143</v>
      </c>
      <c r="B2924" s="4" t="s">
        <v>5882</v>
      </c>
      <c r="C2924" s="4" t="s">
        <v>118</v>
      </c>
      <c r="D2924" s="4" t="s">
        <v>6144</v>
      </c>
      <c r="E2924" s="4" t="s">
        <v>120</v>
      </c>
      <c r="F2924" s="4" t="s">
        <v>121</v>
      </c>
      <c r="G2924" s="4" t="s">
        <v>373</v>
      </c>
      <c r="H2924" s="4" t="s">
        <v>2469</v>
      </c>
      <c r="I2924" s="4" t="s">
        <v>5884</v>
      </c>
      <c r="J2924" s="4" t="s">
        <v>5885</v>
      </c>
      <c r="K2924" s="6">
        <f>IFERROR(VLOOKUP($J2924,Lookup!$I:$M,Lookup!J$2,0),"")</f>
        <v>7046</v>
      </c>
      <c r="L2924" s="6" t="str">
        <f>IFERROR(VLOOKUP($J2924,Lookup!$I:$M,Lookup!K$2,0),"")</f>
        <v>Laguna Beach</v>
      </c>
      <c r="M2924" s="6" t="str">
        <f>IFERROR(VLOOKUP($J2924,Lookup!$I:$M,Lookup!L$2,0),"")</f>
        <v>SFine</v>
      </c>
      <c r="N2924" s="6" t="str">
        <f>IFERROR(VLOOKUP($J2924,Lookup!$I:$M,Lookup!M$2,0),"")</f>
        <v>LB</v>
      </c>
      <c r="O2924" s="6" t="str">
        <f>IFERROR(VLOOKUP(E2924,Lookup!B:C,2,0),0)</f>
        <v>Server/Cocktail</v>
      </c>
    </row>
    <row r="2925" ht="13.5" outlineLevel="2" spans="1:15">
      <c r="A2925" s="4" t="s">
        <v>6145</v>
      </c>
      <c r="B2925" s="4" t="s">
        <v>5882</v>
      </c>
      <c r="C2925" s="4" t="s">
        <v>118</v>
      </c>
      <c r="D2925" s="4" t="s">
        <v>6146</v>
      </c>
      <c r="E2925" s="4" t="s">
        <v>139</v>
      </c>
      <c r="F2925" s="4" t="s">
        <v>121</v>
      </c>
      <c r="G2925" s="4" t="s">
        <v>373</v>
      </c>
      <c r="H2925" s="4" t="s">
        <v>2469</v>
      </c>
      <c r="I2925" s="4" t="s">
        <v>5884</v>
      </c>
      <c r="J2925" s="4" t="s">
        <v>5885</v>
      </c>
      <c r="K2925" s="6">
        <f>IFERROR(VLOOKUP($J2925,Lookup!$I:$M,Lookup!J$2,0),"")</f>
        <v>7046</v>
      </c>
      <c r="L2925" s="6" t="str">
        <f>IFERROR(VLOOKUP($J2925,Lookup!$I:$M,Lookup!K$2,0),"")</f>
        <v>Laguna Beach</v>
      </c>
      <c r="M2925" s="6" t="str">
        <f>IFERROR(VLOOKUP($J2925,Lookup!$I:$M,Lookup!L$2,0),"")</f>
        <v>SFine</v>
      </c>
      <c r="N2925" s="6" t="str">
        <f>IFERROR(VLOOKUP($J2925,Lookup!$I:$M,Lookup!M$2,0),"")</f>
        <v>LB</v>
      </c>
      <c r="O2925" s="6" t="str">
        <f>IFERROR(VLOOKUP(E2925,Lookup!B:C,2,0),0)</f>
        <v>Busser/Runner</v>
      </c>
    </row>
    <row r="2926" ht="13.5" outlineLevel="2" spans="1:15">
      <c r="A2926" s="4" t="s">
        <v>6147</v>
      </c>
      <c r="B2926" s="4" t="s">
        <v>5882</v>
      </c>
      <c r="C2926" s="4" t="s">
        <v>118</v>
      </c>
      <c r="D2926" s="4" t="s">
        <v>6148</v>
      </c>
      <c r="E2926" s="4" t="s">
        <v>128</v>
      </c>
      <c r="F2926" s="4" t="s">
        <v>121</v>
      </c>
      <c r="G2926" s="4" t="s">
        <v>373</v>
      </c>
      <c r="H2926" s="4" t="s">
        <v>2469</v>
      </c>
      <c r="I2926" s="4" t="s">
        <v>5884</v>
      </c>
      <c r="J2926" s="4" t="s">
        <v>5885</v>
      </c>
      <c r="K2926" s="6">
        <f>IFERROR(VLOOKUP($J2926,Lookup!$I:$M,Lookup!J$2,0),"")</f>
        <v>7046</v>
      </c>
      <c r="L2926" s="6" t="str">
        <f>IFERROR(VLOOKUP($J2926,Lookup!$I:$M,Lookup!K$2,0),"")</f>
        <v>Laguna Beach</v>
      </c>
      <c r="M2926" s="6" t="str">
        <f>IFERROR(VLOOKUP($J2926,Lookup!$I:$M,Lookup!L$2,0),"")</f>
        <v>SFine</v>
      </c>
      <c r="N2926" s="6" t="str">
        <f>IFERROR(VLOOKUP($J2926,Lookup!$I:$M,Lookup!M$2,0),"")</f>
        <v>LB</v>
      </c>
      <c r="O2926" s="6" t="str">
        <f>IFERROR(VLOOKUP(E2926,Lookup!B:C,2,0),0)</f>
        <v>Server/Cocktail</v>
      </c>
    </row>
    <row r="2927" ht="13.5" outlineLevel="2" spans="1:15">
      <c r="A2927" s="4" t="s">
        <v>6149</v>
      </c>
      <c r="B2927" s="4" t="s">
        <v>5882</v>
      </c>
      <c r="C2927" s="4" t="s">
        <v>118</v>
      </c>
      <c r="D2927" s="4" t="s">
        <v>6150</v>
      </c>
      <c r="E2927" s="4" t="s">
        <v>5946</v>
      </c>
      <c r="F2927" s="4" t="s">
        <v>121</v>
      </c>
      <c r="G2927" s="4" t="s">
        <v>373</v>
      </c>
      <c r="H2927" s="4" t="s">
        <v>2469</v>
      </c>
      <c r="I2927" s="4" t="s">
        <v>5884</v>
      </c>
      <c r="J2927" s="4" t="s">
        <v>5885</v>
      </c>
      <c r="K2927" s="6">
        <f>IFERROR(VLOOKUP($J2927,Lookup!$I:$M,Lookup!J$2,0),"")</f>
        <v>7046</v>
      </c>
      <c r="L2927" s="6" t="str">
        <f>IFERROR(VLOOKUP($J2927,Lookup!$I:$M,Lookup!K$2,0),"")</f>
        <v>Laguna Beach</v>
      </c>
      <c r="M2927" s="6" t="str">
        <f>IFERROR(VLOOKUP($J2927,Lookup!$I:$M,Lookup!L$2,0),"")</f>
        <v>SFine</v>
      </c>
      <c r="N2927" s="6" t="str">
        <f>IFERROR(VLOOKUP($J2927,Lookup!$I:$M,Lookup!M$2,0),"")</f>
        <v>LB</v>
      </c>
      <c r="O2927" s="6" t="str">
        <f>IFERROR(VLOOKUP(E2927,Lookup!B:C,2,0),0)</f>
        <v>Busser/Runner</v>
      </c>
    </row>
    <row r="2928" ht="13.5" outlineLevel="2" spans="1:15">
      <c r="A2928" s="4" t="s">
        <v>6151</v>
      </c>
      <c r="B2928" s="4" t="s">
        <v>5882</v>
      </c>
      <c r="C2928" s="4" t="s">
        <v>118</v>
      </c>
      <c r="D2928" s="4" t="s">
        <v>6152</v>
      </c>
      <c r="E2928" s="4" t="s">
        <v>83</v>
      </c>
      <c r="F2928" s="4" t="s">
        <v>121</v>
      </c>
      <c r="G2928" s="4" t="s">
        <v>373</v>
      </c>
      <c r="H2928" s="4" t="s">
        <v>2469</v>
      </c>
      <c r="I2928" s="4" t="s">
        <v>5884</v>
      </c>
      <c r="J2928" s="4" t="s">
        <v>5885</v>
      </c>
      <c r="K2928" s="6">
        <f>IFERROR(VLOOKUP($J2928,Lookup!$I:$M,Lookup!J$2,0),"")</f>
        <v>7046</v>
      </c>
      <c r="L2928" s="6" t="str">
        <f>IFERROR(VLOOKUP($J2928,Lookup!$I:$M,Lookup!K$2,0),"")</f>
        <v>Laguna Beach</v>
      </c>
      <c r="M2928" s="6" t="str">
        <f>IFERROR(VLOOKUP($J2928,Lookup!$I:$M,Lookup!L$2,0),"")</f>
        <v>SFine</v>
      </c>
      <c r="N2928" s="6" t="str">
        <f>IFERROR(VLOOKUP($J2928,Lookup!$I:$M,Lookup!M$2,0),"")</f>
        <v>LB</v>
      </c>
      <c r="O2928" s="6" t="str">
        <f>IFERROR(VLOOKUP(E2928,Lookup!B:C,2,0),0)</f>
        <v>Line Cook</v>
      </c>
    </row>
    <row r="2929" ht="13.5" outlineLevel="2" spans="1:15">
      <c r="A2929" s="4" t="s">
        <v>6153</v>
      </c>
      <c r="B2929" s="4" t="s">
        <v>5882</v>
      </c>
      <c r="C2929" s="4" t="s">
        <v>118</v>
      </c>
      <c r="D2929" s="4" t="s">
        <v>6154</v>
      </c>
      <c r="E2929" s="4" t="s">
        <v>139</v>
      </c>
      <c r="F2929" s="4" t="s">
        <v>121</v>
      </c>
      <c r="G2929" s="4" t="s">
        <v>373</v>
      </c>
      <c r="H2929" s="4" t="s">
        <v>2469</v>
      </c>
      <c r="I2929" s="4" t="s">
        <v>5884</v>
      </c>
      <c r="J2929" s="4" t="s">
        <v>5885</v>
      </c>
      <c r="K2929" s="6">
        <f>IFERROR(VLOOKUP($J2929,Lookup!$I:$M,Lookup!J$2,0),"")</f>
        <v>7046</v>
      </c>
      <c r="L2929" s="6" t="str">
        <f>IFERROR(VLOOKUP($J2929,Lookup!$I:$M,Lookup!K$2,0),"")</f>
        <v>Laguna Beach</v>
      </c>
      <c r="M2929" s="6" t="str">
        <f>IFERROR(VLOOKUP($J2929,Lookup!$I:$M,Lookup!L$2,0),"")</f>
        <v>SFine</v>
      </c>
      <c r="N2929" s="6" t="str">
        <f>IFERROR(VLOOKUP($J2929,Lookup!$I:$M,Lookup!M$2,0),"")</f>
        <v>LB</v>
      </c>
      <c r="O2929" s="6" t="str">
        <f>IFERROR(VLOOKUP(E2929,Lookup!B:C,2,0),0)</f>
        <v>Busser/Runner</v>
      </c>
    </row>
    <row r="2930" ht="13.5" outlineLevel="2" spans="1:15">
      <c r="A2930" s="4" t="s">
        <v>6155</v>
      </c>
      <c r="B2930" s="4" t="s">
        <v>5882</v>
      </c>
      <c r="C2930" s="4" t="s">
        <v>118</v>
      </c>
      <c r="D2930" s="4" t="s">
        <v>6156</v>
      </c>
      <c r="E2930" s="4" t="s">
        <v>120</v>
      </c>
      <c r="F2930" s="4" t="s">
        <v>121</v>
      </c>
      <c r="G2930" s="4" t="s">
        <v>373</v>
      </c>
      <c r="H2930" s="4" t="s">
        <v>2469</v>
      </c>
      <c r="I2930" s="4" t="s">
        <v>5884</v>
      </c>
      <c r="J2930" s="4" t="s">
        <v>5885</v>
      </c>
      <c r="K2930" s="6">
        <f>IFERROR(VLOOKUP($J2930,Lookup!$I:$M,Lookup!J$2,0),"")</f>
        <v>7046</v>
      </c>
      <c r="L2930" s="6" t="str">
        <f>IFERROR(VLOOKUP($J2930,Lookup!$I:$M,Lookup!K$2,0),"")</f>
        <v>Laguna Beach</v>
      </c>
      <c r="M2930" s="6" t="str">
        <f>IFERROR(VLOOKUP($J2930,Lookup!$I:$M,Lookup!L$2,0),"")</f>
        <v>SFine</v>
      </c>
      <c r="N2930" s="6" t="str">
        <f>IFERROR(VLOOKUP($J2930,Lookup!$I:$M,Lookup!M$2,0),"")</f>
        <v>LB</v>
      </c>
      <c r="O2930" s="6" t="str">
        <f>IFERROR(VLOOKUP(E2930,Lookup!B:C,2,0),0)</f>
        <v>Server/Cocktail</v>
      </c>
    </row>
    <row r="2931" ht="13.5" outlineLevel="2" spans="1:15">
      <c r="A2931" s="4" t="s">
        <v>6157</v>
      </c>
      <c r="B2931" s="4" t="s">
        <v>5882</v>
      </c>
      <c r="C2931" s="4" t="s">
        <v>118</v>
      </c>
      <c r="D2931" s="4" t="s">
        <v>6158</v>
      </c>
      <c r="E2931" s="4" t="s">
        <v>120</v>
      </c>
      <c r="F2931" s="4" t="s">
        <v>121</v>
      </c>
      <c r="G2931" s="4" t="s">
        <v>373</v>
      </c>
      <c r="H2931" s="4" t="s">
        <v>2469</v>
      </c>
      <c r="I2931" s="4" t="s">
        <v>5884</v>
      </c>
      <c r="J2931" s="4" t="s">
        <v>5885</v>
      </c>
      <c r="K2931" s="6">
        <f>IFERROR(VLOOKUP($J2931,Lookup!$I:$M,Lookup!J$2,0),"")</f>
        <v>7046</v>
      </c>
      <c r="L2931" s="6" t="str">
        <f>IFERROR(VLOOKUP($J2931,Lookup!$I:$M,Lookup!K$2,0),"")</f>
        <v>Laguna Beach</v>
      </c>
      <c r="M2931" s="6" t="str">
        <f>IFERROR(VLOOKUP($J2931,Lookup!$I:$M,Lookup!L$2,0),"")</f>
        <v>SFine</v>
      </c>
      <c r="N2931" s="6" t="str">
        <f>IFERROR(VLOOKUP($J2931,Lookup!$I:$M,Lookup!M$2,0),"")</f>
        <v>LB</v>
      </c>
      <c r="O2931" s="6" t="str">
        <f>IFERROR(VLOOKUP(E2931,Lookup!B:C,2,0),0)</f>
        <v>Server/Cocktail</v>
      </c>
    </row>
    <row r="2932" ht="13.5" outlineLevel="2" spans="1:15">
      <c r="A2932" s="4" t="s">
        <v>6159</v>
      </c>
      <c r="B2932" s="4" t="s">
        <v>5882</v>
      </c>
      <c r="C2932" s="4" t="s">
        <v>118</v>
      </c>
      <c r="D2932" s="4" t="s">
        <v>6160</v>
      </c>
      <c r="E2932" s="4" t="s">
        <v>120</v>
      </c>
      <c r="F2932" s="4" t="s">
        <v>121</v>
      </c>
      <c r="G2932" s="4" t="s">
        <v>373</v>
      </c>
      <c r="H2932" s="4" t="s">
        <v>2469</v>
      </c>
      <c r="I2932" s="4" t="s">
        <v>5884</v>
      </c>
      <c r="J2932" s="4" t="s">
        <v>5885</v>
      </c>
      <c r="K2932" s="6">
        <f>IFERROR(VLOOKUP($J2932,Lookup!$I:$M,Lookup!J$2,0),"")</f>
        <v>7046</v>
      </c>
      <c r="L2932" s="6" t="str">
        <f>IFERROR(VLOOKUP($J2932,Lookup!$I:$M,Lookup!K$2,0),"")</f>
        <v>Laguna Beach</v>
      </c>
      <c r="M2932" s="6" t="str">
        <f>IFERROR(VLOOKUP($J2932,Lookup!$I:$M,Lookup!L$2,0),"")</f>
        <v>SFine</v>
      </c>
      <c r="N2932" s="6" t="str">
        <f>IFERROR(VLOOKUP($J2932,Lookup!$I:$M,Lookup!M$2,0),"")</f>
        <v>LB</v>
      </c>
      <c r="O2932" s="6" t="str">
        <f>IFERROR(VLOOKUP(E2932,Lookup!B:C,2,0),0)</f>
        <v>Server/Cocktail</v>
      </c>
    </row>
    <row r="2933" ht="13.5" outlineLevel="2" spans="1:15">
      <c r="A2933" s="4" t="s">
        <v>6161</v>
      </c>
      <c r="B2933" s="4" t="s">
        <v>5882</v>
      </c>
      <c r="C2933" s="4" t="s">
        <v>118</v>
      </c>
      <c r="D2933" s="4" t="s">
        <v>6162</v>
      </c>
      <c r="E2933" s="4" t="s">
        <v>128</v>
      </c>
      <c r="F2933" s="4" t="s">
        <v>121</v>
      </c>
      <c r="G2933" s="4" t="s">
        <v>373</v>
      </c>
      <c r="H2933" s="4" t="s">
        <v>2469</v>
      </c>
      <c r="I2933" s="4" t="s">
        <v>5884</v>
      </c>
      <c r="J2933" s="4" t="s">
        <v>5885</v>
      </c>
      <c r="K2933" s="6">
        <f>IFERROR(VLOOKUP($J2933,Lookup!$I:$M,Lookup!J$2,0),"")</f>
        <v>7046</v>
      </c>
      <c r="L2933" s="6" t="str">
        <f>IFERROR(VLOOKUP($J2933,Lookup!$I:$M,Lookup!K$2,0),"")</f>
        <v>Laguna Beach</v>
      </c>
      <c r="M2933" s="6" t="str">
        <f>IFERROR(VLOOKUP($J2933,Lookup!$I:$M,Lookup!L$2,0),"")</f>
        <v>SFine</v>
      </c>
      <c r="N2933" s="6" t="str">
        <f>IFERROR(VLOOKUP($J2933,Lookup!$I:$M,Lookup!M$2,0),"")</f>
        <v>LB</v>
      </c>
      <c r="O2933" s="6" t="str">
        <f>IFERROR(VLOOKUP(E2933,Lookup!B:C,2,0),0)</f>
        <v>Server/Cocktail</v>
      </c>
    </row>
    <row r="2934" ht="13.5" outlineLevel="2" spans="1:15">
      <c r="A2934" s="4" t="s">
        <v>6163</v>
      </c>
      <c r="B2934" s="4" t="s">
        <v>5882</v>
      </c>
      <c r="C2934" s="4" t="s">
        <v>118</v>
      </c>
      <c r="D2934" s="4" t="s">
        <v>6164</v>
      </c>
      <c r="E2934" s="4" t="s">
        <v>78</v>
      </c>
      <c r="F2934" s="4" t="s">
        <v>121</v>
      </c>
      <c r="G2934" s="4" t="s">
        <v>373</v>
      </c>
      <c r="H2934" s="4" t="s">
        <v>2469</v>
      </c>
      <c r="I2934" s="4" t="s">
        <v>5884</v>
      </c>
      <c r="J2934" s="4" t="s">
        <v>5885</v>
      </c>
      <c r="K2934" s="6">
        <f>IFERROR(VLOOKUP($J2934,Lookup!$I:$M,Lookup!J$2,0),"")</f>
        <v>7046</v>
      </c>
      <c r="L2934" s="6" t="str">
        <f>IFERROR(VLOOKUP($J2934,Lookup!$I:$M,Lookup!K$2,0),"")</f>
        <v>Laguna Beach</v>
      </c>
      <c r="M2934" s="6" t="str">
        <f>IFERROR(VLOOKUP($J2934,Lookup!$I:$M,Lookup!L$2,0),"")</f>
        <v>SFine</v>
      </c>
      <c r="N2934" s="6" t="str">
        <f>IFERROR(VLOOKUP($J2934,Lookup!$I:$M,Lookup!M$2,0),"")</f>
        <v>LB</v>
      </c>
      <c r="O2934" s="6" t="str">
        <f>IFERROR(VLOOKUP(E2934,Lookup!B:C,2,0),0)</f>
        <v>Host</v>
      </c>
    </row>
    <row r="2935" ht="13.5" outlineLevel="2" spans="1:15">
      <c r="A2935" s="4" t="s">
        <v>6165</v>
      </c>
      <c r="B2935" s="4" t="s">
        <v>5882</v>
      </c>
      <c r="C2935" s="4" t="s">
        <v>118</v>
      </c>
      <c r="D2935" s="4" t="s">
        <v>6166</v>
      </c>
      <c r="E2935" s="4" t="s">
        <v>78</v>
      </c>
      <c r="F2935" s="4" t="s">
        <v>121</v>
      </c>
      <c r="G2935" s="4" t="s">
        <v>373</v>
      </c>
      <c r="H2935" s="4" t="s">
        <v>2469</v>
      </c>
      <c r="I2935" s="4" t="s">
        <v>5884</v>
      </c>
      <c r="J2935" s="4" t="s">
        <v>5885</v>
      </c>
      <c r="K2935" s="6">
        <f>IFERROR(VLOOKUP($J2935,Lookup!$I:$M,Lookup!J$2,0),"")</f>
        <v>7046</v>
      </c>
      <c r="L2935" s="6" t="str">
        <f>IFERROR(VLOOKUP($J2935,Lookup!$I:$M,Lookup!K$2,0),"")</f>
        <v>Laguna Beach</v>
      </c>
      <c r="M2935" s="6" t="str">
        <f>IFERROR(VLOOKUP($J2935,Lookup!$I:$M,Lookup!L$2,0),"")</f>
        <v>SFine</v>
      </c>
      <c r="N2935" s="6" t="str">
        <f>IFERROR(VLOOKUP($J2935,Lookup!$I:$M,Lookup!M$2,0),"")</f>
        <v>LB</v>
      </c>
      <c r="O2935" s="6" t="str">
        <f>IFERROR(VLOOKUP(E2935,Lookup!B:C,2,0),0)</f>
        <v>Host</v>
      </c>
    </row>
    <row r="2936" ht="13.5" outlineLevel="2" spans="1:15">
      <c r="A2936" s="4" t="s">
        <v>6167</v>
      </c>
      <c r="B2936" s="4" t="s">
        <v>5882</v>
      </c>
      <c r="C2936" s="4" t="s">
        <v>118</v>
      </c>
      <c r="D2936" s="4" t="s">
        <v>6168</v>
      </c>
      <c r="E2936" s="4" t="s">
        <v>139</v>
      </c>
      <c r="F2936" s="4" t="s">
        <v>121</v>
      </c>
      <c r="G2936" s="4" t="s">
        <v>373</v>
      </c>
      <c r="H2936" s="4" t="s">
        <v>2469</v>
      </c>
      <c r="I2936" s="4" t="s">
        <v>5884</v>
      </c>
      <c r="J2936" s="4" t="s">
        <v>5885</v>
      </c>
      <c r="K2936" s="6">
        <f>IFERROR(VLOOKUP($J2936,Lookup!$I:$M,Lookup!J$2,0),"")</f>
        <v>7046</v>
      </c>
      <c r="L2936" s="6" t="str">
        <f>IFERROR(VLOOKUP($J2936,Lookup!$I:$M,Lookup!K$2,0),"")</f>
        <v>Laguna Beach</v>
      </c>
      <c r="M2936" s="6" t="str">
        <f>IFERROR(VLOOKUP($J2936,Lookup!$I:$M,Lookup!L$2,0),"")</f>
        <v>SFine</v>
      </c>
      <c r="N2936" s="6" t="str">
        <f>IFERROR(VLOOKUP($J2936,Lookup!$I:$M,Lookup!M$2,0),"")</f>
        <v>LB</v>
      </c>
      <c r="O2936" s="6" t="str">
        <f>IFERROR(VLOOKUP(E2936,Lookup!B:C,2,0),0)</f>
        <v>Busser/Runner</v>
      </c>
    </row>
    <row r="2937" ht="13.5" outlineLevel="2" spans="1:15">
      <c r="A2937" s="4" t="s">
        <v>6169</v>
      </c>
      <c r="B2937" s="4" t="s">
        <v>5882</v>
      </c>
      <c r="C2937" s="4" t="s">
        <v>118</v>
      </c>
      <c r="D2937" s="4" t="s">
        <v>6170</v>
      </c>
      <c r="E2937" s="4" t="s">
        <v>83</v>
      </c>
      <c r="F2937" s="4" t="s">
        <v>121</v>
      </c>
      <c r="G2937" s="4" t="s">
        <v>373</v>
      </c>
      <c r="H2937" s="4" t="s">
        <v>2469</v>
      </c>
      <c r="I2937" s="4" t="s">
        <v>5884</v>
      </c>
      <c r="J2937" s="4" t="s">
        <v>5885</v>
      </c>
      <c r="K2937" s="6">
        <f>IFERROR(VLOOKUP($J2937,Lookup!$I:$M,Lookup!J$2,0),"")</f>
        <v>7046</v>
      </c>
      <c r="L2937" s="6" t="str">
        <f>IFERROR(VLOOKUP($J2937,Lookup!$I:$M,Lookup!K$2,0),"")</f>
        <v>Laguna Beach</v>
      </c>
      <c r="M2937" s="6" t="str">
        <f>IFERROR(VLOOKUP($J2937,Lookup!$I:$M,Lookup!L$2,0),"")</f>
        <v>SFine</v>
      </c>
      <c r="N2937" s="6" t="str">
        <f>IFERROR(VLOOKUP($J2937,Lookup!$I:$M,Lookup!M$2,0),"")</f>
        <v>LB</v>
      </c>
      <c r="O2937" s="6" t="str">
        <f>IFERROR(VLOOKUP(E2937,Lookup!B:C,2,0),0)</f>
        <v>Line Cook</v>
      </c>
    </row>
    <row r="2938" ht="13.5" outlineLevel="2" spans="1:15">
      <c r="A2938" s="4" t="s">
        <v>6171</v>
      </c>
      <c r="B2938" s="4" t="s">
        <v>5882</v>
      </c>
      <c r="C2938" s="4" t="s">
        <v>118</v>
      </c>
      <c r="D2938" s="4" t="s">
        <v>6172</v>
      </c>
      <c r="E2938" s="4" t="s">
        <v>83</v>
      </c>
      <c r="F2938" s="4" t="s">
        <v>121</v>
      </c>
      <c r="G2938" s="4" t="s">
        <v>373</v>
      </c>
      <c r="H2938" s="4" t="s">
        <v>2469</v>
      </c>
      <c r="I2938" s="4" t="s">
        <v>5884</v>
      </c>
      <c r="J2938" s="4" t="s">
        <v>5885</v>
      </c>
      <c r="K2938" s="6">
        <f>IFERROR(VLOOKUP($J2938,Lookup!$I:$M,Lookup!J$2,0),"")</f>
        <v>7046</v>
      </c>
      <c r="L2938" s="6" t="str">
        <f>IFERROR(VLOOKUP($J2938,Lookup!$I:$M,Lookup!K$2,0),"")</f>
        <v>Laguna Beach</v>
      </c>
      <c r="M2938" s="6" t="str">
        <f>IFERROR(VLOOKUP($J2938,Lookup!$I:$M,Lookup!L$2,0),"")</f>
        <v>SFine</v>
      </c>
      <c r="N2938" s="6" t="str">
        <f>IFERROR(VLOOKUP($J2938,Lookup!$I:$M,Lookup!M$2,0),"")</f>
        <v>LB</v>
      </c>
      <c r="O2938" s="6" t="str">
        <f>IFERROR(VLOOKUP(E2938,Lookup!B:C,2,0),0)</f>
        <v>Line Cook</v>
      </c>
    </row>
    <row r="2939" ht="13.5" outlineLevel="2" spans="1:15">
      <c r="A2939" s="4" t="s">
        <v>6173</v>
      </c>
      <c r="B2939" s="4" t="s">
        <v>5882</v>
      </c>
      <c r="C2939" s="4" t="s">
        <v>118</v>
      </c>
      <c r="D2939" s="4" t="s">
        <v>6174</v>
      </c>
      <c r="E2939" s="4" t="s">
        <v>139</v>
      </c>
      <c r="F2939" s="4" t="s">
        <v>121</v>
      </c>
      <c r="G2939" s="4" t="s">
        <v>373</v>
      </c>
      <c r="H2939" s="4" t="s">
        <v>2469</v>
      </c>
      <c r="I2939" s="4" t="s">
        <v>5884</v>
      </c>
      <c r="J2939" s="4" t="s">
        <v>5885</v>
      </c>
      <c r="K2939" s="6">
        <f>IFERROR(VLOOKUP($J2939,Lookup!$I:$M,Lookup!J$2,0),"")</f>
        <v>7046</v>
      </c>
      <c r="L2939" s="6" t="str">
        <f>IFERROR(VLOOKUP($J2939,Lookup!$I:$M,Lookup!K$2,0),"")</f>
        <v>Laguna Beach</v>
      </c>
      <c r="M2939" s="6" t="str">
        <f>IFERROR(VLOOKUP($J2939,Lookup!$I:$M,Lookup!L$2,0),"")</f>
        <v>SFine</v>
      </c>
      <c r="N2939" s="6" t="str">
        <f>IFERROR(VLOOKUP($J2939,Lookup!$I:$M,Lookup!M$2,0),"")</f>
        <v>LB</v>
      </c>
      <c r="O2939" s="6" t="str">
        <f>IFERROR(VLOOKUP(E2939,Lookup!B:C,2,0),0)</f>
        <v>Busser/Runner</v>
      </c>
    </row>
    <row r="2940" ht="13.5" outlineLevel="2" spans="1:15">
      <c r="A2940" s="4" t="s">
        <v>6175</v>
      </c>
      <c r="B2940" s="4" t="s">
        <v>5882</v>
      </c>
      <c r="C2940" s="4" t="s">
        <v>118</v>
      </c>
      <c r="D2940" s="4" t="s">
        <v>6176</v>
      </c>
      <c r="E2940" s="4" t="s">
        <v>233</v>
      </c>
      <c r="F2940" s="4" t="s">
        <v>121</v>
      </c>
      <c r="G2940" s="4" t="s">
        <v>373</v>
      </c>
      <c r="H2940" s="4" t="s">
        <v>2469</v>
      </c>
      <c r="I2940" s="4" t="s">
        <v>5884</v>
      </c>
      <c r="J2940" s="4" t="s">
        <v>5885</v>
      </c>
      <c r="K2940" s="6">
        <f>IFERROR(VLOOKUP($J2940,Lookup!$I:$M,Lookup!J$2,0),"")</f>
        <v>7046</v>
      </c>
      <c r="L2940" s="6" t="str">
        <f>IFERROR(VLOOKUP($J2940,Lookup!$I:$M,Lookup!K$2,0),"")</f>
        <v>Laguna Beach</v>
      </c>
      <c r="M2940" s="6" t="str">
        <f>IFERROR(VLOOKUP($J2940,Lookup!$I:$M,Lookup!L$2,0),"")</f>
        <v>SFine</v>
      </c>
      <c r="N2940" s="6" t="str">
        <f>IFERROR(VLOOKUP($J2940,Lookup!$I:$M,Lookup!M$2,0),"")</f>
        <v>LB</v>
      </c>
      <c r="O2940" s="6" t="str">
        <f>IFERROR(VLOOKUP(E2940,Lookup!B:C,2,0),0)</f>
        <v>Bartender</v>
      </c>
    </row>
    <row r="2941" ht="13.5" outlineLevel="2" spans="1:15">
      <c r="A2941" s="4" t="s">
        <v>6177</v>
      </c>
      <c r="B2941" s="4" t="s">
        <v>5882</v>
      </c>
      <c r="C2941" s="4" t="s">
        <v>118</v>
      </c>
      <c r="D2941" s="4" t="s">
        <v>6178</v>
      </c>
      <c r="E2941" s="4" t="s">
        <v>139</v>
      </c>
      <c r="F2941" s="4" t="s">
        <v>121</v>
      </c>
      <c r="G2941" s="4" t="s">
        <v>373</v>
      </c>
      <c r="H2941" s="4" t="s">
        <v>2469</v>
      </c>
      <c r="I2941" s="4" t="s">
        <v>5884</v>
      </c>
      <c r="J2941" s="4" t="s">
        <v>5885</v>
      </c>
      <c r="K2941" s="6">
        <f>IFERROR(VLOOKUP($J2941,Lookup!$I:$M,Lookup!J$2,0),"")</f>
        <v>7046</v>
      </c>
      <c r="L2941" s="6" t="str">
        <f>IFERROR(VLOOKUP($J2941,Lookup!$I:$M,Lookup!K$2,0),"")</f>
        <v>Laguna Beach</v>
      </c>
      <c r="M2941" s="6" t="str">
        <f>IFERROR(VLOOKUP($J2941,Lookup!$I:$M,Lookup!L$2,0),"")</f>
        <v>SFine</v>
      </c>
      <c r="N2941" s="6" t="str">
        <f>IFERROR(VLOOKUP($J2941,Lookup!$I:$M,Lookup!M$2,0),"")</f>
        <v>LB</v>
      </c>
      <c r="O2941" s="6" t="str">
        <f>IFERROR(VLOOKUP(E2941,Lookup!B:C,2,0),0)</f>
        <v>Busser/Runner</v>
      </c>
    </row>
    <row r="2942" ht="13.5" outlineLevel="2" spans="1:15">
      <c r="A2942" s="4" t="s">
        <v>6179</v>
      </c>
      <c r="B2942" s="4" t="s">
        <v>5882</v>
      </c>
      <c r="C2942" s="4" t="s">
        <v>118</v>
      </c>
      <c r="D2942" s="4" t="s">
        <v>6180</v>
      </c>
      <c r="E2942" s="4" t="s">
        <v>83</v>
      </c>
      <c r="F2942" s="4" t="s">
        <v>121</v>
      </c>
      <c r="G2942" s="4" t="s">
        <v>373</v>
      </c>
      <c r="H2942" s="4" t="s">
        <v>2469</v>
      </c>
      <c r="I2942" s="4" t="s">
        <v>5884</v>
      </c>
      <c r="J2942" s="4" t="s">
        <v>5885</v>
      </c>
      <c r="K2942" s="6">
        <f>IFERROR(VLOOKUP($J2942,Lookup!$I:$M,Lookup!J$2,0),"")</f>
        <v>7046</v>
      </c>
      <c r="L2942" s="6" t="str">
        <f>IFERROR(VLOOKUP($J2942,Lookup!$I:$M,Lookup!K$2,0),"")</f>
        <v>Laguna Beach</v>
      </c>
      <c r="M2942" s="6" t="str">
        <f>IFERROR(VLOOKUP($J2942,Lookup!$I:$M,Lookup!L$2,0),"")</f>
        <v>SFine</v>
      </c>
      <c r="N2942" s="6" t="str">
        <f>IFERROR(VLOOKUP($J2942,Lookup!$I:$M,Lookup!M$2,0),"")</f>
        <v>LB</v>
      </c>
      <c r="O2942" s="6" t="str">
        <f>IFERROR(VLOOKUP(E2942,Lookup!B:C,2,0),0)</f>
        <v>Line Cook</v>
      </c>
    </row>
    <row r="2943" ht="13.5" outlineLevel="2" spans="1:15">
      <c r="A2943" s="4" t="s">
        <v>6181</v>
      </c>
      <c r="B2943" s="4" t="s">
        <v>5882</v>
      </c>
      <c r="C2943" s="4" t="s">
        <v>118</v>
      </c>
      <c r="D2943" s="4" t="s">
        <v>6182</v>
      </c>
      <c r="E2943" s="4" t="s">
        <v>78</v>
      </c>
      <c r="F2943" s="4" t="s">
        <v>121</v>
      </c>
      <c r="G2943" s="4" t="s">
        <v>373</v>
      </c>
      <c r="H2943" s="4" t="s">
        <v>2469</v>
      </c>
      <c r="I2943" s="4" t="s">
        <v>5884</v>
      </c>
      <c r="J2943" s="4" t="s">
        <v>5885</v>
      </c>
      <c r="K2943" s="6">
        <f>IFERROR(VLOOKUP($J2943,Lookup!$I:$M,Lookup!J$2,0),"")</f>
        <v>7046</v>
      </c>
      <c r="L2943" s="6" t="str">
        <f>IFERROR(VLOOKUP($J2943,Lookup!$I:$M,Lookup!K$2,0),"")</f>
        <v>Laguna Beach</v>
      </c>
      <c r="M2943" s="6" t="str">
        <f>IFERROR(VLOOKUP($J2943,Lookup!$I:$M,Lookup!L$2,0),"")</f>
        <v>SFine</v>
      </c>
      <c r="N2943" s="6" t="str">
        <f>IFERROR(VLOOKUP($J2943,Lookup!$I:$M,Lookup!M$2,0),"")</f>
        <v>LB</v>
      </c>
      <c r="O2943" s="6" t="str">
        <f>IFERROR(VLOOKUP(E2943,Lookup!B:C,2,0),0)</f>
        <v>Host</v>
      </c>
    </row>
    <row r="2944" ht="13.5" outlineLevel="2" spans="1:15">
      <c r="A2944" s="4" t="s">
        <v>6183</v>
      </c>
      <c r="B2944" s="4" t="s">
        <v>5882</v>
      </c>
      <c r="C2944" s="4" t="s">
        <v>118</v>
      </c>
      <c r="D2944" s="4" t="s">
        <v>6184</v>
      </c>
      <c r="E2944" s="4" t="s">
        <v>142</v>
      </c>
      <c r="F2944" s="4" t="s">
        <v>121</v>
      </c>
      <c r="G2944" s="4" t="s">
        <v>373</v>
      </c>
      <c r="H2944" s="4" t="s">
        <v>2469</v>
      </c>
      <c r="I2944" s="4" t="s">
        <v>5884</v>
      </c>
      <c r="J2944" s="4" t="s">
        <v>5885</v>
      </c>
      <c r="K2944" s="6">
        <f>IFERROR(VLOOKUP($J2944,Lookup!$I:$M,Lookup!J$2,0),"")</f>
        <v>7046</v>
      </c>
      <c r="L2944" s="6" t="str">
        <f>IFERROR(VLOOKUP($J2944,Lookup!$I:$M,Lookup!K$2,0),"")</f>
        <v>Laguna Beach</v>
      </c>
      <c r="M2944" s="6" t="str">
        <f>IFERROR(VLOOKUP($J2944,Lookup!$I:$M,Lookup!L$2,0),"")</f>
        <v>SFine</v>
      </c>
      <c r="N2944" s="6" t="str">
        <f>IFERROR(VLOOKUP($J2944,Lookup!$I:$M,Lookup!M$2,0),"")</f>
        <v>LB</v>
      </c>
      <c r="O2944" s="6" t="str">
        <f>IFERROR(VLOOKUP(E2944,Lookup!B:C,2,0),0)</f>
        <v>Expo</v>
      </c>
    </row>
    <row r="2945" ht="13.5" outlineLevel="2" spans="1:15">
      <c r="A2945" s="4" t="s">
        <v>6185</v>
      </c>
      <c r="B2945" s="4" t="s">
        <v>5882</v>
      </c>
      <c r="C2945" s="4" t="s">
        <v>118</v>
      </c>
      <c r="D2945" s="4" t="s">
        <v>6186</v>
      </c>
      <c r="E2945" s="4" t="s">
        <v>188</v>
      </c>
      <c r="F2945" s="4" t="s">
        <v>121</v>
      </c>
      <c r="G2945" s="4" t="s">
        <v>373</v>
      </c>
      <c r="H2945" s="4" t="s">
        <v>2469</v>
      </c>
      <c r="I2945" s="4" t="s">
        <v>5884</v>
      </c>
      <c r="J2945" s="4" t="s">
        <v>5885</v>
      </c>
      <c r="K2945" s="6">
        <f>IFERROR(VLOOKUP($J2945,Lookup!$I:$M,Lookup!J$2,0),"")</f>
        <v>7046</v>
      </c>
      <c r="L2945" s="6" t="str">
        <f>IFERROR(VLOOKUP($J2945,Lookup!$I:$M,Lookup!K$2,0),"")</f>
        <v>Laguna Beach</v>
      </c>
      <c r="M2945" s="6" t="str">
        <f>IFERROR(VLOOKUP($J2945,Lookup!$I:$M,Lookup!L$2,0),"")</f>
        <v>SFine</v>
      </c>
      <c r="N2945" s="6" t="str">
        <f>IFERROR(VLOOKUP($J2945,Lookup!$I:$M,Lookup!M$2,0),"")</f>
        <v>LB</v>
      </c>
      <c r="O2945" s="6" t="str">
        <f>IFERROR(VLOOKUP(E2945,Lookup!B:C,2,0),0)</f>
        <v>Dish</v>
      </c>
    </row>
    <row r="2946" ht="13.5" outlineLevel="2" spans="1:15">
      <c r="A2946" s="4" t="s">
        <v>6187</v>
      </c>
      <c r="B2946" s="4" t="s">
        <v>5882</v>
      </c>
      <c r="C2946" s="4" t="s">
        <v>118</v>
      </c>
      <c r="D2946" s="4" t="s">
        <v>6188</v>
      </c>
      <c r="E2946" s="4" t="s">
        <v>120</v>
      </c>
      <c r="F2946" s="4" t="s">
        <v>121</v>
      </c>
      <c r="G2946" s="4" t="s">
        <v>373</v>
      </c>
      <c r="H2946" s="4" t="s">
        <v>2469</v>
      </c>
      <c r="I2946" s="4" t="s">
        <v>5884</v>
      </c>
      <c r="J2946" s="4" t="s">
        <v>5885</v>
      </c>
      <c r="K2946" s="6">
        <f>IFERROR(VLOOKUP($J2946,Lookup!$I:$M,Lookup!J$2,0),"")</f>
        <v>7046</v>
      </c>
      <c r="L2946" s="6" t="str">
        <f>IFERROR(VLOOKUP($J2946,Lookup!$I:$M,Lookup!K$2,0),"")</f>
        <v>Laguna Beach</v>
      </c>
      <c r="M2946" s="6" t="str">
        <f>IFERROR(VLOOKUP($J2946,Lookup!$I:$M,Lookup!L$2,0),"")</f>
        <v>SFine</v>
      </c>
      <c r="N2946" s="6" t="str">
        <f>IFERROR(VLOOKUP($J2946,Lookup!$I:$M,Lookup!M$2,0),"")</f>
        <v>LB</v>
      </c>
      <c r="O2946" s="6" t="str">
        <f>IFERROR(VLOOKUP(E2946,Lookup!B:C,2,0),0)</f>
        <v>Server/Cocktail</v>
      </c>
    </row>
    <row r="2947" ht="13.5" outlineLevel="2" spans="1:15">
      <c r="A2947" s="4" t="s">
        <v>6189</v>
      </c>
      <c r="B2947" s="4" t="s">
        <v>5882</v>
      </c>
      <c r="C2947" s="4" t="s">
        <v>118</v>
      </c>
      <c r="D2947" s="4" t="s">
        <v>6190</v>
      </c>
      <c r="E2947" s="4" t="s">
        <v>120</v>
      </c>
      <c r="F2947" s="4" t="s">
        <v>121</v>
      </c>
      <c r="G2947" s="4" t="s">
        <v>373</v>
      </c>
      <c r="H2947" s="4" t="s">
        <v>2469</v>
      </c>
      <c r="I2947" s="4" t="s">
        <v>5884</v>
      </c>
      <c r="J2947" s="4" t="s">
        <v>5885</v>
      </c>
      <c r="K2947" s="6">
        <f>IFERROR(VLOOKUP($J2947,Lookup!$I:$M,Lookup!J$2,0),"")</f>
        <v>7046</v>
      </c>
      <c r="L2947" s="6" t="str">
        <f>IFERROR(VLOOKUP($J2947,Lookup!$I:$M,Lookup!K$2,0),"")</f>
        <v>Laguna Beach</v>
      </c>
      <c r="M2947" s="6" t="str">
        <f>IFERROR(VLOOKUP($J2947,Lookup!$I:$M,Lookup!L$2,0),"")</f>
        <v>SFine</v>
      </c>
      <c r="N2947" s="6" t="str">
        <f>IFERROR(VLOOKUP($J2947,Lookup!$I:$M,Lookup!M$2,0),"")</f>
        <v>LB</v>
      </c>
      <c r="O2947" s="6" t="str">
        <f>IFERROR(VLOOKUP(E2947,Lookup!B:C,2,0),0)</f>
        <v>Server/Cocktail</v>
      </c>
    </row>
    <row r="2948" ht="13.5" outlineLevel="2" spans="1:15">
      <c r="A2948" s="4" t="s">
        <v>6191</v>
      </c>
      <c r="B2948" s="4" t="s">
        <v>5882</v>
      </c>
      <c r="C2948" s="4" t="s">
        <v>118</v>
      </c>
      <c r="D2948" s="4" t="s">
        <v>6192</v>
      </c>
      <c r="E2948" s="4" t="s">
        <v>83</v>
      </c>
      <c r="F2948" s="4" t="s">
        <v>121</v>
      </c>
      <c r="G2948" s="4" t="s">
        <v>373</v>
      </c>
      <c r="H2948" s="4" t="s">
        <v>2469</v>
      </c>
      <c r="I2948" s="4" t="s">
        <v>5884</v>
      </c>
      <c r="J2948" s="4" t="s">
        <v>5885</v>
      </c>
      <c r="K2948" s="6">
        <f>IFERROR(VLOOKUP($J2948,Lookup!$I:$M,Lookup!J$2,0),"")</f>
        <v>7046</v>
      </c>
      <c r="L2948" s="6" t="str">
        <f>IFERROR(VLOOKUP($J2948,Lookup!$I:$M,Lookup!K$2,0),"")</f>
        <v>Laguna Beach</v>
      </c>
      <c r="M2948" s="6" t="str">
        <f>IFERROR(VLOOKUP($J2948,Lookup!$I:$M,Lookup!L$2,0),"")</f>
        <v>SFine</v>
      </c>
      <c r="N2948" s="6" t="str">
        <f>IFERROR(VLOOKUP($J2948,Lookup!$I:$M,Lookup!M$2,0),"")</f>
        <v>LB</v>
      </c>
      <c r="O2948" s="6" t="str">
        <f>IFERROR(VLOOKUP(E2948,Lookup!B:C,2,0),0)</f>
        <v>Line Cook</v>
      </c>
    </row>
    <row r="2949" ht="13.5" outlineLevel="2" spans="1:15">
      <c r="A2949" s="4" t="s">
        <v>6193</v>
      </c>
      <c r="B2949" s="4" t="s">
        <v>5882</v>
      </c>
      <c r="C2949" s="4" t="s">
        <v>118</v>
      </c>
      <c r="D2949" s="4" t="s">
        <v>6194</v>
      </c>
      <c r="E2949" s="4" t="s">
        <v>5913</v>
      </c>
      <c r="F2949" s="4" t="s">
        <v>121</v>
      </c>
      <c r="G2949" s="4" t="s">
        <v>373</v>
      </c>
      <c r="H2949" s="4" t="s">
        <v>2469</v>
      </c>
      <c r="I2949" s="4" t="s">
        <v>5884</v>
      </c>
      <c r="J2949" s="4" t="s">
        <v>5885</v>
      </c>
      <c r="K2949" s="6">
        <f>IFERROR(VLOOKUP($J2949,Lookup!$I:$M,Lookup!J$2,0),"")</f>
        <v>7046</v>
      </c>
      <c r="L2949" s="6" t="str">
        <f>IFERROR(VLOOKUP($J2949,Lookup!$I:$M,Lookup!K$2,0),"")</f>
        <v>Laguna Beach</v>
      </c>
      <c r="M2949" s="6" t="str">
        <f>IFERROR(VLOOKUP($J2949,Lookup!$I:$M,Lookup!L$2,0),"")</f>
        <v>SFine</v>
      </c>
      <c r="N2949" s="6" t="str">
        <f>IFERROR(VLOOKUP($J2949,Lookup!$I:$M,Lookup!M$2,0),"")</f>
        <v>LB</v>
      </c>
      <c r="O2949" s="6" t="str">
        <f>IFERROR(VLOOKUP(E2949,Lookup!B:C,2,0),0)</f>
        <v/>
      </c>
    </row>
    <row r="2950" ht="13.5" outlineLevel="2" spans="1:15">
      <c r="A2950" s="4" t="s">
        <v>6195</v>
      </c>
      <c r="B2950" s="4" t="s">
        <v>5882</v>
      </c>
      <c r="C2950" s="4" t="s">
        <v>118</v>
      </c>
      <c r="D2950" s="4" t="s">
        <v>6196</v>
      </c>
      <c r="E2950" s="4" t="s">
        <v>188</v>
      </c>
      <c r="F2950" s="4" t="s">
        <v>121</v>
      </c>
      <c r="G2950" s="4" t="s">
        <v>373</v>
      </c>
      <c r="H2950" s="4" t="s">
        <v>2469</v>
      </c>
      <c r="I2950" s="4" t="s">
        <v>5884</v>
      </c>
      <c r="J2950" s="4" t="s">
        <v>5885</v>
      </c>
      <c r="K2950" s="6">
        <f>IFERROR(VLOOKUP($J2950,Lookup!$I:$M,Lookup!J$2,0),"")</f>
        <v>7046</v>
      </c>
      <c r="L2950" s="6" t="str">
        <f>IFERROR(VLOOKUP($J2950,Lookup!$I:$M,Lookup!K$2,0),"")</f>
        <v>Laguna Beach</v>
      </c>
      <c r="M2950" s="6" t="str">
        <f>IFERROR(VLOOKUP($J2950,Lookup!$I:$M,Lookup!L$2,0),"")</f>
        <v>SFine</v>
      </c>
      <c r="N2950" s="6" t="str">
        <f>IFERROR(VLOOKUP($J2950,Lookup!$I:$M,Lookup!M$2,0),"")</f>
        <v>LB</v>
      </c>
      <c r="O2950" s="6" t="str">
        <f>IFERROR(VLOOKUP(E2950,Lookup!B:C,2,0),0)</f>
        <v>Dish</v>
      </c>
    </row>
    <row r="2951" ht="13.5" outlineLevel="2" spans="1:15">
      <c r="A2951" s="4" t="s">
        <v>6197</v>
      </c>
      <c r="B2951" s="4" t="s">
        <v>5882</v>
      </c>
      <c r="C2951" s="4" t="s">
        <v>118</v>
      </c>
      <c r="D2951" s="4" t="s">
        <v>6198</v>
      </c>
      <c r="E2951" s="4" t="s">
        <v>78</v>
      </c>
      <c r="F2951" s="4" t="s">
        <v>121</v>
      </c>
      <c r="G2951" s="4" t="s">
        <v>373</v>
      </c>
      <c r="H2951" s="4" t="s">
        <v>2469</v>
      </c>
      <c r="I2951" s="4" t="s">
        <v>5884</v>
      </c>
      <c r="J2951" s="4" t="s">
        <v>5885</v>
      </c>
      <c r="K2951" s="6">
        <f>IFERROR(VLOOKUP($J2951,Lookup!$I:$M,Lookup!J$2,0),"")</f>
        <v>7046</v>
      </c>
      <c r="L2951" s="6" t="str">
        <f>IFERROR(VLOOKUP($J2951,Lookup!$I:$M,Lookup!K$2,0),"")</f>
        <v>Laguna Beach</v>
      </c>
      <c r="M2951" s="6" t="str">
        <f>IFERROR(VLOOKUP($J2951,Lookup!$I:$M,Lookup!L$2,0),"")</f>
        <v>SFine</v>
      </c>
      <c r="N2951" s="6" t="str">
        <f>IFERROR(VLOOKUP($J2951,Lookup!$I:$M,Lookup!M$2,0),"")</f>
        <v>LB</v>
      </c>
      <c r="O2951" s="6" t="str">
        <f>IFERROR(VLOOKUP(E2951,Lookup!B:C,2,0),0)</f>
        <v>Host</v>
      </c>
    </row>
    <row r="2952" ht="13.5" outlineLevel="2" spans="1:15">
      <c r="A2952" s="4" t="s">
        <v>6199</v>
      </c>
      <c r="B2952" s="4" t="s">
        <v>5882</v>
      </c>
      <c r="C2952" s="4" t="s">
        <v>118</v>
      </c>
      <c r="D2952" s="4" t="s">
        <v>6200</v>
      </c>
      <c r="E2952" s="4" t="s">
        <v>83</v>
      </c>
      <c r="F2952" s="4" t="s">
        <v>121</v>
      </c>
      <c r="G2952" s="4" t="s">
        <v>373</v>
      </c>
      <c r="H2952" s="4" t="s">
        <v>2469</v>
      </c>
      <c r="I2952" s="4" t="s">
        <v>5884</v>
      </c>
      <c r="J2952" s="4" t="s">
        <v>5885</v>
      </c>
      <c r="K2952" s="6">
        <f>IFERROR(VLOOKUP($J2952,Lookup!$I:$M,Lookup!J$2,0),"")</f>
        <v>7046</v>
      </c>
      <c r="L2952" s="6" t="str">
        <f>IFERROR(VLOOKUP($J2952,Lookup!$I:$M,Lookup!K$2,0),"")</f>
        <v>Laguna Beach</v>
      </c>
      <c r="M2952" s="6" t="str">
        <f>IFERROR(VLOOKUP($J2952,Lookup!$I:$M,Lookup!L$2,0),"")</f>
        <v>SFine</v>
      </c>
      <c r="N2952" s="6" t="str">
        <f>IFERROR(VLOOKUP($J2952,Lookup!$I:$M,Lookup!M$2,0),"")</f>
        <v>LB</v>
      </c>
      <c r="O2952" s="6" t="str">
        <f>IFERROR(VLOOKUP(E2952,Lookup!B:C,2,0),0)</f>
        <v>Line Cook</v>
      </c>
    </row>
    <row r="2953" ht="13.5" outlineLevel="2" spans="1:15">
      <c r="A2953" s="4" t="s">
        <v>6201</v>
      </c>
      <c r="B2953" s="4" t="s">
        <v>5882</v>
      </c>
      <c r="C2953" s="4" t="s">
        <v>118</v>
      </c>
      <c r="D2953" s="4" t="s">
        <v>6202</v>
      </c>
      <c r="E2953" s="4" t="s">
        <v>120</v>
      </c>
      <c r="F2953" s="4" t="s">
        <v>121</v>
      </c>
      <c r="G2953" s="4" t="s">
        <v>373</v>
      </c>
      <c r="H2953" s="4" t="s">
        <v>2469</v>
      </c>
      <c r="I2953" s="4" t="s">
        <v>5884</v>
      </c>
      <c r="J2953" s="4" t="s">
        <v>5885</v>
      </c>
      <c r="K2953" s="6">
        <f>IFERROR(VLOOKUP($J2953,Lookup!$I:$M,Lookup!J$2,0),"")</f>
        <v>7046</v>
      </c>
      <c r="L2953" s="6" t="str">
        <f>IFERROR(VLOOKUP($J2953,Lookup!$I:$M,Lookup!K$2,0),"")</f>
        <v>Laguna Beach</v>
      </c>
      <c r="M2953" s="6" t="str">
        <f>IFERROR(VLOOKUP($J2953,Lookup!$I:$M,Lookup!L$2,0),"")</f>
        <v>SFine</v>
      </c>
      <c r="N2953" s="6" t="str">
        <f>IFERROR(VLOOKUP($J2953,Lookup!$I:$M,Lookup!M$2,0),"")</f>
        <v>LB</v>
      </c>
      <c r="O2953" s="6" t="str">
        <f>IFERROR(VLOOKUP(E2953,Lookup!B:C,2,0),0)</f>
        <v>Server/Cocktail</v>
      </c>
    </row>
    <row r="2954" ht="13.5" outlineLevel="2" spans="1:15">
      <c r="A2954" s="4" t="s">
        <v>6203</v>
      </c>
      <c r="B2954" s="4" t="s">
        <v>5882</v>
      </c>
      <c r="C2954" s="4" t="s">
        <v>118</v>
      </c>
      <c r="D2954" s="4" t="s">
        <v>6204</v>
      </c>
      <c r="E2954" s="4" t="s">
        <v>128</v>
      </c>
      <c r="F2954" s="4" t="s">
        <v>121</v>
      </c>
      <c r="G2954" s="4" t="s">
        <v>373</v>
      </c>
      <c r="H2954" s="4" t="s">
        <v>2469</v>
      </c>
      <c r="I2954" s="4" t="s">
        <v>5884</v>
      </c>
      <c r="J2954" s="4" t="s">
        <v>5885</v>
      </c>
      <c r="K2954" s="6">
        <f>IFERROR(VLOOKUP($J2954,Lookup!$I:$M,Lookup!J$2,0),"")</f>
        <v>7046</v>
      </c>
      <c r="L2954" s="6" t="str">
        <f>IFERROR(VLOOKUP($J2954,Lookup!$I:$M,Lookup!K$2,0),"")</f>
        <v>Laguna Beach</v>
      </c>
      <c r="M2954" s="6" t="str">
        <f>IFERROR(VLOOKUP($J2954,Lookup!$I:$M,Lookup!L$2,0),"")</f>
        <v>SFine</v>
      </c>
      <c r="N2954" s="6" t="str">
        <f>IFERROR(VLOOKUP($J2954,Lookup!$I:$M,Lookup!M$2,0),"")</f>
        <v>LB</v>
      </c>
      <c r="O2954" s="6" t="str">
        <f>IFERROR(VLOOKUP(E2954,Lookup!B:C,2,0),0)</f>
        <v>Server/Cocktail</v>
      </c>
    </row>
    <row r="2955" ht="13.5" outlineLevel="1" spans="1:15">
      <c r="A2955" s="4" t="s">
        <v>6205</v>
      </c>
      <c r="B2955" s="4" t="s">
        <v>5882</v>
      </c>
      <c r="C2955" s="4" t="s">
        <v>118</v>
      </c>
      <c r="D2955" s="4" t="s">
        <v>6206</v>
      </c>
      <c r="E2955" s="4" t="s">
        <v>120</v>
      </c>
      <c r="F2955" s="4" t="s">
        <v>121</v>
      </c>
      <c r="G2955" s="4" t="s">
        <v>373</v>
      </c>
      <c r="H2955" s="4" t="s">
        <v>2469</v>
      </c>
      <c r="I2955" s="4" t="s">
        <v>5884</v>
      </c>
      <c r="J2955" s="4" t="s">
        <v>5885</v>
      </c>
      <c r="K2955" s="6">
        <f>IFERROR(VLOOKUP($J2955,Lookup!$I:$M,Lookup!J$2,0),"")</f>
        <v>7046</v>
      </c>
      <c r="L2955" s="6" t="str">
        <f>IFERROR(VLOOKUP($J2955,Lookup!$I:$M,Lookup!K$2,0),"")</f>
        <v>Laguna Beach</v>
      </c>
      <c r="M2955" s="6" t="str">
        <f>IFERROR(VLOOKUP($J2955,Lookup!$I:$M,Lookup!L$2,0),"")</f>
        <v>SFine</v>
      </c>
      <c r="N2955" s="6" t="str">
        <f>IFERROR(VLOOKUP($J2955,Lookup!$I:$M,Lookup!M$2,0),"")</f>
        <v>LB</v>
      </c>
      <c r="O2955" s="6" t="str">
        <f>IFERROR(VLOOKUP(E2955,Lookup!B:C,2,0),0)</f>
        <v>Server/Cocktail</v>
      </c>
    </row>
    <row r="2956" ht="13.5" outlineLevel="2" spans="1:15">
      <c r="A2956" s="4" t="s">
        <v>6207</v>
      </c>
      <c r="B2956" s="4" t="s">
        <v>5882</v>
      </c>
      <c r="C2956" s="4" t="s">
        <v>118</v>
      </c>
      <c r="D2956" s="4" t="s">
        <v>6208</v>
      </c>
      <c r="E2956" s="4" t="s">
        <v>120</v>
      </c>
      <c r="F2956" s="4" t="s">
        <v>121</v>
      </c>
      <c r="G2956" s="4" t="s">
        <v>373</v>
      </c>
      <c r="H2956" s="4" t="s">
        <v>2469</v>
      </c>
      <c r="I2956" s="4" t="s">
        <v>5884</v>
      </c>
      <c r="J2956" s="4" t="s">
        <v>5885</v>
      </c>
      <c r="K2956" s="6">
        <f>IFERROR(VLOOKUP($J2956,Lookup!$I:$M,Lookup!J$2,0),"")</f>
        <v>7046</v>
      </c>
      <c r="L2956" s="6" t="str">
        <f>IFERROR(VLOOKUP($J2956,Lookup!$I:$M,Lookup!K$2,0),"")</f>
        <v>Laguna Beach</v>
      </c>
      <c r="M2956" s="6" t="str">
        <f>IFERROR(VLOOKUP($J2956,Lookup!$I:$M,Lookup!L$2,0),"")</f>
        <v>SFine</v>
      </c>
      <c r="N2956" s="6" t="str">
        <f>IFERROR(VLOOKUP($J2956,Lookup!$I:$M,Lookup!M$2,0),"")</f>
        <v>LB</v>
      </c>
      <c r="O2956" s="6" t="str">
        <f>IFERROR(VLOOKUP(E2956,Lookup!B:C,2,0),0)</f>
        <v>Server/Cocktail</v>
      </c>
    </row>
    <row r="2957" ht="13.5" outlineLevel="2" spans="1:15">
      <c r="A2957" s="4" t="s">
        <v>6209</v>
      </c>
      <c r="B2957" s="4" t="s">
        <v>5882</v>
      </c>
      <c r="C2957" s="4" t="s">
        <v>118</v>
      </c>
      <c r="D2957" s="4" t="s">
        <v>6210</v>
      </c>
      <c r="E2957" s="4" t="s">
        <v>5913</v>
      </c>
      <c r="F2957" s="4" t="s">
        <v>121</v>
      </c>
      <c r="G2957" s="4" t="s">
        <v>373</v>
      </c>
      <c r="H2957" s="4" t="s">
        <v>2469</v>
      </c>
      <c r="I2957" s="4" t="s">
        <v>5884</v>
      </c>
      <c r="J2957" s="4" t="s">
        <v>5885</v>
      </c>
      <c r="K2957" s="6">
        <f>IFERROR(VLOOKUP($J2957,Lookup!$I:$M,Lookup!J$2,0),"")</f>
        <v>7046</v>
      </c>
      <c r="L2957" s="6" t="str">
        <f>IFERROR(VLOOKUP($J2957,Lookup!$I:$M,Lookup!K$2,0),"")</f>
        <v>Laguna Beach</v>
      </c>
      <c r="M2957" s="6" t="str">
        <f>IFERROR(VLOOKUP($J2957,Lookup!$I:$M,Lookup!L$2,0),"")</f>
        <v>SFine</v>
      </c>
      <c r="N2957" s="6" t="str">
        <f>IFERROR(VLOOKUP($J2957,Lookup!$I:$M,Lookup!M$2,0),"")</f>
        <v>LB</v>
      </c>
      <c r="O2957" s="6" t="str">
        <f>IFERROR(VLOOKUP(E2957,Lookup!B:C,2,0),0)</f>
        <v/>
      </c>
    </row>
    <row r="2958" ht="13.5" outlineLevel="2" spans="1:15">
      <c r="A2958" s="4" t="s">
        <v>6211</v>
      </c>
      <c r="B2958" s="4" t="s">
        <v>5882</v>
      </c>
      <c r="C2958" s="4" t="s">
        <v>118</v>
      </c>
      <c r="D2958" s="4" t="s">
        <v>6212</v>
      </c>
      <c r="E2958" s="4" t="s">
        <v>139</v>
      </c>
      <c r="F2958" s="4" t="s">
        <v>121</v>
      </c>
      <c r="G2958" s="4" t="s">
        <v>373</v>
      </c>
      <c r="H2958" s="4" t="s">
        <v>2469</v>
      </c>
      <c r="I2958" s="4" t="s">
        <v>5884</v>
      </c>
      <c r="J2958" s="4" t="s">
        <v>5885</v>
      </c>
      <c r="K2958" s="6">
        <f>IFERROR(VLOOKUP($J2958,Lookup!$I:$M,Lookup!J$2,0),"")</f>
        <v>7046</v>
      </c>
      <c r="L2958" s="6" t="str">
        <f>IFERROR(VLOOKUP($J2958,Lookup!$I:$M,Lookup!K$2,0),"")</f>
        <v>Laguna Beach</v>
      </c>
      <c r="M2958" s="6" t="str">
        <f>IFERROR(VLOOKUP($J2958,Lookup!$I:$M,Lookup!L$2,0),"")</f>
        <v>SFine</v>
      </c>
      <c r="N2958" s="6" t="str">
        <f>IFERROR(VLOOKUP($J2958,Lookup!$I:$M,Lookup!M$2,0),"")</f>
        <v>LB</v>
      </c>
      <c r="O2958" s="6" t="str">
        <f>IFERROR(VLOOKUP(E2958,Lookup!B:C,2,0),0)</f>
        <v>Busser/Runner</v>
      </c>
    </row>
    <row r="2959" ht="13.5" outlineLevel="2" spans="1:15">
      <c r="A2959" s="4" t="s">
        <v>6213</v>
      </c>
      <c r="B2959" s="4" t="s">
        <v>5882</v>
      </c>
      <c r="C2959" s="4" t="s">
        <v>118</v>
      </c>
      <c r="D2959" s="4" t="s">
        <v>6214</v>
      </c>
      <c r="E2959" s="4" t="s">
        <v>70</v>
      </c>
      <c r="F2959" s="4" t="s">
        <v>121</v>
      </c>
      <c r="G2959" s="4" t="s">
        <v>373</v>
      </c>
      <c r="H2959" s="4" t="s">
        <v>2469</v>
      </c>
      <c r="I2959" s="4" t="s">
        <v>5884</v>
      </c>
      <c r="J2959" s="4" t="s">
        <v>5885</v>
      </c>
      <c r="K2959" s="6">
        <f>IFERROR(VLOOKUP($J2959,Lookup!$I:$M,Lookup!J$2,0),"")</f>
        <v>7046</v>
      </c>
      <c r="L2959" s="6" t="str">
        <f>IFERROR(VLOOKUP($J2959,Lookup!$I:$M,Lookup!K$2,0),"")</f>
        <v>Laguna Beach</v>
      </c>
      <c r="M2959" s="6" t="str">
        <f>IFERROR(VLOOKUP($J2959,Lookup!$I:$M,Lookup!L$2,0),"")</f>
        <v>SFine</v>
      </c>
      <c r="N2959" s="6" t="str">
        <f>IFERROR(VLOOKUP($J2959,Lookup!$I:$M,Lookup!M$2,0),"")</f>
        <v>LB</v>
      </c>
      <c r="O2959" s="6" t="str">
        <f>IFERROR(VLOOKUP(E2959,Lookup!B:C,2,0),0)</f>
        <v>Bartender</v>
      </c>
    </row>
    <row r="2960" ht="13.5" outlineLevel="2" spans="1:15">
      <c r="A2960" s="4" t="s">
        <v>6215</v>
      </c>
      <c r="B2960" s="4" t="s">
        <v>5882</v>
      </c>
      <c r="C2960" s="4" t="s">
        <v>118</v>
      </c>
      <c r="D2960" s="4" t="s">
        <v>6216</v>
      </c>
      <c r="E2960" s="4" t="s">
        <v>120</v>
      </c>
      <c r="F2960" s="4" t="s">
        <v>121</v>
      </c>
      <c r="G2960" s="4" t="s">
        <v>373</v>
      </c>
      <c r="H2960" s="4" t="s">
        <v>2469</v>
      </c>
      <c r="I2960" s="4" t="s">
        <v>5884</v>
      </c>
      <c r="J2960" s="4" t="s">
        <v>5885</v>
      </c>
      <c r="K2960" s="6">
        <f>IFERROR(VLOOKUP($J2960,Lookup!$I:$M,Lookup!J$2,0),"")</f>
        <v>7046</v>
      </c>
      <c r="L2960" s="6" t="str">
        <f>IFERROR(VLOOKUP($J2960,Lookup!$I:$M,Lookup!K$2,0),"")</f>
        <v>Laguna Beach</v>
      </c>
      <c r="M2960" s="6" t="str">
        <f>IFERROR(VLOOKUP($J2960,Lookup!$I:$M,Lookup!L$2,0),"")</f>
        <v>SFine</v>
      </c>
      <c r="N2960" s="6" t="str">
        <f>IFERROR(VLOOKUP($J2960,Lookup!$I:$M,Lookup!M$2,0),"")</f>
        <v>LB</v>
      </c>
      <c r="O2960" s="6" t="str">
        <f>IFERROR(VLOOKUP(E2960,Lookup!B:C,2,0),0)</f>
        <v>Server/Cocktail</v>
      </c>
    </row>
    <row r="2961" ht="13.5" outlineLevel="2" spans="1:15">
      <c r="A2961" s="4" t="s">
        <v>6217</v>
      </c>
      <c r="B2961" s="4" t="s">
        <v>5882</v>
      </c>
      <c r="C2961" s="4" t="s">
        <v>118</v>
      </c>
      <c r="D2961" s="4" t="s">
        <v>6218</v>
      </c>
      <c r="E2961" s="4" t="s">
        <v>139</v>
      </c>
      <c r="F2961" s="4" t="s">
        <v>121</v>
      </c>
      <c r="G2961" s="4" t="s">
        <v>373</v>
      </c>
      <c r="H2961" s="4" t="s">
        <v>2469</v>
      </c>
      <c r="I2961" s="4" t="s">
        <v>5884</v>
      </c>
      <c r="J2961" s="4" t="s">
        <v>5885</v>
      </c>
      <c r="K2961" s="6">
        <f>IFERROR(VLOOKUP($J2961,Lookup!$I:$M,Lookup!J$2,0),"")</f>
        <v>7046</v>
      </c>
      <c r="L2961" s="6" t="str">
        <f>IFERROR(VLOOKUP($J2961,Lookup!$I:$M,Lookup!K$2,0),"")</f>
        <v>Laguna Beach</v>
      </c>
      <c r="M2961" s="6" t="str">
        <f>IFERROR(VLOOKUP($J2961,Lookup!$I:$M,Lookup!L$2,0),"")</f>
        <v>SFine</v>
      </c>
      <c r="N2961" s="6" t="str">
        <f>IFERROR(VLOOKUP($J2961,Lookup!$I:$M,Lookup!M$2,0),"")</f>
        <v>LB</v>
      </c>
      <c r="O2961" s="6" t="str">
        <f>IFERROR(VLOOKUP(E2961,Lookup!B:C,2,0),0)</f>
        <v>Busser/Runner</v>
      </c>
    </row>
    <row r="2962" ht="13.5" outlineLevel="2" spans="1:15">
      <c r="A2962" s="4" t="s">
        <v>6219</v>
      </c>
      <c r="B2962" s="4" t="s">
        <v>5882</v>
      </c>
      <c r="C2962" s="4" t="s">
        <v>118</v>
      </c>
      <c r="D2962" s="4" t="s">
        <v>6220</v>
      </c>
      <c r="E2962" s="4" t="s">
        <v>78</v>
      </c>
      <c r="F2962" s="4" t="s">
        <v>121</v>
      </c>
      <c r="G2962" s="4" t="s">
        <v>373</v>
      </c>
      <c r="H2962" s="4" t="s">
        <v>2469</v>
      </c>
      <c r="I2962" s="4" t="s">
        <v>5884</v>
      </c>
      <c r="J2962" s="4" t="s">
        <v>5885</v>
      </c>
      <c r="K2962" s="6">
        <f>IFERROR(VLOOKUP($J2962,Lookup!$I:$M,Lookup!J$2,0),"")</f>
        <v>7046</v>
      </c>
      <c r="L2962" s="6" t="str">
        <f>IFERROR(VLOOKUP($J2962,Lookup!$I:$M,Lookup!K$2,0),"")</f>
        <v>Laguna Beach</v>
      </c>
      <c r="M2962" s="6" t="str">
        <f>IFERROR(VLOOKUP($J2962,Lookup!$I:$M,Lookup!L$2,0),"")</f>
        <v>SFine</v>
      </c>
      <c r="N2962" s="6" t="str">
        <f>IFERROR(VLOOKUP($J2962,Lookup!$I:$M,Lookup!M$2,0),"")</f>
        <v>LB</v>
      </c>
      <c r="O2962" s="6" t="str">
        <f>IFERROR(VLOOKUP(E2962,Lookup!B:C,2,0),0)</f>
        <v>Host</v>
      </c>
    </row>
    <row r="2963" ht="13.5" outlineLevel="2" spans="1:15">
      <c r="A2963" s="4" t="s">
        <v>6221</v>
      </c>
      <c r="B2963" s="4" t="s">
        <v>5882</v>
      </c>
      <c r="C2963" s="4" t="s">
        <v>118</v>
      </c>
      <c r="D2963" s="4" t="s">
        <v>6222</v>
      </c>
      <c r="E2963" s="4" t="s">
        <v>84</v>
      </c>
      <c r="F2963" s="4" t="s">
        <v>121</v>
      </c>
      <c r="G2963" s="4" t="s">
        <v>373</v>
      </c>
      <c r="H2963" s="4" t="s">
        <v>2469</v>
      </c>
      <c r="I2963" s="4" t="s">
        <v>5884</v>
      </c>
      <c r="J2963" s="4" t="s">
        <v>5885</v>
      </c>
      <c r="K2963" s="6">
        <f>IFERROR(VLOOKUP($J2963,Lookup!$I:$M,Lookup!J$2,0),"")</f>
        <v>7046</v>
      </c>
      <c r="L2963" s="6" t="str">
        <f>IFERROR(VLOOKUP($J2963,Lookup!$I:$M,Lookup!K$2,0),"")</f>
        <v>Laguna Beach</v>
      </c>
      <c r="M2963" s="6" t="str">
        <f>IFERROR(VLOOKUP($J2963,Lookup!$I:$M,Lookup!L$2,0),"")</f>
        <v>SFine</v>
      </c>
      <c r="N2963" s="6" t="str">
        <f>IFERROR(VLOOKUP($J2963,Lookup!$I:$M,Lookup!M$2,0),"")</f>
        <v>LB</v>
      </c>
      <c r="O2963" s="6" t="str">
        <f>IFERROR(VLOOKUP(E2963,Lookup!B:C,2,0),0)</f>
        <v>Prep Cook</v>
      </c>
    </row>
    <row r="2964" ht="13.5" outlineLevel="2" spans="1:15">
      <c r="A2964" s="4" t="s">
        <v>6223</v>
      </c>
      <c r="B2964" s="4" t="s">
        <v>5882</v>
      </c>
      <c r="C2964" s="4" t="s">
        <v>118</v>
      </c>
      <c r="D2964" s="4" t="s">
        <v>6224</v>
      </c>
      <c r="E2964" s="4" t="s">
        <v>78</v>
      </c>
      <c r="F2964" s="4" t="s">
        <v>121</v>
      </c>
      <c r="G2964" s="4" t="s">
        <v>373</v>
      </c>
      <c r="H2964" s="4" t="s">
        <v>2469</v>
      </c>
      <c r="I2964" s="4" t="s">
        <v>5884</v>
      </c>
      <c r="J2964" s="4" t="s">
        <v>5885</v>
      </c>
      <c r="K2964" s="6">
        <f>IFERROR(VLOOKUP($J2964,Lookup!$I:$M,Lookup!J$2,0),"")</f>
        <v>7046</v>
      </c>
      <c r="L2964" s="6" t="str">
        <f>IFERROR(VLOOKUP($J2964,Lookup!$I:$M,Lookup!K$2,0),"")</f>
        <v>Laguna Beach</v>
      </c>
      <c r="M2964" s="6" t="str">
        <f>IFERROR(VLOOKUP($J2964,Lookup!$I:$M,Lookup!L$2,0),"")</f>
        <v>SFine</v>
      </c>
      <c r="N2964" s="6" t="str">
        <f>IFERROR(VLOOKUP($J2964,Lookup!$I:$M,Lookup!M$2,0),"")</f>
        <v>LB</v>
      </c>
      <c r="O2964" s="6" t="str">
        <f>IFERROR(VLOOKUP(E2964,Lookup!B:C,2,0),0)</f>
        <v>Host</v>
      </c>
    </row>
    <row r="2965" ht="13.5" outlineLevel="2" spans="1:15">
      <c r="A2965" s="4" t="s">
        <v>6225</v>
      </c>
      <c r="B2965" s="4" t="s">
        <v>5882</v>
      </c>
      <c r="C2965" s="4" t="s">
        <v>118</v>
      </c>
      <c r="D2965" s="4" t="s">
        <v>6226</v>
      </c>
      <c r="E2965" s="4" t="s">
        <v>120</v>
      </c>
      <c r="F2965" s="4" t="s">
        <v>121</v>
      </c>
      <c r="G2965" s="4" t="s">
        <v>373</v>
      </c>
      <c r="H2965" s="4" t="s">
        <v>2469</v>
      </c>
      <c r="I2965" s="4" t="s">
        <v>5884</v>
      </c>
      <c r="J2965" s="4" t="s">
        <v>5885</v>
      </c>
      <c r="K2965" s="6">
        <f>IFERROR(VLOOKUP($J2965,Lookup!$I:$M,Lookup!J$2,0),"")</f>
        <v>7046</v>
      </c>
      <c r="L2965" s="6" t="str">
        <f>IFERROR(VLOOKUP($J2965,Lookup!$I:$M,Lookup!K$2,0),"")</f>
        <v>Laguna Beach</v>
      </c>
      <c r="M2965" s="6" t="str">
        <f>IFERROR(VLOOKUP($J2965,Lookup!$I:$M,Lookup!L$2,0),"")</f>
        <v>SFine</v>
      </c>
      <c r="N2965" s="6" t="str">
        <f>IFERROR(VLOOKUP($J2965,Lookup!$I:$M,Lookup!M$2,0),"")</f>
        <v>LB</v>
      </c>
      <c r="O2965" s="6" t="str">
        <f>IFERROR(VLOOKUP(E2965,Lookup!B:C,2,0),0)</f>
        <v>Server/Cocktail</v>
      </c>
    </row>
    <row r="2966" ht="13.5" outlineLevel="2" spans="1:15">
      <c r="A2966" s="4" t="s">
        <v>6227</v>
      </c>
      <c r="B2966" s="4" t="s">
        <v>5882</v>
      </c>
      <c r="C2966" s="4" t="s">
        <v>118</v>
      </c>
      <c r="D2966" s="4" t="s">
        <v>6228</v>
      </c>
      <c r="E2966" s="4" t="s">
        <v>139</v>
      </c>
      <c r="F2966" s="4" t="s">
        <v>121</v>
      </c>
      <c r="G2966" s="4" t="s">
        <v>373</v>
      </c>
      <c r="H2966" s="4" t="s">
        <v>2469</v>
      </c>
      <c r="I2966" s="4" t="s">
        <v>5884</v>
      </c>
      <c r="J2966" s="4" t="s">
        <v>5885</v>
      </c>
      <c r="K2966" s="6">
        <f>IFERROR(VLOOKUP($J2966,Lookup!$I:$M,Lookup!J$2,0),"")</f>
        <v>7046</v>
      </c>
      <c r="L2966" s="6" t="str">
        <f>IFERROR(VLOOKUP($J2966,Lookup!$I:$M,Lookup!K$2,0),"")</f>
        <v>Laguna Beach</v>
      </c>
      <c r="M2966" s="6" t="str">
        <f>IFERROR(VLOOKUP($J2966,Lookup!$I:$M,Lookup!L$2,0),"")</f>
        <v>SFine</v>
      </c>
      <c r="N2966" s="6" t="str">
        <f>IFERROR(VLOOKUP($J2966,Lookup!$I:$M,Lookup!M$2,0),"")</f>
        <v>LB</v>
      </c>
      <c r="O2966" s="6" t="str">
        <f>IFERROR(VLOOKUP(E2966,Lookup!B:C,2,0),0)</f>
        <v>Busser/Runner</v>
      </c>
    </row>
    <row r="2967" ht="13.5" outlineLevel="2" spans="1:15">
      <c r="A2967" s="4" t="s">
        <v>6229</v>
      </c>
      <c r="B2967" s="4" t="s">
        <v>5882</v>
      </c>
      <c r="C2967" s="4" t="s">
        <v>118</v>
      </c>
      <c r="D2967" s="4" t="s">
        <v>6230</v>
      </c>
      <c r="E2967" s="4" t="s">
        <v>139</v>
      </c>
      <c r="F2967" s="4" t="s">
        <v>121</v>
      </c>
      <c r="G2967" s="4" t="s">
        <v>373</v>
      </c>
      <c r="H2967" s="4" t="s">
        <v>2469</v>
      </c>
      <c r="I2967" s="4" t="s">
        <v>5884</v>
      </c>
      <c r="J2967" s="4" t="s">
        <v>5885</v>
      </c>
      <c r="K2967" s="6">
        <f>IFERROR(VLOOKUP($J2967,Lookup!$I:$M,Lookup!J$2,0),"")</f>
        <v>7046</v>
      </c>
      <c r="L2967" s="6" t="str">
        <f>IFERROR(VLOOKUP($J2967,Lookup!$I:$M,Lookup!K$2,0),"")</f>
        <v>Laguna Beach</v>
      </c>
      <c r="M2967" s="6" t="str">
        <f>IFERROR(VLOOKUP($J2967,Lookup!$I:$M,Lookup!L$2,0),"")</f>
        <v>SFine</v>
      </c>
      <c r="N2967" s="6" t="str">
        <f>IFERROR(VLOOKUP($J2967,Lookup!$I:$M,Lookup!M$2,0),"")</f>
        <v>LB</v>
      </c>
      <c r="O2967" s="6" t="str">
        <f>IFERROR(VLOOKUP(E2967,Lookup!B:C,2,0),0)</f>
        <v>Busser/Runner</v>
      </c>
    </row>
    <row r="2968" ht="13.5" outlineLevel="2" spans="1:15">
      <c r="A2968" s="4" t="s">
        <v>6231</v>
      </c>
      <c r="B2968" s="4" t="s">
        <v>5882</v>
      </c>
      <c r="C2968" s="4" t="s">
        <v>118</v>
      </c>
      <c r="D2968" s="4" t="s">
        <v>6232</v>
      </c>
      <c r="E2968" s="4" t="s">
        <v>139</v>
      </c>
      <c r="F2968" s="4" t="s">
        <v>121</v>
      </c>
      <c r="G2968" s="4" t="s">
        <v>373</v>
      </c>
      <c r="H2968" s="4" t="s">
        <v>2469</v>
      </c>
      <c r="I2968" s="4" t="s">
        <v>5884</v>
      </c>
      <c r="J2968" s="4" t="s">
        <v>5885</v>
      </c>
      <c r="K2968" s="6">
        <f>IFERROR(VLOOKUP($J2968,Lookup!$I:$M,Lookup!J$2,0),"")</f>
        <v>7046</v>
      </c>
      <c r="L2968" s="6" t="str">
        <f>IFERROR(VLOOKUP($J2968,Lookup!$I:$M,Lookup!K$2,0),"")</f>
        <v>Laguna Beach</v>
      </c>
      <c r="M2968" s="6" t="str">
        <f>IFERROR(VLOOKUP($J2968,Lookup!$I:$M,Lookup!L$2,0),"")</f>
        <v>SFine</v>
      </c>
      <c r="N2968" s="6" t="str">
        <f>IFERROR(VLOOKUP($J2968,Lookup!$I:$M,Lookup!M$2,0),"")</f>
        <v>LB</v>
      </c>
      <c r="O2968" s="6" t="str">
        <f>IFERROR(VLOOKUP(E2968,Lookup!B:C,2,0),0)</f>
        <v>Busser/Runner</v>
      </c>
    </row>
    <row r="2969" ht="13.5" outlineLevel="2" spans="1:15">
      <c r="A2969" s="4" t="s">
        <v>6233</v>
      </c>
      <c r="B2969" s="4" t="s">
        <v>5882</v>
      </c>
      <c r="C2969" s="4" t="s">
        <v>118</v>
      </c>
      <c r="D2969" s="4" t="s">
        <v>6234</v>
      </c>
      <c r="E2969" s="4" t="s">
        <v>139</v>
      </c>
      <c r="F2969" s="4" t="s">
        <v>121</v>
      </c>
      <c r="G2969" s="4" t="s">
        <v>373</v>
      </c>
      <c r="H2969" s="4" t="s">
        <v>2469</v>
      </c>
      <c r="I2969" s="4" t="s">
        <v>5884</v>
      </c>
      <c r="J2969" s="4" t="s">
        <v>5885</v>
      </c>
      <c r="K2969" s="6">
        <f>IFERROR(VLOOKUP($J2969,Lookup!$I:$M,Lookup!J$2,0),"")</f>
        <v>7046</v>
      </c>
      <c r="L2969" s="6" t="str">
        <f>IFERROR(VLOOKUP($J2969,Lookup!$I:$M,Lookup!K$2,0),"")</f>
        <v>Laguna Beach</v>
      </c>
      <c r="M2969" s="6" t="str">
        <f>IFERROR(VLOOKUP($J2969,Lookup!$I:$M,Lookup!L$2,0),"")</f>
        <v>SFine</v>
      </c>
      <c r="N2969" s="6" t="str">
        <f>IFERROR(VLOOKUP($J2969,Lookup!$I:$M,Lookup!M$2,0),"")</f>
        <v>LB</v>
      </c>
      <c r="O2969" s="6" t="str">
        <f>IFERROR(VLOOKUP(E2969,Lookup!B:C,2,0),0)</f>
        <v>Busser/Runner</v>
      </c>
    </row>
    <row r="2970" ht="13.5" outlineLevel="2" spans="1:15">
      <c r="A2970" s="4" t="s">
        <v>6235</v>
      </c>
      <c r="B2970" s="4" t="s">
        <v>5882</v>
      </c>
      <c r="C2970" s="4" t="s">
        <v>118</v>
      </c>
      <c r="D2970" s="4" t="s">
        <v>6236</v>
      </c>
      <c r="E2970" s="4" t="s">
        <v>78</v>
      </c>
      <c r="F2970" s="4" t="s">
        <v>121</v>
      </c>
      <c r="G2970" s="4" t="s">
        <v>373</v>
      </c>
      <c r="H2970" s="4" t="s">
        <v>2469</v>
      </c>
      <c r="I2970" s="4" t="s">
        <v>5884</v>
      </c>
      <c r="J2970" s="4" t="s">
        <v>5885</v>
      </c>
      <c r="K2970" s="6">
        <f>IFERROR(VLOOKUP($J2970,Lookup!$I:$M,Lookup!J$2,0),"")</f>
        <v>7046</v>
      </c>
      <c r="L2970" s="6" t="str">
        <f>IFERROR(VLOOKUP($J2970,Lookup!$I:$M,Lookup!K$2,0),"")</f>
        <v>Laguna Beach</v>
      </c>
      <c r="M2970" s="6" t="str">
        <f>IFERROR(VLOOKUP($J2970,Lookup!$I:$M,Lookup!L$2,0),"")</f>
        <v>SFine</v>
      </c>
      <c r="N2970" s="6" t="str">
        <f>IFERROR(VLOOKUP($J2970,Lookup!$I:$M,Lookup!M$2,0),"")</f>
        <v>LB</v>
      </c>
      <c r="O2970" s="6" t="str">
        <f>IFERROR(VLOOKUP(E2970,Lookup!B:C,2,0),0)</f>
        <v>Host</v>
      </c>
    </row>
    <row r="2971" ht="13.5" outlineLevel="2" spans="1:15">
      <c r="A2971" s="4" t="s">
        <v>6237</v>
      </c>
      <c r="B2971" s="4" t="s">
        <v>5882</v>
      </c>
      <c r="C2971" s="4" t="s">
        <v>118</v>
      </c>
      <c r="D2971" s="4" t="s">
        <v>6238</v>
      </c>
      <c r="E2971" s="4" t="s">
        <v>5913</v>
      </c>
      <c r="F2971" s="4" t="s">
        <v>121</v>
      </c>
      <c r="G2971" s="4" t="s">
        <v>373</v>
      </c>
      <c r="H2971" s="4" t="s">
        <v>2469</v>
      </c>
      <c r="I2971" s="4" t="s">
        <v>5884</v>
      </c>
      <c r="J2971" s="4" t="s">
        <v>5885</v>
      </c>
      <c r="K2971" s="6">
        <f>IFERROR(VLOOKUP($J2971,Lookup!$I:$M,Lookup!J$2,0),"")</f>
        <v>7046</v>
      </c>
      <c r="L2971" s="6" t="str">
        <f>IFERROR(VLOOKUP($J2971,Lookup!$I:$M,Lookup!K$2,0),"")</f>
        <v>Laguna Beach</v>
      </c>
      <c r="M2971" s="6" t="str">
        <f>IFERROR(VLOOKUP($J2971,Lookup!$I:$M,Lookup!L$2,0),"")</f>
        <v>SFine</v>
      </c>
      <c r="N2971" s="6" t="str">
        <f>IFERROR(VLOOKUP($J2971,Lookup!$I:$M,Lookup!M$2,0),"")</f>
        <v>LB</v>
      </c>
      <c r="O2971" s="6" t="str">
        <f>IFERROR(VLOOKUP(E2971,Lookup!B:C,2,0),0)</f>
        <v/>
      </c>
    </row>
    <row r="2972" ht="13.5" outlineLevel="2" spans="1:15">
      <c r="A2972" s="4" t="s">
        <v>6239</v>
      </c>
      <c r="B2972" s="4" t="s">
        <v>5882</v>
      </c>
      <c r="C2972" s="4" t="s">
        <v>118</v>
      </c>
      <c r="D2972" s="4" t="s">
        <v>6240</v>
      </c>
      <c r="E2972" s="4" t="s">
        <v>175</v>
      </c>
      <c r="F2972" s="4" t="s">
        <v>121</v>
      </c>
      <c r="G2972" s="4" t="s">
        <v>373</v>
      </c>
      <c r="H2972" s="4" t="s">
        <v>2469</v>
      </c>
      <c r="I2972" s="4" t="s">
        <v>5884</v>
      </c>
      <c r="J2972" s="4" t="s">
        <v>5885</v>
      </c>
      <c r="K2972" s="6">
        <f>IFERROR(VLOOKUP($J2972,Lookup!$I:$M,Lookup!J$2,0),"")</f>
        <v>7046</v>
      </c>
      <c r="L2972" s="6" t="str">
        <f>IFERROR(VLOOKUP($J2972,Lookup!$I:$M,Lookup!K$2,0),"")</f>
        <v>Laguna Beach</v>
      </c>
      <c r="M2972" s="6" t="str">
        <f>IFERROR(VLOOKUP($J2972,Lookup!$I:$M,Lookup!L$2,0),"")</f>
        <v>SFine</v>
      </c>
      <c r="N2972" s="6" t="str">
        <f>IFERROR(VLOOKUP($J2972,Lookup!$I:$M,Lookup!M$2,0),"")</f>
        <v>LB</v>
      </c>
      <c r="O2972" s="6" t="str">
        <f>IFERROR(VLOOKUP(E2972,Lookup!B:C,2,0),0)</f>
        <v/>
      </c>
    </row>
    <row r="2973" ht="13.5" outlineLevel="2" spans="1:15">
      <c r="A2973" s="4" t="s">
        <v>6241</v>
      </c>
      <c r="B2973" s="4" t="s">
        <v>5882</v>
      </c>
      <c r="C2973" s="4" t="s">
        <v>118</v>
      </c>
      <c r="D2973" s="4" t="s">
        <v>6242</v>
      </c>
      <c r="E2973" s="4" t="s">
        <v>70</v>
      </c>
      <c r="F2973" s="4" t="s">
        <v>121</v>
      </c>
      <c r="G2973" s="4" t="s">
        <v>373</v>
      </c>
      <c r="H2973" s="4" t="s">
        <v>2469</v>
      </c>
      <c r="I2973" s="4" t="s">
        <v>5884</v>
      </c>
      <c r="J2973" s="4" t="s">
        <v>5885</v>
      </c>
      <c r="K2973" s="6">
        <f>IFERROR(VLOOKUP($J2973,Lookup!$I:$M,Lookup!J$2,0),"")</f>
        <v>7046</v>
      </c>
      <c r="L2973" s="6" t="str">
        <f>IFERROR(VLOOKUP($J2973,Lookup!$I:$M,Lookup!K$2,0),"")</f>
        <v>Laguna Beach</v>
      </c>
      <c r="M2973" s="6" t="str">
        <f>IFERROR(VLOOKUP($J2973,Lookup!$I:$M,Lookup!L$2,0),"")</f>
        <v>SFine</v>
      </c>
      <c r="N2973" s="6" t="str">
        <f>IFERROR(VLOOKUP($J2973,Lookup!$I:$M,Lookup!M$2,0),"")</f>
        <v>LB</v>
      </c>
      <c r="O2973" s="6" t="str">
        <f>IFERROR(VLOOKUP(E2973,Lookup!B:C,2,0),0)</f>
        <v>Bartender</v>
      </c>
    </row>
    <row r="2974" ht="13.5" outlineLevel="2" spans="1:15">
      <c r="A2974" s="4" t="s">
        <v>6243</v>
      </c>
      <c r="B2974" s="4" t="s">
        <v>2574</v>
      </c>
      <c r="C2974" s="4" t="s">
        <v>118</v>
      </c>
      <c r="D2974" s="4" t="s">
        <v>6244</v>
      </c>
      <c r="E2974" s="4" t="s">
        <v>621</v>
      </c>
      <c r="F2974" s="4" t="s">
        <v>3544</v>
      </c>
      <c r="G2974" s="4" t="s">
        <v>373</v>
      </c>
      <c r="H2974" s="4" t="s">
        <v>2469</v>
      </c>
      <c r="I2974" s="4" t="s">
        <v>5884</v>
      </c>
      <c r="J2974" s="4" t="s">
        <v>5885</v>
      </c>
      <c r="K2974" s="6">
        <f>IFERROR(VLOOKUP($J2974,Lookup!$I:$M,Lookup!J$2,0),"")</f>
        <v>7046</v>
      </c>
      <c r="L2974" s="6" t="str">
        <f>IFERROR(VLOOKUP($J2974,Lookup!$I:$M,Lookup!K$2,0),"")</f>
        <v>Laguna Beach</v>
      </c>
      <c r="M2974" s="6" t="str">
        <f>IFERROR(VLOOKUP($J2974,Lookup!$I:$M,Lookup!L$2,0),"")</f>
        <v>SFine</v>
      </c>
      <c r="N2974" s="6" t="str">
        <f>IFERROR(VLOOKUP($J2974,Lookup!$I:$M,Lookup!M$2,0),"")</f>
        <v>LB</v>
      </c>
      <c r="O2974" s="6" t="str">
        <f>IFERROR(VLOOKUP(E2974,Lookup!B:C,2,0),0)</f>
        <v/>
      </c>
    </row>
    <row r="2975" ht="13.5" outlineLevel="2" spans="1:15">
      <c r="A2975" s="4" t="s">
        <v>6245</v>
      </c>
      <c r="B2975" s="4" t="s">
        <v>5882</v>
      </c>
      <c r="C2975" s="4" t="s">
        <v>118</v>
      </c>
      <c r="D2975" s="4" t="s">
        <v>6246</v>
      </c>
      <c r="E2975" s="4" t="s">
        <v>78</v>
      </c>
      <c r="F2975" s="4" t="s">
        <v>121</v>
      </c>
      <c r="G2975" s="4" t="s">
        <v>373</v>
      </c>
      <c r="H2975" s="4" t="s">
        <v>2469</v>
      </c>
      <c r="I2975" s="4" t="s">
        <v>5884</v>
      </c>
      <c r="J2975" s="4" t="s">
        <v>5885</v>
      </c>
      <c r="K2975" s="6">
        <f>IFERROR(VLOOKUP($J2975,Lookup!$I:$M,Lookup!J$2,0),"")</f>
        <v>7046</v>
      </c>
      <c r="L2975" s="6" t="str">
        <f>IFERROR(VLOOKUP($J2975,Lookup!$I:$M,Lookup!K$2,0),"")</f>
        <v>Laguna Beach</v>
      </c>
      <c r="M2975" s="6" t="str">
        <f>IFERROR(VLOOKUP($J2975,Lookup!$I:$M,Lookup!L$2,0),"")</f>
        <v>SFine</v>
      </c>
      <c r="N2975" s="6" t="str">
        <f>IFERROR(VLOOKUP($J2975,Lookup!$I:$M,Lookup!M$2,0),"")</f>
        <v>LB</v>
      </c>
      <c r="O2975" s="6" t="str">
        <f>IFERROR(VLOOKUP(E2975,Lookup!B:C,2,0),0)</f>
        <v>Host</v>
      </c>
    </row>
    <row r="2976" ht="13.5" outlineLevel="2" spans="1:15">
      <c r="A2976" s="4" t="s">
        <v>6247</v>
      </c>
      <c r="B2976" s="4" t="s">
        <v>5882</v>
      </c>
      <c r="C2976" s="4" t="s">
        <v>118</v>
      </c>
      <c r="D2976" s="4" t="s">
        <v>6248</v>
      </c>
      <c r="E2976" s="4" t="s">
        <v>120</v>
      </c>
      <c r="F2976" s="4" t="s">
        <v>121</v>
      </c>
      <c r="G2976" s="4" t="s">
        <v>373</v>
      </c>
      <c r="H2976" s="4" t="s">
        <v>2469</v>
      </c>
      <c r="I2976" s="4" t="s">
        <v>5884</v>
      </c>
      <c r="J2976" s="4" t="s">
        <v>5885</v>
      </c>
      <c r="K2976" s="6">
        <f>IFERROR(VLOOKUP($J2976,Lookup!$I:$M,Lookup!J$2,0),"")</f>
        <v>7046</v>
      </c>
      <c r="L2976" s="6" t="str">
        <f>IFERROR(VLOOKUP($J2976,Lookup!$I:$M,Lookup!K$2,0),"")</f>
        <v>Laguna Beach</v>
      </c>
      <c r="M2976" s="6" t="str">
        <f>IFERROR(VLOOKUP($J2976,Lookup!$I:$M,Lookup!L$2,0),"")</f>
        <v>SFine</v>
      </c>
      <c r="N2976" s="6" t="str">
        <f>IFERROR(VLOOKUP($J2976,Lookup!$I:$M,Lookup!M$2,0),"")</f>
        <v>LB</v>
      </c>
      <c r="O2976" s="6" t="str">
        <f>IFERROR(VLOOKUP(E2976,Lookup!B:C,2,0),0)</f>
        <v>Server/Cocktail</v>
      </c>
    </row>
    <row r="2977" ht="13.5" outlineLevel="2" spans="1:15">
      <c r="A2977" s="4" t="s">
        <v>6249</v>
      </c>
      <c r="B2977" s="4" t="s">
        <v>5882</v>
      </c>
      <c r="C2977" s="4" t="s">
        <v>118</v>
      </c>
      <c r="D2977" s="4" t="s">
        <v>6250</v>
      </c>
      <c r="E2977" s="4" t="s">
        <v>83</v>
      </c>
      <c r="F2977" s="4" t="s">
        <v>121</v>
      </c>
      <c r="G2977" s="4" t="s">
        <v>373</v>
      </c>
      <c r="H2977" s="4" t="s">
        <v>2469</v>
      </c>
      <c r="I2977" s="4" t="s">
        <v>5884</v>
      </c>
      <c r="J2977" s="4" t="s">
        <v>5885</v>
      </c>
      <c r="K2977" s="6">
        <f>IFERROR(VLOOKUP($J2977,Lookup!$I:$M,Lookup!J$2,0),"")</f>
        <v>7046</v>
      </c>
      <c r="L2977" s="6" t="str">
        <f>IFERROR(VLOOKUP($J2977,Lookup!$I:$M,Lookup!K$2,0),"")</f>
        <v>Laguna Beach</v>
      </c>
      <c r="M2977" s="6" t="str">
        <f>IFERROR(VLOOKUP($J2977,Lookup!$I:$M,Lookup!L$2,0),"")</f>
        <v>SFine</v>
      </c>
      <c r="N2977" s="6" t="str">
        <f>IFERROR(VLOOKUP($J2977,Lookup!$I:$M,Lookup!M$2,0),"")</f>
        <v>LB</v>
      </c>
      <c r="O2977" s="6" t="str">
        <f>IFERROR(VLOOKUP(E2977,Lookup!B:C,2,0),0)</f>
        <v>Line Cook</v>
      </c>
    </row>
    <row r="2978" ht="13.5" outlineLevel="2" spans="1:15">
      <c r="A2978" s="4" t="s">
        <v>6251</v>
      </c>
      <c r="B2978" s="4" t="s">
        <v>5882</v>
      </c>
      <c r="C2978" s="4" t="s">
        <v>118</v>
      </c>
      <c r="D2978" s="4" t="s">
        <v>6252</v>
      </c>
      <c r="E2978" s="4" t="s">
        <v>84</v>
      </c>
      <c r="F2978" s="4" t="s">
        <v>121</v>
      </c>
      <c r="G2978" s="4" t="s">
        <v>373</v>
      </c>
      <c r="H2978" s="4" t="s">
        <v>2469</v>
      </c>
      <c r="I2978" s="4" t="s">
        <v>5884</v>
      </c>
      <c r="J2978" s="4" t="s">
        <v>5885</v>
      </c>
      <c r="K2978" s="6">
        <f>IFERROR(VLOOKUP($J2978,Lookup!$I:$M,Lookup!J$2,0),"")</f>
        <v>7046</v>
      </c>
      <c r="L2978" s="6" t="str">
        <f>IFERROR(VLOOKUP($J2978,Lookup!$I:$M,Lookup!K$2,0),"")</f>
        <v>Laguna Beach</v>
      </c>
      <c r="M2978" s="6" t="str">
        <f>IFERROR(VLOOKUP($J2978,Lookup!$I:$M,Lookup!L$2,0),"")</f>
        <v>SFine</v>
      </c>
      <c r="N2978" s="6" t="str">
        <f>IFERROR(VLOOKUP($J2978,Lookup!$I:$M,Lookup!M$2,0),"")</f>
        <v>LB</v>
      </c>
      <c r="O2978" s="6" t="str">
        <f>IFERROR(VLOOKUP(E2978,Lookup!B:C,2,0),0)</f>
        <v>Prep Cook</v>
      </c>
    </row>
    <row r="2979" ht="13.5" outlineLevel="2" spans="1:15">
      <c r="A2979" s="4" t="s">
        <v>6253</v>
      </c>
      <c r="B2979" s="4" t="s">
        <v>6254</v>
      </c>
      <c r="C2979" s="4" t="s">
        <v>118</v>
      </c>
      <c r="D2979" s="4" t="s">
        <v>6255</v>
      </c>
      <c r="E2979" s="4" t="s">
        <v>83</v>
      </c>
      <c r="F2979" s="4" t="s">
        <v>121</v>
      </c>
      <c r="G2979" s="4" t="s">
        <v>373</v>
      </c>
      <c r="H2979" s="4" t="s">
        <v>749</v>
      </c>
      <c r="I2979" s="4" t="s">
        <v>6256</v>
      </c>
      <c r="J2979" s="4" t="s">
        <v>6257</v>
      </c>
      <c r="K2979" s="6">
        <f>IFERROR(VLOOKUP($J2979,Lookup!$I:$M,Lookup!J$2,0),"")</f>
        <v>7048</v>
      </c>
      <c r="L2979" s="6" t="str">
        <f>IFERROR(VLOOKUP($J2979,Lookup!$I:$M,Lookup!K$2,0),"")</f>
        <v>Stockton</v>
      </c>
      <c r="M2979" s="6" t="str">
        <f>IFERROR(VLOOKUP($J2979,Lookup!$I:$M,Lookup!L$2,0),"")</f>
        <v>JSegovia</v>
      </c>
      <c r="N2979" s="6" t="str">
        <f>IFERROR(VLOOKUP($J2979,Lookup!$I:$M,Lookup!M$2,0),"")</f>
        <v>ET</v>
      </c>
      <c r="O2979" s="6" t="str">
        <f>IFERROR(VLOOKUP(E2979,Lookup!B:C,2,0),0)</f>
        <v>Line Cook</v>
      </c>
    </row>
    <row r="2980" ht="13.5" outlineLevel="2" spans="1:15">
      <c r="A2980" s="4" t="s">
        <v>6258</v>
      </c>
      <c r="B2980" s="4" t="s">
        <v>6254</v>
      </c>
      <c r="C2980" s="4" t="s">
        <v>118</v>
      </c>
      <c r="D2980" s="4" t="s">
        <v>6259</v>
      </c>
      <c r="E2980" s="4" t="s">
        <v>120</v>
      </c>
      <c r="F2980" s="4" t="s">
        <v>121</v>
      </c>
      <c r="G2980" s="4" t="s">
        <v>373</v>
      </c>
      <c r="H2980" s="4" t="s">
        <v>749</v>
      </c>
      <c r="I2980" s="4" t="s">
        <v>6256</v>
      </c>
      <c r="J2980" s="4" t="s">
        <v>6257</v>
      </c>
      <c r="K2980" s="6">
        <f>IFERROR(VLOOKUP($J2980,Lookup!$I:$M,Lookup!J$2,0),"")</f>
        <v>7048</v>
      </c>
      <c r="L2980" s="6" t="str">
        <f>IFERROR(VLOOKUP($J2980,Lookup!$I:$M,Lookup!K$2,0),"")</f>
        <v>Stockton</v>
      </c>
      <c r="M2980" s="6" t="str">
        <f>IFERROR(VLOOKUP($J2980,Lookup!$I:$M,Lookup!L$2,0),"")</f>
        <v>JSegovia</v>
      </c>
      <c r="N2980" s="6" t="str">
        <f>IFERROR(VLOOKUP($J2980,Lookup!$I:$M,Lookup!M$2,0),"")</f>
        <v>ET</v>
      </c>
      <c r="O2980" s="6" t="str">
        <f>IFERROR(VLOOKUP(E2980,Lookup!B:C,2,0),0)</f>
        <v>Server/Cocktail</v>
      </c>
    </row>
    <row r="2981" ht="13.5" outlineLevel="2" spans="1:15">
      <c r="A2981" s="4" t="s">
        <v>6260</v>
      </c>
      <c r="B2981" s="4" t="s">
        <v>6261</v>
      </c>
      <c r="C2981" s="4" t="s">
        <v>118</v>
      </c>
      <c r="D2981" s="4" t="s">
        <v>6262</v>
      </c>
      <c r="E2981" s="4" t="s">
        <v>120</v>
      </c>
      <c r="F2981" s="4" t="s">
        <v>121</v>
      </c>
      <c r="G2981" s="4" t="s">
        <v>373</v>
      </c>
      <c r="H2981" s="4" t="s">
        <v>749</v>
      </c>
      <c r="I2981" s="4" t="s">
        <v>6256</v>
      </c>
      <c r="J2981" s="4" t="s">
        <v>6257</v>
      </c>
      <c r="K2981" s="6">
        <f>IFERROR(VLOOKUP($J2981,Lookup!$I:$M,Lookup!J$2,0),"")</f>
        <v>7048</v>
      </c>
      <c r="L2981" s="6" t="str">
        <f>IFERROR(VLOOKUP($J2981,Lookup!$I:$M,Lookup!K$2,0),"")</f>
        <v>Stockton</v>
      </c>
      <c r="M2981" s="6" t="str">
        <f>IFERROR(VLOOKUP($J2981,Lookup!$I:$M,Lookup!L$2,0),"")</f>
        <v>JSegovia</v>
      </c>
      <c r="N2981" s="6" t="str">
        <f>IFERROR(VLOOKUP($J2981,Lookup!$I:$M,Lookup!M$2,0),"")</f>
        <v>ET</v>
      </c>
      <c r="O2981" s="6" t="str">
        <f>IFERROR(VLOOKUP(E2981,Lookup!B:C,2,0),0)</f>
        <v>Server/Cocktail</v>
      </c>
    </row>
    <row r="2982" ht="13.5" outlineLevel="2" spans="1:15">
      <c r="A2982" s="4" t="s">
        <v>6263</v>
      </c>
      <c r="B2982" s="4" t="s">
        <v>6261</v>
      </c>
      <c r="C2982" s="4" t="s">
        <v>118</v>
      </c>
      <c r="D2982" s="4" t="s">
        <v>6264</v>
      </c>
      <c r="E2982" s="4" t="s">
        <v>78</v>
      </c>
      <c r="F2982" s="4" t="s">
        <v>121</v>
      </c>
      <c r="G2982" s="4" t="s">
        <v>373</v>
      </c>
      <c r="H2982" s="4" t="s">
        <v>749</v>
      </c>
      <c r="I2982" s="4" t="s">
        <v>6256</v>
      </c>
      <c r="J2982" s="4" t="s">
        <v>6257</v>
      </c>
      <c r="K2982" s="6">
        <f>IFERROR(VLOOKUP($J2982,Lookup!$I:$M,Lookup!J$2,0),"")</f>
        <v>7048</v>
      </c>
      <c r="L2982" s="6" t="str">
        <f>IFERROR(VLOOKUP($J2982,Lookup!$I:$M,Lookup!K$2,0),"")</f>
        <v>Stockton</v>
      </c>
      <c r="M2982" s="6" t="str">
        <f>IFERROR(VLOOKUP($J2982,Lookup!$I:$M,Lookup!L$2,0),"")</f>
        <v>JSegovia</v>
      </c>
      <c r="N2982" s="6" t="str">
        <f>IFERROR(VLOOKUP($J2982,Lookup!$I:$M,Lookup!M$2,0),"")</f>
        <v>ET</v>
      </c>
      <c r="O2982" s="6" t="str">
        <f>IFERROR(VLOOKUP(E2982,Lookup!B:C,2,0),0)</f>
        <v>Host</v>
      </c>
    </row>
    <row r="2983" ht="13.5" outlineLevel="2" spans="1:15">
      <c r="A2983" s="4" t="s">
        <v>6265</v>
      </c>
      <c r="B2983" s="4" t="s">
        <v>6261</v>
      </c>
      <c r="C2983" s="4" t="s">
        <v>118</v>
      </c>
      <c r="D2983" s="4" t="s">
        <v>6266</v>
      </c>
      <c r="E2983" s="4" t="s">
        <v>84</v>
      </c>
      <c r="F2983" s="4" t="s">
        <v>121</v>
      </c>
      <c r="G2983" s="4" t="s">
        <v>373</v>
      </c>
      <c r="H2983" s="4" t="s">
        <v>749</v>
      </c>
      <c r="I2983" s="4" t="s">
        <v>6256</v>
      </c>
      <c r="J2983" s="4" t="s">
        <v>6257</v>
      </c>
      <c r="K2983" s="6">
        <f>IFERROR(VLOOKUP($J2983,Lookup!$I:$M,Lookup!J$2,0),"")</f>
        <v>7048</v>
      </c>
      <c r="L2983" s="6" t="str">
        <f>IFERROR(VLOOKUP($J2983,Lookup!$I:$M,Lookup!K$2,0),"")</f>
        <v>Stockton</v>
      </c>
      <c r="M2983" s="6" t="str">
        <f>IFERROR(VLOOKUP($J2983,Lookup!$I:$M,Lookup!L$2,0),"")</f>
        <v>JSegovia</v>
      </c>
      <c r="N2983" s="6" t="str">
        <f>IFERROR(VLOOKUP($J2983,Lookup!$I:$M,Lookup!M$2,0),"")</f>
        <v>ET</v>
      </c>
      <c r="O2983" s="6" t="str">
        <f>IFERROR(VLOOKUP(E2983,Lookup!B:C,2,0),0)</f>
        <v>Prep Cook</v>
      </c>
    </row>
    <row r="2984" ht="13.5" outlineLevel="2" spans="1:15">
      <c r="A2984" s="4" t="s">
        <v>6267</v>
      </c>
      <c r="B2984" s="4" t="s">
        <v>6254</v>
      </c>
      <c r="C2984" s="4" t="s">
        <v>118</v>
      </c>
      <c r="D2984" s="4" t="s">
        <v>6268</v>
      </c>
      <c r="E2984" s="4" t="s">
        <v>188</v>
      </c>
      <c r="F2984" s="4" t="s">
        <v>121</v>
      </c>
      <c r="G2984" s="4" t="s">
        <v>373</v>
      </c>
      <c r="H2984" s="4" t="s">
        <v>749</v>
      </c>
      <c r="I2984" s="4" t="s">
        <v>6256</v>
      </c>
      <c r="J2984" s="4" t="s">
        <v>6257</v>
      </c>
      <c r="K2984" s="6">
        <f>IFERROR(VLOOKUP($J2984,Lookup!$I:$M,Lookup!J$2,0),"")</f>
        <v>7048</v>
      </c>
      <c r="L2984" s="6" t="str">
        <f>IFERROR(VLOOKUP($J2984,Lookup!$I:$M,Lookup!K$2,0),"")</f>
        <v>Stockton</v>
      </c>
      <c r="M2984" s="6" t="str">
        <f>IFERROR(VLOOKUP($J2984,Lookup!$I:$M,Lookup!L$2,0),"")</f>
        <v>JSegovia</v>
      </c>
      <c r="N2984" s="6" t="str">
        <f>IFERROR(VLOOKUP($J2984,Lookup!$I:$M,Lookup!M$2,0),"")</f>
        <v>ET</v>
      </c>
      <c r="O2984" s="6" t="str">
        <f>IFERROR(VLOOKUP(E2984,Lookup!B:C,2,0),0)</f>
        <v>Dish</v>
      </c>
    </row>
    <row r="2985" ht="13.5" outlineLevel="2" spans="1:15">
      <c r="A2985" s="4" t="s">
        <v>6269</v>
      </c>
      <c r="B2985" s="4" t="s">
        <v>887</v>
      </c>
      <c r="C2985" s="4" t="s">
        <v>118</v>
      </c>
      <c r="D2985" s="4" t="s">
        <v>6270</v>
      </c>
      <c r="E2985" s="4" t="s">
        <v>208</v>
      </c>
      <c r="F2985" s="4" t="s">
        <v>121</v>
      </c>
      <c r="G2985" s="4" t="s">
        <v>373</v>
      </c>
      <c r="H2985" s="4" t="s">
        <v>749</v>
      </c>
      <c r="I2985" s="4" t="s">
        <v>6256</v>
      </c>
      <c r="J2985" s="4" t="s">
        <v>6257</v>
      </c>
      <c r="K2985" s="6">
        <f>IFERROR(VLOOKUP($J2985,Lookup!$I:$M,Lookup!J$2,0),"")</f>
        <v>7048</v>
      </c>
      <c r="L2985" s="6" t="str">
        <f>IFERROR(VLOOKUP($J2985,Lookup!$I:$M,Lookup!K$2,0),"")</f>
        <v>Stockton</v>
      </c>
      <c r="M2985" s="6" t="str">
        <f>IFERROR(VLOOKUP($J2985,Lookup!$I:$M,Lookup!L$2,0),"")</f>
        <v>JSegovia</v>
      </c>
      <c r="N2985" s="6" t="str">
        <f>IFERROR(VLOOKUP($J2985,Lookup!$I:$M,Lookup!M$2,0),"")</f>
        <v>ET</v>
      </c>
      <c r="O2985" s="6" t="str">
        <f>IFERROR(VLOOKUP(E2985,Lookup!B:C,2,0),0)</f>
        <v/>
      </c>
    </row>
    <row r="2986" ht="13.5" outlineLevel="2" spans="1:15">
      <c r="A2986" s="4" t="s">
        <v>6271</v>
      </c>
      <c r="B2986" s="4" t="s">
        <v>6254</v>
      </c>
      <c r="C2986" s="4" t="s">
        <v>118</v>
      </c>
      <c r="D2986" s="4" t="s">
        <v>6272</v>
      </c>
      <c r="E2986" s="4" t="s">
        <v>128</v>
      </c>
      <c r="F2986" s="4" t="s">
        <v>121</v>
      </c>
      <c r="G2986" s="4" t="s">
        <v>373</v>
      </c>
      <c r="H2986" s="4" t="s">
        <v>749</v>
      </c>
      <c r="I2986" s="4" t="s">
        <v>6256</v>
      </c>
      <c r="J2986" s="4" t="s">
        <v>6257</v>
      </c>
      <c r="K2986" s="6">
        <f>IFERROR(VLOOKUP($J2986,Lookup!$I:$M,Lookup!J$2,0),"")</f>
        <v>7048</v>
      </c>
      <c r="L2986" s="6" t="str">
        <f>IFERROR(VLOOKUP($J2986,Lookup!$I:$M,Lookup!K$2,0),"")</f>
        <v>Stockton</v>
      </c>
      <c r="M2986" s="6" t="str">
        <f>IFERROR(VLOOKUP($J2986,Lookup!$I:$M,Lookup!L$2,0),"")</f>
        <v>JSegovia</v>
      </c>
      <c r="N2986" s="6" t="str">
        <f>IFERROR(VLOOKUP($J2986,Lookup!$I:$M,Lookup!M$2,0),"")</f>
        <v>ET</v>
      </c>
      <c r="O2986" s="6" t="str">
        <f>IFERROR(VLOOKUP(E2986,Lookup!B:C,2,0),0)</f>
        <v>Server/Cocktail</v>
      </c>
    </row>
    <row r="2987" ht="13.5" outlineLevel="2" spans="1:15">
      <c r="A2987" s="4" t="s">
        <v>6273</v>
      </c>
      <c r="B2987" s="4" t="s">
        <v>6254</v>
      </c>
      <c r="C2987" s="4" t="s">
        <v>118</v>
      </c>
      <c r="D2987" s="4" t="s">
        <v>6274</v>
      </c>
      <c r="E2987" s="4" t="s">
        <v>188</v>
      </c>
      <c r="F2987" s="4" t="s">
        <v>121</v>
      </c>
      <c r="G2987" s="4" t="s">
        <v>373</v>
      </c>
      <c r="H2987" s="4" t="s">
        <v>749</v>
      </c>
      <c r="I2987" s="4" t="s">
        <v>6256</v>
      </c>
      <c r="J2987" s="4" t="s">
        <v>6257</v>
      </c>
      <c r="K2987" s="6">
        <f>IFERROR(VLOOKUP($J2987,Lookup!$I:$M,Lookup!J$2,0),"")</f>
        <v>7048</v>
      </c>
      <c r="L2987" s="6" t="str">
        <f>IFERROR(VLOOKUP($J2987,Lookup!$I:$M,Lookup!K$2,0),"")</f>
        <v>Stockton</v>
      </c>
      <c r="M2987" s="6" t="str">
        <f>IFERROR(VLOOKUP($J2987,Lookup!$I:$M,Lookup!L$2,0),"")</f>
        <v>JSegovia</v>
      </c>
      <c r="N2987" s="6" t="str">
        <f>IFERROR(VLOOKUP($J2987,Lookup!$I:$M,Lookup!M$2,0),"")</f>
        <v>ET</v>
      </c>
      <c r="O2987" s="6" t="str">
        <f>IFERROR(VLOOKUP(E2987,Lookup!B:C,2,0),0)</f>
        <v>Dish</v>
      </c>
    </row>
    <row r="2988" ht="13.5" outlineLevel="2" spans="1:15">
      <c r="A2988" s="4" t="s">
        <v>6275</v>
      </c>
      <c r="B2988" s="4" t="s">
        <v>6254</v>
      </c>
      <c r="C2988" s="4" t="s">
        <v>118</v>
      </c>
      <c r="D2988" s="4" t="s">
        <v>6276</v>
      </c>
      <c r="E2988" s="4" t="s">
        <v>233</v>
      </c>
      <c r="F2988" s="4" t="s">
        <v>121</v>
      </c>
      <c r="G2988" s="4" t="s">
        <v>373</v>
      </c>
      <c r="H2988" s="4" t="s">
        <v>749</v>
      </c>
      <c r="I2988" s="4" t="s">
        <v>6256</v>
      </c>
      <c r="J2988" s="4" t="s">
        <v>6257</v>
      </c>
      <c r="K2988" s="6">
        <f>IFERROR(VLOOKUP($J2988,Lookup!$I:$M,Lookup!J$2,0),"")</f>
        <v>7048</v>
      </c>
      <c r="L2988" s="6" t="str">
        <f>IFERROR(VLOOKUP($J2988,Lookup!$I:$M,Lookup!K$2,0),"")</f>
        <v>Stockton</v>
      </c>
      <c r="M2988" s="6" t="str">
        <f>IFERROR(VLOOKUP($J2988,Lookup!$I:$M,Lookup!L$2,0),"")</f>
        <v>JSegovia</v>
      </c>
      <c r="N2988" s="6" t="str">
        <f>IFERROR(VLOOKUP($J2988,Lookup!$I:$M,Lookup!M$2,0),"")</f>
        <v>ET</v>
      </c>
      <c r="O2988" s="6" t="str">
        <f>IFERROR(VLOOKUP(E2988,Lookup!B:C,2,0),0)</f>
        <v>Bartender</v>
      </c>
    </row>
    <row r="2989" ht="13.5" outlineLevel="2" spans="1:15">
      <c r="A2989" s="4" t="s">
        <v>6277</v>
      </c>
      <c r="B2989" s="4" t="s">
        <v>887</v>
      </c>
      <c r="C2989" s="4" t="s">
        <v>118</v>
      </c>
      <c r="D2989" s="4" t="s">
        <v>6278</v>
      </c>
      <c r="E2989" s="4" t="s">
        <v>134</v>
      </c>
      <c r="F2989" s="4" t="s">
        <v>121</v>
      </c>
      <c r="G2989" s="4" t="s">
        <v>373</v>
      </c>
      <c r="H2989" s="4" t="s">
        <v>749</v>
      </c>
      <c r="I2989" s="4" t="s">
        <v>6256</v>
      </c>
      <c r="J2989" s="4" t="s">
        <v>6257</v>
      </c>
      <c r="K2989" s="6">
        <f>IFERROR(VLOOKUP($J2989,Lookup!$I:$M,Lookup!J$2,0),"")</f>
        <v>7048</v>
      </c>
      <c r="L2989" s="6" t="str">
        <f>IFERROR(VLOOKUP($J2989,Lookup!$I:$M,Lookup!K$2,0),"")</f>
        <v>Stockton</v>
      </c>
      <c r="M2989" s="6" t="str">
        <f>IFERROR(VLOOKUP($J2989,Lookup!$I:$M,Lookup!L$2,0),"")</f>
        <v>JSegovia</v>
      </c>
      <c r="N2989" s="6" t="str">
        <f>IFERROR(VLOOKUP($J2989,Lookup!$I:$M,Lookup!M$2,0),"")</f>
        <v>ET</v>
      </c>
      <c r="O2989" s="6">
        <f>IFERROR(VLOOKUP(E2989,Lookup!B:C,2,0),0)</f>
        <v>0</v>
      </c>
    </row>
    <row r="2990" ht="13.5" outlineLevel="2" spans="1:15">
      <c r="A2990" s="4" t="s">
        <v>6279</v>
      </c>
      <c r="B2990" s="4" t="s">
        <v>6254</v>
      </c>
      <c r="C2990" s="4" t="s">
        <v>118</v>
      </c>
      <c r="D2990" s="4" t="s">
        <v>6280</v>
      </c>
      <c r="E2990" s="4" t="s">
        <v>128</v>
      </c>
      <c r="F2990" s="4" t="s">
        <v>121</v>
      </c>
      <c r="G2990" s="4" t="s">
        <v>373</v>
      </c>
      <c r="H2990" s="4" t="s">
        <v>749</v>
      </c>
      <c r="I2990" s="4" t="s">
        <v>6256</v>
      </c>
      <c r="J2990" s="4" t="s">
        <v>6257</v>
      </c>
      <c r="K2990" s="6">
        <f>IFERROR(VLOOKUP($J2990,Lookup!$I:$M,Lookup!J$2,0),"")</f>
        <v>7048</v>
      </c>
      <c r="L2990" s="6" t="str">
        <f>IFERROR(VLOOKUP($J2990,Lookup!$I:$M,Lookup!K$2,0),"")</f>
        <v>Stockton</v>
      </c>
      <c r="M2990" s="6" t="str">
        <f>IFERROR(VLOOKUP($J2990,Lookup!$I:$M,Lookup!L$2,0),"")</f>
        <v>JSegovia</v>
      </c>
      <c r="N2990" s="6" t="str">
        <f>IFERROR(VLOOKUP($J2990,Lookup!$I:$M,Lookup!M$2,0),"")</f>
        <v>ET</v>
      </c>
      <c r="O2990" s="6" t="str">
        <f>IFERROR(VLOOKUP(E2990,Lookup!B:C,2,0),0)</f>
        <v>Server/Cocktail</v>
      </c>
    </row>
    <row r="2991" ht="13.5" outlineLevel="2" spans="1:15">
      <c r="A2991" s="4" t="s">
        <v>6281</v>
      </c>
      <c r="B2991" s="4" t="s">
        <v>6261</v>
      </c>
      <c r="C2991" s="4" t="s">
        <v>118</v>
      </c>
      <c r="D2991" s="4" t="s">
        <v>6282</v>
      </c>
      <c r="E2991" s="4" t="s">
        <v>120</v>
      </c>
      <c r="F2991" s="4" t="s">
        <v>121</v>
      </c>
      <c r="G2991" s="4" t="s">
        <v>373</v>
      </c>
      <c r="H2991" s="4" t="s">
        <v>749</v>
      </c>
      <c r="I2991" s="4" t="s">
        <v>6256</v>
      </c>
      <c r="J2991" s="4" t="s">
        <v>6257</v>
      </c>
      <c r="K2991" s="6">
        <f>IFERROR(VLOOKUP($J2991,Lookup!$I:$M,Lookup!J$2,0),"")</f>
        <v>7048</v>
      </c>
      <c r="L2991" s="6" t="str">
        <f>IFERROR(VLOOKUP($J2991,Lookup!$I:$M,Lookup!K$2,0),"")</f>
        <v>Stockton</v>
      </c>
      <c r="M2991" s="6" t="str">
        <f>IFERROR(VLOOKUP($J2991,Lookup!$I:$M,Lookup!L$2,0),"")</f>
        <v>JSegovia</v>
      </c>
      <c r="N2991" s="6" t="str">
        <f>IFERROR(VLOOKUP($J2991,Lookup!$I:$M,Lookup!M$2,0),"")</f>
        <v>ET</v>
      </c>
      <c r="O2991" s="6" t="str">
        <f>IFERROR(VLOOKUP(E2991,Lookup!B:C,2,0),0)</f>
        <v>Server/Cocktail</v>
      </c>
    </row>
    <row r="2992" ht="13.5" outlineLevel="2" spans="1:15">
      <c r="A2992" s="4" t="s">
        <v>6283</v>
      </c>
      <c r="B2992" s="4" t="s">
        <v>6261</v>
      </c>
      <c r="C2992" s="4" t="s">
        <v>118</v>
      </c>
      <c r="D2992" s="4" t="s">
        <v>6284</v>
      </c>
      <c r="E2992" s="4" t="s">
        <v>256</v>
      </c>
      <c r="F2992" s="4" t="s">
        <v>121</v>
      </c>
      <c r="G2992" s="4" t="s">
        <v>373</v>
      </c>
      <c r="H2992" s="4" t="s">
        <v>749</v>
      </c>
      <c r="I2992" s="4" t="s">
        <v>6256</v>
      </c>
      <c r="J2992" s="4" t="s">
        <v>6257</v>
      </c>
      <c r="K2992" s="6">
        <f>IFERROR(VLOOKUP($J2992,Lookup!$I:$M,Lookup!J$2,0),"")</f>
        <v>7048</v>
      </c>
      <c r="L2992" s="6" t="str">
        <f>IFERROR(VLOOKUP($J2992,Lookup!$I:$M,Lookup!K$2,0),"")</f>
        <v>Stockton</v>
      </c>
      <c r="M2992" s="6" t="str">
        <f>IFERROR(VLOOKUP($J2992,Lookup!$I:$M,Lookup!L$2,0),"")</f>
        <v>JSegovia</v>
      </c>
      <c r="N2992" s="6" t="str">
        <f>IFERROR(VLOOKUP($J2992,Lookup!$I:$M,Lookup!M$2,0),"")</f>
        <v>ET</v>
      </c>
      <c r="O2992" s="6" t="str">
        <f>IFERROR(VLOOKUP(E2992,Lookup!B:C,2,0),0)</f>
        <v/>
      </c>
    </row>
    <row r="2993" ht="13.5" outlineLevel="2" spans="1:15">
      <c r="A2993" s="4" t="s">
        <v>6285</v>
      </c>
      <c r="B2993" s="4" t="s">
        <v>6261</v>
      </c>
      <c r="C2993" s="4" t="s">
        <v>118</v>
      </c>
      <c r="D2993" s="4" t="s">
        <v>6286</v>
      </c>
      <c r="E2993" s="4" t="s">
        <v>83</v>
      </c>
      <c r="F2993" s="4" t="s">
        <v>121</v>
      </c>
      <c r="G2993" s="4" t="s">
        <v>373</v>
      </c>
      <c r="H2993" s="4" t="s">
        <v>749</v>
      </c>
      <c r="I2993" s="4" t="s">
        <v>6256</v>
      </c>
      <c r="J2993" s="4" t="s">
        <v>6257</v>
      </c>
      <c r="K2993" s="6">
        <f>IFERROR(VLOOKUP($J2993,Lookup!$I:$M,Lookup!J$2,0),"")</f>
        <v>7048</v>
      </c>
      <c r="L2993" s="6" t="str">
        <f>IFERROR(VLOOKUP($J2993,Lookup!$I:$M,Lookup!K$2,0),"")</f>
        <v>Stockton</v>
      </c>
      <c r="M2993" s="6" t="str">
        <f>IFERROR(VLOOKUP($J2993,Lookup!$I:$M,Lookup!L$2,0),"")</f>
        <v>JSegovia</v>
      </c>
      <c r="N2993" s="6" t="str">
        <f>IFERROR(VLOOKUP($J2993,Lookup!$I:$M,Lookup!M$2,0),"")</f>
        <v>ET</v>
      </c>
      <c r="O2993" s="6" t="str">
        <f>IFERROR(VLOOKUP(E2993,Lookup!B:C,2,0),0)</f>
        <v>Line Cook</v>
      </c>
    </row>
    <row r="2994" ht="13.5" outlineLevel="2" spans="1:15">
      <c r="A2994" s="4" t="s">
        <v>6287</v>
      </c>
      <c r="B2994" s="4" t="s">
        <v>6254</v>
      </c>
      <c r="C2994" s="4" t="s">
        <v>118</v>
      </c>
      <c r="D2994" s="4" t="s">
        <v>6288</v>
      </c>
      <c r="E2994" s="4" t="s">
        <v>78</v>
      </c>
      <c r="F2994" s="4" t="s">
        <v>121</v>
      </c>
      <c r="G2994" s="4" t="s">
        <v>373</v>
      </c>
      <c r="H2994" s="4" t="s">
        <v>749</v>
      </c>
      <c r="I2994" s="4" t="s">
        <v>6256</v>
      </c>
      <c r="J2994" s="4" t="s">
        <v>6257</v>
      </c>
      <c r="K2994" s="6">
        <f>IFERROR(VLOOKUP($J2994,Lookup!$I:$M,Lookup!J$2,0),"")</f>
        <v>7048</v>
      </c>
      <c r="L2994" s="6" t="str">
        <f>IFERROR(VLOOKUP($J2994,Lookup!$I:$M,Lookup!K$2,0),"")</f>
        <v>Stockton</v>
      </c>
      <c r="M2994" s="6" t="str">
        <f>IFERROR(VLOOKUP($J2994,Lookup!$I:$M,Lookup!L$2,0),"")</f>
        <v>JSegovia</v>
      </c>
      <c r="N2994" s="6" t="str">
        <f>IFERROR(VLOOKUP($J2994,Lookup!$I:$M,Lookup!M$2,0),"")</f>
        <v>ET</v>
      </c>
      <c r="O2994" s="6" t="str">
        <f>IFERROR(VLOOKUP(E2994,Lookup!B:C,2,0),0)</f>
        <v>Host</v>
      </c>
    </row>
    <row r="2995" ht="13.5" outlineLevel="2" spans="1:15">
      <c r="A2995" s="4" t="s">
        <v>6289</v>
      </c>
      <c r="B2995" s="4" t="s">
        <v>6261</v>
      </c>
      <c r="C2995" s="4" t="s">
        <v>118</v>
      </c>
      <c r="D2995" s="4" t="s">
        <v>6290</v>
      </c>
      <c r="E2995" s="4" t="s">
        <v>188</v>
      </c>
      <c r="F2995" s="4" t="s">
        <v>121</v>
      </c>
      <c r="G2995" s="4" t="s">
        <v>373</v>
      </c>
      <c r="H2995" s="4" t="s">
        <v>749</v>
      </c>
      <c r="I2995" s="4" t="s">
        <v>6256</v>
      </c>
      <c r="J2995" s="4" t="s">
        <v>6257</v>
      </c>
      <c r="K2995" s="6">
        <f>IFERROR(VLOOKUP($J2995,Lookup!$I:$M,Lookup!J$2,0),"")</f>
        <v>7048</v>
      </c>
      <c r="L2995" s="6" t="str">
        <f>IFERROR(VLOOKUP($J2995,Lookup!$I:$M,Lookup!K$2,0),"")</f>
        <v>Stockton</v>
      </c>
      <c r="M2995" s="6" t="str">
        <f>IFERROR(VLOOKUP($J2995,Lookup!$I:$M,Lookup!L$2,0),"")</f>
        <v>JSegovia</v>
      </c>
      <c r="N2995" s="6" t="str">
        <f>IFERROR(VLOOKUP($J2995,Lookup!$I:$M,Lookup!M$2,0),"")</f>
        <v>ET</v>
      </c>
      <c r="O2995" s="6" t="str">
        <f>IFERROR(VLOOKUP(E2995,Lookup!B:C,2,0),0)</f>
        <v>Dish</v>
      </c>
    </row>
    <row r="2996" ht="13.5" outlineLevel="2" spans="1:15">
      <c r="A2996" s="4" t="s">
        <v>6291</v>
      </c>
      <c r="B2996" s="4" t="s">
        <v>6254</v>
      </c>
      <c r="C2996" s="4" t="s">
        <v>118</v>
      </c>
      <c r="D2996" s="4" t="s">
        <v>6292</v>
      </c>
      <c r="E2996" s="4" t="s">
        <v>120</v>
      </c>
      <c r="F2996" s="4" t="s">
        <v>121</v>
      </c>
      <c r="G2996" s="4" t="s">
        <v>373</v>
      </c>
      <c r="H2996" s="4" t="s">
        <v>749</v>
      </c>
      <c r="I2996" s="4" t="s">
        <v>6256</v>
      </c>
      <c r="J2996" s="4" t="s">
        <v>6257</v>
      </c>
      <c r="K2996" s="6">
        <f>IFERROR(VLOOKUP($J2996,Lookup!$I:$M,Lookup!J$2,0),"")</f>
        <v>7048</v>
      </c>
      <c r="L2996" s="6" t="str">
        <f>IFERROR(VLOOKUP($J2996,Lookup!$I:$M,Lookup!K$2,0),"")</f>
        <v>Stockton</v>
      </c>
      <c r="M2996" s="6" t="str">
        <f>IFERROR(VLOOKUP($J2996,Lookup!$I:$M,Lookup!L$2,0),"")</f>
        <v>JSegovia</v>
      </c>
      <c r="N2996" s="6" t="str">
        <f>IFERROR(VLOOKUP($J2996,Lookup!$I:$M,Lookup!M$2,0),"")</f>
        <v>ET</v>
      </c>
      <c r="O2996" s="6" t="str">
        <f>IFERROR(VLOOKUP(E2996,Lookup!B:C,2,0),0)</f>
        <v>Server/Cocktail</v>
      </c>
    </row>
    <row r="2997" ht="13.5" outlineLevel="2" spans="1:15">
      <c r="A2997" s="4" t="s">
        <v>6293</v>
      </c>
      <c r="B2997" s="4" t="s">
        <v>6261</v>
      </c>
      <c r="C2997" s="4" t="s">
        <v>118</v>
      </c>
      <c r="D2997" s="4" t="s">
        <v>6294</v>
      </c>
      <c r="E2997" s="4" t="s">
        <v>78</v>
      </c>
      <c r="F2997" s="4" t="s">
        <v>121</v>
      </c>
      <c r="G2997" s="4" t="s">
        <v>373</v>
      </c>
      <c r="H2997" s="4" t="s">
        <v>749</v>
      </c>
      <c r="I2997" s="4" t="s">
        <v>6256</v>
      </c>
      <c r="J2997" s="4" t="s">
        <v>6257</v>
      </c>
      <c r="K2997" s="6">
        <f>IFERROR(VLOOKUP($J2997,Lookup!$I:$M,Lookup!J$2,0),"")</f>
        <v>7048</v>
      </c>
      <c r="L2997" s="6" t="str">
        <f>IFERROR(VLOOKUP($J2997,Lookup!$I:$M,Lookup!K$2,0),"")</f>
        <v>Stockton</v>
      </c>
      <c r="M2997" s="6" t="str">
        <f>IFERROR(VLOOKUP($J2997,Lookup!$I:$M,Lookup!L$2,0),"")</f>
        <v>JSegovia</v>
      </c>
      <c r="N2997" s="6" t="str">
        <f>IFERROR(VLOOKUP($J2997,Lookup!$I:$M,Lookup!M$2,0),"")</f>
        <v>ET</v>
      </c>
      <c r="O2997" s="6" t="str">
        <f>IFERROR(VLOOKUP(E2997,Lookup!B:C,2,0),0)</f>
        <v>Host</v>
      </c>
    </row>
    <row r="2998" ht="13.5" outlineLevel="2" spans="1:15">
      <c r="A2998" s="4" t="s">
        <v>6295</v>
      </c>
      <c r="B2998" s="4" t="s">
        <v>6261</v>
      </c>
      <c r="C2998" s="4" t="s">
        <v>118</v>
      </c>
      <c r="D2998" s="4" t="s">
        <v>6296</v>
      </c>
      <c r="E2998" s="4" t="s">
        <v>120</v>
      </c>
      <c r="F2998" s="4" t="s">
        <v>121</v>
      </c>
      <c r="G2998" s="4" t="s">
        <v>373</v>
      </c>
      <c r="H2998" s="4" t="s">
        <v>749</v>
      </c>
      <c r="I2998" s="4" t="s">
        <v>6256</v>
      </c>
      <c r="J2998" s="4" t="s">
        <v>6257</v>
      </c>
      <c r="K2998" s="6">
        <f>IFERROR(VLOOKUP($J2998,Lookup!$I:$M,Lookup!J$2,0),"")</f>
        <v>7048</v>
      </c>
      <c r="L2998" s="6" t="str">
        <f>IFERROR(VLOOKUP($J2998,Lookup!$I:$M,Lookup!K$2,0),"")</f>
        <v>Stockton</v>
      </c>
      <c r="M2998" s="6" t="str">
        <f>IFERROR(VLOOKUP($J2998,Lookup!$I:$M,Lookup!L$2,0),"")</f>
        <v>JSegovia</v>
      </c>
      <c r="N2998" s="6" t="str">
        <f>IFERROR(VLOOKUP($J2998,Lookup!$I:$M,Lookup!M$2,0),"")</f>
        <v>ET</v>
      </c>
      <c r="O2998" s="6" t="str">
        <f>IFERROR(VLOOKUP(E2998,Lookup!B:C,2,0),0)</f>
        <v>Server/Cocktail</v>
      </c>
    </row>
    <row r="2999" ht="13.5" outlineLevel="2" spans="1:15">
      <c r="A2999" s="4" t="s">
        <v>6297</v>
      </c>
      <c r="B2999" s="4" t="s">
        <v>6254</v>
      </c>
      <c r="C2999" s="4" t="s">
        <v>118</v>
      </c>
      <c r="D2999" s="4" t="s">
        <v>6298</v>
      </c>
      <c r="E2999" s="4" t="s">
        <v>120</v>
      </c>
      <c r="F2999" s="4" t="s">
        <v>121</v>
      </c>
      <c r="G2999" s="4" t="s">
        <v>373</v>
      </c>
      <c r="H2999" s="4" t="s">
        <v>749</v>
      </c>
      <c r="I2999" s="4" t="s">
        <v>6256</v>
      </c>
      <c r="J2999" s="4" t="s">
        <v>6257</v>
      </c>
      <c r="K2999" s="6">
        <f>IFERROR(VLOOKUP($J2999,Lookup!$I:$M,Lookup!J$2,0),"")</f>
        <v>7048</v>
      </c>
      <c r="L2999" s="6" t="str">
        <f>IFERROR(VLOOKUP($J2999,Lookup!$I:$M,Lookup!K$2,0),"")</f>
        <v>Stockton</v>
      </c>
      <c r="M2999" s="6" t="str">
        <f>IFERROR(VLOOKUP($J2999,Lookup!$I:$M,Lookup!L$2,0),"")</f>
        <v>JSegovia</v>
      </c>
      <c r="N2999" s="6" t="str">
        <f>IFERROR(VLOOKUP($J2999,Lookup!$I:$M,Lookup!M$2,0),"")</f>
        <v>ET</v>
      </c>
      <c r="O2999" s="6" t="str">
        <f>IFERROR(VLOOKUP(E2999,Lookup!B:C,2,0),0)</f>
        <v>Server/Cocktail</v>
      </c>
    </row>
    <row r="3000" ht="13.5" outlineLevel="2" spans="1:15">
      <c r="A3000" s="4" t="s">
        <v>6299</v>
      </c>
      <c r="B3000" s="4" t="s">
        <v>6254</v>
      </c>
      <c r="C3000" s="4" t="s">
        <v>118</v>
      </c>
      <c r="D3000" s="4" t="s">
        <v>6300</v>
      </c>
      <c r="E3000" s="4" t="s">
        <v>78</v>
      </c>
      <c r="F3000" s="4" t="s">
        <v>121</v>
      </c>
      <c r="G3000" s="4" t="s">
        <v>373</v>
      </c>
      <c r="H3000" s="4" t="s">
        <v>749</v>
      </c>
      <c r="I3000" s="4" t="s">
        <v>6256</v>
      </c>
      <c r="J3000" s="4" t="s">
        <v>6257</v>
      </c>
      <c r="K3000" s="6">
        <f>IFERROR(VLOOKUP($J3000,Lookup!$I:$M,Lookup!J$2,0),"")</f>
        <v>7048</v>
      </c>
      <c r="L3000" s="6" t="str">
        <f>IFERROR(VLOOKUP($J3000,Lookup!$I:$M,Lookup!K$2,0),"")</f>
        <v>Stockton</v>
      </c>
      <c r="M3000" s="6" t="str">
        <f>IFERROR(VLOOKUP($J3000,Lookup!$I:$M,Lookup!L$2,0),"")</f>
        <v>JSegovia</v>
      </c>
      <c r="N3000" s="6" t="str">
        <f>IFERROR(VLOOKUP($J3000,Lookup!$I:$M,Lookup!M$2,0),"")</f>
        <v>ET</v>
      </c>
      <c r="O3000" s="6" t="str">
        <f>IFERROR(VLOOKUP(E3000,Lookup!B:C,2,0),0)</f>
        <v>Host</v>
      </c>
    </row>
    <row r="3001" ht="13.5" outlineLevel="2" spans="1:15">
      <c r="A3001" s="4" t="s">
        <v>6301</v>
      </c>
      <c r="B3001" s="4" t="s">
        <v>6261</v>
      </c>
      <c r="C3001" s="4" t="s">
        <v>118</v>
      </c>
      <c r="D3001" s="4" t="s">
        <v>6302</v>
      </c>
      <c r="E3001" s="4" t="s">
        <v>142</v>
      </c>
      <c r="F3001" s="4" t="s">
        <v>121</v>
      </c>
      <c r="G3001" s="4" t="s">
        <v>373</v>
      </c>
      <c r="H3001" s="4" t="s">
        <v>749</v>
      </c>
      <c r="I3001" s="4" t="s">
        <v>6256</v>
      </c>
      <c r="J3001" s="4" t="s">
        <v>6257</v>
      </c>
      <c r="K3001" s="6">
        <f>IFERROR(VLOOKUP($J3001,Lookup!$I:$M,Lookup!J$2,0),"")</f>
        <v>7048</v>
      </c>
      <c r="L3001" s="6" t="str">
        <f>IFERROR(VLOOKUP($J3001,Lookup!$I:$M,Lookup!K$2,0),"")</f>
        <v>Stockton</v>
      </c>
      <c r="M3001" s="6" t="str">
        <f>IFERROR(VLOOKUP($J3001,Lookup!$I:$M,Lookup!L$2,0),"")</f>
        <v>JSegovia</v>
      </c>
      <c r="N3001" s="6" t="str">
        <f>IFERROR(VLOOKUP($J3001,Lookup!$I:$M,Lookup!M$2,0),"")</f>
        <v>ET</v>
      </c>
      <c r="O3001" s="6" t="str">
        <f>IFERROR(VLOOKUP(E3001,Lookup!B:C,2,0),0)</f>
        <v>Expo</v>
      </c>
    </row>
    <row r="3002" ht="13.5" outlineLevel="2" spans="1:15">
      <c r="A3002" s="4" t="s">
        <v>6303</v>
      </c>
      <c r="B3002" s="4" t="s">
        <v>6254</v>
      </c>
      <c r="C3002" s="4" t="s">
        <v>118</v>
      </c>
      <c r="D3002" s="4" t="s">
        <v>6304</v>
      </c>
      <c r="E3002" s="4" t="s">
        <v>78</v>
      </c>
      <c r="F3002" s="4" t="s">
        <v>121</v>
      </c>
      <c r="G3002" s="4" t="s">
        <v>373</v>
      </c>
      <c r="H3002" s="4" t="s">
        <v>749</v>
      </c>
      <c r="I3002" s="4" t="s">
        <v>6256</v>
      </c>
      <c r="J3002" s="4" t="s">
        <v>6257</v>
      </c>
      <c r="K3002" s="6">
        <f>IFERROR(VLOOKUP($J3002,Lookup!$I:$M,Lookup!J$2,0),"")</f>
        <v>7048</v>
      </c>
      <c r="L3002" s="6" t="str">
        <f>IFERROR(VLOOKUP($J3002,Lookup!$I:$M,Lookup!K$2,0),"")</f>
        <v>Stockton</v>
      </c>
      <c r="M3002" s="6" t="str">
        <f>IFERROR(VLOOKUP($J3002,Lookup!$I:$M,Lookup!L$2,0),"")</f>
        <v>JSegovia</v>
      </c>
      <c r="N3002" s="6" t="str">
        <f>IFERROR(VLOOKUP($J3002,Lookup!$I:$M,Lookup!M$2,0),"")</f>
        <v>ET</v>
      </c>
      <c r="O3002" s="6" t="str">
        <f>IFERROR(VLOOKUP(E3002,Lookup!B:C,2,0),0)</f>
        <v>Host</v>
      </c>
    </row>
    <row r="3003" ht="13.5" outlineLevel="2" spans="1:15">
      <c r="A3003" s="4" t="s">
        <v>6305</v>
      </c>
      <c r="B3003" s="4" t="s">
        <v>6261</v>
      </c>
      <c r="C3003" s="4" t="s">
        <v>118</v>
      </c>
      <c r="D3003" s="4" t="s">
        <v>6306</v>
      </c>
      <c r="E3003" s="4" t="s">
        <v>139</v>
      </c>
      <c r="F3003" s="4" t="s">
        <v>121</v>
      </c>
      <c r="G3003" s="4" t="s">
        <v>373</v>
      </c>
      <c r="H3003" s="4" t="s">
        <v>749</v>
      </c>
      <c r="I3003" s="4" t="s">
        <v>6256</v>
      </c>
      <c r="J3003" s="4" t="s">
        <v>6257</v>
      </c>
      <c r="K3003" s="6">
        <f>IFERROR(VLOOKUP($J3003,Lookup!$I:$M,Lookup!J$2,0),"")</f>
        <v>7048</v>
      </c>
      <c r="L3003" s="6" t="str">
        <f>IFERROR(VLOOKUP($J3003,Lookup!$I:$M,Lookup!K$2,0),"")</f>
        <v>Stockton</v>
      </c>
      <c r="M3003" s="6" t="str">
        <f>IFERROR(VLOOKUP($J3003,Lookup!$I:$M,Lookup!L$2,0),"")</f>
        <v>JSegovia</v>
      </c>
      <c r="N3003" s="6" t="str">
        <f>IFERROR(VLOOKUP($J3003,Lookup!$I:$M,Lookup!M$2,0),"")</f>
        <v>ET</v>
      </c>
      <c r="O3003" s="6" t="str">
        <f>IFERROR(VLOOKUP(E3003,Lookup!B:C,2,0),0)</f>
        <v>Busser/Runner</v>
      </c>
    </row>
    <row r="3004" ht="13.5" outlineLevel="2" spans="1:15">
      <c r="A3004" s="4" t="s">
        <v>6307</v>
      </c>
      <c r="B3004" s="4" t="s">
        <v>6254</v>
      </c>
      <c r="C3004" s="4" t="s">
        <v>118</v>
      </c>
      <c r="D3004" s="4" t="s">
        <v>6308</v>
      </c>
      <c r="E3004" s="4" t="s">
        <v>78</v>
      </c>
      <c r="F3004" s="4" t="s">
        <v>121</v>
      </c>
      <c r="G3004" s="4" t="s">
        <v>373</v>
      </c>
      <c r="H3004" s="4" t="s">
        <v>749</v>
      </c>
      <c r="I3004" s="4" t="s">
        <v>6256</v>
      </c>
      <c r="J3004" s="4" t="s">
        <v>6257</v>
      </c>
      <c r="K3004" s="6">
        <f>IFERROR(VLOOKUP($J3004,Lookup!$I:$M,Lookup!J$2,0),"")</f>
        <v>7048</v>
      </c>
      <c r="L3004" s="6" t="str">
        <f>IFERROR(VLOOKUP($J3004,Lookup!$I:$M,Lookup!K$2,0),"")</f>
        <v>Stockton</v>
      </c>
      <c r="M3004" s="6" t="str">
        <f>IFERROR(VLOOKUP($J3004,Lookup!$I:$M,Lookup!L$2,0),"")</f>
        <v>JSegovia</v>
      </c>
      <c r="N3004" s="6" t="str">
        <f>IFERROR(VLOOKUP($J3004,Lookup!$I:$M,Lookup!M$2,0),"")</f>
        <v>ET</v>
      </c>
      <c r="O3004" s="6" t="str">
        <f>IFERROR(VLOOKUP(E3004,Lookup!B:C,2,0),0)</f>
        <v>Host</v>
      </c>
    </row>
    <row r="3005" ht="13.5" outlineLevel="2" spans="1:15">
      <c r="A3005" s="4" t="s">
        <v>6309</v>
      </c>
      <c r="B3005" s="4" t="s">
        <v>6261</v>
      </c>
      <c r="C3005" s="4" t="s">
        <v>118</v>
      </c>
      <c r="D3005" s="4" t="s">
        <v>6310</v>
      </c>
      <c r="E3005" s="4" t="s">
        <v>120</v>
      </c>
      <c r="F3005" s="4" t="s">
        <v>121</v>
      </c>
      <c r="G3005" s="4" t="s">
        <v>373</v>
      </c>
      <c r="H3005" s="4" t="s">
        <v>749</v>
      </c>
      <c r="I3005" s="4" t="s">
        <v>6256</v>
      </c>
      <c r="J3005" s="4" t="s">
        <v>6257</v>
      </c>
      <c r="K3005" s="6">
        <f>IFERROR(VLOOKUP($J3005,Lookup!$I:$M,Lookup!J$2,0),"")</f>
        <v>7048</v>
      </c>
      <c r="L3005" s="6" t="str">
        <f>IFERROR(VLOOKUP($J3005,Lookup!$I:$M,Lookup!K$2,0),"")</f>
        <v>Stockton</v>
      </c>
      <c r="M3005" s="6" t="str">
        <f>IFERROR(VLOOKUP($J3005,Lookup!$I:$M,Lookup!L$2,0),"")</f>
        <v>JSegovia</v>
      </c>
      <c r="N3005" s="6" t="str">
        <f>IFERROR(VLOOKUP($J3005,Lookup!$I:$M,Lookup!M$2,0),"")</f>
        <v>ET</v>
      </c>
      <c r="O3005" s="6" t="str">
        <f>IFERROR(VLOOKUP(E3005,Lookup!B:C,2,0),0)</f>
        <v>Server/Cocktail</v>
      </c>
    </row>
    <row r="3006" ht="13.5" outlineLevel="2" spans="1:15">
      <c r="A3006" s="4" t="s">
        <v>6311</v>
      </c>
      <c r="B3006" s="4" t="s">
        <v>6261</v>
      </c>
      <c r="C3006" s="4" t="s">
        <v>118</v>
      </c>
      <c r="D3006" s="4" t="s">
        <v>6312</v>
      </c>
      <c r="E3006" s="4" t="s">
        <v>128</v>
      </c>
      <c r="F3006" s="4" t="s">
        <v>121</v>
      </c>
      <c r="G3006" s="4" t="s">
        <v>373</v>
      </c>
      <c r="H3006" s="4" t="s">
        <v>749</v>
      </c>
      <c r="I3006" s="4" t="s">
        <v>6256</v>
      </c>
      <c r="J3006" s="4" t="s">
        <v>6257</v>
      </c>
      <c r="K3006" s="6">
        <f>IFERROR(VLOOKUP($J3006,Lookup!$I:$M,Lookup!J$2,0),"")</f>
        <v>7048</v>
      </c>
      <c r="L3006" s="6" t="str">
        <f>IFERROR(VLOOKUP($J3006,Lookup!$I:$M,Lookup!K$2,0),"")</f>
        <v>Stockton</v>
      </c>
      <c r="M3006" s="6" t="str">
        <f>IFERROR(VLOOKUP($J3006,Lookup!$I:$M,Lookup!L$2,0),"")</f>
        <v>JSegovia</v>
      </c>
      <c r="N3006" s="6" t="str">
        <f>IFERROR(VLOOKUP($J3006,Lookup!$I:$M,Lookup!M$2,0),"")</f>
        <v>ET</v>
      </c>
      <c r="O3006" s="6" t="str">
        <f>IFERROR(VLOOKUP(E3006,Lookup!B:C,2,0),0)</f>
        <v>Server/Cocktail</v>
      </c>
    </row>
    <row r="3007" ht="13.5" outlineLevel="2" spans="1:15">
      <c r="A3007" s="4" t="s">
        <v>6313</v>
      </c>
      <c r="B3007" s="4" t="s">
        <v>6261</v>
      </c>
      <c r="C3007" s="4" t="s">
        <v>118</v>
      </c>
      <c r="D3007" s="4" t="s">
        <v>6314</v>
      </c>
      <c r="E3007" s="4" t="s">
        <v>70</v>
      </c>
      <c r="F3007" s="4" t="s">
        <v>121</v>
      </c>
      <c r="G3007" s="4" t="s">
        <v>373</v>
      </c>
      <c r="H3007" s="4" t="s">
        <v>749</v>
      </c>
      <c r="I3007" s="4" t="s">
        <v>6256</v>
      </c>
      <c r="J3007" s="4" t="s">
        <v>6257</v>
      </c>
      <c r="K3007" s="6">
        <f>IFERROR(VLOOKUP($J3007,Lookup!$I:$M,Lookup!J$2,0),"")</f>
        <v>7048</v>
      </c>
      <c r="L3007" s="6" t="str">
        <f>IFERROR(VLOOKUP($J3007,Lookup!$I:$M,Lookup!K$2,0),"")</f>
        <v>Stockton</v>
      </c>
      <c r="M3007" s="6" t="str">
        <f>IFERROR(VLOOKUP($J3007,Lookup!$I:$M,Lookup!L$2,0),"")</f>
        <v>JSegovia</v>
      </c>
      <c r="N3007" s="6" t="str">
        <f>IFERROR(VLOOKUP($J3007,Lookup!$I:$M,Lookup!M$2,0),"")</f>
        <v>ET</v>
      </c>
      <c r="O3007" s="6" t="str">
        <f>IFERROR(VLOOKUP(E3007,Lookup!B:C,2,0),0)</f>
        <v>Bartender</v>
      </c>
    </row>
    <row r="3008" ht="13.5" outlineLevel="2" spans="1:15">
      <c r="A3008" s="4" t="s">
        <v>6315</v>
      </c>
      <c r="B3008" s="4" t="s">
        <v>6254</v>
      </c>
      <c r="C3008" s="4" t="s">
        <v>118</v>
      </c>
      <c r="D3008" s="4" t="s">
        <v>6316</v>
      </c>
      <c r="E3008" s="4" t="s">
        <v>78</v>
      </c>
      <c r="F3008" s="4" t="s">
        <v>121</v>
      </c>
      <c r="G3008" s="4" t="s">
        <v>373</v>
      </c>
      <c r="H3008" s="4" t="s">
        <v>749</v>
      </c>
      <c r="I3008" s="4" t="s">
        <v>6256</v>
      </c>
      <c r="J3008" s="4" t="s">
        <v>6257</v>
      </c>
      <c r="K3008" s="6">
        <f>IFERROR(VLOOKUP($J3008,Lookup!$I:$M,Lookup!J$2,0),"")</f>
        <v>7048</v>
      </c>
      <c r="L3008" s="6" t="str">
        <f>IFERROR(VLOOKUP($J3008,Lookup!$I:$M,Lookup!K$2,0),"")</f>
        <v>Stockton</v>
      </c>
      <c r="M3008" s="6" t="str">
        <f>IFERROR(VLOOKUP($J3008,Lookup!$I:$M,Lookup!L$2,0),"")</f>
        <v>JSegovia</v>
      </c>
      <c r="N3008" s="6" t="str">
        <f>IFERROR(VLOOKUP($J3008,Lookup!$I:$M,Lookup!M$2,0),"")</f>
        <v>ET</v>
      </c>
      <c r="O3008" s="6" t="str">
        <f>IFERROR(VLOOKUP(E3008,Lookup!B:C,2,0),0)</f>
        <v>Host</v>
      </c>
    </row>
    <row r="3009" ht="13.5" outlineLevel="2" spans="1:15">
      <c r="A3009" s="4" t="s">
        <v>6317</v>
      </c>
      <c r="B3009" s="4" t="s">
        <v>6261</v>
      </c>
      <c r="C3009" s="4" t="s">
        <v>118</v>
      </c>
      <c r="D3009" s="4" t="s">
        <v>6318</v>
      </c>
      <c r="E3009" s="4" t="s">
        <v>83</v>
      </c>
      <c r="F3009" s="4" t="s">
        <v>121</v>
      </c>
      <c r="G3009" s="4" t="s">
        <v>373</v>
      </c>
      <c r="H3009" s="4" t="s">
        <v>749</v>
      </c>
      <c r="I3009" s="4" t="s">
        <v>6256</v>
      </c>
      <c r="J3009" s="4" t="s">
        <v>6257</v>
      </c>
      <c r="K3009" s="6">
        <f>IFERROR(VLOOKUP($J3009,Lookup!$I:$M,Lookup!J$2,0),"")</f>
        <v>7048</v>
      </c>
      <c r="L3009" s="6" t="str">
        <f>IFERROR(VLOOKUP($J3009,Lookup!$I:$M,Lookup!K$2,0),"")</f>
        <v>Stockton</v>
      </c>
      <c r="M3009" s="6" t="str">
        <f>IFERROR(VLOOKUP($J3009,Lookup!$I:$M,Lookup!L$2,0),"")</f>
        <v>JSegovia</v>
      </c>
      <c r="N3009" s="6" t="str">
        <f>IFERROR(VLOOKUP($J3009,Lookup!$I:$M,Lookup!M$2,0),"")</f>
        <v>ET</v>
      </c>
      <c r="O3009" s="6" t="str">
        <f>IFERROR(VLOOKUP(E3009,Lookup!B:C,2,0),0)</f>
        <v>Line Cook</v>
      </c>
    </row>
    <row r="3010" ht="13.5" outlineLevel="2" spans="1:15">
      <c r="A3010" s="4" t="s">
        <v>6319</v>
      </c>
      <c r="B3010" s="4" t="s">
        <v>6261</v>
      </c>
      <c r="C3010" s="4" t="s">
        <v>118</v>
      </c>
      <c r="D3010" s="4" t="s">
        <v>6320</v>
      </c>
      <c r="E3010" s="4" t="s">
        <v>120</v>
      </c>
      <c r="F3010" s="4" t="s">
        <v>121</v>
      </c>
      <c r="G3010" s="4" t="s">
        <v>373</v>
      </c>
      <c r="H3010" s="4" t="s">
        <v>749</v>
      </c>
      <c r="I3010" s="4" t="s">
        <v>6256</v>
      </c>
      <c r="J3010" s="4" t="s">
        <v>6257</v>
      </c>
      <c r="K3010" s="6">
        <f>IFERROR(VLOOKUP($J3010,Lookup!$I:$M,Lookup!J$2,0),"")</f>
        <v>7048</v>
      </c>
      <c r="L3010" s="6" t="str">
        <f>IFERROR(VLOOKUP($J3010,Lookup!$I:$M,Lookup!K$2,0),"")</f>
        <v>Stockton</v>
      </c>
      <c r="M3010" s="6" t="str">
        <f>IFERROR(VLOOKUP($J3010,Lookup!$I:$M,Lookup!L$2,0),"")</f>
        <v>JSegovia</v>
      </c>
      <c r="N3010" s="6" t="str">
        <f>IFERROR(VLOOKUP($J3010,Lookup!$I:$M,Lookup!M$2,0),"")</f>
        <v>ET</v>
      </c>
      <c r="O3010" s="6" t="str">
        <f>IFERROR(VLOOKUP(E3010,Lookup!B:C,2,0),0)</f>
        <v>Server/Cocktail</v>
      </c>
    </row>
    <row r="3011" ht="13.5" outlineLevel="1" spans="1:15">
      <c r="A3011" s="4" t="s">
        <v>6321</v>
      </c>
      <c r="B3011" s="4" t="s">
        <v>6261</v>
      </c>
      <c r="C3011" s="4" t="s">
        <v>118</v>
      </c>
      <c r="D3011" s="4" t="s">
        <v>6322</v>
      </c>
      <c r="E3011" s="4" t="s">
        <v>78</v>
      </c>
      <c r="F3011" s="4" t="s">
        <v>121</v>
      </c>
      <c r="G3011" s="4" t="s">
        <v>373</v>
      </c>
      <c r="H3011" s="4" t="s">
        <v>749</v>
      </c>
      <c r="I3011" s="4" t="s">
        <v>6256</v>
      </c>
      <c r="J3011" s="4" t="s">
        <v>6257</v>
      </c>
      <c r="K3011" s="6">
        <f>IFERROR(VLOOKUP($J3011,Lookup!$I:$M,Lookup!J$2,0),"")</f>
        <v>7048</v>
      </c>
      <c r="L3011" s="6" t="str">
        <f>IFERROR(VLOOKUP($J3011,Lookup!$I:$M,Lookup!K$2,0),"")</f>
        <v>Stockton</v>
      </c>
      <c r="M3011" s="6" t="str">
        <f>IFERROR(VLOOKUP($J3011,Lookup!$I:$M,Lookup!L$2,0),"")</f>
        <v>JSegovia</v>
      </c>
      <c r="N3011" s="6" t="str">
        <f>IFERROR(VLOOKUP($J3011,Lookup!$I:$M,Lookup!M$2,0),"")</f>
        <v>ET</v>
      </c>
      <c r="O3011" s="6" t="str">
        <f>IFERROR(VLOOKUP(E3011,Lookup!B:C,2,0),0)</f>
        <v>Host</v>
      </c>
    </row>
    <row r="3012" ht="13.5" outlineLevel="2" spans="1:15">
      <c r="A3012" s="4" t="s">
        <v>6323</v>
      </c>
      <c r="B3012" s="4" t="s">
        <v>6254</v>
      </c>
      <c r="C3012" s="4" t="s">
        <v>118</v>
      </c>
      <c r="D3012" s="4" t="s">
        <v>6324</v>
      </c>
      <c r="E3012" s="4" t="s">
        <v>83</v>
      </c>
      <c r="F3012" s="4" t="s">
        <v>121</v>
      </c>
      <c r="G3012" s="4" t="s">
        <v>373</v>
      </c>
      <c r="H3012" s="4" t="s">
        <v>749</v>
      </c>
      <c r="I3012" s="4" t="s">
        <v>6256</v>
      </c>
      <c r="J3012" s="4" t="s">
        <v>6257</v>
      </c>
      <c r="K3012" s="6">
        <f>IFERROR(VLOOKUP($J3012,Lookup!$I:$M,Lookup!J$2,0),"")</f>
        <v>7048</v>
      </c>
      <c r="L3012" s="6" t="str">
        <f>IFERROR(VLOOKUP($J3012,Lookup!$I:$M,Lookup!K$2,0),"")</f>
        <v>Stockton</v>
      </c>
      <c r="M3012" s="6" t="str">
        <f>IFERROR(VLOOKUP($J3012,Lookup!$I:$M,Lookup!L$2,0),"")</f>
        <v>JSegovia</v>
      </c>
      <c r="N3012" s="6" t="str">
        <f>IFERROR(VLOOKUP($J3012,Lookup!$I:$M,Lookup!M$2,0),"")</f>
        <v>ET</v>
      </c>
      <c r="O3012" s="6" t="str">
        <f>IFERROR(VLOOKUP(E3012,Lookup!B:C,2,0),0)</f>
        <v>Line Cook</v>
      </c>
    </row>
    <row r="3013" ht="13.5" outlineLevel="2" spans="1:15">
      <c r="A3013" s="4" t="s">
        <v>6325</v>
      </c>
      <c r="B3013" s="4" t="s">
        <v>6261</v>
      </c>
      <c r="C3013" s="4" t="s">
        <v>118</v>
      </c>
      <c r="D3013" s="4" t="s">
        <v>6326</v>
      </c>
      <c r="E3013" s="4" t="s">
        <v>84</v>
      </c>
      <c r="F3013" s="4" t="s">
        <v>121</v>
      </c>
      <c r="G3013" s="4" t="s">
        <v>373</v>
      </c>
      <c r="H3013" s="4" t="s">
        <v>749</v>
      </c>
      <c r="I3013" s="4" t="s">
        <v>6256</v>
      </c>
      <c r="J3013" s="4" t="s">
        <v>6257</v>
      </c>
      <c r="K3013" s="6">
        <f>IFERROR(VLOOKUP($J3013,Lookup!$I:$M,Lookup!J$2,0),"")</f>
        <v>7048</v>
      </c>
      <c r="L3013" s="6" t="str">
        <f>IFERROR(VLOOKUP($J3013,Lookup!$I:$M,Lookup!K$2,0),"")</f>
        <v>Stockton</v>
      </c>
      <c r="M3013" s="6" t="str">
        <f>IFERROR(VLOOKUP($J3013,Lookup!$I:$M,Lookup!L$2,0),"")</f>
        <v>JSegovia</v>
      </c>
      <c r="N3013" s="6" t="str">
        <f>IFERROR(VLOOKUP($J3013,Lookup!$I:$M,Lookup!M$2,0),"")</f>
        <v>ET</v>
      </c>
      <c r="O3013" s="6" t="str">
        <f>IFERROR(VLOOKUP(E3013,Lookup!B:C,2,0),0)</f>
        <v>Prep Cook</v>
      </c>
    </row>
    <row r="3014" ht="13.5" outlineLevel="2" spans="1:15">
      <c r="A3014" s="4" t="s">
        <v>6327</v>
      </c>
      <c r="B3014" s="4" t="s">
        <v>6261</v>
      </c>
      <c r="C3014" s="4" t="s">
        <v>118</v>
      </c>
      <c r="D3014" s="4" t="s">
        <v>6328</v>
      </c>
      <c r="E3014" s="4" t="s">
        <v>188</v>
      </c>
      <c r="F3014" s="4" t="s">
        <v>121</v>
      </c>
      <c r="G3014" s="4" t="s">
        <v>373</v>
      </c>
      <c r="H3014" s="4" t="s">
        <v>749</v>
      </c>
      <c r="I3014" s="4" t="s">
        <v>6256</v>
      </c>
      <c r="J3014" s="4" t="s">
        <v>6257</v>
      </c>
      <c r="K3014" s="6">
        <f>IFERROR(VLOOKUP($J3014,Lookup!$I:$M,Lookup!J$2,0),"")</f>
        <v>7048</v>
      </c>
      <c r="L3014" s="6" t="str">
        <f>IFERROR(VLOOKUP($J3014,Lookup!$I:$M,Lookup!K$2,0),"")</f>
        <v>Stockton</v>
      </c>
      <c r="M3014" s="6" t="str">
        <f>IFERROR(VLOOKUP($J3014,Lookup!$I:$M,Lookup!L$2,0),"")</f>
        <v>JSegovia</v>
      </c>
      <c r="N3014" s="6" t="str">
        <f>IFERROR(VLOOKUP($J3014,Lookup!$I:$M,Lookup!M$2,0),"")</f>
        <v>ET</v>
      </c>
      <c r="O3014" s="6" t="str">
        <f>IFERROR(VLOOKUP(E3014,Lookup!B:C,2,0),0)</f>
        <v>Dish</v>
      </c>
    </row>
    <row r="3015" ht="13.5" outlineLevel="2" spans="1:15">
      <c r="A3015" s="4" t="s">
        <v>6329</v>
      </c>
      <c r="B3015" s="4" t="s">
        <v>6254</v>
      </c>
      <c r="C3015" s="4" t="s">
        <v>118</v>
      </c>
      <c r="D3015" s="4" t="s">
        <v>6330</v>
      </c>
      <c r="E3015" s="4" t="s">
        <v>78</v>
      </c>
      <c r="F3015" s="4" t="s">
        <v>121</v>
      </c>
      <c r="G3015" s="4" t="s">
        <v>373</v>
      </c>
      <c r="H3015" s="4" t="s">
        <v>749</v>
      </c>
      <c r="I3015" s="4" t="s">
        <v>6256</v>
      </c>
      <c r="J3015" s="4" t="s">
        <v>6257</v>
      </c>
      <c r="K3015" s="6">
        <f>IFERROR(VLOOKUP($J3015,Lookup!$I:$M,Lookup!J$2,0),"")</f>
        <v>7048</v>
      </c>
      <c r="L3015" s="6" t="str">
        <f>IFERROR(VLOOKUP($J3015,Lookup!$I:$M,Lookup!K$2,0),"")</f>
        <v>Stockton</v>
      </c>
      <c r="M3015" s="6" t="str">
        <f>IFERROR(VLOOKUP($J3015,Lookup!$I:$M,Lookup!L$2,0),"")</f>
        <v>JSegovia</v>
      </c>
      <c r="N3015" s="6" t="str">
        <f>IFERROR(VLOOKUP($J3015,Lookup!$I:$M,Lookup!M$2,0),"")</f>
        <v>ET</v>
      </c>
      <c r="O3015" s="6" t="str">
        <f>IFERROR(VLOOKUP(E3015,Lookup!B:C,2,0),0)</f>
        <v>Host</v>
      </c>
    </row>
    <row r="3016" ht="13.5" outlineLevel="2" spans="1:15">
      <c r="A3016" s="4" t="s">
        <v>6331</v>
      </c>
      <c r="B3016" s="4" t="s">
        <v>6261</v>
      </c>
      <c r="C3016" s="4" t="s">
        <v>118</v>
      </c>
      <c r="D3016" s="4" t="s">
        <v>6332</v>
      </c>
      <c r="E3016" s="4" t="s">
        <v>120</v>
      </c>
      <c r="F3016" s="4" t="s">
        <v>121</v>
      </c>
      <c r="G3016" s="4" t="s">
        <v>373</v>
      </c>
      <c r="H3016" s="4" t="s">
        <v>749</v>
      </c>
      <c r="I3016" s="4" t="s">
        <v>6256</v>
      </c>
      <c r="J3016" s="4" t="s">
        <v>6257</v>
      </c>
      <c r="K3016" s="6">
        <f>IFERROR(VLOOKUP($J3016,Lookup!$I:$M,Lookup!J$2,0),"")</f>
        <v>7048</v>
      </c>
      <c r="L3016" s="6" t="str">
        <f>IFERROR(VLOOKUP($J3016,Lookup!$I:$M,Lookup!K$2,0),"")</f>
        <v>Stockton</v>
      </c>
      <c r="M3016" s="6" t="str">
        <f>IFERROR(VLOOKUP($J3016,Lookup!$I:$M,Lookup!L$2,0),"")</f>
        <v>JSegovia</v>
      </c>
      <c r="N3016" s="6" t="str">
        <f>IFERROR(VLOOKUP($J3016,Lookup!$I:$M,Lookup!M$2,0),"")</f>
        <v>ET</v>
      </c>
      <c r="O3016" s="6" t="str">
        <f>IFERROR(VLOOKUP(E3016,Lookup!B:C,2,0),0)</f>
        <v>Server/Cocktail</v>
      </c>
    </row>
    <row r="3017" ht="13.5" outlineLevel="2" spans="1:15">
      <c r="A3017" s="4" t="s">
        <v>6333</v>
      </c>
      <c r="B3017" s="4" t="s">
        <v>6261</v>
      </c>
      <c r="C3017" s="4" t="s">
        <v>118</v>
      </c>
      <c r="D3017" s="4" t="s">
        <v>6334</v>
      </c>
      <c r="E3017" s="4" t="s">
        <v>120</v>
      </c>
      <c r="F3017" s="4" t="s">
        <v>121</v>
      </c>
      <c r="G3017" s="4" t="s">
        <v>373</v>
      </c>
      <c r="H3017" s="4" t="s">
        <v>749</v>
      </c>
      <c r="I3017" s="4" t="s">
        <v>6256</v>
      </c>
      <c r="J3017" s="4" t="s">
        <v>6257</v>
      </c>
      <c r="K3017" s="6">
        <f>IFERROR(VLOOKUP($J3017,Lookup!$I:$M,Lookup!J$2,0),"")</f>
        <v>7048</v>
      </c>
      <c r="L3017" s="6" t="str">
        <f>IFERROR(VLOOKUP($J3017,Lookup!$I:$M,Lookup!K$2,0),"")</f>
        <v>Stockton</v>
      </c>
      <c r="M3017" s="6" t="str">
        <f>IFERROR(VLOOKUP($J3017,Lookup!$I:$M,Lookup!L$2,0),"")</f>
        <v>JSegovia</v>
      </c>
      <c r="N3017" s="6" t="str">
        <f>IFERROR(VLOOKUP($J3017,Lookup!$I:$M,Lookup!M$2,0),"")</f>
        <v>ET</v>
      </c>
      <c r="O3017" s="6" t="str">
        <f>IFERROR(VLOOKUP(E3017,Lookup!B:C,2,0),0)</f>
        <v>Server/Cocktail</v>
      </c>
    </row>
    <row r="3018" ht="13.5" outlineLevel="2" spans="1:15">
      <c r="A3018" s="4" t="s">
        <v>6335</v>
      </c>
      <c r="B3018" s="4" t="s">
        <v>6261</v>
      </c>
      <c r="C3018" s="4" t="s">
        <v>118</v>
      </c>
      <c r="D3018" s="4" t="s">
        <v>6336</v>
      </c>
      <c r="E3018" s="4" t="s">
        <v>120</v>
      </c>
      <c r="F3018" s="4" t="s">
        <v>121</v>
      </c>
      <c r="G3018" s="4" t="s">
        <v>373</v>
      </c>
      <c r="H3018" s="4" t="s">
        <v>749</v>
      </c>
      <c r="I3018" s="4" t="s">
        <v>6256</v>
      </c>
      <c r="J3018" s="4" t="s">
        <v>6257</v>
      </c>
      <c r="K3018" s="6">
        <f>IFERROR(VLOOKUP($J3018,Lookup!$I:$M,Lookup!J$2,0),"")</f>
        <v>7048</v>
      </c>
      <c r="L3018" s="6" t="str">
        <f>IFERROR(VLOOKUP($J3018,Lookup!$I:$M,Lookup!K$2,0),"")</f>
        <v>Stockton</v>
      </c>
      <c r="M3018" s="6" t="str">
        <f>IFERROR(VLOOKUP($J3018,Lookup!$I:$M,Lookup!L$2,0),"")</f>
        <v>JSegovia</v>
      </c>
      <c r="N3018" s="6" t="str">
        <f>IFERROR(VLOOKUP($J3018,Lookup!$I:$M,Lookup!M$2,0),"")</f>
        <v>ET</v>
      </c>
      <c r="O3018" s="6" t="str">
        <f>IFERROR(VLOOKUP(E3018,Lookup!B:C,2,0),0)</f>
        <v>Server/Cocktail</v>
      </c>
    </row>
    <row r="3019" ht="13.5" outlineLevel="2" spans="1:15">
      <c r="A3019" s="4" t="s">
        <v>6337</v>
      </c>
      <c r="B3019" s="4" t="s">
        <v>6261</v>
      </c>
      <c r="C3019" s="4" t="s">
        <v>118</v>
      </c>
      <c r="D3019" s="4" t="s">
        <v>6338</v>
      </c>
      <c r="E3019" s="4" t="s">
        <v>78</v>
      </c>
      <c r="F3019" s="4" t="s">
        <v>121</v>
      </c>
      <c r="G3019" s="4" t="s">
        <v>373</v>
      </c>
      <c r="H3019" s="4" t="s">
        <v>749</v>
      </c>
      <c r="I3019" s="4" t="s">
        <v>6256</v>
      </c>
      <c r="J3019" s="4" t="s">
        <v>6257</v>
      </c>
      <c r="K3019" s="6">
        <f>IFERROR(VLOOKUP($J3019,Lookup!$I:$M,Lookup!J$2,0),"")</f>
        <v>7048</v>
      </c>
      <c r="L3019" s="6" t="str">
        <f>IFERROR(VLOOKUP($J3019,Lookup!$I:$M,Lookup!K$2,0),"")</f>
        <v>Stockton</v>
      </c>
      <c r="M3019" s="6" t="str">
        <f>IFERROR(VLOOKUP($J3019,Lookup!$I:$M,Lookup!L$2,0),"")</f>
        <v>JSegovia</v>
      </c>
      <c r="N3019" s="6" t="str">
        <f>IFERROR(VLOOKUP($J3019,Lookup!$I:$M,Lookup!M$2,0),"")</f>
        <v>ET</v>
      </c>
      <c r="O3019" s="6" t="str">
        <f>IFERROR(VLOOKUP(E3019,Lookup!B:C,2,0),0)</f>
        <v>Host</v>
      </c>
    </row>
    <row r="3020" ht="13.5" outlineLevel="2" spans="1:15">
      <c r="A3020" s="4" t="s">
        <v>6339</v>
      </c>
      <c r="B3020" s="4" t="s">
        <v>6261</v>
      </c>
      <c r="C3020" s="4" t="s">
        <v>118</v>
      </c>
      <c r="D3020" s="4" t="s">
        <v>6340</v>
      </c>
      <c r="E3020" s="4" t="s">
        <v>83</v>
      </c>
      <c r="F3020" s="4" t="s">
        <v>121</v>
      </c>
      <c r="G3020" s="4" t="s">
        <v>373</v>
      </c>
      <c r="H3020" s="4" t="s">
        <v>749</v>
      </c>
      <c r="I3020" s="4" t="s">
        <v>6256</v>
      </c>
      <c r="J3020" s="4" t="s">
        <v>6257</v>
      </c>
      <c r="K3020" s="6">
        <f>IFERROR(VLOOKUP($J3020,Lookup!$I:$M,Lookup!J$2,0),"")</f>
        <v>7048</v>
      </c>
      <c r="L3020" s="6" t="str">
        <f>IFERROR(VLOOKUP($J3020,Lookup!$I:$M,Lookup!K$2,0),"")</f>
        <v>Stockton</v>
      </c>
      <c r="M3020" s="6" t="str">
        <f>IFERROR(VLOOKUP($J3020,Lookup!$I:$M,Lookup!L$2,0),"")</f>
        <v>JSegovia</v>
      </c>
      <c r="N3020" s="6" t="str">
        <f>IFERROR(VLOOKUP($J3020,Lookup!$I:$M,Lookup!M$2,0),"")</f>
        <v>ET</v>
      </c>
      <c r="O3020" s="6" t="str">
        <f>IFERROR(VLOOKUP(E3020,Lookup!B:C,2,0),0)</f>
        <v>Line Cook</v>
      </c>
    </row>
    <row r="3021" ht="13.5" outlineLevel="2" spans="1:15">
      <c r="A3021" s="4" t="s">
        <v>6341</v>
      </c>
      <c r="B3021" s="4" t="s">
        <v>6261</v>
      </c>
      <c r="C3021" s="4" t="s">
        <v>118</v>
      </c>
      <c r="D3021" s="4" t="s">
        <v>6342</v>
      </c>
      <c r="E3021" s="4" t="s">
        <v>640</v>
      </c>
      <c r="F3021" s="4" t="s">
        <v>121</v>
      </c>
      <c r="G3021" s="4" t="s">
        <v>373</v>
      </c>
      <c r="H3021" s="4" t="s">
        <v>749</v>
      </c>
      <c r="I3021" s="4" t="s">
        <v>6256</v>
      </c>
      <c r="J3021" s="4" t="s">
        <v>6257</v>
      </c>
      <c r="K3021" s="6">
        <f>IFERROR(VLOOKUP($J3021,Lookup!$I:$M,Lookup!J$2,0),"")</f>
        <v>7048</v>
      </c>
      <c r="L3021" s="6" t="str">
        <f>IFERROR(VLOOKUP($J3021,Lookup!$I:$M,Lookup!K$2,0),"")</f>
        <v>Stockton</v>
      </c>
      <c r="M3021" s="6" t="str">
        <f>IFERROR(VLOOKUP($J3021,Lookup!$I:$M,Lookup!L$2,0),"")</f>
        <v>JSegovia</v>
      </c>
      <c r="N3021" s="6" t="str">
        <f>IFERROR(VLOOKUP($J3021,Lookup!$I:$M,Lookup!M$2,0),"")</f>
        <v>ET</v>
      </c>
      <c r="O3021" s="6" t="str">
        <f>IFERROR(VLOOKUP(E3021,Lookup!B:C,2,0),0)</f>
        <v/>
      </c>
    </row>
    <row r="3022" ht="13.5" outlineLevel="2" spans="1:15">
      <c r="A3022" s="4" t="s">
        <v>6343</v>
      </c>
      <c r="B3022" s="4" t="s">
        <v>6261</v>
      </c>
      <c r="C3022" s="4" t="s">
        <v>118</v>
      </c>
      <c r="D3022" s="4" t="s">
        <v>6344</v>
      </c>
      <c r="E3022" s="4" t="s">
        <v>84</v>
      </c>
      <c r="F3022" s="4" t="s">
        <v>121</v>
      </c>
      <c r="G3022" s="4" t="s">
        <v>373</v>
      </c>
      <c r="H3022" s="4" t="s">
        <v>749</v>
      </c>
      <c r="I3022" s="4" t="s">
        <v>6256</v>
      </c>
      <c r="J3022" s="4" t="s">
        <v>6257</v>
      </c>
      <c r="K3022" s="6">
        <f>IFERROR(VLOOKUP($J3022,Lookup!$I:$M,Lookup!J$2,0),"")</f>
        <v>7048</v>
      </c>
      <c r="L3022" s="6" t="str">
        <f>IFERROR(VLOOKUP($J3022,Lookup!$I:$M,Lookup!K$2,0),"")</f>
        <v>Stockton</v>
      </c>
      <c r="M3022" s="6" t="str">
        <f>IFERROR(VLOOKUP($J3022,Lookup!$I:$M,Lookup!L$2,0),"")</f>
        <v>JSegovia</v>
      </c>
      <c r="N3022" s="6" t="str">
        <f>IFERROR(VLOOKUP($J3022,Lookup!$I:$M,Lookup!M$2,0),"")</f>
        <v>ET</v>
      </c>
      <c r="O3022" s="6" t="str">
        <f>IFERROR(VLOOKUP(E3022,Lookup!B:C,2,0),0)</f>
        <v>Prep Cook</v>
      </c>
    </row>
    <row r="3023" ht="13.5" outlineLevel="2" spans="1:15">
      <c r="A3023" s="4" t="s">
        <v>6345</v>
      </c>
      <c r="B3023" s="4" t="s">
        <v>6261</v>
      </c>
      <c r="C3023" s="4" t="s">
        <v>118</v>
      </c>
      <c r="D3023" s="4" t="s">
        <v>6346</v>
      </c>
      <c r="E3023" s="4" t="s">
        <v>120</v>
      </c>
      <c r="F3023" s="4" t="s">
        <v>121</v>
      </c>
      <c r="G3023" s="4" t="s">
        <v>373</v>
      </c>
      <c r="H3023" s="4" t="s">
        <v>749</v>
      </c>
      <c r="I3023" s="4" t="s">
        <v>6256</v>
      </c>
      <c r="J3023" s="4" t="s">
        <v>6257</v>
      </c>
      <c r="K3023" s="6">
        <f>IFERROR(VLOOKUP($J3023,Lookup!$I:$M,Lookup!J$2,0),"")</f>
        <v>7048</v>
      </c>
      <c r="L3023" s="6" t="str">
        <f>IFERROR(VLOOKUP($J3023,Lookup!$I:$M,Lookup!K$2,0),"")</f>
        <v>Stockton</v>
      </c>
      <c r="M3023" s="6" t="str">
        <f>IFERROR(VLOOKUP($J3023,Lookup!$I:$M,Lookup!L$2,0),"")</f>
        <v>JSegovia</v>
      </c>
      <c r="N3023" s="6" t="str">
        <f>IFERROR(VLOOKUP($J3023,Lookup!$I:$M,Lookup!M$2,0),"")</f>
        <v>ET</v>
      </c>
      <c r="O3023" s="6" t="str">
        <f>IFERROR(VLOOKUP(E3023,Lookup!B:C,2,0),0)</f>
        <v>Server/Cocktail</v>
      </c>
    </row>
    <row r="3024" ht="13.5" outlineLevel="2" spans="1:15">
      <c r="A3024" s="4" t="s">
        <v>6347</v>
      </c>
      <c r="B3024" s="4" t="s">
        <v>6261</v>
      </c>
      <c r="C3024" s="4" t="s">
        <v>118</v>
      </c>
      <c r="D3024" s="4" t="s">
        <v>6348</v>
      </c>
      <c r="E3024" s="4" t="s">
        <v>70</v>
      </c>
      <c r="F3024" s="4" t="s">
        <v>121</v>
      </c>
      <c r="G3024" s="4" t="s">
        <v>373</v>
      </c>
      <c r="H3024" s="4" t="s">
        <v>749</v>
      </c>
      <c r="I3024" s="4" t="s">
        <v>6256</v>
      </c>
      <c r="J3024" s="4" t="s">
        <v>6257</v>
      </c>
      <c r="K3024" s="6">
        <f>IFERROR(VLOOKUP($J3024,Lookup!$I:$M,Lookup!J$2,0),"")</f>
        <v>7048</v>
      </c>
      <c r="L3024" s="6" t="str">
        <f>IFERROR(VLOOKUP($J3024,Lookup!$I:$M,Lookup!K$2,0),"")</f>
        <v>Stockton</v>
      </c>
      <c r="M3024" s="6" t="str">
        <f>IFERROR(VLOOKUP($J3024,Lookup!$I:$M,Lookup!L$2,0),"")</f>
        <v>JSegovia</v>
      </c>
      <c r="N3024" s="6" t="str">
        <f>IFERROR(VLOOKUP($J3024,Lookup!$I:$M,Lookup!M$2,0),"")</f>
        <v>ET</v>
      </c>
      <c r="O3024" s="6" t="str">
        <f>IFERROR(VLOOKUP(E3024,Lookup!B:C,2,0),0)</f>
        <v>Bartender</v>
      </c>
    </row>
    <row r="3025" ht="13.5" outlineLevel="2" spans="1:15">
      <c r="A3025" s="4" t="s">
        <v>6349</v>
      </c>
      <c r="B3025" s="4" t="s">
        <v>6254</v>
      </c>
      <c r="C3025" s="4" t="s">
        <v>118</v>
      </c>
      <c r="D3025" s="4" t="s">
        <v>6350</v>
      </c>
      <c r="E3025" s="4" t="s">
        <v>139</v>
      </c>
      <c r="F3025" s="4" t="s">
        <v>121</v>
      </c>
      <c r="G3025" s="4" t="s">
        <v>373</v>
      </c>
      <c r="H3025" s="4" t="s">
        <v>749</v>
      </c>
      <c r="I3025" s="4" t="s">
        <v>6256</v>
      </c>
      <c r="J3025" s="4" t="s">
        <v>6257</v>
      </c>
      <c r="K3025" s="6">
        <f>IFERROR(VLOOKUP($J3025,Lookup!$I:$M,Lookup!J$2,0),"")</f>
        <v>7048</v>
      </c>
      <c r="L3025" s="6" t="str">
        <f>IFERROR(VLOOKUP($J3025,Lookup!$I:$M,Lookup!K$2,0),"")</f>
        <v>Stockton</v>
      </c>
      <c r="M3025" s="6" t="str">
        <f>IFERROR(VLOOKUP($J3025,Lookup!$I:$M,Lookup!L$2,0),"")</f>
        <v>JSegovia</v>
      </c>
      <c r="N3025" s="6" t="str">
        <f>IFERROR(VLOOKUP($J3025,Lookup!$I:$M,Lookup!M$2,0),"")</f>
        <v>ET</v>
      </c>
      <c r="O3025" s="6" t="str">
        <f>IFERROR(VLOOKUP(E3025,Lookup!B:C,2,0),0)</f>
        <v>Busser/Runner</v>
      </c>
    </row>
    <row r="3026" ht="13.5" outlineLevel="2" spans="1:15">
      <c r="A3026" s="4" t="s">
        <v>6351</v>
      </c>
      <c r="B3026" s="4" t="s">
        <v>6261</v>
      </c>
      <c r="C3026" s="4" t="s">
        <v>118</v>
      </c>
      <c r="D3026" s="4" t="s">
        <v>6352</v>
      </c>
      <c r="E3026" s="4" t="s">
        <v>139</v>
      </c>
      <c r="F3026" s="4" t="s">
        <v>121</v>
      </c>
      <c r="G3026" s="4" t="s">
        <v>373</v>
      </c>
      <c r="H3026" s="4" t="s">
        <v>749</v>
      </c>
      <c r="I3026" s="4" t="s">
        <v>6256</v>
      </c>
      <c r="J3026" s="4" t="s">
        <v>6257</v>
      </c>
      <c r="K3026" s="6">
        <f>IFERROR(VLOOKUP($J3026,Lookup!$I:$M,Lookup!J$2,0),"")</f>
        <v>7048</v>
      </c>
      <c r="L3026" s="6" t="str">
        <f>IFERROR(VLOOKUP($J3026,Lookup!$I:$M,Lookup!K$2,0),"")</f>
        <v>Stockton</v>
      </c>
      <c r="M3026" s="6" t="str">
        <f>IFERROR(VLOOKUP($J3026,Lookup!$I:$M,Lookup!L$2,0),"")</f>
        <v>JSegovia</v>
      </c>
      <c r="N3026" s="6" t="str">
        <f>IFERROR(VLOOKUP($J3026,Lookup!$I:$M,Lookup!M$2,0),"")</f>
        <v>ET</v>
      </c>
      <c r="O3026" s="6" t="str">
        <f>IFERROR(VLOOKUP(E3026,Lookup!B:C,2,0),0)</f>
        <v>Busser/Runner</v>
      </c>
    </row>
    <row r="3027" ht="13.5" outlineLevel="2" spans="1:15">
      <c r="A3027" s="4" t="s">
        <v>6353</v>
      </c>
      <c r="B3027" s="4" t="s">
        <v>6354</v>
      </c>
      <c r="C3027" s="4" t="s">
        <v>118</v>
      </c>
      <c r="D3027" s="4" t="s">
        <v>6355</v>
      </c>
      <c r="E3027" s="4" t="s">
        <v>208</v>
      </c>
      <c r="F3027" s="4" t="s">
        <v>121</v>
      </c>
      <c r="G3027" s="4" t="s">
        <v>373</v>
      </c>
      <c r="H3027" s="4" t="s">
        <v>5234</v>
      </c>
      <c r="I3027" s="4" t="s">
        <v>6356</v>
      </c>
      <c r="J3027" s="4" t="s">
        <v>6357</v>
      </c>
      <c r="K3027" s="6">
        <f>IFERROR(VLOOKUP($J3027,Lookup!$I:$M,Lookup!J$2,0),"")</f>
        <v>7074</v>
      </c>
      <c r="L3027" s="6" t="str">
        <f>IFERROR(VLOOKUP($J3027,Lookup!$I:$M,Lookup!K$2,0),"")</f>
        <v>Sherman Oaks</v>
      </c>
      <c r="M3027" s="6" t="str">
        <f>IFERROR(VLOOKUP($J3027,Lookup!$I:$M,Lookup!L$2,0),"")</f>
        <v>JAviles</v>
      </c>
      <c r="N3027" s="6" t="str">
        <f>IFERROR(VLOOKUP($J3027,Lookup!$I:$M,Lookup!M$2,0),"")</f>
        <v>ET</v>
      </c>
      <c r="O3027" s="6" t="str">
        <f>IFERROR(VLOOKUP(E3027,Lookup!B:C,2,0),0)</f>
        <v/>
      </c>
    </row>
    <row r="3028" ht="13.5" outlineLevel="2" spans="1:15">
      <c r="A3028" s="4" t="s">
        <v>6358</v>
      </c>
      <c r="B3028" s="4" t="s">
        <v>6354</v>
      </c>
      <c r="C3028" s="4" t="s">
        <v>118</v>
      </c>
      <c r="D3028" s="4" t="s">
        <v>6359</v>
      </c>
      <c r="E3028" s="4" t="s">
        <v>188</v>
      </c>
      <c r="F3028" s="4" t="s">
        <v>121</v>
      </c>
      <c r="G3028" s="4" t="s">
        <v>373</v>
      </c>
      <c r="H3028" s="4" t="s">
        <v>5234</v>
      </c>
      <c r="I3028" s="4" t="s">
        <v>6356</v>
      </c>
      <c r="J3028" s="4" t="s">
        <v>6357</v>
      </c>
      <c r="K3028" s="6">
        <f>IFERROR(VLOOKUP($J3028,Lookup!$I:$M,Lookup!J$2,0),"")</f>
        <v>7074</v>
      </c>
      <c r="L3028" s="6" t="str">
        <f>IFERROR(VLOOKUP($J3028,Lookup!$I:$M,Lookup!K$2,0),"")</f>
        <v>Sherman Oaks</v>
      </c>
      <c r="M3028" s="6" t="str">
        <f>IFERROR(VLOOKUP($J3028,Lookup!$I:$M,Lookup!L$2,0),"")</f>
        <v>JAviles</v>
      </c>
      <c r="N3028" s="6" t="str">
        <f>IFERROR(VLOOKUP($J3028,Lookup!$I:$M,Lookup!M$2,0),"")</f>
        <v>ET</v>
      </c>
      <c r="O3028" s="6" t="str">
        <f>IFERROR(VLOOKUP(E3028,Lookup!B:C,2,0),0)</f>
        <v>Dish</v>
      </c>
    </row>
    <row r="3029" ht="13.5" outlineLevel="2" spans="1:15">
      <c r="A3029" s="4" t="s">
        <v>6360</v>
      </c>
      <c r="B3029" s="4" t="s">
        <v>6354</v>
      </c>
      <c r="C3029" s="4" t="s">
        <v>118</v>
      </c>
      <c r="D3029" s="4" t="s">
        <v>6361</v>
      </c>
      <c r="E3029" s="4" t="s">
        <v>83</v>
      </c>
      <c r="F3029" s="4" t="s">
        <v>121</v>
      </c>
      <c r="G3029" s="4" t="s">
        <v>373</v>
      </c>
      <c r="H3029" s="4" t="s">
        <v>5234</v>
      </c>
      <c r="I3029" s="4" t="s">
        <v>6356</v>
      </c>
      <c r="J3029" s="4" t="s">
        <v>6357</v>
      </c>
      <c r="K3029" s="6">
        <f>IFERROR(VLOOKUP($J3029,Lookup!$I:$M,Lookup!J$2,0),"")</f>
        <v>7074</v>
      </c>
      <c r="L3029" s="6" t="str">
        <f>IFERROR(VLOOKUP($J3029,Lookup!$I:$M,Lookup!K$2,0),"")</f>
        <v>Sherman Oaks</v>
      </c>
      <c r="M3029" s="6" t="str">
        <f>IFERROR(VLOOKUP($J3029,Lookup!$I:$M,Lookup!L$2,0),"")</f>
        <v>JAviles</v>
      </c>
      <c r="N3029" s="6" t="str">
        <f>IFERROR(VLOOKUP($J3029,Lookup!$I:$M,Lookup!M$2,0),"")</f>
        <v>ET</v>
      </c>
      <c r="O3029" s="6" t="str">
        <f>IFERROR(VLOOKUP(E3029,Lookup!B:C,2,0),0)</f>
        <v>Line Cook</v>
      </c>
    </row>
    <row r="3030" ht="13.5" outlineLevel="2" spans="1:15">
      <c r="A3030" s="4" t="s">
        <v>6362</v>
      </c>
      <c r="B3030" s="4" t="s">
        <v>6354</v>
      </c>
      <c r="C3030" s="4" t="s">
        <v>118</v>
      </c>
      <c r="D3030" s="4" t="s">
        <v>6363</v>
      </c>
      <c r="E3030" s="4" t="s">
        <v>120</v>
      </c>
      <c r="F3030" s="4" t="s">
        <v>121</v>
      </c>
      <c r="G3030" s="4" t="s">
        <v>373</v>
      </c>
      <c r="H3030" s="4" t="s">
        <v>5234</v>
      </c>
      <c r="I3030" s="4" t="s">
        <v>6356</v>
      </c>
      <c r="J3030" s="4" t="s">
        <v>6357</v>
      </c>
      <c r="K3030" s="6">
        <f>IFERROR(VLOOKUP($J3030,Lookup!$I:$M,Lookup!J$2,0),"")</f>
        <v>7074</v>
      </c>
      <c r="L3030" s="6" t="str">
        <f>IFERROR(VLOOKUP($J3030,Lookup!$I:$M,Lookup!K$2,0),"")</f>
        <v>Sherman Oaks</v>
      </c>
      <c r="M3030" s="6" t="str">
        <f>IFERROR(VLOOKUP($J3030,Lookup!$I:$M,Lookup!L$2,0),"")</f>
        <v>JAviles</v>
      </c>
      <c r="N3030" s="6" t="str">
        <f>IFERROR(VLOOKUP($J3030,Lookup!$I:$M,Lookup!M$2,0),"")</f>
        <v>ET</v>
      </c>
      <c r="O3030" s="6" t="str">
        <f>IFERROR(VLOOKUP(E3030,Lookup!B:C,2,0),0)</f>
        <v>Server/Cocktail</v>
      </c>
    </row>
    <row r="3031" ht="13.5" outlineLevel="2" spans="1:15">
      <c r="A3031" s="4" t="s">
        <v>6364</v>
      </c>
      <c r="B3031" s="4" t="s">
        <v>6354</v>
      </c>
      <c r="C3031" s="4" t="s">
        <v>118</v>
      </c>
      <c r="D3031" s="4" t="s">
        <v>6365</v>
      </c>
      <c r="E3031" s="4" t="s">
        <v>84</v>
      </c>
      <c r="F3031" s="4" t="s">
        <v>121</v>
      </c>
      <c r="G3031" s="4" t="s">
        <v>373</v>
      </c>
      <c r="H3031" s="4" t="s">
        <v>5234</v>
      </c>
      <c r="I3031" s="4" t="s">
        <v>6356</v>
      </c>
      <c r="J3031" s="4" t="s">
        <v>6357</v>
      </c>
      <c r="K3031" s="6">
        <f>IFERROR(VLOOKUP($J3031,Lookup!$I:$M,Lookup!J$2,0),"")</f>
        <v>7074</v>
      </c>
      <c r="L3031" s="6" t="str">
        <f>IFERROR(VLOOKUP($J3031,Lookup!$I:$M,Lookup!K$2,0),"")</f>
        <v>Sherman Oaks</v>
      </c>
      <c r="M3031" s="6" t="str">
        <f>IFERROR(VLOOKUP($J3031,Lookup!$I:$M,Lookup!L$2,0),"")</f>
        <v>JAviles</v>
      </c>
      <c r="N3031" s="6" t="str">
        <f>IFERROR(VLOOKUP($J3031,Lookup!$I:$M,Lookup!M$2,0),"")</f>
        <v>ET</v>
      </c>
      <c r="O3031" s="6" t="str">
        <f>IFERROR(VLOOKUP(E3031,Lookup!B:C,2,0),0)</f>
        <v>Prep Cook</v>
      </c>
    </row>
    <row r="3032" ht="13.5" outlineLevel="2" spans="1:15">
      <c r="A3032" s="4" t="s">
        <v>6366</v>
      </c>
      <c r="B3032" s="4" t="s">
        <v>6354</v>
      </c>
      <c r="C3032" s="4" t="s">
        <v>118</v>
      </c>
      <c r="D3032" s="4" t="s">
        <v>6367</v>
      </c>
      <c r="E3032" s="4" t="s">
        <v>128</v>
      </c>
      <c r="F3032" s="4" t="s">
        <v>121</v>
      </c>
      <c r="G3032" s="4" t="s">
        <v>373</v>
      </c>
      <c r="H3032" s="4" t="s">
        <v>5234</v>
      </c>
      <c r="I3032" s="4" t="s">
        <v>6356</v>
      </c>
      <c r="J3032" s="4" t="s">
        <v>6357</v>
      </c>
      <c r="K3032" s="6">
        <f>IFERROR(VLOOKUP($J3032,Lookup!$I:$M,Lookup!J$2,0),"")</f>
        <v>7074</v>
      </c>
      <c r="L3032" s="6" t="str">
        <f>IFERROR(VLOOKUP($J3032,Lookup!$I:$M,Lookup!K$2,0),"")</f>
        <v>Sherman Oaks</v>
      </c>
      <c r="M3032" s="6" t="str">
        <f>IFERROR(VLOOKUP($J3032,Lookup!$I:$M,Lookup!L$2,0),"")</f>
        <v>JAviles</v>
      </c>
      <c r="N3032" s="6" t="str">
        <f>IFERROR(VLOOKUP($J3032,Lookup!$I:$M,Lookup!M$2,0),"")</f>
        <v>ET</v>
      </c>
      <c r="O3032" s="6" t="str">
        <f>IFERROR(VLOOKUP(E3032,Lookup!B:C,2,0),0)</f>
        <v>Server/Cocktail</v>
      </c>
    </row>
    <row r="3033" ht="13.5" outlineLevel="2" spans="1:15">
      <c r="A3033" s="4" t="s">
        <v>6368</v>
      </c>
      <c r="B3033" s="4" t="s">
        <v>6354</v>
      </c>
      <c r="C3033" s="4" t="s">
        <v>118</v>
      </c>
      <c r="D3033" s="4" t="s">
        <v>6369</v>
      </c>
      <c r="E3033" s="4" t="s">
        <v>139</v>
      </c>
      <c r="F3033" s="4" t="s">
        <v>121</v>
      </c>
      <c r="G3033" s="4" t="s">
        <v>373</v>
      </c>
      <c r="H3033" s="4" t="s">
        <v>5234</v>
      </c>
      <c r="I3033" s="4" t="s">
        <v>6356</v>
      </c>
      <c r="J3033" s="4" t="s">
        <v>6357</v>
      </c>
      <c r="K3033" s="6">
        <f>IFERROR(VLOOKUP($J3033,Lookup!$I:$M,Lookup!J$2,0),"")</f>
        <v>7074</v>
      </c>
      <c r="L3033" s="6" t="str">
        <f>IFERROR(VLOOKUP($J3033,Lookup!$I:$M,Lookup!K$2,0),"")</f>
        <v>Sherman Oaks</v>
      </c>
      <c r="M3033" s="6" t="str">
        <f>IFERROR(VLOOKUP($J3033,Lookup!$I:$M,Lookup!L$2,0),"")</f>
        <v>JAviles</v>
      </c>
      <c r="N3033" s="6" t="str">
        <f>IFERROR(VLOOKUP($J3033,Lookup!$I:$M,Lookup!M$2,0),"")</f>
        <v>ET</v>
      </c>
      <c r="O3033" s="6" t="str">
        <f>IFERROR(VLOOKUP(E3033,Lookup!B:C,2,0),0)</f>
        <v>Busser/Runner</v>
      </c>
    </row>
    <row r="3034" ht="13.5" outlineLevel="2" spans="1:15">
      <c r="A3034" s="4" t="s">
        <v>6370</v>
      </c>
      <c r="B3034" s="4" t="s">
        <v>6354</v>
      </c>
      <c r="C3034" s="4" t="s">
        <v>118</v>
      </c>
      <c r="D3034" s="4" t="s">
        <v>6371</v>
      </c>
      <c r="E3034" s="4" t="s">
        <v>139</v>
      </c>
      <c r="F3034" s="4" t="s">
        <v>121</v>
      </c>
      <c r="G3034" s="4" t="s">
        <v>373</v>
      </c>
      <c r="H3034" s="4" t="s">
        <v>5234</v>
      </c>
      <c r="I3034" s="4" t="s">
        <v>6356</v>
      </c>
      <c r="J3034" s="4" t="s">
        <v>6357</v>
      </c>
      <c r="K3034" s="6">
        <f>IFERROR(VLOOKUP($J3034,Lookup!$I:$M,Lookup!J$2,0),"")</f>
        <v>7074</v>
      </c>
      <c r="L3034" s="6" t="str">
        <f>IFERROR(VLOOKUP($J3034,Lookup!$I:$M,Lookup!K$2,0),"")</f>
        <v>Sherman Oaks</v>
      </c>
      <c r="M3034" s="6" t="str">
        <f>IFERROR(VLOOKUP($J3034,Lookup!$I:$M,Lookup!L$2,0),"")</f>
        <v>JAviles</v>
      </c>
      <c r="N3034" s="6" t="str">
        <f>IFERROR(VLOOKUP($J3034,Lookup!$I:$M,Lookup!M$2,0),"")</f>
        <v>ET</v>
      </c>
      <c r="O3034" s="6" t="str">
        <f>IFERROR(VLOOKUP(E3034,Lookup!B:C,2,0),0)</f>
        <v>Busser/Runner</v>
      </c>
    </row>
    <row r="3035" ht="13.5" outlineLevel="2" spans="1:15">
      <c r="A3035" s="4" t="s">
        <v>6372</v>
      </c>
      <c r="B3035" s="4" t="s">
        <v>6354</v>
      </c>
      <c r="C3035" s="4" t="s">
        <v>118</v>
      </c>
      <c r="D3035" s="4" t="s">
        <v>6373</v>
      </c>
      <c r="E3035" s="4" t="s">
        <v>256</v>
      </c>
      <c r="F3035" s="4" t="s">
        <v>121</v>
      </c>
      <c r="G3035" s="4" t="s">
        <v>373</v>
      </c>
      <c r="H3035" s="4" t="s">
        <v>5234</v>
      </c>
      <c r="I3035" s="4" t="s">
        <v>6356</v>
      </c>
      <c r="J3035" s="4" t="s">
        <v>6357</v>
      </c>
      <c r="K3035" s="6">
        <f>IFERROR(VLOOKUP($J3035,Lookup!$I:$M,Lookup!J$2,0),"")</f>
        <v>7074</v>
      </c>
      <c r="L3035" s="6" t="str">
        <f>IFERROR(VLOOKUP($J3035,Lookup!$I:$M,Lookup!K$2,0),"")</f>
        <v>Sherman Oaks</v>
      </c>
      <c r="M3035" s="6" t="str">
        <f>IFERROR(VLOOKUP($J3035,Lookup!$I:$M,Lookup!L$2,0),"")</f>
        <v>JAviles</v>
      </c>
      <c r="N3035" s="6" t="str">
        <f>IFERROR(VLOOKUP($J3035,Lookup!$I:$M,Lookup!M$2,0),"")</f>
        <v>ET</v>
      </c>
      <c r="O3035" s="6" t="str">
        <f>IFERROR(VLOOKUP(E3035,Lookup!B:C,2,0),0)</f>
        <v/>
      </c>
    </row>
    <row r="3036" ht="13.5" outlineLevel="2" spans="1:15">
      <c r="A3036" s="4" t="s">
        <v>6374</v>
      </c>
      <c r="B3036" s="4" t="s">
        <v>6354</v>
      </c>
      <c r="C3036" s="4" t="s">
        <v>118</v>
      </c>
      <c r="D3036" s="4" t="s">
        <v>6375</v>
      </c>
      <c r="E3036" s="4" t="s">
        <v>142</v>
      </c>
      <c r="F3036" s="4" t="s">
        <v>121</v>
      </c>
      <c r="G3036" s="4" t="s">
        <v>373</v>
      </c>
      <c r="H3036" s="4" t="s">
        <v>5234</v>
      </c>
      <c r="I3036" s="4" t="s">
        <v>6356</v>
      </c>
      <c r="J3036" s="4" t="s">
        <v>6357</v>
      </c>
      <c r="K3036" s="6">
        <f>IFERROR(VLOOKUP($J3036,Lookup!$I:$M,Lookup!J$2,0),"")</f>
        <v>7074</v>
      </c>
      <c r="L3036" s="6" t="str">
        <f>IFERROR(VLOOKUP($J3036,Lookup!$I:$M,Lookup!K$2,0),"")</f>
        <v>Sherman Oaks</v>
      </c>
      <c r="M3036" s="6" t="str">
        <f>IFERROR(VLOOKUP($J3036,Lookup!$I:$M,Lookup!L$2,0),"")</f>
        <v>JAviles</v>
      </c>
      <c r="N3036" s="6" t="str">
        <f>IFERROR(VLOOKUP($J3036,Lookup!$I:$M,Lookup!M$2,0),"")</f>
        <v>ET</v>
      </c>
      <c r="O3036" s="6" t="str">
        <f>IFERROR(VLOOKUP(E3036,Lookup!B:C,2,0),0)</f>
        <v>Expo</v>
      </c>
    </row>
    <row r="3037" ht="13.5" outlineLevel="2" spans="1:15">
      <c r="A3037" s="4" t="s">
        <v>6376</v>
      </c>
      <c r="B3037" s="4" t="s">
        <v>6354</v>
      </c>
      <c r="C3037" s="4" t="s">
        <v>118</v>
      </c>
      <c r="D3037" s="4" t="s">
        <v>6377</v>
      </c>
      <c r="E3037" s="4" t="s">
        <v>120</v>
      </c>
      <c r="F3037" s="4" t="s">
        <v>121</v>
      </c>
      <c r="G3037" s="4" t="s">
        <v>373</v>
      </c>
      <c r="H3037" s="4" t="s">
        <v>5234</v>
      </c>
      <c r="I3037" s="4" t="s">
        <v>6356</v>
      </c>
      <c r="J3037" s="4" t="s">
        <v>6357</v>
      </c>
      <c r="K3037" s="6">
        <f>IFERROR(VLOOKUP($J3037,Lookup!$I:$M,Lookup!J$2,0),"")</f>
        <v>7074</v>
      </c>
      <c r="L3037" s="6" t="str">
        <f>IFERROR(VLOOKUP($J3037,Lookup!$I:$M,Lookup!K$2,0),"")</f>
        <v>Sherman Oaks</v>
      </c>
      <c r="M3037" s="6" t="str">
        <f>IFERROR(VLOOKUP($J3037,Lookup!$I:$M,Lookup!L$2,0),"")</f>
        <v>JAviles</v>
      </c>
      <c r="N3037" s="6" t="str">
        <f>IFERROR(VLOOKUP($J3037,Lookup!$I:$M,Lookup!M$2,0),"")</f>
        <v>ET</v>
      </c>
      <c r="O3037" s="6" t="str">
        <f>IFERROR(VLOOKUP(E3037,Lookup!B:C,2,0),0)</f>
        <v>Server/Cocktail</v>
      </c>
    </row>
    <row r="3038" ht="13.5" outlineLevel="2" spans="1:15">
      <c r="A3038" s="4" t="s">
        <v>6378</v>
      </c>
      <c r="B3038" s="4" t="s">
        <v>6354</v>
      </c>
      <c r="C3038" s="4" t="s">
        <v>118</v>
      </c>
      <c r="D3038" s="4" t="s">
        <v>6379</v>
      </c>
      <c r="E3038" s="4" t="s">
        <v>188</v>
      </c>
      <c r="F3038" s="4" t="s">
        <v>121</v>
      </c>
      <c r="G3038" s="4" t="s">
        <v>373</v>
      </c>
      <c r="H3038" s="4" t="s">
        <v>5234</v>
      </c>
      <c r="I3038" s="4" t="s">
        <v>6356</v>
      </c>
      <c r="J3038" s="4" t="s">
        <v>6357</v>
      </c>
      <c r="K3038" s="6">
        <f>IFERROR(VLOOKUP($J3038,Lookup!$I:$M,Lookup!J$2,0),"")</f>
        <v>7074</v>
      </c>
      <c r="L3038" s="6" t="str">
        <f>IFERROR(VLOOKUP($J3038,Lookup!$I:$M,Lookup!K$2,0),"")</f>
        <v>Sherman Oaks</v>
      </c>
      <c r="M3038" s="6" t="str">
        <f>IFERROR(VLOOKUP($J3038,Lookup!$I:$M,Lookup!L$2,0),"")</f>
        <v>JAviles</v>
      </c>
      <c r="N3038" s="6" t="str">
        <f>IFERROR(VLOOKUP($J3038,Lookup!$I:$M,Lookup!M$2,0),"")</f>
        <v>ET</v>
      </c>
      <c r="O3038" s="6" t="str">
        <f>IFERROR(VLOOKUP(E3038,Lookup!B:C,2,0),0)</f>
        <v>Dish</v>
      </c>
    </row>
    <row r="3039" ht="13.5" outlineLevel="2" spans="1:15">
      <c r="A3039" s="4" t="s">
        <v>6380</v>
      </c>
      <c r="B3039" s="4" t="s">
        <v>6354</v>
      </c>
      <c r="C3039" s="4" t="s">
        <v>118</v>
      </c>
      <c r="D3039" s="4" t="s">
        <v>6381</v>
      </c>
      <c r="E3039" s="4" t="s">
        <v>70</v>
      </c>
      <c r="F3039" s="4" t="s">
        <v>121</v>
      </c>
      <c r="G3039" s="4" t="s">
        <v>373</v>
      </c>
      <c r="H3039" s="4" t="s">
        <v>5234</v>
      </c>
      <c r="I3039" s="4" t="s">
        <v>6356</v>
      </c>
      <c r="J3039" s="4" t="s">
        <v>6357</v>
      </c>
      <c r="K3039" s="6">
        <f>IFERROR(VLOOKUP($J3039,Lookup!$I:$M,Lookup!J$2,0),"")</f>
        <v>7074</v>
      </c>
      <c r="L3039" s="6" t="str">
        <f>IFERROR(VLOOKUP($J3039,Lookup!$I:$M,Lookup!K$2,0),"")</f>
        <v>Sherman Oaks</v>
      </c>
      <c r="M3039" s="6" t="str">
        <f>IFERROR(VLOOKUP($J3039,Lookup!$I:$M,Lookup!L$2,0),"")</f>
        <v>JAviles</v>
      </c>
      <c r="N3039" s="6" t="str">
        <f>IFERROR(VLOOKUP($J3039,Lookup!$I:$M,Lookup!M$2,0),"")</f>
        <v>ET</v>
      </c>
      <c r="O3039" s="6" t="str">
        <f>IFERROR(VLOOKUP(E3039,Lookup!B:C,2,0),0)</f>
        <v>Bartender</v>
      </c>
    </row>
    <row r="3040" ht="13.5" outlineLevel="2" spans="1:15">
      <c r="A3040" s="4" t="s">
        <v>6382</v>
      </c>
      <c r="B3040" s="4" t="s">
        <v>6354</v>
      </c>
      <c r="C3040" s="4" t="s">
        <v>118</v>
      </c>
      <c r="D3040" s="4" t="s">
        <v>6383</v>
      </c>
      <c r="E3040" s="4" t="s">
        <v>78</v>
      </c>
      <c r="F3040" s="4" t="s">
        <v>121</v>
      </c>
      <c r="G3040" s="4" t="s">
        <v>373</v>
      </c>
      <c r="H3040" s="4" t="s">
        <v>5234</v>
      </c>
      <c r="I3040" s="4" t="s">
        <v>6356</v>
      </c>
      <c r="J3040" s="4" t="s">
        <v>6357</v>
      </c>
      <c r="K3040" s="6">
        <f>IFERROR(VLOOKUP($J3040,Lookup!$I:$M,Lookup!J$2,0),"")</f>
        <v>7074</v>
      </c>
      <c r="L3040" s="6" t="str">
        <f>IFERROR(VLOOKUP($J3040,Lookup!$I:$M,Lookup!K$2,0),"")</f>
        <v>Sherman Oaks</v>
      </c>
      <c r="M3040" s="6" t="str">
        <f>IFERROR(VLOOKUP($J3040,Lookup!$I:$M,Lookup!L$2,0),"")</f>
        <v>JAviles</v>
      </c>
      <c r="N3040" s="6" t="str">
        <f>IFERROR(VLOOKUP($J3040,Lookup!$I:$M,Lookup!M$2,0),"")</f>
        <v>ET</v>
      </c>
      <c r="O3040" s="6" t="str">
        <f>IFERROR(VLOOKUP(E3040,Lookup!B:C,2,0),0)</f>
        <v>Host</v>
      </c>
    </row>
    <row r="3041" ht="13.5" outlineLevel="2" spans="1:15">
      <c r="A3041" s="4" t="s">
        <v>6384</v>
      </c>
      <c r="B3041" s="4" t="s">
        <v>6354</v>
      </c>
      <c r="C3041" s="4" t="s">
        <v>118</v>
      </c>
      <c r="D3041" s="4" t="s">
        <v>6385</v>
      </c>
      <c r="E3041" s="4" t="s">
        <v>83</v>
      </c>
      <c r="F3041" s="4" t="s">
        <v>121</v>
      </c>
      <c r="G3041" s="4" t="s">
        <v>373</v>
      </c>
      <c r="H3041" s="4" t="s">
        <v>5234</v>
      </c>
      <c r="I3041" s="4" t="s">
        <v>6356</v>
      </c>
      <c r="J3041" s="4" t="s">
        <v>6357</v>
      </c>
      <c r="K3041" s="6">
        <f>IFERROR(VLOOKUP($J3041,Lookup!$I:$M,Lookup!J$2,0),"")</f>
        <v>7074</v>
      </c>
      <c r="L3041" s="6" t="str">
        <f>IFERROR(VLOOKUP($J3041,Lookup!$I:$M,Lookup!K$2,0),"")</f>
        <v>Sherman Oaks</v>
      </c>
      <c r="M3041" s="6" t="str">
        <f>IFERROR(VLOOKUP($J3041,Lookup!$I:$M,Lookup!L$2,0),"")</f>
        <v>JAviles</v>
      </c>
      <c r="N3041" s="6" t="str">
        <f>IFERROR(VLOOKUP($J3041,Lookup!$I:$M,Lookup!M$2,0),"")</f>
        <v>ET</v>
      </c>
      <c r="O3041" s="6" t="str">
        <f>IFERROR(VLOOKUP(E3041,Lookup!B:C,2,0),0)</f>
        <v>Line Cook</v>
      </c>
    </row>
    <row r="3042" ht="13.5" outlineLevel="2" spans="1:15">
      <c r="A3042" s="4" t="s">
        <v>6386</v>
      </c>
      <c r="B3042" s="4" t="s">
        <v>6354</v>
      </c>
      <c r="C3042" s="4" t="s">
        <v>118</v>
      </c>
      <c r="D3042" s="4" t="s">
        <v>6387</v>
      </c>
      <c r="E3042" s="4" t="s">
        <v>83</v>
      </c>
      <c r="F3042" s="4" t="s">
        <v>121</v>
      </c>
      <c r="G3042" s="4" t="s">
        <v>373</v>
      </c>
      <c r="H3042" s="4" t="s">
        <v>5234</v>
      </c>
      <c r="I3042" s="4" t="s">
        <v>6356</v>
      </c>
      <c r="J3042" s="4" t="s">
        <v>6357</v>
      </c>
      <c r="K3042" s="6">
        <f>IFERROR(VLOOKUP($J3042,Lookup!$I:$M,Lookup!J$2,0),"")</f>
        <v>7074</v>
      </c>
      <c r="L3042" s="6" t="str">
        <f>IFERROR(VLOOKUP($J3042,Lookup!$I:$M,Lookup!K$2,0),"")</f>
        <v>Sherman Oaks</v>
      </c>
      <c r="M3042" s="6" t="str">
        <f>IFERROR(VLOOKUP($J3042,Lookup!$I:$M,Lookup!L$2,0),"")</f>
        <v>JAviles</v>
      </c>
      <c r="N3042" s="6" t="str">
        <f>IFERROR(VLOOKUP($J3042,Lookup!$I:$M,Lookup!M$2,0),"")</f>
        <v>ET</v>
      </c>
      <c r="O3042" s="6" t="str">
        <f>IFERROR(VLOOKUP(E3042,Lookup!B:C,2,0),0)</f>
        <v>Line Cook</v>
      </c>
    </row>
    <row r="3043" ht="13.5" outlineLevel="2" spans="1:15">
      <c r="A3043" s="4" t="s">
        <v>6388</v>
      </c>
      <c r="B3043" s="4" t="s">
        <v>6354</v>
      </c>
      <c r="C3043" s="4" t="s">
        <v>118</v>
      </c>
      <c r="D3043" s="4" t="s">
        <v>6389</v>
      </c>
      <c r="E3043" s="4" t="s">
        <v>83</v>
      </c>
      <c r="F3043" s="4" t="s">
        <v>121</v>
      </c>
      <c r="G3043" s="4" t="s">
        <v>373</v>
      </c>
      <c r="H3043" s="4" t="s">
        <v>5234</v>
      </c>
      <c r="I3043" s="4" t="s">
        <v>6356</v>
      </c>
      <c r="J3043" s="4" t="s">
        <v>6357</v>
      </c>
      <c r="K3043" s="6">
        <f>IFERROR(VLOOKUP($J3043,Lookup!$I:$M,Lookup!J$2,0),"")</f>
        <v>7074</v>
      </c>
      <c r="L3043" s="6" t="str">
        <f>IFERROR(VLOOKUP($J3043,Lookup!$I:$M,Lookup!K$2,0),"")</f>
        <v>Sherman Oaks</v>
      </c>
      <c r="M3043" s="6" t="str">
        <f>IFERROR(VLOOKUP($J3043,Lookup!$I:$M,Lookup!L$2,0),"")</f>
        <v>JAviles</v>
      </c>
      <c r="N3043" s="6" t="str">
        <f>IFERROR(VLOOKUP($J3043,Lookup!$I:$M,Lookup!M$2,0),"")</f>
        <v>ET</v>
      </c>
      <c r="O3043" s="6" t="str">
        <f>IFERROR(VLOOKUP(E3043,Lookup!B:C,2,0),0)</f>
        <v>Line Cook</v>
      </c>
    </row>
    <row r="3044" ht="13.5" outlineLevel="2" spans="1:15">
      <c r="A3044" s="4" t="s">
        <v>6390</v>
      </c>
      <c r="B3044" s="4" t="s">
        <v>6354</v>
      </c>
      <c r="C3044" s="4" t="s">
        <v>118</v>
      </c>
      <c r="D3044" s="4" t="s">
        <v>6391</v>
      </c>
      <c r="E3044" s="4" t="s">
        <v>84</v>
      </c>
      <c r="F3044" s="4" t="s">
        <v>121</v>
      </c>
      <c r="G3044" s="4" t="s">
        <v>373</v>
      </c>
      <c r="H3044" s="4" t="s">
        <v>5234</v>
      </c>
      <c r="I3044" s="4" t="s">
        <v>6356</v>
      </c>
      <c r="J3044" s="4" t="s">
        <v>6357</v>
      </c>
      <c r="K3044" s="6">
        <f>IFERROR(VLOOKUP($J3044,Lookup!$I:$M,Lookup!J$2,0),"")</f>
        <v>7074</v>
      </c>
      <c r="L3044" s="6" t="str">
        <f>IFERROR(VLOOKUP($J3044,Lookup!$I:$M,Lookup!K$2,0),"")</f>
        <v>Sherman Oaks</v>
      </c>
      <c r="M3044" s="6" t="str">
        <f>IFERROR(VLOOKUP($J3044,Lookup!$I:$M,Lookup!L$2,0),"")</f>
        <v>JAviles</v>
      </c>
      <c r="N3044" s="6" t="str">
        <f>IFERROR(VLOOKUP($J3044,Lookup!$I:$M,Lookup!M$2,0),"")</f>
        <v>ET</v>
      </c>
      <c r="O3044" s="6" t="str">
        <f>IFERROR(VLOOKUP(E3044,Lookup!B:C,2,0),0)</f>
        <v>Prep Cook</v>
      </c>
    </row>
    <row r="3045" ht="13.5" outlineLevel="2" spans="1:15">
      <c r="A3045" s="4" t="s">
        <v>6392</v>
      </c>
      <c r="B3045" s="4" t="s">
        <v>6354</v>
      </c>
      <c r="C3045" s="4" t="s">
        <v>118</v>
      </c>
      <c r="D3045" s="4" t="s">
        <v>6393</v>
      </c>
      <c r="E3045" s="4" t="s">
        <v>70</v>
      </c>
      <c r="F3045" s="4" t="s">
        <v>121</v>
      </c>
      <c r="G3045" s="4" t="s">
        <v>373</v>
      </c>
      <c r="H3045" s="4" t="s">
        <v>5234</v>
      </c>
      <c r="I3045" s="4" t="s">
        <v>6356</v>
      </c>
      <c r="J3045" s="4" t="s">
        <v>6357</v>
      </c>
      <c r="K3045" s="6">
        <f>IFERROR(VLOOKUP($J3045,Lookup!$I:$M,Lookup!J$2,0),"")</f>
        <v>7074</v>
      </c>
      <c r="L3045" s="6" t="str">
        <f>IFERROR(VLOOKUP($J3045,Lookup!$I:$M,Lookup!K$2,0),"")</f>
        <v>Sherman Oaks</v>
      </c>
      <c r="M3045" s="6" t="str">
        <f>IFERROR(VLOOKUP($J3045,Lookup!$I:$M,Lookup!L$2,0),"")</f>
        <v>JAviles</v>
      </c>
      <c r="N3045" s="6" t="str">
        <f>IFERROR(VLOOKUP($J3045,Lookup!$I:$M,Lookup!M$2,0),"")</f>
        <v>ET</v>
      </c>
      <c r="O3045" s="6" t="str">
        <f>IFERROR(VLOOKUP(E3045,Lookup!B:C,2,0),0)</f>
        <v>Bartender</v>
      </c>
    </row>
    <row r="3046" ht="13.5" outlineLevel="2" spans="1:15">
      <c r="A3046" s="4" t="s">
        <v>6394</v>
      </c>
      <c r="B3046" s="4" t="s">
        <v>6354</v>
      </c>
      <c r="C3046" s="4" t="s">
        <v>118</v>
      </c>
      <c r="D3046" s="4" t="s">
        <v>6395</v>
      </c>
      <c r="E3046" s="4" t="s">
        <v>78</v>
      </c>
      <c r="F3046" s="4" t="s">
        <v>121</v>
      </c>
      <c r="G3046" s="4" t="s">
        <v>373</v>
      </c>
      <c r="H3046" s="4" t="s">
        <v>5234</v>
      </c>
      <c r="I3046" s="4" t="s">
        <v>6356</v>
      </c>
      <c r="J3046" s="4" t="s">
        <v>6357</v>
      </c>
      <c r="K3046" s="6">
        <f>IFERROR(VLOOKUP($J3046,Lookup!$I:$M,Lookup!J$2,0),"")</f>
        <v>7074</v>
      </c>
      <c r="L3046" s="6" t="str">
        <f>IFERROR(VLOOKUP($J3046,Lookup!$I:$M,Lookup!K$2,0),"")</f>
        <v>Sherman Oaks</v>
      </c>
      <c r="M3046" s="6" t="str">
        <f>IFERROR(VLOOKUP($J3046,Lookup!$I:$M,Lookup!L$2,0),"")</f>
        <v>JAviles</v>
      </c>
      <c r="N3046" s="6" t="str">
        <f>IFERROR(VLOOKUP($J3046,Lookup!$I:$M,Lookup!M$2,0),"")</f>
        <v>ET</v>
      </c>
      <c r="O3046" s="6" t="str">
        <f>IFERROR(VLOOKUP(E3046,Lookup!B:C,2,0),0)</f>
        <v>Host</v>
      </c>
    </row>
    <row r="3047" ht="13.5" outlineLevel="2" spans="1:15">
      <c r="A3047" s="4" t="s">
        <v>6396</v>
      </c>
      <c r="B3047" s="4" t="s">
        <v>6354</v>
      </c>
      <c r="C3047" s="4" t="s">
        <v>118</v>
      </c>
      <c r="D3047" s="4" t="s">
        <v>6397</v>
      </c>
      <c r="E3047" s="4" t="s">
        <v>78</v>
      </c>
      <c r="F3047" s="4" t="s">
        <v>121</v>
      </c>
      <c r="G3047" s="4" t="s">
        <v>373</v>
      </c>
      <c r="H3047" s="4" t="s">
        <v>5234</v>
      </c>
      <c r="I3047" s="4" t="s">
        <v>6356</v>
      </c>
      <c r="J3047" s="4" t="s">
        <v>6357</v>
      </c>
      <c r="K3047" s="6">
        <f>IFERROR(VLOOKUP($J3047,Lookup!$I:$M,Lookup!J$2,0),"")</f>
        <v>7074</v>
      </c>
      <c r="L3047" s="6" t="str">
        <f>IFERROR(VLOOKUP($J3047,Lookup!$I:$M,Lookup!K$2,0),"")</f>
        <v>Sherman Oaks</v>
      </c>
      <c r="M3047" s="6" t="str">
        <f>IFERROR(VLOOKUP($J3047,Lookup!$I:$M,Lookup!L$2,0),"")</f>
        <v>JAviles</v>
      </c>
      <c r="N3047" s="6" t="str">
        <f>IFERROR(VLOOKUP($J3047,Lookup!$I:$M,Lookup!M$2,0),"")</f>
        <v>ET</v>
      </c>
      <c r="O3047" s="6" t="str">
        <f>IFERROR(VLOOKUP(E3047,Lookup!B:C,2,0),0)</f>
        <v>Host</v>
      </c>
    </row>
    <row r="3048" ht="13.5" outlineLevel="2" spans="1:15">
      <c r="A3048" s="4" t="s">
        <v>6398</v>
      </c>
      <c r="B3048" s="4" t="s">
        <v>6354</v>
      </c>
      <c r="C3048" s="4" t="s">
        <v>118</v>
      </c>
      <c r="D3048" s="4" t="s">
        <v>6399</v>
      </c>
      <c r="E3048" s="4" t="s">
        <v>83</v>
      </c>
      <c r="F3048" s="4" t="s">
        <v>121</v>
      </c>
      <c r="G3048" s="4" t="s">
        <v>373</v>
      </c>
      <c r="H3048" s="4" t="s">
        <v>5234</v>
      </c>
      <c r="I3048" s="4" t="s">
        <v>6356</v>
      </c>
      <c r="J3048" s="4" t="s">
        <v>6357</v>
      </c>
      <c r="K3048" s="6">
        <f>IFERROR(VLOOKUP($J3048,Lookup!$I:$M,Lookup!J$2,0),"")</f>
        <v>7074</v>
      </c>
      <c r="L3048" s="6" t="str">
        <f>IFERROR(VLOOKUP($J3048,Lookup!$I:$M,Lookup!K$2,0),"")</f>
        <v>Sherman Oaks</v>
      </c>
      <c r="M3048" s="6" t="str">
        <f>IFERROR(VLOOKUP($J3048,Lookup!$I:$M,Lookup!L$2,0),"")</f>
        <v>JAviles</v>
      </c>
      <c r="N3048" s="6" t="str">
        <f>IFERROR(VLOOKUP($J3048,Lookup!$I:$M,Lookup!M$2,0),"")</f>
        <v>ET</v>
      </c>
      <c r="O3048" s="6" t="str">
        <f>IFERROR(VLOOKUP(E3048,Lookup!B:C,2,0),0)</f>
        <v>Line Cook</v>
      </c>
    </row>
    <row r="3049" ht="13.5" outlineLevel="2" spans="1:15">
      <c r="A3049" s="4" t="s">
        <v>6400</v>
      </c>
      <c r="B3049" s="4" t="s">
        <v>6354</v>
      </c>
      <c r="C3049" s="4" t="s">
        <v>118</v>
      </c>
      <c r="D3049" s="4" t="s">
        <v>6401</v>
      </c>
      <c r="E3049" s="4" t="s">
        <v>78</v>
      </c>
      <c r="F3049" s="4" t="s">
        <v>121</v>
      </c>
      <c r="G3049" s="4" t="s">
        <v>373</v>
      </c>
      <c r="H3049" s="4" t="s">
        <v>5234</v>
      </c>
      <c r="I3049" s="4" t="s">
        <v>6356</v>
      </c>
      <c r="J3049" s="4" t="s">
        <v>6357</v>
      </c>
      <c r="K3049" s="6">
        <f>IFERROR(VLOOKUP($J3049,Lookup!$I:$M,Lookup!J$2,0),"")</f>
        <v>7074</v>
      </c>
      <c r="L3049" s="6" t="str">
        <f>IFERROR(VLOOKUP($J3049,Lookup!$I:$M,Lookup!K$2,0),"")</f>
        <v>Sherman Oaks</v>
      </c>
      <c r="M3049" s="6" t="str">
        <f>IFERROR(VLOOKUP($J3049,Lookup!$I:$M,Lookup!L$2,0),"")</f>
        <v>JAviles</v>
      </c>
      <c r="N3049" s="6" t="str">
        <f>IFERROR(VLOOKUP($J3049,Lookup!$I:$M,Lookup!M$2,0),"")</f>
        <v>ET</v>
      </c>
      <c r="O3049" s="6" t="str">
        <f>IFERROR(VLOOKUP(E3049,Lookup!B:C,2,0),0)</f>
        <v>Host</v>
      </c>
    </row>
    <row r="3050" ht="13.5" outlineLevel="2" spans="1:15">
      <c r="A3050" s="4" t="s">
        <v>6402</v>
      </c>
      <c r="B3050" s="4" t="s">
        <v>5338</v>
      </c>
      <c r="C3050" s="4" t="s">
        <v>118</v>
      </c>
      <c r="D3050" s="4" t="s">
        <v>6403</v>
      </c>
      <c r="E3050" s="4" t="s">
        <v>515</v>
      </c>
      <c r="F3050" s="4" t="s">
        <v>121</v>
      </c>
      <c r="G3050" s="4" t="s">
        <v>373</v>
      </c>
      <c r="H3050" s="4" t="s">
        <v>5234</v>
      </c>
      <c r="I3050" s="4" t="s">
        <v>5654</v>
      </c>
      <c r="J3050" s="4" t="s">
        <v>6357</v>
      </c>
      <c r="K3050" s="6">
        <f>IFERROR(VLOOKUP($J3050,Lookup!$I:$M,Lookup!J$2,0),"")</f>
        <v>7074</v>
      </c>
      <c r="L3050" s="6" t="str">
        <f>IFERROR(VLOOKUP($J3050,Lookup!$I:$M,Lookup!K$2,0),"")</f>
        <v>Sherman Oaks</v>
      </c>
      <c r="M3050" s="6" t="str">
        <f>IFERROR(VLOOKUP($J3050,Lookup!$I:$M,Lookup!L$2,0),"")</f>
        <v>JAviles</v>
      </c>
      <c r="N3050" s="6" t="str">
        <f>IFERROR(VLOOKUP($J3050,Lookup!$I:$M,Lookup!M$2,0),"")</f>
        <v>ET</v>
      </c>
      <c r="O3050" s="6" t="str">
        <f>IFERROR(VLOOKUP(E3050,Lookup!B:C,2,0),0)</f>
        <v/>
      </c>
    </row>
    <row r="3051" ht="13.5" outlineLevel="2" spans="1:15">
      <c r="A3051" s="4" t="s">
        <v>6404</v>
      </c>
      <c r="B3051" s="4" t="s">
        <v>6354</v>
      </c>
      <c r="C3051" s="4" t="s">
        <v>118</v>
      </c>
      <c r="D3051" s="4" t="s">
        <v>6405</v>
      </c>
      <c r="E3051" s="4" t="s">
        <v>139</v>
      </c>
      <c r="F3051" s="4" t="s">
        <v>121</v>
      </c>
      <c r="G3051" s="4" t="s">
        <v>373</v>
      </c>
      <c r="H3051" s="4" t="s">
        <v>5234</v>
      </c>
      <c r="I3051" s="4" t="s">
        <v>6356</v>
      </c>
      <c r="J3051" s="4" t="s">
        <v>6357</v>
      </c>
      <c r="K3051" s="6">
        <f>IFERROR(VLOOKUP($J3051,Lookup!$I:$M,Lookup!J$2,0),"")</f>
        <v>7074</v>
      </c>
      <c r="L3051" s="6" t="str">
        <f>IFERROR(VLOOKUP($J3051,Lookup!$I:$M,Lookup!K$2,0),"")</f>
        <v>Sherman Oaks</v>
      </c>
      <c r="M3051" s="6" t="str">
        <f>IFERROR(VLOOKUP($J3051,Lookup!$I:$M,Lookup!L$2,0),"")</f>
        <v>JAviles</v>
      </c>
      <c r="N3051" s="6" t="str">
        <f>IFERROR(VLOOKUP($J3051,Lookup!$I:$M,Lookup!M$2,0),"")</f>
        <v>ET</v>
      </c>
      <c r="O3051" s="6" t="str">
        <f>IFERROR(VLOOKUP(E3051,Lookup!B:C,2,0),0)</f>
        <v>Busser/Runner</v>
      </c>
    </row>
    <row r="3052" ht="13.5" outlineLevel="2" spans="1:15">
      <c r="A3052" s="4" t="s">
        <v>6406</v>
      </c>
      <c r="B3052" s="4" t="s">
        <v>6354</v>
      </c>
      <c r="C3052" s="4" t="s">
        <v>118</v>
      </c>
      <c r="D3052" s="4" t="s">
        <v>6407</v>
      </c>
      <c r="E3052" s="4" t="s">
        <v>83</v>
      </c>
      <c r="F3052" s="4" t="s">
        <v>121</v>
      </c>
      <c r="G3052" s="4" t="s">
        <v>373</v>
      </c>
      <c r="H3052" s="4" t="s">
        <v>5234</v>
      </c>
      <c r="I3052" s="4" t="s">
        <v>6356</v>
      </c>
      <c r="J3052" s="4" t="s">
        <v>6357</v>
      </c>
      <c r="K3052" s="6">
        <f>IFERROR(VLOOKUP($J3052,Lookup!$I:$M,Lookup!J$2,0),"")</f>
        <v>7074</v>
      </c>
      <c r="L3052" s="6" t="str">
        <f>IFERROR(VLOOKUP($J3052,Lookup!$I:$M,Lookup!K$2,0),"")</f>
        <v>Sherman Oaks</v>
      </c>
      <c r="M3052" s="6" t="str">
        <f>IFERROR(VLOOKUP($J3052,Lookup!$I:$M,Lookup!L$2,0),"")</f>
        <v>JAviles</v>
      </c>
      <c r="N3052" s="6" t="str">
        <f>IFERROR(VLOOKUP($J3052,Lookup!$I:$M,Lookup!M$2,0),"")</f>
        <v>ET</v>
      </c>
      <c r="O3052" s="6" t="str">
        <f>IFERROR(VLOOKUP(E3052,Lookup!B:C,2,0),0)</f>
        <v>Line Cook</v>
      </c>
    </row>
    <row r="3053" ht="13.5" outlineLevel="2" spans="1:15">
      <c r="A3053" s="4" t="s">
        <v>6408</v>
      </c>
      <c r="B3053" s="4" t="s">
        <v>6354</v>
      </c>
      <c r="C3053" s="4" t="s">
        <v>118</v>
      </c>
      <c r="D3053" s="4" t="s">
        <v>6409</v>
      </c>
      <c r="E3053" s="4" t="s">
        <v>83</v>
      </c>
      <c r="F3053" s="4" t="s">
        <v>121</v>
      </c>
      <c r="G3053" s="4" t="s">
        <v>373</v>
      </c>
      <c r="H3053" s="4" t="s">
        <v>5234</v>
      </c>
      <c r="I3053" s="4" t="s">
        <v>6356</v>
      </c>
      <c r="J3053" s="4" t="s">
        <v>6357</v>
      </c>
      <c r="K3053" s="6">
        <f>IFERROR(VLOOKUP($J3053,Lookup!$I:$M,Lookup!J$2,0),"")</f>
        <v>7074</v>
      </c>
      <c r="L3053" s="6" t="str">
        <f>IFERROR(VLOOKUP($J3053,Lookup!$I:$M,Lookup!K$2,0),"")</f>
        <v>Sherman Oaks</v>
      </c>
      <c r="M3053" s="6" t="str">
        <f>IFERROR(VLOOKUP($J3053,Lookup!$I:$M,Lookup!L$2,0),"")</f>
        <v>JAviles</v>
      </c>
      <c r="N3053" s="6" t="str">
        <f>IFERROR(VLOOKUP($J3053,Lookup!$I:$M,Lookup!M$2,0),"")</f>
        <v>ET</v>
      </c>
      <c r="O3053" s="6" t="str">
        <f>IFERROR(VLOOKUP(E3053,Lookup!B:C,2,0),0)</f>
        <v>Line Cook</v>
      </c>
    </row>
    <row r="3054" ht="13.5" outlineLevel="2" spans="1:15">
      <c r="A3054" s="4" t="s">
        <v>6410</v>
      </c>
      <c r="B3054" s="4" t="s">
        <v>6354</v>
      </c>
      <c r="C3054" s="4" t="s">
        <v>118</v>
      </c>
      <c r="D3054" s="4" t="s">
        <v>6411</v>
      </c>
      <c r="E3054" s="4" t="s">
        <v>83</v>
      </c>
      <c r="F3054" s="4" t="s">
        <v>121</v>
      </c>
      <c r="G3054" s="4" t="s">
        <v>373</v>
      </c>
      <c r="H3054" s="4" t="s">
        <v>5234</v>
      </c>
      <c r="I3054" s="4" t="s">
        <v>6356</v>
      </c>
      <c r="J3054" s="4" t="s">
        <v>6357</v>
      </c>
      <c r="K3054" s="6">
        <f>IFERROR(VLOOKUP($J3054,Lookup!$I:$M,Lookup!J$2,0),"")</f>
        <v>7074</v>
      </c>
      <c r="L3054" s="6" t="str">
        <f>IFERROR(VLOOKUP($J3054,Lookup!$I:$M,Lookup!K$2,0),"")</f>
        <v>Sherman Oaks</v>
      </c>
      <c r="M3054" s="6" t="str">
        <f>IFERROR(VLOOKUP($J3054,Lookup!$I:$M,Lookup!L$2,0),"")</f>
        <v>JAviles</v>
      </c>
      <c r="N3054" s="6" t="str">
        <f>IFERROR(VLOOKUP($J3054,Lookup!$I:$M,Lookup!M$2,0),"")</f>
        <v>ET</v>
      </c>
      <c r="O3054" s="6" t="str">
        <f>IFERROR(VLOOKUP(E3054,Lookup!B:C,2,0),0)</f>
        <v>Line Cook</v>
      </c>
    </row>
    <row r="3055" ht="13.5" outlineLevel="2" spans="1:15">
      <c r="A3055" s="4" t="s">
        <v>6412</v>
      </c>
      <c r="B3055" s="4" t="s">
        <v>5338</v>
      </c>
      <c r="C3055" s="4" t="s">
        <v>118</v>
      </c>
      <c r="D3055" s="4" t="s">
        <v>6413</v>
      </c>
      <c r="E3055" s="4" t="s">
        <v>175</v>
      </c>
      <c r="F3055" s="4" t="s">
        <v>121</v>
      </c>
      <c r="G3055" s="4" t="s">
        <v>373</v>
      </c>
      <c r="H3055" s="4" t="s">
        <v>5234</v>
      </c>
      <c r="I3055" s="4" t="s">
        <v>6356</v>
      </c>
      <c r="J3055" s="4" t="s">
        <v>6357</v>
      </c>
      <c r="K3055" s="6">
        <f>IFERROR(VLOOKUP($J3055,Lookup!$I:$M,Lookup!J$2,0),"")</f>
        <v>7074</v>
      </c>
      <c r="L3055" s="6" t="str">
        <f>IFERROR(VLOOKUP($J3055,Lookup!$I:$M,Lookup!K$2,0),"")</f>
        <v>Sherman Oaks</v>
      </c>
      <c r="M3055" s="6" t="str">
        <f>IFERROR(VLOOKUP($J3055,Lookup!$I:$M,Lookup!L$2,0),"")</f>
        <v>JAviles</v>
      </c>
      <c r="N3055" s="6" t="str">
        <f>IFERROR(VLOOKUP($J3055,Lookup!$I:$M,Lookup!M$2,0),"")</f>
        <v>ET</v>
      </c>
      <c r="O3055" s="6" t="str">
        <f>IFERROR(VLOOKUP(E3055,Lookup!B:C,2,0),0)</f>
        <v/>
      </c>
    </row>
    <row r="3056" ht="13.5" outlineLevel="2" spans="1:15">
      <c r="A3056" s="4" t="s">
        <v>6414</v>
      </c>
      <c r="B3056" s="4" t="s">
        <v>6354</v>
      </c>
      <c r="C3056" s="4" t="s">
        <v>118</v>
      </c>
      <c r="D3056" s="4" t="s">
        <v>6415</v>
      </c>
      <c r="E3056" s="4" t="s">
        <v>139</v>
      </c>
      <c r="F3056" s="4" t="s">
        <v>121</v>
      </c>
      <c r="G3056" s="4" t="s">
        <v>373</v>
      </c>
      <c r="H3056" s="4" t="s">
        <v>5234</v>
      </c>
      <c r="I3056" s="4" t="s">
        <v>6356</v>
      </c>
      <c r="J3056" s="4" t="s">
        <v>6357</v>
      </c>
      <c r="K3056" s="6">
        <f>IFERROR(VLOOKUP($J3056,Lookup!$I:$M,Lookup!J$2,0),"")</f>
        <v>7074</v>
      </c>
      <c r="L3056" s="6" t="str">
        <f>IFERROR(VLOOKUP($J3056,Lookup!$I:$M,Lookup!K$2,0),"")</f>
        <v>Sherman Oaks</v>
      </c>
      <c r="M3056" s="6" t="str">
        <f>IFERROR(VLOOKUP($J3056,Lookup!$I:$M,Lookup!L$2,0),"")</f>
        <v>JAviles</v>
      </c>
      <c r="N3056" s="6" t="str">
        <f>IFERROR(VLOOKUP($J3056,Lookup!$I:$M,Lookup!M$2,0),"")</f>
        <v>ET</v>
      </c>
      <c r="O3056" s="6" t="str">
        <f>IFERROR(VLOOKUP(E3056,Lookup!B:C,2,0),0)</f>
        <v>Busser/Runner</v>
      </c>
    </row>
    <row r="3057" ht="13.5" outlineLevel="2" spans="1:15">
      <c r="A3057" s="4" t="s">
        <v>6416</v>
      </c>
      <c r="B3057" s="4" t="s">
        <v>6354</v>
      </c>
      <c r="C3057" s="4" t="s">
        <v>118</v>
      </c>
      <c r="D3057" s="4" t="s">
        <v>6417</v>
      </c>
      <c r="E3057" s="4" t="s">
        <v>70</v>
      </c>
      <c r="F3057" s="4" t="s">
        <v>121</v>
      </c>
      <c r="G3057" s="4" t="s">
        <v>373</v>
      </c>
      <c r="H3057" s="4" t="s">
        <v>5234</v>
      </c>
      <c r="I3057" s="4" t="s">
        <v>6356</v>
      </c>
      <c r="J3057" s="4" t="s">
        <v>6357</v>
      </c>
      <c r="K3057" s="6">
        <f>IFERROR(VLOOKUP($J3057,Lookup!$I:$M,Lookup!J$2,0),"")</f>
        <v>7074</v>
      </c>
      <c r="L3057" s="6" t="str">
        <f>IFERROR(VLOOKUP($J3057,Lookup!$I:$M,Lookup!K$2,0),"")</f>
        <v>Sherman Oaks</v>
      </c>
      <c r="M3057" s="6" t="str">
        <f>IFERROR(VLOOKUP($J3057,Lookup!$I:$M,Lookup!L$2,0),"")</f>
        <v>JAviles</v>
      </c>
      <c r="N3057" s="6" t="str">
        <f>IFERROR(VLOOKUP($J3057,Lookup!$I:$M,Lookup!M$2,0),"")</f>
        <v>ET</v>
      </c>
      <c r="O3057" s="6" t="str">
        <f>IFERROR(VLOOKUP(E3057,Lookup!B:C,2,0),0)</f>
        <v>Bartender</v>
      </c>
    </row>
    <row r="3058" ht="13.5" outlineLevel="2" spans="1:15">
      <c r="A3058" s="4" t="s">
        <v>6418</v>
      </c>
      <c r="B3058" s="4" t="s">
        <v>6354</v>
      </c>
      <c r="C3058" s="4" t="s">
        <v>118</v>
      </c>
      <c r="D3058" s="4" t="s">
        <v>6419</v>
      </c>
      <c r="E3058" s="4" t="s">
        <v>188</v>
      </c>
      <c r="F3058" s="4" t="s">
        <v>121</v>
      </c>
      <c r="G3058" s="4" t="s">
        <v>373</v>
      </c>
      <c r="H3058" s="4" t="s">
        <v>5234</v>
      </c>
      <c r="I3058" s="4" t="s">
        <v>6356</v>
      </c>
      <c r="J3058" s="4" t="s">
        <v>6357</v>
      </c>
      <c r="K3058" s="6">
        <f>IFERROR(VLOOKUP($J3058,Lookup!$I:$M,Lookup!J$2,0),"")</f>
        <v>7074</v>
      </c>
      <c r="L3058" s="6" t="str">
        <f>IFERROR(VLOOKUP($J3058,Lookup!$I:$M,Lookup!K$2,0),"")</f>
        <v>Sherman Oaks</v>
      </c>
      <c r="M3058" s="6" t="str">
        <f>IFERROR(VLOOKUP($J3058,Lookup!$I:$M,Lookup!L$2,0),"")</f>
        <v>JAviles</v>
      </c>
      <c r="N3058" s="6" t="str">
        <f>IFERROR(VLOOKUP($J3058,Lookup!$I:$M,Lookup!M$2,0),"")</f>
        <v>ET</v>
      </c>
      <c r="O3058" s="6" t="str">
        <f>IFERROR(VLOOKUP(E3058,Lookup!B:C,2,0),0)</f>
        <v>Dish</v>
      </c>
    </row>
    <row r="3059" ht="13.5" outlineLevel="2" spans="1:15">
      <c r="A3059" s="4" t="s">
        <v>6420</v>
      </c>
      <c r="B3059" s="4" t="s">
        <v>6354</v>
      </c>
      <c r="C3059" s="4" t="s">
        <v>118</v>
      </c>
      <c r="D3059" s="4" t="s">
        <v>6421</v>
      </c>
      <c r="E3059" s="4" t="s">
        <v>120</v>
      </c>
      <c r="F3059" s="4" t="s">
        <v>121</v>
      </c>
      <c r="G3059" s="4" t="s">
        <v>373</v>
      </c>
      <c r="H3059" s="4" t="s">
        <v>5234</v>
      </c>
      <c r="I3059" s="4" t="s">
        <v>6356</v>
      </c>
      <c r="J3059" s="4" t="s">
        <v>6357</v>
      </c>
      <c r="K3059" s="6">
        <f>IFERROR(VLOOKUP($J3059,Lookup!$I:$M,Lookup!J$2,0),"")</f>
        <v>7074</v>
      </c>
      <c r="L3059" s="6" t="str">
        <f>IFERROR(VLOOKUP($J3059,Lookup!$I:$M,Lookup!K$2,0),"")</f>
        <v>Sherman Oaks</v>
      </c>
      <c r="M3059" s="6" t="str">
        <f>IFERROR(VLOOKUP($J3059,Lookup!$I:$M,Lookup!L$2,0),"")</f>
        <v>JAviles</v>
      </c>
      <c r="N3059" s="6" t="str">
        <f>IFERROR(VLOOKUP($J3059,Lookup!$I:$M,Lookup!M$2,0),"")</f>
        <v>ET</v>
      </c>
      <c r="O3059" s="6" t="str">
        <f>IFERROR(VLOOKUP(E3059,Lookup!B:C,2,0),0)</f>
        <v>Server/Cocktail</v>
      </c>
    </row>
    <row r="3060" ht="13.5" outlineLevel="2" spans="1:15">
      <c r="A3060" s="4" t="s">
        <v>6422</v>
      </c>
      <c r="B3060" s="4" t="s">
        <v>6354</v>
      </c>
      <c r="C3060" s="4" t="s">
        <v>118</v>
      </c>
      <c r="D3060" s="4" t="s">
        <v>6423</v>
      </c>
      <c r="E3060" s="4" t="s">
        <v>128</v>
      </c>
      <c r="F3060" s="4" t="s">
        <v>121</v>
      </c>
      <c r="G3060" s="4" t="s">
        <v>373</v>
      </c>
      <c r="H3060" s="4" t="s">
        <v>5234</v>
      </c>
      <c r="I3060" s="4" t="s">
        <v>6356</v>
      </c>
      <c r="J3060" s="4" t="s">
        <v>6357</v>
      </c>
      <c r="K3060" s="6">
        <f>IFERROR(VLOOKUP($J3060,Lookup!$I:$M,Lookup!J$2,0),"")</f>
        <v>7074</v>
      </c>
      <c r="L3060" s="6" t="str">
        <f>IFERROR(VLOOKUP($J3060,Lookup!$I:$M,Lookup!K$2,0),"")</f>
        <v>Sherman Oaks</v>
      </c>
      <c r="M3060" s="6" t="str">
        <f>IFERROR(VLOOKUP($J3060,Lookup!$I:$M,Lookup!L$2,0),"")</f>
        <v>JAviles</v>
      </c>
      <c r="N3060" s="6" t="str">
        <f>IFERROR(VLOOKUP($J3060,Lookup!$I:$M,Lookup!M$2,0),"")</f>
        <v>ET</v>
      </c>
      <c r="O3060" s="6" t="str">
        <f>IFERROR(VLOOKUP(E3060,Lookup!B:C,2,0),0)</f>
        <v>Server/Cocktail</v>
      </c>
    </row>
    <row r="3061" ht="13.5" outlineLevel="2" spans="1:15">
      <c r="A3061" s="4" t="s">
        <v>6424</v>
      </c>
      <c r="B3061" s="4" t="s">
        <v>6354</v>
      </c>
      <c r="C3061" s="4" t="s">
        <v>118</v>
      </c>
      <c r="D3061" s="4" t="s">
        <v>6425</v>
      </c>
      <c r="E3061" s="4" t="s">
        <v>120</v>
      </c>
      <c r="F3061" s="4" t="s">
        <v>121</v>
      </c>
      <c r="G3061" s="4" t="s">
        <v>373</v>
      </c>
      <c r="H3061" s="4" t="s">
        <v>5234</v>
      </c>
      <c r="I3061" s="4" t="s">
        <v>6356</v>
      </c>
      <c r="J3061" s="4" t="s">
        <v>6357</v>
      </c>
      <c r="K3061" s="6">
        <f>IFERROR(VLOOKUP($J3061,Lookup!$I:$M,Lookup!J$2,0),"")</f>
        <v>7074</v>
      </c>
      <c r="L3061" s="6" t="str">
        <f>IFERROR(VLOOKUP($J3061,Lookup!$I:$M,Lookup!K$2,0),"")</f>
        <v>Sherman Oaks</v>
      </c>
      <c r="M3061" s="6" t="str">
        <f>IFERROR(VLOOKUP($J3061,Lookup!$I:$M,Lookup!L$2,0),"")</f>
        <v>JAviles</v>
      </c>
      <c r="N3061" s="6" t="str">
        <f>IFERROR(VLOOKUP($J3061,Lookup!$I:$M,Lookup!M$2,0),"")</f>
        <v>ET</v>
      </c>
      <c r="O3061" s="6" t="str">
        <f>IFERROR(VLOOKUP(E3061,Lookup!B:C,2,0),0)</f>
        <v>Server/Cocktail</v>
      </c>
    </row>
    <row r="3062" ht="13.5" outlineLevel="2" spans="1:15">
      <c r="A3062" s="4" t="s">
        <v>6426</v>
      </c>
      <c r="B3062" s="4" t="s">
        <v>6354</v>
      </c>
      <c r="C3062" s="4" t="s">
        <v>118</v>
      </c>
      <c r="D3062" s="4" t="s">
        <v>6427</v>
      </c>
      <c r="E3062" s="4" t="s">
        <v>83</v>
      </c>
      <c r="F3062" s="4" t="s">
        <v>121</v>
      </c>
      <c r="G3062" s="4" t="s">
        <v>373</v>
      </c>
      <c r="H3062" s="4" t="s">
        <v>5234</v>
      </c>
      <c r="I3062" s="4" t="s">
        <v>6356</v>
      </c>
      <c r="J3062" s="4" t="s">
        <v>6357</v>
      </c>
      <c r="K3062" s="6">
        <f>IFERROR(VLOOKUP($J3062,Lookup!$I:$M,Lookup!J$2,0),"")</f>
        <v>7074</v>
      </c>
      <c r="L3062" s="6" t="str">
        <f>IFERROR(VLOOKUP($J3062,Lookup!$I:$M,Lookup!K$2,0),"")</f>
        <v>Sherman Oaks</v>
      </c>
      <c r="M3062" s="6" t="str">
        <f>IFERROR(VLOOKUP($J3062,Lookup!$I:$M,Lookup!L$2,0),"")</f>
        <v>JAviles</v>
      </c>
      <c r="N3062" s="6" t="str">
        <f>IFERROR(VLOOKUP($J3062,Lookup!$I:$M,Lookup!M$2,0),"")</f>
        <v>ET</v>
      </c>
      <c r="O3062" s="6" t="str">
        <f>IFERROR(VLOOKUP(E3062,Lookup!B:C,2,0),0)</f>
        <v>Line Cook</v>
      </c>
    </row>
    <row r="3063" ht="13.5" outlineLevel="1" spans="1:15">
      <c r="A3063" s="4" t="s">
        <v>6428</v>
      </c>
      <c r="B3063" s="4" t="s">
        <v>5338</v>
      </c>
      <c r="C3063" s="4" t="s">
        <v>118</v>
      </c>
      <c r="D3063" s="4" t="s">
        <v>6429</v>
      </c>
      <c r="E3063" s="4" t="s">
        <v>134</v>
      </c>
      <c r="F3063" s="4" t="s">
        <v>121</v>
      </c>
      <c r="G3063" s="4" t="s">
        <v>373</v>
      </c>
      <c r="H3063" s="4" t="s">
        <v>5234</v>
      </c>
      <c r="I3063" s="4" t="s">
        <v>6356</v>
      </c>
      <c r="J3063" s="4" t="s">
        <v>6357</v>
      </c>
      <c r="K3063" s="6">
        <f>IFERROR(VLOOKUP($J3063,Lookup!$I:$M,Lookup!J$2,0),"")</f>
        <v>7074</v>
      </c>
      <c r="L3063" s="6" t="str">
        <f>IFERROR(VLOOKUP($J3063,Lookup!$I:$M,Lookup!K$2,0),"")</f>
        <v>Sherman Oaks</v>
      </c>
      <c r="M3063" s="6" t="str">
        <f>IFERROR(VLOOKUP($J3063,Lookup!$I:$M,Lookup!L$2,0),"")</f>
        <v>JAviles</v>
      </c>
      <c r="N3063" s="6" t="str">
        <f>IFERROR(VLOOKUP($J3063,Lookup!$I:$M,Lookup!M$2,0),"")</f>
        <v>ET</v>
      </c>
      <c r="O3063" s="6">
        <f>IFERROR(VLOOKUP(E3063,Lookup!B:C,2,0),0)</f>
        <v>0</v>
      </c>
    </row>
    <row r="3064" ht="13.5" outlineLevel="2" spans="1:15">
      <c r="A3064" s="4" t="s">
        <v>6430</v>
      </c>
      <c r="B3064" s="4" t="s">
        <v>6354</v>
      </c>
      <c r="C3064" s="4" t="s">
        <v>118</v>
      </c>
      <c r="D3064" s="4" t="s">
        <v>6431</v>
      </c>
      <c r="E3064" s="4" t="s">
        <v>78</v>
      </c>
      <c r="F3064" s="4" t="s">
        <v>121</v>
      </c>
      <c r="G3064" s="4" t="s">
        <v>373</v>
      </c>
      <c r="H3064" s="4" t="s">
        <v>5234</v>
      </c>
      <c r="I3064" s="4" t="s">
        <v>6356</v>
      </c>
      <c r="J3064" s="4" t="s">
        <v>6357</v>
      </c>
      <c r="K3064" s="6">
        <f>IFERROR(VLOOKUP($J3064,Lookup!$I:$M,Lookup!J$2,0),"")</f>
        <v>7074</v>
      </c>
      <c r="L3064" s="6" t="str">
        <f>IFERROR(VLOOKUP($J3064,Lookup!$I:$M,Lookup!K$2,0),"")</f>
        <v>Sherman Oaks</v>
      </c>
      <c r="M3064" s="6" t="str">
        <f>IFERROR(VLOOKUP($J3064,Lookup!$I:$M,Lookup!L$2,0),"")</f>
        <v>JAviles</v>
      </c>
      <c r="N3064" s="6" t="str">
        <f>IFERROR(VLOOKUP($J3064,Lookup!$I:$M,Lookup!M$2,0),"")</f>
        <v>ET</v>
      </c>
      <c r="O3064" s="6" t="str">
        <f>IFERROR(VLOOKUP(E3064,Lookup!B:C,2,0),0)</f>
        <v>Host</v>
      </c>
    </row>
    <row r="3065" ht="13.5" outlineLevel="2" spans="1:15">
      <c r="A3065" s="4" t="s">
        <v>6432</v>
      </c>
      <c r="B3065" s="4" t="s">
        <v>6354</v>
      </c>
      <c r="C3065" s="4" t="s">
        <v>118</v>
      </c>
      <c r="D3065" s="4" t="s">
        <v>6433</v>
      </c>
      <c r="E3065" s="4" t="s">
        <v>128</v>
      </c>
      <c r="F3065" s="4" t="s">
        <v>121</v>
      </c>
      <c r="G3065" s="4" t="s">
        <v>373</v>
      </c>
      <c r="H3065" s="4" t="s">
        <v>5234</v>
      </c>
      <c r="I3065" s="4" t="s">
        <v>6356</v>
      </c>
      <c r="J3065" s="4" t="s">
        <v>6357</v>
      </c>
      <c r="K3065" s="6">
        <f>IFERROR(VLOOKUP($J3065,Lookup!$I:$M,Lookup!J$2,0),"")</f>
        <v>7074</v>
      </c>
      <c r="L3065" s="6" t="str">
        <f>IFERROR(VLOOKUP($J3065,Lookup!$I:$M,Lookup!K$2,0),"")</f>
        <v>Sherman Oaks</v>
      </c>
      <c r="M3065" s="6" t="str">
        <f>IFERROR(VLOOKUP($J3065,Lookup!$I:$M,Lookup!L$2,0),"")</f>
        <v>JAviles</v>
      </c>
      <c r="N3065" s="6" t="str">
        <f>IFERROR(VLOOKUP($J3065,Lookup!$I:$M,Lookup!M$2,0),"")</f>
        <v>ET</v>
      </c>
      <c r="O3065" s="6" t="str">
        <f>IFERROR(VLOOKUP(E3065,Lookup!B:C,2,0),0)</f>
        <v>Server/Cocktail</v>
      </c>
    </row>
    <row r="3066" ht="13.5" outlineLevel="2" spans="1:15">
      <c r="A3066" s="4" t="s">
        <v>6434</v>
      </c>
      <c r="B3066" s="4" t="s">
        <v>6354</v>
      </c>
      <c r="C3066" s="4" t="s">
        <v>118</v>
      </c>
      <c r="D3066" s="4" t="s">
        <v>6435</v>
      </c>
      <c r="E3066" s="4" t="s">
        <v>139</v>
      </c>
      <c r="F3066" s="4" t="s">
        <v>121</v>
      </c>
      <c r="G3066" s="4" t="s">
        <v>373</v>
      </c>
      <c r="H3066" s="4" t="s">
        <v>5234</v>
      </c>
      <c r="I3066" s="4" t="s">
        <v>6356</v>
      </c>
      <c r="J3066" s="4" t="s">
        <v>6357</v>
      </c>
      <c r="K3066" s="6">
        <f>IFERROR(VLOOKUP($J3066,Lookup!$I:$M,Lookup!J$2,0),"")</f>
        <v>7074</v>
      </c>
      <c r="L3066" s="6" t="str">
        <f>IFERROR(VLOOKUP($J3066,Lookup!$I:$M,Lookup!K$2,0),"")</f>
        <v>Sherman Oaks</v>
      </c>
      <c r="M3066" s="6" t="str">
        <f>IFERROR(VLOOKUP($J3066,Lookup!$I:$M,Lookup!L$2,0),"")</f>
        <v>JAviles</v>
      </c>
      <c r="N3066" s="6" t="str">
        <f>IFERROR(VLOOKUP($J3066,Lookup!$I:$M,Lookup!M$2,0),"")</f>
        <v>ET</v>
      </c>
      <c r="O3066" s="6" t="str">
        <f>IFERROR(VLOOKUP(E3066,Lookup!B:C,2,0),0)</f>
        <v>Busser/Runner</v>
      </c>
    </row>
    <row r="3067" ht="13.5" outlineLevel="2" spans="1:15">
      <c r="A3067" s="4" t="s">
        <v>6436</v>
      </c>
      <c r="B3067" s="4" t="s">
        <v>6354</v>
      </c>
      <c r="C3067" s="4" t="s">
        <v>118</v>
      </c>
      <c r="D3067" s="4" t="s">
        <v>6437</v>
      </c>
      <c r="E3067" s="4" t="s">
        <v>83</v>
      </c>
      <c r="F3067" s="4" t="s">
        <v>121</v>
      </c>
      <c r="G3067" s="4" t="s">
        <v>373</v>
      </c>
      <c r="H3067" s="4" t="s">
        <v>5234</v>
      </c>
      <c r="I3067" s="4" t="s">
        <v>6356</v>
      </c>
      <c r="J3067" s="4" t="s">
        <v>6357</v>
      </c>
      <c r="K3067" s="6">
        <f>IFERROR(VLOOKUP($J3067,Lookup!$I:$M,Lookup!J$2,0),"")</f>
        <v>7074</v>
      </c>
      <c r="L3067" s="6" t="str">
        <f>IFERROR(VLOOKUP($J3067,Lookup!$I:$M,Lookup!K$2,0),"")</f>
        <v>Sherman Oaks</v>
      </c>
      <c r="M3067" s="6" t="str">
        <f>IFERROR(VLOOKUP($J3067,Lookup!$I:$M,Lookup!L$2,0),"")</f>
        <v>JAviles</v>
      </c>
      <c r="N3067" s="6" t="str">
        <f>IFERROR(VLOOKUP($J3067,Lookup!$I:$M,Lookup!M$2,0),"")</f>
        <v>ET</v>
      </c>
      <c r="O3067" s="6" t="str">
        <f>IFERROR(VLOOKUP(E3067,Lookup!B:C,2,0),0)</f>
        <v>Line Cook</v>
      </c>
    </row>
    <row r="3068" ht="13.5" outlineLevel="2" spans="1:15">
      <c r="A3068" s="4" t="s">
        <v>6438</v>
      </c>
      <c r="B3068" s="4" t="s">
        <v>6354</v>
      </c>
      <c r="C3068" s="4" t="s">
        <v>118</v>
      </c>
      <c r="D3068" s="4" t="s">
        <v>6439</v>
      </c>
      <c r="E3068" s="4" t="s">
        <v>120</v>
      </c>
      <c r="F3068" s="4" t="s">
        <v>121</v>
      </c>
      <c r="G3068" s="4" t="s">
        <v>373</v>
      </c>
      <c r="H3068" s="4" t="s">
        <v>5234</v>
      </c>
      <c r="I3068" s="4" t="s">
        <v>6356</v>
      </c>
      <c r="J3068" s="4" t="s">
        <v>6357</v>
      </c>
      <c r="K3068" s="6">
        <f>IFERROR(VLOOKUP($J3068,Lookup!$I:$M,Lookup!J$2,0),"")</f>
        <v>7074</v>
      </c>
      <c r="L3068" s="6" t="str">
        <f>IFERROR(VLOOKUP($J3068,Lookup!$I:$M,Lookup!K$2,0),"")</f>
        <v>Sherman Oaks</v>
      </c>
      <c r="M3068" s="6" t="str">
        <f>IFERROR(VLOOKUP($J3068,Lookup!$I:$M,Lookup!L$2,0),"")</f>
        <v>JAviles</v>
      </c>
      <c r="N3068" s="6" t="str">
        <f>IFERROR(VLOOKUP($J3068,Lookup!$I:$M,Lookup!M$2,0),"")</f>
        <v>ET</v>
      </c>
      <c r="O3068" s="6" t="str">
        <f>IFERROR(VLOOKUP(E3068,Lookup!B:C,2,0),0)</f>
        <v>Server/Cocktail</v>
      </c>
    </row>
    <row r="3069" ht="13.5" outlineLevel="2" spans="1:15">
      <c r="A3069" s="4" t="s">
        <v>6440</v>
      </c>
      <c r="B3069" s="4" t="s">
        <v>6354</v>
      </c>
      <c r="C3069" s="4" t="s">
        <v>118</v>
      </c>
      <c r="D3069" s="4" t="s">
        <v>6441</v>
      </c>
      <c r="E3069" s="4" t="s">
        <v>188</v>
      </c>
      <c r="F3069" s="4" t="s">
        <v>121</v>
      </c>
      <c r="G3069" s="4" t="s">
        <v>373</v>
      </c>
      <c r="H3069" s="4" t="s">
        <v>5234</v>
      </c>
      <c r="I3069" s="4" t="s">
        <v>6356</v>
      </c>
      <c r="J3069" s="4" t="s">
        <v>6357</v>
      </c>
      <c r="K3069" s="6">
        <f>IFERROR(VLOOKUP($J3069,Lookup!$I:$M,Lookup!J$2,0),"")</f>
        <v>7074</v>
      </c>
      <c r="L3069" s="6" t="str">
        <f>IFERROR(VLOOKUP($J3069,Lookup!$I:$M,Lookup!K$2,0),"")</f>
        <v>Sherman Oaks</v>
      </c>
      <c r="M3069" s="6" t="str">
        <f>IFERROR(VLOOKUP($J3069,Lookup!$I:$M,Lookup!L$2,0),"")</f>
        <v>JAviles</v>
      </c>
      <c r="N3069" s="6" t="str">
        <f>IFERROR(VLOOKUP($J3069,Lookup!$I:$M,Lookup!M$2,0),"")</f>
        <v>ET</v>
      </c>
      <c r="O3069" s="6" t="str">
        <f>IFERROR(VLOOKUP(E3069,Lookup!B:C,2,0),0)</f>
        <v>Dish</v>
      </c>
    </row>
    <row r="3070" ht="13.5" outlineLevel="2" spans="1:15">
      <c r="A3070" s="4" t="s">
        <v>6442</v>
      </c>
      <c r="B3070" s="4" t="s">
        <v>6354</v>
      </c>
      <c r="C3070" s="4" t="s">
        <v>118</v>
      </c>
      <c r="D3070" s="4" t="s">
        <v>6443</v>
      </c>
      <c r="E3070" s="4" t="s">
        <v>208</v>
      </c>
      <c r="F3070" s="4" t="s">
        <v>121</v>
      </c>
      <c r="G3070" s="4" t="s">
        <v>373</v>
      </c>
      <c r="H3070" s="4" t="s">
        <v>5234</v>
      </c>
      <c r="I3070" s="4" t="s">
        <v>6356</v>
      </c>
      <c r="J3070" s="4" t="s">
        <v>6357</v>
      </c>
      <c r="K3070" s="6">
        <f>IFERROR(VLOOKUP($J3070,Lookup!$I:$M,Lookup!J$2,0),"")</f>
        <v>7074</v>
      </c>
      <c r="L3070" s="6" t="str">
        <f>IFERROR(VLOOKUP($J3070,Lookup!$I:$M,Lookup!K$2,0),"")</f>
        <v>Sherman Oaks</v>
      </c>
      <c r="M3070" s="6" t="str">
        <f>IFERROR(VLOOKUP($J3070,Lookup!$I:$M,Lookup!L$2,0),"")</f>
        <v>JAviles</v>
      </c>
      <c r="N3070" s="6" t="str">
        <f>IFERROR(VLOOKUP($J3070,Lookup!$I:$M,Lookup!M$2,0),"")</f>
        <v>ET</v>
      </c>
      <c r="O3070" s="6" t="str">
        <f>IFERROR(VLOOKUP(E3070,Lookup!B:C,2,0),0)</f>
        <v/>
      </c>
    </row>
    <row r="3071" ht="13.5" outlineLevel="2" spans="1:15">
      <c r="A3071" s="4" t="s">
        <v>6444</v>
      </c>
      <c r="B3071" s="4" t="s">
        <v>6354</v>
      </c>
      <c r="C3071" s="4" t="s">
        <v>118</v>
      </c>
      <c r="D3071" s="4" t="s">
        <v>6445</v>
      </c>
      <c r="E3071" s="4" t="s">
        <v>78</v>
      </c>
      <c r="F3071" s="4" t="s">
        <v>121</v>
      </c>
      <c r="G3071" s="4" t="s">
        <v>373</v>
      </c>
      <c r="H3071" s="4" t="s">
        <v>5234</v>
      </c>
      <c r="I3071" s="4" t="s">
        <v>6356</v>
      </c>
      <c r="J3071" s="4" t="s">
        <v>6357</v>
      </c>
      <c r="K3071" s="6">
        <f>IFERROR(VLOOKUP($J3071,Lookup!$I:$M,Lookup!J$2,0),"")</f>
        <v>7074</v>
      </c>
      <c r="L3071" s="6" t="str">
        <f>IFERROR(VLOOKUP($J3071,Lookup!$I:$M,Lookup!K$2,0),"")</f>
        <v>Sherman Oaks</v>
      </c>
      <c r="M3071" s="6" t="str">
        <f>IFERROR(VLOOKUP($J3071,Lookup!$I:$M,Lookup!L$2,0),"")</f>
        <v>JAviles</v>
      </c>
      <c r="N3071" s="6" t="str">
        <f>IFERROR(VLOOKUP($J3071,Lookup!$I:$M,Lookup!M$2,0),"")</f>
        <v>ET</v>
      </c>
      <c r="O3071" s="6" t="str">
        <f>IFERROR(VLOOKUP(E3071,Lookup!B:C,2,0),0)</f>
        <v>Host</v>
      </c>
    </row>
    <row r="3072" ht="13.5" outlineLevel="2" spans="1:15">
      <c r="A3072" s="4" t="s">
        <v>6446</v>
      </c>
      <c r="B3072" s="4" t="s">
        <v>6354</v>
      </c>
      <c r="C3072" s="4" t="s">
        <v>118</v>
      </c>
      <c r="D3072" s="4" t="s">
        <v>6447</v>
      </c>
      <c r="E3072" s="4" t="s">
        <v>70</v>
      </c>
      <c r="F3072" s="4" t="s">
        <v>121</v>
      </c>
      <c r="G3072" s="4" t="s">
        <v>373</v>
      </c>
      <c r="H3072" s="4" t="s">
        <v>5234</v>
      </c>
      <c r="I3072" s="4" t="s">
        <v>6356</v>
      </c>
      <c r="J3072" s="4" t="s">
        <v>6357</v>
      </c>
      <c r="K3072" s="6">
        <f>IFERROR(VLOOKUP($J3072,Lookup!$I:$M,Lookup!J$2,0),"")</f>
        <v>7074</v>
      </c>
      <c r="L3072" s="6" t="str">
        <f>IFERROR(VLOOKUP($J3072,Lookup!$I:$M,Lookup!K$2,0),"")</f>
        <v>Sherman Oaks</v>
      </c>
      <c r="M3072" s="6" t="str">
        <f>IFERROR(VLOOKUP($J3072,Lookup!$I:$M,Lookup!L$2,0),"")</f>
        <v>JAviles</v>
      </c>
      <c r="N3072" s="6" t="str">
        <f>IFERROR(VLOOKUP($J3072,Lookup!$I:$M,Lookup!M$2,0),"")</f>
        <v>ET</v>
      </c>
      <c r="O3072" s="6" t="str">
        <f>IFERROR(VLOOKUP(E3072,Lookup!B:C,2,0),0)</f>
        <v>Bartender</v>
      </c>
    </row>
    <row r="3073" ht="13.5" outlineLevel="2" spans="1:15">
      <c r="A3073" s="4" t="s">
        <v>6448</v>
      </c>
      <c r="B3073" s="4" t="s">
        <v>6354</v>
      </c>
      <c r="C3073" s="4" t="s">
        <v>118</v>
      </c>
      <c r="D3073" s="4" t="s">
        <v>6449</v>
      </c>
      <c r="E3073" s="4" t="s">
        <v>120</v>
      </c>
      <c r="F3073" s="4" t="s">
        <v>121</v>
      </c>
      <c r="G3073" s="4" t="s">
        <v>373</v>
      </c>
      <c r="H3073" s="4" t="s">
        <v>5234</v>
      </c>
      <c r="I3073" s="4" t="s">
        <v>6356</v>
      </c>
      <c r="J3073" s="4" t="s">
        <v>6357</v>
      </c>
      <c r="K3073" s="6">
        <f>IFERROR(VLOOKUP($J3073,Lookup!$I:$M,Lookup!J$2,0),"")</f>
        <v>7074</v>
      </c>
      <c r="L3073" s="6" t="str">
        <f>IFERROR(VLOOKUP($J3073,Lookup!$I:$M,Lookup!K$2,0),"")</f>
        <v>Sherman Oaks</v>
      </c>
      <c r="M3073" s="6" t="str">
        <f>IFERROR(VLOOKUP($J3073,Lookup!$I:$M,Lookup!L$2,0),"")</f>
        <v>JAviles</v>
      </c>
      <c r="N3073" s="6" t="str">
        <f>IFERROR(VLOOKUP($J3073,Lookup!$I:$M,Lookup!M$2,0),"")</f>
        <v>ET</v>
      </c>
      <c r="O3073" s="6" t="str">
        <f>IFERROR(VLOOKUP(E3073,Lookup!B:C,2,0),0)</f>
        <v>Server/Cocktail</v>
      </c>
    </row>
    <row r="3074" ht="13.5" outlineLevel="2" spans="1:15">
      <c r="A3074" s="4" t="s">
        <v>6450</v>
      </c>
      <c r="B3074" s="4" t="s">
        <v>6354</v>
      </c>
      <c r="C3074" s="4" t="s">
        <v>118</v>
      </c>
      <c r="D3074" s="4" t="s">
        <v>6451</v>
      </c>
      <c r="E3074" s="4" t="s">
        <v>120</v>
      </c>
      <c r="F3074" s="4" t="s">
        <v>121</v>
      </c>
      <c r="G3074" s="4" t="s">
        <v>373</v>
      </c>
      <c r="H3074" s="4" t="s">
        <v>5234</v>
      </c>
      <c r="I3074" s="4" t="s">
        <v>6356</v>
      </c>
      <c r="J3074" s="4" t="s">
        <v>6357</v>
      </c>
      <c r="K3074" s="6">
        <f>IFERROR(VLOOKUP($J3074,Lookup!$I:$M,Lookup!J$2,0),"")</f>
        <v>7074</v>
      </c>
      <c r="L3074" s="6" t="str">
        <f>IFERROR(VLOOKUP($J3074,Lookup!$I:$M,Lookup!K$2,0),"")</f>
        <v>Sherman Oaks</v>
      </c>
      <c r="M3074" s="6" t="str">
        <f>IFERROR(VLOOKUP($J3074,Lookup!$I:$M,Lookup!L$2,0),"")</f>
        <v>JAviles</v>
      </c>
      <c r="N3074" s="6" t="str">
        <f>IFERROR(VLOOKUP($J3074,Lookup!$I:$M,Lookup!M$2,0),"")</f>
        <v>ET</v>
      </c>
      <c r="O3074" s="6" t="str">
        <f>IFERROR(VLOOKUP(E3074,Lookup!B:C,2,0),0)</f>
        <v>Server/Cocktail</v>
      </c>
    </row>
    <row r="3075" ht="13.5" outlineLevel="2" spans="1:15">
      <c r="A3075" s="4" t="s">
        <v>6452</v>
      </c>
      <c r="B3075" s="4" t="s">
        <v>6354</v>
      </c>
      <c r="C3075" s="4" t="s">
        <v>118</v>
      </c>
      <c r="D3075" s="4" t="s">
        <v>6453</v>
      </c>
      <c r="E3075" s="4" t="s">
        <v>139</v>
      </c>
      <c r="F3075" s="4" t="s">
        <v>121</v>
      </c>
      <c r="G3075" s="4" t="s">
        <v>373</v>
      </c>
      <c r="H3075" s="4" t="s">
        <v>5234</v>
      </c>
      <c r="I3075" s="4" t="s">
        <v>6356</v>
      </c>
      <c r="J3075" s="4" t="s">
        <v>6357</v>
      </c>
      <c r="K3075" s="6">
        <f>IFERROR(VLOOKUP($J3075,Lookup!$I:$M,Lookup!J$2,0),"")</f>
        <v>7074</v>
      </c>
      <c r="L3075" s="6" t="str">
        <f>IFERROR(VLOOKUP($J3075,Lookup!$I:$M,Lookup!K$2,0),"")</f>
        <v>Sherman Oaks</v>
      </c>
      <c r="M3075" s="6" t="str">
        <f>IFERROR(VLOOKUP($J3075,Lookup!$I:$M,Lookup!L$2,0),"")</f>
        <v>JAviles</v>
      </c>
      <c r="N3075" s="6" t="str">
        <f>IFERROR(VLOOKUP($J3075,Lookup!$I:$M,Lookup!M$2,0),"")</f>
        <v>ET</v>
      </c>
      <c r="O3075" s="6" t="str">
        <f>IFERROR(VLOOKUP(E3075,Lookup!B:C,2,0),0)</f>
        <v>Busser/Runner</v>
      </c>
    </row>
    <row r="3076" ht="13.5" outlineLevel="2" spans="1:15">
      <c r="A3076" s="4" t="s">
        <v>6454</v>
      </c>
      <c r="B3076" s="4" t="s">
        <v>6455</v>
      </c>
      <c r="C3076" s="4" t="s">
        <v>118</v>
      </c>
      <c r="D3076" s="4" t="s">
        <v>6456</v>
      </c>
      <c r="E3076" s="4" t="s">
        <v>84</v>
      </c>
      <c r="F3076" s="4" t="s">
        <v>121</v>
      </c>
      <c r="G3076" s="4" t="s">
        <v>373</v>
      </c>
      <c r="H3076" s="4" t="s">
        <v>1096</v>
      </c>
      <c r="I3076" s="4" t="s">
        <v>2568</v>
      </c>
      <c r="J3076" s="4" t="s">
        <v>6457</v>
      </c>
      <c r="K3076" s="6">
        <f>IFERROR(VLOOKUP($J3076,Lookup!$I:$M,Lookup!J$2,0),"")</f>
        <v>7075</v>
      </c>
      <c r="L3076" s="6" t="str">
        <f>IFERROR(VLOOKUP($J3076,Lookup!$I:$M,Lookup!K$2,0),"")</f>
        <v>Vancouver</v>
      </c>
      <c r="M3076" s="6" t="str">
        <f>IFERROR(VLOOKUP($J3076,Lookup!$I:$M,Lookup!L$2,0),"")</f>
        <v>CLankford</v>
      </c>
      <c r="N3076" s="6" t="str">
        <f>IFERROR(VLOOKUP($J3076,Lookup!$I:$M,Lookup!M$2,0),"")</f>
        <v>ET</v>
      </c>
      <c r="O3076" s="6" t="str">
        <f>IFERROR(VLOOKUP(E3076,Lookup!B:C,2,0),0)</f>
        <v>Prep Cook</v>
      </c>
    </row>
    <row r="3077" ht="13.5" outlineLevel="2" spans="1:15">
      <c r="A3077" s="4" t="s">
        <v>6458</v>
      </c>
      <c r="B3077" s="4" t="s">
        <v>6455</v>
      </c>
      <c r="C3077" s="4" t="s">
        <v>118</v>
      </c>
      <c r="D3077" s="4" t="s">
        <v>6459</v>
      </c>
      <c r="E3077" s="4" t="s">
        <v>640</v>
      </c>
      <c r="F3077" s="4" t="s">
        <v>121</v>
      </c>
      <c r="G3077" s="4" t="s">
        <v>373</v>
      </c>
      <c r="H3077" s="4" t="s">
        <v>1096</v>
      </c>
      <c r="I3077" s="4" t="s">
        <v>2568</v>
      </c>
      <c r="J3077" s="4" t="s">
        <v>6457</v>
      </c>
      <c r="K3077" s="6">
        <f>IFERROR(VLOOKUP($J3077,Lookup!$I:$M,Lookup!J$2,0),"")</f>
        <v>7075</v>
      </c>
      <c r="L3077" s="6" t="str">
        <f>IFERROR(VLOOKUP($J3077,Lookup!$I:$M,Lookup!K$2,0),"")</f>
        <v>Vancouver</v>
      </c>
      <c r="M3077" s="6" t="str">
        <f>IFERROR(VLOOKUP($J3077,Lookup!$I:$M,Lookup!L$2,0),"")</f>
        <v>CLankford</v>
      </c>
      <c r="N3077" s="6" t="str">
        <f>IFERROR(VLOOKUP($J3077,Lookup!$I:$M,Lookup!M$2,0),"")</f>
        <v>ET</v>
      </c>
      <c r="O3077" s="6" t="str">
        <f>IFERROR(VLOOKUP(E3077,Lookup!B:C,2,0),0)</f>
        <v/>
      </c>
    </row>
    <row r="3078" ht="13.5" outlineLevel="2" spans="1:15">
      <c r="A3078" s="4" t="s">
        <v>6460</v>
      </c>
      <c r="B3078" s="4" t="s">
        <v>6455</v>
      </c>
      <c r="C3078" s="4" t="s">
        <v>118</v>
      </c>
      <c r="D3078" s="4" t="s">
        <v>6461</v>
      </c>
      <c r="E3078" s="4" t="s">
        <v>120</v>
      </c>
      <c r="F3078" s="4" t="s">
        <v>121</v>
      </c>
      <c r="G3078" s="4" t="s">
        <v>373</v>
      </c>
      <c r="H3078" s="4" t="s">
        <v>1096</v>
      </c>
      <c r="I3078" s="4" t="s">
        <v>2568</v>
      </c>
      <c r="J3078" s="4" t="s">
        <v>6457</v>
      </c>
      <c r="K3078" s="6">
        <f>IFERROR(VLOOKUP($J3078,Lookup!$I:$M,Lookup!J$2,0),"")</f>
        <v>7075</v>
      </c>
      <c r="L3078" s="6" t="str">
        <f>IFERROR(VLOOKUP($J3078,Lookup!$I:$M,Lookup!K$2,0),"")</f>
        <v>Vancouver</v>
      </c>
      <c r="M3078" s="6" t="str">
        <f>IFERROR(VLOOKUP($J3078,Lookup!$I:$M,Lookup!L$2,0),"")</f>
        <v>CLankford</v>
      </c>
      <c r="N3078" s="6" t="str">
        <f>IFERROR(VLOOKUP($J3078,Lookup!$I:$M,Lookup!M$2,0),"")</f>
        <v>ET</v>
      </c>
      <c r="O3078" s="6" t="str">
        <f>IFERROR(VLOOKUP(E3078,Lookup!B:C,2,0),0)</f>
        <v>Server/Cocktail</v>
      </c>
    </row>
    <row r="3079" ht="13.5" outlineLevel="2" spans="1:15">
      <c r="A3079" s="4" t="s">
        <v>6462</v>
      </c>
      <c r="B3079" s="4" t="s">
        <v>6455</v>
      </c>
      <c r="C3079" s="4" t="s">
        <v>118</v>
      </c>
      <c r="D3079" s="4" t="s">
        <v>6463</v>
      </c>
      <c r="E3079" s="4" t="s">
        <v>78</v>
      </c>
      <c r="F3079" s="4" t="s">
        <v>121</v>
      </c>
      <c r="G3079" s="4" t="s">
        <v>373</v>
      </c>
      <c r="H3079" s="4" t="s">
        <v>1096</v>
      </c>
      <c r="I3079" s="4" t="s">
        <v>2568</v>
      </c>
      <c r="J3079" s="4" t="s">
        <v>6457</v>
      </c>
      <c r="K3079" s="6">
        <f>IFERROR(VLOOKUP($J3079,Lookup!$I:$M,Lookup!J$2,0),"")</f>
        <v>7075</v>
      </c>
      <c r="L3079" s="6" t="str">
        <f>IFERROR(VLOOKUP($J3079,Lookup!$I:$M,Lookup!K$2,0),"")</f>
        <v>Vancouver</v>
      </c>
      <c r="M3079" s="6" t="str">
        <f>IFERROR(VLOOKUP($J3079,Lookup!$I:$M,Lookup!L$2,0),"")</f>
        <v>CLankford</v>
      </c>
      <c r="N3079" s="6" t="str">
        <f>IFERROR(VLOOKUP($J3079,Lookup!$I:$M,Lookup!M$2,0),"")</f>
        <v>ET</v>
      </c>
      <c r="O3079" s="6" t="str">
        <f>IFERROR(VLOOKUP(E3079,Lookup!B:C,2,0),0)</f>
        <v>Host</v>
      </c>
    </row>
    <row r="3080" ht="13.5" outlineLevel="2" spans="1:15">
      <c r="A3080" s="4" t="s">
        <v>6464</v>
      </c>
      <c r="B3080" s="4" t="s">
        <v>6455</v>
      </c>
      <c r="C3080" s="4" t="s">
        <v>118</v>
      </c>
      <c r="D3080" s="4" t="s">
        <v>6465</v>
      </c>
      <c r="E3080" s="4" t="s">
        <v>78</v>
      </c>
      <c r="F3080" s="4" t="s">
        <v>121</v>
      </c>
      <c r="G3080" s="4" t="s">
        <v>373</v>
      </c>
      <c r="H3080" s="4" t="s">
        <v>1096</v>
      </c>
      <c r="I3080" s="4" t="s">
        <v>2568</v>
      </c>
      <c r="J3080" s="4" t="s">
        <v>6457</v>
      </c>
      <c r="K3080" s="6">
        <f>IFERROR(VLOOKUP($J3080,Lookup!$I:$M,Lookup!J$2,0),"")</f>
        <v>7075</v>
      </c>
      <c r="L3080" s="6" t="str">
        <f>IFERROR(VLOOKUP($J3080,Lookup!$I:$M,Lookup!K$2,0),"")</f>
        <v>Vancouver</v>
      </c>
      <c r="M3080" s="6" t="str">
        <f>IFERROR(VLOOKUP($J3080,Lookup!$I:$M,Lookup!L$2,0),"")</f>
        <v>CLankford</v>
      </c>
      <c r="N3080" s="6" t="str">
        <f>IFERROR(VLOOKUP($J3080,Lookup!$I:$M,Lookup!M$2,0),"")</f>
        <v>ET</v>
      </c>
      <c r="O3080" s="6" t="str">
        <f>IFERROR(VLOOKUP(E3080,Lookup!B:C,2,0),0)</f>
        <v>Host</v>
      </c>
    </row>
    <row r="3081" ht="13.5" outlineLevel="2" spans="1:15">
      <c r="A3081" s="4" t="s">
        <v>6466</v>
      </c>
      <c r="B3081" s="4" t="s">
        <v>1190</v>
      </c>
      <c r="C3081" s="4" t="s">
        <v>118</v>
      </c>
      <c r="D3081" s="4" t="s">
        <v>6467</v>
      </c>
      <c r="E3081" s="4" t="s">
        <v>134</v>
      </c>
      <c r="F3081" s="4" t="s">
        <v>121</v>
      </c>
      <c r="G3081" s="4" t="s">
        <v>373</v>
      </c>
      <c r="H3081" s="4" t="s">
        <v>1096</v>
      </c>
      <c r="I3081" s="4" t="s">
        <v>2568</v>
      </c>
      <c r="J3081" s="4" t="s">
        <v>6457</v>
      </c>
      <c r="K3081" s="6">
        <f>IFERROR(VLOOKUP($J3081,Lookup!$I:$M,Lookup!J$2,0),"")</f>
        <v>7075</v>
      </c>
      <c r="L3081" s="6" t="str">
        <f>IFERROR(VLOOKUP($J3081,Lookup!$I:$M,Lookup!K$2,0),"")</f>
        <v>Vancouver</v>
      </c>
      <c r="M3081" s="6" t="str">
        <f>IFERROR(VLOOKUP($J3081,Lookup!$I:$M,Lookup!L$2,0),"")</f>
        <v>CLankford</v>
      </c>
      <c r="N3081" s="6" t="str">
        <f>IFERROR(VLOOKUP($J3081,Lookup!$I:$M,Lookup!M$2,0),"")</f>
        <v>ET</v>
      </c>
      <c r="O3081" s="6">
        <f>IFERROR(VLOOKUP(E3081,Lookup!B:C,2,0),0)</f>
        <v>0</v>
      </c>
    </row>
    <row r="3082" ht="13.5" outlineLevel="2" spans="1:15">
      <c r="A3082" s="4" t="s">
        <v>6468</v>
      </c>
      <c r="B3082" s="4" t="s">
        <v>6455</v>
      </c>
      <c r="C3082" s="4" t="s">
        <v>118</v>
      </c>
      <c r="D3082" s="4" t="s">
        <v>6469</v>
      </c>
      <c r="E3082" s="4" t="s">
        <v>139</v>
      </c>
      <c r="F3082" s="4" t="s">
        <v>121</v>
      </c>
      <c r="G3082" s="4" t="s">
        <v>373</v>
      </c>
      <c r="H3082" s="4" t="s">
        <v>1096</v>
      </c>
      <c r="I3082" s="4" t="s">
        <v>2568</v>
      </c>
      <c r="J3082" s="4" t="s">
        <v>6457</v>
      </c>
      <c r="K3082" s="6">
        <f>IFERROR(VLOOKUP($J3082,Lookup!$I:$M,Lookup!J$2,0),"")</f>
        <v>7075</v>
      </c>
      <c r="L3082" s="6" t="str">
        <f>IFERROR(VLOOKUP($J3082,Lookup!$I:$M,Lookup!K$2,0),"")</f>
        <v>Vancouver</v>
      </c>
      <c r="M3082" s="6" t="str">
        <f>IFERROR(VLOOKUP($J3082,Lookup!$I:$M,Lookup!L$2,0),"")</f>
        <v>CLankford</v>
      </c>
      <c r="N3082" s="6" t="str">
        <f>IFERROR(VLOOKUP($J3082,Lookup!$I:$M,Lookup!M$2,0),"")</f>
        <v>ET</v>
      </c>
      <c r="O3082" s="6" t="str">
        <f>IFERROR(VLOOKUP(E3082,Lookup!B:C,2,0),0)</f>
        <v>Busser/Runner</v>
      </c>
    </row>
    <row r="3083" ht="13.5" outlineLevel="2" spans="1:15">
      <c r="A3083" s="4" t="s">
        <v>6470</v>
      </c>
      <c r="B3083" s="4" t="s">
        <v>6455</v>
      </c>
      <c r="C3083" s="4" t="s">
        <v>118</v>
      </c>
      <c r="D3083" s="4" t="s">
        <v>6471</v>
      </c>
      <c r="E3083" s="4" t="s">
        <v>128</v>
      </c>
      <c r="F3083" s="4" t="s">
        <v>121</v>
      </c>
      <c r="G3083" s="4" t="s">
        <v>373</v>
      </c>
      <c r="H3083" s="4" t="s">
        <v>1096</v>
      </c>
      <c r="I3083" s="4" t="s">
        <v>2568</v>
      </c>
      <c r="J3083" s="4" t="s">
        <v>6457</v>
      </c>
      <c r="K3083" s="6">
        <f>IFERROR(VLOOKUP($J3083,Lookup!$I:$M,Lookup!J$2,0),"")</f>
        <v>7075</v>
      </c>
      <c r="L3083" s="6" t="str">
        <f>IFERROR(VLOOKUP($J3083,Lookup!$I:$M,Lookup!K$2,0),"")</f>
        <v>Vancouver</v>
      </c>
      <c r="M3083" s="6" t="str">
        <f>IFERROR(VLOOKUP($J3083,Lookup!$I:$M,Lookup!L$2,0),"")</f>
        <v>CLankford</v>
      </c>
      <c r="N3083" s="6" t="str">
        <f>IFERROR(VLOOKUP($J3083,Lookup!$I:$M,Lookup!M$2,0),"")</f>
        <v>ET</v>
      </c>
      <c r="O3083" s="6" t="str">
        <f>IFERROR(VLOOKUP(E3083,Lookup!B:C,2,0),0)</f>
        <v>Server/Cocktail</v>
      </c>
    </row>
    <row r="3084" ht="13.5" outlineLevel="2" spans="1:15">
      <c r="A3084" s="4" t="s">
        <v>6472</v>
      </c>
      <c r="B3084" s="4" t="s">
        <v>6455</v>
      </c>
      <c r="C3084" s="4" t="s">
        <v>118</v>
      </c>
      <c r="D3084" s="4" t="s">
        <v>6473</v>
      </c>
      <c r="E3084" s="4" t="s">
        <v>188</v>
      </c>
      <c r="F3084" s="4" t="s">
        <v>121</v>
      </c>
      <c r="G3084" s="4" t="s">
        <v>373</v>
      </c>
      <c r="H3084" s="4" t="s">
        <v>1096</v>
      </c>
      <c r="I3084" s="4" t="s">
        <v>2568</v>
      </c>
      <c r="J3084" s="4" t="s">
        <v>6457</v>
      </c>
      <c r="K3084" s="6">
        <f>IFERROR(VLOOKUP($J3084,Lookup!$I:$M,Lookup!J$2,0),"")</f>
        <v>7075</v>
      </c>
      <c r="L3084" s="6" t="str">
        <f>IFERROR(VLOOKUP($J3084,Lookup!$I:$M,Lookup!K$2,0),"")</f>
        <v>Vancouver</v>
      </c>
      <c r="M3084" s="6" t="str">
        <f>IFERROR(VLOOKUP($J3084,Lookup!$I:$M,Lookup!L$2,0),"")</f>
        <v>CLankford</v>
      </c>
      <c r="N3084" s="6" t="str">
        <f>IFERROR(VLOOKUP($J3084,Lookup!$I:$M,Lookup!M$2,0),"")</f>
        <v>ET</v>
      </c>
      <c r="O3084" s="6" t="str">
        <f>IFERROR(VLOOKUP(E3084,Lookup!B:C,2,0),0)</f>
        <v>Dish</v>
      </c>
    </row>
    <row r="3085" ht="13.5" outlineLevel="2" spans="1:15">
      <c r="A3085" s="4" t="s">
        <v>6474</v>
      </c>
      <c r="B3085" s="4" t="s">
        <v>6455</v>
      </c>
      <c r="C3085" s="4" t="s">
        <v>118</v>
      </c>
      <c r="D3085" s="4" t="s">
        <v>6475</v>
      </c>
      <c r="E3085" s="4" t="s">
        <v>120</v>
      </c>
      <c r="F3085" s="4" t="s">
        <v>121</v>
      </c>
      <c r="G3085" s="4" t="s">
        <v>373</v>
      </c>
      <c r="H3085" s="4" t="s">
        <v>1096</v>
      </c>
      <c r="I3085" s="4" t="s">
        <v>2568</v>
      </c>
      <c r="J3085" s="4" t="s">
        <v>6457</v>
      </c>
      <c r="K3085" s="6">
        <f>IFERROR(VLOOKUP($J3085,Lookup!$I:$M,Lookup!J$2,0),"")</f>
        <v>7075</v>
      </c>
      <c r="L3085" s="6" t="str">
        <f>IFERROR(VLOOKUP($J3085,Lookup!$I:$M,Lookup!K$2,0),"")</f>
        <v>Vancouver</v>
      </c>
      <c r="M3085" s="6" t="str">
        <f>IFERROR(VLOOKUP($J3085,Lookup!$I:$M,Lookup!L$2,0),"")</f>
        <v>CLankford</v>
      </c>
      <c r="N3085" s="6" t="str">
        <f>IFERROR(VLOOKUP($J3085,Lookup!$I:$M,Lookup!M$2,0),"")</f>
        <v>ET</v>
      </c>
      <c r="O3085" s="6" t="str">
        <f>IFERROR(VLOOKUP(E3085,Lookup!B:C,2,0),0)</f>
        <v>Server/Cocktail</v>
      </c>
    </row>
    <row r="3086" ht="13.5" outlineLevel="2" spans="1:15">
      <c r="A3086" s="4" t="s">
        <v>6476</v>
      </c>
      <c r="B3086" s="4" t="s">
        <v>6455</v>
      </c>
      <c r="C3086" s="4" t="s">
        <v>118</v>
      </c>
      <c r="D3086" s="4" t="s">
        <v>6477</v>
      </c>
      <c r="E3086" s="4" t="s">
        <v>78</v>
      </c>
      <c r="F3086" s="4" t="s">
        <v>121</v>
      </c>
      <c r="G3086" s="4" t="s">
        <v>373</v>
      </c>
      <c r="H3086" s="4" t="s">
        <v>1096</v>
      </c>
      <c r="I3086" s="4" t="s">
        <v>2568</v>
      </c>
      <c r="J3086" s="4" t="s">
        <v>6457</v>
      </c>
      <c r="K3086" s="6">
        <f>IFERROR(VLOOKUP($J3086,Lookup!$I:$M,Lookup!J$2,0),"")</f>
        <v>7075</v>
      </c>
      <c r="L3086" s="6" t="str">
        <f>IFERROR(VLOOKUP($J3086,Lookup!$I:$M,Lookup!K$2,0),"")</f>
        <v>Vancouver</v>
      </c>
      <c r="M3086" s="6" t="str">
        <f>IFERROR(VLOOKUP($J3086,Lookup!$I:$M,Lookup!L$2,0),"")</f>
        <v>CLankford</v>
      </c>
      <c r="N3086" s="6" t="str">
        <f>IFERROR(VLOOKUP($J3086,Lookup!$I:$M,Lookup!M$2,0),"")</f>
        <v>ET</v>
      </c>
      <c r="O3086" s="6" t="str">
        <f>IFERROR(VLOOKUP(E3086,Lookup!B:C,2,0),0)</f>
        <v>Host</v>
      </c>
    </row>
    <row r="3087" ht="13.5" outlineLevel="2" spans="1:15">
      <c r="A3087" s="4" t="s">
        <v>6478</v>
      </c>
      <c r="B3087" s="4" t="s">
        <v>6455</v>
      </c>
      <c r="C3087" s="4" t="s">
        <v>118</v>
      </c>
      <c r="D3087" s="4" t="s">
        <v>6479</v>
      </c>
      <c r="E3087" s="4" t="s">
        <v>208</v>
      </c>
      <c r="F3087" s="4" t="s">
        <v>121</v>
      </c>
      <c r="G3087" s="4" t="s">
        <v>373</v>
      </c>
      <c r="H3087" s="4" t="s">
        <v>1096</v>
      </c>
      <c r="I3087" s="4" t="s">
        <v>2568</v>
      </c>
      <c r="J3087" s="4" t="s">
        <v>6457</v>
      </c>
      <c r="K3087" s="6">
        <f>IFERROR(VLOOKUP($J3087,Lookup!$I:$M,Lookup!J$2,0),"")</f>
        <v>7075</v>
      </c>
      <c r="L3087" s="6" t="str">
        <f>IFERROR(VLOOKUP($J3087,Lookup!$I:$M,Lookup!K$2,0),"")</f>
        <v>Vancouver</v>
      </c>
      <c r="M3087" s="6" t="str">
        <f>IFERROR(VLOOKUP($J3087,Lookup!$I:$M,Lookup!L$2,0),"")</f>
        <v>CLankford</v>
      </c>
      <c r="N3087" s="6" t="str">
        <f>IFERROR(VLOOKUP($J3087,Lookup!$I:$M,Lookup!M$2,0),"")</f>
        <v>ET</v>
      </c>
      <c r="O3087" s="6" t="str">
        <f>IFERROR(VLOOKUP(E3087,Lookup!B:C,2,0),0)</f>
        <v/>
      </c>
    </row>
    <row r="3088" ht="13.5" outlineLevel="2" spans="1:15">
      <c r="A3088" s="4" t="s">
        <v>6480</v>
      </c>
      <c r="B3088" s="4" t="s">
        <v>6455</v>
      </c>
      <c r="C3088" s="4" t="s">
        <v>118</v>
      </c>
      <c r="D3088" s="4" t="s">
        <v>6481</v>
      </c>
      <c r="E3088" s="4" t="s">
        <v>139</v>
      </c>
      <c r="F3088" s="4" t="s">
        <v>121</v>
      </c>
      <c r="G3088" s="4" t="s">
        <v>373</v>
      </c>
      <c r="H3088" s="4" t="s">
        <v>1096</v>
      </c>
      <c r="I3088" s="4" t="s">
        <v>2568</v>
      </c>
      <c r="J3088" s="4" t="s">
        <v>6457</v>
      </c>
      <c r="K3088" s="6">
        <f>IFERROR(VLOOKUP($J3088,Lookup!$I:$M,Lookup!J$2,0),"")</f>
        <v>7075</v>
      </c>
      <c r="L3088" s="6" t="str">
        <f>IFERROR(VLOOKUP($J3088,Lookup!$I:$M,Lookup!K$2,0),"")</f>
        <v>Vancouver</v>
      </c>
      <c r="M3088" s="6" t="str">
        <f>IFERROR(VLOOKUP($J3088,Lookup!$I:$M,Lookup!L$2,0),"")</f>
        <v>CLankford</v>
      </c>
      <c r="N3088" s="6" t="str">
        <f>IFERROR(VLOOKUP($J3088,Lookup!$I:$M,Lookup!M$2,0),"")</f>
        <v>ET</v>
      </c>
      <c r="O3088" s="6" t="str">
        <f>IFERROR(VLOOKUP(E3088,Lookup!B:C,2,0),0)</f>
        <v>Busser/Runner</v>
      </c>
    </row>
    <row r="3089" ht="13.5" outlineLevel="2" spans="1:15">
      <c r="A3089" s="4" t="s">
        <v>6482</v>
      </c>
      <c r="B3089" s="4" t="s">
        <v>6455</v>
      </c>
      <c r="C3089" s="4" t="s">
        <v>118</v>
      </c>
      <c r="D3089" s="4" t="s">
        <v>6483</v>
      </c>
      <c r="E3089" s="4" t="s">
        <v>83</v>
      </c>
      <c r="F3089" s="4" t="s">
        <v>121</v>
      </c>
      <c r="G3089" s="4" t="s">
        <v>373</v>
      </c>
      <c r="H3089" s="4" t="s">
        <v>1096</v>
      </c>
      <c r="I3089" s="4" t="s">
        <v>2568</v>
      </c>
      <c r="J3089" s="4" t="s">
        <v>6457</v>
      </c>
      <c r="K3089" s="6">
        <f>IFERROR(VLOOKUP($J3089,Lookup!$I:$M,Lookup!J$2,0),"")</f>
        <v>7075</v>
      </c>
      <c r="L3089" s="6" t="str">
        <f>IFERROR(VLOOKUP($J3089,Lookup!$I:$M,Lookup!K$2,0),"")</f>
        <v>Vancouver</v>
      </c>
      <c r="M3089" s="6" t="str">
        <f>IFERROR(VLOOKUP($J3089,Lookup!$I:$M,Lookup!L$2,0),"")</f>
        <v>CLankford</v>
      </c>
      <c r="N3089" s="6" t="str">
        <f>IFERROR(VLOOKUP($J3089,Lookup!$I:$M,Lookup!M$2,0),"")</f>
        <v>ET</v>
      </c>
      <c r="O3089" s="6" t="str">
        <f>IFERROR(VLOOKUP(E3089,Lookup!B:C,2,0),0)</f>
        <v>Line Cook</v>
      </c>
    </row>
    <row r="3090" ht="13.5" outlineLevel="2" spans="1:15">
      <c r="A3090" s="4" t="s">
        <v>6484</v>
      </c>
      <c r="B3090" s="4" t="s">
        <v>6455</v>
      </c>
      <c r="C3090" s="4" t="s">
        <v>118</v>
      </c>
      <c r="D3090" s="4" t="s">
        <v>6485</v>
      </c>
      <c r="E3090" s="4" t="s">
        <v>188</v>
      </c>
      <c r="F3090" s="4" t="s">
        <v>121</v>
      </c>
      <c r="G3090" s="4" t="s">
        <v>373</v>
      </c>
      <c r="H3090" s="4" t="s">
        <v>1096</v>
      </c>
      <c r="I3090" s="4" t="s">
        <v>2568</v>
      </c>
      <c r="J3090" s="4" t="s">
        <v>6457</v>
      </c>
      <c r="K3090" s="6">
        <f>IFERROR(VLOOKUP($J3090,Lookup!$I:$M,Lookup!J$2,0),"")</f>
        <v>7075</v>
      </c>
      <c r="L3090" s="6" t="str">
        <f>IFERROR(VLOOKUP($J3090,Lookup!$I:$M,Lookup!K$2,0),"")</f>
        <v>Vancouver</v>
      </c>
      <c r="M3090" s="6" t="str">
        <f>IFERROR(VLOOKUP($J3090,Lookup!$I:$M,Lookup!L$2,0),"")</f>
        <v>CLankford</v>
      </c>
      <c r="N3090" s="6" t="str">
        <f>IFERROR(VLOOKUP($J3090,Lookup!$I:$M,Lookup!M$2,0),"")</f>
        <v>ET</v>
      </c>
      <c r="O3090" s="6" t="str">
        <f>IFERROR(VLOOKUP(E3090,Lookup!B:C,2,0),0)</f>
        <v>Dish</v>
      </c>
    </row>
    <row r="3091" ht="13.5" outlineLevel="2" spans="1:15">
      <c r="A3091" s="4" t="s">
        <v>6486</v>
      </c>
      <c r="B3091" s="4" t="s">
        <v>6455</v>
      </c>
      <c r="C3091" s="4" t="s">
        <v>118</v>
      </c>
      <c r="D3091" s="4" t="s">
        <v>6487</v>
      </c>
      <c r="E3091" s="4" t="s">
        <v>128</v>
      </c>
      <c r="F3091" s="4" t="s">
        <v>121</v>
      </c>
      <c r="G3091" s="4" t="s">
        <v>373</v>
      </c>
      <c r="H3091" s="4" t="s">
        <v>1096</v>
      </c>
      <c r="I3091" s="4" t="s">
        <v>2568</v>
      </c>
      <c r="J3091" s="4" t="s">
        <v>6457</v>
      </c>
      <c r="K3091" s="6">
        <f>IFERROR(VLOOKUP($J3091,Lookup!$I:$M,Lookup!J$2,0),"")</f>
        <v>7075</v>
      </c>
      <c r="L3091" s="6" t="str">
        <f>IFERROR(VLOOKUP($J3091,Lookup!$I:$M,Lookup!K$2,0),"")</f>
        <v>Vancouver</v>
      </c>
      <c r="M3091" s="6" t="str">
        <f>IFERROR(VLOOKUP($J3091,Lookup!$I:$M,Lookup!L$2,0),"")</f>
        <v>CLankford</v>
      </c>
      <c r="N3091" s="6" t="str">
        <f>IFERROR(VLOOKUP($J3091,Lookup!$I:$M,Lookup!M$2,0),"")</f>
        <v>ET</v>
      </c>
      <c r="O3091" s="6" t="str">
        <f>IFERROR(VLOOKUP(E3091,Lookup!B:C,2,0),0)</f>
        <v>Server/Cocktail</v>
      </c>
    </row>
    <row r="3092" ht="13.5" outlineLevel="2" spans="1:15">
      <c r="A3092" s="4" t="s">
        <v>6488</v>
      </c>
      <c r="B3092" s="4" t="s">
        <v>6455</v>
      </c>
      <c r="C3092" s="4" t="s">
        <v>118</v>
      </c>
      <c r="D3092" s="4" t="s">
        <v>6489</v>
      </c>
      <c r="E3092" s="4" t="s">
        <v>120</v>
      </c>
      <c r="F3092" s="4" t="s">
        <v>121</v>
      </c>
      <c r="G3092" s="4" t="s">
        <v>373</v>
      </c>
      <c r="H3092" s="4" t="s">
        <v>1096</v>
      </c>
      <c r="I3092" s="4" t="s">
        <v>2568</v>
      </c>
      <c r="J3092" s="4" t="s">
        <v>6457</v>
      </c>
      <c r="K3092" s="6">
        <f>IFERROR(VLOOKUP($J3092,Lookup!$I:$M,Lookup!J$2,0),"")</f>
        <v>7075</v>
      </c>
      <c r="L3092" s="6" t="str">
        <f>IFERROR(VLOOKUP($J3092,Lookup!$I:$M,Lookup!K$2,0),"")</f>
        <v>Vancouver</v>
      </c>
      <c r="M3092" s="6" t="str">
        <f>IFERROR(VLOOKUP($J3092,Lookup!$I:$M,Lookup!L$2,0),"")</f>
        <v>CLankford</v>
      </c>
      <c r="N3092" s="6" t="str">
        <f>IFERROR(VLOOKUP($J3092,Lookup!$I:$M,Lookup!M$2,0),"")</f>
        <v>ET</v>
      </c>
      <c r="O3092" s="6" t="str">
        <f>IFERROR(VLOOKUP(E3092,Lookup!B:C,2,0),0)</f>
        <v>Server/Cocktail</v>
      </c>
    </row>
    <row r="3093" ht="13.5" outlineLevel="2" spans="1:15">
      <c r="A3093" s="4" t="s">
        <v>6490</v>
      </c>
      <c r="B3093" s="4" t="s">
        <v>6455</v>
      </c>
      <c r="C3093" s="4" t="s">
        <v>118</v>
      </c>
      <c r="D3093" s="4" t="s">
        <v>6491</v>
      </c>
      <c r="E3093" s="4" t="s">
        <v>128</v>
      </c>
      <c r="F3093" s="4" t="s">
        <v>121</v>
      </c>
      <c r="G3093" s="4" t="s">
        <v>373</v>
      </c>
      <c r="H3093" s="4" t="s">
        <v>1096</v>
      </c>
      <c r="I3093" s="4" t="s">
        <v>2568</v>
      </c>
      <c r="J3093" s="4" t="s">
        <v>6457</v>
      </c>
      <c r="K3093" s="6">
        <f>IFERROR(VLOOKUP($J3093,Lookup!$I:$M,Lookup!J$2,0),"")</f>
        <v>7075</v>
      </c>
      <c r="L3093" s="6" t="str">
        <f>IFERROR(VLOOKUP($J3093,Lookup!$I:$M,Lookup!K$2,0),"")</f>
        <v>Vancouver</v>
      </c>
      <c r="M3093" s="6" t="str">
        <f>IFERROR(VLOOKUP($J3093,Lookup!$I:$M,Lookup!L$2,0),"")</f>
        <v>CLankford</v>
      </c>
      <c r="N3093" s="6" t="str">
        <f>IFERROR(VLOOKUP($J3093,Lookup!$I:$M,Lookup!M$2,0),"")</f>
        <v>ET</v>
      </c>
      <c r="O3093" s="6" t="str">
        <f>IFERROR(VLOOKUP(E3093,Lookup!B:C,2,0),0)</f>
        <v>Server/Cocktail</v>
      </c>
    </row>
    <row r="3094" ht="13.5" outlineLevel="2" spans="1:15">
      <c r="A3094" s="4" t="s">
        <v>6492</v>
      </c>
      <c r="B3094" s="4" t="s">
        <v>6455</v>
      </c>
      <c r="C3094" s="4" t="s">
        <v>118</v>
      </c>
      <c r="D3094" s="4" t="s">
        <v>6493</v>
      </c>
      <c r="E3094" s="4" t="s">
        <v>83</v>
      </c>
      <c r="F3094" s="4" t="s">
        <v>121</v>
      </c>
      <c r="G3094" s="4" t="s">
        <v>373</v>
      </c>
      <c r="H3094" s="4" t="s">
        <v>1096</v>
      </c>
      <c r="I3094" s="4" t="s">
        <v>2568</v>
      </c>
      <c r="J3094" s="4" t="s">
        <v>6457</v>
      </c>
      <c r="K3094" s="6">
        <f>IFERROR(VLOOKUP($J3094,Lookup!$I:$M,Lookup!J$2,0),"")</f>
        <v>7075</v>
      </c>
      <c r="L3094" s="6" t="str">
        <f>IFERROR(VLOOKUP($J3094,Lookup!$I:$M,Lookup!K$2,0),"")</f>
        <v>Vancouver</v>
      </c>
      <c r="M3094" s="6" t="str">
        <f>IFERROR(VLOOKUP($J3094,Lookup!$I:$M,Lookup!L$2,0),"")</f>
        <v>CLankford</v>
      </c>
      <c r="N3094" s="6" t="str">
        <f>IFERROR(VLOOKUP($J3094,Lookup!$I:$M,Lookup!M$2,0),"")</f>
        <v>ET</v>
      </c>
      <c r="O3094" s="6" t="str">
        <f>IFERROR(VLOOKUP(E3094,Lookup!B:C,2,0),0)</f>
        <v>Line Cook</v>
      </c>
    </row>
    <row r="3095" ht="13.5" outlineLevel="2" spans="1:15">
      <c r="A3095" s="4" t="s">
        <v>6494</v>
      </c>
      <c r="B3095" s="4" t="s">
        <v>6455</v>
      </c>
      <c r="C3095" s="4" t="s">
        <v>118</v>
      </c>
      <c r="D3095" s="4" t="s">
        <v>6495</v>
      </c>
      <c r="E3095" s="4" t="s">
        <v>84</v>
      </c>
      <c r="F3095" s="4" t="s">
        <v>121</v>
      </c>
      <c r="G3095" s="4" t="s">
        <v>373</v>
      </c>
      <c r="H3095" s="4" t="s">
        <v>1096</v>
      </c>
      <c r="I3095" s="4" t="s">
        <v>2568</v>
      </c>
      <c r="J3095" s="4" t="s">
        <v>6457</v>
      </c>
      <c r="K3095" s="6">
        <f>IFERROR(VLOOKUP($J3095,Lookup!$I:$M,Lookup!J$2,0),"")</f>
        <v>7075</v>
      </c>
      <c r="L3095" s="6" t="str">
        <f>IFERROR(VLOOKUP($J3095,Lookup!$I:$M,Lookup!K$2,0),"")</f>
        <v>Vancouver</v>
      </c>
      <c r="M3095" s="6" t="str">
        <f>IFERROR(VLOOKUP($J3095,Lookup!$I:$M,Lookup!L$2,0),"")</f>
        <v>CLankford</v>
      </c>
      <c r="N3095" s="6" t="str">
        <f>IFERROR(VLOOKUP($J3095,Lookup!$I:$M,Lookup!M$2,0),"")</f>
        <v>ET</v>
      </c>
      <c r="O3095" s="6" t="str">
        <f>IFERROR(VLOOKUP(E3095,Lookup!B:C,2,0),0)</f>
        <v>Prep Cook</v>
      </c>
    </row>
    <row r="3096" ht="13.5" outlineLevel="2" spans="1:15">
      <c r="A3096" s="4" t="s">
        <v>6496</v>
      </c>
      <c r="B3096" s="4" t="s">
        <v>6455</v>
      </c>
      <c r="C3096" s="4" t="s">
        <v>118</v>
      </c>
      <c r="D3096" s="4" t="s">
        <v>6497</v>
      </c>
      <c r="E3096" s="4" t="s">
        <v>78</v>
      </c>
      <c r="F3096" s="4" t="s">
        <v>121</v>
      </c>
      <c r="G3096" s="4" t="s">
        <v>373</v>
      </c>
      <c r="H3096" s="4" t="s">
        <v>1096</v>
      </c>
      <c r="I3096" s="4" t="s">
        <v>2568</v>
      </c>
      <c r="J3096" s="4" t="s">
        <v>6457</v>
      </c>
      <c r="K3096" s="6">
        <f>IFERROR(VLOOKUP($J3096,Lookup!$I:$M,Lookup!J$2,0),"")</f>
        <v>7075</v>
      </c>
      <c r="L3096" s="6" t="str">
        <f>IFERROR(VLOOKUP($J3096,Lookup!$I:$M,Lookup!K$2,0),"")</f>
        <v>Vancouver</v>
      </c>
      <c r="M3096" s="6" t="str">
        <f>IFERROR(VLOOKUP($J3096,Lookup!$I:$M,Lookup!L$2,0),"")</f>
        <v>CLankford</v>
      </c>
      <c r="N3096" s="6" t="str">
        <f>IFERROR(VLOOKUP($J3096,Lookup!$I:$M,Lookup!M$2,0),"")</f>
        <v>ET</v>
      </c>
      <c r="O3096" s="6" t="str">
        <f>IFERROR(VLOOKUP(E3096,Lookup!B:C,2,0),0)</f>
        <v>Host</v>
      </c>
    </row>
    <row r="3097" ht="13.5" outlineLevel="2" spans="1:15">
      <c r="A3097" s="4" t="s">
        <v>6498</v>
      </c>
      <c r="B3097" s="4" t="s">
        <v>6455</v>
      </c>
      <c r="C3097" s="4" t="s">
        <v>118</v>
      </c>
      <c r="D3097" s="4" t="s">
        <v>6499</v>
      </c>
      <c r="E3097" s="4" t="s">
        <v>175</v>
      </c>
      <c r="F3097" s="4" t="s">
        <v>121</v>
      </c>
      <c r="G3097" s="4" t="s">
        <v>373</v>
      </c>
      <c r="H3097" s="4" t="s">
        <v>1096</v>
      </c>
      <c r="I3097" s="4" t="s">
        <v>2568</v>
      </c>
      <c r="J3097" s="4" t="s">
        <v>6457</v>
      </c>
      <c r="K3097" s="6">
        <f>IFERROR(VLOOKUP($J3097,Lookup!$I:$M,Lookup!J$2,0),"")</f>
        <v>7075</v>
      </c>
      <c r="L3097" s="6" t="str">
        <f>IFERROR(VLOOKUP($J3097,Lookup!$I:$M,Lookup!K$2,0),"")</f>
        <v>Vancouver</v>
      </c>
      <c r="M3097" s="6" t="str">
        <f>IFERROR(VLOOKUP($J3097,Lookup!$I:$M,Lookup!L$2,0),"")</f>
        <v>CLankford</v>
      </c>
      <c r="N3097" s="6" t="str">
        <f>IFERROR(VLOOKUP($J3097,Lookup!$I:$M,Lookup!M$2,0),"")</f>
        <v>ET</v>
      </c>
      <c r="O3097" s="6" t="str">
        <f>IFERROR(VLOOKUP(E3097,Lookup!B:C,2,0),0)</f>
        <v/>
      </c>
    </row>
    <row r="3098" ht="13.5" outlineLevel="2" spans="1:15">
      <c r="A3098" s="4" t="s">
        <v>6500</v>
      </c>
      <c r="B3098" s="4" t="s">
        <v>6455</v>
      </c>
      <c r="C3098" s="4" t="s">
        <v>118</v>
      </c>
      <c r="D3098" s="4" t="s">
        <v>6501</v>
      </c>
      <c r="E3098" s="4" t="s">
        <v>83</v>
      </c>
      <c r="F3098" s="4" t="s">
        <v>121</v>
      </c>
      <c r="G3098" s="4" t="s">
        <v>373</v>
      </c>
      <c r="H3098" s="4" t="s">
        <v>1096</v>
      </c>
      <c r="I3098" s="4" t="s">
        <v>2568</v>
      </c>
      <c r="J3098" s="4" t="s">
        <v>6457</v>
      </c>
      <c r="K3098" s="6">
        <f>IFERROR(VLOOKUP($J3098,Lookup!$I:$M,Lookup!J$2,0),"")</f>
        <v>7075</v>
      </c>
      <c r="L3098" s="6" t="str">
        <f>IFERROR(VLOOKUP($J3098,Lookup!$I:$M,Lookup!K$2,0),"")</f>
        <v>Vancouver</v>
      </c>
      <c r="M3098" s="6" t="str">
        <f>IFERROR(VLOOKUP($J3098,Lookup!$I:$M,Lookup!L$2,0),"")</f>
        <v>CLankford</v>
      </c>
      <c r="N3098" s="6" t="str">
        <f>IFERROR(VLOOKUP($J3098,Lookup!$I:$M,Lookup!M$2,0),"")</f>
        <v>ET</v>
      </c>
      <c r="O3098" s="6" t="str">
        <f>IFERROR(VLOOKUP(E3098,Lookup!B:C,2,0),0)</f>
        <v>Line Cook</v>
      </c>
    </row>
    <row r="3099" ht="13.5" outlineLevel="2" spans="1:15">
      <c r="A3099" s="4" t="s">
        <v>6502</v>
      </c>
      <c r="B3099" s="4" t="s">
        <v>6455</v>
      </c>
      <c r="C3099" s="4" t="s">
        <v>118</v>
      </c>
      <c r="D3099" s="4" t="s">
        <v>6503</v>
      </c>
      <c r="E3099" s="4" t="s">
        <v>70</v>
      </c>
      <c r="F3099" s="4" t="s">
        <v>121</v>
      </c>
      <c r="G3099" s="4" t="s">
        <v>373</v>
      </c>
      <c r="H3099" s="4" t="s">
        <v>1096</v>
      </c>
      <c r="I3099" s="4" t="s">
        <v>2568</v>
      </c>
      <c r="J3099" s="4" t="s">
        <v>6457</v>
      </c>
      <c r="K3099" s="6">
        <f>IFERROR(VLOOKUP($J3099,Lookup!$I:$M,Lookup!J$2,0),"")</f>
        <v>7075</v>
      </c>
      <c r="L3099" s="6" t="str">
        <f>IFERROR(VLOOKUP($J3099,Lookup!$I:$M,Lookup!K$2,0),"")</f>
        <v>Vancouver</v>
      </c>
      <c r="M3099" s="6" t="str">
        <f>IFERROR(VLOOKUP($J3099,Lookup!$I:$M,Lookup!L$2,0),"")</f>
        <v>CLankford</v>
      </c>
      <c r="N3099" s="6" t="str">
        <f>IFERROR(VLOOKUP($J3099,Lookup!$I:$M,Lookup!M$2,0),"")</f>
        <v>ET</v>
      </c>
      <c r="O3099" s="6" t="str">
        <f>IFERROR(VLOOKUP(E3099,Lookup!B:C,2,0),0)</f>
        <v>Bartender</v>
      </c>
    </row>
    <row r="3100" ht="13.5" outlineLevel="2" spans="1:15">
      <c r="A3100" s="4" t="s">
        <v>6504</v>
      </c>
      <c r="B3100" s="4" t="s">
        <v>6455</v>
      </c>
      <c r="C3100" s="4" t="s">
        <v>118</v>
      </c>
      <c r="D3100" s="4" t="s">
        <v>6505</v>
      </c>
      <c r="E3100" s="4" t="s">
        <v>120</v>
      </c>
      <c r="F3100" s="4" t="s">
        <v>121</v>
      </c>
      <c r="G3100" s="4" t="s">
        <v>373</v>
      </c>
      <c r="H3100" s="4" t="s">
        <v>1096</v>
      </c>
      <c r="I3100" s="4" t="s">
        <v>2568</v>
      </c>
      <c r="J3100" s="4" t="s">
        <v>6457</v>
      </c>
      <c r="K3100" s="6">
        <f>IFERROR(VLOOKUP($J3100,Lookup!$I:$M,Lookup!J$2,0),"")</f>
        <v>7075</v>
      </c>
      <c r="L3100" s="6" t="str">
        <f>IFERROR(VLOOKUP($J3100,Lookup!$I:$M,Lookup!K$2,0),"")</f>
        <v>Vancouver</v>
      </c>
      <c r="M3100" s="6" t="str">
        <f>IFERROR(VLOOKUP($J3100,Lookup!$I:$M,Lookup!L$2,0),"")</f>
        <v>CLankford</v>
      </c>
      <c r="N3100" s="6" t="str">
        <f>IFERROR(VLOOKUP($J3100,Lookup!$I:$M,Lookup!M$2,0),"")</f>
        <v>ET</v>
      </c>
      <c r="O3100" s="6" t="str">
        <f>IFERROR(VLOOKUP(E3100,Lookup!B:C,2,0),0)</f>
        <v>Server/Cocktail</v>
      </c>
    </row>
    <row r="3101" ht="13.5" outlineLevel="2" spans="1:15">
      <c r="A3101" s="4" t="s">
        <v>6506</v>
      </c>
      <c r="B3101" s="4" t="s">
        <v>6455</v>
      </c>
      <c r="C3101" s="4" t="s">
        <v>118</v>
      </c>
      <c r="D3101" s="4" t="s">
        <v>6507</v>
      </c>
      <c r="E3101" s="4" t="s">
        <v>120</v>
      </c>
      <c r="F3101" s="4" t="s">
        <v>121</v>
      </c>
      <c r="G3101" s="4" t="s">
        <v>373</v>
      </c>
      <c r="H3101" s="4" t="s">
        <v>1096</v>
      </c>
      <c r="I3101" s="4" t="s">
        <v>2568</v>
      </c>
      <c r="J3101" s="4" t="s">
        <v>6457</v>
      </c>
      <c r="K3101" s="6">
        <f>IFERROR(VLOOKUP($J3101,Lookup!$I:$M,Lookup!J$2,0),"")</f>
        <v>7075</v>
      </c>
      <c r="L3101" s="6" t="str">
        <f>IFERROR(VLOOKUP($J3101,Lookup!$I:$M,Lookup!K$2,0),"")</f>
        <v>Vancouver</v>
      </c>
      <c r="M3101" s="6" t="str">
        <f>IFERROR(VLOOKUP($J3101,Lookup!$I:$M,Lookup!L$2,0),"")</f>
        <v>CLankford</v>
      </c>
      <c r="N3101" s="6" t="str">
        <f>IFERROR(VLOOKUP($J3101,Lookup!$I:$M,Lookup!M$2,0),"")</f>
        <v>ET</v>
      </c>
      <c r="O3101" s="6" t="str">
        <f>IFERROR(VLOOKUP(E3101,Lookup!B:C,2,0),0)</f>
        <v>Server/Cocktail</v>
      </c>
    </row>
    <row r="3102" ht="13.5" outlineLevel="2" spans="1:15">
      <c r="A3102" s="4" t="s">
        <v>6508</v>
      </c>
      <c r="B3102" s="4" t="s">
        <v>6455</v>
      </c>
      <c r="C3102" s="4" t="s">
        <v>118</v>
      </c>
      <c r="D3102" s="4" t="s">
        <v>6509</v>
      </c>
      <c r="E3102" s="4" t="s">
        <v>78</v>
      </c>
      <c r="F3102" s="4" t="s">
        <v>121</v>
      </c>
      <c r="G3102" s="4" t="s">
        <v>373</v>
      </c>
      <c r="H3102" s="4" t="s">
        <v>1096</v>
      </c>
      <c r="I3102" s="4" t="s">
        <v>2568</v>
      </c>
      <c r="J3102" s="4" t="s">
        <v>6457</v>
      </c>
      <c r="K3102" s="6">
        <f>IFERROR(VLOOKUP($J3102,Lookup!$I:$M,Lookup!J$2,0),"")</f>
        <v>7075</v>
      </c>
      <c r="L3102" s="6" t="str">
        <f>IFERROR(VLOOKUP($J3102,Lookup!$I:$M,Lookup!K$2,0),"")</f>
        <v>Vancouver</v>
      </c>
      <c r="M3102" s="6" t="str">
        <f>IFERROR(VLOOKUP($J3102,Lookup!$I:$M,Lookup!L$2,0),"")</f>
        <v>CLankford</v>
      </c>
      <c r="N3102" s="6" t="str">
        <f>IFERROR(VLOOKUP($J3102,Lookup!$I:$M,Lookup!M$2,0),"")</f>
        <v>ET</v>
      </c>
      <c r="O3102" s="6" t="str">
        <f>IFERROR(VLOOKUP(E3102,Lookup!B:C,2,0),0)</f>
        <v>Host</v>
      </c>
    </row>
    <row r="3103" ht="13.5" outlineLevel="2" spans="1:15">
      <c r="A3103" s="4" t="s">
        <v>6510</v>
      </c>
      <c r="B3103" s="4" t="s">
        <v>6455</v>
      </c>
      <c r="C3103" s="4" t="s">
        <v>118</v>
      </c>
      <c r="D3103" s="4" t="s">
        <v>6511</v>
      </c>
      <c r="E3103" s="4" t="s">
        <v>83</v>
      </c>
      <c r="F3103" s="4" t="s">
        <v>121</v>
      </c>
      <c r="G3103" s="4" t="s">
        <v>373</v>
      </c>
      <c r="H3103" s="4" t="s">
        <v>1096</v>
      </c>
      <c r="I3103" s="4" t="s">
        <v>2568</v>
      </c>
      <c r="J3103" s="4" t="s">
        <v>6457</v>
      </c>
      <c r="K3103" s="6">
        <f>IFERROR(VLOOKUP($J3103,Lookup!$I:$M,Lookup!J$2,0),"")</f>
        <v>7075</v>
      </c>
      <c r="L3103" s="6" t="str">
        <f>IFERROR(VLOOKUP($J3103,Lookup!$I:$M,Lookup!K$2,0),"")</f>
        <v>Vancouver</v>
      </c>
      <c r="M3103" s="6" t="str">
        <f>IFERROR(VLOOKUP($J3103,Lookup!$I:$M,Lookup!L$2,0),"")</f>
        <v>CLankford</v>
      </c>
      <c r="N3103" s="6" t="str">
        <f>IFERROR(VLOOKUP($J3103,Lookup!$I:$M,Lookup!M$2,0),"")</f>
        <v>ET</v>
      </c>
      <c r="O3103" s="6" t="str">
        <f>IFERROR(VLOOKUP(E3103,Lookup!B:C,2,0),0)</f>
        <v>Line Cook</v>
      </c>
    </row>
    <row r="3104" ht="13.5" outlineLevel="2" spans="1:15">
      <c r="A3104" s="4" t="s">
        <v>6512</v>
      </c>
      <c r="B3104" s="4" t="s">
        <v>6455</v>
      </c>
      <c r="C3104" s="4" t="s">
        <v>118</v>
      </c>
      <c r="D3104" s="4" t="s">
        <v>6513</v>
      </c>
      <c r="E3104" s="4" t="s">
        <v>120</v>
      </c>
      <c r="F3104" s="4" t="s">
        <v>121</v>
      </c>
      <c r="G3104" s="4" t="s">
        <v>373</v>
      </c>
      <c r="H3104" s="4" t="s">
        <v>1096</v>
      </c>
      <c r="I3104" s="4" t="s">
        <v>2568</v>
      </c>
      <c r="J3104" s="4" t="s">
        <v>6457</v>
      </c>
      <c r="K3104" s="6">
        <f>IFERROR(VLOOKUP($J3104,Lookup!$I:$M,Lookup!J$2,0),"")</f>
        <v>7075</v>
      </c>
      <c r="L3104" s="6" t="str">
        <f>IFERROR(VLOOKUP($J3104,Lookup!$I:$M,Lookup!K$2,0),"")</f>
        <v>Vancouver</v>
      </c>
      <c r="M3104" s="6" t="str">
        <f>IFERROR(VLOOKUP($J3104,Lookup!$I:$M,Lookup!L$2,0),"")</f>
        <v>CLankford</v>
      </c>
      <c r="N3104" s="6" t="str">
        <f>IFERROR(VLOOKUP($J3104,Lookup!$I:$M,Lookup!M$2,0),"")</f>
        <v>ET</v>
      </c>
      <c r="O3104" s="6" t="str">
        <f>IFERROR(VLOOKUP(E3104,Lookup!B:C,2,0),0)</f>
        <v>Server/Cocktail</v>
      </c>
    </row>
    <row r="3105" ht="13.5" outlineLevel="2" spans="1:15">
      <c r="A3105" s="4" t="s">
        <v>6514</v>
      </c>
      <c r="B3105" s="4" t="s">
        <v>6455</v>
      </c>
      <c r="C3105" s="4" t="s">
        <v>118</v>
      </c>
      <c r="D3105" s="4" t="s">
        <v>6515</v>
      </c>
      <c r="E3105" s="4" t="s">
        <v>83</v>
      </c>
      <c r="F3105" s="4" t="s">
        <v>121</v>
      </c>
      <c r="G3105" s="4" t="s">
        <v>373</v>
      </c>
      <c r="H3105" s="4" t="s">
        <v>1096</v>
      </c>
      <c r="I3105" s="4" t="s">
        <v>2568</v>
      </c>
      <c r="J3105" s="4" t="s">
        <v>6457</v>
      </c>
      <c r="K3105" s="6">
        <f>IFERROR(VLOOKUP($J3105,Lookup!$I:$M,Lookup!J$2,0),"")</f>
        <v>7075</v>
      </c>
      <c r="L3105" s="6" t="str">
        <f>IFERROR(VLOOKUP($J3105,Lookup!$I:$M,Lookup!K$2,0),"")</f>
        <v>Vancouver</v>
      </c>
      <c r="M3105" s="6" t="str">
        <f>IFERROR(VLOOKUP($J3105,Lookup!$I:$M,Lookup!L$2,0),"")</f>
        <v>CLankford</v>
      </c>
      <c r="N3105" s="6" t="str">
        <f>IFERROR(VLOOKUP($J3105,Lookup!$I:$M,Lookup!M$2,0),"")</f>
        <v>ET</v>
      </c>
      <c r="O3105" s="6" t="str">
        <f>IFERROR(VLOOKUP(E3105,Lookup!B:C,2,0),0)</f>
        <v>Line Cook</v>
      </c>
    </row>
    <row r="3106" ht="13.5" outlineLevel="2" spans="1:15">
      <c r="A3106" s="4" t="s">
        <v>6516</v>
      </c>
      <c r="B3106" s="4" t="s">
        <v>6455</v>
      </c>
      <c r="C3106" s="4" t="s">
        <v>118</v>
      </c>
      <c r="D3106" s="4" t="s">
        <v>6517</v>
      </c>
      <c r="E3106" s="4" t="s">
        <v>84</v>
      </c>
      <c r="F3106" s="4" t="s">
        <v>121</v>
      </c>
      <c r="G3106" s="4" t="s">
        <v>373</v>
      </c>
      <c r="H3106" s="4" t="s">
        <v>1096</v>
      </c>
      <c r="I3106" s="4" t="s">
        <v>2568</v>
      </c>
      <c r="J3106" s="4" t="s">
        <v>6457</v>
      </c>
      <c r="K3106" s="6">
        <f>IFERROR(VLOOKUP($J3106,Lookup!$I:$M,Lookup!J$2,0),"")</f>
        <v>7075</v>
      </c>
      <c r="L3106" s="6" t="str">
        <f>IFERROR(VLOOKUP($J3106,Lookup!$I:$M,Lookup!K$2,0),"")</f>
        <v>Vancouver</v>
      </c>
      <c r="M3106" s="6" t="str">
        <f>IFERROR(VLOOKUP($J3106,Lookup!$I:$M,Lookup!L$2,0),"")</f>
        <v>CLankford</v>
      </c>
      <c r="N3106" s="6" t="str">
        <f>IFERROR(VLOOKUP($J3106,Lookup!$I:$M,Lookup!M$2,0),"")</f>
        <v>ET</v>
      </c>
      <c r="O3106" s="6" t="str">
        <f>IFERROR(VLOOKUP(E3106,Lookup!B:C,2,0),0)</f>
        <v>Prep Cook</v>
      </c>
    </row>
    <row r="3107" ht="13.5" outlineLevel="2" spans="1:15">
      <c r="A3107" s="4" t="s">
        <v>6518</v>
      </c>
      <c r="B3107" s="4" t="s">
        <v>6455</v>
      </c>
      <c r="C3107" s="4" t="s">
        <v>118</v>
      </c>
      <c r="D3107" s="4" t="s">
        <v>6519</v>
      </c>
      <c r="E3107" s="4" t="s">
        <v>120</v>
      </c>
      <c r="F3107" s="4" t="s">
        <v>121</v>
      </c>
      <c r="G3107" s="4" t="s">
        <v>373</v>
      </c>
      <c r="H3107" s="4" t="s">
        <v>1096</v>
      </c>
      <c r="I3107" s="4" t="s">
        <v>2568</v>
      </c>
      <c r="J3107" s="4" t="s">
        <v>6457</v>
      </c>
      <c r="K3107" s="6">
        <f>IFERROR(VLOOKUP($J3107,Lookup!$I:$M,Lookup!J$2,0),"")</f>
        <v>7075</v>
      </c>
      <c r="L3107" s="6" t="str">
        <f>IFERROR(VLOOKUP($J3107,Lookup!$I:$M,Lookup!K$2,0),"")</f>
        <v>Vancouver</v>
      </c>
      <c r="M3107" s="6" t="str">
        <f>IFERROR(VLOOKUP($J3107,Lookup!$I:$M,Lookup!L$2,0),"")</f>
        <v>CLankford</v>
      </c>
      <c r="N3107" s="6" t="str">
        <f>IFERROR(VLOOKUP($J3107,Lookup!$I:$M,Lookup!M$2,0),"")</f>
        <v>ET</v>
      </c>
      <c r="O3107" s="6" t="str">
        <f>IFERROR(VLOOKUP(E3107,Lookup!B:C,2,0),0)</f>
        <v>Server/Cocktail</v>
      </c>
    </row>
    <row r="3108" ht="13.5" outlineLevel="2" spans="1:15">
      <c r="A3108" s="4" t="s">
        <v>6520</v>
      </c>
      <c r="B3108" s="4" t="s">
        <v>6455</v>
      </c>
      <c r="C3108" s="4" t="s">
        <v>118</v>
      </c>
      <c r="D3108" s="4" t="s">
        <v>6521</v>
      </c>
      <c r="E3108" s="4" t="s">
        <v>188</v>
      </c>
      <c r="F3108" s="4" t="s">
        <v>121</v>
      </c>
      <c r="G3108" s="4" t="s">
        <v>373</v>
      </c>
      <c r="H3108" s="4" t="s">
        <v>1096</v>
      </c>
      <c r="I3108" s="4" t="s">
        <v>2568</v>
      </c>
      <c r="J3108" s="4" t="s">
        <v>6457</v>
      </c>
      <c r="K3108" s="6">
        <f>IFERROR(VLOOKUP($J3108,Lookup!$I:$M,Lookup!J$2,0),"")</f>
        <v>7075</v>
      </c>
      <c r="L3108" s="6" t="str">
        <f>IFERROR(VLOOKUP($J3108,Lookup!$I:$M,Lookup!K$2,0),"")</f>
        <v>Vancouver</v>
      </c>
      <c r="M3108" s="6" t="str">
        <f>IFERROR(VLOOKUP($J3108,Lookup!$I:$M,Lookup!L$2,0),"")</f>
        <v>CLankford</v>
      </c>
      <c r="N3108" s="6" t="str">
        <f>IFERROR(VLOOKUP($J3108,Lookup!$I:$M,Lookup!M$2,0),"")</f>
        <v>ET</v>
      </c>
      <c r="O3108" s="6" t="str">
        <f>IFERROR(VLOOKUP(E3108,Lookup!B:C,2,0),0)</f>
        <v>Dish</v>
      </c>
    </row>
    <row r="3109" ht="13.5" outlineLevel="2" spans="1:15">
      <c r="A3109" s="4" t="s">
        <v>6522</v>
      </c>
      <c r="B3109" s="4" t="s">
        <v>6455</v>
      </c>
      <c r="C3109" s="4" t="s">
        <v>118</v>
      </c>
      <c r="D3109" s="4" t="s">
        <v>6523</v>
      </c>
      <c r="E3109" s="4" t="s">
        <v>120</v>
      </c>
      <c r="F3109" s="4" t="s">
        <v>121</v>
      </c>
      <c r="G3109" s="4" t="s">
        <v>373</v>
      </c>
      <c r="H3109" s="4" t="s">
        <v>1096</v>
      </c>
      <c r="I3109" s="4" t="s">
        <v>2568</v>
      </c>
      <c r="J3109" s="4" t="s">
        <v>6457</v>
      </c>
      <c r="K3109" s="6">
        <f>IFERROR(VLOOKUP($J3109,Lookup!$I:$M,Lookup!J$2,0),"")</f>
        <v>7075</v>
      </c>
      <c r="L3109" s="6" t="str">
        <f>IFERROR(VLOOKUP($J3109,Lookup!$I:$M,Lookup!K$2,0),"")</f>
        <v>Vancouver</v>
      </c>
      <c r="M3109" s="6" t="str">
        <f>IFERROR(VLOOKUP($J3109,Lookup!$I:$M,Lookup!L$2,0),"")</f>
        <v>CLankford</v>
      </c>
      <c r="N3109" s="6" t="str">
        <f>IFERROR(VLOOKUP($J3109,Lookup!$I:$M,Lookup!M$2,0),"")</f>
        <v>ET</v>
      </c>
      <c r="O3109" s="6" t="str">
        <f>IFERROR(VLOOKUP(E3109,Lookup!B:C,2,0),0)</f>
        <v>Server/Cocktail</v>
      </c>
    </row>
    <row r="3110" ht="13.5" outlineLevel="2" spans="1:15">
      <c r="A3110" s="4" t="s">
        <v>6524</v>
      </c>
      <c r="B3110" s="4" t="s">
        <v>6455</v>
      </c>
      <c r="C3110" s="4" t="s">
        <v>118</v>
      </c>
      <c r="D3110" s="4" t="s">
        <v>6525</v>
      </c>
      <c r="E3110" s="4" t="s">
        <v>238</v>
      </c>
      <c r="F3110" s="4" t="s">
        <v>121</v>
      </c>
      <c r="G3110" s="4" t="s">
        <v>373</v>
      </c>
      <c r="H3110" s="4" t="s">
        <v>1096</v>
      </c>
      <c r="I3110" s="4" t="s">
        <v>2568</v>
      </c>
      <c r="J3110" s="4" t="s">
        <v>6457</v>
      </c>
      <c r="K3110" s="6">
        <f>IFERROR(VLOOKUP($J3110,Lookup!$I:$M,Lookup!J$2,0),"")</f>
        <v>7075</v>
      </c>
      <c r="L3110" s="6" t="str">
        <f>IFERROR(VLOOKUP($J3110,Lookup!$I:$M,Lookup!K$2,0),"")</f>
        <v>Vancouver</v>
      </c>
      <c r="M3110" s="6" t="str">
        <f>IFERROR(VLOOKUP($J3110,Lookup!$I:$M,Lookup!L$2,0),"")</f>
        <v>CLankford</v>
      </c>
      <c r="N3110" s="6" t="str">
        <f>IFERROR(VLOOKUP($J3110,Lookup!$I:$M,Lookup!M$2,0),"")</f>
        <v>ET</v>
      </c>
      <c r="O3110" s="6">
        <f>IFERROR(VLOOKUP(E3110,Lookup!B:C,2,0),0)</f>
        <v>0</v>
      </c>
    </row>
    <row r="3111" ht="13.5" outlineLevel="2" spans="1:15">
      <c r="A3111" s="4" t="s">
        <v>6526</v>
      </c>
      <c r="B3111" s="4" t="s">
        <v>6455</v>
      </c>
      <c r="C3111" s="4" t="s">
        <v>118</v>
      </c>
      <c r="D3111" s="4" t="s">
        <v>6527</v>
      </c>
      <c r="E3111" s="4" t="s">
        <v>120</v>
      </c>
      <c r="F3111" s="4" t="s">
        <v>121</v>
      </c>
      <c r="G3111" s="4" t="s">
        <v>373</v>
      </c>
      <c r="H3111" s="4" t="s">
        <v>1096</v>
      </c>
      <c r="I3111" s="4" t="s">
        <v>2568</v>
      </c>
      <c r="J3111" s="4" t="s">
        <v>6457</v>
      </c>
      <c r="K3111" s="6">
        <f>IFERROR(VLOOKUP($J3111,Lookup!$I:$M,Lookup!J$2,0),"")</f>
        <v>7075</v>
      </c>
      <c r="L3111" s="6" t="str">
        <f>IFERROR(VLOOKUP($J3111,Lookup!$I:$M,Lookup!K$2,0),"")</f>
        <v>Vancouver</v>
      </c>
      <c r="M3111" s="6" t="str">
        <f>IFERROR(VLOOKUP($J3111,Lookup!$I:$M,Lookup!L$2,0),"")</f>
        <v>CLankford</v>
      </c>
      <c r="N3111" s="6" t="str">
        <f>IFERROR(VLOOKUP($J3111,Lookup!$I:$M,Lookup!M$2,0),"")</f>
        <v>ET</v>
      </c>
      <c r="O3111" s="6" t="str">
        <f>IFERROR(VLOOKUP(E3111,Lookup!B:C,2,0),0)</f>
        <v>Server/Cocktail</v>
      </c>
    </row>
    <row r="3112" ht="13.5" outlineLevel="2" spans="1:15">
      <c r="A3112" s="4" t="s">
        <v>6528</v>
      </c>
      <c r="B3112" s="4" t="s">
        <v>6455</v>
      </c>
      <c r="C3112" s="4" t="s">
        <v>118</v>
      </c>
      <c r="D3112" s="4" t="s">
        <v>6529</v>
      </c>
      <c r="E3112" s="4" t="s">
        <v>83</v>
      </c>
      <c r="F3112" s="4" t="s">
        <v>121</v>
      </c>
      <c r="G3112" s="4" t="s">
        <v>373</v>
      </c>
      <c r="H3112" s="4" t="s">
        <v>1096</v>
      </c>
      <c r="I3112" s="4" t="s">
        <v>2568</v>
      </c>
      <c r="J3112" s="4" t="s">
        <v>6457</v>
      </c>
      <c r="K3112" s="6">
        <f>IFERROR(VLOOKUP($J3112,Lookup!$I:$M,Lookup!J$2,0),"")</f>
        <v>7075</v>
      </c>
      <c r="L3112" s="6" t="str">
        <f>IFERROR(VLOOKUP($J3112,Lookup!$I:$M,Lookup!K$2,0),"")</f>
        <v>Vancouver</v>
      </c>
      <c r="M3112" s="6" t="str">
        <f>IFERROR(VLOOKUP($J3112,Lookup!$I:$M,Lookup!L$2,0),"")</f>
        <v>CLankford</v>
      </c>
      <c r="N3112" s="6" t="str">
        <f>IFERROR(VLOOKUP($J3112,Lookup!$I:$M,Lookup!M$2,0),"")</f>
        <v>ET</v>
      </c>
      <c r="O3112" s="6" t="str">
        <f>IFERROR(VLOOKUP(E3112,Lookup!B:C,2,0),0)</f>
        <v>Line Cook</v>
      </c>
    </row>
    <row r="3113" ht="13.5" outlineLevel="2" spans="1:15">
      <c r="A3113" s="4" t="s">
        <v>6530</v>
      </c>
      <c r="B3113" s="4" t="s">
        <v>6455</v>
      </c>
      <c r="C3113" s="4" t="s">
        <v>118</v>
      </c>
      <c r="D3113" s="4" t="s">
        <v>6531</v>
      </c>
      <c r="E3113" s="4" t="s">
        <v>139</v>
      </c>
      <c r="F3113" s="4" t="s">
        <v>121</v>
      </c>
      <c r="G3113" s="4" t="s">
        <v>373</v>
      </c>
      <c r="H3113" s="4" t="s">
        <v>1096</v>
      </c>
      <c r="I3113" s="4" t="s">
        <v>2568</v>
      </c>
      <c r="J3113" s="4" t="s">
        <v>6457</v>
      </c>
      <c r="K3113" s="6">
        <f>IFERROR(VLOOKUP($J3113,Lookup!$I:$M,Lookup!J$2,0),"")</f>
        <v>7075</v>
      </c>
      <c r="L3113" s="6" t="str">
        <f>IFERROR(VLOOKUP($J3113,Lookup!$I:$M,Lookup!K$2,0),"")</f>
        <v>Vancouver</v>
      </c>
      <c r="M3113" s="6" t="str">
        <f>IFERROR(VLOOKUP($J3113,Lookup!$I:$M,Lookup!L$2,0),"")</f>
        <v>CLankford</v>
      </c>
      <c r="N3113" s="6" t="str">
        <f>IFERROR(VLOOKUP($J3113,Lookup!$I:$M,Lookup!M$2,0),"")</f>
        <v>ET</v>
      </c>
      <c r="O3113" s="6" t="str">
        <f>IFERROR(VLOOKUP(E3113,Lookup!B:C,2,0),0)</f>
        <v>Busser/Runner</v>
      </c>
    </row>
    <row r="3114" ht="13.5" outlineLevel="1" spans="1:15">
      <c r="A3114" s="4" t="s">
        <v>6532</v>
      </c>
      <c r="B3114" s="4" t="s">
        <v>6455</v>
      </c>
      <c r="C3114" s="4" t="s">
        <v>118</v>
      </c>
      <c r="D3114" s="4" t="s">
        <v>6533</v>
      </c>
      <c r="E3114" s="4" t="s">
        <v>139</v>
      </c>
      <c r="F3114" s="4" t="s">
        <v>121</v>
      </c>
      <c r="G3114" s="4" t="s">
        <v>373</v>
      </c>
      <c r="H3114" s="4" t="s">
        <v>1096</v>
      </c>
      <c r="I3114" s="4" t="s">
        <v>2568</v>
      </c>
      <c r="J3114" s="4" t="s">
        <v>6457</v>
      </c>
      <c r="K3114" s="6">
        <f>IFERROR(VLOOKUP($J3114,Lookup!$I:$M,Lookup!J$2,0),"")</f>
        <v>7075</v>
      </c>
      <c r="L3114" s="6" t="str">
        <f>IFERROR(VLOOKUP($J3114,Lookup!$I:$M,Lookup!K$2,0),"")</f>
        <v>Vancouver</v>
      </c>
      <c r="M3114" s="6" t="str">
        <f>IFERROR(VLOOKUP($J3114,Lookup!$I:$M,Lookup!L$2,0),"")</f>
        <v>CLankford</v>
      </c>
      <c r="N3114" s="6" t="str">
        <f>IFERROR(VLOOKUP($J3114,Lookup!$I:$M,Lookup!M$2,0),"")</f>
        <v>ET</v>
      </c>
      <c r="O3114" s="6" t="str">
        <f>IFERROR(VLOOKUP(E3114,Lookup!B:C,2,0),0)</f>
        <v>Busser/Runner</v>
      </c>
    </row>
    <row r="3115" ht="13.5" outlineLevel="2" spans="1:15">
      <c r="A3115" s="4" t="s">
        <v>6534</v>
      </c>
      <c r="B3115" s="4" t="s">
        <v>6455</v>
      </c>
      <c r="C3115" s="4" t="s">
        <v>118</v>
      </c>
      <c r="D3115" s="4" t="s">
        <v>6535</v>
      </c>
      <c r="E3115" s="4" t="s">
        <v>70</v>
      </c>
      <c r="F3115" s="4" t="s">
        <v>121</v>
      </c>
      <c r="G3115" s="4" t="s">
        <v>373</v>
      </c>
      <c r="H3115" s="4" t="s">
        <v>1096</v>
      </c>
      <c r="I3115" s="4" t="s">
        <v>2568</v>
      </c>
      <c r="J3115" s="4" t="s">
        <v>6457</v>
      </c>
      <c r="K3115" s="6">
        <f>IFERROR(VLOOKUP($J3115,Lookup!$I:$M,Lookup!J$2,0),"")</f>
        <v>7075</v>
      </c>
      <c r="L3115" s="6" t="str">
        <f>IFERROR(VLOOKUP($J3115,Lookup!$I:$M,Lookup!K$2,0),"")</f>
        <v>Vancouver</v>
      </c>
      <c r="M3115" s="6" t="str">
        <f>IFERROR(VLOOKUP($J3115,Lookup!$I:$M,Lookup!L$2,0),"")</f>
        <v>CLankford</v>
      </c>
      <c r="N3115" s="6" t="str">
        <f>IFERROR(VLOOKUP($J3115,Lookup!$I:$M,Lookup!M$2,0),"")</f>
        <v>ET</v>
      </c>
      <c r="O3115" s="6" t="str">
        <f>IFERROR(VLOOKUP(E3115,Lookup!B:C,2,0),0)</f>
        <v>Bartender</v>
      </c>
    </row>
    <row r="3116" ht="13.5" outlineLevel="2" spans="1:15">
      <c r="A3116" s="4" t="s">
        <v>6536</v>
      </c>
      <c r="B3116" s="4" t="s">
        <v>6455</v>
      </c>
      <c r="C3116" s="4" t="s">
        <v>118</v>
      </c>
      <c r="D3116" s="4" t="s">
        <v>6537</v>
      </c>
      <c r="E3116" s="4" t="s">
        <v>256</v>
      </c>
      <c r="F3116" s="4" t="s">
        <v>121</v>
      </c>
      <c r="G3116" s="4" t="s">
        <v>373</v>
      </c>
      <c r="H3116" s="4" t="s">
        <v>1096</v>
      </c>
      <c r="I3116" s="4" t="s">
        <v>2568</v>
      </c>
      <c r="J3116" s="4" t="s">
        <v>6457</v>
      </c>
      <c r="K3116" s="6">
        <f>IFERROR(VLOOKUP($J3116,Lookup!$I:$M,Lookup!J$2,0),"")</f>
        <v>7075</v>
      </c>
      <c r="L3116" s="6" t="str">
        <f>IFERROR(VLOOKUP($J3116,Lookup!$I:$M,Lookup!K$2,0),"")</f>
        <v>Vancouver</v>
      </c>
      <c r="M3116" s="6" t="str">
        <f>IFERROR(VLOOKUP($J3116,Lookup!$I:$M,Lookup!L$2,0),"")</f>
        <v>CLankford</v>
      </c>
      <c r="N3116" s="6" t="str">
        <f>IFERROR(VLOOKUP($J3116,Lookup!$I:$M,Lookup!M$2,0),"")</f>
        <v>ET</v>
      </c>
      <c r="O3116" s="6" t="str">
        <f>IFERROR(VLOOKUP(E3116,Lookup!B:C,2,0),0)</f>
        <v/>
      </c>
    </row>
    <row r="3117" ht="13.5" outlineLevel="2" spans="1:15">
      <c r="A3117" s="4" t="s">
        <v>6538</v>
      </c>
      <c r="B3117" s="4" t="s">
        <v>6455</v>
      </c>
      <c r="C3117" s="4" t="s">
        <v>118</v>
      </c>
      <c r="D3117" s="4" t="s">
        <v>6539</v>
      </c>
      <c r="E3117" s="4" t="s">
        <v>83</v>
      </c>
      <c r="F3117" s="4" t="s">
        <v>121</v>
      </c>
      <c r="G3117" s="4" t="s">
        <v>373</v>
      </c>
      <c r="H3117" s="4" t="s">
        <v>1096</v>
      </c>
      <c r="I3117" s="4" t="s">
        <v>2568</v>
      </c>
      <c r="J3117" s="4" t="s">
        <v>6457</v>
      </c>
      <c r="K3117" s="6">
        <f>IFERROR(VLOOKUP($J3117,Lookup!$I:$M,Lookup!J$2,0),"")</f>
        <v>7075</v>
      </c>
      <c r="L3117" s="6" t="str">
        <f>IFERROR(VLOOKUP($J3117,Lookup!$I:$M,Lookup!K$2,0),"")</f>
        <v>Vancouver</v>
      </c>
      <c r="M3117" s="6" t="str">
        <f>IFERROR(VLOOKUP($J3117,Lookup!$I:$M,Lookup!L$2,0),"")</f>
        <v>CLankford</v>
      </c>
      <c r="N3117" s="6" t="str">
        <f>IFERROR(VLOOKUP($J3117,Lookup!$I:$M,Lookup!M$2,0),"")</f>
        <v>ET</v>
      </c>
      <c r="O3117" s="6" t="str">
        <f>IFERROR(VLOOKUP(E3117,Lookup!B:C,2,0),0)</f>
        <v>Line Cook</v>
      </c>
    </row>
    <row r="3118" ht="13.5" outlineLevel="2" spans="1:15">
      <c r="A3118" s="4" t="s">
        <v>6540</v>
      </c>
      <c r="B3118" s="4" t="s">
        <v>6455</v>
      </c>
      <c r="C3118" s="4" t="s">
        <v>118</v>
      </c>
      <c r="D3118" s="4" t="s">
        <v>6541</v>
      </c>
      <c r="E3118" s="4" t="s">
        <v>128</v>
      </c>
      <c r="F3118" s="4" t="s">
        <v>121</v>
      </c>
      <c r="G3118" s="4" t="s">
        <v>373</v>
      </c>
      <c r="H3118" s="4" t="s">
        <v>1096</v>
      </c>
      <c r="I3118" s="4" t="s">
        <v>2568</v>
      </c>
      <c r="J3118" s="4" t="s">
        <v>6457</v>
      </c>
      <c r="K3118" s="6">
        <f>IFERROR(VLOOKUP($J3118,Lookup!$I:$M,Lookup!J$2,0),"")</f>
        <v>7075</v>
      </c>
      <c r="L3118" s="6" t="str">
        <f>IFERROR(VLOOKUP($J3118,Lookup!$I:$M,Lookup!K$2,0),"")</f>
        <v>Vancouver</v>
      </c>
      <c r="M3118" s="6" t="str">
        <f>IFERROR(VLOOKUP($J3118,Lookup!$I:$M,Lookup!L$2,0),"")</f>
        <v>CLankford</v>
      </c>
      <c r="N3118" s="6" t="str">
        <f>IFERROR(VLOOKUP($J3118,Lookup!$I:$M,Lookup!M$2,0),"")</f>
        <v>ET</v>
      </c>
      <c r="O3118" s="6" t="str">
        <f>IFERROR(VLOOKUP(E3118,Lookup!B:C,2,0),0)</f>
        <v>Server/Cocktail</v>
      </c>
    </row>
    <row r="3119" ht="13.5" outlineLevel="2" spans="1:15">
      <c r="A3119" s="4" t="s">
        <v>6542</v>
      </c>
      <c r="B3119" s="4" t="s">
        <v>6455</v>
      </c>
      <c r="C3119" s="4" t="s">
        <v>118</v>
      </c>
      <c r="D3119" s="4" t="s">
        <v>6543</v>
      </c>
      <c r="E3119" s="4" t="s">
        <v>142</v>
      </c>
      <c r="F3119" s="4" t="s">
        <v>121</v>
      </c>
      <c r="G3119" s="4" t="s">
        <v>373</v>
      </c>
      <c r="H3119" s="4" t="s">
        <v>1096</v>
      </c>
      <c r="I3119" s="4" t="s">
        <v>2568</v>
      </c>
      <c r="J3119" s="4" t="s">
        <v>6457</v>
      </c>
      <c r="K3119" s="6">
        <f>IFERROR(VLOOKUP($J3119,Lookup!$I:$M,Lookup!J$2,0),"")</f>
        <v>7075</v>
      </c>
      <c r="L3119" s="6" t="str">
        <f>IFERROR(VLOOKUP($J3119,Lookup!$I:$M,Lookup!K$2,0),"")</f>
        <v>Vancouver</v>
      </c>
      <c r="M3119" s="6" t="str">
        <f>IFERROR(VLOOKUP($J3119,Lookup!$I:$M,Lookup!L$2,0),"")</f>
        <v>CLankford</v>
      </c>
      <c r="N3119" s="6" t="str">
        <f>IFERROR(VLOOKUP($J3119,Lookup!$I:$M,Lookup!M$2,0),"")</f>
        <v>ET</v>
      </c>
      <c r="O3119" s="6" t="str">
        <f>IFERROR(VLOOKUP(E3119,Lookup!B:C,2,0),0)</f>
        <v>Expo</v>
      </c>
    </row>
    <row r="3120" ht="13.5" outlineLevel="2" spans="1:15">
      <c r="A3120" s="4" t="s">
        <v>6544</v>
      </c>
      <c r="B3120" s="4" t="s">
        <v>6455</v>
      </c>
      <c r="C3120" s="4" t="s">
        <v>118</v>
      </c>
      <c r="D3120" s="4" t="s">
        <v>6545</v>
      </c>
      <c r="E3120" s="4" t="s">
        <v>120</v>
      </c>
      <c r="F3120" s="4" t="s">
        <v>121</v>
      </c>
      <c r="G3120" s="4" t="s">
        <v>373</v>
      </c>
      <c r="H3120" s="4" t="s">
        <v>1096</v>
      </c>
      <c r="I3120" s="4" t="s">
        <v>2568</v>
      </c>
      <c r="J3120" s="4" t="s">
        <v>6457</v>
      </c>
      <c r="K3120" s="6">
        <f>IFERROR(VLOOKUP($J3120,Lookup!$I:$M,Lookup!J$2,0),"")</f>
        <v>7075</v>
      </c>
      <c r="L3120" s="6" t="str">
        <f>IFERROR(VLOOKUP($J3120,Lookup!$I:$M,Lookup!K$2,0),"")</f>
        <v>Vancouver</v>
      </c>
      <c r="M3120" s="6" t="str">
        <f>IFERROR(VLOOKUP($J3120,Lookup!$I:$M,Lookup!L$2,0),"")</f>
        <v>CLankford</v>
      </c>
      <c r="N3120" s="6" t="str">
        <f>IFERROR(VLOOKUP($J3120,Lookup!$I:$M,Lookup!M$2,0),"")</f>
        <v>ET</v>
      </c>
      <c r="O3120" s="6" t="str">
        <f>IFERROR(VLOOKUP(E3120,Lookup!B:C,2,0),0)</f>
        <v>Server/Cocktail</v>
      </c>
    </row>
    <row r="3121" ht="13.5" outlineLevel="2" spans="1:15">
      <c r="A3121" s="4" t="s">
        <v>6546</v>
      </c>
      <c r="B3121" s="4" t="s">
        <v>6455</v>
      </c>
      <c r="C3121" s="4" t="s">
        <v>118</v>
      </c>
      <c r="D3121" s="4" t="s">
        <v>6547</v>
      </c>
      <c r="E3121" s="4" t="s">
        <v>78</v>
      </c>
      <c r="F3121" s="4" t="s">
        <v>121</v>
      </c>
      <c r="G3121" s="4" t="s">
        <v>373</v>
      </c>
      <c r="H3121" s="4" t="s">
        <v>1096</v>
      </c>
      <c r="I3121" s="4" t="s">
        <v>2568</v>
      </c>
      <c r="J3121" s="4" t="s">
        <v>6457</v>
      </c>
      <c r="K3121" s="6">
        <f>IFERROR(VLOOKUP($J3121,Lookup!$I:$M,Lookup!J$2,0),"")</f>
        <v>7075</v>
      </c>
      <c r="L3121" s="6" t="str">
        <f>IFERROR(VLOOKUP($J3121,Lookup!$I:$M,Lookup!K$2,0),"")</f>
        <v>Vancouver</v>
      </c>
      <c r="M3121" s="6" t="str">
        <f>IFERROR(VLOOKUP($J3121,Lookup!$I:$M,Lookup!L$2,0),"")</f>
        <v>CLankford</v>
      </c>
      <c r="N3121" s="6" t="str">
        <f>IFERROR(VLOOKUP($J3121,Lookup!$I:$M,Lookup!M$2,0),"")</f>
        <v>ET</v>
      </c>
      <c r="O3121" s="6" t="str">
        <f>IFERROR(VLOOKUP(E3121,Lookup!B:C,2,0),0)</f>
        <v>Host</v>
      </c>
    </row>
    <row r="3122" ht="13.5" outlineLevel="2" spans="1:15">
      <c r="A3122" s="4" t="s">
        <v>6548</v>
      </c>
      <c r="B3122" s="4" t="s">
        <v>6549</v>
      </c>
      <c r="C3122" s="4" t="s">
        <v>118</v>
      </c>
      <c r="D3122" s="4" t="s">
        <v>6550</v>
      </c>
      <c r="E3122" s="4" t="s">
        <v>84</v>
      </c>
      <c r="F3122" s="4" t="s">
        <v>121</v>
      </c>
      <c r="G3122" s="4" t="s">
        <v>373</v>
      </c>
      <c r="H3122" s="4" t="s">
        <v>2469</v>
      </c>
      <c r="I3122" s="4" t="s">
        <v>6551</v>
      </c>
      <c r="J3122" s="4" t="s">
        <v>6552</v>
      </c>
      <c r="K3122" s="6">
        <f>IFERROR(VLOOKUP($J3122,Lookup!$I:$M,Lookup!J$2,0),"")</f>
        <v>7082</v>
      </c>
      <c r="L3122" s="6" t="str">
        <f>IFERROR(VLOOKUP($J3122,Lookup!$I:$M,Lookup!K$2,0),"")</f>
        <v>La Mesa</v>
      </c>
      <c r="M3122" s="6" t="str">
        <f>IFERROR(VLOOKUP($J3122,Lookup!$I:$M,Lookup!L$2,0),"")</f>
        <v>SFine</v>
      </c>
      <c r="N3122" s="6" t="str">
        <f>IFERROR(VLOOKUP($J3122,Lookup!$I:$M,Lookup!M$2,0),"")</f>
        <v>ET</v>
      </c>
      <c r="O3122" s="6" t="str">
        <f>IFERROR(VLOOKUP(E3122,Lookup!B:C,2,0),0)</f>
        <v>Prep Cook</v>
      </c>
    </row>
    <row r="3123" ht="13.5" outlineLevel="2" spans="1:15">
      <c r="A3123" s="4" t="s">
        <v>6553</v>
      </c>
      <c r="B3123" s="4" t="s">
        <v>6549</v>
      </c>
      <c r="C3123" s="4" t="s">
        <v>118</v>
      </c>
      <c r="D3123" s="4" t="s">
        <v>6554</v>
      </c>
      <c r="E3123" s="4" t="s">
        <v>120</v>
      </c>
      <c r="F3123" s="4" t="s">
        <v>121</v>
      </c>
      <c r="G3123" s="4" t="s">
        <v>373</v>
      </c>
      <c r="H3123" s="4" t="s">
        <v>2469</v>
      </c>
      <c r="I3123" s="4" t="s">
        <v>6551</v>
      </c>
      <c r="J3123" s="4" t="s">
        <v>6552</v>
      </c>
      <c r="K3123" s="6">
        <f>IFERROR(VLOOKUP($J3123,Lookup!$I:$M,Lookup!J$2,0),"")</f>
        <v>7082</v>
      </c>
      <c r="L3123" s="6" t="str">
        <f>IFERROR(VLOOKUP($J3123,Lookup!$I:$M,Lookup!K$2,0),"")</f>
        <v>La Mesa</v>
      </c>
      <c r="M3123" s="6" t="str">
        <f>IFERROR(VLOOKUP($J3123,Lookup!$I:$M,Lookup!L$2,0),"")</f>
        <v>SFine</v>
      </c>
      <c r="N3123" s="6" t="str">
        <f>IFERROR(VLOOKUP($J3123,Lookup!$I:$M,Lookup!M$2,0),"")</f>
        <v>ET</v>
      </c>
      <c r="O3123" s="6" t="str">
        <f>IFERROR(VLOOKUP(E3123,Lookup!B:C,2,0),0)</f>
        <v>Server/Cocktail</v>
      </c>
    </row>
    <row r="3124" ht="13.5" outlineLevel="2" spans="1:15">
      <c r="A3124" s="4" t="s">
        <v>6555</v>
      </c>
      <c r="B3124" s="4" t="s">
        <v>6549</v>
      </c>
      <c r="C3124" s="4" t="s">
        <v>118</v>
      </c>
      <c r="D3124" s="4" t="s">
        <v>6556</v>
      </c>
      <c r="E3124" s="4" t="s">
        <v>120</v>
      </c>
      <c r="F3124" s="4" t="s">
        <v>121</v>
      </c>
      <c r="G3124" s="4" t="s">
        <v>373</v>
      </c>
      <c r="H3124" s="4" t="s">
        <v>2469</v>
      </c>
      <c r="I3124" s="4" t="s">
        <v>6551</v>
      </c>
      <c r="J3124" s="4" t="s">
        <v>6552</v>
      </c>
      <c r="K3124" s="6">
        <f>IFERROR(VLOOKUP($J3124,Lookup!$I:$M,Lookup!J$2,0),"")</f>
        <v>7082</v>
      </c>
      <c r="L3124" s="6" t="str">
        <f>IFERROR(VLOOKUP($J3124,Lookup!$I:$M,Lookup!K$2,0),"")</f>
        <v>La Mesa</v>
      </c>
      <c r="M3124" s="6" t="str">
        <f>IFERROR(VLOOKUP($J3124,Lookup!$I:$M,Lookup!L$2,0),"")</f>
        <v>SFine</v>
      </c>
      <c r="N3124" s="6" t="str">
        <f>IFERROR(VLOOKUP($J3124,Lookup!$I:$M,Lookup!M$2,0),"")</f>
        <v>ET</v>
      </c>
      <c r="O3124" s="6" t="str">
        <f>IFERROR(VLOOKUP(E3124,Lookup!B:C,2,0),0)</f>
        <v>Server/Cocktail</v>
      </c>
    </row>
    <row r="3125" ht="13.5" outlineLevel="2" spans="1:15">
      <c r="A3125" s="4" t="s">
        <v>6557</v>
      </c>
      <c r="B3125" s="4" t="s">
        <v>6549</v>
      </c>
      <c r="C3125" s="4" t="s">
        <v>118</v>
      </c>
      <c r="D3125" s="4" t="s">
        <v>6558</v>
      </c>
      <c r="E3125" s="4" t="s">
        <v>78</v>
      </c>
      <c r="F3125" s="4" t="s">
        <v>121</v>
      </c>
      <c r="G3125" s="4" t="s">
        <v>373</v>
      </c>
      <c r="H3125" s="4" t="s">
        <v>2469</v>
      </c>
      <c r="I3125" s="4" t="s">
        <v>6551</v>
      </c>
      <c r="J3125" s="4" t="s">
        <v>6552</v>
      </c>
      <c r="K3125" s="6">
        <f>IFERROR(VLOOKUP($J3125,Lookup!$I:$M,Lookup!J$2,0),"")</f>
        <v>7082</v>
      </c>
      <c r="L3125" s="6" t="str">
        <f>IFERROR(VLOOKUP($J3125,Lookup!$I:$M,Lookup!K$2,0),"")</f>
        <v>La Mesa</v>
      </c>
      <c r="M3125" s="6" t="str">
        <f>IFERROR(VLOOKUP($J3125,Lookup!$I:$M,Lookup!L$2,0),"")</f>
        <v>SFine</v>
      </c>
      <c r="N3125" s="6" t="str">
        <f>IFERROR(VLOOKUP($J3125,Lookup!$I:$M,Lookup!M$2,0),"")</f>
        <v>ET</v>
      </c>
      <c r="O3125" s="6" t="str">
        <f>IFERROR(VLOOKUP(E3125,Lookup!B:C,2,0),0)</f>
        <v>Host</v>
      </c>
    </row>
    <row r="3126" ht="13.5" outlineLevel="2" spans="1:15">
      <c r="A3126" s="4" t="s">
        <v>6559</v>
      </c>
      <c r="B3126" s="4" t="s">
        <v>6549</v>
      </c>
      <c r="C3126" s="4" t="s">
        <v>118</v>
      </c>
      <c r="D3126" s="4" t="s">
        <v>6560</v>
      </c>
      <c r="E3126" s="4" t="s">
        <v>84</v>
      </c>
      <c r="F3126" s="4" t="s">
        <v>121</v>
      </c>
      <c r="G3126" s="4" t="s">
        <v>373</v>
      </c>
      <c r="H3126" s="4" t="s">
        <v>2469</v>
      </c>
      <c r="I3126" s="4" t="s">
        <v>6551</v>
      </c>
      <c r="J3126" s="4" t="s">
        <v>6552</v>
      </c>
      <c r="K3126" s="6">
        <f>IFERROR(VLOOKUP($J3126,Lookup!$I:$M,Lookup!J$2,0),"")</f>
        <v>7082</v>
      </c>
      <c r="L3126" s="6" t="str">
        <f>IFERROR(VLOOKUP($J3126,Lookup!$I:$M,Lookup!K$2,0),"")</f>
        <v>La Mesa</v>
      </c>
      <c r="M3126" s="6" t="str">
        <f>IFERROR(VLOOKUP($J3126,Lookup!$I:$M,Lookup!L$2,0),"")</f>
        <v>SFine</v>
      </c>
      <c r="N3126" s="6" t="str">
        <f>IFERROR(VLOOKUP($J3126,Lookup!$I:$M,Lookup!M$2,0),"")</f>
        <v>ET</v>
      </c>
      <c r="O3126" s="6" t="str">
        <f>IFERROR(VLOOKUP(E3126,Lookup!B:C,2,0),0)</f>
        <v>Prep Cook</v>
      </c>
    </row>
    <row r="3127" ht="13.5" outlineLevel="2" spans="1:15">
      <c r="A3127" s="4" t="s">
        <v>6561</v>
      </c>
      <c r="B3127" s="4" t="s">
        <v>6549</v>
      </c>
      <c r="C3127" s="4" t="s">
        <v>118</v>
      </c>
      <c r="D3127" s="4" t="s">
        <v>6562</v>
      </c>
      <c r="E3127" s="4" t="s">
        <v>78</v>
      </c>
      <c r="F3127" s="4" t="s">
        <v>121</v>
      </c>
      <c r="G3127" s="4" t="s">
        <v>373</v>
      </c>
      <c r="H3127" s="4" t="s">
        <v>2469</v>
      </c>
      <c r="I3127" s="4" t="s">
        <v>6551</v>
      </c>
      <c r="J3127" s="4" t="s">
        <v>6552</v>
      </c>
      <c r="K3127" s="6">
        <f>IFERROR(VLOOKUP($J3127,Lookup!$I:$M,Lookup!J$2,0),"")</f>
        <v>7082</v>
      </c>
      <c r="L3127" s="6" t="str">
        <f>IFERROR(VLOOKUP($J3127,Lookup!$I:$M,Lookup!K$2,0),"")</f>
        <v>La Mesa</v>
      </c>
      <c r="M3127" s="6" t="str">
        <f>IFERROR(VLOOKUP($J3127,Lookup!$I:$M,Lookup!L$2,0),"")</f>
        <v>SFine</v>
      </c>
      <c r="N3127" s="6" t="str">
        <f>IFERROR(VLOOKUP($J3127,Lookup!$I:$M,Lookup!M$2,0),"")</f>
        <v>ET</v>
      </c>
      <c r="O3127" s="6" t="str">
        <f>IFERROR(VLOOKUP(E3127,Lookup!B:C,2,0),0)</f>
        <v>Host</v>
      </c>
    </row>
    <row r="3128" ht="13.5" outlineLevel="2" spans="1:15">
      <c r="A3128" s="4" t="s">
        <v>6563</v>
      </c>
      <c r="B3128" s="4" t="s">
        <v>6549</v>
      </c>
      <c r="C3128" s="4" t="s">
        <v>118</v>
      </c>
      <c r="D3128" s="4" t="s">
        <v>6564</v>
      </c>
      <c r="E3128" s="4" t="s">
        <v>70</v>
      </c>
      <c r="F3128" s="4" t="s">
        <v>121</v>
      </c>
      <c r="G3128" s="4" t="s">
        <v>373</v>
      </c>
      <c r="H3128" s="4" t="s">
        <v>2469</v>
      </c>
      <c r="I3128" s="4" t="s">
        <v>6551</v>
      </c>
      <c r="J3128" s="4" t="s">
        <v>6552</v>
      </c>
      <c r="K3128" s="6">
        <f>IFERROR(VLOOKUP($J3128,Lookup!$I:$M,Lookup!J$2,0),"")</f>
        <v>7082</v>
      </c>
      <c r="L3128" s="6" t="str">
        <f>IFERROR(VLOOKUP($J3128,Lookup!$I:$M,Lookup!K$2,0),"")</f>
        <v>La Mesa</v>
      </c>
      <c r="M3128" s="6" t="str">
        <f>IFERROR(VLOOKUP($J3128,Lookup!$I:$M,Lookup!L$2,0),"")</f>
        <v>SFine</v>
      </c>
      <c r="N3128" s="6" t="str">
        <f>IFERROR(VLOOKUP($J3128,Lookup!$I:$M,Lookup!M$2,0),"")</f>
        <v>ET</v>
      </c>
      <c r="O3128" s="6" t="str">
        <f>IFERROR(VLOOKUP(E3128,Lookup!B:C,2,0),0)</f>
        <v>Bartender</v>
      </c>
    </row>
    <row r="3129" ht="13.5" outlineLevel="2" spans="1:15">
      <c r="A3129" s="4" t="s">
        <v>6565</v>
      </c>
      <c r="B3129" s="4" t="s">
        <v>6549</v>
      </c>
      <c r="C3129" s="4" t="s">
        <v>118</v>
      </c>
      <c r="D3129" s="4" t="s">
        <v>6566</v>
      </c>
      <c r="E3129" s="4" t="s">
        <v>78</v>
      </c>
      <c r="F3129" s="4" t="s">
        <v>121</v>
      </c>
      <c r="G3129" s="4" t="s">
        <v>373</v>
      </c>
      <c r="H3129" s="4" t="s">
        <v>2469</v>
      </c>
      <c r="I3129" s="4" t="s">
        <v>6551</v>
      </c>
      <c r="J3129" s="4" t="s">
        <v>6552</v>
      </c>
      <c r="K3129" s="6">
        <f>IFERROR(VLOOKUP($J3129,Lookup!$I:$M,Lookup!J$2,0),"")</f>
        <v>7082</v>
      </c>
      <c r="L3129" s="6" t="str">
        <f>IFERROR(VLOOKUP($J3129,Lookup!$I:$M,Lookup!K$2,0),"")</f>
        <v>La Mesa</v>
      </c>
      <c r="M3129" s="6" t="str">
        <f>IFERROR(VLOOKUP($J3129,Lookup!$I:$M,Lookup!L$2,0),"")</f>
        <v>SFine</v>
      </c>
      <c r="N3129" s="6" t="str">
        <f>IFERROR(VLOOKUP($J3129,Lookup!$I:$M,Lookup!M$2,0),"")</f>
        <v>ET</v>
      </c>
      <c r="O3129" s="6" t="str">
        <f>IFERROR(VLOOKUP(E3129,Lookup!B:C,2,0),0)</f>
        <v>Host</v>
      </c>
    </row>
    <row r="3130" ht="13.5" outlineLevel="2" spans="1:15">
      <c r="A3130" s="4" t="s">
        <v>6567</v>
      </c>
      <c r="B3130" s="4" t="s">
        <v>6549</v>
      </c>
      <c r="C3130" s="4" t="s">
        <v>118</v>
      </c>
      <c r="D3130" s="4" t="s">
        <v>6568</v>
      </c>
      <c r="E3130" s="4" t="s">
        <v>84</v>
      </c>
      <c r="F3130" s="4" t="s">
        <v>121</v>
      </c>
      <c r="G3130" s="4" t="s">
        <v>373</v>
      </c>
      <c r="H3130" s="4" t="s">
        <v>2469</v>
      </c>
      <c r="I3130" s="4" t="s">
        <v>6551</v>
      </c>
      <c r="J3130" s="4" t="s">
        <v>6552</v>
      </c>
      <c r="K3130" s="6">
        <f>IFERROR(VLOOKUP($J3130,Lookup!$I:$M,Lookup!J$2,0),"")</f>
        <v>7082</v>
      </c>
      <c r="L3130" s="6" t="str">
        <f>IFERROR(VLOOKUP($J3130,Lookup!$I:$M,Lookup!K$2,0),"")</f>
        <v>La Mesa</v>
      </c>
      <c r="M3130" s="6" t="str">
        <f>IFERROR(VLOOKUP($J3130,Lookup!$I:$M,Lookup!L$2,0),"")</f>
        <v>SFine</v>
      </c>
      <c r="N3130" s="6" t="str">
        <f>IFERROR(VLOOKUP($J3130,Lookup!$I:$M,Lookup!M$2,0),"")</f>
        <v>ET</v>
      </c>
      <c r="O3130" s="6" t="str">
        <f>IFERROR(VLOOKUP(E3130,Lookup!B:C,2,0),0)</f>
        <v>Prep Cook</v>
      </c>
    </row>
    <row r="3131" ht="13.5" outlineLevel="2" spans="1:15">
      <c r="A3131" s="4" t="s">
        <v>6569</v>
      </c>
      <c r="B3131" s="4" t="s">
        <v>6549</v>
      </c>
      <c r="C3131" s="4" t="s">
        <v>118</v>
      </c>
      <c r="D3131" s="4" t="s">
        <v>6570</v>
      </c>
      <c r="E3131" s="4" t="s">
        <v>120</v>
      </c>
      <c r="F3131" s="4" t="s">
        <v>121</v>
      </c>
      <c r="G3131" s="4" t="s">
        <v>373</v>
      </c>
      <c r="H3131" s="4" t="s">
        <v>2469</v>
      </c>
      <c r="I3131" s="4" t="s">
        <v>6551</v>
      </c>
      <c r="J3131" s="4" t="s">
        <v>6552</v>
      </c>
      <c r="K3131" s="6">
        <f>IFERROR(VLOOKUP($J3131,Lookup!$I:$M,Lookup!J$2,0),"")</f>
        <v>7082</v>
      </c>
      <c r="L3131" s="6" t="str">
        <f>IFERROR(VLOOKUP($J3131,Lookup!$I:$M,Lookup!K$2,0),"")</f>
        <v>La Mesa</v>
      </c>
      <c r="M3131" s="6" t="str">
        <f>IFERROR(VLOOKUP($J3131,Lookup!$I:$M,Lookup!L$2,0),"")</f>
        <v>SFine</v>
      </c>
      <c r="N3131" s="6" t="str">
        <f>IFERROR(VLOOKUP($J3131,Lookup!$I:$M,Lookup!M$2,0),"")</f>
        <v>ET</v>
      </c>
      <c r="O3131" s="6" t="str">
        <f>IFERROR(VLOOKUP(E3131,Lookup!B:C,2,0),0)</f>
        <v>Server/Cocktail</v>
      </c>
    </row>
    <row r="3132" ht="13.5" outlineLevel="2" spans="1:15">
      <c r="A3132" s="4" t="s">
        <v>6571</v>
      </c>
      <c r="B3132" s="4" t="s">
        <v>6549</v>
      </c>
      <c r="C3132" s="4" t="s">
        <v>118</v>
      </c>
      <c r="D3132" s="4" t="s">
        <v>6572</v>
      </c>
      <c r="E3132" s="4" t="s">
        <v>142</v>
      </c>
      <c r="F3132" s="4" t="s">
        <v>121</v>
      </c>
      <c r="G3132" s="4" t="s">
        <v>373</v>
      </c>
      <c r="H3132" s="4" t="s">
        <v>2469</v>
      </c>
      <c r="I3132" s="4" t="s">
        <v>6551</v>
      </c>
      <c r="J3132" s="4" t="s">
        <v>6552</v>
      </c>
      <c r="K3132" s="6">
        <f>IFERROR(VLOOKUP($J3132,Lookup!$I:$M,Lookup!J$2,0),"")</f>
        <v>7082</v>
      </c>
      <c r="L3132" s="6" t="str">
        <f>IFERROR(VLOOKUP($J3132,Lookup!$I:$M,Lookup!K$2,0),"")</f>
        <v>La Mesa</v>
      </c>
      <c r="M3132" s="6" t="str">
        <f>IFERROR(VLOOKUP($J3132,Lookup!$I:$M,Lookup!L$2,0),"")</f>
        <v>SFine</v>
      </c>
      <c r="N3132" s="6" t="str">
        <f>IFERROR(VLOOKUP($J3132,Lookup!$I:$M,Lookup!M$2,0),"")</f>
        <v>ET</v>
      </c>
      <c r="O3132" s="6" t="str">
        <f>IFERROR(VLOOKUP(E3132,Lookup!B:C,2,0),0)</f>
        <v>Expo</v>
      </c>
    </row>
    <row r="3133" ht="13.5" outlineLevel="2" spans="1:15">
      <c r="A3133" s="4" t="s">
        <v>6573</v>
      </c>
      <c r="B3133" s="4" t="s">
        <v>6549</v>
      </c>
      <c r="C3133" s="4" t="s">
        <v>118</v>
      </c>
      <c r="D3133" s="4" t="s">
        <v>6574</v>
      </c>
      <c r="E3133" s="4" t="s">
        <v>188</v>
      </c>
      <c r="F3133" s="4" t="s">
        <v>121</v>
      </c>
      <c r="G3133" s="4" t="s">
        <v>373</v>
      </c>
      <c r="H3133" s="4" t="s">
        <v>2469</v>
      </c>
      <c r="I3133" s="4" t="s">
        <v>6551</v>
      </c>
      <c r="J3133" s="4" t="s">
        <v>6552</v>
      </c>
      <c r="K3133" s="6">
        <f>IFERROR(VLOOKUP($J3133,Lookup!$I:$M,Lookup!J$2,0),"")</f>
        <v>7082</v>
      </c>
      <c r="L3133" s="6" t="str">
        <f>IFERROR(VLOOKUP($J3133,Lookup!$I:$M,Lookup!K$2,0),"")</f>
        <v>La Mesa</v>
      </c>
      <c r="M3133" s="6" t="str">
        <f>IFERROR(VLOOKUP($J3133,Lookup!$I:$M,Lookup!L$2,0),"")</f>
        <v>SFine</v>
      </c>
      <c r="N3133" s="6" t="str">
        <f>IFERROR(VLOOKUP($J3133,Lookup!$I:$M,Lookup!M$2,0),"")</f>
        <v>ET</v>
      </c>
      <c r="O3133" s="6" t="str">
        <f>IFERROR(VLOOKUP(E3133,Lookup!B:C,2,0),0)</f>
        <v>Dish</v>
      </c>
    </row>
    <row r="3134" ht="13.5" outlineLevel="2" spans="1:15">
      <c r="A3134" s="4" t="s">
        <v>6575</v>
      </c>
      <c r="B3134" s="4" t="s">
        <v>6549</v>
      </c>
      <c r="C3134" s="4" t="s">
        <v>118</v>
      </c>
      <c r="D3134" s="4" t="s">
        <v>6576</v>
      </c>
      <c r="E3134" s="4" t="s">
        <v>208</v>
      </c>
      <c r="F3134" s="4" t="s">
        <v>121</v>
      </c>
      <c r="G3134" s="4" t="s">
        <v>373</v>
      </c>
      <c r="H3134" s="4" t="s">
        <v>2469</v>
      </c>
      <c r="I3134" s="4" t="s">
        <v>6551</v>
      </c>
      <c r="J3134" s="4" t="s">
        <v>6552</v>
      </c>
      <c r="K3134" s="6">
        <f>IFERROR(VLOOKUP($J3134,Lookup!$I:$M,Lookup!J$2,0),"")</f>
        <v>7082</v>
      </c>
      <c r="L3134" s="6" t="str">
        <f>IFERROR(VLOOKUP($J3134,Lookup!$I:$M,Lookup!K$2,0),"")</f>
        <v>La Mesa</v>
      </c>
      <c r="M3134" s="6" t="str">
        <f>IFERROR(VLOOKUP($J3134,Lookup!$I:$M,Lookup!L$2,0),"")</f>
        <v>SFine</v>
      </c>
      <c r="N3134" s="6" t="str">
        <f>IFERROR(VLOOKUP($J3134,Lookup!$I:$M,Lookup!M$2,0),"")</f>
        <v>ET</v>
      </c>
      <c r="O3134" s="6" t="str">
        <f>IFERROR(VLOOKUP(E3134,Lookup!B:C,2,0),0)</f>
        <v/>
      </c>
    </row>
    <row r="3135" ht="13.5" outlineLevel="2" spans="1:15">
      <c r="A3135" s="4" t="s">
        <v>6577</v>
      </c>
      <c r="B3135" s="4" t="s">
        <v>6549</v>
      </c>
      <c r="C3135" s="4" t="s">
        <v>118</v>
      </c>
      <c r="D3135" s="4" t="s">
        <v>6578</v>
      </c>
      <c r="E3135" s="4" t="s">
        <v>83</v>
      </c>
      <c r="F3135" s="4" t="s">
        <v>121</v>
      </c>
      <c r="G3135" s="4" t="s">
        <v>373</v>
      </c>
      <c r="H3135" s="4" t="s">
        <v>2469</v>
      </c>
      <c r="I3135" s="4" t="s">
        <v>6551</v>
      </c>
      <c r="J3135" s="4" t="s">
        <v>6552</v>
      </c>
      <c r="K3135" s="6">
        <f>IFERROR(VLOOKUP($J3135,Lookup!$I:$M,Lookup!J$2,0),"")</f>
        <v>7082</v>
      </c>
      <c r="L3135" s="6" t="str">
        <f>IFERROR(VLOOKUP($J3135,Lookup!$I:$M,Lookup!K$2,0),"")</f>
        <v>La Mesa</v>
      </c>
      <c r="M3135" s="6" t="str">
        <f>IFERROR(VLOOKUP($J3135,Lookup!$I:$M,Lookup!L$2,0),"")</f>
        <v>SFine</v>
      </c>
      <c r="N3135" s="6" t="str">
        <f>IFERROR(VLOOKUP($J3135,Lookup!$I:$M,Lookup!M$2,0),"")</f>
        <v>ET</v>
      </c>
      <c r="O3135" s="6" t="str">
        <f>IFERROR(VLOOKUP(E3135,Lookup!B:C,2,0),0)</f>
        <v>Line Cook</v>
      </c>
    </row>
    <row r="3136" ht="13.5" outlineLevel="2" spans="1:15">
      <c r="A3136" s="4" t="s">
        <v>6579</v>
      </c>
      <c r="B3136" s="4" t="s">
        <v>6549</v>
      </c>
      <c r="C3136" s="4" t="s">
        <v>118</v>
      </c>
      <c r="D3136" s="4" t="s">
        <v>6580</v>
      </c>
      <c r="E3136" s="4" t="s">
        <v>139</v>
      </c>
      <c r="F3136" s="4" t="s">
        <v>121</v>
      </c>
      <c r="G3136" s="4" t="s">
        <v>373</v>
      </c>
      <c r="H3136" s="4" t="s">
        <v>2469</v>
      </c>
      <c r="I3136" s="4" t="s">
        <v>6551</v>
      </c>
      <c r="J3136" s="4" t="s">
        <v>6552</v>
      </c>
      <c r="K3136" s="6">
        <f>IFERROR(VLOOKUP($J3136,Lookup!$I:$M,Lookup!J$2,0),"")</f>
        <v>7082</v>
      </c>
      <c r="L3136" s="6" t="str">
        <f>IFERROR(VLOOKUP($J3136,Lookup!$I:$M,Lookup!K$2,0),"")</f>
        <v>La Mesa</v>
      </c>
      <c r="M3136" s="6" t="str">
        <f>IFERROR(VLOOKUP($J3136,Lookup!$I:$M,Lookup!L$2,0),"")</f>
        <v>SFine</v>
      </c>
      <c r="N3136" s="6" t="str">
        <f>IFERROR(VLOOKUP($J3136,Lookup!$I:$M,Lookup!M$2,0),"")</f>
        <v>ET</v>
      </c>
      <c r="O3136" s="6" t="str">
        <f>IFERROR(VLOOKUP(E3136,Lookup!B:C,2,0),0)</f>
        <v>Busser/Runner</v>
      </c>
    </row>
    <row r="3137" ht="13.5" outlineLevel="2" spans="1:15">
      <c r="A3137" s="4" t="s">
        <v>6581</v>
      </c>
      <c r="B3137" s="4" t="s">
        <v>6549</v>
      </c>
      <c r="C3137" s="4" t="s">
        <v>118</v>
      </c>
      <c r="D3137" s="4" t="s">
        <v>6582</v>
      </c>
      <c r="E3137" s="4" t="s">
        <v>208</v>
      </c>
      <c r="F3137" s="4" t="s">
        <v>121</v>
      </c>
      <c r="G3137" s="4" t="s">
        <v>373</v>
      </c>
      <c r="H3137" s="4" t="s">
        <v>2469</v>
      </c>
      <c r="I3137" s="4" t="s">
        <v>6551</v>
      </c>
      <c r="J3137" s="4" t="s">
        <v>6552</v>
      </c>
      <c r="K3137" s="6">
        <f>IFERROR(VLOOKUP($J3137,Lookup!$I:$M,Lookup!J$2,0),"")</f>
        <v>7082</v>
      </c>
      <c r="L3137" s="6" t="str">
        <f>IFERROR(VLOOKUP($J3137,Lookup!$I:$M,Lookup!K$2,0),"")</f>
        <v>La Mesa</v>
      </c>
      <c r="M3137" s="6" t="str">
        <f>IFERROR(VLOOKUP($J3137,Lookup!$I:$M,Lookup!L$2,0),"")</f>
        <v>SFine</v>
      </c>
      <c r="N3137" s="6" t="str">
        <f>IFERROR(VLOOKUP($J3137,Lookup!$I:$M,Lookup!M$2,0),"")</f>
        <v>ET</v>
      </c>
      <c r="O3137" s="6" t="str">
        <f>IFERROR(VLOOKUP(E3137,Lookup!B:C,2,0),0)</f>
        <v/>
      </c>
    </row>
    <row r="3138" ht="13.5" outlineLevel="2" spans="1:15">
      <c r="A3138" s="4" t="s">
        <v>6583</v>
      </c>
      <c r="B3138" s="4" t="s">
        <v>6549</v>
      </c>
      <c r="C3138" s="4" t="s">
        <v>118</v>
      </c>
      <c r="D3138" s="4" t="s">
        <v>6584</v>
      </c>
      <c r="E3138" s="4" t="s">
        <v>70</v>
      </c>
      <c r="F3138" s="4" t="s">
        <v>121</v>
      </c>
      <c r="G3138" s="4" t="s">
        <v>373</v>
      </c>
      <c r="H3138" s="4" t="s">
        <v>2469</v>
      </c>
      <c r="I3138" s="4" t="s">
        <v>6551</v>
      </c>
      <c r="J3138" s="4" t="s">
        <v>6552</v>
      </c>
      <c r="K3138" s="6">
        <f>IFERROR(VLOOKUP($J3138,Lookup!$I:$M,Lookup!J$2,0),"")</f>
        <v>7082</v>
      </c>
      <c r="L3138" s="6" t="str">
        <f>IFERROR(VLOOKUP($J3138,Lookup!$I:$M,Lookup!K$2,0),"")</f>
        <v>La Mesa</v>
      </c>
      <c r="M3138" s="6" t="str">
        <f>IFERROR(VLOOKUP($J3138,Lookup!$I:$M,Lookup!L$2,0),"")</f>
        <v>SFine</v>
      </c>
      <c r="N3138" s="6" t="str">
        <f>IFERROR(VLOOKUP($J3138,Lookup!$I:$M,Lookup!M$2,0),"")</f>
        <v>ET</v>
      </c>
      <c r="O3138" s="6" t="str">
        <f>IFERROR(VLOOKUP(E3138,Lookup!B:C,2,0),0)</f>
        <v>Bartender</v>
      </c>
    </row>
    <row r="3139" ht="13.5" outlineLevel="2" spans="1:15">
      <c r="A3139" s="4" t="s">
        <v>6585</v>
      </c>
      <c r="B3139" s="4" t="s">
        <v>6549</v>
      </c>
      <c r="C3139" s="4" t="s">
        <v>118</v>
      </c>
      <c r="D3139" s="4" t="s">
        <v>6586</v>
      </c>
      <c r="E3139" s="4" t="s">
        <v>78</v>
      </c>
      <c r="F3139" s="4" t="s">
        <v>121</v>
      </c>
      <c r="G3139" s="4" t="s">
        <v>373</v>
      </c>
      <c r="H3139" s="4" t="s">
        <v>2469</v>
      </c>
      <c r="I3139" s="4" t="s">
        <v>6551</v>
      </c>
      <c r="J3139" s="4" t="s">
        <v>6552</v>
      </c>
      <c r="K3139" s="6">
        <f>IFERROR(VLOOKUP($J3139,Lookup!$I:$M,Lookup!J$2,0),"")</f>
        <v>7082</v>
      </c>
      <c r="L3139" s="6" t="str">
        <f>IFERROR(VLOOKUP($J3139,Lookup!$I:$M,Lookup!K$2,0),"")</f>
        <v>La Mesa</v>
      </c>
      <c r="M3139" s="6" t="str">
        <f>IFERROR(VLOOKUP($J3139,Lookup!$I:$M,Lookup!L$2,0),"")</f>
        <v>SFine</v>
      </c>
      <c r="N3139" s="6" t="str">
        <f>IFERROR(VLOOKUP($J3139,Lookup!$I:$M,Lookup!M$2,0),"")</f>
        <v>ET</v>
      </c>
      <c r="O3139" s="6" t="str">
        <f>IFERROR(VLOOKUP(E3139,Lookup!B:C,2,0),0)</f>
        <v>Host</v>
      </c>
    </row>
    <row r="3140" ht="13.5" outlineLevel="2" spans="1:15">
      <c r="A3140" s="4" t="s">
        <v>6587</v>
      </c>
      <c r="B3140" s="4" t="s">
        <v>6549</v>
      </c>
      <c r="C3140" s="4" t="s">
        <v>118</v>
      </c>
      <c r="D3140" s="4" t="s">
        <v>6588</v>
      </c>
      <c r="E3140" s="4" t="s">
        <v>120</v>
      </c>
      <c r="F3140" s="4" t="s">
        <v>121</v>
      </c>
      <c r="G3140" s="4" t="s">
        <v>373</v>
      </c>
      <c r="H3140" s="4" t="s">
        <v>2469</v>
      </c>
      <c r="I3140" s="4" t="s">
        <v>6551</v>
      </c>
      <c r="J3140" s="4" t="s">
        <v>6552</v>
      </c>
      <c r="K3140" s="6">
        <f>IFERROR(VLOOKUP($J3140,Lookup!$I:$M,Lookup!J$2,0),"")</f>
        <v>7082</v>
      </c>
      <c r="L3140" s="6" t="str">
        <f>IFERROR(VLOOKUP($J3140,Lookup!$I:$M,Lookup!K$2,0),"")</f>
        <v>La Mesa</v>
      </c>
      <c r="M3140" s="6" t="str">
        <f>IFERROR(VLOOKUP($J3140,Lookup!$I:$M,Lookup!L$2,0),"")</f>
        <v>SFine</v>
      </c>
      <c r="N3140" s="6" t="str">
        <f>IFERROR(VLOOKUP($J3140,Lookup!$I:$M,Lookup!M$2,0),"")</f>
        <v>ET</v>
      </c>
      <c r="O3140" s="6" t="str">
        <f>IFERROR(VLOOKUP(E3140,Lookup!B:C,2,0),0)</f>
        <v>Server/Cocktail</v>
      </c>
    </row>
    <row r="3141" ht="13.5" outlineLevel="2" spans="1:15">
      <c r="A3141" s="4" t="s">
        <v>6589</v>
      </c>
      <c r="B3141" s="4" t="s">
        <v>6549</v>
      </c>
      <c r="C3141" s="4" t="s">
        <v>118</v>
      </c>
      <c r="D3141" s="4" t="s">
        <v>6590</v>
      </c>
      <c r="E3141" s="4" t="s">
        <v>83</v>
      </c>
      <c r="F3141" s="4" t="s">
        <v>121</v>
      </c>
      <c r="G3141" s="4" t="s">
        <v>373</v>
      </c>
      <c r="H3141" s="4" t="s">
        <v>2469</v>
      </c>
      <c r="I3141" s="4" t="s">
        <v>6551</v>
      </c>
      <c r="J3141" s="4" t="s">
        <v>6552</v>
      </c>
      <c r="K3141" s="6">
        <f>IFERROR(VLOOKUP($J3141,Lookup!$I:$M,Lookup!J$2,0),"")</f>
        <v>7082</v>
      </c>
      <c r="L3141" s="6" t="str">
        <f>IFERROR(VLOOKUP($J3141,Lookup!$I:$M,Lookup!K$2,0),"")</f>
        <v>La Mesa</v>
      </c>
      <c r="M3141" s="6" t="str">
        <f>IFERROR(VLOOKUP($J3141,Lookup!$I:$M,Lookup!L$2,0),"")</f>
        <v>SFine</v>
      </c>
      <c r="N3141" s="6" t="str">
        <f>IFERROR(VLOOKUP($J3141,Lookup!$I:$M,Lookup!M$2,0),"")</f>
        <v>ET</v>
      </c>
      <c r="O3141" s="6" t="str">
        <f>IFERROR(VLOOKUP(E3141,Lookup!B:C,2,0),0)</f>
        <v>Line Cook</v>
      </c>
    </row>
    <row r="3142" ht="13.5" outlineLevel="2" spans="1:15">
      <c r="A3142" s="4" t="s">
        <v>6591</v>
      </c>
      <c r="B3142" s="4" t="s">
        <v>6549</v>
      </c>
      <c r="C3142" s="4" t="s">
        <v>118</v>
      </c>
      <c r="D3142" s="4" t="s">
        <v>6592</v>
      </c>
      <c r="E3142" s="4" t="s">
        <v>139</v>
      </c>
      <c r="F3142" s="4" t="s">
        <v>121</v>
      </c>
      <c r="G3142" s="4" t="s">
        <v>373</v>
      </c>
      <c r="H3142" s="4" t="s">
        <v>2469</v>
      </c>
      <c r="I3142" s="4" t="s">
        <v>6551</v>
      </c>
      <c r="J3142" s="4" t="s">
        <v>6552</v>
      </c>
      <c r="K3142" s="6">
        <f>IFERROR(VLOOKUP($J3142,Lookup!$I:$M,Lookup!J$2,0),"")</f>
        <v>7082</v>
      </c>
      <c r="L3142" s="6" t="str">
        <f>IFERROR(VLOOKUP($J3142,Lookup!$I:$M,Lookup!K$2,0),"")</f>
        <v>La Mesa</v>
      </c>
      <c r="M3142" s="6" t="str">
        <f>IFERROR(VLOOKUP($J3142,Lookup!$I:$M,Lookup!L$2,0),"")</f>
        <v>SFine</v>
      </c>
      <c r="N3142" s="6" t="str">
        <f>IFERROR(VLOOKUP($J3142,Lookup!$I:$M,Lookup!M$2,0),"")</f>
        <v>ET</v>
      </c>
      <c r="O3142" s="6" t="str">
        <f>IFERROR(VLOOKUP(E3142,Lookup!B:C,2,0),0)</f>
        <v>Busser/Runner</v>
      </c>
    </row>
    <row r="3143" ht="13.5" outlineLevel="2" spans="1:15">
      <c r="A3143" s="4" t="s">
        <v>6593</v>
      </c>
      <c r="B3143" s="4" t="s">
        <v>6549</v>
      </c>
      <c r="C3143" s="4" t="s">
        <v>118</v>
      </c>
      <c r="D3143" s="4" t="s">
        <v>6594</v>
      </c>
      <c r="E3143" s="4" t="s">
        <v>191</v>
      </c>
      <c r="F3143" s="4" t="s">
        <v>121</v>
      </c>
      <c r="G3143" s="4" t="s">
        <v>373</v>
      </c>
      <c r="H3143" s="4" t="s">
        <v>2469</v>
      </c>
      <c r="I3143" s="4" t="s">
        <v>6551</v>
      </c>
      <c r="J3143" s="4" t="s">
        <v>6552</v>
      </c>
      <c r="K3143" s="6">
        <f>IFERROR(VLOOKUP($J3143,Lookup!$I:$M,Lookup!J$2,0),"")</f>
        <v>7082</v>
      </c>
      <c r="L3143" s="6" t="str">
        <f>IFERROR(VLOOKUP($J3143,Lookup!$I:$M,Lookup!K$2,0),"")</f>
        <v>La Mesa</v>
      </c>
      <c r="M3143" s="6" t="str">
        <f>IFERROR(VLOOKUP($J3143,Lookup!$I:$M,Lookup!L$2,0),"")</f>
        <v>SFine</v>
      </c>
      <c r="N3143" s="6" t="str">
        <f>IFERROR(VLOOKUP($J3143,Lookup!$I:$M,Lookup!M$2,0),"")</f>
        <v>ET</v>
      </c>
      <c r="O3143" s="6" t="str">
        <f>IFERROR(VLOOKUP(E3143,Lookup!B:C,2,0),0)</f>
        <v>Busser/Runner</v>
      </c>
    </row>
    <row r="3144" ht="13.5" outlineLevel="2" spans="1:15">
      <c r="A3144" s="4" t="s">
        <v>6595</v>
      </c>
      <c r="B3144" s="4" t="s">
        <v>6549</v>
      </c>
      <c r="C3144" s="4" t="s">
        <v>118</v>
      </c>
      <c r="D3144" s="4" t="s">
        <v>6596</v>
      </c>
      <c r="E3144" s="4" t="s">
        <v>120</v>
      </c>
      <c r="F3144" s="4" t="s">
        <v>121</v>
      </c>
      <c r="G3144" s="4" t="s">
        <v>373</v>
      </c>
      <c r="H3144" s="4" t="s">
        <v>2469</v>
      </c>
      <c r="I3144" s="4" t="s">
        <v>6551</v>
      </c>
      <c r="J3144" s="4" t="s">
        <v>6552</v>
      </c>
      <c r="K3144" s="6">
        <f>IFERROR(VLOOKUP($J3144,Lookup!$I:$M,Lookup!J$2,0),"")</f>
        <v>7082</v>
      </c>
      <c r="L3144" s="6" t="str">
        <f>IFERROR(VLOOKUP($J3144,Lookup!$I:$M,Lookup!K$2,0),"")</f>
        <v>La Mesa</v>
      </c>
      <c r="M3144" s="6" t="str">
        <f>IFERROR(VLOOKUP($J3144,Lookup!$I:$M,Lookup!L$2,0),"")</f>
        <v>SFine</v>
      </c>
      <c r="N3144" s="6" t="str">
        <f>IFERROR(VLOOKUP($J3144,Lookup!$I:$M,Lookup!M$2,0),"")</f>
        <v>ET</v>
      </c>
      <c r="O3144" s="6" t="str">
        <f>IFERROR(VLOOKUP(E3144,Lookup!B:C,2,0),0)</f>
        <v>Server/Cocktail</v>
      </c>
    </row>
    <row r="3145" ht="13.5" outlineLevel="2" spans="1:15">
      <c r="A3145" s="4" t="s">
        <v>6597</v>
      </c>
      <c r="B3145" s="4" t="s">
        <v>6549</v>
      </c>
      <c r="C3145" s="4" t="s">
        <v>118</v>
      </c>
      <c r="D3145" s="4" t="s">
        <v>6598</v>
      </c>
      <c r="E3145" s="4" t="s">
        <v>83</v>
      </c>
      <c r="F3145" s="4" t="s">
        <v>121</v>
      </c>
      <c r="G3145" s="4" t="s">
        <v>373</v>
      </c>
      <c r="H3145" s="4" t="s">
        <v>2469</v>
      </c>
      <c r="I3145" s="4" t="s">
        <v>6551</v>
      </c>
      <c r="J3145" s="4" t="s">
        <v>6552</v>
      </c>
      <c r="K3145" s="6">
        <f>IFERROR(VLOOKUP($J3145,Lookup!$I:$M,Lookup!J$2,0),"")</f>
        <v>7082</v>
      </c>
      <c r="L3145" s="6" t="str">
        <f>IFERROR(VLOOKUP($J3145,Lookup!$I:$M,Lookup!K$2,0),"")</f>
        <v>La Mesa</v>
      </c>
      <c r="M3145" s="6" t="str">
        <f>IFERROR(VLOOKUP($J3145,Lookup!$I:$M,Lookup!L$2,0),"")</f>
        <v>SFine</v>
      </c>
      <c r="N3145" s="6" t="str">
        <f>IFERROR(VLOOKUP($J3145,Lookup!$I:$M,Lookup!M$2,0),"")</f>
        <v>ET</v>
      </c>
      <c r="O3145" s="6" t="str">
        <f>IFERROR(VLOOKUP(E3145,Lookup!B:C,2,0),0)</f>
        <v>Line Cook</v>
      </c>
    </row>
    <row r="3146" ht="13.5" outlineLevel="2" spans="1:15">
      <c r="A3146" s="4" t="s">
        <v>6599</v>
      </c>
      <c r="B3146" s="4" t="s">
        <v>6549</v>
      </c>
      <c r="C3146" s="4" t="s">
        <v>118</v>
      </c>
      <c r="D3146" s="4" t="s">
        <v>6600</v>
      </c>
      <c r="E3146" s="4" t="s">
        <v>78</v>
      </c>
      <c r="F3146" s="4" t="s">
        <v>121</v>
      </c>
      <c r="G3146" s="4" t="s">
        <v>373</v>
      </c>
      <c r="H3146" s="4" t="s">
        <v>2469</v>
      </c>
      <c r="I3146" s="4" t="s">
        <v>6551</v>
      </c>
      <c r="J3146" s="4" t="s">
        <v>6552</v>
      </c>
      <c r="K3146" s="6">
        <f>IFERROR(VLOOKUP($J3146,Lookup!$I:$M,Lookup!J$2,0),"")</f>
        <v>7082</v>
      </c>
      <c r="L3146" s="6" t="str">
        <f>IFERROR(VLOOKUP($J3146,Lookup!$I:$M,Lookup!K$2,0),"")</f>
        <v>La Mesa</v>
      </c>
      <c r="M3146" s="6" t="str">
        <f>IFERROR(VLOOKUP($J3146,Lookup!$I:$M,Lookup!L$2,0),"")</f>
        <v>SFine</v>
      </c>
      <c r="N3146" s="6" t="str">
        <f>IFERROR(VLOOKUP($J3146,Lookup!$I:$M,Lookup!M$2,0),"")</f>
        <v>ET</v>
      </c>
      <c r="O3146" s="6" t="str">
        <f>IFERROR(VLOOKUP(E3146,Lookup!B:C,2,0),0)</f>
        <v>Host</v>
      </c>
    </row>
    <row r="3147" ht="13.5" outlineLevel="2" spans="1:15">
      <c r="A3147" s="4" t="s">
        <v>6601</v>
      </c>
      <c r="B3147" s="4" t="s">
        <v>6549</v>
      </c>
      <c r="C3147" s="4" t="s">
        <v>118</v>
      </c>
      <c r="D3147" s="4" t="s">
        <v>6602</v>
      </c>
      <c r="E3147" s="4" t="s">
        <v>139</v>
      </c>
      <c r="F3147" s="4" t="s">
        <v>121</v>
      </c>
      <c r="G3147" s="4" t="s">
        <v>373</v>
      </c>
      <c r="H3147" s="4" t="s">
        <v>2469</v>
      </c>
      <c r="I3147" s="4" t="s">
        <v>6551</v>
      </c>
      <c r="J3147" s="4" t="s">
        <v>6552</v>
      </c>
      <c r="K3147" s="6">
        <f>IFERROR(VLOOKUP($J3147,Lookup!$I:$M,Lookup!J$2,0),"")</f>
        <v>7082</v>
      </c>
      <c r="L3147" s="6" t="str">
        <f>IFERROR(VLOOKUP($J3147,Lookup!$I:$M,Lookup!K$2,0),"")</f>
        <v>La Mesa</v>
      </c>
      <c r="M3147" s="6" t="str">
        <f>IFERROR(VLOOKUP($J3147,Lookup!$I:$M,Lookup!L$2,0),"")</f>
        <v>SFine</v>
      </c>
      <c r="N3147" s="6" t="str">
        <f>IFERROR(VLOOKUP($J3147,Lookup!$I:$M,Lookup!M$2,0),"")</f>
        <v>ET</v>
      </c>
      <c r="O3147" s="6" t="str">
        <f>IFERROR(VLOOKUP(E3147,Lookup!B:C,2,0),0)</f>
        <v>Busser/Runner</v>
      </c>
    </row>
    <row r="3148" ht="13.5" outlineLevel="2" spans="1:15">
      <c r="A3148" s="4" t="s">
        <v>6603</v>
      </c>
      <c r="B3148" s="4" t="s">
        <v>6549</v>
      </c>
      <c r="C3148" s="4" t="s">
        <v>118</v>
      </c>
      <c r="D3148" s="4" t="s">
        <v>6604</v>
      </c>
      <c r="E3148" s="4" t="s">
        <v>188</v>
      </c>
      <c r="F3148" s="4" t="s">
        <v>121</v>
      </c>
      <c r="G3148" s="4" t="s">
        <v>373</v>
      </c>
      <c r="H3148" s="4" t="s">
        <v>2469</v>
      </c>
      <c r="I3148" s="4" t="s">
        <v>6551</v>
      </c>
      <c r="J3148" s="4" t="s">
        <v>6552</v>
      </c>
      <c r="K3148" s="6">
        <f>IFERROR(VLOOKUP($J3148,Lookup!$I:$M,Lookup!J$2,0),"")</f>
        <v>7082</v>
      </c>
      <c r="L3148" s="6" t="str">
        <f>IFERROR(VLOOKUP($J3148,Lookup!$I:$M,Lookup!K$2,0),"")</f>
        <v>La Mesa</v>
      </c>
      <c r="M3148" s="6" t="str">
        <f>IFERROR(VLOOKUP($J3148,Lookup!$I:$M,Lookup!L$2,0),"")</f>
        <v>SFine</v>
      </c>
      <c r="N3148" s="6" t="str">
        <f>IFERROR(VLOOKUP($J3148,Lookup!$I:$M,Lookup!M$2,0),"")</f>
        <v>ET</v>
      </c>
      <c r="O3148" s="6" t="str">
        <f>IFERROR(VLOOKUP(E3148,Lookup!B:C,2,0),0)</f>
        <v>Dish</v>
      </c>
    </row>
    <row r="3149" ht="13.5" outlineLevel="2" spans="1:15">
      <c r="A3149" s="4" t="s">
        <v>6605</v>
      </c>
      <c r="B3149" s="4" t="s">
        <v>6549</v>
      </c>
      <c r="C3149" s="4" t="s">
        <v>118</v>
      </c>
      <c r="D3149" s="4" t="s">
        <v>6606</v>
      </c>
      <c r="E3149" s="4" t="s">
        <v>120</v>
      </c>
      <c r="F3149" s="4" t="s">
        <v>121</v>
      </c>
      <c r="G3149" s="4" t="s">
        <v>373</v>
      </c>
      <c r="H3149" s="4" t="s">
        <v>2469</v>
      </c>
      <c r="I3149" s="4" t="s">
        <v>6551</v>
      </c>
      <c r="J3149" s="4" t="s">
        <v>6552</v>
      </c>
      <c r="K3149" s="6">
        <f>IFERROR(VLOOKUP($J3149,Lookup!$I:$M,Lookup!J$2,0),"")</f>
        <v>7082</v>
      </c>
      <c r="L3149" s="6" t="str">
        <f>IFERROR(VLOOKUP($J3149,Lookup!$I:$M,Lookup!K$2,0),"")</f>
        <v>La Mesa</v>
      </c>
      <c r="M3149" s="6" t="str">
        <f>IFERROR(VLOOKUP($J3149,Lookup!$I:$M,Lookup!L$2,0),"")</f>
        <v>SFine</v>
      </c>
      <c r="N3149" s="6" t="str">
        <f>IFERROR(VLOOKUP($J3149,Lookup!$I:$M,Lookup!M$2,0),"")</f>
        <v>ET</v>
      </c>
      <c r="O3149" s="6" t="str">
        <f>IFERROR(VLOOKUP(E3149,Lookup!B:C,2,0),0)</f>
        <v>Server/Cocktail</v>
      </c>
    </row>
    <row r="3150" ht="13.5" outlineLevel="2" spans="1:15">
      <c r="A3150" s="4" t="s">
        <v>6607</v>
      </c>
      <c r="B3150" s="4" t="s">
        <v>6549</v>
      </c>
      <c r="C3150" s="4" t="s">
        <v>118</v>
      </c>
      <c r="D3150" s="4" t="s">
        <v>6608</v>
      </c>
      <c r="E3150" s="4" t="s">
        <v>139</v>
      </c>
      <c r="F3150" s="4" t="s">
        <v>121</v>
      </c>
      <c r="G3150" s="4" t="s">
        <v>373</v>
      </c>
      <c r="H3150" s="4" t="s">
        <v>2469</v>
      </c>
      <c r="I3150" s="4" t="s">
        <v>6551</v>
      </c>
      <c r="J3150" s="4" t="s">
        <v>6552</v>
      </c>
      <c r="K3150" s="6">
        <f>IFERROR(VLOOKUP($J3150,Lookup!$I:$M,Lookup!J$2,0),"")</f>
        <v>7082</v>
      </c>
      <c r="L3150" s="6" t="str">
        <f>IFERROR(VLOOKUP($J3150,Lookup!$I:$M,Lookup!K$2,0),"")</f>
        <v>La Mesa</v>
      </c>
      <c r="M3150" s="6" t="str">
        <f>IFERROR(VLOOKUP($J3150,Lookup!$I:$M,Lookup!L$2,0),"")</f>
        <v>SFine</v>
      </c>
      <c r="N3150" s="6" t="str">
        <f>IFERROR(VLOOKUP($J3150,Lookup!$I:$M,Lookup!M$2,0),"")</f>
        <v>ET</v>
      </c>
      <c r="O3150" s="6" t="str">
        <f>IFERROR(VLOOKUP(E3150,Lookup!B:C,2,0),0)</f>
        <v>Busser/Runner</v>
      </c>
    </row>
    <row r="3151" ht="13.5" outlineLevel="2" spans="1:15">
      <c r="A3151" s="4" t="s">
        <v>6609</v>
      </c>
      <c r="B3151" s="4" t="s">
        <v>6549</v>
      </c>
      <c r="C3151" s="4" t="s">
        <v>118</v>
      </c>
      <c r="D3151" s="4" t="s">
        <v>6610</v>
      </c>
      <c r="E3151" s="4" t="s">
        <v>78</v>
      </c>
      <c r="F3151" s="4" t="s">
        <v>121</v>
      </c>
      <c r="G3151" s="4" t="s">
        <v>373</v>
      </c>
      <c r="H3151" s="4" t="s">
        <v>2469</v>
      </c>
      <c r="I3151" s="4" t="s">
        <v>6551</v>
      </c>
      <c r="J3151" s="4" t="s">
        <v>6552</v>
      </c>
      <c r="K3151" s="6">
        <f>IFERROR(VLOOKUP($J3151,Lookup!$I:$M,Lookup!J$2,0),"")</f>
        <v>7082</v>
      </c>
      <c r="L3151" s="6" t="str">
        <f>IFERROR(VLOOKUP($J3151,Lookup!$I:$M,Lookup!K$2,0),"")</f>
        <v>La Mesa</v>
      </c>
      <c r="M3151" s="6" t="str">
        <f>IFERROR(VLOOKUP($J3151,Lookup!$I:$M,Lookup!L$2,0),"")</f>
        <v>SFine</v>
      </c>
      <c r="N3151" s="6" t="str">
        <f>IFERROR(VLOOKUP($J3151,Lookup!$I:$M,Lookup!M$2,0),"")</f>
        <v>ET</v>
      </c>
      <c r="O3151" s="6" t="str">
        <f>IFERROR(VLOOKUP(E3151,Lookup!B:C,2,0),0)</f>
        <v>Host</v>
      </c>
    </row>
    <row r="3152" ht="13.5" outlineLevel="2" spans="1:15">
      <c r="A3152" s="4" t="s">
        <v>6611</v>
      </c>
      <c r="B3152" s="4" t="s">
        <v>6549</v>
      </c>
      <c r="C3152" s="4" t="s">
        <v>118</v>
      </c>
      <c r="D3152" s="4" t="s">
        <v>6612</v>
      </c>
      <c r="E3152" s="4" t="s">
        <v>128</v>
      </c>
      <c r="F3152" s="4" t="s">
        <v>121</v>
      </c>
      <c r="G3152" s="4" t="s">
        <v>373</v>
      </c>
      <c r="H3152" s="4" t="s">
        <v>2469</v>
      </c>
      <c r="I3152" s="4" t="s">
        <v>6551</v>
      </c>
      <c r="J3152" s="4" t="s">
        <v>6552</v>
      </c>
      <c r="K3152" s="6">
        <f>IFERROR(VLOOKUP($J3152,Lookup!$I:$M,Lookup!J$2,0),"")</f>
        <v>7082</v>
      </c>
      <c r="L3152" s="6" t="str">
        <f>IFERROR(VLOOKUP($J3152,Lookup!$I:$M,Lookup!K$2,0),"")</f>
        <v>La Mesa</v>
      </c>
      <c r="M3152" s="6" t="str">
        <f>IFERROR(VLOOKUP($J3152,Lookup!$I:$M,Lookup!L$2,0),"")</f>
        <v>SFine</v>
      </c>
      <c r="N3152" s="6" t="str">
        <f>IFERROR(VLOOKUP($J3152,Lookup!$I:$M,Lookup!M$2,0),"")</f>
        <v>ET</v>
      </c>
      <c r="O3152" s="6" t="str">
        <f>IFERROR(VLOOKUP(E3152,Lookup!B:C,2,0),0)</f>
        <v>Server/Cocktail</v>
      </c>
    </row>
    <row r="3153" ht="13.5" outlineLevel="2" spans="1:15">
      <c r="A3153" s="4" t="s">
        <v>6613</v>
      </c>
      <c r="B3153" s="4" t="s">
        <v>2574</v>
      </c>
      <c r="C3153" s="4" t="s">
        <v>118</v>
      </c>
      <c r="D3153" s="4" t="s">
        <v>6614</v>
      </c>
      <c r="E3153" s="4" t="s">
        <v>134</v>
      </c>
      <c r="F3153" s="4" t="s">
        <v>121</v>
      </c>
      <c r="G3153" s="4" t="s">
        <v>373</v>
      </c>
      <c r="H3153" s="4" t="s">
        <v>2469</v>
      </c>
      <c r="I3153" s="4" t="s">
        <v>6551</v>
      </c>
      <c r="J3153" s="4" t="s">
        <v>6552</v>
      </c>
      <c r="K3153" s="6">
        <f>IFERROR(VLOOKUP($J3153,Lookup!$I:$M,Lookup!J$2,0),"")</f>
        <v>7082</v>
      </c>
      <c r="L3153" s="6" t="str">
        <f>IFERROR(VLOOKUP($J3153,Lookup!$I:$M,Lookup!K$2,0),"")</f>
        <v>La Mesa</v>
      </c>
      <c r="M3153" s="6" t="str">
        <f>IFERROR(VLOOKUP($J3153,Lookup!$I:$M,Lookup!L$2,0),"")</f>
        <v>SFine</v>
      </c>
      <c r="N3153" s="6" t="str">
        <f>IFERROR(VLOOKUP($J3153,Lookup!$I:$M,Lookup!M$2,0),"")</f>
        <v>ET</v>
      </c>
      <c r="O3153" s="6">
        <f>IFERROR(VLOOKUP(E3153,Lookup!B:C,2,0),0)</f>
        <v>0</v>
      </c>
    </row>
    <row r="3154" ht="13.5" outlineLevel="2" spans="1:15">
      <c r="A3154" s="4" t="s">
        <v>6615</v>
      </c>
      <c r="B3154" s="4" t="s">
        <v>6549</v>
      </c>
      <c r="C3154" s="4" t="s">
        <v>118</v>
      </c>
      <c r="D3154" s="4" t="s">
        <v>6616</v>
      </c>
      <c r="E3154" s="4" t="s">
        <v>128</v>
      </c>
      <c r="F3154" s="4" t="s">
        <v>121</v>
      </c>
      <c r="G3154" s="4" t="s">
        <v>373</v>
      </c>
      <c r="H3154" s="4" t="s">
        <v>2469</v>
      </c>
      <c r="I3154" s="4" t="s">
        <v>6551</v>
      </c>
      <c r="J3154" s="4" t="s">
        <v>6552</v>
      </c>
      <c r="K3154" s="6">
        <f>IFERROR(VLOOKUP($J3154,Lookup!$I:$M,Lookup!J$2,0),"")</f>
        <v>7082</v>
      </c>
      <c r="L3154" s="6" t="str">
        <f>IFERROR(VLOOKUP($J3154,Lookup!$I:$M,Lookup!K$2,0),"")</f>
        <v>La Mesa</v>
      </c>
      <c r="M3154" s="6" t="str">
        <f>IFERROR(VLOOKUP($J3154,Lookup!$I:$M,Lookup!L$2,0),"")</f>
        <v>SFine</v>
      </c>
      <c r="N3154" s="6" t="str">
        <f>IFERROR(VLOOKUP($J3154,Lookup!$I:$M,Lookup!M$2,0),"")</f>
        <v>ET</v>
      </c>
      <c r="O3154" s="6" t="str">
        <f>IFERROR(VLOOKUP(E3154,Lookup!B:C,2,0),0)</f>
        <v>Server/Cocktail</v>
      </c>
    </row>
    <row r="3155" ht="13.5" outlineLevel="2" spans="1:15">
      <c r="A3155" s="4" t="s">
        <v>6617</v>
      </c>
      <c r="B3155" s="4" t="s">
        <v>6549</v>
      </c>
      <c r="C3155" s="4" t="s">
        <v>118</v>
      </c>
      <c r="D3155" s="4" t="s">
        <v>6618</v>
      </c>
      <c r="E3155" s="4" t="s">
        <v>84</v>
      </c>
      <c r="F3155" s="4" t="s">
        <v>121</v>
      </c>
      <c r="G3155" s="4" t="s">
        <v>373</v>
      </c>
      <c r="H3155" s="4" t="s">
        <v>2469</v>
      </c>
      <c r="I3155" s="4" t="s">
        <v>6551</v>
      </c>
      <c r="J3155" s="4" t="s">
        <v>6552</v>
      </c>
      <c r="K3155" s="6">
        <f>IFERROR(VLOOKUP($J3155,Lookup!$I:$M,Lookup!J$2,0),"")</f>
        <v>7082</v>
      </c>
      <c r="L3155" s="6" t="str">
        <f>IFERROR(VLOOKUP($J3155,Lookup!$I:$M,Lookup!K$2,0),"")</f>
        <v>La Mesa</v>
      </c>
      <c r="M3155" s="6" t="str">
        <f>IFERROR(VLOOKUP($J3155,Lookup!$I:$M,Lookup!L$2,0),"")</f>
        <v>SFine</v>
      </c>
      <c r="N3155" s="6" t="str">
        <f>IFERROR(VLOOKUP($J3155,Lookup!$I:$M,Lookup!M$2,0),"")</f>
        <v>ET</v>
      </c>
      <c r="O3155" s="6" t="str">
        <f>IFERROR(VLOOKUP(E3155,Lookup!B:C,2,0),0)</f>
        <v>Prep Cook</v>
      </c>
    </row>
    <row r="3156" ht="13.5" outlineLevel="2" spans="1:15">
      <c r="A3156" s="4" t="s">
        <v>6619</v>
      </c>
      <c r="B3156" s="4" t="s">
        <v>6549</v>
      </c>
      <c r="C3156" s="4" t="s">
        <v>118</v>
      </c>
      <c r="D3156" s="4" t="s">
        <v>6620</v>
      </c>
      <c r="E3156" s="4" t="s">
        <v>188</v>
      </c>
      <c r="F3156" s="4" t="s">
        <v>121</v>
      </c>
      <c r="G3156" s="4" t="s">
        <v>373</v>
      </c>
      <c r="H3156" s="4" t="s">
        <v>2469</v>
      </c>
      <c r="I3156" s="4" t="s">
        <v>6551</v>
      </c>
      <c r="J3156" s="4" t="s">
        <v>6552</v>
      </c>
      <c r="K3156" s="6">
        <f>IFERROR(VLOOKUP($J3156,Lookup!$I:$M,Lookup!J$2,0),"")</f>
        <v>7082</v>
      </c>
      <c r="L3156" s="6" t="str">
        <f>IFERROR(VLOOKUP($J3156,Lookup!$I:$M,Lookup!K$2,0),"")</f>
        <v>La Mesa</v>
      </c>
      <c r="M3156" s="6" t="str">
        <f>IFERROR(VLOOKUP($J3156,Lookup!$I:$M,Lookup!L$2,0),"")</f>
        <v>SFine</v>
      </c>
      <c r="N3156" s="6" t="str">
        <f>IFERROR(VLOOKUP($J3156,Lookup!$I:$M,Lookup!M$2,0),"")</f>
        <v>ET</v>
      </c>
      <c r="O3156" s="6" t="str">
        <f>IFERROR(VLOOKUP(E3156,Lookup!B:C,2,0),0)</f>
        <v>Dish</v>
      </c>
    </row>
    <row r="3157" ht="13.5" outlineLevel="2" spans="1:15">
      <c r="A3157" s="4" t="s">
        <v>6621</v>
      </c>
      <c r="B3157" s="4" t="s">
        <v>6549</v>
      </c>
      <c r="C3157" s="4" t="s">
        <v>118</v>
      </c>
      <c r="D3157" s="4" t="s">
        <v>6622</v>
      </c>
      <c r="E3157" s="4" t="s">
        <v>120</v>
      </c>
      <c r="F3157" s="4" t="s">
        <v>121</v>
      </c>
      <c r="G3157" s="4" t="s">
        <v>373</v>
      </c>
      <c r="H3157" s="4" t="s">
        <v>2469</v>
      </c>
      <c r="I3157" s="4" t="s">
        <v>6551</v>
      </c>
      <c r="J3157" s="4" t="s">
        <v>6552</v>
      </c>
      <c r="K3157" s="6">
        <f>IFERROR(VLOOKUP($J3157,Lookup!$I:$M,Lookup!J$2,0),"")</f>
        <v>7082</v>
      </c>
      <c r="L3157" s="6" t="str">
        <f>IFERROR(VLOOKUP($J3157,Lookup!$I:$M,Lookup!K$2,0),"")</f>
        <v>La Mesa</v>
      </c>
      <c r="M3157" s="6" t="str">
        <f>IFERROR(VLOOKUP($J3157,Lookup!$I:$M,Lookup!L$2,0),"")</f>
        <v>SFine</v>
      </c>
      <c r="N3157" s="6" t="str">
        <f>IFERROR(VLOOKUP($J3157,Lookup!$I:$M,Lookup!M$2,0),"")</f>
        <v>ET</v>
      </c>
      <c r="O3157" s="6" t="str">
        <f>IFERROR(VLOOKUP(E3157,Lookup!B:C,2,0),0)</f>
        <v>Server/Cocktail</v>
      </c>
    </row>
    <row r="3158" ht="13.5" outlineLevel="2" spans="1:15">
      <c r="A3158" s="4" t="s">
        <v>6623</v>
      </c>
      <c r="B3158" s="4" t="s">
        <v>6549</v>
      </c>
      <c r="C3158" s="4" t="s">
        <v>118</v>
      </c>
      <c r="D3158" s="4" t="s">
        <v>6624</v>
      </c>
      <c r="E3158" s="4" t="s">
        <v>84</v>
      </c>
      <c r="F3158" s="4" t="s">
        <v>121</v>
      </c>
      <c r="G3158" s="4" t="s">
        <v>373</v>
      </c>
      <c r="H3158" s="4" t="s">
        <v>2469</v>
      </c>
      <c r="I3158" s="4" t="s">
        <v>6551</v>
      </c>
      <c r="J3158" s="4" t="s">
        <v>6552</v>
      </c>
      <c r="K3158" s="6">
        <f>IFERROR(VLOOKUP($J3158,Lookup!$I:$M,Lookup!J$2,0),"")</f>
        <v>7082</v>
      </c>
      <c r="L3158" s="6" t="str">
        <f>IFERROR(VLOOKUP($J3158,Lookup!$I:$M,Lookup!K$2,0),"")</f>
        <v>La Mesa</v>
      </c>
      <c r="M3158" s="6" t="str">
        <f>IFERROR(VLOOKUP($J3158,Lookup!$I:$M,Lookup!L$2,0),"")</f>
        <v>SFine</v>
      </c>
      <c r="N3158" s="6" t="str">
        <f>IFERROR(VLOOKUP($J3158,Lookup!$I:$M,Lookup!M$2,0),"")</f>
        <v>ET</v>
      </c>
      <c r="O3158" s="6" t="str">
        <f>IFERROR(VLOOKUP(E3158,Lookup!B:C,2,0),0)</f>
        <v>Prep Cook</v>
      </c>
    </row>
    <row r="3159" ht="13.5" outlineLevel="2" spans="1:15">
      <c r="A3159" s="4" t="s">
        <v>6625</v>
      </c>
      <c r="B3159" s="4" t="s">
        <v>6549</v>
      </c>
      <c r="C3159" s="4" t="s">
        <v>118</v>
      </c>
      <c r="D3159" s="4" t="s">
        <v>6626</v>
      </c>
      <c r="E3159" s="4" t="s">
        <v>188</v>
      </c>
      <c r="F3159" s="4" t="s">
        <v>121</v>
      </c>
      <c r="G3159" s="4" t="s">
        <v>373</v>
      </c>
      <c r="H3159" s="4" t="s">
        <v>2469</v>
      </c>
      <c r="I3159" s="4" t="s">
        <v>6551</v>
      </c>
      <c r="J3159" s="4" t="s">
        <v>6552</v>
      </c>
      <c r="K3159" s="6">
        <f>IFERROR(VLOOKUP($J3159,Lookup!$I:$M,Lookup!J$2,0),"")</f>
        <v>7082</v>
      </c>
      <c r="L3159" s="6" t="str">
        <f>IFERROR(VLOOKUP($J3159,Lookup!$I:$M,Lookup!K$2,0),"")</f>
        <v>La Mesa</v>
      </c>
      <c r="M3159" s="6" t="str">
        <f>IFERROR(VLOOKUP($J3159,Lookup!$I:$M,Lookup!L$2,0),"")</f>
        <v>SFine</v>
      </c>
      <c r="N3159" s="6" t="str">
        <f>IFERROR(VLOOKUP($J3159,Lookup!$I:$M,Lookup!M$2,0),"")</f>
        <v>ET</v>
      </c>
      <c r="O3159" s="6" t="str">
        <f>IFERROR(VLOOKUP(E3159,Lookup!B:C,2,0),0)</f>
        <v>Dish</v>
      </c>
    </row>
    <row r="3160" ht="13.5" outlineLevel="2" spans="1:15">
      <c r="A3160" s="4" t="s">
        <v>6627</v>
      </c>
      <c r="B3160" s="4" t="s">
        <v>6549</v>
      </c>
      <c r="C3160" s="4" t="s">
        <v>118</v>
      </c>
      <c r="D3160" s="4" t="s">
        <v>6628</v>
      </c>
      <c r="E3160" s="4" t="s">
        <v>191</v>
      </c>
      <c r="F3160" s="4" t="s">
        <v>121</v>
      </c>
      <c r="G3160" s="4" t="s">
        <v>373</v>
      </c>
      <c r="H3160" s="4" t="s">
        <v>2469</v>
      </c>
      <c r="I3160" s="4" t="s">
        <v>6551</v>
      </c>
      <c r="J3160" s="4" t="s">
        <v>6552</v>
      </c>
      <c r="K3160" s="6">
        <f>IFERROR(VLOOKUP($J3160,Lookup!$I:$M,Lookup!J$2,0),"")</f>
        <v>7082</v>
      </c>
      <c r="L3160" s="6" t="str">
        <f>IFERROR(VLOOKUP($J3160,Lookup!$I:$M,Lookup!K$2,0),"")</f>
        <v>La Mesa</v>
      </c>
      <c r="M3160" s="6" t="str">
        <f>IFERROR(VLOOKUP($J3160,Lookup!$I:$M,Lookup!L$2,0),"")</f>
        <v>SFine</v>
      </c>
      <c r="N3160" s="6" t="str">
        <f>IFERROR(VLOOKUP($J3160,Lookup!$I:$M,Lookup!M$2,0),"")</f>
        <v>ET</v>
      </c>
      <c r="O3160" s="6" t="str">
        <f>IFERROR(VLOOKUP(E3160,Lookup!B:C,2,0),0)</f>
        <v>Busser/Runner</v>
      </c>
    </row>
    <row r="3161" ht="13.5" outlineLevel="2" spans="1:15">
      <c r="A3161" s="4" t="s">
        <v>6629</v>
      </c>
      <c r="B3161" s="4" t="s">
        <v>6549</v>
      </c>
      <c r="C3161" s="4" t="s">
        <v>118</v>
      </c>
      <c r="D3161" s="4" t="s">
        <v>6630</v>
      </c>
      <c r="E3161" s="4" t="s">
        <v>120</v>
      </c>
      <c r="F3161" s="4" t="s">
        <v>121</v>
      </c>
      <c r="G3161" s="4" t="s">
        <v>373</v>
      </c>
      <c r="H3161" s="4" t="s">
        <v>2469</v>
      </c>
      <c r="I3161" s="4" t="s">
        <v>6551</v>
      </c>
      <c r="J3161" s="4" t="s">
        <v>6552</v>
      </c>
      <c r="K3161" s="6">
        <f>IFERROR(VLOOKUP($J3161,Lookup!$I:$M,Lookup!J$2,0),"")</f>
        <v>7082</v>
      </c>
      <c r="L3161" s="6" t="str">
        <f>IFERROR(VLOOKUP($J3161,Lookup!$I:$M,Lookup!K$2,0),"")</f>
        <v>La Mesa</v>
      </c>
      <c r="M3161" s="6" t="str">
        <f>IFERROR(VLOOKUP($J3161,Lookup!$I:$M,Lookup!L$2,0),"")</f>
        <v>SFine</v>
      </c>
      <c r="N3161" s="6" t="str">
        <f>IFERROR(VLOOKUP($J3161,Lookup!$I:$M,Lookup!M$2,0),"")</f>
        <v>ET</v>
      </c>
      <c r="O3161" s="6" t="str">
        <f>IFERROR(VLOOKUP(E3161,Lookup!B:C,2,0),0)</f>
        <v>Server/Cocktail</v>
      </c>
    </row>
    <row r="3162" ht="13.5" outlineLevel="2" spans="1:15">
      <c r="A3162" s="4" t="s">
        <v>6631</v>
      </c>
      <c r="B3162" s="4" t="s">
        <v>6549</v>
      </c>
      <c r="C3162" s="4" t="s">
        <v>118</v>
      </c>
      <c r="D3162" s="4" t="s">
        <v>6632</v>
      </c>
      <c r="E3162" s="4" t="s">
        <v>84</v>
      </c>
      <c r="F3162" s="4" t="s">
        <v>121</v>
      </c>
      <c r="G3162" s="4" t="s">
        <v>373</v>
      </c>
      <c r="H3162" s="4" t="s">
        <v>2469</v>
      </c>
      <c r="I3162" s="4" t="s">
        <v>6551</v>
      </c>
      <c r="J3162" s="4" t="s">
        <v>6552</v>
      </c>
      <c r="K3162" s="6">
        <f>IFERROR(VLOOKUP($J3162,Lookup!$I:$M,Lookup!J$2,0),"")</f>
        <v>7082</v>
      </c>
      <c r="L3162" s="6" t="str">
        <f>IFERROR(VLOOKUP($J3162,Lookup!$I:$M,Lookup!K$2,0),"")</f>
        <v>La Mesa</v>
      </c>
      <c r="M3162" s="6" t="str">
        <f>IFERROR(VLOOKUP($J3162,Lookup!$I:$M,Lookup!L$2,0),"")</f>
        <v>SFine</v>
      </c>
      <c r="N3162" s="6" t="str">
        <f>IFERROR(VLOOKUP($J3162,Lookup!$I:$M,Lookup!M$2,0),"")</f>
        <v>ET</v>
      </c>
      <c r="O3162" s="6" t="str">
        <f>IFERROR(VLOOKUP(E3162,Lookup!B:C,2,0),0)</f>
        <v>Prep Cook</v>
      </c>
    </row>
    <row r="3163" ht="13.5" outlineLevel="2" spans="1:15">
      <c r="A3163" s="4" t="s">
        <v>6633</v>
      </c>
      <c r="B3163" s="4" t="s">
        <v>6549</v>
      </c>
      <c r="C3163" s="4" t="s">
        <v>118</v>
      </c>
      <c r="D3163" s="4" t="s">
        <v>6634</v>
      </c>
      <c r="E3163" s="4" t="s">
        <v>84</v>
      </c>
      <c r="F3163" s="4" t="s">
        <v>121</v>
      </c>
      <c r="G3163" s="4" t="s">
        <v>373</v>
      </c>
      <c r="H3163" s="4" t="s">
        <v>2469</v>
      </c>
      <c r="I3163" s="4" t="s">
        <v>6551</v>
      </c>
      <c r="J3163" s="4" t="s">
        <v>6552</v>
      </c>
      <c r="K3163" s="6">
        <f>IFERROR(VLOOKUP($J3163,Lookup!$I:$M,Lookup!J$2,0),"")</f>
        <v>7082</v>
      </c>
      <c r="L3163" s="6" t="str">
        <f>IFERROR(VLOOKUP($J3163,Lookup!$I:$M,Lookup!K$2,0),"")</f>
        <v>La Mesa</v>
      </c>
      <c r="M3163" s="6" t="str">
        <f>IFERROR(VLOOKUP($J3163,Lookup!$I:$M,Lookup!L$2,0),"")</f>
        <v>SFine</v>
      </c>
      <c r="N3163" s="6" t="str">
        <f>IFERROR(VLOOKUP($J3163,Lookup!$I:$M,Lookup!M$2,0),"")</f>
        <v>ET</v>
      </c>
      <c r="O3163" s="6" t="str">
        <f>IFERROR(VLOOKUP(E3163,Lookup!B:C,2,0),0)</f>
        <v>Prep Cook</v>
      </c>
    </row>
    <row r="3164" ht="13.5" outlineLevel="2" spans="1:15">
      <c r="A3164" s="4" t="s">
        <v>6635</v>
      </c>
      <c r="B3164" s="4" t="s">
        <v>6549</v>
      </c>
      <c r="C3164" s="4" t="s">
        <v>118</v>
      </c>
      <c r="D3164" s="4" t="s">
        <v>6636</v>
      </c>
      <c r="E3164" s="4" t="s">
        <v>188</v>
      </c>
      <c r="F3164" s="4" t="s">
        <v>121</v>
      </c>
      <c r="G3164" s="4" t="s">
        <v>373</v>
      </c>
      <c r="H3164" s="4" t="s">
        <v>2469</v>
      </c>
      <c r="I3164" s="4" t="s">
        <v>6551</v>
      </c>
      <c r="J3164" s="4" t="s">
        <v>6552</v>
      </c>
      <c r="K3164" s="6">
        <f>IFERROR(VLOOKUP($J3164,Lookup!$I:$M,Lookup!J$2,0),"")</f>
        <v>7082</v>
      </c>
      <c r="L3164" s="6" t="str">
        <f>IFERROR(VLOOKUP($J3164,Lookup!$I:$M,Lookup!K$2,0),"")</f>
        <v>La Mesa</v>
      </c>
      <c r="M3164" s="6" t="str">
        <f>IFERROR(VLOOKUP($J3164,Lookup!$I:$M,Lookup!L$2,0),"")</f>
        <v>SFine</v>
      </c>
      <c r="N3164" s="6" t="str">
        <f>IFERROR(VLOOKUP($J3164,Lookup!$I:$M,Lookup!M$2,0),"")</f>
        <v>ET</v>
      </c>
      <c r="O3164" s="6" t="str">
        <f>IFERROR(VLOOKUP(E3164,Lookup!B:C,2,0),0)</f>
        <v>Dish</v>
      </c>
    </row>
    <row r="3165" ht="13.5" outlineLevel="2" spans="1:15">
      <c r="A3165" s="4" t="s">
        <v>6637</v>
      </c>
      <c r="B3165" s="4" t="s">
        <v>6549</v>
      </c>
      <c r="C3165" s="4" t="s">
        <v>118</v>
      </c>
      <c r="D3165" s="4" t="s">
        <v>6638</v>
      </c>
      <c r="E3165" s="4" t="s">
        <v>139</v>
      </c>
      <c r="F3165" s="4" t="s">
        <v>121</v>
      </c>
      <c r="G3165" s="4" t="s">
        <v>373</v>
      </c>
      <c r="H3165" s="4" t="s">
        <v>2469</v>
      </c>
      <c r="I3165" s="4" t="s">
        <v>6551</v>
      </c>
      <c r="J3165" s="4" t="s">
        <v>6552</v>
      </c>
      <c r="K3165" s="6">
        <f>IFERROR(VLOOKUP($J3165,Lookup!$I:$M,Lookup!J$2,0),"")</f>
        <v>7082</v>
      </c>
      <c r="L3165" s="6" t="str">
        <f>IFERROR(VLOOKUP($J3165,Lookup!$I:$M,Lookup!K$2,0),"")</f>
        <v>La Mesa</v>
      </c>
      <c r="M3165" s="6" t="str">
        <f>IFERROR(VLOOKUP($J3165,Lookup!$I:$M,Lookup!L$2,0),"")</f>
        <v>SFine</v>
      </c>
      <c r="N3165" s="6" t="str">
        <f>IFERROR(VLOOKUP($J3165,Lookup!$I:$M,Lookup!M$2,0),"")</f>
        <v>ET</v>
      </c>
      <c r="O3165" s="6" t="str">
        <f>IFERROR(VLOOKUP(E3165,Lookup!B:C,2,0),0)</f>
        <v>Busser/Runner</v>
      </c>
    </row>
    <row r="3166" ht="13.5" outlineLevel="2" spans="1:15">
      <c r="A3166" s="4" t="s">
        <v>6639</v>
      </c>
      <c r="B3166" s="4" t="s">
        <v>6549</v>
      </c>
      <c r="C3166" s="4" t="s">
        <v>118</v>
      </c>
      <c r="D3166" s="4" t="s">
        <v>6640</v>
      </c>
      <c r="E3166" s="4" t="s">
        <v>238</v>
      </c>
      <c r="F3166" s="4" t="s">
        <v>121</v>
      </c>
      <c r="G3166" s="4" t="s">
        <v>373</v>
      </c>
      <c r="H3166" s="4" t="s">
        <v>2469</v>
      </c>
      <c r="I3166" s="4" t="s">
        <v>6551</v>
      </c>
      <c r="J3166" s="4" t="s">
        <v>6552</v>
      </c>
      <c r="K3166" s="6">
        <f>IFERROR(VLOOKUP($J3166,Lookup!$I:$M,Lookup!J$2,0),"")</f>
        <v>7082</v>
      </c>
      <c r="L3166" s="6" t="str">
        <f>IFERROR(VLOOKUP($J3166,Lookup!$I:$M,Lookup!K$2,0),"")</f>
        <v>La Mesa</v>
      </c>
      <c r="M3166" s="6" t="str">
        <f>IFERROR(VLOOKUP($J3166,Lookup!$I:$M,Lookup!L$2,0),"")</f>
        <v>SFine</v>
      </c>
      <c r="N3166" s="6" t="str">
        <f>IFERROR(VLOOKUP($J3166,Lookup!$I:$M,Lookup!M$2,0),"")</f>
        <v>ET</v>
      </c>
      <c r="O3166" s="6">
        <f>IFERROR(VLOOKUP(E3166,Lookup!B:C,2,0),0)</f>
        <v>0</v>
      </c>
    </row>
    <row r="3167" ht="13.5" outlineLevel="2" spans="1:15">
      <c r="A3167" s="4" t="s">
        <v>6641</v>
      </c>
      <c r="B3167" s="4" t="s">
        <v>6549</v>
      </c>
      <c r="C3167" s="4" t="s">
        <v>118</v>
      </c>
      <c r="D3167" s="4" t="s">
        <v>6642</v>
      </c>
      <c r="E3167" s="4" t="s">
        <v>120</v>
      </c>
      <c r="F3167" s="4" t="s">
        <v>121</v>
      </c>
      <c r="G3167" s="4" t="s">
        <v>373</v>
      </c>
      <c r="H3167" s="4" t="s">
        <v>2469</v>
      </c>
      <c r="I3167" s="4" t="s">
        <v>6551</v>
      </c>
      <c r="J3167" s="4" t="s">
        <v>6552</v>
      </c>
      <c r="K3167" s="6">
        <f>IFERROR(VLOOKUP($J3167,Lookup!$I:$M,Lookup!J$2,0),"")</f>
        <v>7082</v>
      </c>
      <c r="L3167" s="6" t="str">
        <f>IFERROR(VLOOKUP($J3167,Lookup!$I:$M,Lookup!K$2,0),"")</f>
        <v>La Mesa</v>
      </c>
      <c r="M3167" s="6" t="str">
        <f>IFERROR(VLOOKUP($J3167,Lookup!$I:$M,Lookup!L$2,0),"")</f>
        <v>SFine</v>
      </c>
      <c r="N3167" s="6" t="str">
        <f>IFERROR(VLOOKUP($J3167,Lookup!$I:$M,Lookup!M$2,0),"")</f>
        <v>ET</v>
      </c>
      <c r="O3167" s="6" t="str">
        <f>IFERROR(VLOOKUP(E3167,Lookup!B:C,2,0),0)</f>
        <v>Server/Cocktail</v>
      </c>
    </row>
    <row r="3168" ht="13.5" outlineLevel="2" spans="1:15">
      <c r="A3168" s="4" t="s">
        <v>6643</v>
      </c>
      <c r="B3168" s="4" t="s">
        <v>6549</v>
      </c>
      <c r="C3168" s="4" t="s">
        <v>118</v>
      </c>
      <c r="D3168" s="4" t="s">
        <v>6644</v>
      </c>
      <c r="E3168" s="4" t="s">
        <v>142</v>
      </c>
      <c r="F3168" s="4" t="s">
        <v>121</v>
      </c>
      <c r="G3168" s="4" t="s">
        <v>373</v>
      </c>
      <c r="H3168" s="4" t="s">
        <v>2469</v>
      </c>
      <c r="I3168" s="4" t="s">
        <v>6551</v>
      </c>
      <c r="J3168" s="4" t="s">
        <v>6552</v>
      </c>
      <c r="K3168" s="6">
        <f>IFERROR(VLOOKUP($J3168,Lookup!$I:$M,Lookup!J$2,0),"")</f>
        <v>7082</v>
      </c>
      <c r="L3168" s="6" t="str">
        <f>IFERROR(VLOOKUP($J3168,Lookup!$I:$M,Lookup!K$2,0),"")</f>
        <v>La Mesa</v>
      </c>
      <c r="M3168" s="6" t="str">
        <f>IFERROR(VLOOKUP($J3168,Lookup!$I:$M,Lookup!L$2,0),"")</f>
        <v>SFine</v>
      </c>
      <c r="N3168" s="6" t="str">
        <f>IFERROR(VLOOKUP($J3168,Lookup!$I:$M,Lookup!M$2,0),"")</f>
        <v>ET</v>
      </c>
      <c r="O3168" s="6" t="str">
        <f>IFERROR(VLOOKUP(E3168,Lookup!B:C,2,0),0)</f>
        <v>Expo</v>
      </c>
    </row>
    <row r="3169" ht="13.5" outlineLevel="2" spans="1:15">
      <c r="A3169" s="4" t="s">
        <v>6645</v>
      </c>
      <c r="B3169" s="4" t="s">
        <v>6549</v>
      </c>
      <c r="C3169" s="4" t="s">
        <v>118</v>
      </c>
      <c r="D3169" s="4" t="s">
        <v>6646</v>
      </c>
      <c r="E3169" s="4" t="s">
        <v>83</v>
      </c>
      <c r="F3169" s="4" t="s">
        <v>121</v>
      </c>
      <c r="G3169" s="4" t="s">
        <v>373</v>
      </c>
      <c r="H3169" s="4" t="s">
        <v>2469</v>
      </c>
      <c r="I3169" s="4" t="s">
        <v>6551</v>
      </c>
      <c r="J3169" s="4" t="s">
        <v>6552</v>
      </c>
      <c r="K3169" s="6">
        <f>IFERROR(VLOOKUP($J3169,Lookup!$I:$M,Lookup!J$2,0),"")</f>
        <v>7082</v>
      </c>
      <c r="L3169" s="6" t="str">
        <f>IFERROR(VLOOKUP($J3169,Lookup!$I:$M,Lookup!K$2,0),"")</f>
        <v>La Mesa</v>
      </c>
      <c r="M3169" s="6" t="str">
        <f>IFERROR(VLOOKUP($J3169,Lookup!$I:$M,Lookup!L$2,0),"")</f>
        <v>SFine</v>
      </c>
      <c r="N3169" s="6" t="str">
        <f>IFERROR(VLOOKUP($J3169,Lookup!$I:$M,Lookup!M$2,0),"")</f>
        <v>ET</v>
      </c>
      <c r="O3169" s="6" t="str">
        <f>IFERROR(VLOOKUP(E3169,Lookup!B:C,2,0),0)</f>
        <v>Line Cook</v>
      </c>
    </row>
    <row r="3170" ht="13.5" outlineLevel="2" spans="1:15">
      <c r="A3170" s="4" t="s">
        <v>6647</v>
      </c>
      <c r="B3170" s="4" t="s">
        <v>6648</v>
      </c>
      <c r="C3170" s="4" t="s">
        <v>118</v>
      </c>
      <c r="D3170" s="4" t="s">
        <v>6649</v>
      </c>
      <c r="E3170" s="4" t="s">
        <v>128</v>
      </c>
      <c r="F3170" s="4" t="s">
        <v>121</v>
      </c>
      <c r="G3170" s="4" t="s">
        <v>373</v>
      </c>
      <c r="H3170" s="4" t="s">
        <v>123</v>
      </c>
      <c r="I3170" s="4" t="s">
        <v>6650</v>
      </c>
      <c r="J3170" s="4" t="s">
        <v>6651</v>
      </c>
      <c r="K3170" s="6">
        <f>IFERROR(VLOOKUP($J3170,Lookup!$I:$M,Lookup!J$2,0),"")</f>
        <v>7141</v>
      </c>
      <c r="L3170" s="6" t="str">
        <f>IFERROR(VLOOKUP($J3170,Lookup!$I:$M,Lookup!K$2,0),"")</f>
        <v>Brea</v>
      </c>
      <c r="M3170" s="6" t="str">
        <f>IFERROR(VLOOKUP($J3170,Lookup!$I:$M,Lookup!L$2,0),"")</f>
        <v>GPlascencia</v>
      </c>
      <c r="N3170" s="6" t="str">
        <f>IFERROR(VLOOKUP($J3170,Lookup!$I:$M,Lookup!M$2,0),"")</f>
        <v>ETG</v>
      </c>
      <c r="O3170" s="6" t="str">
        <f>IFERROR(VLOOKUP(E3170,Lookup!B:C,2,0),0)</f>
        <v>Server/Cocktail</v>
      </c>
    </row>
    <row r="3171" ht="13.5" outlineLevel="2" spans="1:15">
      <c r="A3171" s="4" t="s">
        <v>6652</v>
      </c>
      <c r="B3171" s="4" t="s">
        <v>6648</v>
      </c>
      <c r="C3171" s="4" t="s">
        <v>118</v>
      </c>
      <c r="D3171" s="4" t="s">
        <v>6653</v>
      </c>
      <c r="E3171" s="4" t="s">
        <v>78</v>
      </c>
      <c r="F3171" s="4" t="s">
        <v>121</v>
      </c>
      <c r="G3171" s="4" t="s">
        <v>373</v>
      </c>
      <c r="H3171" s="4" t="s">
        <v>123</v>
      </c>
      <c r="I3171" s="4" t="s">
        <v>6650</v>
      </c>
      <c r="J3171" s="4" t="s">
        <v>6651</v>
      </c>
      <c r="K3171" s="6">
        <f>IFERROR(VLOOKUP($J3171,Lookup!$I:$M,Lookup!J$2,0),"")</f>
        <v>7141</v>
      </c>
      <c r="L3171" s="6" t="str">
        <f>IFERROR(VLOOKUP($J3171,Lookup!$I:$M,Lookup!K$2,0),"")</f>
        <v>Brea</v>
      </c>
      <c r="M3171" s="6" t="str">
        <f>IFERROR(VLOOKUP($J3171,Lookup!$I:$M,Lookup!L$2,0),"")</f>
        <v>GPlascencia</v>
      </c>
      <c r="N3171" s="6" t="str">
        <f>IFERROR(VLOOKUP($J3171,Lookup!$I:$M,Lookup!M$2,0),"")</f>
        <v>ETG</v>
      </c>
      <c r="O3171" s="6" t="str">
        <f>IFERROR(VLOOKUP(E3171,Lookup!B:C,2,0),0)</f>
        <v>Host</v>
      </c>
    </row>
    <row r="3172" ht="13.5" outlineLevel="2" spans="1:15">
      <c r="A3172" s="4" t="s">
        <v>6654</v>
      </c>
      <c r="B3172" s="4" t="s">
        <v>6648</v>
      </c>
      <c r="C3172" s="4" t="s">
        <v>118</v>
      </c>
      <c r="D3172" s="4" t="s">
        <v>6655</v>
      </c>
      <c r="E3172" s="4" t="s">
        <v>188</v>
      </c>
      <c r="F3172" s="4" t="s">
        <v>121</v>
      </c>
      <c r="G3172" s="4" t="s">
        <v>373</v>
      </c>
      <c r="H3172" s="4" t="s">
        <v>123</v>
      </c>
      <c r="I3172" s="4" t="s">
        <v>6650</v>
      </c>
      <c r="J3172" s="4" t="s">
        <v>6651</v>
      </c>
      <c r="K3172" s="6">
        <f>IFERROR(VLOOKUP($J3172,Lookup!$I:$M,Lookup!J$2,0),"")</f>
        <v>7141</v>
      </c>
      <c r="L3172" s="6" t="str">
        <f>IFERROR(VLOOKUP($J3172,Lookup!$I:$M,Lookup!K$2,0),"")</f>
        <v>Brea</v>
      </c>
      <c r="M3172" s="6" t="str">
        <f>IFERROR(VLOOKUP($J3172,Lookup!$I:$M,Lookup!L$2,0),"")</f>
        <v>GPlascencia</v>
      </c>
      <c r="N3172" s="6" t="str">
        <f>IFERROR(VLOOKUP($J3172,Lookup!$I:$M,Lookup!M$2,0),"")</f>
        <v>ETG</v>
      </c>
      <c r="O3172" s="6" t="str">
        <f>IFERROR(VLOOKUP(E3172,Lookup!B:C,2,0),0)</f>
        <v>Dish</v>
      </c>
    </row>
    <row r="3173" ht="13.5" outlineLevel="2" spans="1:15">
      <c r="A3173" s="4" t="s">
        <v>6656</v>
      </c>
      <c r="B3173" s="4" t="s">
        <v>6648</v>
      </c>
      <c r="C3173" s="4" t="s">
        <v>118</v>
      </c>
      <c r="D3173" s="4" t="s">
        <v>6657</v>
      </c>
      <c r="E3173" s="4" t="s">
        <v>188</v>
      </c>
      <c r="F3173" s="4" t="s">
        <v>121</v>
      </c>
      <c r="G3173" s="4" t="s">
        <v>373</v>
      </c>
      <c r="H3173" s="4" t="s">
        <v>123</v>
      </c>
      <c r="I3173" s="4" t="s">
        <v>6650</v>
      </c>
      <c r="J3173" s="4" t="s">
        <v>6651</v>
      </c>
      <c r="K3173" s="6">
        <f>IFERROR(VLOOKUP($J3173,Lookup!$I:$M,Lookup!J$2,0),"")</f>
        <v>7141</v>
      </c>
      <c r="L3173" s="6" t="str">
        <f>IFERROR(VLOOKUP($J3173,Lookup!$I:$M,Lookup!K$2,0),"")</f>
        <v>Brea</v>
      </c>
      <c r="M3173" s="6" t="str">
        <f>IFERROR(VLOOKUP($J3173,Lookup!$I:$M,Lookup!L$2,0),"")</f>
        <v>GPlascencia</v>
      </c>
      <c r="N3173" s="6" t="str">
        <f>IFERROR(VLOOKUP($J3173,Lookup!$I:$M,Lookup!M$2,0),"")</f>
        <v>ETG</v>
      </c>
      <c r="O3173" s="6" t="str">
        <f>IFERROR(VLOOKUP(E3173,Lookup!B:C,2,0),0)</f>
        <v>Dish</v>
      </c>
    </row>
    <row r="3174" ht="13.5" outlineLevel="2" spans="1:15">
      <c r="A3174" s="4" t="s">
        <v>6658</v>
      </c>
      <c r="B3174" s="4" t="s">
        <v>6648</v>
      </c>
      <c r="C3174" s="4" t="s">
        <v>118</v>
      </c>
      <c r="D3174" s="4" t="s">
        <v>6659</v>
      </c>
      <c r="E3174" s="4" t="s">
        <v>120</v>
      </c>
      <c r="F3174" s="4" t="s">
        <v>121</v>
      </c>
      <c r="G3174" s="4" t="s">
        <v>373</v>
      </c>
      <c r="H3174" s="4" t="s">
        <v>123</v>
      </c>
      <c r="I3174" s="4" t="s">
        <v>6650</v>
      </c>
      <c r="J3174" s="4" t="s">
        <v>6651</v>
      </c>
      <c r="K3174" s="6">
        <f>IFERROR(VLOOKUP($J3174,Lookup!$I:$M,Lookup!J$2,0),"")</f>
        <v>7141</v>
      </c>
      <c r="L3174" s="6" t="str">
        <f>IFERROR(VLOOKUP($J3174,Lookup!$I:$M,Lookup!K$2,0),"")</f>
        <v>Brea</v>
      </c>
      <c r="M3174" s="6" t="str">
        <f>IFERROR(VLOOKUP($J3174,Lookup!$I:$M,Lookup!L$2,0),"")</f>
        <v>GPlascencia</v>
      </c>
      <c r="N3174" s="6" t="str">
        <f>IFERROR(VLOOKUP($J3174,Lookup!$I:$M,Lookup!M$2,0),"")</f>
        <v>ETG</v>
      </c>
      <c r="O3174" s="6" t="str">
        <f>IFERROR(VLOOKUP(E3174,Lookup!B:C,2,0),0)</f>
        <v>Server/Cocktail</v>
      </c>
    </row>
    <row r="3175" ht="13.5" outlineLevel="1" spans="1:15">
      <c r="A3175" s="4" t="s">
        <v>6660</v>
      </c>
      <c r="B3175" s="4" t="s">
        <v>6648</v>
      </c>
      <c r="C3175" s="4" t="s">
        <v>118</v>
      </c>
      <c r="D3175" s="4" t="s">
        <v>6661</v>
      </c>
      <c r="E3175" s="4" t="s">
        <v>139</v>
      </c>
      <c r="F3175" s="4" t="s">
        <v>121</v>
      </c>
      <c r="G3175" s="4" t="s">
        <v>373</v>
      </c>
      <c r="H3175" s="4" t="s">
        <v>123</v>
      </c>
      <c r="I3175" s="4" t="s">
        <v>6650</v>
      </c>
      <c r="J3175" s="4" t="s">
        <v>6651</v>
      </c>
      <c r="K3175" s="6">
        <f>IFERROR(VLOOKUP($J3175,Lookup!$I:$M,Lookup!J$2,0),"")</f>
        <v>7141</v>
      </c>
      <c r="L3175" s="6" t="str">
        <f>IFERROR(VLOOKUP($J3175,Lookup!$I:$M,Lookup!K$2,0),"")</f>
        <v>Brea</v>
      </c>
      <c r="M3175" s="6" t="str">
        <f>IFERROR(VLOOKUP($J3175,Lookup!$I:$M,Lookup!L$2,0),"")</f>
        <v>GPlascencia</v>
      </c>
      <c r="N3175" s="6" t="str">
        <f>IFERROR(VLOOKUP($J3175,Lookup!$I:$M,Lookup!M$2,0),"")</f>
        <v>ETG</v>
      </c>
      <c r="O3175" s="6" t="str">
        <f>IFERROR(VLOOKUP(E3175,Lookup!B:C,2,0),0)</f>
        <v>Busser/Runner</v>
      </c>
    </row>
    <row r="3176" ht="13.5" outlineLevel="2" spans="1:15">
      <c r="A3176" s="4" t="s">
        <v>6662</v>
      </c>
      <c r="B3176" s="4" t="s">
        <v>6648</v>
      </c>
      <c r="C3176" s="4" t="s">
        <v>118</v>
      </c>
      <c r="D3176" s="4" t="s">
        <v>6663</v>
      </c>
      <c r="E3176" s="4" t="s">
        <v>139</v>
      </c>
      <c r="F3176" s="4" t="s">
        <v>121</v>
      </c>
      <c r="G3176" s="4" t="s">
        <v>373</v>
      </c>
      <c r="H3176" s="4" t="s">
        <v>123</v>
      </c>
      <c r="I3176" s="4" t="s">
        <v>6650</v>
      </c>
      <c r="J3176" s="4" t="s">
        <v>6651</v>
      </c>
      <c r="K3176" s="6">
        <f>IFERROR(VLOOKUP($J3176,Lookup!$I:$M,Lookup!J$2,0),"")</f>
        <v>7141</v>
      </c>
      <c r="L3176" s="6" t="str">
        <f>IFERROR(VLOOKUP($J3176,Lookup!$I:$M,Lookup!K$2,0),"")</f>
        <v>Brea</v>
      </c>
      <c r="M3176" s="6" t="str">
        <f>IFERROR(VLOOKUP($J3176,Lookup!$I:$M,Lookup!L$2,0),"")</f>
        <v>GPlascencia</v>
      </c>
      <c r="N3176" s="6" t="str">
        <f>IFERROR(VLOOKUP($J3176,Lookup!$I:$M,Lookup!M$2,0),"")</f>
        <v>ETG</v>
      </c>
      <c r="O3176" s="6" t="str">
        <f>IFERROR(VLOOKUP(E3176,Lookup!B:C,2,0),0)</f>
        <v>Busser/Runner</v>
      </c>
    </row>
    <row r="3177" ht="13.5" outlineLevel="2" spans="1:15">
      <c r="A3177" s="4" t="s">
        <v>6664</v>
      </c>
      <c r="B3177" s="4" t="s">
        <v>6648</v>
      </c>
      <c r="C3177" s="4" t="s">
        <v>118</v>
      </c>
      <c r="D3177" s="4" t="s">
        <v>6665</v>
      </c>
      <c r="E3177" s="4" t="s">
        <v>120</v>
      </c>
      <c r="F3177" s="4" t="s">
        <v>121</v>
      </c>
      <c r="G3177" s="4" t="s">
        <v>373</v>
      </c>
      <c r="H3177" s="4" t="s">
        <v>123</v>
      </c>
      <c r="I3177" s="4" t="s">
        <v>6650</v>
      </c>
      <c r="J3177" s="4" t="s">
        <v>6651</v>
      </c>
      <c r="K3177" s="6">
        <f>IFERROR(VLOOKUP($J3177,Lookup!$I:$M,Lookup!J$2,0),"")</f>
        <v>7141</v>
      </c>
      <c r="L3177" s="6" t="str">
        <f>IFERROR(VLOOKUP($J3177,Lookup!$I:$M,Lookup!K$2,0),"")</f>
        <v>Brea</v>
      </c>
      <c r="M3177" s="6" t="str">
        <f>IFERROR(VLOOKUP($J3177,Lookup!$I:$M,Lookup!L$2,0),"")</f>
        <v>GPlascencia</v>
      </c>
      <c r="N3177" s="6" t="str">
        <f>IFERROR(VLOOKUP($J3177,Lookup!$I:$M,Lookup!M$2,0),"")</f>
        <v>ETG</v>
      </c>
      <c r="O3177" s="6" t="str">
        <f>IFERROR(VLOOKUP(E3177,Lookup!B:C,2,0),0)</f>
        <v>Server/Cocktail</v>
      </c>
    </row>
    <row r="3178" ht="13.5" outlineLevel="2" spans="1:15">
      <c r="A3178" s="4" t="s">
        <v>6666</v>
      </c>
      <c r="B3178" s="4" t="s">
        <v>6648</v>
      </c>
      <c r="C3178" s="4" t="s">
        <v>118</v>
      </c>
      <c r="D3178" s="4" t="s">
        <v>6667</v>
      </c>
      <c r="E3178" s="4" t="s">
        <v>83</v>
      </c>
      <c r="F3178" s="4" t="s">
        <v>121</v>
      </c>
      <c r="G3178" s="4" t="s">
        <v>373</v>
      </c>
      <c r="H3178" s="4" t="s">
        <v>123</v>
      </c>
      <c r="I3178" s="4" t="s">
        <v>6650</v>
      </c>
      <c r="J3178" s="4" t="s">
        <v>6651</v>
      </c>
      <c r="K3178" s="6">
        <f>IFERROR(VLOOKUP($J3178,Lookup!$I:$M,Lookup!J$2,0),"")</f>
        <v>7141</v>
      </c>
      <c r="L3178" s="6" t="str">
        <f>IFERROR(VLOOKUP($J3178,Lookup!$I:$M,Lookup!K$2,0),"")</f>
        <v>Brea</v>
      </c>
      <c r="M3178" s="6" t="str">
        <f>IFERROR(VLOOKUP($J3178,Lookup!$I:$M,Lookup!L$2,0),"")</f>
        <v>GPlascencia</v>
      </c>
      <c r="N3178" s="6" t="str">
        <f>IFERROR(VLOOKUP($J3178,Lookup!$I:$M,Lookup!M$2,0),"")</f>
        <v>ETG</v>
      </c>
      <c r="O3178" s="6" t="str">
        <f>IFERROR(VLOOKUP(E3178,Lookup!B:C,2,0),0)</f>
        <v>Line Cook</v>
      </c>
    </row>
    <row r="3179" ht="13.5" outlineLevel="2" spans="1:15">
      <c r="A3179" s="4" t="s">
        <v>6668</v>
      </c>
      <c r="B3179" s="4" t="s">
        <v>6669</v>
      </c>
      <c r="C3179" s="4" t="s">
        <v>118</v>
      </c>
      <c r="D3179" s="4" t="s">
        <v>6670</v>
      </c>
      <c r="E3179" s="4" t="s">
        <v>120</v>
      </c>
      <c r="F3179" s="4" t="s">
        <v>121</v>
      </c>
      <c r="G3179" s="4" t="s">
        <v>373</v>
      </c>
      <c r="H3179" s="4" t="s">
        <v>123</v>
      </c>
      <c r="I3179" s="4" t="s">
        <v>6650</v>
      </c>
      <c r="J3179" s="4" t="s">
        <v>6651</v>
      </c>
      <c r="K3179" s="6">
        <f>IFERROR(VLOOKUP($J3179,Lookup!$I:$M,Lookup!J$2,0),"")</f>
        <v>7141</v>
      </c>
      <c r="L3179" s="6" t="str">
        <f>IFERROR(VLOOKUP($J3179,Lookup!$I:$M,Lookup!K$2,0),"")</f>
        <v>Brea</v>
      </c>
      <c r="M3179" s="6" t="str">
        <f>IFERROR(VLOOKUP($J3179,Lookup!$I:$M,Lookup!L$2,0),"")</f>
        <v>GPlascencia</v>
      </c>
      <c r="N3179" s="6" t="str">
        <f>IFERROR(VLOOKUP($J3179,Lookup!$I:$M,Lookup!M$2,0),"")</f>
        <v>ETG</v>
      </c>
      <c r="O3179" s="6" t="str">
        <f>IFERROR(VLOOKUP(E3179,Lookup!B:C,2,0),0)</f>
        <v>Server/Cocktail</v>
      </c>
    </row>
    <row r="3180" ht="13.5" outlineLevel="2" spans="1:15">
      <c r="A3180" s="4" t="s">
        <v>6671</v>
      </c>
      <c r="B3180" s="4" t="s">
        <v>6648</v>
      </c>
      <c r="C3180" s="4" t="s">
        <v>118</v>
      </c>
      <c r="D3180" s="4" t="s">
        <v>6672</v>
      </c>
      <c r="E3180" s="4" t="s">
        <v>188</v>
      </c>
      <c r="F3180" s="4" t="s">
        <v>121</v>
      </c>
      <c r="G3180" s="4" t="s">
        <v>373</v>
      </c>
      <c r="H3180" s="4" t="s">
        <v>123</v>
      </c>
      <c r="I3180" s="4" t="s">
        <v>6650</v>
      </c>
      <c r="J3180" s="4" t="s">
        <v>6651</v>
      </c>
      <c r="K3180" s="6">
        <f>IFERROR(VLOOKUP($J3180,Lookup!$I:$M,Lookup!J$2,0),"")</f>
        <v>7141</v>
      </c>
      <c r="L3180" s="6" t="str">
        <f>IFERROR(VLOOKUP($J3180,Lookup!$I:$M,Lookup!K$2,0),"")</f>
        <v>Brea</v>
      </c>
      <c r="M3180" s="6" t="str">
        <f>IFERROR(VLOOKUP($J3180,Lookup!$I:$M,Lookup!L$2,0),"")</f>
        <v>GPlascencia</v>
      </c>
      <c r="N3180" s="6" t="str">
        <f>IFERROR(VLOOKUP($J3180,Lookup!$I:$M,Lookup!M$2,0),"")</f>
        <v>ETG</v>
      </c>
      <c r="O3180" s="6" t="str">
        <f>IFERROR(VLOOKUP(E3180,Lookup!B:C,2,0),0)</f>
        <v>Dish</v>
      </c>
    </row>
    <row r="3181" ht="13.5" outlineLevel="2" spans="1:15">
      <c r="A3181" s="4" t="s">
        <v>6673</v>
      </c>
      <c r="B3181" s="4" t="s">
        <v>6648</v>
      </c>
      <c r="C3181" s="4" t="s">
        <v>118</v>
      </c>
      <c r="D3181" s="4" t="s">
        <v>6674</v>
      </c>
      <c r="E3181" s="4" t="s">
        <v>142</v>
      </c>
      <c r="F3181" s="4" t="s">
        <v>121</v>
      </c>
      <c r="G3181" s="4" t="s">
        <v>373</v>
      </c>
      <c r="H3181" s="4" t="s">
        <v>123</v>
      </c>
      <c r="I3181" s="4" t="s">
        <v>6650</v>
      </c>
      <c r="J3181" s="4" t="s">
        <v>6651</v>
      </c>
      <c r="K3181" s="6">
        <f>IFERROR(VLOOKUP($J3181,Lookup!$I:$M,Lookup!J$2,0),"")</f>
        <v>7141</v>
      </c>
      <c r="L3181" s="6" t="str">
        <f>IFERROR(VLOOKUP($J3181,Lookup!$I:$M,Lookup!K$2,0),"")</f>
        <v>Brea</v>
      </c>
      <c r="M3181" s="6" t="str">
        <f>IFERROR(VLOOKUP($J3181,Lookup!$I:$M,Lookup!L$2,0),"")</f>
        <v>GPlascencia</v>
      </c>
      <c r="N3181" s="6" t="str">
        <f>IFERROR(VLOOKUP($J3181,Lookup!$I:$M,Lookup!M$2,0),"")</f>
        <v>ETG</v>
      </c>
      <c r="O3181" s="6" t="str">
        <f>IFERROR(VLOOKUP(E3181,Lookup!B:C,2,0),0)</f>
        <v>Expo</v>
      </c>
    </row>
    <row r="3182" ht="13.5" outlineLevel="2" spans="1:15">
      <c r="A3182" s="4" t="s">
        <v>4792</v>
      </c>
      <c r="B3182" s="4" t="s">
        <v>6648</v>
      </c>
      <c r="C3182" s="4" t="s">
        <v>118</v>
      </c>
      <c r="D3182" s="4" t="s">
        <v>6675</v>
      </c>
      <c r="E3182" s="4" t="s">
        <v>83</v>
      </c>
      <c r="F3182" s="4" t="s">
        <v>121</v>
      </c>
      <c r="G3182" s="4" t="s">
        <v>373</v>
      </c>
      <c r="H3182" s="4" t="s">
        <v>123</v>
      </c>
      <c r="I3182" s="4" t="s">
        <v>6650</v>
      </c>
      <c r="J3182" s="4" t="s">
        <v>6651</v>
      </c>
      <c r="K3182" s="6">
        <f>IFERROR(VLOOKUP($J3182,Lookup!$I:$M,Lookup!J$2,0),"")</f>
        <v>7141</v>
      </c>
      <c r="L3182" s="6" t="str">
        <f>IFERROR(VLOOKUP($J3182,Lookup!$I:$M,Lookup!K$2,0),"")</f>
        <v>Brea</v>
      </c>
      <c r="M3182" s="6" t="str">
        <f>IFERROR(VLOOKUP($J3182,Lookup!$I:$M,Lookup!L$2,0),"")</f>
        <v>GPlascencia</v>
      </c>
      <c r="N3182" s="6" t="str">
        <f>IFERROR(VLOOKUP($J3182,Lookup!$I:$M,Lookup!M$2,0),"")</f>
        <v>ETG</v>
      </c>
      <c r="O3182" s="6" t="str">
        <f>IFERROR(VLOOKUP(E3182,Lookup!B:C,2,0),0)</f>
        <v>Line Cook</v>
      </c>
    </row>
    <row r="3183" ht="13.5" outlineLevel="2" spans="1:15">
      <c r="A3183" s="4" t="s">
        <v>6676</v>
      </c>
      <c r="B3183" s="4" t="s">
        <v>6648</v>
      </c>
      <c r="C3183" s="4" t="s">
        <v>118</v>
      </c>
      <c r="D3183" s="4" t="s">
        <v>6677</v>
      </c>
      <c r="E3183" s="4" t="s">
        <v>83</v>
      </c>
      <c r="F3183" s="4" t="s">
        <v>121</v>
      </c>
      <c r="G3183" s="4" t="s">
        <v>373</v>
      </c>
      <c r="H3183" s="4" t="s">
        <v>123</v>
      </c>
      <c r="I3183" s="4" t="s">
        <v>6650</v>
      </c>
      <c r="J3183" s="4" t="s">
        <v>6651</v>
      </c>
      <c r="K3183" s="6">
        <f>IFERROR(VLOOKUP($J3183,Lookup!$I:$M,Lookup!J$2,0),"")</f>
        <v>7141</v>
      </c>
      <c r="L3183" s="6" t="str">
        <f>IFERROR(VLOOKUP($J3183,Lookup!$I:$M,Lookup!K$2,0),"")</f>
        <v>Brea</v>
      </c>
      <c r="M3183" s="6" t="str">
        <f>IFERROR(VLOOKUP($J3183,Lookup!$I:$M,Lookup!L$2,0),"")</f>
        <v>GPlascencia</v>
      </c>
      <c r="N3183" s="6" t="str">
        <f>IFERROR(VLOOKUP($J3183,Lookup!$I:$M,Lookup!M$2,0),"")</f>
        <v>ETG</v>
      </c>
      <c r="O3183" s="6" t="str">
        <f>IFERROR(VLOOKUP(E3183,Lookup!B:C,2,0),0)</f>
        <v>Line Cook</v>
      </c>
    </row>
    <row r="3184" ht="13.5" outlineLevel="2" spans="1:15">
      <c r="A3184" s="4" t="s">
        <v>6678</v>
      </c>
      <c r="B3184" s="4" t="s">
        <v>6648</v>
      </c>
      <c r="C3184" s="4" t="s">
        <v>118</v>
      </c>
      <c r="D3184" s="4" t="s">
        <v>6679</v>
      </c>
      <c r="E3184" s="4" t="s">
        <v>120</v>
      </c>
      <c r="F3184" s="4" t="s">
        <v>121</v>
      </c>
      <c r="G3184" s="4" t="s">
        <v>373</v>
      </c>
      <c r="H3184" s="4" t="s">
        <v>123</v>
      </c>
      <c r="I3184" s="4" t="s">
        <v>6650</v>
      </c>
      <c r="J3184" s="4" t="s">
        <v>6651</v>
      </c>
      <c r="K3184" s="6">
        <f>IFERROR(VLOOKUP($J3184,Lookup!$I:$M,Lookup!J$2,0),"")</f>
        <v>7141</v>
      </c>
      <c r="L3184" s="6" t="str">
        <f>IFERROR(VLOOKUP($J3184,Lookup!$I:$M,Lookup!K$2,0),"")</f>
        <v>Brea</v>
      </c>
      <c r="M3184" s="6" t="str">
        <f>IFERROR(VLOOKUP($J3184,Lookup!$I:$M,Lookup!L$2,0),"")</f>
        <v>GPlascencia</v>
      </c>
      <c r="N3184" s="6" t="str">
        <f>IFERROR(VLOOKUP($J3184,Lookup!$I:$M,Lookup!M$2,0),"")</f>
        <v>ETG</v>
      </c>
      <c r="O3184" s="6" t="str">
        <f>IFERROR(VLOOKUP(E3184,Lookup!B:C,2,0),0)</f>
        <v>Server/Cocktail</v>
      </c>
    </row>
    <row r="3185" ht="13.5" outlineLevel="2" spans="1:15">
      <c r="A3185" s="4" t="s">
        <v>6680</v>
      </c>
      <c r="B3185" s="4" t="s">
        <v>6648</v>
      </c>
      <c r="C3185" s="4" t="s">
        <v>348</v>
      </c>
      <c r="D3185" s="4" t="s">
        <v>6681</v>
      </c>
      <c r="E3185" s="4" t="s">
        <v>70</v>
      </c>
      <c r="F3185" s="4" t="s">
        <v>121</v>
      </c>
      <c r="G3185" s="4" t="s">
        <v>373</v>
      </c>
      <c r="H3185" s="4" t="s">
        <v>123</v>
      </c>
      <c r="I3185" s="4" t="s">
        <v>6650</v>
      </c>
      <c r="J3185" s="4" t="s">
        <v>6651</v>
      </c>
      <c r="K3185" s="6">
        <f>IFERROR(VLOOKUP($J3185,Lookup!$I:$M,Lookup!J$2,0),"")</f>
        <v>7141</v>
      </c>
      <c r="L3185" s="6" t="str">
        <f>IFERROR(VLOOKUP($J3185,Lookup!$I:$M,Lookup!K$2,0),"")</f>
        <v>Brea</v>
      </c>
      <c r="M3185" s="6" t="str">
        <f>IFERROR(VLOOKUP($J3185,Lookup!$I:$M,Lookup!L$2,0),"")</f>
        <v>GPlascencia</v>
      </c>
      <c r="N3185" s="6" t="str">
        <f>IFERROR(VLOOKUP($J3185,Lookup!$I:$M,Lookup!M$2,0),"")</f>
        <v>ETG</v>
      </c>
      <c r="O3185" s="6" t="str">
        <f>IFERROR(VLOOKUP(E3185,Lookup!B:C,2,0),0)</f>
        <v>Bartender</v>
      </c>
    </row>
    <row r="3186" ht="13.5" outlineLevel="2" spans="1:15">
      <c r="A3186" s="4" t="s">
        <v>6682</v>
      </c>
      <c r="B3186" s="4" t="s">
        <v>6648</v>
      </c>
      <c r="C3186" s="4" t="s">
        <v>118</v>
      </c>
      <c r="D3186" s="4" t="s">
        <v>6683</v>
      </c>
      <c r="E3186" s="4" t="s">
        <v>256</v>
      </c>
      <c r="F3186" s="4" t="s">
        <v>121</v>
      </c>
      <c r="G3186" s="4" t="s">
        <v>373</v>
      </c>
      <c r="H3186" s="4" t="s">
        <v>123</v>
      </c>
      <c r="I3186" s="4" t="s">
        <v>6650</v>
      </c>
      <c r="J3186" s="4" t="s">
        <v>6651</v>
      </c>
      <c r="K3186" s="6">
        <f>IFERROR(VLOOKUP($J3186,Lookup!$I:$M,Lookup!J$2,0),"")</f>
        <v>7141</v>
      </c>
      <c r="L3186" s="6" t="str">
        <f>IFERROR(VLOOKUP($J3186,Lookup!$I:$M,Lookup!K$2,0),"")</f>
        <v>Brea</v>
      </c>
      <c r="M3186" s="6" t="str">
        <f>IFERROR(VLOOKUP($J3186,Lookup!$I:$M,Lookup!L$2,0),"")</f>
        <v>GPlascencia</v>
      </c>
      <c r="N3186" s="6" t="str">
        <f>IFERROR(VLOOKUP($J3186,Lookup!$I:$M,Lookup!M$2,0),"")</f>
        <v>ETG</v>
      </c>
      <c r="O3186" s="6" t="str">
        <f>IFERROR(VLOOKUP(E3186,Lookup!B:C,2,0),0)</f>
        <v/>
      </c>
    </row>
    <row r="3187" ht="13.5" outlineLevel="2" spans="1:15">
      <c r="A3187" s="4" t="s">
        <v>6684</v>
      </c>
      <c r="B3187" s="4" t="s">
        <v>6648</v>
      </c>
      <c r="C3187" s="4" t="s">
        <v>118</v>
      </c>
      <c r="D3187" s="4" t="s">
        <v>6685</v>
      </c>
      <c r="E3187" s="4" t="s">
        <v>238</v>
      </c>
      <c r="F3187" s="4" t="s">
        <v>121</v>
      </c>
      <c r="G3187" s="4" t="s">
        <v>373</v>
      </c>
      <c r="H3187" s="4" t="s">
        <v>123</v>
      </c>
      <c r="I3187" s="4" t="s">
        <v>6650</v>
      </c>
      <c r="J3187" s="4" t="s">
        <v>6651</v>
      </c>
      <c r="K3187" s="6">
        <f>IFERROR(VLOOKUP($J3187,Lookup!$I:$M,Lookup!J$2,0),"")</f>
        <v>7141</v>
      </c>
      <c r="L3187" s="6" t="str">
        <f>IFERROR(VLOOKUP($J3187,Lookup!$I:$M,Lookup!K$2,0),"")</f>
        <v>Brea</v>
      </c>
      <c r="M3187" s="6" t="str">
        <f>IFERROR(VLOOKUP($J3187,Lookup!$I:$M,Lookup!L$2,0),"")</f>
        <v>GPlascencia</v>
      </c>
      <c r="N3187" s="6" t="str">
        <f>IFERROR(VLOOKUP($J3187,Lookup!$I:$M,Lookup!M$2,0),"")</f>
        <v>ETG</v>
      </c>
      <c r="O3187" s="6">
        <f>IFERROR(VLOOKUP(E3187,Lookup!B:C,2,0),0)</f>
        <v>0</v>
      </c>
    </row>
    <row r="3188" ht="13.5" outlineLevel="2" spans="1:15">
      <c r="A3188" s="4" t="s">
        <v>6686</v>
      </c>
      <c r="B3188" s="4" t="s">
        <v>6648</v>
      </c>
      <c r="C3188" s="4" t="s">
        <v>118</v>
      </c>
      <c r="D3188" s="4" t="s">
        <v>6687</v>
      </c>
      <c r="E3188" s="4" t="s">
        <v>78</v>
      </c>
      <c r="F3188" s="4" t="s">
        <v>121</v>
      </c>
      <c r="G3188" s="4" t="s">
        <v>373</v>
      </c>
      <c r="H3188" s="4" t="s">
        <v>123</v>
      </c>
      <c r="I3188" s="4" t="s">
        <v>6650</v>
      </c>
      <c r="J3188" s="4" t="s">
        <v>6651</v>
      </c>
      <c r="K3188" s="6">
        <f>IFERROR(VLOOKUP($J3188,Lookup!$I:$M,Lookup!J$2,0),"")</f>
        <v>7141</v>
      </c>
      <c r="L3188" s="6" t="str">
        <f>IFERROR(VLOOKUP($J3188,Lookup!$I:$M,Lookup!K$2,0),"")</f>
        <v>Brea</v>
      </c>
      <c r="M3188" s="6" t="str">
        <f>IFERROR(VLOOKUP($J3188,Lookup!$I:$M,Lookup!L$2,0),"")</f>
        <v>GPlascencia</v>
      </c>
      <c r="N3188" s="6" t="str">
        <f>IFERROR(VLOOKUP($J3188,Lookup!$I:$M,Lookup!M$2,0),"")</f>
        <v>ETG</v>
      </c>
      <c r="O3188" s="6" t="str">
        <f>IFERROR(VLOOKUP(E3188,Lookup!B:C,2,0),0)</f>
        <v>Host</v>
      </c>
    </row>
    <row r="3189" ht="13.5" outlineLevel="2" spans="1:15">
      <c r="A3189" s="4" t="s">
        <v>6688</v>
      </c>
      <c r="B3189" s="4" t="s">
        <v>6648</v>
      </c>
      <c r="C3189" s="4" t="s">
        <v>118</v>
      </c>
      <c r="D3189" s="4" t="s">
        <v>6689</v>
      </c>
      <c r="E3189" s="4" t="s">
        <v>78</v>
      </c>
      <c r="F3189" s="4" t="s">
        <v>121</v>
      </c>
      <c r="G3189" s="4" t="s">
        <v>373</v>
      </c>
      <c r="H3189" s="4" t="s">
        <v>123</v>
      </c>
      <c r="I3189" s="4" t="s">
        <v>6650</v>
      </c>
      <c r="J3189" s="4" t="s">
        <v>6651</v>
      </c>
      <c r="K3189" s="6">
        <f>IFERROR(VLOOKUP($J3189,Lookup!$I:$M,Lookup!J$2,0),"")</f>
        <v>7141</v>
      </c>
      <c r="L3189" s="6" t="str">
        <f>IFERROR(VLOOKUP($J3189,Lookup!$I:$M,Lookup!K$2,0),"")</f>
        <v>Brea</v>
      </c>
      <c r="M3189" s="6" t="str">
        <f>IFERROR(VLOOKUP($J3189,Lookup!$I:$M,Lookup!L$2,0),"")</f>
        <v>GPlascencia</v>
      </c>
      <c r="N3189" s="6" t="str">
        <f>IFERROR(VLOOKUP($J3189,Lookup!$I:$M,Lookup!M$2,0),"")</f>
        <v>ETG</v>
      </c>
      <c r="O3189" s="6" t="str">
        <f>IFERROR(VLOOKUP(E3189,Lookup!B:C,2,0),0)</f>
        <v>Host</v>
      </c>
    </row>
    <row r="3190" ht="13.5" outlineLevel="2" spans="1:15">
      <c r="A3190" s="4" t="s">
        <v>6690</v>
      </c>
      <c r="B3190" s="4" t="s">
        <v>6648</v>
      </c>
      <c r="C3190" s="4" t="s">
        <v>118</v>
      </c>
      <c r="D3190" s="4" t="s">
        <v>6691</v>
      </c>
      <c r="E3190" s="4" t="s">
        <v>83</v>
      </c>
      <c r="F3190" s="4" t="s">
        <v>121</v>
      </c>
      <c r="G3190" s="4" t="s">
        <v>373</v>
      </c>
      <c r="H3190" s="4" t="s">
        <v>123</v>
      </c>
      <c r="I3190" s="4" t="s">
        <v>6650</v>
      </c>
      <c r="J3190" s="4" t="s">
        <v>6651</v>
      </c>
      <c r="K3190" s="6">
        <f>IFERROR(VLOOKUP($J3190,Lookup!$I:$M,Lookup!J$2,0),"")</f>
        <v>7141</v>
      </c>
      <c r="L3190" s="6" t="str">
        <f>IFERROR(VLOOKUP($J3190,Lookup!$I:$M,Lookup!K$2,0),"")</f>
        <v>Brea</v>
      </c>
      <c r="M3190" s="6" t="str">
        <f>IFERROR(VLOOKUP($J3190,Lookup!$I:$M,Lookup!L$2,0),"")</f>
        <v>GPlascencia</v>
      </c>
      <c r="N3190" s="6" t="str">
        <f>IFERROR(VLOOKUP($J3190,Lookup!$I:$M,Lookup!M$2,0),"")</f>
        <v>ETG</v>
      </c>
      <c r="O3190" s="6" t="str">
        <f>IFERROR(VLOOKUP(E3190,Lookup!B:C,2,0),0)</f>
        <v>Line Cook</v>
      </c>
    </row>
    <row r="3191" ht="13.5" outlineLevel="2" spans="1:15">
      <c r="A3191" s="4" t="s">
        <v>6692</v>
      </c>
      <c r="B3191" s="4" t="s">
        <v>132</v>
      </c>
      <c r="C3191" s="4" t="s">
        <v>118</v>
      </c>
      <c r="D3191" s="4" t="s">
        <v>6693</v>
      </c>
      <c r="E3191" s="4" t="s">
        <v>134</v>
      </c>
      <c r="F3191" s="4" t="s">
        <v>121</v>
      </c>
      <c r="G3191" s="4" t="s">
        <v>373</v>
      </c>
      <c r="H3191" s="4" t="s">
        <v>123</v>
      </c>
      <c r="I3191" s="4" t="s">
        <v>6650</v>
      </c>
      <c r="J3191" s="4" t="s">
        <v>6651</v>
      </c>
      <c r="K3191" s="6">
        <f>IFERROR(VLOOKUP($J3191,Lookup!$I:$M,Lookup!J$2,0),"")</f>
        <v>7141</v>
      </c>
      <c r="L3191" s="6" t="str">
        <f>IFERROR(VLOOKUP($J3191,Lookup!$I:$M,Lookup!K$2,0),"")</f>
        <v>Brea</v>
      </c>
      <c r="M3191" s="6" t="str">
        <f>IFERROR(VLOOKUP($J3191,Lookup!$I:$M,Lookup!L$2,0),"")</f>
        <v>GPlascencia</v>
      </c>
      <c r="N3191" s="6" t="str">
        <f>IFERROR(VLOOKUP($J3191,Lookup!$I:$M,Lookup!M$2,0),"")</f>
        <v>ETG</v>
      </c>
      <c r="O3191" s="6">
        <f>IFERROR(VLOOKUP(E3191,Lookup!B:C,2,0),0)</f>
        <v>0</v>
      </c>
    </row>
    <row r="3192" ht="13.5" outlineLevel="2" spans="1:15">
      <c r="A3192" s="4" t="s">
        <v>6694</v>
      </c>
      <c r="B3192" s="4" t="s">
        <v>6648</v>
      </c>
      <c r="C3192" s="4" t="s">
        <v>118</v>
      </c>
      <c r="D3192" s="4" t="s">
        <v>6695</v>
      </c>
      <c r="E3192" s="4" t="s">
        <v>120</v>
      </c>
      <c r="F3192" s="4" t="s">
        <v>121</v>
      </c>
      <c r="G3192" s="4" t="s">
        <v>373</v>
      </c>
      <c r="H3192" s="4" t="s">
        <v>123</v>
      </c>
      <c r="I3192" s="4" t="s">
        <v>6650</v>
      </c>
      <c r="J3192" s="4" t="s">
        <v>6651</v>
      </c>
      <c r="K3192" s="6">
        <f>IFERROR(VLOOKUP($J3192,Lookup!$I:$M,Lookup!J$2,0),"")</f>
        <v>7141</v>
      </c>
      <c r="L3192" s="6" t="str">
        <f>IFERROR(VLOOKUP($J3192,Lookup!$I:$M,Lookup!K$2,0),"")</f>
        <v>Brea</v>
      </c>
      <c r="M3192" s="6" t="str">
        <f>IFERROR(VLOOKUP($J3192,Lookup!$I:$M,Lookup!L$2,0),"")</f>
        <v>GPlascencia</v>
      </c>
      <c r="N3192" s="6" t="str">
        <f>IFERROR(VLOOKUP($J3192,Lookup!$I:$M,Lookup!M$2,0),"")</f>
        <v>ETG</v>
      </c>
      <c r="O3192" s="6" t="str">
        <f>IFERROR(VLOOKUP(E3192,Lookup!B:C,2,0),0)</f>
        <v>Server/Cocktail</v>
      </c>
    </row>
    <row r="3193" ht="13.5" outlineLevel="2" spans="1:15">
      <c r="A3193" s="4" t="s">
        <v>6696</v>
      </c>
      <c r="B3193" s="4" t="s">
        <v>6648</v>
      </c>
      <c r="C3193" s="4" t="s">
        <v>118</v>
      </c>
      <c r="D3193" s="4" t="s">
        <v>6697</v>
      </c>
      <c r="E3193" s="4" t="s">
        <v>120</v>
      </c>
      <c r="F3193" s="4" t="s">
        <v>121</v>
      </c>
      <c r="G3193" s="4" t="s">
        <v>373</v>
      </c>
      <c r="H3193" s="4" t="s">
        <v>123</v>
      </c>
      <c r="I3193" s="4" t="s">
        <v>6650</v>
      </c>
      <c r="J3193" s="4" t="s">
        <v>6651</v>
      </c>
      <c r="K3193" s="6">
        <f>IFERROR(VLOOKUP($J3193,Lookup!$I:$M,Lookup!J$2,0),"")</f>
        <v>7141</v>
      </c>
      <c r="L3193" s="6" t="str">
        <f>IFERROR(VLOOKUP($J3193,Lookup!$I:$M,Lookup!K$2,0),"")</f>
        <v>Brea</v>
      </c>
      <c r="M3193" s="6" t="str">
        <f>IFERROR(VLOOKUP($J3193,Lookup!$I:$M,Lookup!L$2,0),"")</f>
        <v>GPlascencia</v>
      </c>
      <c r="N3193" s="6" t="str">
        <f>IFERROR(VLOOKUP($J3193,Lookup!$I:$M,Lookup!M$2,0),"")</f>
        <v>ETG</v>
      </c>
      <c r="O3193" s="6" t="str">
        <f>IFERROR(VLOOKUP(E3193,Lookup!B:C,2,0),0)</f>
        <v>Server/Cocktail</v>
      </c>
    </row>
    <row r="3194" ht="13.5" outlineLevel="2" spans="1:15">
      <c r="A3194" s="4" t="s">
        <v>6698</v>
      </c>
      <c r="B3194" s="4" t="s">
        <v>6648</v>
      </c>
      <c r="C3194" s="4" t="s">
        <v>118</v>
      </c>
      <c r="D3194" s="4" t="s">
        <v>6699</v>
      </c>
      <c r="E3194" s="4" t="s">
        <v>139</v>
      </c>
      <c r="F3194" s="4" t="s">
        <v>121</v>
      </c>
      <c r="G3194" s="4" t="s">
        <v>373</v>
      </c>
      <c r="H3194" s="4" t="s">
        <v>123</v>
      </c>
      <c r="I3194" s="4" t="s">
        <v>6650</v>
      </c>
      <c r="J3194" s="4" t="s">
        <v>6651</v>
      </c>
      <c r="K3194" s="6">
        <f>IFERROR(VLOOKUP($J3194,Lookup!$I:$M,Lookup!J$2,0),"")</f>
        <v>7141</v>
      </c>
      <c r="L3194" s="6" t="str">
        <f>IFERROR(VLOOKUP($J3194,Lookup!$I:$M,Lookup!K$2,0),"")</f>
        <v>Brea</v>
      </c>
      <c r="M3194" s="6" t="str">
        <f>IFERROR(VLOOKUP($J3194,Lookup!$I:$M,Lookup!L$2,0),"")</f>
        <v>GPlascencia</v>
      </c>
      <c r="N3194" s="6" t="str">
        <f>IFERROR(VLOOKUP($J3194,Lookup!$I:$M,Lookup!M$2,0),"")</f>
        <v>ETG</v>
      </c>
      <c r="O3194" s="6" t="str">
        <f>IFERROR(VLOOKUP(E3194,Lookup!B:C,2,0),0)</f>
        <v>Busser/Runner</v>
      </c>
    </row>
    <row r="3195" ht="13.5" outlineLevel="2" spans="1:15">
      <c r="A3195" s="4" t="s">
        <v>6700</v>
      </c>
      <c r="B3195" s="4" t="s">
        <v>6648</v>
      </c>
      <c r="C3195" s="4" t="s">
        <v>118</v>
      </c>
      <c r="D3195" s="4" t="s">
        <v>6701</v>
      </c>
      <c r="E3195" s="4" t="s">
        <v>120</v>
      </c>
      <c r="F3195" s="4" t="s">
        <v>121</v>
      </c>
      <c r="G3195" s="4" t="s">
        <v>373</v>
      </c>
      <c r="H3195" s="4" t="s">
        <v>123</v>
      </c>
      <c r="I3195" s="4" t="s">
        <v>6650</v>
      </c>
      <c r="J3195" s="4" t="s">
        <v>6651</v>
      </c>
      <c r="K3195" s="6">
        <f>IFERROR(VLOOKUP($J3195,Lookup!$I:$M,Lookup!J$2,0),"")</f>
        <v>7141</v>
      </c>
      <c r="L3195" s="6" t="str">
        <f>IFERROR(VLOOKUP($J3195,Lookup!$I:$M,Lookup!K$2,0),"")</f>
        <v>Brea</v>
      </c>
      <c r="M3195" s="6" t="str">
        <f>IFERROR(VLOOKUP($J3195,Lookup!$I:$M,Lookup!L$2,0),"")</f>
        <v>GPlascencia</v>
      </c>
      <c r="N3195" s="6" t="str">
        <f>IFERROR(VLOOKUP($J3195,Lookup!$I:$M,Lookup!M$2,0),"")</f>
        <v>ETG</v>
      </c>
      <c r="O3195" s="6" t="str">
        <f>IFERROR(VLOOKUP(E3195,Lookup!B:C,2,0),0)</f>
        <v>Server/Cocktail</v>
      </c>
    </row>
    <row r="3196" ht="13.5" outlineLevel="2" spans="1:15">
      <c r="A3196" s="4" t="s">
        <v>6702</v>
      </c>
      <c r="B3196" s="4" t="s">
        <v>6669</v>
      </c>
      <c r="C3196" s="4" t="s">
        <v>118</v>
      </c>
      <c r="D3196" s="4" t="s">
        <v>6703</v>
      </c>
      <c r="E3196" s="4" t="s">
        <v>78</v>
      </c>
      <c r="F3196" s="4" t="s">
        <v>121</v>
      </c>
      <c r="G3196" s="4" t="s">
        <v>373</v>
      </c>
      <c r="H3196" s="4" t="s">
        <v>123</v>
      </c>
      <c r="I3196" s="4" t="s">
        <v>6650</v>
      </c>
      <c r="J3196" s="4" t="s">
        <v>6651</v>
      </c>
      <c r="K3196" s="6">
        <f>IFERROR(VLOOKUP($J3196,Lookup!$I:$M,Lookup!J$2,0),"")</f>
        <v>7141</v>
      </c>
      <c r="L3196" s="6" t="str">
        <f>IFERROR(VLOOKUP($J3196,Lookup!$I:$M,Lookup!K$2,0),"")</f>
        <v>Brea</v>
      </c>
      <c r="M3196" s="6" t="str">
        <f>IFERROR(VLOOKUP($J3196,Lookup!$I:$M,Lookup!L$2,0),"")</f>
        <v>GPlascencia</v>
      </c>
      <c r="N3196" s="6" t="str">
        <f>IFERROR(VLOOKUP($J3196,Lookup!$I:$M,Lookup!M$2,0),"")</f>
        <v>ETG</v>
      </c>
      <c r="O3196" s="6" t="str">
        <f>IFERROR(VLOOKUP(E3196,Lookup!B:C,2,0),0)</f>
        <v>Host</v>
      </c>
    </row>
    <row r="3197" ht="13.5" outlineLevel="2" spans="1:15">
      <c r="A3197" s="4" t="s">
        <v>6704</v>
      </c>
      <c r="B3197" s="4" t="s">
        <v>6669</v>
      </c>
      <c r="C3197" s="4" t="s">
        <v>118</v>
      </c>
      <c r="D3197" s="4" t="s">
        <v>6705</v>
      </c>
      <c r="E3197" s="4" t="s">
        <v>120</v>
      </c>
      <c r="F3197" s="4" t="s">
        <v>121</v>
      </c>
      <c r="G3197" s="4" t="s">
        <v>373</v>
      </c>
      <c r="H3197" s="4" t="s">
        <v>123</v>
      </c>
      <c r="I3197" s="4" t="s">
        <v>6650</v>
      </c>
      <c r="J3197" s="4" t="s">
        <v>6651</v>
      </c>
      <c r="K3197" s="6">
        <f>IFERROR(VLOOKUP($J3197,Lookup!$I:$M,Lookup!J$2,0),"")</f>
        <v>7141</v>
      </c>
      <c r="L3197" s="6" t="str">
        <f>IFERROR(VLOOKUP($J3197,Lookup!$I:$M,Lookup!K$2,0),"")</f>
        <v>Brea</v>
      </c>
      <c r="M3197" s="6" t="str">
        <f>IFERROR(VLOOKUP($J3197,Lookup!$I:$M,Lookup!L$2,0),"")</f>
        <v>GPlascencia</v>
      </c>
      <c r="N3197" s="6" t="str">
        <f>IFERROR(VLOOKUP($J3197,Lookup!$I:$M,Lookup!M$2,0),"")</f>
        <v>ETG</v>
      </c>
      <c r="O3197" s="6" t="str">
        <f>IFERROR(VLOOKUP(E3197,Lookup!B:C,2,0),0)</f>
        <v>Server/Cocktail</v>
      </c>
    </row>
    <row r="3198" ht="13.5" outlineLevel="2" spans="1:15">
      <c r="A3198" s="4" t="s">
        <v>6706</v>
      </c>
      <c r="B3198" s="4" t="s">
        <v>6648</v>
      </c>
      <c r="C3198" s="4" t="s">
        <v>118</v>
      </c>
      <c r="D3198" s="4" t="s">
        <v>6707</v>
      </c>
      <c r="E3198" s="4" t="s">
        <v>256</v>
      </c>
      <c r="F3198" s="4" t="s">
        <v>121</v>
      </c>
      <c r="G3198" s="4" t="s">
        <v>373</v>
      </c>
      <c r="H3198" s="4" t="s">
        <v>123</v>
      </c>
      <c r="I3198" s="4" t="s">
        <v>6650</v>
      </c>
      <c r="J3198" s="4" t="s">
        <v>6651</v>
      </c>
      <c r="K3198" s="6">
        <f>IFERROR(VLOOKUP($J3198,Lookup!$I:$M,Lookup!J$2,0),"")</f>
        <v>7141</v>
      </c>
      <c r="L3198" s="6" t="str">
        <f>IFERROR(VLOOKUP($J3198,Lookup!$I:$M,Lookup!K$2,0),"")</f>
        <v>Brea</v>
      </c>
      <c r="M3198" s="6" t="str">
        <f>IFERROR(VLOOKUP($J3198,Lookup!$I:$M,Lookup!L$2,0),"")</f>
        <v>GPlascencia</v>
      </c>
      <c r="N3198" s="6" t="str">
        <f>IFERROR(VLOOKUP($J3198,Lookup!$I:$M,Lookup!M$2,0),"")</f>
        <v>ETG</v>
      </c>
      <c r="O3198" s="6" t="str">
        <f>IFERROR(VLOOKUP(E3198,Lookup!B:C,2,0),0)</f>
        <v/>
      </c>
    </row>
    <row r="3199" ht="13.5" outlineLevel="2" spans="1:15">
      <c r="A3199" s="4" t="s">
        <v>6708</v>
      </c>
      <c r="B3199" s="4" t="s">
        <v>6648</v>
      </c>
      <c r="C3199" s="4" t="s">
        <v>118</v>
      </c>
      <c r="D3199" s="4" t="s">
        <v>6709</v>
      </c>
      <c r="E3199" s="4" t="s">
        <v>188</v>
      </c>
      <c r="F3199" s="4" t="s">
        <v>121</v>
      </c>
      <c r="G3199" s="4" t="s">
        <v>373</v>
      </c>
      <c r="H3199" s="4" t="s">
        <v>123</v>
      </c>
      <c r="I3199" s="4" t="s">
        <v>6650</v>
      </c>
      <c r="J3199" s="4" t="s">
        <v>6651</v>
      </c>
      <c r="K3199" s="6">
        <f>IFERROR(VLOOKUP($J3199,Lookup!$I:$M,Lookup!J$2,0),"")</f>
        <v>7141</v>
      </c>
      <c r="L3199" s="6" t="str">
        <f>IFERROR(VLOOKUP($J3199,Lookup!$I:$M,Lookup!K$2,0),"")</f>
        <v>Brea</v>
      </c>
      <c r="M3199" s="6" t="str">
        <f>IFERROR(VLOOKUP($J3199,Lookup!$I:$M,Lookup!L$2,0),"")</f>
        <v>GPlascencia</v>
      </c>
      <c r="N3199" s="6" t="str">
        <f>IFERROR(VLOOKUP($J3199,Lookup!$I:$M,Lookup!M$2,0),"")</f>
        <v>ETG</v>
      </c>
      <c r="O3199" s="6" t="str">
        <f>IFERROR(VLOOKUP(E3199,Lookup!B:C,2,0),0)</f>
        <v>Dish</v>
      </c>
    </row>
    <row r="3200" ht="13.5" outlineLevel="2" spans="1:15">
      <c r="A3200" s="4" t="s">
        <v>6710</v>
      </c>
      <c r="B3200" s="4" t="s">
        <v>6669</v>
      </c>
      <c r="C3200" s="4" t="s">
        <v>118</v>
      </c>
      <c r="D3200" s="4" t="s">
        <v>6711</v>
      </c>
      <c r="E3200" s="4" t="s">
        <v>84</v>
      </c>
      <c r="F3200" s="4" t="s">
        <v>121</v>
      </c>
      <c r="G3200" s="4" t="s">
        <v>373</v>
      </c>
      <c r="H3200" s="4" t="s">
        <v>123</v>
      </c>
      <c r="I3200" s="4" t="s">
        <v>6650</v>
      </c>
      <c r="J3200" s="4" t="s">
        <v>6651</v>
      </c>
      <c r="K3200" s="6">
        <f>IFERROR(VLOOKUP($J3200,Lookup!$I:$M,Lookup!J$2,0),"")</f>
        <v>7141</v>
      </c>
      <c r="L3200" s="6" t="str">
        <f>IFERROR(VLOOKUP($J3200,Lookup!$I:$M,Lookup!K$2,0),"")</f>
        <v>Brea</v>
      </c>
      <c r="M3200" s="6" t="str">
        <f>IFERROR(VLOOKUP($J3200,Lookup!$I:$M,Lookup!L$2,0),"")</f>
        <v>GPlascencia</v>
      </c>
      <c r="N3200" s="6" t="str">
        <f>IFERROR(VLOOKUP($J3200,Lookup!$I:$M,Lookup!M$2,0),"")</f>
        <v>ETG</v>
      </c>
      <c r="O3200" s="6" t="str">
        <f>IFERROR(VLOOKUP(E3200,Lookup!B:C,2,0),0)</f>
        <v>Prep Cook</v>
      </c>
    </row>
    <row r="3201" ht="13.5" outlineLevel="2" spans="1:15">
      <c r="A3201" s="4" t="s">
        <v>6712</v>
      </c>
      <c r="B3201" s="4" t="s">
        <v>6648</v>
      </c>
      <c r="C3201" s="4" t="s">
        <v>118</v>
      </c>
      <c r="D3201" s="4" t="s">
        <v>6713</v>
      </c>
      <c r="E3201" s="4" t="s">
        <v>120</v>
      </c>
      <c r="F3201" s="4" t="s">
        <v>121</v>
      </c>
      <c r="G3201" s="4" t="s">
        <v>373</v>
      </c>
      <c r="H3201" s="4" t="s">
        <v>123</v>
      </c>
      <c r="I3201" s="4" t="s">
        <v>6650</v>
      </c>
      <c r="J3201" s="4" t="s">
        <v>6651</v>
      </c>
      <c r="K3201" s="6">
        <f>IFERROR(VLOOKUP($J3201,Lookup!$I:$M,Lookup!J$2,0),"")</f>
        <v>7141</v>
      </c>
      <c r="L3201" s="6" t="str">
        <f>IFERROR(VLOOKUP($J3201,Lookup!$I:$M,Lookup!K$2,0),"")</f>
        <v>Brea</v>
      </c>
      <c r="M3201" s="6" t="str">
        <f>IFERROR(VLOOKUP($J3201,Lookup!$I:$M,Lookup!L$2,0),"")</f>
        <v>GPlascencia</v>
      </c>
      <c r="N3201" s="6" t="str">
        <f>IFERROR(VLOOKUP($J3201,Lookup!$I:$M,Lookup!M$2,0),"")</f>
        <v>ETG</v>
      </c>
      <c r="O3201" s="6" t="str">
        <f>IFERROR(VLOOKUP(E3201,Lookup!B:C,2,0),0)</f>
        <v>Server/Cocktail</v>
      </c>
    </row>
    <row r="3202" ht="13.5" outlineLevel="2" spans="1:15">
      <c r="A3202" s="4" t="s">
        <v>6714</v>
      </c>
      <c r="B3202" s="4" t="s">
        <v>6648</v>
      </c>
      <c r="C3202" s="4" t="s">
        <v>118</v>
      </c>
      <c r="D3202" s="4" t="s">
        <v>6715</v>
      </c>
      <c r="E3202" s="4" t="s">
        <v>120</v>
      </c>
      <c r="F3202" s="4" t="s">
        <v>121</v>
      </c>
      <c r="G3202" s="4" t="s">
        <v>373</v>
      </c>
      <c r="H3202" s="4" t="s">
        <v>123</v>
      </c>
      <c r="I3202" s="4" t="s">
        <v>6650</v>
      </c>
      <c r="J3202" s="4" t="s">
        <v>6651</v>
      </c>
      <c r="K3202" s="6">
        <f>IFERROR(VLOOKUP($J3202,Lookup!$I:$M,Lookup!J$2,0),"")</f>
        <v>7141</v>
      </c>
      <c r="L3202" s="6" t="str">
        <f>IFERROR(VLOOKUP($J3202,Lookup!$I:$M,Lookup!K$2,0),"")</f>
        <v>Brea</v>
      </c>
      <c r="M3202" s="6" t="str">
        <f>IFERROR(VLOOKUP($J3202,Lookup!$I:$M,Lookup!L$2,0),"")</f>
        <v>GPlascencia</v>
      </c>
      <c r="N3202" s="6" t="str">
        <f>IFERROR(VLOOKUP($J3202,Lookup!$I:$M,Lookup!M$2,0),"")</f>
        <v>ETG</v>
      </c>
      <c r="O3202" s="6" t="str">
        <f>IFERROR(VLOOKUP(E3202,Lookup!B:C,2,0),0)</f>
        <v>Server/Cocktail</v>
      </c>
    </row>
    <row r="3203" ht="13.5" outlineLevel="2" spans="1:15">
      <c r="A3203" s="4" t="s">
        <v>6716</v>
      </c>
      <c r="B3203" s="4" t="s">
        <v>6648</v>
      </c>
      <c r="C3203" s="4" t="s">
        <v>118</v>
      </c>
      <c r="D3203" s="4" t="s">
        <v>6717</v>
      </c>
      <c r="E3203" s="4" t="s">
        <v>128</v>
      </c>
      <c r="F3203" s="4" t="s">
        <v>121</v>
      </c>
      <c r="G3203" s="4" t="s">
        <v>373</v>
      </c>
      <c r="H3203" s="4" t="s">
        <v>123</v>
      </c>
      <c r="I3203" s="4" t="s">
        <v>6650</v>
      </c>
      <c r="J3203" s="4" t="s">
        <v>6651</v>
      </c>
      <c r="K3203" s="6">
        <f>IFERROR(VLOOKUP($J3203,Lookup!$I:$M,Lookup!J$2,0),"")</f>
        <v>7141</v>
      </c>
      <c r="L3203" s="6" t="str">
        <f>IFERROR(VLOOKUP($J3203,Lookup!$I:$M,Lookup!K$2,0),"")</f>
        <v>Brea</v>
      </c>
      <c r="M3203" s="6" t="str">
        <f>IFERROR(VLOOKUP($J3203,Lookup!$I:$M,Lookup!L$2,0),"")</f>
        <v>GPlascencia</v>
      </c>
      <c r="N3203" s="6" t="str">
        <f>IFERROR(VLOOKUP($J3203,Lookup!$I:$M,Lookup!M$2,0),"")</f>
        <v>ETG</v>
      </c>
      <c r="O3203" s="6" t="str">
        <f>IFERROR(VLOOKUP(E3203,Lookup!B:C,2,0),0)</f>
        <v>Server/Cocktail</v>
      </c>
    </row>
    <row r="3204" ht="13.5" outlineLevel="2" spans="1:15">
      <c r="A3204" s="4" t="s">
        <v>6718</v>
      </c>
      <c r="B3204" s="4" t="s">
        <v>6648</v>
      </c>
      <c r="C3204" s="4" t="s">
        <v>118</v>
      </c>
      <c r="D3204" s="4" t="s">
        <v>6719</v>
      </c>
      <c r="E3204" s="4" t="s">
        <v>83</v>
      </c>
      <c r="F3204" s="4" t="s">
        <v>121</v>
      </c>
      <c r="G3204" s="4" t="s">
        <v>373</v>
      </c>
      <c r="H3204" s="4" t="s">
        <v>123</v>
      </c>
      <c r="I3204" s="4" t="s">
        <v>6650</v>
      </c>
      <c r="J3204" s="4" t="s">
        <v>6651</v>
      </c>
      <c r="K3204" s="6">
        <f>IFERROR(VLOOKUP($J3204,Lookup!$I:$M,Lookup!J$2,0),"")</f>
        <v>7141</v>
      </c>
      <c r="L3204" s="6" t="str">
        <f>IFERROR(VLOOKUP($J3204,Lookup!$I:$M,Lookup!K$2,0),"")</f>
        <v>Brea</v>
      </c>
      <c r="M3204" s="6" t="str">
        <f>IFERROR(VLOOKUP($J3204,Lookup!$I:$M,Lookup!L$2,0),"")</f>
        <v>GPlascencia</v>
      </c>
      <c r="N3204" s="6" t="str">
        <f>IFERROR(VLOOKUP($J3204,Lookup!$I:$M,Lookup!M$2,0),"")</f>
        <v>ETG</v>
      </c>
      <c r="O3204" s="6" t="str">
        <f>IFERROR(VLOOKUP(E3204,Lookup!B:C,2,0),0)</f>
        <v>Line Cook</v>
      </c>
    </row>
    <row r="3205" ht="13.5" outlineLevel="2" spans="1:15">
      <c r="A3205" s="4" t="s">
        <v>6720</v>
      </c>
      <c r="B3205" s="4" t="s">
        <v>6669</v>
      </c>
      <c r="C3205" s="4" t="s">
        <v>118</v>
      </c>
      <c r="D3205" s="4" t="s">
        <v>6721</v>
      </c>
      <c r="E3205" s="4" t="s">
        <v>83</v>
      </c>
      <c r="F3205" s="4" t="s">
        <v>121</v>
      </c>
      <c r="G3205" s="4" t="s">
        <v>373</v>
      </c>
      <c r="H3205" s="4" t="s">
        <v>123</v>
      </c>
      <c r="I3205" s="4" t="s">
        <v>6650</v>
      </c>
      <c r="J3205" s="4" t="s">
        <v>6651</v>
      </c>
      <c r="K3205" s="6">
        <f>IFERROR(VLOOKUP($J3205,Lookup!$I:$M,Lookup!J$2,0),"")</f>
        <v>7141</v>
      </c>
      <c r="L3205" s="6" t="str">
        <f>IFERROR(VLOOKUP($J3205,Lookup!$I:$M,Lookup!K$2,0),"")</f>
        <v>Brea</v>
      </c>
      <c r="M3205" s="6" t="str">
        <f>IFERROR(VLOOKUP($J3205,Lookup!$I:$M,Lookup!L$2,0),"")</f>
        <v>GPlascencia</v>
      </c>
      <c r="N3205" s="6" t="str">
        <f>IFERROR(VLOOKUP($J3205,Lookup!$I:$M,Lookup!M$2,0),"")</f>
        <v>ETG</v>
      </c>
      <c r="O3205" s="6" t="str">
        <f>IFERROR(VLOOKUP(E3205,Lookup!B:C,2,0),0)</f>
        <v>Line Cook</v>
      </c>
    </row>
    <row r="3206" ht="13.5" outlineLevel="2" spans="1:15">
      <c r="A3206" s="4" t="s">
        <v>6722</v>
      </c>
      <c r="B3206" s="4" t="s">
        <v>6648</v>
      </c>
      <c r="C3206" s="4" t="s">
        <v>118</v>
      </c>
      <c r="D3206" s="4" t="s">
        <v>6723</v>
      </c>
      <c r="E3206" s="4" t="s">
        <v>139</v>
      </c>
      <c r="F3206" s="4" t="s">
        <v>121</v>
      </c>
      <c r="G3206" s="4" t="s">
        <v>373</v>
      </c>
      <c r="H3206" s="4" t="s">
        <v>123</v>
      </c>
      <c r="I3206" s="4" t="s">
        <v>6650</v>
      </c>
      <c r="J3206" s="4" t="s">
        <v>6651</v>
      </c>
      <c r="K3206" s="6">
        <f>IFERROR(VLOOKUP($J3206,Lookup!$I:$M,Lookup!J$2,0),"")</f>
        <v>7141</v>
      </c>
      <c r="L3206" s="6" t="str">
        <f>IFERROR(VLOOKUP($J3206,Lookup!$I:$M,Lookup!K$2,0),"")</f>
        <v>Brea</v>
      </c>
      <c r="M3206" s="6" t="str">
        <f>IFERROR(VLOOKUP($J3206,Lookup!$I:$M,Lookup!L$2,0),"")</f>
        <v>GPlascencia</v>
      </c>
      <c r="N3206" s="6" t="str">
        <f>IFERROR(VLOOKUP($J3206,Lookup!$I:$M,Lookup!M$2,0),"")</f>
        <v>ETG</v>
      </c>
      <c r="O3206" s="6" t="str">
        <f>IFERROR(VLOOKUP(E3206,Lookup!B:C,2,0),0)</f>
        <v>Busser/Runner</v>
      </c>
    </row>
    <row r="3207" ht="13.5" outlineLevel="2" spans="1:15">
      <c r="A3207" s="4" t="s">
        <v>6724</v>
      </c>
      <c r="B3207" s="4" t="s">
        <v>6648</v>
      </c>
      <c r="C3207" s="4" t="s">
        <v>118</v>
      </c>
      <c r="D3207" s="4" t="s">
        <v>6725</v>
      </c>
      <c r="E3207" s="4" t="s">
        <v>142</v>
      </c>
      <c r="F3207" s="4" t="s">
        <v>121</v>
      </c>
      <c r="G3207" s="4" t="s">
        <v>373</v>
      </c>
      <c r="H3207" s="4" t="s">
        <v>123</v>
      </c>
      <c r="I3207" s="4" t="s">
        <v>6650</v>
      </c>
      <c r="J3207" s="4" t="s">
        <v>6651</v>
      </c>
      <c r="K3207" s="6">
        <f>IFERROR(VLOOKUP($J3207,Lookup!$I:$M,Lookup!J$2,0),"")</f>
        <v>7141</v>
      </c>
      <c r="L3207" s="6" t="str">
        <f>IFERROR(VLOOKUP($J3207,Lookup!$I:$M,Lookup!K$2,0),"")</f>
        <v>Brea</v>
      </c>
      <c r="M3207" s="6" t="str">
        <f>IFERROR(VLOOKUP($J3207,Lookup!$I:$M,Lookup!L$2,0),"")</f>
        <v>GPlascencia</v>
      </c>
      <c r="N3207" s="6" t="str">
        <f>IFERROR(VLOOKUP($J3207,Lookup!$I:$M,Lookup!M$2,0),"")</f>
        <v>ETG</v>
      </c>
      <c r="O3207" s="6" t="str">
        <f>IFERROR(VLOOKUP(E3207,Lookup!B:C,2,0),0)</f>
        <v>Expo</v>
      </c>
    </row>
    <row r="3208" ht="13.5" outlineLevel="2" spans="1:15">
      <c r="A3208" s="4" t="s">
        <v>6726</v>
      </c>
      <c r="B3208" s="4" t="s">
        <v>6648</v>
      </c>
      <c r="C3208" s="4" t="s">
        <v>118</v>
      </c>
      <c r="D3208" s="4" t="s">
        <v>6727</v>
      </c>
      <c r="E3208" s="4" t="s">
        <v>78</v>
      </c>
      <c r="F3208" s="4" t="s">
        <v>121</v>
      </c>
      <c r="G3208" s="4" t="s">
        <v>373</v>
      </c>
      <c r="H3208" s="4" t="s">
        <v>123</v>
      </c>
      <c r="I3208" s="4" t="s">
        <v>6650</v>
      </c>
      <c r="J3208" s="4" t="s">
        <v>6651</v>
      </c>
      <c r="K3208" s="6">
        <f>IFERROR(VLOOKUP($J3208,Lookup!$I:$M,Lookup!J$2,0),"")</f>
        <v>7141</v>
      </c>
      <c r="L3208" s="6" t="str">
        <f>IFERROR(VLOOKUP($J3208,Lookup!$I:$M,Lookup!K$2,0),"")</f>
        <v>Brea</v>
      </c>
      <c r="M3208" s="6" t="str">
        <f>IFERROR(VLOOKUP($J3208,Lookup!$I:$M,Lookup!L$2,0),"")</f>
        <v>GPlascencia</v>
      </c>
      <c r="N3208" s="6" t="str">
        <f>IFERROR(VLOOKUP($J3208,Lookup!$I:$M,Lookup!M$2,0),"")</f>
        <v>ETG</v>
      </c>
      <c r="O3208" s="6" t="str">
        <f>IFERROR(VLOOKUP(E3208,Lookup!B:C,2,0),0)</f>
        <v>Host</v>
      </c>
    </row>
    <row r="3209" ht="13.5" outlineLevel="2" spans="1:15">
      <c r="A3209" s="4" t="s">
        <v>6728</v>
      </c>
      <c r="B3209" s="4" t="s">
        <v>6648</v>
      </c>
      <c r="C3209" s="4" t="s">
        <v>118</v>
      </c>
      <c r="D3209" s="4" t="s">
        <v>6729</v>
      </c>
      <c r="E3209" s="4" t="s">
        <v>120</v>
      </c>
      <c r="F3209" s="4" t="s">
        <v>121</v>
      </c>
      <c r="G3209" s="4" t="s">
        <v>373</v>
      </c>
      <c r="H3209" s="4" t="s">
        <v>123</v>
      </c>
      <c r="I3209" s="4" t="s">
        <v>6650</v>
      </c>
      <c r="J3209" s="4" t="s">
        <v>6651</v>
      </c>
      <c r="K3209" s="6">
        <f>IFERROR(VLOOKUP($J3209,Lookup!$I:$M,Lookup!J$2,0),"")</f>
        <v>7141</v>
      </c>
      <c r="L3209" s="6" t="str">
        <f>IFERROR(VLOOKUP($J3209,Lookup!$I:$M,Lookup!K$2,0),"")</f>
        <v>Brea</v>
      </c>
      <c r="M3209" s="6" t="str">
        <f>IFERROR(VLOOKUP($J3209,Lookup!$I:$M,Lookup!L$2,0),"")</f>
        <v>GPlascencia</v>
      </c>
      <c r="N3209" s="6" t="str">
        <f>IFERROR(VLOOKUP($J3209,Lookup!$I:$M,Lookup!M$2,0),"")</f>
        <v>ETG</v>
      </c>
      <c r="O3209" s="6" t="str">
        <f>IFERROR(VLOOKUP(E3209,Lookup!B:C,2,0),0)</f>
        <v>Server/Cocktail</v>
      </c>
    </row>
    <row r="3210" ht="13.5" outlineLevel="2" spans="1:15">
      <c r="A3210" s="4" t="s">
        <v>6730</v>
      </c>
      <c r="B3210" s="4" t="s">
        <v>6648</v>
      </c>
      <c r="C3210" s="4" t="s">
        <v>118</v>
      </c>
      <c r="D3210" s="4" t="s">
        <v>6731</v>
      </c>
      <c r="E3210" s="4" t="s">
        <v>83</v>
      </c>
      <c r="F3210" s="4" t="s">
        <v>121</v>
      </c>
      <c r="G3210" s="4" t="s">
        <v>373</v>
      </c>
      <c r="H3210" s="4" t="s">
        <v>123</v>
      </c>
      <c r="I3210" s="4" t="s">
        <v>6650</v>
      </c>
      <c r="J3210" s="4" t="s">
        <v>6651</v>
      </c>
      <c r="K3210" s="6">
        <f>IFERROR(VLOOKUP($J3210,Lookup!$I:$M,Lookup!J$2,0),"")</f>
        <v>7141</v>
      </c>
      <c r="L3210" s="6" t="str">
        <f>IFERROR(VLOOKUP($J3210,Lookup!$I:$M,Lookup!K$2,0),"")</f>
        <v>Brea</v>
      </c>
      <c r="M3210" s="6" t="str">
        <f>IFERROR(VLOOKUP($J3210,Lookup!$I:$M,Lookup!L$2,0),"")</f>
        <v>GPlascencia</v>
      </c>
      <c r="N3210" s="6" t="str">
        <f>IFERROR(VLOOKUP($J3210,Lookup!$I:$M,Lookup!M$2,0),"")</f>
        <v>ETG</v>
      </c>
      <c r="O3210" s="6" t="str">
        <f>IFERROR(VLOOKUP(E3210,Lookup!B:C,2,0),0)</f>
        <v>Line Cook</v>
      </c>
    </row>
    <row r="3211" ht="13.5" outlineLevel="2" spans="1:15">
      <c r="A3211" s="4" t="s">
        <v>6732</v>
      </c>
      <c r="B3211" s="4" t="s">
        <v>6648</v>
      </c>
      <c r="C3211" s="4" t="s">
        <v>118</v>
      </c>
      <c r="D3211" s="4" t="s">
        <v>6733</v>
      </c>
      <c r="E3211" s="4" t="s">
        <v>84</v>
      </c>
      <c r="F3211" s="4" t="s">
        <v>121</v>
      </c>
      <c r="G3211" s="4" t="s">
        <v>373</v>
      </c>
      <c r="H3211" s="4" t="s">
        <v>123</v>
      </c>
      <c r="I3211" s="4" t="s">
        <v>6650</v>
      </c>
      <c r="J3211" s="4" t="s">
        <v>6651</v>
      </c>
      <c r="K3211" s="6">
        <f>IFERROR(VLOOKUP($J3211,Lookup!$I:$M,Lookup!J$2,0),"")</f>
        <v>7141</v>
      </c>
      <c r="L3211" s="6" t="str">
        <f>IFERROR(VLOOKUP($J3211,Lookup!$I:$M,Lookup!K$2,0),"")</f>
        <v>Brea</v>
      </c>
      <c r="M3211" s="6" t="str">
        <f>IFERROR(VLOOKUP($J3211,Lookup!$I:$M,Lookup!L$2,0),"")</f>
        <v>GPlascencia</v>
      </c>
      <c r="N3211" s="6" t="str">
        <f>IFERROR(VLOOKUP($J3211,Lookup!$I:$M,Lookup!M$2,0),"")</f>
        <v>ETG</v>
      </c>
      <c r="O3211" s="6" t="str">
        <f>IFERROR(VLOOKUP(E3211,Lookup!B:C,2,0),0)</f>
        <v>Prep Cook</v>
      </c>
    </row>
    <row r="3212" ht="13.5" outlineLevel="2" spans="1:15">
      <c r="A3212" s="4" t="s">
        <v>6734</v>
      </c>
      <c r="B3212" s="4" t="s">
        <v>6648</v>
      </c>
      <c r="C3212" s="4" t="s">
        <v>118</v>
      </c>
      <c r="D3212" s="4" t="s">
        <v>6735</v>
      </c>
      <c r="E3212" s="4" t="s">
        <v>139</v>
      </c>
      <c r="F3212" s="4" t="s">
        <v>121</v>
      </c>
      <c r="G3212" s="4" t="s">
        <v>373</v>
      </c>
      <c r="H3212" s="4" t="s">
        <v>123</v>
      </c>
      <c r="I3212" s="4" t="s">
        <v>6650</v>
      </c>
      <c r="J3212" s="4" t="s">
        <v>6651</v>
      </c>
      <c r="K3212" s="6">
        <f>IFERROR(VLOOKUP($J3212,Lookup!$I:$M,Lookup!J$2,0),"")</f>
        <v>7141</v>
      </c>
      <c r="L3212" s="6" t="str">
        <f>IFERROR(VLOOKUP($J3212,Lookup!$I:$M,Lookup!K$2,0),"")</f>
        <v>Brea</v>
      </c>
      <c r="M3212" s="6" t="str">
        <f>IFERROR(VLOOKUP($J3212,Lookup!$I:$M,Lookup!L$2,0),"")</f>
        <v>GPlascencia</v>
      </c>
      <c r="N3212" s="6" t="str">
        <f>IFERROR(VLOOKUP($J3212,Lookup!$I:$M,Lookup!M$2,0),"")</f>
        <v>ETG</v>
      </c>
      <c r="O3212" s="6" t="str">
        <f>IFERROR(VLOOKUP(E3212,Lookup!B:C,2,0),0)</f>
        <v>Busser/Runner</v>
      </c>
    </row>
    <row r="3213" ht="13.5" outlineLevel="2" spans="1:15">
      <c r="A3213" s="4" t="s">
        <v>6736</v>
      </c>
      <c r="B3213" s="4" t="s">
        <v>6648</v>
      </c>
      <c r="C3213" s="4" t="s">
        <v>118</v>
      </c>
      <c r="D3213" s="4" t="s">
        <v>6737</v>
      </c>
      <c r="E3213" s="4" t="s">
        <v>120</v>
      </c>
      <c r="F3213" s="4" t="s">
        <v>121</v>
      </c>
      <c r="G3213" s="4" t="s">
        <v>373</v>
      </c>
      <c r="H3213" s="4" t="s">
        <v>123</v>
      </c>
      <c r="I3213" s="4" t="s">
        <v>6650</v>
      </c>
      <c r="J3213" s="4" t="s">
        <v>6651</v>
      </c>
      <c r="K3213" s="6">
        <f>IFERROR(VLOOKUP($J3213,Lookup!$I:$M,Lookup!J$2,0),"")</f>
        <v>7141</v>
      </c>
      <c r="L3213" s="6" t="str">
        <f>IFERROR(VLOOKUP($J3213,Lookup!$I:$M,Lookup!K$2,0),"")</f>
        <v>Brea</v>
      </c>
      <c r="M3213" s="6" t="str">
        <f>IFERROR(VLOOKUP($J3213,Lookup!$I:$M,Lookup!L$2,0),"")</f>
        <v>GPlascencia</v>
      </c>
      <c r="N3213" s="6" t="str">
        <f>IFERROR(VLOOKUP($J3213,Lookup!$I:$M,Lookup!M$2,0),"")</f>
        <v>ETG</v>
      </c>
      <c r="O3213" s="6" t="str">
        <f>IFERROR(VLOOKUP(E3213,Lookup!B:C,2,0),0)</f>
        <v>Server/Cocktail</v>
      </c>
    </row>
    <row r="3214" ht="13.5" outlineLevel="2" spans="1:15">
      <c r="A3214" s="4" t="s">
        <v>6738</v>
      </c>
      <c r="B3214" s="4" t="s">
        <v>6648</v>
      </c>
      <c r="C3214" s="4" t="s">
        <v>118</v>
      </c>
      <c r="D3214" s="4" t="s">
        <v>6739</v>
      </c>
      <c r="E3214" s="4" t="s">
        <v>70</v>
      </c>
      <c r="F3214" s="4" t="s">
        <v>121</v>
      </c>
      <c r="G3214" s="4" t="s">
        <v>373</v>
      </c>
      <c r="H3214" s="4" t="s">
        <v>123</v>
      </c>
      <c r="I3214" s="4" t="s">
        <v>6650</v>
      </c>
      <c r="J3214" s="4" t="s">
        <v>6651</v>
      </c>
      <c r="K3214" s="6">
        <f>IFERROR(VLOOKUP($J3214,Lookup!$I:$M,Lookup!J$2,0),"")</f>
        <v>7141</v>
      </c>
      <c r="L3214" s="6" t="str">
        <f>IFERROR(VLOOKUP($J3214,Lookup!$I:$M,Lookup!K$2,0),"")</f>
        <v>Brea</v>
      </c>
      <c r="M3214" s="6" t="str">
        <f>IFERROR(VLOOKUP($J3214,Lookup!$I:$M,Lookup!L$2,0),"")</f>
        <v>GPlascencia</v>
      </c>
      <c r="N3214" s="6" t="str">
        <f>IFERROR(VLOOKUP($J3214,Lookup!$I:$M,Lookup!M$2,0),"")</f>
        <v>ETG</v>
      </c>
      <c r="O3214" s="6" t="str">
        <f>IFERROR(VLOOKUP(E3214,Lookup!B:C,2,0),0)</f>
        <v>Bartender</v>
      </c>
    </row>
    <row r="3215" ht="13.5" outlineLevel="2" spans="1:15">
      <c r="A3215" s="4" t="s">
        <v>6740</v>
      </c>
      <c r="B3215" s="4" t="s">
        <v>6648</v>
      </c>
      <c r="C3215" s="4" t="s">
        <v>118</v>
      </c>
      <c r="D3215" s="4" t="s">
        <v>6741</v>
      </c>
      <c r="E3215" s="4" t="s">
        <v>139</v>
      </c>
      <c r="F3215" s="4" t="s">
        <v>121</v>
      </c>
      <c r="G3215" s="4" t="s">
        <v>373</v>
      </c>
      <c r="H3215" s="4" t="s">
        <v>123</v>
      </c>
      <c r="I3215" s="4" t="s">
        <v>6650</v>
      </c>
      <c r="J3215" s="4" t="s">
        <v>6651</v>
      </c>
      <c r="K3215" s="6">
        <f>IFERROR(VLOOKUP($J3215,Lookup!$I:$M,Lookup!J$2,0),"")</f>
        <v>7141</v>
      </c>
      <c r="L3215" s="6" t="str">
        <f>IFERROR(VLOOKUP($J3215,Lookup!$I:$M,Lookup!K$2,0),"")</f>
        <v>Brea</v>
      </c>
      <c r="M3215" s="6" t="str">
        <f>IFERROR(VLOOKUP($J3215,Lookup!$I:$M,Lookup!L$2,0),"")</f>
        <v>GPlascencia</v>
      </c>
      <c r="N3215" s="6" t="str">
        <f>IFERROR(VLOOKUP($J3215,Lookup!$I:$M,Lookup!M$2,0),"")</f>
        <v>ETG</v>
      </c>
      <c r="O3215" s="6" t="str">
        <f>IFERROR(VLOOKUP(E3215,Lookup!B:C,2,0),0)</f>
        <v>Busser/Runner</v>
      </c>
    </row>
    <row r="3216" ht="13.5" outlineLevel="2" spans="1:15">
      <c r="A3216" s="4" t="s">
        <v>6742</v>
      </c>
      <c r="B3216" s="4" t="s">
        <v>6648</v>
      </c>
      <c r="C3216" s="4" t="s">
        <v>118</v>
      </c>
      <c r="D3216" s="4" t="s">
        <v>6743</v>
      </c>
      <c r="E3216" s="4" t="s">
        <v>78</v>
      </c>
      <c r="F3216" s="4" t="s">
        <v>121</v>
      </c>
      <c r="G3216" s="4" t="s">
        <v>373</v>
      </c>
      <c r="H3216" s="4" t="s">
        <v>123</v>
      </c>
      <c r="I3216" s="4" t="s">
        <v>6650</v>
      </c>
      <c r="J3216" s="4" t="s">
        <v>6651</v>
      </c>
      <c r="K3216" s="6">
        <f>IFERROR(VLOOKUP($J3216,Lookup!$I:$M,Lookup!J$2,0),"")</f>
        <v>7141</v>
      </c>
      <c r="L3216" s="6" t="str">
        <f>IFERROR(VLOOKUP($J3216,Lookup!$I:$M,Lookup!K$2,0),"")</f>
        <v>Brea</v>
      </c>
      <c r="M3216" s="6" t="str">
        <f>IFERROR(VLOOKUP($J3216,Lookup!$I:$M,Lookup!L$2,0),"")</f>
        <v>GPlascencia</v>
      </c>
      <c r="N3216" s="6" t="str">
        <f>IFERROR(VLOOKUP($J3216,Lookup!$I:$M,Lookup!M$2,0),"")</f>
        <v>ETG</v>
      </c>
      <c r="O3216" s="6" t="str">
        <f>IFERROR(VLOOKUP(E3216,Lookup!B:C,2,0),0)</f>
        <v>Host</v>
      </c>
    </row>
    <row r="3217" ht="13.5" outlineLevel="2" spans="1:15">
      <c r="A3217" s="4" t="s">
        <v>6744</v>
      </c>
      <c r="B3217" s="4" t="s">
        <v>6648</v>
      </c>
      <c r="C3217" s="4" t="s">
        <v>118</v>
      </c>
      <c r="D3217" s="4" t="s">
        <v>6745</v>
      </c>
      <c r="E3217" s="4" t="s">
        <v>120</v>
      </c>
      <c r="F3217" s="4" t="s">
        <v>121</v>
      </c>
      <c r="G3217" s="4" t="s">
        <v>373</v>
      </c>
      <c r="H3217" s="4" t="s">
        <v>123</v>
      </c>
      <c r="I3217" s="4" t="s">
        <v>6650</v>
      </c>
      <c r="J3217" s="4" t="s">
        <v>6651</v>
      </c>
      <c r="K3217" s="6">
        <f>IFERROR(VLOOKUP($J3217,Lookup!$I:$M,Lookup!J$2,0),"")</f>
        <v>7141</v>
      </c>
      <c r="L3217" s="6" t="str">
        <f>IFERROR(VLOOKUP($J3217,Lookup!$I:$M,Lookup!K$2,0),"")</f>
        <v>Brea</v>
      </c>
      <c r="M3217" s="6" t="str">
        <f>IFERROR(VLOOKUP($J3217,Lookup!$I:$M,Lookup!L$2,0),"")</f>
        <v>GPlascencia</v>
      </c>
      <c r="N3217" s="6" t="str">
        <f>IFERROR(VLOOKUP($J3217,Lookup!$I:$M,Lookup!M$2,0),"")</f>
        <v>ETG</v>
      </c>
      <c r="O3217" s="6" t="str">
        <f>IFERROR(VLOOKUP(E3217,Lookup!B:C,2,0),0)</f>
        <v>Server/Cocktail</v>
      </c>
    </row>
    <row r="3218" ht="13.5" outlineLevel="2" spans="1:15">
      <c r="A3218" s="4" t="s">
        <v>6746</v>
      </c>
      <c r="B3218" s="4" t="s">
        <v>6648</v>
      </c>
      <c r="C3218" s="4" t="s">
        <v>118</v>
      </c>
      <c r="D3218" s="4" t="s">
        <v>6747</v>
      </c>
      <c r="E3218" s="4" t="s">
        <v>175</v>
      </c>
      <c r="F3218" s="4" t="s">
        <v>121</v>
      </c>
      <c r="G3218" s="4" t="s">
        <v>373</v>
      </c>
      <c r="H3218" s="4" t="s">
        <v>123</v>
      </c>
      <c r="I3218" s="4" t="s">
        <v>6650</v>
      </c>
      <c r="J3218" s="4" t="s">
        <v>6651</v>
      </c>
      <c r="K3218" s="6">
        <f>IFERROR(VLOOKUP($J3218,Lookup!$I:$M,Lookup!J$2,0),"")</f>
        <v>7141</v>
      </c>
      <c r="L3218" s="6" t="str">
        <f>IFERROR(VLOOKUP($J3218,Lookup!$I:$M,Lookup!K$2,0),"")</f>
        <v>Brea</v>
      </c>
      <c r="M3218" s="6" t="str">
        <f>IFERROR(VLOOKUP($J3218,Lookup!$I:$M,Lookup!L$2,0),"")</f>
        <v>GPlascencia</v>
      </c>
      <c r="N3218" s="6" t="str">
        <f>IFERROR(VLOOKUP($J3218,Lookup!$I:$M,Lookup!M$2,0),"")</f>
        <v>ETG</v>
      </c>
      <c r="O3218" s="6" t="str">
        <f>IFERROR(VLOOKUP(E3218,Lookup!B:C,2,0),0)</f>
        <v/>
      </c>
    </row>
    <row r="3219" ht="13.5" outlineLevel="2" spans="1:15">
      <c r="A3219" s="4" t="s">
        <v>6748</v>
      </c>
      <c r="B3219" s="4" t="s">
        <v>6648</v>
      </c>
      <c r="C3219" s="4" t="s">
        <v>118</v>
      </c>
      <c r="D3219" s="4" t="s">
        <v>6749</v>
      </c>
      <c r="E3219" s="4" t="s">
        <v>83</v>
      </c>
      <c r="F3219" s="4" t="s">
        <v>121</v>
      </c>
      <c r="G3219" s="4" t="s">
        <v>373</v>
      </c>
      <c r="H3219" s="4" t="s">
        <v>123</v>
      </c>
      <c r="I3219" s="4" t="s">
        <v>6650</v>
      </c>
      <c r="J3219" s="4" t="s">
        <v>6651</v>
      </c>
      <c r="K3219" s="6">
        <f>IFERROR(VLOOKUP($J3219,Lookup!$I:$M,Lookup!J$2,0),"")</f>
        <v>7141</v>
      </c>
      <c r="L3219" s="6" t="str">
        <f>IFERROR(VLOOKUP($J3219,Lookup!$I:$M,Lookup!K$2,0),"")</f>
        <v>Brea</v>
      </c>
      <c r="M3219" s="6" t="str">
        <f>IFERROR(VLOOKUP($J3219,Lookup!$I:$M,Lookup!L$2,0),"")</f>
        <v>GPlascencia</v>
      </c>
      <c r="N3219" s="6" t="str">
        <f>IFERROR(VLOOKUP($J3219,Lookup!$I:$M,Lookup!M$2,0),"")</f>
        <v>ETG</v>
      </c>
      <c r="O3219" s="6" t="str">
        <f>IFERROR(VLOOKUP(E3219,Lookup!B:C,2,0),0)</f>
        <v>Line Cook</v>
      </c>
    </row>
    <row r="3220" ht="13.5" outlineLevel="2" spans="1:15">
      <c r="A3220" s="4" t="s">
        <v>6750</v>
      </c>
      <c r="B3220" s="4" t="s">
        <v>6648</v>
      </c>
      <c r="C3220" s="4" t="s">
        <v>118</v>
      </c>
      <c r="D3220" s="4" t="s">
        <v>6751</v>
      </c>
      <c r="E3220" s="4" t="s">
        <v>120</v>
      </c>
      <c r="F3220" s="4" t="s">
        <v>121</v>
      </c>
      <c r="G3220" s="4" t="s">
        <v>373</v>
      </c>
      <c r="H3220" s="4" t="s">
        <v>123</v>
      </c>
      <c r="I3220" s="4" t="s">
        <v>6650</v>
      </c>
      <c r="J3220" s="4" t="s">
        <v>6651</v>
      </c>
      <c r="K3220" s="6">
        <f>IFERROR(VLOOKUP($J3220,Lookup!$I:$M,Lookup!J$2,0),"")</f>
        <v>7141</v>
      </c>
      <c r="L3220" s="6" t="str">
        <f>IFERROR(VLOOKUP($J3220,Lookup!$I:$M,Lookup!K$2,0),"")</f>
        <v>Brea</v>
      </c>
      <c r="M3220" s="6" t="str">
        <f>IFERROR(VLOOKUP($J3220,Lookup!$I:$M,Lookup!L$2,0),"")</f>
        <v>GPlascencia</v>
      </c>
      <c r="N3220" s="6" t="str">
        <f>IFERROR(VLOOKUP($J3220,Lookup!$I:$M,Lookup!M$2,0),"")</f>
        <v>ETG</v>
      </c>
      <c r="O3220" s="6" t="str">
        <f>IFERROR(VLOOKUP(E3220,Lookup!B:C,2,0),0)</f>
        <v>Server/Cocktail</v>
      </c>
    </row>
    <row r="3221" ht="13.5" outlineLevel="2" spans="1:15">
      <c r="A3221" s="4" t="s">
        <v>6752</v>
      </c>
      <c r="B3221" s="4" t="s">
        <v>6648</v>
      </c>
      <c r="C3221" s="4" t="s">
        <v>118</v>
      </c>
      <c r="D3221" s="4" t="s">
        <v>6753</v>
      </c>
      <c r="E3221" s="4" t="s">
        <v>83</v>
      </c>
      <c r="F3221" s="4" t="s">
        <v>121</v>
      </c>
      <c r="G3221" s="4" t="s">
        <v>373</v>
      </c>
      <c r="H3221" s="4" t="s">
        <v>123</v>
      </c>
      <c r="I3221" s="4" t="s">
        <v>6650</v>
      </c>
      <c r="J3221" s="4" t="s">
        <v>6651</v>
      </c>
      <c r="K3221" s="6">
        <f>IFERROR(VLOOKUP($J3221,Lookup!$I:$M,Lookup!J$2,0),"")</f>
        <v>7141</v>
      </c>
      <c r="L3221" s="6" t="str">
        <f>IFERROR(VLOOKUP($J3221,Lookup!$I:$M,Lookup!K$2,0),"")</f>
        <v>Brea</v>
      </c>
      <c r="M3221" s="6" t="str">
        <f>IFERROR(VLOOKUP($J3221,Lookup!$I:$M,Lookup!L$2,0),"")</f>
        <v>GPlascencia</v>
      </c>
      <c r="N3221" s="6" t="str">
        <f>IFERROR(VLOOKUP($J3221,Lookup!$I:$M,Lookup!M$2,0),"")</f>
        <v>ETG</v>
      </c>
      <c r="O3221" s="6" t="str">
        <f>IFERROR(VLOOKUP(E3221,Lookup!B:C,2,0),0)</f>
        <v>Line Cook</v>
      </c>
    </row>
    <row r="3222" ht="13.5" outlineLevel="2" spans="1:15">
      <c r="A3222" s="4" t="s">
        <v>6754</v>
      </c>
      <c r="B3222" s="4" t="s">
        <v>6648</v>
      </c>
      <c r="C3222" s="4" t="s">
        <v>118</v>
      </c>
      <c r="D3222" s="4" t="s">
        <v>6755</v>
      </c>
      <c r="E3222" s="4" t="s">
        <v>78</v>
      </c>
      <c r="F3222" s="4" t="s">
        <v>121</v>
      </c>
      <c r="G3222" s="4" t="s">
        <v>373</v>
      </c>
      <c r="H3222" s="4" t="s">
        <v>123</v>
      </c>
      <c r="I3222" s="4" t="s">
        <v>6650</v>
      </c>
      <c r="J3222" s="4" t="s">
        <v>6651</v>
      </c>
      <c r="K3222" s="6">
        <f>IFERROR(VLOOKUP($J3222,Lookup!$I:$M,Lookup!J$2,0),"")</f>
        <v>7141</v>
      </c>
      <c r="L3222" s="6" t="str">
        <f>IFERROR(VLOOKUP($J3222,Lookup!$I:$M,Lookup!K$2,0),"")</f>
        <v>Brea</v>
      </c>
      <c r="M3222" s="6" t="str">
        <f>IFERROR(VLOOKUP($J3222,Lookup!$I:$M,Lookup!L$2,0),"")</f>
        <v>GPlascencia</v>
      </c>
      <c r="N3222" s="6" t="str">
        <f>IFERROR(VLOOKUP($J3222,Lookup!$I:$M,Lookup!M$2,0),"")</f>
        <v>ETG</v>
      </c>
      <c r="O3222" s="6" t="str">
        <f>IFERROR(VLOOKUP(E3222,Lookup!B:C,2,0),0)</f>
        <v>Host</v>
      </c>
    </row>
    <row r="3223" ht="13.5" outlineLevel="2" spans="1:15">
      <c r="A3223" s="4" t="s">
        <v>6756</v>
      </c>
      <c r="B3223" s="4" t="s">
        <v>6648</v>
      </c>
      <c r="C3223" s="4" t="s">
        <v>118</v>
      </c>
      <c r="D3223" s="4" t="s">
        <v>6757</v>
      </c>
      <c r="E3223" s="4" t="s">
        <v>120</v>
      </c>
      <c r="F3223" s="4" t="s">
        <v>121</v>
      </c>
      <c r="G3223" s="4" t="s">
        <v>373</v>
      </c>
      <c r="H3223" s="4" t="s">
        <v>123</v>
      </c>
      <c r="I3223" s="4" t="s">
        <v>6650</v>
      </c>
      <c r="J3223" s="4" t="s">
        <v>6651</v>
      </c>
      <c r="K3223" s="6">
        <f>IFERROR(VLOOKUP($J3223,Lookup!$I:$M,Lookup!J$2,0),"")</f>
        <v>7141</v>
      </c>
      <c r="L3223" s="6" t="str">
        <f>IFERROR(VLOOKUP($J3223,Lookup!$I:$M,Lookup!K$2,0),"")</f>
        <v>Brea</v>
      </c>
      <c r="M3223" s="6" t="str">
        <f>IFERROR(VLOOKUP($J3223,Lookup!$I:$M,Lookup!L$2,0),"")</f>
        <v>GPlascencia</v>
      </c>
      <c r="N3223" s="6" t="str">
        <f>IFERROR(VLOOKUP($J3223,Lookup!$I:$M,Lookup!M$2,0),"")</f>
        <v>ETG</v>
      </c>
      <c r="O3223" s="6" t="str">
        <f>IFERROR(VLOOKUP(E3223,Lookup!B:C,2,0),0)</f>
        <v>Server/Cocktail</v>
      </c>
    </row>
    <row r="3224" ht="13.5" outlineLevel="2" spans="1:15">
      <c r="A3224" s="4" t="s">
        <v>6758</v>
      </c>
      <c r="B3224" s="4" t="s">
        <v>6648</v>
      </c>
      <c r="C3224" s="4" t="s">
        <v>118</v>
      </c>
      <c r="D3224" s="4" t="s">
        <v>6759</v>
      </c>
      <c r="E3224" s="4" t="s">
        <v>120</v>
      </c>
      <c r="F3224" s="4" t="s">
        <v>121</v>
      </c>
      <c r="G3224" s="4" t="s">
        <v>373</v>
      </c>
      <c r="H3224" s="4" t="s">
        <v>123</v>
      </c>
      <c r="I3224" s="4" t="s">
        <v>6650</v>
      </c>
      <c r="J3224" s="4" t="s">
        <v>6651</v>
      </c>
      <c r="K3224" s="6">
        <f>IFERROR(VLOOKUP($J3224,Lookup!$I:$M,Lookup!J$2,0),"")</f>
        <v>7141</v>
      </c>
      <c r="L3224" s="6" t="str">
        <f>IFERROR(VLOOKUP($J3224,Lookup!$I:$M,Lookup!K$2,0),"")</f>
        <v>Brea</v>
      </c>
      <c r="M3224" s="6" t="str">
        <f>IFERROR(VLOOKUP($J3224,Lookup!$I:$M,Lookup!L$2,0),"")</f>
        <v>GPlascencia</v>
      </c>
      <c r="N3224" s="6" t="str">
        <f>IFERROR(VLOOKUP($J3224,Lookup!$I:$M,Lookup!M$2,0),"")</f>
        <v>ETG</v>
      </c>
      <c r="O3224" s="6" t="str">
        <f>IFERROR(VLOOKUP(E3224,Lookup!B:C,2,0),0)</f>
        <v>Server/Cocktail</v>
      </c>
    </row>
    <row r="3225" ht="13.5" outlineLevel="2" spans="1:15">
      <c r="A3225" s="4" t="s">
        <v>6760</v>
      </c>
      <c r="B3225" s="4" t="s">
        <v>6648</v>
      </c>
      <c r="C3225" s="4" t="s">
        <v>118</v>
      </c>
      <c r="D3225" s="4" t="s">
        <v>6761</v>
      </c>
      <c r="E3225" s="4" t="s">
        <v>78</v>
      </c>
      <c r="F3225" s="4" t="s">
        <v>121</v>
      </c>
      <c r="G3225" s="4" t="s">
        <v>373</v>
      </c>
      <c r="H3225" s="4" t="s">
        <v>123</v>
      </c>
      <c r="I3225" s="4" t="s">
        <v>6650</v>
      </c>
      <c r="J3225" s="4" t="s">
        <v>6651</v>
      </c>
      <c r="K3225" s="6">
        <f>IFERROR(VLOOKUP($J3225,Lookup!$I:$M,Lookup!J$2,0),"")</f>
        <v>7141</v>
      </c>
      <c r="L3225" s="6" t="str">
        <f>IFERROR(VLOOKUP($J3225,Lookup!$I:$M,Lookup!K$2,0),"")</f>
        <v>Brea</v>
      </c>
      <c r="M3225" s="6" t="str">
        <f>IFERROR(VLOOKUP($J3225,Lookup!$I:$M,Lookup!L$2,0),"")</f>
        <v>GPlascencia</v>
      </c>
      <c r="N3225" s="6" t="str">
        <f>IFERROR(VLOOKUP($J3225,Lookup!$I:$M,Lookup!M$2,0),"")</f>
        <v>ETG</v>
      </c>
      <c r="O3225" s="6" t="str">
        <f>IFERROR(VLOOKUP(E3225,Lookup!B:C,2,0),0)</f>
        <v>Host</v>
      </c>
    </row>
    <row r="3226" ht="13.5" outlineLevel="2" spans="1:15">
      <c r="A3226" s="4" t="s">
        <v>6762</v>
      </c>
      <c r="B3226" s="4" t="s">
        <v>6648</v>
      </c>
      <c r="C3226" s="4" t="s">
        <v>118</v>
      </c>
      <c r="D3226" s="4" t="s">
        <v>6763</v>
      </c>
      <c r="E3226" s="4" t="s">
        <v>120</v>
      </c>
      <c r="F3226" s="4" t="s">
        <v>121</v>
      </c>
      <c r="G3226" s="4" t="s">
        <v>373</v>
      </c>
      <c r="H3226" s="4" t="s">
        <v>123</v>
      </c>
      <c r="I3226" s="4" t="s">
        <v>6650</v>
      </c>
      <c r="J3226" s="4" t="s">
        <v>6651</v>
      </c>
      <c r="K3226" s="6">
        <f>IFERROR(VLOOKUP($J3226,Lookup!$I:$M,Lookup!J$2,0),"")</f>
        <v>7141</v>
      </c>
      <c r="L3226" s="6" t="str">
        <f>IFERROR(VLOOKUP($J3226,Lookup!$I:$M,Lookup!K$2,0),"")</f>
        <v>Brea</v>
      </c>
      <c r="M3226" s="6" t="str">
        <f>IFERROR(VLOOKUP($J3226,Lookup!$I:$M,Lookup!L$2,0),"")</f>
        <v>GPlascencia</v>
      </c>
      <c r="N3226" s="6" t="str">
        <f>IFERROR(VLOOKUP($J3226,Lookup!$I:$M,Lookup!M$2,0),"")</f>
        <v>ETG</v>
      </c>
      <c r="O3226" s="6" t="str">
        <f>IFERROR(VLOOKUP(E3226,Lookup!B:C,2,0),0)</f>
        <v>Server/Cocktail</v>
      </c>
    </row>
    <row r="3227" ht="13.5" outlineLevel="2" spans="1:15">
      <c r="A3227" s="4" t="s">
        <v>6764</v>
      </c>
      <c r="B3227" s="4" t="s">
        <v>6648</v>
      </c>
      <c r="C3227" s="4" t="s">
        <v>118</v>
      </c>
      <c r="D3227" s="4" t="s">
        <v>6765</v>
      </c>
      <c r="E3227" s="4" t="s">
        <v>640</v>
      </c>
      <c r="F3227" s="4" t="s">
        <v>121</v>
      </c>
      <c r="G3227" s="4" t="s">
        <v>373</v>
      </c>
      <c r="H3227" s="4" t="s">
        <v>123</v>
      </c>
      <c r="I3227" s="4" t="s">
        <v>6650</v>
      </c>
      <c r="J3227" s="4" t="s">
        <v>6651</v>
      </c>
      <c r="K3227" s="6">
        <f>IFERROR(VLOOKUP($J3227,Lookup!$I:$M,Lookup!J$2,0),"")</f>
        <v>7141</v>
      </c>
      <c r="L3227" s="6" t="str">
        <f>IFERROR(VLOOKUP($J3227,Lookup!$I:$M,Lookup!K$2,0),"")</f>
        <v>Brea</v>
      </c>
      <c r="M3227" s="6" t="str">
        <f>IFERROR(VLOOKUP($J3227,Lookup!$I:$M,Lookup!L$2,0),"")</f>
        <v>GPlascencia</v>
      </c>
      <c r="N3227" s="6" t="str">
        <f>IFERROR(VLOOKUP($J3227,Lookup!$I:$M,Lookup!M$2,0),"")</f>
        <v>ETG</v>
      </c>
      <c r="O3227" s="6" t="str">
        <f>IFERROR(VLOOKUP(E3227,Lookup!B:C,2,0),0)</f>
        <v/>
      </c>
    </row>
    <row r="3228" ht="13.5" outlineLevel="2" spans="1:15">
      <c r="A3228" s="4" t="s">
        <v>6766</v>
      </c>
      <c r="B3228" s="4" t="s">
        <v>6648</v>
      </c>
      <c r="C3228" s="4" t="s">
        <v>118</v>
      </c>
      <c r="D3228" s="4" t="s">
        <v>6767</v>
      </c>
      <c r="E3228" s="4" t="s">
        <v>188</v>
      </c>
      <c r="F3228" s="4" t="s">
        <v>121</v>
      </c>
      <c r="G3228" s="4" t="s">
        <v>373</v>
      </c>
      <c r="H3228" s="4" t="s">
        <v>123</v>
      </c>
      <c r="I3228" s="4" t="s">
        <v>6650</v>
      </c>
      <c r="J3228" s="4" t="s">
        <v>6651</v>
      </c>
      <c r="K3228" s="6">
        <f>IFERROR(VLOOKUP($J3228,Lookup!$I:$M,Lookup!J$2,0),"")</f>
        <v>7141</v>
      </c>
      <c r="L3228" s="6" t="str">
        <f>IFERROR(VLOOKUP($J3228,Lookup!$I:$M,Lookup!K$2,0),"")</f>
        <v>Brea</v>
      </c>
      <c r="M3228" s="6" t="str">
        <f>IFERROR(VLOOKUP($J3228,Lookup!$I:$M,Lookup!L$2,0),"")</f>
        <v>GPlascencia</v>
      </c>
      <c r="N3228" s="6" t="str">
        <f>IFERROR(VLOOKUP($J3228,Lookup!$I:$M,Lookup!M$2,0),"")</f>
        <v>ETG</v>
      </c>
      <c r="O3228" s="6" t="str">
        <f>IFERROR(VLOOKUP(E3228,Lookup!B:C,2,0),0)</f>
        <v>Dish</v>
      </c>
    </row>
    <row r="3229" ht="13.5" outlineLevel="2" spans="1:15">
      <c r="A3229" s="4" t="s">
        <v>6768</v>
      </c>
      <c r="B3229" s="4" t="s">
        <v>6648</v>
      </c>
      <c r="C3229" s="4" t="s">
        <v>118</v>
      </c>
      <c r="D3229" s="4" t="s">
        <v>6769</v>
      </c>
      <c r="E3229" s="4" t="s">
        <v>78</v>
      </c>
      <c r="F3229" s="4" t="s">
        <v>121</v>
      </c>
      <c r="G3229" s="4" t="s">
        <v>373</v>
      </c>
      <c r="H3229" s="4" t="s">
        <v>123</v>
      </c>
      <c r="I3229" s="4" t="s">
        <v>6650</v>
      </c>
      <c r="J3229" s="4" t="s">
        <v>6651</v>
      </c>
      <c r="K3229" s="6">
        <f>IFERROR(VLOOKUP($J3229,Lookup!$I:$M,Lookup!J$2,0),"")</f>
        <v>7141</v>
      </c>
      <c r="L3229" s="6" t="str">
        <f>IFERROR(VLOOKUP($J3229,Lookup!$I:$M,Lookup!K$2,0),"")</f>
        <v>Brea</v>
      </c>
      <c r="M3229" s="6" t="str">
        <f>IFERROR(VLOOKUP($J3229,Lookup!$I:$M,Lookup!L$2,0),"")</f>
        <v>GPlascencia</v>
      </c>
      <c r="N3229" s="6" t="str">
        <f>IFERROR(VLOOKUP($J3229,Lookup!$I:$M,Lookup!M$2,0),"")</f>
        <v>ETG</v>
      </c>
      <c r="O3229" s="6" t="str">
        <f>IFERROR(VLOOKUP(E3229,Lookup!B:C,2,0),0)</f>
        <v>Host</v>
      </c>
    </row>
    <row r="3230" ht="13.5" outlineLevel="2" spans="1:15">
      <c r="A3230" s="4" t="s">
        <v>6770</v>
      </c>
      <c r="B3230" s="4" t="s">
        <v>6648</v>
      </c>
      <c r="C3230" s="4" t="s">
        <v>118</v>
      </c>
      <c r="D3230" s="4" t="s">
        <v>6771</v>
      </c>
      <c r="E3230" s="4" t="s">
        <v>78</v>
      </c>
      <c r="F3230" s="4" t="s">
        <v>121</v>
      </c>
      <c r="G3230" s="4" t="s">
        <v>373</v>
      </c>
      <c r="H3230" s="4" t="s">
        <v>123</v>
      </c>
      <c r="I3230" s="4" t="s">
        <v>6650</v>
      </c>
      <c r="J3230" s="4" t="s">
        <v>6651</v>
      </c>
      <c r="K3230" s="6">
        <f>IFERROR(VLOOKUP($J3230,Lookup!$I:$M,Lookup!J$2,0),"")</f>
        <v>7141</v>
      </c>
      <c r="L3230" s="6" t="str">
        <f>IFERROR(VLOOKUP($J3230,Lookup!$I:$M,Lookup!K$2,0),"")</f>
        <v>Brea</v>
      </c>
      <c r="M3230" s="6" t="str">
        <f>IFERROR(VLOOKUP($J3230,Lookup!$I:$M,Lookup!L$2,0),"")</f>
        <v>GPlascencia</v>
      </c>
      <c r="N3230" s="6" t="str">
        <f>IFERROR(VLOOKUP($J3230,Lookup!$I:$M,Lookup!M$2,0),"")</f>
        <v>ETG</v>
      </c>
      <c r="O3230" s="6" t="str">
        <f>IFERROR(VLOOKUP(E3230,Lookup!B:C,2,0),0)</f>
        <v>Host</v>
      </c>
    </row>
    <row r="3231" ht="13.5" outlineLevel="2" spans="1:15">
      <c r="A3231" s="4" t="s">
        <v>6772</v>
      </c>
      <c r="B3231" s="4" t="s">
        <v>6773</v>
      </c>
      <c r="C3231" s="4" t="s">
        <v>118</v>
      </c>
      <c r="D3231" s="4" t="s">
        <v>6774</v>
      </c>
      <c r="E3231" s="4" t="s">
        <v>84</v>
      </c>
      <c r="F3231" s="4" t="s">
        <v>121</v>
      </c>
      <c r="G3231" s="4" t="s">
        <v>373</v>
      </c>
      <c r="H3231" s="4" t="s">
        <v>6775</v>
      </c>
      <c r="I3231" s="4" t="s">
        <v>6776</v>
      </c>
      <c r="J3231" s="4" t="s">
        <v>6777</v>
      </c>
      <c r="K3231" s="6">
        <f>IFERROR(VLOOKUP($J3231,Lookup!$I:$M,Lookup!J$2,0),"")</f>
        <v>7143</v>
      </c>
      <c r="L3231" s="6" t="str">
        <f>IFERROR(VLOOKUP($J3231,Lookup!$I:$M,Lookup!K$2,0),"")</f>
        <v>Ontario</v>
      </c>
      <c r="M3231" s="6" t="str">
        <f>IFERROR(VLOOKUP($J3231,Lookup!$I:$M,Lookup!L$2,0),"")</f>
        <v>HSilva</v>
      </c>
      <c r="N3231" s="6" t="str">
        <f>IFERROR(VLOOKUP($J3231,Lookup!$I:$M,Lookup!M$2,0),"")</f>
        <v>ET</v>
      </c>
      <c r="O3231" s="6" t="str">
        <f>IFERROR(VLOOKUP(E3231,Lookup!B:C,2,0),0)</f>
        <v>Prep Cook</v>
      </c>
    </row>
    <row r="3232" ht="13.5" outlineLevel="2" spans="1:15">
      <c r="A3232" s="4" t="s">
        <v>6778</v>
      </c>
      <c r="B3232" s="4" t="s">
        <v>6773</v>
      </c>
      <c r="C3232" s="4" t="s">
        <v>118</v>
      </c>
      <c r="D3232" s="4" t="s">
        <v>6779</v>
      </c>
      <c r="E3232" s="4" t="s">
        <v>78</v>
      </c>
      <c r="F3232" s="4" t="s">
        <v>121</v>
      </c>
      <c r="G3232" s="4" t="s">
        <v>373</v>
      </c>
      <c r="H3232" s="4" t="s">
        <v>6775</v>
      </c>
      <c r="I3232" s="4" t="s">
        <v>6776</v>
      </c>
      <c r="J3232" s="4" t="s">
        <v>6777</v>
      </c>
      <c r="K3232" s="6">
        <f>IFERROR(VLOOKUP($J3232,Lookup!$I:$M,Lookup!J$2,0),"")</f>
        <v>7143</v>
      </c>
      <c r="L3232" s="6" t="str">
        <f>IFERROR(VLOOKUP($J3232,Lookup!$I:$M,Lookup!K$2,0),"")</f>
        <v>Ontario</v>
      </c>
      <c r="M3232" s="6" t="str">
        <f>IFERROR(VLOOKUP($J3232,Lookup!$I:$M,Lookup!L$2,0),"")</f>
        <v>HSilva</v>
      </c>
      <c r="N3232" s="6" t="str">
        <f>IFERROR(VLOOKUP($J3232,Lookup!$I:$M,Lookup!M$2,0),"")</f>
        <v>ET</v>
      </c>
      <c r="O3232" s="6" t="str">
        <f>IFERROR(VLOOKUP(E3232,Lookup!B:C,2,0),0)</f>
        <v>Host</v>
      </c>
    </row>
    <row r="3233" ht="13.5" outlineLevel="2" spans="1:15">
      <c r="A3233" s="4" t="s">
        <v>6780</v>
      </c>
      <c r="B3233" s="4" t="s">
        <v>6773</v>
      </c>
      <c r="C3233" s="4" t="s">
        <v>118</v>
      </c>
      <c r="D3233" s="4" t="s">
        <v>6781</v>
      </c>
      <c r="E3233" s="4" t="s">
        <v>70</v>
      </c>
      <c r="F3233" s="4" t="s">
        <v>121</v>
      </c>
      <c r="G3233" s="4" t="s">
        <v>373</v>
      </c>
      <c r="H3233" s="4" t="s">
        <v>6775</v>
      </c>
      <c r="I3233" s="4" t="s">
        <v>6776</v>
      </c>
      <c r="J3233" s="4" t="s">
        <v>6777</v>
      </c>
      <c r="K3233" s="6">
        <f>IFERROR(VLOOKUP($J3233,Lookup!$I:$M,Lookup!J$2,0),"")</f>
        <v>7143</v>
      </c>
      <c r="L3233" s="6" t="str">
        <f>IFERROR(VLOOKUP($J3233,Lookup!$I:$M,Lookup!K$2,0),"")</f>
        <v>Ontario</v>
      </c>
      <c r="M3233" s="6" t="str">
        <f>IFERROR(VLOOKUP($J3233,Lookup!$I:$M,Lookup!L$2,0),"")</f>
        <v>HSilva</v>
      </c>
      <c r="N3233" s="6" t="str">
        <f>IFERROR(VLOOKUP($J3233,Lookup!$I:$M,Lookup!M$2,0),"")</f>
        <v>ET</v>
      </c>
      <c r="O3233" s="6" t="str">
        <f>IFERROR(VLOOKUP(E3233,Lookup!B:C,2,0),0)</f>
        <v>Bartender</v>
      </c>
    </row>
    <row r="3234" ht="13.5" outlineLevel="2" spans="1:15">
      <c r="A3234" s="4" t="s">
        <v>6782</v>
      </c>
      <c r="B3234" s="4" t="s">
        <v>6773</v>
      </c>
      <c r="C3234" s="4" t="s">
        <v>118</v>
      </c>
      <c r="D3234" s="4" t="s">
        <v>6783</v>
      </c>
      <c r="E3234" s="4" t="s">
        <v>78</v>
      </c>
      <c r="F3234" s="4" t="s">
        <v>121</v>
      </c>
      <c r="G3234" s="4" t="s">
        <v>373</v>
      </c>
      <c r="H3234" s="4" t="s">
        <v>6775</v>
      </c>
      <c r="I3234" s="4" t="s">
        <v>6776</v>
      </c>
      <c r="J3234" s="4" t="s">
        <v>6777</v>
      </c>
      <c r="K3234" s="6">
        <f>IFERROR(VLOOKUP($J3234,Lookup!$I:$M,Lookup!J$2,0),"")</f>
        <v>7143</v>
      </c>
      <c r="L3234" s="6" t="str">
        <f>IFERROR(VLOOKUP($J3234,Lookup!$I:$M,Lookup!K$2,0),"")</f>
        <v>Ontario</v>
      </c>
      <c r="M3234" s="6" t="str">
        <f>IFERROR(VLOOKUP($J3234,Lookup!$I:$M,Lookup!L$2,0),"")</f>
        <v>HSilva</v>
      </c>
      <c r="N3234" s="6" t="str">
        <f>IFERROR(VLOOKUP($J3234,Lookup!$I:$M,Lookup!M$2,0),"")</f>
        <v>ET</v>
      </c>
      <c r="O3234" s="6" t="str">
        <f>IFERROR(VLOOKUP(E3234,Lookup!B:C,2,0),0)</f>
        <v>Host</v>
      </c>
    </row>
    <row r="3235" ht="13.5" outlineLevel="2" spans="1:15">
      <c r="A3235" s="4" t="s">
        <v>6784</v>
      </c>
      <c r="B3235" s="4" t="s">
        <v>6773</v>
      </c>
      <c r="C3235" s="4" t="s">
        <v>118</v>
      </c>
      <c r="D3235" s="4" t="s">
        <v>6785</v>
      </c>
      <c r="E3235" s="4" t="s">
        <v>120</v>
      </c>
      <c r="F3235" s="4" t="s">
        <v>121</v>
      </c>
      <c r="G3235" s="4" t="s">
        <v>373</v>
      </c>
      <c r="H3235" s="4" t="s">
        <v>6775</v>
      </c>
      <c r="I3235" s="4" t="s">
        <v>6776</v>
      </c>
      <c r="J3235" s="4" t="s">
        <v>6777</v>
      </c>
      <c r="K3235" s="6">
        <f>IFERROR(VLOOKUP($J3235,Lookup!$I:$M,Lookup!J$2,0),"")</f>
        <v>7143</v>
      </c>
      <c r="L3235" s="6" t="str">
        <f>IFERROR(VLOOKUP($J3235,Lookup!$I:$M,Lookup!K$2,0),"")</f>
        <v>Ontario</v>
      </c>
      <c r="M3235" s="6" t="str">
        <f>IFERROR(VLOOKUP($J3235,Lookup!$I:$M,Lookup!L$2,0),"")</f>
        <v>HSilva</v>
      </c>
      <c r="N3235" s="6" t="str">
        <f>IFERROR(VLOOKUP($J3235,Lookup!$I:$M,Lookup!M$2,0),"")</f>
        <v>ET</v>
      </c>
      <c r="O3235" s="6" t="str">
        <f>IFERROR(VLOOKUP(E3235,Lookup!B:C,2,0),0)</f>
        <v>Server/Cocktail</v>
      </c>
    </row>
    <row r="3236" ht="13.5" outlineLevel="2" spans="1:15">
      <c r="A3236" s="4" t="s">
        <v>6786</v>
      </c>
      <c r="B3236" s="4" t="s">
        <v>6773</v>
      </c>
      <c r="C3236" s="4" t="s">
        <v>118</v>
      </c>
      <c r="D3236" s="4" t="s">
        <v>6787</v>
      </c>
      <c r="E3236" s="4" t="s">
        <v>78</v>
      </c>
      <c r="F3236" s="4" t="s">
        <v>121</v>
      </c>
      <c r="G3236" s="4" t="s">
        <v>373</v>
      </c>
      <c r="H3236" s="4" t="s">
        <v>6775</v>
      </c>
      <c r="I3236" s="4" t="s">
        <v>6776</v>
      </c>
      <c r="J3236" s="4" t="s">
        <v>6777</v>
      </c>
      <c r="K3236" s="6">
        <f>IFERROR(VLOOKUP($J3236,Lookup!$I:$M,Lookup!J$2,0),"")</f>
        <v>7143</v>
      </c>
      <c r="L3236" s="6" t="str">
        <f>IFERROR(VLOOKUP($J3236,Lookup!$I:$M,Lookup!K$2,0),"")</f>
        <v>Ontario</v>
      </c>
      <c r="M3236" s="6" t="str">
        <f>IFERROR(VLOOKUP($J3236,Lookup!$I:$M,Lookup!L$2,0),"")</f>
        <v>HSilva</v>
      </c>
      <c r="N3236" s="6" t="str">
        <f>IFERROR(VLOOKUP($J3236,Lookup!$I:$M,Lookup!M$2,0),"")</f>
        <v>ET</v>
      </c>
      <c r="O3236" s="6" t="str">
        <f>IFERROR(VLOOKUP(E3236,Lookup!B:C,2,0),0)</f>
        <v>Host</v>
      </c>
    </row>
    <row r="3237" ht="13.5" outlineLevel="2" spans="1:15">
      <c r="A3237" s="4" t="s">
        <v>6788</v>
      </c>
      <c r="B3237" s="4" t="s">
        <v>6773</v>
      </c>
      <c r="C3237" s="4" t="s">
        <v>118</v>
      </c>
      <c r="D3237" s="4" t="s">
        <v>6789</v>
      </c>
      <c r="E3237" s="4" t="s">
        <v>78</v>
      </c>
      <c r="F3237" s="4" t="s">
        <v>121</v>
      </c>
      <c r="G3237" s="4" t="s">
        <v>373</v>
      </c>
      <c r="H3237" s="4" t="s">
        <v>6775</v>
      </c>
      <c r="I3237" s="4" t="s">
        <v>6776</v>
      </c>
      <c r="J3237" s="4" t="s">
        <v>6777</v>
      </c>
      <c r="K3237" s="6">
        <f>IFERROR(VLOOKUP($J3237,Lookup!$I:$M,Lookup!J$2,0),"")</f>
        <v>7143</v>
      </c>
      <c r="L3237" s="6" t="str">
        <f>IFERROR(VLOOKUP($J3237,Lookup!$I:$M,Lookup!K$2,0),"")</f>
        <v>Ontario</v>
      </c>
      <c r="M3237" s="6" t="str">
        <f>IFERROR(VLOOKUP($J3237,Lookup!$I:$M,Lookup!L$2,0),"")</f>
        <v>HSilva</v>
      </c>
      <c r="N3237" s="6" t="str">
        <f>IFERROR(VLOOKUP($J3237,Lookup!$I:$M,Lookup!M$2,0),"")</f>
        <v>ET</v>
      </c>
      <c r="O3237" s="6" t="str">
        <f>IFERROR(VLOOKUP(E3237,Lookup!B:C,2,0),0)</f>
        <v>Host</v>
      </c>
    </row>
    <row r="3238" ht="13.5" outlineLevel="2" spans="1:15">
      <c r="A3238" s="4" t="s">
        <v>6790</v>
      </c>
      <c r="B3238" s="4" t="s">
        <v>6773</v>
      </c>
      <c r="C3238" s="4" t="s">
        <v>118</v>
      </c>
      <c r="D3238" s="4" t="s">
        <v>6791</v>
      </c>
      <c r="E3238" s="4" t="s">
        <v>120</v>
      </c>
      <c r="F3238" s="4" t="s">
        <v>121</v>
      </c>
      <c r="G3238" s="4" t="s">
        <v>373</v>
      </c>
      <c r="H3238" s="4" t="s">
        <v>6775</v>
      </c>
      <c r="I3238" s="4" t="s">
        <v>6776</v>
      </c>
      <c r="J3238" s="4" t="s">
        <v>6777</v>
      </c>
      <c r="K3238" s="6">
        <f>IFERROR(VLOOKUP($J3238,Lookup!$I:$M,Lookup!J$2,0),"")</f>
        <v>7143</v>
      </c>
      <c r="L3238" s="6" t="str">
        <f>IFERROR(VLOOKUP($J3238,Lookup!$I:$M,Lookup!K$2,0),"")</f>
        <v>Ontario</v>
      </c>
      <c r="M3238" s="6" t="str">
        <f>IFERROR(VLOOKUP($J3238,Lookup!$I:$M,Lookup!L$2,0),"")</f>
        <v>HSilva</v>
      </c>
      <c r="N3238" s="6" t="str">
        <f>IFERROR(VLOOKUP($J3238,Lookup!$I:$M,Lookup!M$2,0),"")</f>
        <v>ET</v>
      </c>
      <c r="O3238" s="6" t="str">
        <f>IFERROR(VLOOKUP(E3238,Lookup!B:C,2,0),0)</f>
        <v>Server/Cocktail</v>
      </c>
    </row>
    <row r="3239" ht="13.5" outlineLevel="2" spans="1:15">
      <c r="A3239" s="4" t="s">
        <v>6792</v>
      </c>
      <c r="B3239" s="4" t="s">
        <v>6773</v>
      </c>
      <c r="C3239" s="4" t="s">
        <v>118</v>
      </c>
      <c r="D3239" s="4" t="s">
        <v>6793</v>
      </c>
      <c r="E3239" s="4" t="s">
        <v>70</v>
      </c>
      <c r="F3239" s="4" t="s">
        <v>121</v>
      </c>
      <c r="G3239" s="4" t="s">
        <v>373</v>
      </c>
      <c r="H3239" s="4" t="s">
        <v>6775</v>
      </c>
      <c r="I3239" s="4" t="s">
        <v>6776</v>
      </c>
      <c r="J3239" s="4" t="s">
        <v>6777</v>
      </c>
      <c r="K3239" s="6">
        <f>IFERROR(VLOOKUP($J3239,Lookup!$I:$M,Lookup!J$2,0),"")</f>
        <v>7143</v>
      </c>
      <c r="L3239" s="6" t="str">
        <f>IFERROR(VLOOKUP($J3239,Lookup!$I:$M,Lookup!K$2,0),"")</f>
        <v>Ontario</v>
      </c>
      <c r="M3239" s="6" t="str">
        <f>IFERROR(VLOOKUP($J3239,Lookup!$I:$M,Lookup!L$2,0),"")</f>
        <v>HSilva</v>
      </c>
      <c r="N3239" s="6" t="str">
        <f>IFERROR(VLOOKUP($J3239,Lookup!$I:$M,Lookup!M$2,0),"")</f>
        <v>ET</v>
      </c>
      <c r="O3239" s="6" t="str">
        <f>IFERROR(VLOOKUP(E3239,Lookup!B:C,2,0),0)</f>
        <v>Bartender</v>
      </c>
    </row>
    <row r="3240" ht="13.5" outlineLevel="2" spans="1:15">
      <c r="A3240" s="4" t="s">
        <v>6794</v>
      </c>
      <c r="B3240" s="4" t="s">
        <v>6773</v>
      </c>
      <c r="C3240" s="4" t="s">
        <v>118</v>
      </c>
      <c r="D3240" s="4" t="s">
        <v>6795</v>
      </c>
      <c r="E3240" s="4" t="s">
        <v>120</v>
      </c>
      <c r="F3240" s="4" t="s">
        <v>121</v>
      </c>
      <c r="G3240" s="4" t="s">
        <v>373</v>
      </c>
      <c r="H3240" s="4" t="s">
        <v>6775</v>
      </c>
      <c r="I3240" s="4" t="s">
        <v>6776</v>
      </c>
      <c r="J3240" s="4" t="s">
        <v>6777</v>
      </c>
      <c r="K3240" s="6">
        <f>IFERROR(VLOOKUP($J3240,Lookup!$I:$M,Lookup!J$2,0),"")</f>
        <v>7143</v>
      </c>
      <c r="L3240" s="6" t="str">
        <f>IFERROR(VLOOKUP($J3240,Lookup!$I:$M,Lookup!K$2,0),"")</f>
        <v>Ontario</v>
      </c>
      <c r="M3240" s="6" t="str">
        <f>IFERROR(VLOOKUP($J3240,Lookup!$I:$M,Lookup!L$2,0),"")</f>
        <v>HSilva</v>
      </c>
      <c r="N3240" s="6" t="str">
        <f>IFERROR(VLOOKUP($J3240,Lookup!$I:$M,Lookup!M$2,0),"")</f>
        <v>ET</v>
      </c>
      <c r="O3240" s="6" t="str">
        <f>IFERROR(VLOOKUP(E3240,Lookup!B:C,2,0),0)</f>
        <v>Server/Cocktail</v>
      </c>
    </row>
    <row r="3241" ht="13.5" outlineLevel="1" spans="1:15">
      <c r="A3241" s="4" t="s">
        <v>6796</v>
      </c>
      <c r="B3241" s="4" t="s">
        <v>6773</v>
      </c>
      <c r="C3241" s="4" t="s">
        <v>118</v>
      </c>
      <c r="D3241" s="4" t="s">
        <v>6797</v>
      </c>
      <c r="E3241" s="4" t="s">
        <v>120</v>
      </c>
      <c r="F3241" s="4" t="s">
        <v>121</v>
      </c>
      <c r="G3241" s="4" t="s">
        <v>373</v>
      </c>
      <c r="H3241" s="4" t="s">
        <v>6775</v>
      </c>
      <c r="I3241" s="4" t="s">
        <v>6776</v>
      </c>
      <c r="J3241" s="4" t="s">
        <v>6777</v>
      </c>
      <c r="K3241" s="6">
        <f>IFERROR(VLOOKUP($J3241,Lookup!$I:$M,Lookup!J$2,0),"")</f>
        <v>7143</v>
      </c>
      <c r="L3241" s="6" t="str">
        <f>IFERROR(VLOOKUP($J3241,Lookup!$I:$M,Lookup!K$2,0),"")</f>
        <v>Ontario</v>
      </c>
      <c r="M3241" s="6" t="str">
        <f>IFERROR(VLOOKUP($J3241,Lookup!$I:$M,Lookup!L$2,0),"")</f>
        <v>HSilva</v>
      </c>
      <c r="N3241" s="6" t="str">
        <f>IFERROR(VLOOKUP($J3241,Lookup!$I:$M,Lookup!M$2,0),"")</f>
        <v>ET</v>
      </c>
      <c r="O3241" s="6" t="str">
        <f>IFERROR(VLOOKUP(E3241,Lookup!B:C,2,0),0)</f>
        <v>Server/Cocktail</v>
      </c>
    </row>
    <row r="3242" ht="13.5" outlineLevel="2" spans="1:15">
      <c r="A3242" s="4" t="s">
        <v>6798</v>
      </c>
      <c r="B3242" s="4" t="s">
        <v>6773</v>
      </c>
      <c r="C3242" s="4" t="s">
        <v>118</v>
      </c>
      <c r="D3242" s="4" t="s">
        <v>6799</v>
      </c>
      <c r="E3242" s="4" t="s">
        <v>120</v>
      </c>
      <c r="F3242" s="4" t="s">
        <v>121</v>
      </c>
      <c r="G3242" s="4" t="s">
        <v>373</v>
      </c>
      <c r="H3242" s="4" t="s">
        <v>6775</v>
      </c>
      <c r="I3242" s="4" t="s">
        <v>6776</v>
      </c>
      <c r="J3242" s="4" t="s">
        <v>6777</v>
      </c>
      <c r="K3242" s="6">
        <f>IFERROR(VLOOKUP($J3242,Lookup!$I:$M,Lookup!J$2,0),"")</f>
        <v>7143</v>
      </c>
      <c r="L3242" s="6" t="str">
        <f>IFERROR(VLOOKUP($J3242,Lookup!$I:$M,Lookup!K$2,0),"")</f>
        <v>Ontario</v>
      </c>
      <c r="M3242" s="6" t="str">
        <f>IFERROR(VLOOKUP($J3242,Lookup!$I:$M,Lookup!L$2,0),"")</f>
        <v>HSilva</v>
      </c>
      <c r="N3242" s="6" t="str">
        <f>IFERROR(VLOOKUP($J3242,Lookup!$I:$M,Lookup!M$2,0),"")</f>
        <v>ET</v>
      </c>
      <c r="O3242" s="6" t="str">
        <f>IFERROR(VLOOKUP(E3242,Lookup!B:C,2,0),0)</f>
        <v>Server/Cocktail</v>
      </c>
    </row>
    <row r="3243" ht="13.5" outlineLevel="2" spans="1:15">
      <c r="A3243" s="4" t="s">
        <v>6800</v>
      </c>
      <c r="B3243" s="4" t="s">
        <v>6773</v>
      </c>
      <c r="C3243" s="4" t="s">
        <v>118</v>
      </c>
      <c r="D3243" s="4" t="s">
        <v>6801</v>
      </c>
      <c r="E3243" s="4" t="s">
        <v>78</v>
      </c>
      <c r="F3243" s="4" t="s">
        <v>121</v>
      </c>
      <c r="G3243" s="4" t="s">
        <v>373</v>
      </c>
      <c r="H3243" s="4" t="s">
        <v>6775</v>
      </c>
      <c r="I3243" s="4" t="s">
        <v>6776</v>
      </c>
      <c r="J3243" s="4" t="s">
        <v>6777</v>
      </c>
      <c r="K3243" s="6">
        <f>IFERROR(VLOOKUP($J3243,Lookup!$I:$M,Lookup!J$2,0),"")</f>
        <v>7143</v>
      </c>
      <c r="L3243" s="6" t="str">
        <f>IFERROR(VLOOKUP($J3243,Lookup!$I:$M,Lookup!K$2,0),"")</f>
        <v>Ontario</v>
      </c>
      <c r="M3243" s="6" t="str">
        <f>IFERROR(VLOOKUP($J3243,Lookup!$I:$M,Lookup!L$2,0),"")</f>
        <v>HSilva</v>
      </c>
      <c r="N3243" s="6" t="str">
        <f>IFERROR(VLOOKUP($J3243,Lookup!$I:$M,Lookup!M$2,0),"")</f>
        <v>ET</v>
      </c>
      <c r="O3243" s="6" t="str">
        <f>IFERROR(VLOOKUP(E3243,Lookup!B:C,2,0),0)</f>
        <v>Host</v>
      </c>
    </row>
    <row r="3244" ht="13.5" outlineLevel="2" spans="1:15">
      <c r="A3244" s="4" t="s">
        <v>6802</v>
      </c>
      <c r="B3244" s="4" t="s">
        <v>6773</v>
      </c>
      <c r="C3244" s="4" t="s">
        <v>118</v>
      </c>
      <c r="D3244" s="4" t="s">
        <v>6803</v>
      </c>
      <c r="E3244" s="4" t="s">
        <v>139</v>
      </c>
      <c r="F3244" s="4" t="s">
        <v>121</v>
      </c>
      <c r="G3244" s="4" t="s">
        <v>373</v>
      </c>
      <c r="H3244" s="4" t="s">
        <v>6775</v>
      </c>
      <c r="I3244" s="4" t="s">
        <v>6776</v>
      </c>
      <c r="J3244" s="4" t="s">
        <v>6777</v>
      </c>
      <c r="K3244" s="6">
        <f>IFERROR(VLOOKUP($J3244,Lookup!$I:$M,Lookup!J$2,0),"")</f>
        <v>7143</v>
      </c>
      <c r="L3244" s="6" t="str">
        <f>IFERROR(VLOOKUP($J3244,Lookup!$I:$M,Lookup!K$2,0),"")</f>
        <v>Ontario</v>
      </c>
      <c r="M3244" s="6" t="str">
        <f>IFERROR(VLOOKUP($J3244,Lookup!$I:$M,Lookup!L$2,0),"")</f>
        <v>HSilva</v>
      </c>
      <c r="N3244" s="6" t="str">
        <f>IFERROR(VLOOKUP($J3244,Lookup!$I:$M,Lookup!M$2,0),"")</f>
        <v>ET</v>
      </c>
      <c r="O3244" s="6" t="str">
        <f>IFERROR(VLOOKUP(E3244,Lookup!B:C,2,0),0)</f>
        <v>Busser/Runner</v>
      </c>
    </row>
    <row r="3245" ht="13.5" outlineLevel="2" spans="1:15">
      <c r="A3245" s="4" t="s">
        <v>6804</v>
      </c>
      <c r="B3245" s="4" t="s">
        <v>6773</v>
      </c>
      <c r="C3245" s="4" t="s">
        <v>118</v>
      </c>
      <c r="D3245" s="4" t="s">
        <v>6805</v>
      </c>
      <c r="E3245" s="4" t="s">
        <v>142</v>
      </c>
      <c r="F3245" s="4" t="s">
        <v>121</v>
      </c>
      <c r="G3245" s="4" t="s">
        <v>373</v>
      </c>
      <c r="H3245" s="4" t="s">
        <v>6775</v>
      </c>
      <c r="I3245" s="4" t="s">
        <v>6776</v>
      </c>
      <c r="J3245" s="4" t="s">
        <v>6777</v>
      </c>
      <c r="K3245" s="6">
        <f>IFERROR(VLOOKUP($J3245,Lookup!$I:$M,Lookup!J$2,0),"")</f>
        <v>7143</v>
      </c>
      <c r="L3245" s="6" t="str">
        <f>IFERROR(VLOOKUP($J3245,Lookup!$I:$M,Lookup!K$2,0),"")</f>
        <v>Ontario</v>
      </c>
      <c r="M3245" s="6" t="str">
        <f>IFERROR(VLOOKUP($J3245,Lookup!$I:$M,Lookup!L$2,0),"")</f>
        <v>HSilva</v>
      </c>
      <c r="N3245" s="6" t="str">
        <f>IFERROR(VLOOKUP($J3245,Lookup!$I:$M,Lookup!M$2,0),"")</f>
        <v>ET</v>
      </c>
      <c r="O3245" s="6" t="str">
        <f>IFERROR(VLOOKUP(E3245,Lookup!B:C,2,0),0)</f>
        <v>Expo</v>
      </c>
    </row>
    <row r="3246" ht="13.5" outlineLevel="2" spans="1:15">
      <c r="A3246" s="4" t="s">
        <v>6806</v>
      </c>
      <c r="B3246" s="4" t="s">
        <v>6773</v>
      </c>
      <c r="C3246" s="4" t="s">
        <v>118</v>
      </c>
      <c r="D3246" s="4" t="s">
        <v>6807</v>
      </c>
      <c r="E3246" s="4" t="s">
        <v>84</v>
      </c>
      <c r="F3246" s="4" t="s">
        <v>121</v>
      </c>
      <c r="G3246" s="4" t="s">
        <v>373</v>
      </c>
      <c r="H3246" s="4" t="s">
        <v>6775</v>
      </c>
      <c r="I3246" s="4" t="s">
        <v>6776</v>
      </c>
      <c r="J3246" s="4" t="s">
        <v>6777</v>
      </c>
      <c r="K3246" s="6">
        <f>IFERROR(VLOOKUP($J3246,Lookup!$I:$M,Lookup!J$2,0),"")</f>
        <v>7143</v>
      </c>
      <c r="L3246" s="6" t="str">
        <f>IFERROR(VLOOKUP($J3246,Lookup!$I:$M,Lookup!K$2,0),"")</f>
        <v>Ontario</v>
      </c>
      <c r="M3246" s="6" t="str">
        <f>IFERROR(VLOOKUP($J3246,Lookup!$I:$M,Lookup!L$2,0),"")</f>
        <v>HSilva</v>
      </c>
      <c r="N3246" s="6" t="str">
        <f>IFERROR(VLOOKUP($J3246,Lookup!$I:$M,Lookup!M$2,0),"")</f>
        <v>ET</v>
      </c>
      <c r="O3246" s="6" t="str">
        <f>IFERROR(VLOOKUP(E3246,Lookup!B:C,2,0),0)</f>
        <v>Prep Cook</v>
      </c>
    </row>
    <row r="3247" ht="13.5" outlineLevel="2" spans="1:15">
      <c r="A3247" s="4" t="s">
        <v>6808</v>
      </c>
      <c r="B3247" s="4" t="s">
        <v>6773</v>
      </c>
      <c r="C3247" s="4" t="s">
        <v>118</v>
      </c>
      <c r="D3247" s="4" t="s">
        <v>6809</v>
      </c>
      <c r="E3247" s="4" t="s">
        <v>120</v>
      </c>
      <c r="F3247" s="4" t="s">
        <v>121</v>
      </c>
      <c r="G3247" s="4" t="s">
        <v>373</v>
      </c>
      <c r="H3247" s="4" t="s">
        <v>6775</v>
      </c>
      <c r="I3247" s="4" t="s">
        <v>6776</v>
      </c>
      <c r="J3247" s="4" t="s">
        <v>6777</v>
      </c>
      <c r="K3247" s="6">
        <f>IFERROR(VLOOKUP($J3247,Lookup!$I:$M,Lookup!J$2,0),"")</f>
        <v>7143</v>
      </c>
      <c r="L3247" s="6" t="str">
        <f>IFERROR(VLOOKUP($J3247,Lookup!$I:$M,Lookup!K$2,0),"")</f>
        <v>Ontario</v>
      </c>
      <c r="M3247" s="6" t="str">
        <f>IFERROR(VLOOKUP($J3247,Lookup!$I:$M,Lookup!L$2,0),"")</f>
        <v>HSilva</v>
      </c>
      <c r="N3247" s="6" t="str">
        <f>IFERROR(VLOOKUP($J3247,Lookup!$I:$M,Lookup!M$2,0),"")</f>
        <v>ET</v>
      </c>
      <c r="O3247" s="6" t="str">
        <f>IFERROR(VLOOKUP(E3247,Lookup!B:C,2,0),0)</f>
        <v>Server/Cocktail</v>
      </c>
    </row>
    <row r="3248" ht="13.5" outlineLevel="2" spans="1:15">
      <c r="A3248" s="4" t="s">
        <v>6810</v>
      </c>
      <c r="B3248" s="4" t="s">
        <v>6773</v>
      </c>
      <c r="C3248" s="4" t="s">
        <v>118</v>
      </c>
      <c r="D3248" s="4" t="s">
        <v>6811</v>
      </c>
      <c r="E3248" s="4" t="s">
        <v>120</v>
      </c>
      <c r="F3248" s="4" t="s">
        <v>121</v>
      </c>
      <c r="G3248" s="4" t="s">
        <v>373</v>
      </c>
      <c r="H3248" s="4" t="s">
        <v>6775</v>
      </c>
      <c r="I3248" s="4" t="s">
        <v>6776</v>
      </c>
      <c r="J3248" s="4" t="s">
        <v>6777</v>
      </c>
      <c r="K3248" s="6">
        <f>IFERROR(VLOOKUP($J3248,Lookup!$I:$M,Lookup!J$2,0),"")</f>
        <v>7143</v>
      </c>
      <c r="L3248" s="6" t="str">
        <f>IFERROR(VLOOKUP($J3248,Lookup!$I:$M,Lookup!K$2,0),"")</f>
        <v>Ontario</v>
      </c>
      <c r="M3248" s="6" t="str">
        <f>IFERROR(VLOOKUP($J3248,Lookup!$I:$M,Lookup!L$2,0),"")</f>
        <v>HSilva</v>
      </c>
      <c r="N3248" s="6" t="str">
        <f>IFERROR(VLOOKUP($J3248,Lookup!$I:$M,Lookup!M$2,0),"")</f>
        <v>ET</v>
      </c>
      <c r="O3248" s="6" t="str">
        <f>IFERROR(VLOOKUP(E3248,Lookup!B:C,2,0),0)</f>
        <v>Server/Cocktail</v>
      </c>
    </row>
    <row r="3249" ht="13.5" outlineLevel="2" spans="1:15">
      <c r="A3249" s="4" t="s">
        <v>6812</v>
      </c>
      <c r="B3249" s="4" t="s">
        <v>6773</v>
      </c>
      <c r="C3249" s="4" t="s">
        <v>118</v>
      </c>
      <c r="D3249" s="4" t="s">
        <v>6813</v>
      </c>
      <c r="E3249" s="4" t="s">
        <v>78</v>
      </c>
      <c r="F3249" s="4" t="s">
        <v>121</v>
      </c>
      <c r="G3249" s="4" t="s">
        <v>373</v>
      </c>
      <c r="H3249" s="4" t="s">
        <v>6775</v>
      </c>
      <c r="I3249" s="4" t="s">
        <v>6776</v>
      </c>
      <c r="J3249" s="4" t="s">
        <v>6777</v>
      </c>
      <c r="K3249" s="6">
        <f>IFERROR(VLOOKUP($J3249,Lookup!$I:$M,Lookup!J$2,0),"")</f>
        <v>7143</v>
      </c>
      <c r="L3249" s="6" t="str">
        <f>IFERROR(VLOOKUP($J3249,Lookup!$I:$M,Lookup!K$2,0),"")</f>
        <v>Ontario</v>
      </c>
      <c r="M3249" s="6" t="str">
        <f>IFERROR(VLOOKUP($J3249,Lookup!$I:$M,Lookup!L$2,0),"")</f>
        <v>HSilva</v>
      </c>
      <c r="N3249" s="6" t="str">
        <f>IFERROR(VLOOKUP($J3249,Lookup!$I:$M,Lookup!M$2,0),"")</f>
        <v>ET</v>
      </c>
      <c r="O3249" s="6" t="str">
        <f>IFERROR(VLOOKUP(E3249,Lookup!B:C,2,0),0)</f>
        <v>Host</v>
      </c>
    </row>
    <row r="3250" ht="13.5" outlineLevel="2" spans="1:15">
      <c r="A3250" s="4" t="s">
        <v>6814</v>
      </c>
      <c r="B3250" s="4" t="s">
        <v>6773</v>
      </c>
      <c r="C3250" s="4" t="s">
        <v>118</v>
      </c>
      <c r="D3250" s="4" t="s">
        <v>6815</v>
      </c>
      <c r="E3250" s="4" t="s">
        <v>78</v>
      </c>
      <c r="F3250" s="4" t="s">
        <v>121</v>
      </c>
      <c r="G3250" s="4" t="s">
        <v>373</v>
      </c>
      <c r="H3250" s="4" t="s">
        <v>6775</v>
      </c>
      <c r="I3250" s="4" t="s">
        <v>6776</v>
      </c>
      <c r="J3250" s="4" t="s">
        <v>6777</v>
      </c>
      <c r="K3250" s="6">
        <f>IFERROR(VLOOKUP($J3250,Lookup!$I:$M,Lookup!J$2,0),"")</f>
        <v>7143</v>
      </c>
      <c r="L3250" s="6" t="str">
        <f>IFERROR(VLOOKUP($J3250,Lookup!$I:$M,Lookup!K$2,0),"")</f>
        <v>Ontario</v>
      </c>
      <c r="M3250" s="6" t="str">
        <f>IFERROR(VLOOKUP($J3250,Lookup!$I:$M,Lookup!L$2,0),"")</f>
        <v>HSilva</v>
      </c>
      <c r="N3250" s="6" t="str">
        <f>IFERROR(VLOOKUP($J3250,Lookup!$I:$M,Lookup!M$2,0),"")</f>
        <v>ET</v>
      </c>
      <c r="O3250" s="6" t="str">
        <f>IFERROR(VLOOKUP(E3250,Lookup!B:C,2,0),0)</f>
        <v>Host</v>
      </c>
    </row>
    <row r="3251" ht="13.5" outlineLevel="2" spans="1:15">
      <c r="A3251" s="4" t="s">
        <v>6816</v>
      </c>
      <c r="B3251" s="4" t="s">
        <v>6773</v>
      </c>
      <c r="C3251" s="4" t="s">
        <v>118</v>
      </c>
      <c r="D3251" s="4" t="s">
        <v>6817</v>
      </c>
      <c r="E3251" s="4" t="s">
        <v>83</v>
      </c>
      <c r="F3251" s="4" t="s">
        <v>121</v>
      </c>
      <c r="G3251" s="4" t="s">
        <v>373</v>
      </c>
      <c r="H3251" s="4" t="s">
        <v>6775</v>
      </c>
      <c r="I3251" s="4" t="s">
        <v>6776</v>
      </c>
      <c r="J3251" s="4" t="s">
        <v>6777</v>
      </c>
      <c r="K3251" s="6">
        <f>IFERROR(VLOOKUP($J3251,Lookup!$I:$M,Lookup!J$2,0),"")</f>
        <v>7143</v>
      </c>
      <c r="L3251" s="6" t="str">
        <f>IFERROR(VLOOKUP($J3251,Lookup!$I:$M,Lookup!K$2,0),"")</f>
        <v>Ontario</v>
      </c>
      <c r="M3251" s="6" t="str">
        <f>IFERROR(VLOOKUP($J3251,Lookup!$I:$M,Lookup!L$2,0),"")</f>
        <v>HSilva</v>
      </c>
      <c r="N3251" s="6" t="str">
        <f>IFERROR(VLOOKUP($J3251,Lookup!$I:$M,Lookup!M$2,0),"")</f>
        <v>ET</v>
      </c>
      <c r="O3251" s="6" t="str">
        <f>IFERROR(VLOOKUP(E3251,Lookup!B:C,2,0),0)</f>
        <v>Line Cook</v>
      </c>
    </row>
    <row r="3252" ht="13.5" outlineLevel="2" spans="1:15">
      <c r="A3252" s="4" t="s">
        <v>6818</v>
      </c>
      <c r="B3252" s="4" t="s">
        <v>6773</v>
      </c>
      <c r="C3252" s="4" t="s">
        <v>118</v>
      </c>
      <c r="D3252" s="4" t="s">
        <v>6819</v>
      </c>
      <c r="E3252" s="4" t="s">
        <v>120</v>
      </c>
      <c r="F3252" s="4" t="s">
        <v>121</v>
      </c>
      <c r="G3252" s="4" t="s">
        <v>373</v>
      </c>
      <c r="H3252" s="4" t="s">
        <v>6775</v>
      </c>
      <c r="I3252" s="4" t="s">
        <v>6776</v>
      </c>
      <c r="J3252" s="4" t="s">
        <v>6777</v>
      </c>
      <c r="K3252" s="6">
        <f>IFERROR(VLOOKUP($J3252,Lookup!$I:$M,Lookup!J$2,0),"")</f>
        <v>7143</v>
      </c>
      <c r="L3252" s="6" t="str">
        <f>IFERROR(VLOOKUP($J3252,Lookup!$I:$M,Lookup!K$2,0),"")</f>
        <v>Ontario</v>
      </c>
      <c r="M3252" s="6" t="str">
        <f>IFERROR(VLOOKUP($J3252,Lookup!$I:$M,Lookup!L$2,0),"")</f>
        <v>HSilva</v>
      </c>
      <c r="N3252" s="6" t="str">
        <f>IFERROR(VLOOKUP($J3252,Lookup!$I:$M,Lookup!M$2,0),"")</f>
        <v>ET</v>
      </c>
      <c r="O3252" s="6" t="str">
        <f>IFERROR(VLOOKUP(E3252,Lookup!B:C,2,0),0)</f>
        <v>Server/Cocktail</v>
      </c>
    </row>
    <row r="3253" ht="13.5" outlineLevel="2" spans="1:15">
      <c r="A3253" s="4" t="s">
        <v>6820</v>
      </c>
      <c r="B3253" s="4" t="s">
        <v>6773</v>
      </c>
      <c r="C3253" s="4" t="s">
        <v>118</v>
      </c>
      <c r="D3253" s="4" t="s">
        <v>6821</v>
      </c>
      <c r="E3253" s="4" t="s">
        <v>208</v>
      </c>
      <c r="F3253" s="4" t="s">
        <v>121</v>
      </c>
      <c r="G3253" s="4" t="s">
        <v>373</v>
      </c>
      <c r="H3253" s="4" t="s">
        <v>6775</v>
      </c>
      <c r="I3253" s="4" t="s">
        <v>6776</v>
      </c>
      <c r="J3253" s="4" t="s">
        <v>6777</v>
      </c>
      <c r="K3253" s="6">
        <f>IFERROR(VLOOKUP($J3253,Lookup!$I:$M,Lookup!J$2,0),"")</f>
        <v>7143</v>
      </c>
      <c r="L3253" s="6" t="str">
        <f>IFERROR(VLOOKUP($J3253,Lookup!$I:$M,Lookup!K$2,0),"")</f>
        <v>Ontario</v>
      </c>
      <c r="M3253" s="6" t="str">
        <f>IFERROR(VLOOKUP($J3253,Lookup!$I:$M,Lookup!L$2,0),"")</f>
        <v>HSilva</v>
      </c>
      <c r="N3253" s="6" t="str">
        <f>IFERROR(VLOOKUP($J3253,Lookup!$I:$M,Lookup!M$2,0),"")</f>
        <v>ET</v>
      </c>
      <c r="O3253" s="6" t="str">
        <f>IFERROR(VLOOKUP(E3253,Lookup!B:C,2,0),0)</f>
        <v/>
      </c>
    </row>
    <row r="3254" ht="13.5" outlineLevel="2" spans="1:15">
      <c r="A3254" s="4" t="s">
        <v>6822</v>
      </c>
      <c r="B3254" s="4" t="s">
        <v>6773</v>
      </c>
      <c r="C3254" s="4" t="s">
        <v>118</v>
      </c>
      <c r="D3254" s="4" t="s">
        <v>6823</v>
      </c>
      <c r="E3254" s="4" t="s">
        <v>78</v>
      </c>
      <c r="F3254" s="4" t="s">
        <v>121</v>
      </c>
      <c r="G3254" s="4" t="s">
        <v>373</v>
      </c>
      <c r="H3254" s="4" t="s">
        <v>6775</v>
      </c>
      <c r="I3254" s="4" t="s">
        <v>6776</v>
      </c>
      <c r="J3254" s="4" t="s">
        <v>6777</v>
      </c>
      <c r="K3254" s="6">
        <f>IFERROR(VLOOKUP($J3254,Lookup!$I:$M,Lookup!J$2,0),"")</f>
        <v>7143</v>
      </c>
      <c r="L3254" s="6" t="str">
        <f>IFERROR(VLOOKUP($J3254,Lookup!$I:$M,Lookup!K$2,0),"")</f>
        <v>Ontario</v>
      </c>
      <c r="M3254" s="6" t="str">
        <f>IFERROR(VLOOKUP($J3254,Lookup!$I:$M,Lookup!L$2,0),"")</f>
        <v>HSilva</v>
      </c>
      <c r="N3254" s="6" t="str">
        <f>IFERROR(VLOOKUP($J3254,Lookup!$I:$M,Lookup!M$2,0),"")</f>
        <v>ET</v>
      </c>
      <c r="O3254" s="6" t="str">
        <f>IFERROR(VLOOKUP(E3254,Lookup!B:C,2,0),0)</f>
        <v>Host</v>
      </c>
    </row>
    <row r="3255" ht="13.5" outlineLevel="2" spans="1:15">
      <c r="A3255" s="4" t="s">
        <v>6824</v>
      </c>
      <c r="B3255" s="4" t="s">
        <v>6773</v>
      </c>
      <c r="C3255" s="4" t="s">
        <v>348</v>
      </c>
      <c r="D3255" s="4" t="s">
        <v>6825</v>
      </c>
      <c r="E3255" s="4" t="s">
        <v>78</v>
      </c>
      <c r="F3255" s="4" t="s">
        <v>121</v>
      </c>
      <c r="G3255" s="4" t="s">
        <v>373</v>
      </c>
      <c r="H3255" s="4" t="s">
        <v>6775</v>
      </c>
      <c r="I3255" s="4" t="s">
        <v>6776</v>
      </c>
      <c r="J3255" s="4" t="s">
        <v>6777</v>
      </c>
      <c r="K3255" s="6">
        <f>IFERROR(VLOOKUP($J3255,Lookup!$I:$M,Lookup!J$2,0),"")</f>
        <v>7143</v>
      </c>
      <c r="L3255" s="6" t="str">
        <f>IFERROR(VLOOKUP($J3255,Lookup!$I:$M,Lookup!K$2,0),"")</f>
        <v>Ontario</v>
      </c>
      <c r="M3255" s="6" t="str">
        <f>IFERROR(VLOOKUP($J3255,Lookup!$I:$M,Lookup!L$2,0),"")</f>
        <v>HSilva</v>
      </c>
      <c r="N3255" s="6" t="str">
        <f>IFERROR(VLOOKUP($J3255,Lookup!$I:$M,Lookup!M$2,0),"")</f>
        <v>ET</v>
      </c>
      <c r="O3255" s="6" t="str">
        <f>IFERROR(VLOOKUP(E3255,Lookup!B:C,2,0),0)</f>
        <v>Host</v>
      </c>
    </row>
    <row r="3256" ht="13.5" outlineLevel="2" spans="1:15">
      <c r="A3256" s="4" t="s">
        <v>6826</v>
      </c>
      <c r="B3256" s="4" t="s">
        <v>6773</v>
      </c>
      <c r="C3256" s="4" t="s">
        <v>118</v>
      </c>
      <c r="D3256" s="4" t="s">
        <v>6827</v>
      </c>
      <c r="E3256" s="4" t="s">
        <v>238</v>
      </c>
      <c r="F3256" s="4" t="s">
        <v>121</v>
      </c>
      <c r="G3256" s="4" t="s">
        <v>373</v>
      </c>
      <c r="H3256" s="4" t="s">
        <v>6775</v>
      </c>
      <c r="I3256" s="4" t="s">
        <v>6776</v>
      </c>
      <c r="J3256" s="4" t="s">
        <v>6777</v>
      </c>
      <c r="K3256" s="6">
        <f>IFERROR(VLOOKUP($J3256,Lookup!$I:$M,Lookup!J$2,0),"")</f>
        <v>7143</v>
      </c>
      <c r="L3256" s="6" t="str">
        <f>IFERROR(VLOOKUP($J3256,Lookup!$I:$M,Lookup!K$2,0),"")</f>
        <v>Ontario</v>
      </c>
      <c r="M3256" s="6" t="str">
        <f>IFERROR(VLOOKUP($J3256,Lookup!$I:$M,Lookup!L$2,0),"")</f>
        <v>HSilva</v>
      </c>
      <c r="N3256" s="6" t="str">
        <f>IFERROR(VLOOKUP($J3256,Lookup!$I:$M,Lookup!M$2,0),"")</f>
        <v>ET</v>
      </c>
      <c r="O3256" s="6">
        <f>IFERROR(VLOOKUP(E3256,Lookup!B:C,2,0),0)</f>
        <v>0</v>
      </c>
    </row>
    <row r="3257" ht="13.5" outlineLevel="2" spans="1:15">
      <c r="A3257" s="4" t="s">
        <v>6828</v>
      </c>
      <c r="B3257" s="4" t="s">
        <v>6773</v>
      </c>
      <c r="C3257" s="4" t="s">
        <v>118</v>
      </c>
      <c r="D3257" s="4" t="s">
        <v>6829</v>
      </c>
      <c r="E3257" s="4" t="s">
        <v>120</v>
      </c>
      <c r="F3257" s="4" t="s">
        <v>121</v>
      </c>
      <c r="G3257" s="4" t="s">
        <v>373</v>
      </c>
      <c r="H3257" s="4" t="s">
        <v>6775</v>
      </c>
      <c r="I3257" s="4" t="s">
        <v>6776</v>
      </c>
      <c r="J3257" s="4" t="s">
        <v>6777</v>
      </c>
      <c r="K3257" s="6">
        <f>IFERROR(VLOOKUP($J3257,Lookup!$I:$M,Lookup!J$2,0),"")</f>
        <v>7143</v>
      </c>
      <c r="L3257" s="6" t="str">
        <f>IFERROR(VLOOKUP($J3257,Lookup!$I:$M,Lookup!K$2,0),"")</f>
        <v>Ontario</v>
      </c>
      <c r="M3257" s="6" t="str">
        <f>IFERROR(VLOOKUP($J3257,Lookup!$I:$M,Lookup!L$2,0),"")</f>
        <v>HSilva</v>
      </c>
      <c r="N3257" s="6" t="str">
        <f>IFERROR(VLOOKUP($J3257,Lookup!$I:$M,Lookup!M$2,0),"")</f>
        <v>ET</v>
      </c>
      <c r="O3257" s="6" t="str">
        <f>IFERROR(VLOOKUP(E3257,Lookup!B:C,2,0),0)</f>
        <v>Server/Cocktail</v>
      </c>
    </row>
    <row r="3258" ht="13.5" outlineLevel="2" spans="1:15">
      <c r="A3258" s="4" t="s">
        <v>6830</v>
      </c>
      <c r="B3258" s="4" t="s">
        <v>6773</v>
      </c>
      <c r="C3258" s="4" t="s">
        <v>118</v>
      </c>
      <c r="D3258" s="4" t="s">
        <v>6831</v>
      </c>
      <c r="E3258" s="4" t="s">
        <v>83</v>
      </c>
      <c r="F3258" s="4" t="s">
        <v>121</v>
      </c>
      <c r="G3258" s="4" t="s">
        <v>373</v>
      </c>
      <c r="H3258" s="4" t="s">
        <v>6775</v>
      </c>
      <c r="I3258" s="4" t="s">
        <v>6776</v>
      </c>
      <c r="J3258" s="4" t="s">
        <v>6777</v>
      </c>
      <c r="K3258" s="6">
        <f>IFERROR(VLOOKUP($J3258,Lookup!$I:$M,Lookup!J$2,0),"")</f>
        <v>7143</v>
      </c>
      <c r="L3258" s="6" t="str">
        <f>IFERROR(VLOOKUP($J3258,Lookup!$I:$M,Lookup!K$2,0),"")</f>
        <v>Ontario</v>
      </c>
      <c r="M3258" s="6" t="str">
        <f>IFERROR(VLOOKUP($J3258,Lookup!$I:$M,Lookup!L$2,0),"")</f>
        <v>HSilva</v>
      </c>
      <c r="N3258" s="6" t="str">
        <f>IFERROR(VLOOKUP($J3258,Lookup!$I:$M,Lookup!M$2,0),"")</f>
        <v>ET</v>
      </c>
      <c r="O3258" s="6" t="str">
        <f>IFERROR(VLOOKUP(E3258,Lookup!B:C,2,0),0)</f>
        <v>Line Cook</v>
      </c>
    </row>
    <row r="3259" ht="13.5" outlineLevel="2" spans="1:15">
      <c r="A3259" s="4" t="s">
        <v>6832</v>
      </c>
      <c r="B3259" s="4" t="s">
        <v>6773</v>
      </c>
      <c r="C3259" s="4" t="s">
        <v>118</v>
      </c>
      <c r="D3259" s="4" t="s">
        <v>6833</v>
      </c>
      <c r="E3259" s="4" t="s">
        <v>84</v>
      </c>
      <c r="F3259" s="4" t="s">
        <v>121</v>
      </c>
      <c r="G3259" s="4" t="s">
        <v>373</v>
      </c>
      <c r="H3259" s="4" t="s">
        <v>6775</v>
      </c>
      <c r="I3259" s="4" t="s">
        <v>6776</v>
      </c>
      <c r="J3259" s="4" t="s">
        <v>6777</v>
      </c>
      <c r="K3259" s="6">
        <f>IFERROR(VLOOKUP($J3259,Lookup!$I:$M,Lookup!J$2,0),"")</f>
        <v>7143</v>
      </c>
      <c r="L3259" s="6" t="str">
        <f>IFERROR(VLOOKUP($J3259,Lookup!$I:$M,Lookup!K$2,0),"")</f>
        <v>Ontario</v>
      </c>
      <c r="M3259" s="6" t="str">
        <f>IFERROR(VLOOKUP($J3259,Lookup!$I:$M,Lookup!L$2,0),"")</f>
        <v>HSilva</v>
      </c>
      <c r="N3259" s="6" t="str">
        <f>IFERROR(VLOOKUP($J3259,Lookup!$I:$M,Lookup!M$2,0),"")</f>
        <v>ET</v>
      </c>
      <c r="O3259" s="6" t="str">
        <f>IFERROR(VLOOKUP(E3259,Lookup!B:C,2,0),0)</f>
        <v>Prep Cook</v>
      </c>
    </row>
    <row r="3260" ht="13.5" outlineLevel="2" spans="1:15">
      <c r="A3260" s="4" t="s">
        <v>6834</v>
      </c>
      <c r="B3260" s="4" t="s">
        <v>6773</v>
      </c>
      <c r="C3260" s="4" t="s">
        <v>118</v>
      </c>
      <c r="D3260" s="4" t="s">
        <v>6835</v>
      </c>
      <c r="E3260" s="4" t="s">
        <v>120</v>
      </c>
      <c r="F3260" s="4" t="s">
        <v>121</v>
      </c>
      <c r="G3260" s="4" t="s">
        <v>373</v>
      </c>
      <c r="H3260" s="4" t="s">
        <v>6775</v>
      </c>
      <c r="I3260" s="4" t="s">
        <v>6776</v>
      </c>
      <c r="J3260" s="4" t="s">
        <v>6777</v>
      </c>
      <c r="K3260" s="6">
        <f>IFERROR(VLOOKUP($J3260,Lookup!$I:$M,Lookup!J$2,0),"")</f>
        <v>7143</v>
      </c>
      <c r="L3260" s="6" t="str">
        <f>IFERROR(VLOOKUP($J3260,Lookup!$I:$M,Lookup!K$2,0),"")</f>
        <v>Ontario</v>
      </c>
      <c r="M3260" s="6" t="str">
        <f>IFERROR(VLOOKUP($J3260,Lookup!$I:$M,Lookup!L$2,0),"")</f>
        <v>HSilva</v>
      </c>
      <c r="N3260" s="6" t="str">
        <f>IFERROR(VLOOKUP($J3260,Lookup!$I:$M,Lookup!M$2,0),"")</f>
        <v>ET</v>
      </c>
      <c r="O3260" s="6" t="str">
        <f>IFERROR(VLOOKUP(E3260,Lookup!B:C,2,0),0)</f>
        <v>Server/Cocktail</v>
      </c>
    </row>
    <row r="3261" ht="13.5" outlineLevel="2" spans="1:15">
      <c r="A3261" s="4" t="s">
        <v>6836</v>
      </c>
      <c r="B3261" s="4" t="s">
        <v>6773</v>
      </c>
      <c r="C3261" s="4" t="s">
        <v>118</v>
      </c>
      <c r="D3261" s="4" t="s">
        <v>6837</v>
      </c>
      <c r="E3261" s="4" t="s">
        <v>120</v>
      </c>
      <c r="F3261" s="4" t="s">
        <v>121</v>
      </c>
      <c r="G3261" s="4" t="s">
        <v>373</v>
      </c>
      <c r="H3261" s="4" t="s">
        <v>6775</v>
      </c>
      <c r="I3261" s="4" t="s">
        <v>6776</v>
      </c>
      <c r="J3261" s="4" t="s">
        <v>6777</v>
      </c>
      <c r="K3261" s="6">
        <f>IFERROR(VLOOKUP($J3261,Lookup!$I:$M,Lookup!J$2,0),"")</f>
        <v>7143</v>
      </c>
      <c r="L3261" s="6" t="str">
        <f>IFERROR(VLOOKUP($J3261,Lookup!$I:$M,Lookup!K$2,0),"")</f>
        <v>Ontario</v>
      </c>
      <c r="M3261" s="6" t="str">
        <f>IFERROR(VLOOKUP($J3261,Lookup!$I:$M,Lookup!L$2,0),"")</f>
        <v>HSilva</v>
      </c>
      <c r="N3261" s="6" t="str">
        <f>IFERROR(VLOOKUP($J3261,Lookup!$I:$M,Lookup!M$2,0),"")</f>
        <v>ET</v>
      </c>
      <c r="O3261" s="6" t="str">
        <f>IFERROR(VLOOKUP(E3261,Lookup!B:C,2,0),0)</f>
        <v>Server/Cocktail</v>
      </c>
    </row>
    <row r="3262" ht="13.5" outlineLevel="2" spans="1:15">
      <c r="A3262" s="4" t="s">
        <v>6838</v>
      </c>
      <c r="B3262" s="4" t="s">
        <v>6773</v>
      </c>
      <c r="C3262" s="4" t="s">
        <v>118</v>
      </c>
      <c r="D3262" s="4" t="s">
        <v>6839</v>
      </c>
      <c r="E3262" s="4" t="s">
        <v>139</v>
      </c>
      <c r="F3262" s="4" t="s">
        <v>121</v>
      </c>
      <c r="G3262" s="4" t="s">
        <v>373</v>
      </c>
      <c r="H3262" s="4" t="s">
        <v>6775</v>
      </c>
      <c r="I3262" s="4" t="s">
        <v>6776</v>
      </c>
      <c r="J3262" s="4" t="s">
        <v>6777</v>
      </c>
      <c r="K3262" s="6">
        <f>IFERROR(VLOOKUP($J3262,Lookup!$I:$M,Lookup!J$2,0),"")</f>
        <v>7143</v>
      </c>
      <c r="L3262" s="6" t="str">
        <f>IFERROR(VLOOKUP($J3262,Lookup!$I:$M,Lookup!K$2,0),"")</f>
        <v>Ontario</v>
      </c>
      <c r="M3262" s="6" t="str">
        <f>IFERROR(VLOOKUP($J3262,Lookup!$I:$M,Lookup!L$2,0),"")</f>
        <v>HSilva</v>
      </c>
      <c r="N3262" s="6" t="str">
        <f>IFERROR(VLOOKUP($J3262,Lookup!$I:$M,Lookup!M$2,0),"")</f>
        <v>ET</v>
      </c>
      <c r="O3262" s="6" t="str">
        <f>IFERROR(VLOOKUP(E3262,Lookup!B:C,2,0),0)</f>
        <v>Busser/Runner</v>
      </c>
    </row>
    <row r="3263" ht="13.5" outlineLevel="2" spans="1:15">
      <c r="A3263" s="4" t="s">
        <v>6840</v>
      </c>
      <c r="B3263" s="4" t="s">
        <v>6773</v>
      </c>
      <c r="C3263" s="4" t="s">
        <v>118</v>
      </c>
      <c r="D3263" s="4" t="s">
        <v>6841</v>
      </c>
      <c r="E3263" s="4" t="s">
        <v>78</v>
      </c>
      <c r="F3263" s="4" t="s">
        <v>121</v>
      </c>
      <c r="G3263" s="4" t="s">
        <v>373</v>
      </c>
      <c r="H3263" s="4" t="s">
        <v>6775</v>
      </c>
      <c r="I3263" s="4" t="s">
        <v>6776</v>
      </c>
      <c r="J3263" s="4" t="s">
        <v>6777</v>
      </c>
      <c r="K3263" s="6">
        <f>IFERROR(VLOOKUP($J3263,Lookup!$I:$M,Lookup!J$2,0),"")</f>
        <v>7143</v>
      </c>
      <c r="L3263" s="6" t="str">
        <f>IFERROR(VLOOKUP($J3263,Lookup!$I:$M,Lookup!K$2,0),"")</f>
        <v>Ontario</v>
      </c>
      <c r="M3263" s="6" t="str">
        <f>IFERROR(VLOOKUP($J3263,Lookup!$I:$M,Lookup!L$2,0),"")</f>
        <v>HSilva</v>
      </c>
      <c r="N3263" s="6" t="str">
        <f>IFERROR(VLOOKUP($J3263,Lookup!$I:$M,Lookup!M$2,0),"")</f>
        <v>ET</v>
      </c>
      <c r="O3263" s="6" t="str">
        <f>IFERROR(VLOOKUP(E3263,Lookup!B:C,2,0),0)</f>
        <v>Host</v>
      </c>
    </row>
    <row r="3264" ht="13.5" outlineLevel="2" spans="1:15">
      <c r="A3264" s="4" t="s">
        <v>6842</v>
      </c>
      <c r="B3264" s="4" t="s">
        <v>6773</v>
      </c>
      <c r="C3264" s="4" t="s">
        <v>118</v>
      </c>
      <c r="D3264" s="4" t="s">
        <v>6843</v>
      </c>
      <c r="E3264" s="4" t="s">
        <v>120</v>
      </c>
      <c r="F3264" s="4" t="s">
        <v>121</v>
      </c>
      <c r="G3264" s="4" t="s">
        <v>373</v>
      </c>
      <c r="H3264" s="4" t="s">
        <v>6775</v>
      </c>
      <c r="I3264" s="4" t="s">
        <v>6776</v>
      </c>
      <c r="J3264" s="4" t="s">
        <v>6777</v>
      </c>
      <c r="K3264" s="6">
        <f>IFERROR(VLOOKUP($J3264,Lookup!$I:$M,Lookup!J$2,0),"")</f>
        <v>7143</v>
      </c>
      <c r="L3264" s="6" t="str">
        <f>IFERROR(VLOOKUP($J3264,Lookup!$I:$M,Lookup!K$2,0),"")</f>
        <v>Ontario</v>
      </c>
      <c r="M3264" s="6" t="str">
        <f>IFERROR(VLOOKUP($J3264,Lookup!$I:$M,Lookup!L$2,0),"")</f>
        <v>HSilva</v>
      </c>
      <c r="N3264" s="6" t="str">
        <f>IFERROR(VLOOKUP($J3264,Lookup!$I:$M,Lookup!M$2,0),"")</f>
        <v>ET</v>
      </c>
      <c r="O3264" s="6" t="str">
        <f>IFERROR(VLOOKUP(E3264,Lookup!B:C,2,0),0)</f>
        <v>Server/Cocktail</v>
      </c>
    </row>
    <row r="3265" ht="13.5" outlineLevel="2" spans="1:15">
      <c r="A3265" s="4" t="s">
        <v>6844</v>
      </c>
      <c r="B3265" s="4" t="s">
        <v>6773</v>
      </c>
      <c r="C3265" s="4" t="s">
        <v>118</v>
      </c>
      <c r="D3265" s="4" t="s">
        <v>6845</v>
      </c>
      <c r="E3265" s="4" t="s">
        <v>128</v>
      </c>
      <c r="F3265" s="4" t="s">
        <v>121</v>
      </c>
      <c r="G3265" s="4" t="s">
        <v>373</v>
      </c>
      <c r="H3265" s="4" t="s">
        <v>6775</v>
      </c>
      <c r="I3265" s="4" t="s">
        <v>6776</v>
      </c>
      <c r="J3265" s="4" t="s">
        <v>6777</v>
      </c>
      <c r="K3265" s="6">
        <f>IFERROR(VLOOKUP($J3265,Lookup!$I:$M,Lookup!J$2,0),"")</f>
        <v>7143</v>
      </c>
      <c r="L3265" s="6" t="str">
        <f>IFERROR(VLOOKUP($J3265,Lookup!$I:$M,Lookup!K$2,0),"")</f>
        <v>Ontario</v>
      </c>
      <c r="M3265" s="6" t="str">
        <f>IFERROR(VLOOKUP($J3265,Lookup!$I:$M,Lookup!L$2,0),"")</f>
        <v>HSilva</v>
      </c>
      <c r="N3265" s="6" t="str">
        <f>IFERROR(VLOOKUP($J3265,Lookup!$I:$M,Lookup!M$2,0),"")</f>
        <v>ET</v>
      </c>
      <c r="O3265" s="6" t="str">
        <f>IFERROR(VLOOKUP(E3265,Lookup!B:C,2,0),0)</f>
        <v>Server/Cocktail</v>
      </c>
    </row>
    <row r="3266" ht="13.5" outlineLevel="2" spans="1:15">
      <c r="A3266" s="4" t="s">
        <v>6846</v>
      </c>
      <c r="B3266" s="4" t="s">
        <v>6773</v>
      </c>
      <c r="C3266" s="4" t="s">
        <v>118</v>
      </c>
      <c r="D3266" s="4" t="s">
        <v>6847</v>
      </c>
      <c r="E3266" s="4" t="s">
        <v>120</v>
      </c>
      <c r="F3266" s="4" t="s">
        <v>121</v>
      </c>
      <c r="G3266" s="4" t="s">
        <v>373</v>
      </c>
      <c r="H3266" s="4" t="s">
        <v>6775</v>
      </c>
      <c r="I3266" s="4" t="s">
        <v>6776</v>
      </c>
      <c r="J3266" s="4" t="s">
        <v>6777</v>
      </c>
      <c r="K3266" s="6">
        <f>IFERROR(VLOOKUP($J3266,Lookup!$I:$M,Lookup!J$2,0),"")</f>
        <v>7143</v>
      </c>
      <c r="L3266" s="6" t="str">
        <f>IFERROR(VLOOKUP($J3266,Lookup!$I:$M,Lookup!K$2,0),"")</f>
        <v>Ontario</v>
      </c>
      <c r="M3266" s="6" t="str">
        <f>IFERROR(VLOOKUP($J3266,Lookup!$I:$M,Lookup!L$2,0),"")</f>
        <v>HSilva</v>
      </c>
      <c r="N3266" s="6" t="str">
        <f>IFERROR(VLOOKUP($J3266,Lookup!$I:$M,Lookup!M$2,0),"")</f>
        <v>ET</v>
      </c>
      <c r="O3266" s="6" t="str">
        <f>IFERROR(VLOOKUP(E3266,Lookup!B:C,2,0),0)</f>
        <v>Server/Cocktail</v>
      </c>
    </row>
    <row r="3267" ht="13.5" outlineLevel="2" spans="1:15">
      <c r="A3267" s="4" t="s">
        <v>6848</v>
      </c>
      <c r="B3267" s="4" t="s">
        <v>6773</v>
      </c>
      <c r="C3267" s="4" t="s">
        <v>118</v>
      </c>
      <c r="D3267" s="4" t="s">
        <v>6849</v>
      </c>
      <c r="E3267" s="4" t="s">
        <v>142</v>
      </c>
      <c r="F3267" s="4" t="s">
        <v>121</v>
      </c>
      <c r="G3267" s="4" t="s">
        <v>373</v>
      </c>
      <c r="H3267" s="4" t="s">
        <v>6775</v>
      </c>
      <c r="I3267" s="4" t="s">
        <v>6776</v>
      </c>
      <c r="J3267" s="4" t="s">
        <v>6777</v>
      </c>
      <c r="K3267" s="6">
        <f>IFERROR(VLOOKUP($J3267,Lookup!$I:$M,Lookup!J$2,0),"")</f>
        <v>7143</v>
      </c>
      <c r="L3267" s="6" t="str">
        <f>IFERROR(VLOOKUP($J3267,Lookup!$I:$M,Lookup!K$2,0),"")</f>
        <v>Ontario</v>
      </c>
      <c r="M3267" s="6" t="str">
        <f>IFERROR(VLOOKUP($J3267,Lookup!$I:$M,Lookup!L$2,0),"")</f>
        <v>HSilva</v>
      </c>
      <c r="N3267" s="6" t="str">
        <f>IFERROR(VLOOKUP($J3267,Lookup!$I:$M,Lookup!M$2,0),"")</f>
        <v>ET</v>
      </c>
      <c r="O3267" s="6" t="str">
        <f>IFERROR(VLOOKUP(E3267,Lookup!B:C,2,0),0)</f>
        <v>Expo</v>
      </c>
    </row>
    <row r="3268" ht="13.5" outlineLevel="2" spans="1:15">
      <c r="A3268" s="4" t="s">
        <v>6850</v>
      </c>
      <c r="B3268" s="4" t="s">
        <v>6773</v>
      </c>
      <c r="C3268" s="4" t="s">
        <v>118</v>
      </c>
      <c r="D3268" s="4" t="s">
        <v>6851</v>
      </c>
      <c r="E3268" s="4" t="s">
        <v>6852</v>
      </c>
      <c r="F3268" s="4" t="s">
        <v>121</v>
      </c>
      <c r="G3268" s="4" t="s">
        <v>373</v>
      </c>
      <c r="H3268" s="4" t="s">
        <v>6775</v>
      </c>
      <c r="I3268" s="4" t="s">
        <v>6776</v>
      </c>
      <c r="J3268" s="4" t="s">
        <v>6777</v>
      </c>
      <c r="K3268" s="6">
        <f>IFERROR(VLOOKUP($J3268,Lookup!$I:$M,Lookup!J$2,0),"")</f>
        <v>7143</v>
      </c>
      <c r="L3268" s="6" t="str">
        <f>IFERROR(VLOOKUP($J3268,Lookup!$I:$M,Lookup!K$2,0),"")</f>
        <v>Ontario</v>
      </c>
      <c r="M3268" s="6" t="str">
        <f>IFERROR(VLOOKUP($J3268,Lookup!$I:$M,Lookup!L$2,0),"")</f>
        <v>HSilva</v>
      </c>
      <c r="N3268" s="6" t="str">
        <f>IFERROR(VLOOKUP($J3268,Lookup!$I:$M,Lookup!M$2,0),"")</f>
        <v>ET</v>
      </c>
      <c r="O3268" s="6" t="str">
        <f>IFERROR(VLOOKUP(E3268,Lookup!B:C,2,0),0)</f>
        <v>Server/Cocktail</v>
      </c>
    </row>
    <row r="3269" ht="13.5" outlineLevel="2" spans="1:15">
      <c r="A3269" s="4" t="s">
        <v>6853</v>
      </c>
      <c r="B3269" s="4" t="s">
        <v>6773</v>
      </c>
      <c r="C3269" s="4" t="s">
        <v>118</v>
      </c>
      <c r="D3269" s="4" t="s">
        <v>6854</v>
      </c>
      <c r="E3269" s="4" t="s">
        <v>128</v>
      </c>
      <c r="F3269" s="4" t="s">
        <v>121</v>
      </c>
      <c r="G3269" s="4" t="s">
        <v>373</v>
      </c>
      <c r="H3269" s="4" t="s">
        <v>6775</v>
      </c>
      <c r="I3269" s="4" t="s">
        <v>6776</v>
      </c>
      <c r="J3269" s="4" t="s">
        <v>6777</v>
      </c>
      <c r="K3269" s="6">
        <f>IFERROR(VLOOKUP($J3269,Lookup!$I:$M,Lookup!J$2,0),"")</f>
        <v>7143</v>
      </c>
      <c r="L3269" s="6" t="str">
        <f>IFERROR(VLOOKUP($J3269,Lookup!$I:$M,Lookup!K$2,0),"")</f>
        <v>Ontario</v>
      </c>
      <c r="M3269" s="6" t="str">
        <f>IFERROR(VLOOKUP($J3269,Lookup!$I:$M,Lookup!L$2,0),"")</f>
        <v>HSilva</v>
      </c>
      <c r="N3269" s="6" t="str">
        <f>IFERROR(VLOOKUP($J3269,Lookup!$I:$M,Lookup!M$2,0),"")</f>
        <v>ET</v>
      </c>
      <c r="O3269" s="6" t="str">
        <f>IFERROR(VLOOKUP(E3269,Lookup!B:C,2,0),0)</f>
        <v>Server/Cocktail</v>
      </c>
    </row>
    <row r="3270" ht="13.5" outlineLevel="2" spans="1:15">
      <c r="A3270" s="4" t="s">
        <v>6855</v>
      </c>
      <c r="B3270" s="4" t="s">
        <v>6773</v>
      </c>
      <c r="C3270" s="4" t="s">
        <v>118</v>
      </c>
      <c r="D3270" s="4" t="s">
        <v>6856</v>
      </c>
      <c r="E3270" s="4" t="s">
        <v>128</v>
      </c>
      <c r="F3270" s="4" t="s">
        <v>121</v>
      </c>
      <c r="G3270" s="4" t="s">
        <v>373</v>
      </c>
      <c r="H3270" s="4" t="s">
        <v>6775</v>
      </c>
      <c r="I3270" s="4" t="s">
        <v>6776</v>
      </c>
      <c r="J3270" s="4" t="s">
        <v>6777</v>
      </c>
      <c r="K3270" s="6">
        <f>IFERROR(VLOOKUP($J3270,Lookup!$I:$M,Lookup!J$2,0),"")</f>
        <v>7143</v>
      </c>
      <c r="L3270" s="6" t="str">
        <f>IFERROR(VLOOKUP($J3270,Lookup!$I:$M,Lookup!K$2,0),"")</f>
        <v>Ontario</v>
      </c>
      <c r="M3270" s="6" t="str">
        <f>IFERROR(VLOOKUP($J3270,Lookup!$I:$M,Lookup!L$2,0),"")</f>
        <v>HSilva</v>
      </c>
      <c r="N3270" s="6" t="str">
        <f>IFERROR(VLOOKUP($J3270,Lookup!$I:$M,Lookup!M$2,0),"")</f>
        <v>ET</v>
      </c>
      <c r="O3270" s="6" t="str">
        <f>IFERROR(VLOOKUP(E3270,Lookup!B:C,2,0),0)</f>
        <v>Server/Cocktail</v>
      </c>
    </row>
    <row r="3271" ht="13.5" outlineLevel="2" spans="1:15">
      <c r="A3271" s="4" t="s">
        <v>6857</v>
      </c>
      <c r="B3271" s="4" t="s">
        <v>6773</v>
      </c>
      <c r="C3271" s="4" t="s">
        <v>118</v>
      </c>
      <c r="D3271" s="4" t="s">
        <v>6858</v>
      </c>
      <c r="E3271" s="4" t="s">
        <v>191</v>
      </c>
      <c r="F3271" s="4" t="s">
        <v>121</v>
      </c>
      <c r="G3271" s="4" t="s">
        <v>373</v>
      </c>
      <c r="H3271" s="4" t="s">
        <v>6775</v>
      </c>
      <c r="I3271" s="4" t="s">
        <v>6776</v>
      </c>
      <c r="J3271" s="4" t="s">
        <v>6777</v>
      </c>
      <c r="K3271" s="6">
        <f>IFERROR(VLOOKUP($J3271,Lookup!$I:$M,Lookup!J$2,0),"")</f>
        <v>7143</v>
      </c>
      <c r="L3271" s="6" t="str">
        <f>IFERROR(VLOOKUP($J3271,Lookup!$I:$M,Lookup!K$2,0),"")</f>
        <v>Ontario</v>
      </c>
      <c r="M3271" s="6" t="str">
        <f>IFERROR(VLOOKUP($J3271,Lookup!$I:$M,Lookup!L$2,0),"")</f>
        <v>HSilva</v>
      </c>
      <c r="N3271" s="6" t="str">
        <f>IFERROR(VLOOKUP($J3271,Lookup!$I:$M,Lookup!M$2,0),"")</f>
        <v>ET</v>
      </c>
      <c r="O3271" s="6" t="str">
        <f>IFERROR(VLOOKUP(E3271,Lookup!B:C,2,0),0)</f>
        <v>Busser/Runner</v>
      </c>
    </row>
    <row r="3272" ht="13.5" outlineLevel="2" spans="1:15">
      <c r="A3272" s="4" t="s">
        <v>6859</v>
      </c>
      <c r="B3272" s="4" t="s">
        <v>6773</v>
      </c>
      <c r="C3272" s="4" t="s">
        <v>118</v>
      </c>
      <c r="D3272" s="4" t="s">
        <v>6860</v>
      </c>
      <c r="E3272" s="4" t="s">
        <v>120</v>
      </c>
      <c r="F3272" s="4" t="s">
        <v>121</v>
      </c>
      <c r="G3272" s="4" t="s">
        <v>373</v>
      </c>
      <c r="H3272" s="4" t="s">
        <v>6775</v>
      </c>
      <c r="I3272" s="4" t="s">
        <v>6776</v>
      </c>
      <c r="J3272" s="4" t="s">
        <v>6777</v>
      </c>
      <c r="K3272" s="6">
        <f>IFERROR(VLOOKUP($J3272,Lookup!$I:$M,Lookup!J$2,0),"")</f>
        <v>7143</v>
      </c>
      <c r="L3272" s="6" t="str">
        <f>IFERROR(VLOOKUP($J3272,Lookup!$I:$M,Lookup!K$2,0),"")</f>
        <v>Ontario</v>
      </c>
      <c r="M3272" s="6" t="str">
        <f>IFERROR(VLOOKUP($J3272,Lookup!$I:$M,Lookup!L$2,0),"")</f>
        <v>HSilva</v>
      </c>
      <c r="N3272" s="6" t="str">
        <f>IFERROR(VLOOKUP($J3272,Lookup!$I:$M,Lookup!M$2,0),"")</f>
        <v>ET</v>
      </c>
      <c r="O3272" s="6" t="str">
        <f>IFERROR(VLOOKUP(E3272,Lookup!B:C,2,0),0)</f>
        <v>Server/Cocktail</v>
      </c>
    </row>
    <row r="3273" ht="13.5" outlineLevel="2" spans="1:15">
      <c r="A3273" s="4" t="s">
        <v>6861</v>
      </c>
      <c r="B3273" s="4" t="s">
        <v>6773</v>
      </c>
      <c r="C3273" s="4" t="s">
        <v>118</v>
      </c>
      <c r="D3273" s="4" t="s">
        <v>6862</v>
      </c>
      <c r="E3273" s="4" t="s">
        <v>84</v>
      </c>
      <c r="F3273" s="4" t="s">
        <v>121</v>
      </c>
      <c r="G3273" s="4" t="s">
        <v>373</v>
      </c>
      <c r="H3273" s="4" t="s">
        <v>6775</v>
      </c>
      <c r="I3273" s="4" t="s">
        <v>6776</v>
      </c>
      <c r="J3273" s="4" t="s">
        <v>6777</v>
      </c>
      <c r="K3273" s="6">
        <f>IFERROR(VLOOKUP($J3273,Lookup!$I:$M,Lookup!J$2,0),"")</f>
        <v>7143</v>
      </c>
      <c r="L3273" s="6" t="str">
        <f>IFERROR(VLOOKUP($J3273,Lookup!$I:$M,Lookup!K$2,0),"")</f>
        <v>Ontario</v>
      </c>
      <c r="M3273" s="6" t="str">
        <f>IFERROR(VLOOKUP($J3273,Lookup!$I:$M,Lookup!L$2,0),"")</f>
        <v>HSilva</v>
      </c>
      <c r="N3273" s="6" t="str">
        <f>IFERROR(VLOOKUP($J3273,Lookup!$I:$M,Lookup!M$2,0),"")</f>
        <v>ET</v>
      </c>
      <c r="O3273" s="6" t="str">
        <f>IFERROR(VLOOKUP(E3273,Lookup!B:C,2,0),0)</f>
        <v>Prep Cook</v>
      </c>
    </row>
    <row r="3274" ht="13.5" outlineLevel="2" spans="1:15">
      <c r="A3274" s="4" t="s">
        <v>6863</v>
      </c>
      <c r="B3274" s="4" t="s">
        <v>6773</v>
      </c>
      <c r="C3274" s="4" t="s">
        <v>118</v>
      </c>
      <c r="D3274" s="4" t="s">
        <v>6864</v>
      </c>
      <c r="E3274" s="4" t="s">
        <v>83</v>
      </c>
      <c r="F3274" s="4" t="s">
        <v>121</v>
      </c>
      <c r="G3274" s="4" t="s">
        <v>373</v>
      </c>
      <c r="H3274" s="4" t="s">
        <v>6775</v>
      </c>
      <c r="I3274" s="4" t="s">
        <v>6776</v>
      </c>
      <c r="J3274" s="4" t="s">
        <v>6777</v>
      </c>
      <c r="K3274" s="6">
        <f>IFERROR(VLOOKUP($J3274,Lookup!$I:$M,Lookup!J$2,0),"")</f>
        <v>7143</v>
      </c>
      <c r="L3274" s="6" t="str">
        <f>IFERROR(VLOOKUP($J3274,Lookup!$I:$M,Lookup!K$2,0),"")</f>
        <v>Ontario</v>
      </c>
      <c r="M3274" s="6" t="str">
        <f>IFERROR(VLOOKUP($J3274,Lookup!$I:$M,Lookup!L$2,0),"")</f>
        <v>HSilva</v>
      </c>
      <c r="N3274" s="6" t="str">
        <f>IFERROR(VLOOKUP($J3274,Lookup!$I:$M,Lookup!M$2,0),"")</f>
        <v>ET</v>
      </c>
      <c r="O3274" s="6" t="str">
        <f>IFERROR(VLOOKUP(E3274,Lookup!B:C,2,0),0)</f>
        <v>Line Cook</v>
      </c>
    </row>
    <row r="3275" ht="13.5" outlineLevel="2" spans="1:15">
      <c r="A3275" s="4" t="s">
        <v>6865</v>
      </c>
      <c r="B3275" s="4" t="s">
        <v>6773</v>
      </c>
      <c r="C3275" s="4" t="s">
        <v>118</v>
      </c>
      <c r="D3275" s="4" t="s">
        <v>6866</v>
      </c>
      <c r="E3275" s="4" t="s">
        <v>208</v>
      </c>
      <c r="F3275" s="4" t="s">
        <v>121</v>
      </c>
      <c r="G3275" s="4" t="s">
        <v>373</v>
      </c>
      <c r="H3275" s="4" t="s">
        <v>6775</v>
      </c>
      <c r="I3275" s="4" t="s">
        <v>6776</v>
      </c>
      <c r="J3275" s="4" t="s">
        <v>6777</v>
      </c>
      <c r="K3275" s="6">
        <f>IFERROR(VLOOKUP($J3275,Lookup!$I:$M,Lookup!J$2,0),"")</f>
        <v>7143</v>
      </c>
      <c r="L3275" s="6" t="str">
        <f>IFERROR(VLOOKUP($J3275,Lookup!$I:$M,Lookup!K$2,0),"")</f>
        <v>Ontario</v>
      </c>
      <c r="M3275" s="6" t="str">
        <f>IFERROR(VLOOKUP($J3275,Lookup!$I:$M,Lookup!L$2,0),"")</f>
        <v>HSilva</v>
      </c>
      <c r="N3275" s="6" t="str">
        <f>IFERROR(VLOOKUP($J3275,Lookup!$I:$M,Lookup!M$2,0),"")</f>
        <v>ET</v>
      </c>
      <c r="O3275" s="6" t="str">
        <f>IFERROR(VLOOKUP(E3275,Lookup!B:C,2,0),0)</f>
        <v/>
      </c>
    </row>
    <row r="3276" ht="13.5" outlineLevel="2" spans="1:15">
      <c r="A3276" s="4" t="s">
        <v>6867</v>
      </c>
      <c r="B3276" s="4" t="s">
        <v>6773</v>
      </c>
      <c r="C3276" s="4" t="s">
        <v>118</v>
      </c>
      <c r="D3276" s="4" t="s">
        <v>6868</v>
      </c>
      <c r="E3276" s="4" t="s">
        <v>139</v>
      </c>
      <c r="F3276" s="4" t="s">
        <v>121</v>
      </c>
      <c r="G3276" s="4" t="s">
        <v>373</v>
      </c>
      <c r="H3276" s="4" t="s">
        <v>6775</v>
      </c>
      <c r="I3276" s="4" t="s">
        <v>6776</v>
      </c>
      <c r="J3276" s="4" t="s">
        <v>6777</v>
      </c>
      <c r="K3276" s="6">
        <f>IFERROR(VLOOKUP($J3276,Lookup!$I:$M,Lookup!J$2,0),"")</f>
        <v>7143</v>
      </c>
      <c r="L3276" s="6" t="str">
        <f>IFERROR(VLOOKUP($J3276,Lookup!$I:$M,Lookup!K$2,0),"")</f>
        <v>Ontario</v>
      </c>
      <c r="M3276" s="6" t="str">
        <f>IFERROR(VLOOKUP($J3276,Lookup!$I:$M,Lookup!L$2,0),"")</f>
        <v>HSilva</v>
      </c>
      <c r="N3276" s="6" t="str">
        <f>IFERROR(VLOOKUP($J3276,Lookup!$I:$M,Lookup!M$2,0),"")</f>
        <v>ET</v>
      </c>
      <c r="O3276" s="6" t="str">
        <f>IFERROR(VLOOKUP(E3276,Lookup!B:C,2,0),0)</f>
        <v>Busser/Runner</v>
      </c>
    </row>
    <row r="3277" ht="13.5" outlineLevel="2" spans="1:15">
      <c r="A3277" s="4" t="s">
        <v>6869</v>
      </c>
      <c r="B3277" s="4" t="s">
        <v>6773</v>
      </c>
      <c r="C3277" s="4" t="s">
        <v>118</v>
      </c>
      <c r="D3277" s="4" t="s">
        <v>6870</v>
      </c>
      <c r="E3277" s="4" t="s">
        <v>128</v>
      </c>
      <c r="F3277" s="4" t="s">
        <v>121</v>
      </c>
      <c r="G3277" s="4" t="s">
        <v>373</v>
      </c>
      <c r="H3277" s="4" t="s">
        <v>6775</v>
      </c>
      <c r="I3277" s="4" t="s">
        <v>6776</v>
      </c>
      <c r="J3277" s="4" t="s">
        <v>6777</v>
      </c>
      <c r="K3277" s="6">
        <f>IFERROR(VLOOKUP($J3277,Lookup!$I:$M,Lookup!J$2,0),"")</f>
        <v>7143</v>
      </c>
      <c r="L3277" s="6" t="str">
        <f>IFERROR(VLOOKUP($J3277,Lookup!$I:$M,Lookup!K$2,0),"")</f>
        <v>Ontario</v>
      </c>
      <c r="M3277" s="6" t="str">
        <f>IFERROR(VLOOKUP($J3277,Lookup!$I:$M,Lookup!L$2,0),"")</f>
        <v>HSilva</v>
      </c>
      <c r="N3277" s="6" t="str">
        <f>IFERROR(VLOOKUP($J3277,Lookup!$I:$M,Lookup!M$2,0),"")</f>
        <v>ET</v>
      </c>
      <c r="O3277" s="6" t="str">
        <f>IFERROR(VLOOKUP(E3277,Lookup!B:C,2,0),0)</f>
        <v>Server/Cocktail</v>
      </c>
    </row>
    <row r="3278" ht="13.5" outlineLevel="2" spans="1:15">
      <c r="A3278" s="4" t="s">
        <v>6871</v>
      </c>
      <c r="B3278" s="4" t="s">
        <v>6872</v>
      </c>
      <c r="C3278" s="4" t="s">
        <v>118</v>
      </c>
      <c r="D3278" s="4" t="s">
        <v>6873</v>
      </c>
      <c r="E3278" s="4" t="s">
        <v>175</v>
      </c>
      <c r="F3278" s="4" t="s">
        <v>121</v>
      </c>
      <c r="G3278" s="4" t="s">
        <v>373</v>
      </c>
      <c r="H3278" s="4" t="s">
        <v>6775</v>
      </c>
      <c r="I3278" s="4" t="s">
        <v>6776</v>
      </c>
      <c r="J3278" s="4" t="s">
        <v>6777</v>
      </c>
      <c r="K3278" s="6">
        <f>IFERROR(VLOOKUP($J3278,Lookup!$I:$M,Lookup!J$2,0),"")</f>
        <v>7143</v>
      </c>
      <c r="L3278" s="6" t="str">
        <f>IFERROR(VLOOKUP($J3278,Lookup!$I:$M,Lookup!K$2,0),"")</f>
        <v>Ontario</v>
      </c>
      <c r="M3278" s="6" t="str">
        <f>IFERROR(VLOOKUP($J3278,Lookup!$I:$M,Lookup!L$2,0),"")</f>
        <v>HSilva</v>
      </c>
      <c r="N3278" s="6" t="str">
        <f>IFERROR(VLOOKUP($J3278,Lookup!$I:$M,Lookup!M$2,0),"")</f>
        <v>ET</v>
      </c>
      <c r="O3278" s="6" t="str">
        <f>IFERROR(VLOOKUP(E3278,Lookup!B:C,2,0),0)</f>
        <v/>
      </c>
    </row>
    <row r="3279" ht="13.5" outlineLevel="2" spans="1:15">
      <c r="A3279" s="4" t="s">
        <v>6874</v>
      </c>
      <c r="B3279" s="4" t="s">
        <v>6773</v>
      </c>
      <c r="C3279" s="4" t="s">
        <v>118</v>
      </c>
      <c r="D3279" s="4" t="s">
        <v>6875</v>
      </c>
      <c r="E3279" s="4" t="s">
        <v>120</v>
      </c>
      <c r="F3279" s="4" t="s">
        <v>121</v>
      </c>
      <c r="G3279" s="4" t="s">
        <v>373</v>
      </c>
      <c r="H3279" s="4" t="s">
        <v>6775</v>
      </c>
      <c r="I3279" s="4" t="s">
        <v>6776</v>
      </c>
      <c r="J3279" s="4" t="s">
        <v>6777</v>
      </c>
      <c r="K3279" s="6">
        <f>IFERROR(VLOOKUP($J3279,Lookup!$I:$M,Lookup!J$2,0),"")</f>
        <v>7143</v>
      </c>
      <c r="L3279" s="6" t="str">
        <f>IFERROR(VLOOKUP($J3279,Lookup!$I:$M,Lookup!K$2,0),"")</f>
        <v>Ontario</v>
      </c>
      <c r="M3279" s="6" t="str">
        <f>IFERROR(VLOOKUP($J3279,Lookup!$I:$M,Lookup!L$2,0),"")</f>
        <v>HSilva</v>
      </c>
      <c r="N3279" s="6" t="str">
        <f>IFERROR(VLOOKUP($J3279,Lookup!$I:$M,Lookup!M$2,0),"")</f>
        <v>ET</v>
      </c>
      <c r="O3279" s="6" t="str">
        <f>IFERROR(VLOOKUP(E3279,Lookup!B:C,2,0),0)</f>
        <v>Server/Cocktail</v>
      </c>
    </row>
    <row r="3280" ht="13.5" outlineLevel="2" spans="1:15">
      <c r="A3280" s="4" t="s">
        <v>6876</v>
      </c>
      <c r="B3280" s="4" t="s">
        <v>6773</v>
      </c>
      <c r="C3280" s="4" t="s">
        <v>118</v>
      </c>
      <c r="D3280" s="4" t="s">
        <v>6877</v>
      </c>
      <c r="E3280" s="4" t="s">
        <v>128</v>
      </c>
      <c r="F3280" s="4" t="s">
        <v>121</v>
      </c>
      <c r="G3280" s="4" t="s">
        <v>373</v>
      </c>
      <c r="H3280" s="4" t="s">
        <v>6775</v>
      </c>
      <c r="I3280" s="4" t="s">
        <v>6776</v>
      </c>
      <c r="J3280" s="4" t="s">
        <v>6777</v>
      </c>
      <c r="K3280" s="6">
        <f>IFERROR(VLOOKUP($J3280,Lookup!$I:$M,Lookup!J$2,0),"")</f>
        <v>7143</v>
      </c>
      <c r="L3280" s="6" t="str">
        <f>IFERROR(VLOOKUP($J3280,Lookup!$I:$M,Lookup!K$2,0),"")</f>
        <v>Ontario</v>
      </c>
      <c r="M3280" s="6" t="str">
        <f>IFERROR(VLOOKUP($J3280,Lookup!$I:$M,Lookup!L$2,0),"")</f>
        <v>HSilva</v>
      </c>
      <c r="N3280" s="6" t="str">
        <f>IFERROR(VLOOKUP($J3280,Lookup!$I:$M,Lookup!M$2,0),"")</f>
        <v>ET</v>
      </c>
      <c r="O3280" s="6" t="str">
        <f>IFERROR(VLOOKUP(E3280,Lookup!B:C,2,0),0)</f>
        <v>Server/Cocktail</v>
      </c>
    </row>
    <row r="3281" ht="13.5" outlineLevel="2" spans="1:15">
      <c r="A3281" s="4" t="s">
        <v>6878</v>
      </c>
      <c r="B3281" s="4" t="s">
        <v>6773</v>
      </c>
      <c r="C3281" s="4" t="s">
        <v>118</v>
      </c>
      <c r="D3281" s="4" t="s">
        <v>6879</v>
      </c>
      <c r="E3281" s="4" t="s">
        <v>83</v>
      </c>
      <c r="F3281" s="4" t="s">
        <v>121</v>
      </c>
      <c r="G3281" s="4" t="s">
        <v>373</v>
      </c>
      <c r="H3281" s="4" t="s">
        <v>6775</v>
      </c>
      <c r="I3281" s="4" t="s">
        <v>6776</v>
      </c>
      <c r="J3281" s="4" t="s">
        <v>6777</v>
      </c>
      <c r="K3281" s="6">
        <f>IFERROR(VLOOKUP($J3281,Lookup!$I:$M,Lookup!J$2,0),"")</f>
        <v>7143</v>
      </c>
      <c r="L3281" s="6" t="str">
        <f>IFERROR(VLOOKUP($J3281,Lookup!$I:$M,Lookup!K$2,0),"")</f>
        <v>Ontario</v>
      </c>
      <c r="M3281" s="6" t="str">
        <f>IFERROR(VLOOKUP($J3281,Lookup!$I:$M,Lookup!L$2,0),"")</f>
        <v>HSilva</v>
      </c>
      <c r="N3281" s="6" t="str">
        <f>IFERROR(VLOOKUP($J3281,Lookup!$I:$M,Lookup!M$2,0),"")</f>
        <v>ET</v>
      </c>
      <c r="O3281" s="6" t="str">
        <f>IFERROR(VLOOKUP(E3281,Lookup!B:C,2,0),0)</f>
        <v>Line Cook</v>
      </c>
    </row>
    <row r="3282" ht="13.5" outlineLevel="2" spans="1:15">
      <c r="A3282" s="4" t="s">
        <v>6880</v>
      </c>
      <c r="B3282" s="4" t="s">
        <v>6773</v>
      </c>
      <c r="C3282" s="4" t="s">
        <v>118</v>
      </c>
      <c r="D3282" s="4" t="s">
        <v>6881</v>
      </c>
      <c r="E3282" s="4" t="s">
        <v>83</v>
      </c>
      <c r="F3282" s="4" t="s">
        <v>121</v>
      </c>
      <c r="G3282" s="4" t="s">
        <v>373</v>
      </c>
      <c r="H3282" s="4" t="s">
        <v>6775</v>
      </c>
      <c r="I3282" s="4" t="s">
        <v>6776</v>
      </c>
      <c r="J3282" s="4" t="s">
        <v>6777</v>
      </c>
      <c r="K3282" s="6">
        <f>IFERROR(VLOOKUP($J3282,Lookup!$I:$M,Lookup!J$2,0),"")</f>
        <v>7143</v>
      </c>
      <c r="L3282" s="6" t="str">
        <f>IFERROR(VLOOKUP($J3282,Lookup!$I:$M,Lookup!K$2,0),"")</f>
        <v>Ontario</v>
      </c>
      <c r="M3282" s="6" t="str">
        <f>IFERROR(VLOOKUP($J3282,Lookup!$I:$M,Lookup!L$2,0),"")</f>
        <v>HSilva</v>
      </c>
      <c r="N3282" s="6" t="str">
        <f>IFERROR(VLOOKUP($J3282,Lookup!$I:$M,Lookup!M$2,0),"")</f>
        <v>ET</v>
      </c>
      <c r="O3282" s="6" t="str">
        <f>IFERROR(VLOOKUP(E3282,Lookup!B:C,2,0),0)</f>
        <v>Line Cook</v>
      </c>
    </row>
    <row r="3283" ht="13.5" outlineLevel="2" spans="1:15">
      <c r="A3283" s="4" t="s">
        <v>6882</v>
      </c>
      <c r="B3283" s="4" t="s">
        <v>6773</v>
      </c>
      <c r="C3283" s="4" t="s">
        <v>118</v>
      </c>
      <c r="D3283" s="4" t="s">
        <v>6883</v>
      </c>
      <c r="E3283" s="4" t="s">
        <v>84</v>
      </c>
      <c r="F3283" s="4" t="s">
        <v>121</v>
      </c>
      <c r="G3283" s="4" t="s">
        <v>373</v>
      </c>
      <c r="H3283" s="4" t="s">
        <v>6775</v>
      </c>
      <c r="I3283" s="4" t="s">
        <v>6776</v>
      </c>
      <c r="J3283" s="4" t="s">
        <v>6777</v>
      </c>
      <c r="K3283" s="6">
        <f>IFERROR(VLOOKUP($J3283,Lookup!$I:$M,Lookup!J$2,0),"")</f>
        <v>7143</v>
      </c>
      <c r="L3283" s="6" t="str">
        <f>IFERROR(VLOOKUP($J3283,Lookup!$I:$M,Lookup!K$2,0),"")</f>
        <v>Ontario</v>
      </c>
      <c r="M3283" s="6" t="str">
        <f>IFERROR(VLOOKUP($J3283,Lookup!$I:$M,Lookup!L$2,0),"")</f>
        <v>HSilva</v>
      </c>
      <c r="N3283" s="6" t="str">
        <f>IFERROR(VLOOKUP($J3283,Lookup!$I:$M,Lookup!M$2,0),"")</f>
        <v>ET</v>
      </c>
      <c r="O3283" s="6" t="str">
        <f>IFERROR(VLOOKUP(E3283,Lookup!B:C,2,0),0)</f>
        <v>Prep Cook</v>
      </c>
    </row>
    <row r="3284" ht="13.5" outlineLevel="2" spans="1:15">
      <c r="A3284" s="4" t="s">
        <v>6884</v>
      </c>
      <c r="B3284" s="4" t="s">
        <v>6773</v>
      </c>
      <c r="C3284" s="4" t="s">
        <v>118</v>
      </c>
      <c r="D3284" s="4" t="s">
        <v>6885</v>
      </c>
      <c r="E3284" s="4" t="s">
        <v>78</v>
      </c>
      <c r="F3284" s="4" t="s">
        <v>121</v>
      </c>
      <c r="G3284" s="4" t="s">
        <v>373</v>
      </c>
      <c r="H3284" s="4" t="s">
        <v>6775</v>
      </c>
      <c r="I3284" s="4" t="s">
        <v>6776</v>
      </c>
      <c r="J3284" s="4" t="s">
        <v>6777</v>
      </c>
      <c r="K3284" s="6">
        <f>IFERROR(VLOOKUP($J3284,Lookup!$I:$M,Lookup!J$2,0),"")</f>
        <v>7143</v>
      </c>
      <c r="L3284" s="6" t="str">
        <f>IFERROR(VLOOKUP($J3284,Lookup!$I:$M,Lookup!K$2,0),"")</f>
        <v>Ontario</v>
      </c>
      <c r="M3284" s="6" t="str">
        <f>IFERROR(VLOOKUP($J3284,Lookup!$I:$M,Lookup!L$2,0),"")</f>
        <v>HSilva</v>
      </c>
      <c r="N3284" s="6" t="str">
        <f>IFERROR(VLOOKUP($J3284,Lookup!$I:$M,Lookup!M$2,0),"")</f>
        <v>ET</v>
      </c>
      <c r="O3284" s="6" t="str">
        <f>IFERROR(VLOOKUP(E3284,Lookup!B:C,2,0),0)</f>
        <v>Host</v>
      </c>
    </row>
    <row r="3285" ht="13.5" outlineLevel="2" spans="1:15">
      <c r="A3285" s="4" t="s">
        <v>6886</v>
      </c>
      <c r="B3285" s="4" t="s">
        <v>6773</v>
      </c>
      <c r="C3285" s="4" t="s">
        <v>118</v>
      </c>
      <c r="D3285" s="4" t="s">
        <v>6887</v>
      </c>
      <c r="E3285" s="4" t="s">
        <v>120</v>
      </c>
      <c r="F3285" s="4" t="s">
        <v>121</v>
      </c>
      <c r="G3285" s="4" t="s">
        <v>373</v>
      </c>
      <c r="H3285" s="4" t="s">
        <v>6775</v>
      </c>
      <c r="I3285" s="4" t="s">
        <v>6776</v>
      </c>
      <c r="J3285" s="4" t="s">
        <v>6777</v>
      </c>
      <c r="K3285" s="6">
        <f>IFERROR(VLOOKUP($J3285,Lookup!$I:$M,Lookup!J$2,0),"")</f>
        <v>7143</v>
      </c>
      <c r="L3285" s="6" t="str">
        <f>IFERROR(VLOOKUP($J3285,Lookup!$I:$M,Lookup!K$2,0),"")</f>
        <v>Ontario</v>
      </c>
      <c r="M3285" s="6" t="str">
        <f>IFERROR(VLOOKUP($J3285,Lookup!$I:$M,Lookup!L$2,0),"")</f>
        <v>HSilva</v>
      </c>
      <c r="N3285" s="6" t="str">
        <f>IFERROR(VLOOKUP($J3285,Lookup!$I:$M,Lookup!M$2,0),"")</f>
        <v>ET</v>
      </c>
      <c r="O3285" s="6" t="str">
        <f>IFERROR(VLOOKUP(E3285,Lookup!B:C,2,0),0)</f>
        <v>Server/Cocktail</v>
      </c>
    </row>
    <row r="3286" ht="13.5" outlineLevel="2" spans="1:15">
      <c r="A3286" s="4" t="s">
        <v>6888</v>
      </c>
      <c r="B3286" s="4" t="s">
        <v>6773</v>
      </c>
      <c r="C3286" s="4" t="s">
        <v>118</v>
      </c>
      <c r="D3286" s="4" t="s">
        <v>6889</v>
      </c>
      <c r="E3286" s="4" t="s">
        <v>139</v>
      </c>
      <c r="F3286" s="4" t="s">
        <v>121</v>
      </c>
      <c r="G3286" s="4" t="s">
        <v>373</v>
      </c>
      <c r="H3286" s="4" t="s">
        <v>6775</v>
      </c>
      <c r="I3286" s="4" t="s">
        <v>6776</v>
      </c>
      <c r="J3286" s="4" t="s">
        <v>6777</v>
      </c>
      <c r="K3286" s="6">
        <f>IFERROR(VLOOKUP($J3286,Lookup!$I:$M,Lookup!J$2,0),"")</f>
        <v>7143</v>
      </c>
      <c r="L3286" s="6" t="str">
        <f>IFERROR(VLOOKUP($J3286,Lookup!$I:$M,Lookup!K$2,0),"")</f>
        <v>Ontario</v>
      </c>
      <c r="M3286" s="6" t="str">
        <f>IFERROR(VLOOKUP($J3286,Lookup!$I:$M,Lookup!L$2,0),"")</f>
        <v>HSilva</v>
      </c>
      <c r="N3286" s="6" t="str">
        <f>IFERROR(VLOOKUP($J3286,Lookup!$I:$M,Lookup!M$2,0),"")</f>
        <v>ET</v>
      </c>
      <c r="O3286" s="6" t="str">
        <f>IFERROR(VLOOKUP(E3286,Lookup!B:C,2,0),0)</f>
        <v>Busser/Runner</v>
      </c>
    </row>
    <row r="3287" ht="13.5" outlineLevel="2" spans="1:15">
      <c r="A3287" s="4" t="s">
        <v>6890</v>
      </c>
      <c r="B3287" s="4" t="s">
        <v>6773</v>
      </c>
      <c r="C3287" s="4" t="s">
        <v>118</v>
      </c>
      <c r="D3287" s="4" t="s">
        <v>6891</v>
      </c>
      <c r="E3287" s="4" t="s">
        <v>84</v>
      </c>
      <c r="F3287" s="4" t="s">
        <v>121</v>
      </c>
      <c r="G3287" s="4" t="s">
        <v>373</v>
      </c>
      <c r="H3287" s="4" t="s">
        <v>6775</v>
      </c>
      <c r="I3287" s="4" t="s">
        <v>6776</v>
      </c>
      <c r="J3287" s="4" t="s">
        <v>6777</v>
      </c>
      <c r="K3287" s="6">
        <f>IFERROR(VLOOKUP($J3287,Lookup!$I:$M,Lookup!J$2,0),"")</f>
        <v>7143</v>
      </c>
      <c r="L3287" s="6" t="str">
        <f>IFERROR(VLOOKUP($J3287,Lookup!$I:$M,Lookup!K$2,0),"")</f>
        <v>Ontario</v>
      </c>
      <c r="M3287" s="6" t="str">
        <f>IFERROR(VLOOKUP($J3287,Lookup!$I:$M,Lookup!L$2,0),"")</f>
        <v>HSilva</v>
      </c>
      <c r="N3287" s="6" t="str">
        <f>IFERROR(VLOOKUP($J3287,Lookup!$I:$M,Lookup!M$2,0),"")</f>
        <v>ET</v>
      </c>
      <c r="O3287" s="6" t="str">
        <f>IFERROR(VLOOKUP(E3287,Lookup!B:C,2,0),0)</f>
        <v>Prep Cook</v>
      </c>
    </row>
    <row r="3288" ht="13.5" outlineLevel="2" spans="1:15">
      <c r="A3288" s="4" t="s">
        <v>6892</v>
      </c>
      <c r="B3288" s="4" t="s">
        <v>6773</v>
      </c>
      <c r="C3288" s="4" t="s">
        <v>118</v>
      </c>
      <c r="D3288" s="4" t="s">
        <v>6893</v>
      </c>
      <c r="E3288" s="4" t="s">
        <v>83</v>
      </c>
      <c r="F3288" s="4" t="s">
        <v>121</v>
      </c>
      <c r="G3288" s="4" t="s">
        <v>373</v>
      </c>
      <c r="H3288" s="4" t="s">
        <v>6775</v>
      </c>
      <c r="I3288" s="4" t="s">
        <v>6776</v>
      </c>
      <c r="J3288" s="4" t="s">
        <v>6777</v>
      </c>
      <c r="K3288" s="6">
        <f>IFERROR(VLOOKUP($J3288,Lookup!$I:$M,Lookup!J$2,0),"")</f>
        <v>7143</v>
      </c>
      <c r="L3288" s="6" t="str">
        <f>IFERROR(VLOOKUP($J3288,Lookup!$I:$M,Lookup!K$2,0),"")</f>
        <v>Ontario</v>
      </c>
      <c r="M3288" s="6" t="str">
        <f>IFERROR(VLOOKUP($J3288,Lookup!$I:$M,Lookup!L$2,0),"")</f>
        <v>HSilva</v>
      </c>
      <c r="N3288" s="6" t="str">
        <f>IFERROR(VLOOKUP($J3288,Lookup!$I:$M,Lookup!M$2,0),"")</f>
        <v>ET</v>
      </c>
      <c r="O3288" s="6" t="str">
        <f>IFERROR(VLOOKUP(E3288,Lookup!B:C,2,0),0)</f>
        <v>Line Cook</v>
      </c>
    </row>
    <row r="3289" ht="13.5" outlineLevel="2" spans="1:15">
      <c r="A3289" s="4" t="s">
        <v>6748</v>
      </c>
      <c r="B3289" s="4" t="s">
        <v>6773</v>
      </c>
      <c r="C3289" s="4" t="s">
        <v>118</v>
      </c>
      <c r="D3289" s="4" t="s">
        <v>6894</v>
      </c>
      <c r="E3289" s="4" t="s">
        <v>120</v>
      </c>
      <c r="F3289" s="4" t="s">
        <v>121</v>
      </c>
      <c r="G3289" s="4" t="s">
        <v>373</v>
      </c>
      <c r="H3289" s="4" t="s">
        <v>6775</v>
      </c>
      <c r="I3289" s="4" t="s">
        <v>6776</v>
      </c>
      <c r="J3289" s="4" t="s">
        <v>6777</v>
      </c>
      <c r="K3289" s="6">
        <f>IFERROR(VLOOKUP($J3289,Lookup!$I:$M,Lookup!J$2,0),"")</f>
        <v>7143</v>
      </c>
      <c r="L3289" s="6" t="str">
        <f>IFERROR(VLOOKUP($J3289,Lookup!$I:$M,Lookup!K$2,0),"")</f>
        <v>Ontario</v>
      </c>
      <c r="M3289" s="6" t="str">
        <f>IFERROR(VLOOKUP($J3289,Lookup!$I:$M,Lookup!L$2,0),"")</f>
        <v>HSilva</v>
      </c>
      <c r="N3289" s="6" t="str">
        <f>IFERROR(VLOOKUP($J3289,Lookup!$I:$M,Lookup!M$2,0),"")</f>
        <v>ET</v>
      </c>
      <c r="O3289" s="6" t="str">
        <f>IFERROR(VLOOKUP(E3289,Lookup!B:C,2,0),0)</f>
        <v>Server/Cocktail</v>
      </c>
    </row>
    <row r="3290" ht="13.5" outlineLevel="1" spans="1:15">
      <c r="A3290" s="4" t="s">
        <v>6895</v>
      </c>
      <c r="B3290" s="4" t="s">
        <v>6773</v>
      </c>
      <c r="C3290" s="4" t="s">
        <v>118</v>
      </c>
      <c r="D3290" s="4" t="s">
        <v>6896</v>
      </c>
      <c r="E3290" s="4" t="s">
        <v>120</v>
      </c>
      <c r="F3290" s="4" t="s">
        <v>121</v>
      </c>
      <c r="G3290" s="4" t="s">
        <v>373</v>
      </c>
      <c r="H3290" s="4" t="s">
        <v>6775</v>
      </c>
      <c r="I3290" s="4" t="s">
        <v>6776</v>
      </c>
      <c r="J3290" s="4" t="s">
        <v>6777</v>
      </c>
      <c r="K3290" s="6">
        <f>IFERROR(VLOOKUP($J3290,Lookup!$I:$M,Lookup!J$2,0),"")</f>
        <v>7143</v>
      </c>
      <c r="L3290" s="6" t="str">
        <f>IFERROR(VLOOKUP($J3290,Lookup!$I:$M,Lookup!K$2,0),"")</f>
        <v>Ontario</v>
      </c>
      <c r="M3290" s="6" t="str">
        <f>IFERROR(VLOOKUP($J3290,Lookup!$I:$M,Lookup!L$2,0),"")</f>
        <v>HSilva</v>
      </c>
      <c r="N3290" s="6" t="str">
        <f>IFERROR(VLOOKUP($J3290,Lookup!$I:$M,Lookup!M$2,0),"")</f>
        <v>ET</v>
      </c>
      <c r="O3290" s="6" t="str">
        <f>IFERROR(VLOOKUP(E3290,Lookup!B:C,2,0),0)</f>
        <v>Server/Cocktail</v>
      </c>
    </row>
    <row r="3291" ht="13.5" outlineLevel="2" spans="1:15">
      <c r="A3291" s="4" t="s">
        <v>6897</v>
      </c>
      <c r="B3291" s="4" t="s">
        <v>6773</v>
      </c>
      <c r="C3291" s="4" t="s">
        <v>118</v>
      </c>
      <c r="D3291" s="4" t="s">
        <v>6898</v>
      </c>
      <c r="E3291" s="4" t="s">
        <v>70</v>
      </c>
      <c r="F3291" s="4" t="s">
        <v>121</v>
      </c>
      <c r="G3291" s="4" t="s">
        <v>373</v>
      </c>
      <c r="H3291" s="4" t="s">
        <v>6775</v>
      </c>
      <c r="I3291" s="4" t="s">
        <v>6776</v>
      </c>
      <c r="J3291" s="4" t="s">
        <v>6777</v>
      </c>
      <c r="K3291" s="6">
        <f>IFERROR(VLOOKUP($J3291,Lookup!$I:$M,Lookup!J$2,0),"")</f>
        <v>7143</v>
      </c>
      <c r="L3291" s="6" t="str">
        <f>IFERROR(VLOOKUP($J3291,Lookup!$I:$M,Lookup!K$2,0),"")</f>
        <v>Ontario</v>
      </c>
      <c r="M3291" s="6" t="str">
        <f>IFERROR(VLOOKUP($J3291,Lookup!$I:$M,Lookup!L$2,0),"")</f>
        <v>HSilva</v>
      </c>
      <c r="N3291" s="6" t="str">
        <f>IFERROR(VLOOKUP($J3291,Lookup!$I:$M,Lookup!M$2,0),"")</f>
        <v>ET</v>
      </c>
      <c r="O3291" s="6" t="str">
        <f>IFERROR(VLOOKUP(E3291,Lookup!B:C,2,0),0)</f>
        <v>Bartender</v>
      </c>
    </row>
    <row r="3292" ht="13.5" outlineLevel="2" spans="1:15">
      <c r="A3292" s="4" t="s">
        <v>6899</v>
      </c>
      <c r="B3292" s="4" t="s">
        <v>6773</v>
      </c>
      <c r="C3292" s="4" t="s">
        <v>118</v>
      </c>
      <c r="D3292" s="4" t="s">
        <v>6900</v>
      </c>
      <c r="E3292" s="4" t="s">
        <v>139</v>
      </c>
      <c r="F3292" s="4" t="s">
        <v>121</v>
      </c>
      <c r="G3292" s="4" t="s">
        <v>373</v>
      </c>
      <c r="H3292" s="4" t="s">
        <v>6775</v>
      </c>
      <c r="I3292" s="4" t="s">
        <v>6776</v>
      </c>
      <c r="J3292" s="4" t="s">
        <v>6777</v>
      </c>
      <c r="K3292" s="6">
        <f>IFERROR(VLOOKUP($J3292,Lookup!$I:$M,Lookup!J$2,0),"")</f>
        <v>7143</v>
      </c>
      <c r="L3292" s="6" t="str">
        <f>IFERROR(VLOOKUP($J3292,Lookup!$I:$M,Lookup!K$2,0),"")</f>
        <v>Ontario</v>
      </c>
      <c r="M3292" s="6" t="str">
        <f>IFERROR(VLOOKUP($J3292,Lookup!$I:$M,Lookup!L$2,0),"")</f>
        <v>HSilva</v>
      </c>
      <c r="N3292" s="6" t="str">
        <f>IFERROR(VLOOKUP($J3292,Lookup!$I:$M,Lookup!M$2,0),"")</f>
        <v>ET</v>
      </c>
      <c r="O3292" s="6" t="str">
        <f>IFERROR(VLOOKUP(E3292,Lookup!B:C,2,0),0)</f>
        <v>Busser/Runner</v>
      </c>
    </row>
    <row r="3293" ht="13.5" outlineLevel="2" spans="1:15">
      <c r="A3293" s="4" t="s">
        <v>6901</v>
      </c>
      <c r="B3293" s="4" t="s">
        <v>6773</v>
      </c>
      <c r="C3293" s="4" t="s">
        <v>118</v>
      </c>
      <c r="D3293" s="4" t="s">
        <v>6902</v>
      </c>
      <c r="E3293" s="4" t="s">
        <v>78</v>
      </c>
      <c r="F3293" s="4" t="s">
        <v>121</v>
      </c>
      <c r="G3293" s="4" t="s">
        <v>373</v>
      </c>
      <c r="H3293" s="4" t="s">
        <v>6775</v>
      </c>
      <c r="I3293" s="4" t="s">
        <v>6776</v>
      </c>
      <c r="J3293" s="4" t="s">
        <v>6777</v>
      </c>
      <c r="K3293" s="6">
        <f>IFERROR(VLOOKUP($J3293,Lookup!$I:$M,Lookup!J$2,0),"")</f>
        <v>7143</v>
      </c>
      <c r="L3293" s="6" t="str">
        <f>IFERROR(VLOOKUP($J3293,Lookup!$I:$M,Lookup!K$2,0),"")</f>
        <v>Ontario</v>
      </c>
      <c r="M3293" s="6" t="str">
        <f>IFERROR(VLOOKUP($J3293,Lookup!$I:$M,Lookup!L$2,0),"")</f>
        <v>HSilva</v>
      </c>
      <c r="N3293" s="6" t="str">
        <f>IFERROR(VLOOKUP($J3293,Lookup!$I:$M,Lookup!M$2,0),"")</f>
        <v>ET</v>
      </c>
      <c r="O3293" s="6" t="str">
        <f>IFERROR(VLOOKUP(E3293,Lookup!B:C,2,0),0)</f>
        <v>Host</v>
      </c>
    </row>
    <row r="3294" ht="13.5" outlineLevel="2" spans="1:15">
      <c r="A3294" s="4" t="s">
        <v>6903</v>
      </c>
      <c r="B3294" s="4" t="s">
        <v>6773</v>
      </c>
      <c r="C3294" s="4" t="s">
        <v>118</v>
      </c>
      <c r="D3294" s="4" t="s">
        <v>6904</v>
      </c>
      <c r="E3294" s="4" t="s">
        <v>120</v>
      </c>
      <c r="F3294" s="4" t="s">
        <v>121</v>
      </c>
      <c r="G3294" s="4" t="s">
        <v>373</v>
      </c>
      <c r="H3294" s="4" t="s">
        <v>6775</v>
      </c>
      <c r="I3294" s="4" t="s">
        <v>6776</v>
      </c>
      <c r="J3294" s="4" t="s">
        <v>6777</v>
      </c>
      <c r="K3294" s="6">
        <f>IFERROR(VLOOKUP($J3294,Lookup!$I:$M,Lookup!J$2,0),"")</f>
        <v>7143</v>
      </c>
      <c r="L3294" s="6" t="str">
        <f>IFERROR(VLOOKUP($J3294,Lookup!$I:$M,Lookup!K$2,0),"")</f>
        <v>Ontario</v>
      </c>
      <c r="M3294" s="6" t="str">
        <f>IFERROR(VLOOKUP($J3294,Lookup!$I:$M,Lookup!L$2,0),"")</f>
        <v>HSilva</v>
      </c>
      <c r="N3294" s="6" t="str">
        <f>IFERROR(VLOOKUP($J3294,Lookup!$I:$M,Lookup!M$2,0),"")</f>
        <v>ET</v>
      </c>
      <c r="O3294" s="6" t="str">
        <f>IFERROR(VLOOKUP(E3294,Lookup!B:C,2,0),0)</f>
        <v>Server/Cocktail</v>
      </c>
    </row>
    <row r="3295" ht="13.5" outlineLevel="2" spans="1:15">
      <c r="A3295" s="4" t="s">
        <v>6905</v>
      </c>
      <c r="B3295" s="4" t="s">
        <v>6773</v>
      </c>
      <c r="C3295" s="4" t="s">
        <v>118</v>
      </c>
      <c r="D3295" s="4" t="s">
        <v>6906</v>
      </c>
      <c r="E3295" s="4" t="s">
        <v>139</v>
      </c>
      <c r="F3295" s="4" t="s">
        <v>121</v>
      </c>
      <c r="G3295" s="4" t="s">
        <v>373</v>
      </c>
      <c r="H3295" s="4" t="s">
        <v>6775</v>
      </c>
      <c r="I3295" s="4" t="s">
        <v>6776</v>
      </c>
      <c r="J3295" s="4" t="s">
        <v>6777</v>
      </c>
      <c r="K3295" s="6">
        <f>IFERROR(VLOOKUP($J3295,Lookup!$I:$M,Lookup!J$2,0),"")</f>
        <v>7143</v>
      </c>
      <c r="L3295" s="6" t="str">
        <f>IFERROR(VLOOKUP($J3295,Lookup!$I:$M,Lookup!K$2,0),"")</f>
        <v>Ontario</v>
      </c>
      <c r="M3295" s="6" t="str">
        <f>IFERROR(VLOOKUP($J3295,Lookup!$I:$M,Lookup!L$2,0),"")</f>
        <v>HSilva</v>
      </c>
      <c r="N3295" s="6" t="str">
        <f>IFERROR(VLOOKUP($J3295,Lookup!$I:$M,Lookup!M$2,0),"")</f>
        <v>ET</v>
      </c>
      <c r="O3295" s="6" t="str">
        <f>IFERROR(VLOOKUP(E3295,Lookup!B:C,2,0),0)</f>
        <v>Busser/Runner</v>
      </c>
    </row>
    <row r="3296" ht="13.5" outlineLevel="2" spans="1:15">
      <c r="A3296" s="4" t="s">
        <v>6907</v>
      </c>
      <c r="B3296" s="4" t="s">
        <v>6773</v>
      </c>
      <c r="C3296" s="4" t="s">
        <v>118</v>
      </c>
      <c r="D3296" s="4" t="s">
        <v>6908</v>
      </c>
      <c r="E3296" s="4" t="s">
        <v>139</v>
      </c>
      <c r="F3296" s="4" t="s">
        <v>121</v>
      </c>
      <c r="G3296" s="4" t="s">
        <v>373</v>
      </c>
      <c r="H3296" s="4" t="s">
        <v>6775</v>
      </c>
      <c r="I3296" s="4" t="s">
        <v>6776</v>
      </c>
      <c r="J3296" s="4" t="s">
        <v>6777</v>
      </c>
      <c r="K3296" s="6">
        <f>IFERROR(VLOOKUP($J3296,Lookup!$I:$M,Lookup!J$2,0),"")</f>
        <v>7143</v>
      </c>
      <c r="L3296" s="6" t="str">
        <f>IFERROR(VLOOKUP($J3296,Lookup!$I:$M,Lookup!K$2,0),"")</f>
        <v>Ontario</v>
      </c>
      <c r="M3296" s="6" t="str">
        <f>IFERROR(VLOOKUP($J3296,Lookup!$I:$M,Lookup!L$2,0),"")</f>
        <v>HSilva</v>
      </c>
      <c r="N3296" s="6" t="str">
        <f>IFERROR(VLOOKUP($J3296,Lookup!$I:$M,Lookup!M$2,0),"")</f>
        <v>ET</v>
      </c>
      <c r="O3296" s="6" t="str">
        <f>IFERROR(VLOOKUP(E3296,Lookup!B:C,2,0),0)</f>
        <v>Busser/Runner</v>
      </c>
    </row>
    <row r="3297" ht="13.5" outlineLevel="2" spans="1:15">
      <c r="A3297" s="4" t="s">
        <v>6909</v>
      </c>
      <c r="B3297" s="4" t="s">
        <v>6910</v>
      </c>
      <c r="C3297" s="4" t="s">
        <v>118</v>
      </c>
      <c r="D3297" s="4" t="s">
        <v>6911</v>
      </c>
      <c r="E3297" s="4" t="s">
        <v>84</v>
      </c>
      <c r="F3297" s="4" t="s">
        <v>121</v>
      </c>
      <c r="G3297" s="4" t="s">
        <v>373</v>
      </c>
      <c r="H3297" s="4" t="s">
        <v>6775</v>
      </c>
      <c r="I3297" s="4" t="s">
        <v>6776</v>
      </c>
      <c r="J3297" s="4" t="s">
        <v>6777</v>
      </c>
      <c r="K3297" s="6">
        <f>IFERROR(VLOOKUP($J3297,Lookup!$I:$M,Lookup!J$2,0),"")</f>
        <v>7143</v>
      </c>
      <c r="L3297" s="6" t="str">
        <f>IFERROR(VLOOKUP($J3297,Lookup!$I:$M,Lookup!K$2,0),"")</f>
        <v>Ontario</v>
      </c>
      <c r="M3297" s="6" t="str">
        <f>IFERROR(VLOOKUP($J3297,Lookup!$I:$M,Lookup!L$2,0),"")</f>
        <v>HSilva</v>
      </c>
      <c r="N3297" s="6" t="str">
        <f>IFERROR(VLOOKUP($J3297,Lookup!$I:$M,Lookup!M$2,0),"")</f>
        <v>ET</v>
      </c>
      <c r="O3297" s="6" t="str">
        <f>IFERROR(VLOOKUP(E3297,Lookup!B:C,2,0),0)</f>
        <v>Prep Cook</v>
      </c>
    </row>
    <row r="3298" ht="13.5" outlineLevel="2" spans="1:15">
      <c r="A3298" s="4" t="s">
        <v>6912</v>
      </c>
      <c r="B3298" s="4" t="s">
        <v>6913</v>
      </c>
      <c r="C3298" s="4" t="s">
        <v>118</v>
      </c>
      <c r="D3298" s="4" t="s">
        <v>6914</v>
      </c>
      <c r="E3298" s="4" t="s">
        <v>134</v>
      </c>
      <c r="F3298" s="4" t="s">
        <v>121</v>
      </c>
      <c r="G3298" s="4" t="s">
        <v>373</v>
      </c>
      <c r="H3298" s="4" t="s">
        <v>6775</v>
      </c>
      <c r="I3298" s="4" t="s">
        <v>6776</v>
      </c>
      <c r="J3298" s="4" t="s">
        <v>6777</v>
      </c>
      <c r="K3298" s="6">
        <f>IFERROR(VLOOKUP($J3298,Lookup!$I:$M,Lookup!J$2,0),"")</f>
        <v>7143</v>
      </c>
      <c r="L3298" s="6" t="str">
        <f>IFERROR(VLOOKUP($J3298,Lookup!$I:$M,Lookup!K$2,0),"")</f>
        <v>Ontario</v>
      </c>
      <c r="M3298" s="6" t="str">
        <f>IFERROR(VLOOKUP($J3298,Lookup!$I:$M,Lookup!L$2,0),"")</f>
        <v>HSilva</v>
      </c>
      <c r="N3298" s="6" t="str">
        <f>IFERROR(VLOOKUP($J3298,Lookup!$I:$M,Lookup!M$2,0),"")</f>
        <v>ET</v>
      </c>
      <c r="O3298" s="6">
        <f>IFERROR(VLOOKUP(E3298,Lookup!B:C,2,0),0)</f>
        <v>0</v>
      </c>
    </row>
    <row r="3299" ht="13.5" outlineLevel="2" spans="1:15">
      <c r="A3299" s="4" t="s">
        <v>6915</v>
      </c>
      <c r="B3299" s="4" t="s">
        <v>6913</v>
      </c>
      <c r="C3299" s="4" t="s">
        <v>118</v>
      </c>
      <c r="D3299" s="4" t="s">
        <v>6916</v>
      </c>
      <c r="E3299" s="4" t="s">
        <v>256</v>
      </c>
      <c r="F3299" s="4" t="s">
        <v>121</v>
      </c>
      <c r="G3299" s="4" t="s">
        <v>373</v>
      </c>
      <c r="H3299" s="4" t="s">
        <v>6775</v>
      </c>
      <c r="I3299" s="4" t="s">
        <v>6776</v>
      </c>
      <c r="J3299" s="4" t="s">
        <v>6777</v>
      </c>
      <c r="K3299" s="6">
        <f>IFERROR(VLOOKUP($J3299,Lookup!$I:$M,Lookup!J$2,0),"")</f>
        <v>7143</v>
      </c>
      <c r="L3299" s="6" t="str">
        <f>IFERROR(VLOOKUP($J3299,Lookup!$I:$M,Lookup!K$2,0),"")</f>
        <v>Ontario</v>
      </c>
      <c r="M3299" s="6" t="str">
        <f>IFERROR(VLOOKUP($J3299,Lookup!$I:$M,Lookup!L$2,0),"")</f>
        <v>HSilva</v>
      </c>
      <c r="N3299" s="6" t="str">
        <f>IFERROR(VLOOKUP($J3299,Lookup!$I:$M,Lookup!M$2,0),"")</f>
        <v>ET</v>
      </c>
      <c r="O3299" s="6" t="str">
        <f>IFERROR(VLOOKUP(E3299,Lookup!B:C,2,0),0)</f>
        <v/>
      </c>
    </row>
    <row r="3300" ht="13.5" outlineLevel="2" spans="1:15">
      <c r="A3300" s="4" t="s">
        <v>5775</v>
      </c>
      <c r="B3300" s="4" t="s">
        <v>6773</v>
      </c>
      <c r="C3300" s="4" t="s">
        <v>118</v>
      </c>
      <c r="D3300" s="4" t="s">
        <v>6917</v>
      </c>
      <c r="E3300" s="4" t="s">
        <v>188</v>
      </c>
      <c r="F3300" s="4" t="s">
        <v>121</v>
      </c>
      <c r="G3300" s="4" t="s">
        <v>373</v>
      </c>
      <c r="H3300" s="4" t="s">
        <v>6775</v>
      </c>
      <c r="I3300" s="4" t="s">
        <v>6776</v>
      </c>
      <c r="J3300" s="4" t="s">
        <v>6777</v>
      </c>
      <c r="K3300" s="6">
        <f>IFERROR(VLOOKUP($J3300,Lookup!$I:$M,Lookup!J$2,0),"")</f>
        <v>7143</v>
      </c>
      <c r="L3300" s="6" t="str">
        <f>IFERROR(VLOOKUP($J3300,Lookup!$I:$M,Lookup!K$2,0),"")</f>
        <v>Ontario</v>
      </c>
      <c r="M3300" s="6" t="str">
        <f>IFERROR(VLOOKUP($J3300,Lookup!$I:$M,Lookup!L$2,0),"")</f>
        <v>HSilva</v>
      </c>
      <c r="N3300" s="6" t="str">
        <f>IFERROR(VLOOKUP($J3300,Lookup!$I:$M,Lookup!M$2,0),"")</f>
        <v>ET</v>
      </c>
      <c r="O3300" s="6" t="str">
        <f>IFERROR(VLOOKUP(E3300,Lookup!B:C,2,0),0)</f>
        <v>Dish</v>
      </c>
    </row>
    <row r="3301" ht="13.5" outlineLevel="2" spans="1:15">
      <c r="A3301" s="4" t="s">
        <v>6918</v>
      </c>
      <c r="B3301" s="4" t="s">
        <v>6773</v>
      </c>
      <c r="C3301" s="4" t="s">
        <v>118</v>
      </c>
      <c r="D3301" s="4" t="s">
        <v>6919</v>
      </c>
      <c r="E3301" s="4" t="s">
        <v>128</v>
      </c>
      <c r="F3301" s="4" t="s">
        <v>121</v>
      </c>
      <c r="G3301" s="4" t="s">
        <v>373</v>
      </c>
      <c r="H3301" s="4" t="s">
        <v>6775</v>
      </c>
      <c r="I3301" s="4" t="s">
        <v>6776</v>
      </c>
      <c r="J3301" s="4" t="s">
        <v>6777</v>
      </c>
      <c r="K3301" s="6">
        <f>IFERROR(VLOOKUP($J3301,Lookup!$I:$M,Lookup!J$2,0),"")</f>
        <v>7143</v>
      </c>
      <c r="L3301" s="6" t="str">
        <f>IFERROR(VLOOKUP($J3301,Lookup!$I:$M,Lookup!K$2,0),"")</f>
        <v>Ontario</v>
      </c>
      <c r="M3301" s="6" t="str">
        <f>IFERROR(VLOOKUP($J3301,Lookup!$I:$M,Lookup!L$2,0),"")</f>
        <v>HSilva</v>
      </c>
      <c r="N3301" s="6" t="str">
        <f>IFERROR(VLOOKUP($J3301,Lookup!$I:$M,Lookup!M$2,0),"")</f>
        <v>ET</v>
      </c>
      <c r="O3301" s="6" t="str">
        <f>IFERROR(VLOOKUP(E3301,Lookup!B:C,2,0),0)</f>
        <v>Server/Cocktail</v>
      </c>
    </row>
    <row r="3302" ht="13.5" outlineLevel="2" spans="1:15">
      <c r="A3302" s="4" t="s">
        <v>6920</v>
      </c>
      <c r="B3302" s="4" t="s">
        <v>6773</v>
      </c>
      <c r="C3302" s="4" t="s">
        <v>118</v>
      </c>
      <c r="D3302" s="4" t="s">
        <v>6921</v>
      </c>
      <c r="E3302" s="4" t="s">
        <v>78</v>
      </c>
      <c r="F3302" s="4" t="s">
        <v>121</v>
      </c>
      <c r="G3302" s="4" t="s">
        <v>373</v>
      </c>
      <c r="H3302" s="4" t="s">
        <v>6775</v>
      </c>
      <c r="I3302" s="4" t="s">
        <v>6776</v>
      </c>
      <c r="J3302" s="4" t="s">
        <v>6777</v>
      </c>
      <c r="K3302" s="6">
        <f>IFERROR(VLOOKUP($J3302,Lookup!$I:$M,Lookup!J$2,0),"")</f>
        <v>7143</v>
      </c>
      <c r="L3302" s="6" t="str">
        <f>IFERROR(VLOOKUP($J3302,Lookup!$I:$M,Lookup!K$2,0),"")</f>
        <v>Ontario</v>
      </c>
      <c r="M3302" s="6" t="str">
        <f>IFERROR(VLOOKUP($J3302,Lookup!$I:$M,Lookup!L$2,0),"")</f>
        <v>HSilva</v>
      </c>
      <c r="N3302" s="6" t="str">
        <f>IFERROR(VLOOKUP($J3302,Lookup!$I:$M,Lookup!M$2,0),"")</f>
        <v>ET</v>
      </c>
      <c r="O3302" s="6" t="str">
        <f>IFERROR(VLOOKUP(E3302,Lookup!B:C,2,0),0)</f>
        <v>Host</v>
      </c>
    </row>
    <row r="3303" ht="13.5" outlineLevel="2" spans="1:15">
      <c r="A3303" s="4" t="s">
        <v>6922</v>
      </c>
      <c r="B3303" s="4" t="s">
        <v>6923</v>
      </c>
      <c r="C3303" s="4" t="s">
        <v>118</v>
      </c>
      <c r="D3303" s="4" t="s">
        <v>6924</v>
      </c>
      <c r="E3303" s="4" t="s">
        <v>84</v>
      </c>
      <c r="F3303" s="4" t="s">
        <v>121</v>
      </c>
      <c r="G3303" s="4" t="s">
        <v>373</v>
      </c>
      <c r="H3303" s="4" t="s">
        <v>6775</v>
      </c>
      <c r="I3303" s="4" t="s">
        <v>6925</v>
      </c>
      <c r="J3303" s="4" t="s">
        <v>6926</v>
      </c>
      <c r="K3303" s="6">
        <f>IFERROR(VLOOKUP($J3303,Lookup!$I:$M,Lookup!J$2,0),"")</f>
        <v>7146</v>
      </c>
      <c r="L3303" s="6" t="str">
        <f>IFERROR(VLOOKUP($J3303,Lookup!$I:$M,Lookup!K$2,0),"")</f>
        <v>San Bernadino</v>
      </c>
      <c r="M3303" s="6" t="str">
        <f>IFERROR(VLOOKUP($J3303,Lookup!$I:$M,Lookup!L$2,0),"")</f>
        <v>HSilva</v>
      </c>
      <c r="N3303" s="6" t="str">
        <f>IFERROR(VLOOKUP($J3303,Lookup!$I:$M,Lookup!M$2,0),"")</f>
        <v>ET</v>
      </c>
      <c r="O3303" s="6" t="str">
        <f>IFERROR(VLOOKUP(E3303,Lookup!B:C,2,0),0)</f>
        <v>Prep Cook</v>
      </c>
    </row>
    <row r="3304" ht="13.5" outlineLevel="2" spans="1:15">
      <c r="A3304" s="4" t="s">
        <v>6927</v>
      </c>
      <c r="B3304" s="4" t="s">
        <v>6923</v>
      </c>
      <c r="C3304" s="4" t="s">
        <v>118</v>
      </c>
      <c r="D3304" s="4" t="s">
        <v>6928</v>
      </c>
      <c r="E3304" s="4" t="s">
        <v>83</v>
      </c>
      <c r="F3304" s="4" t="s">
        <v>121</v>
      </c>
      <c r="G3304" s="4" t="s">
        <v>373</v>
      </c>
      <c r="H3304" s="4" t="s">
        <v>6775</v>
      </c>
      <c r="I3304" s="4" t="s">
        <v>6925</v>
      </c>
      <c r="J3304" s="4" t="s">
        <v>6926</v>
      </c>
      <c r="K3304" s="6">
        <f>IFERROR(VLOOKUP($J3304,Lookup!$I:$M,Lookup!J$2,0),"")</f>
        <v>7146</v>
      </c>
      <c r="L3304" s="6" t="str">
        <f>IFERROR(VLOOKUP($J3304,Lookup!$I:$M,Lookup!K$2,0),"")</f>
        <v>San Bernadino</v>
      </c>
      <c r="M3304" s="6" t="str">
        <f>IFERROR(VLOOKUP($J3304,Lookup!$I:$M,Lookup!L$2,0),"")</f>
        <v>HSilva</v>
      </c>
      <c r="N3304" s="6" t="str">
        <f>IFERROR(VLOOKUP($J3304,Lookup!$I:$M,Lookup!M$2,0),"")</f>
        <v>ET</v>
      </c>
      <c r="O3304" s="6" t="str">
        <f>IFERROR(VLOOKUP(E3304,Lookup!B:C,2,0),0)</f>
        <v>Line Cook</v>
      </c>
    </row>
    <row r="3305" ht="13.5" outlineLevel="2" spans="1:15">
      <c r="A3305" s="4" t="s">
        <v>6929</v>
      </c>
      <c r="B3305" s="4" t="s">
        <v>6923</v>
      </c>
      <c r="C3305" s="4" t="s">
        <v>118</v>
      </c>
      <c r="D3305" s="4" t="s">
        <v>6930</v>
      </c>
      <c r="E3305" s="4" t="s">
        <v>78</v>
      </c>
      <c r="F3305" s="4" t="s">
        <v>121</v>
      </c>
      <c r="G3305" s="4" t="s">
        <v>373</v>
      </c>
      <c r="H3305" s="4" t="s">
        <v>6775</v>
      </c>
      <c r="I3305" s="4" t="s">
        <v>6925</v>
      </c>
      <c r="J3305" s="4" t="s">
        <v>6926</v>
      </c>
      <c r="K3305" s="6">
        <f>IFERROR(VLOOKUP($J3305,Lookup!$I:$M,Lookup!J$2,0),"")</f>
        <v>7146</v>
      </c>
      <c r="L3305" s="6" t="str">
        <f>IFERROR(VLOOKUP($J3305,Lookup!$I:$M,Lookup!K$2,0),"")</f>
        <v>San Bernadino</v>
      </c>
      <c r="M3305" s="6" t="str">
        <f>IFERROR(VLOOKUP($J3305,Lookup!$I:$M,Lookup!L$2,0),"")</f>
        <v>HSilva</v>
      </c>
      <c r="N3305" s="6" t="str">
        <f>IFERROR(VLOOKUP($J3305,Lookup!$I:$M,Lookup!M$2,0),"")</f>
        <v>ET</v>
      </c>
      <c r="O3305" s="6" t="str">
        <f>IFERROR(VLOOKUP(E3305,Lookup!B:C,2,0),0)</f>
        <v>Host</v>
      </c>
    </row>
    <row r="3306" ht="13.5" outlineLevel="2" spans="1:15">
      <c r="A3306" s="4" t="s">
        <v>6931</v>
      </c>
      <c r="B3306" s="4" t="s">
        <v>6923</v>
      </c>
      <c r="C3306" s="4" t="s">
        <v>118</v>
      </c>
      <c r="D3306" s="4" t="s">
        <v>6932</v>
      </c>
      <c r="E3306" s="4" t="s">
        <v>120</v>
      </c>
      <c r="F3306" s="4" t="s">
        <v>121</v>
      </c>
      <c r="G3306" s="4" t="s">
        <v>373</v>
      </c>
      <c r="H3306" s="4" t="s">
        <v>6775</v>
      </c>
      <c r="I3306" s="4" t="s">
        <v>6925</v>
      </c>
      <c r="J3306" s="4" t="s">
        <v>6926</v>
      </c>
      <c r="K3306" s="6">
        <f>IFERROR(VLOOKUP($J3306,Lookup!$I:$M,Lookup!J$2,0),"")</f>
        <v>7146</v>
      </c>
      <c r="L3306" s="6" t="str">
        <f>IFERROR(VLOOKUP($J3306,Lookup!$I:$M,Lookup!K$2,0),"")</f>
        <v>San Bernadino</v>
      </c>
      <c r="M3306" s="6" t="str">
        <f>IFERROR(VLOOKUP($J3306,Lookup!$I:$M,Lookup!L$2,0),"")</f>
        <v>HSilva</v>
      </c>
      <c r="N3306" s="6" t="str">
        <f>IFERROR(VLOOKUP($J3306,Lookup!$I:$M,Lookup!M$2,0),"")</f>
        <v>ET</v>
      </c>
      <c r="O3306" s="6" t="str">
        <f>IFERROR(VLOOKUP(E3306,Lookup!B:C,2,0),0)</f>
        <v>Server/Cocktail</v>
      </c>
    </row>
    <row r="3307" ht="13.5" outlineLevel="2" spans="1:15">
      <c r="A3307" s="4" t="s">
        <v>6933</v>
      </c>
      <c r="B3307" s="4" t="s">
        <v>6923</v>
      </c>
      <c r="C3307" s="4" t="s">
        <v>118</v>
      </c>
      <c r="D3307" s="4" t="s">
        <v>6934</v>
      </c>
      <c r="E3307" s="4" t="s">
        <v>256</v>
      </c>
      <c r="F3307" s="4" t="s">
        <v>121</v>
      </c>
      <c r="G3307" s="4" t="s">
        <v>373</v>
      </c>
      <c r="H3307" s="4" t="s">
        <v>6775</v>
      </c>
      <c r="I3307" s="4" t="s">
        <v>6925</v>
      </c>
      <c r="J3307" s="4" t="s">
        <v>6926</v>
      </c>
      <c r="K3307" s="6">
        <f>IFERROR(VLOOKUP($J3307,Lookup!$I:$M,Lookup!J$2,0),"")</f>
        <v>7146</v>
      </c>
      <c r="L3307" s="6" t="str">
        <f>IFERROR(VLOOKUP($J3307,Lookup!$I:$M,Lookup!K$2,0),"")</f>
        <v>San Bernadino</v>
      </c>
      <c r="M3307" s="6" t="str">
        <f>IFERROR(VLOOKUP($J3307,Lookup!$I:$M,Lookup!L$2,0),"")</f>
        <v>HSilva</v>
      </c>
      <c r="N3307" s="6" t="str">
        <f>IFERROR(VLOOKUP($J3307,Lookup!$I:$M,Lookup!M$2,0),"")</f>
        <v>ET</v>
      </c>
      <c r="O3307" s="6" t="str">
        <f>IFERROR(VLOOKUP(E3307,Lookup!B:C,2,0),0)</f>
        <v/>
      </c>
    </row>
    <row r="3308" ht="13.5" outlineLevel="2" spans="1:15">
      <c r="A3308" s="4" t="s">
        <v>6935</v>
      </c>
      <c r="B3308" s="4" t="s">
        <v>6923</v>
      </c>
      <c r="C3308" s="4" t="s">
        <v>118</v>
      </c>
      <c r="D3308" s="4" t="s">
        <v>6936</v>
      </c>
      <c r="E3308" s="4" t="s">
        <v>120</v>
      </c>
      <c r="F3308" s="4" t="s">
        <v>121</v>
      </c>
      <c r="G3308" s="4" t="s">
        <v>373</v>
      </c>
      <c r="H3308" s="4" t="s">
        <v>6775</v>
      </c>
      <c r="I3308" s="4" t="s">
        <v>6925</v>
      </c>
      <c r="J3308" s="4" t="s">
        <v>6926</v>
      </c>
      <c r="K3308" s="6">
        <f>IFERROR(VLOOKUP($J3308,Lookup!$I:$M,Lookup!J$2,0),"")</f>
        <v>7146</v>
      </c>
      <c r="L3308" s="6" t="str">
        <f>IFERROR(VLOOKUP($J3308,Lookup!$I:$M,Lookup!K$2,0),"")</f>
        <v>San Bernadino</v>
      </c>
      <c r="M3308" s="6" t="str">
        <f>IFERROR(VLOOKUP($J3308,Lookup!$I:$M,Lookup!L$2,0),"")</f>
        <v>HSilva</v>
      </c>
      <c r="N3308" s="6" t="str">
        <f>IFERROR(VLOOKUP($J3308,Lookup!$I:$M,Lookup!M$2,0),"")</f>
        <v>ET</v>
      </c>
      <c r="O3308" s="6" t="str">
        <f>IFERROR(VLOOKUP(E3308,Lookup!B:C,2,0),0)</f>
        <v>Server/Cocktail</v>
      </c>
    </row>
    <row r="3309" ht="13.5" outlineLevel="2" spans="1:15">
      <c r="A3309" s="4" t="s">
        <v>6937</v>
      </c>
      <c r="B3309" s="4" t="s">
        <v>6923</v>
      </c>
      <c r="C3309" s="4" t="s">
        <v>118</v>
      </c>
      <c r="D3309" s="4" t="s">
        <v>6938</v>
      </c>
      <c r="E3309" s="4" t="s">
        <v>120</v>
      </c>
      <c r="F3309" s="4" t="s">
        <v>121</v>
      </c>
      <c r="G3309" s="4" t="s">
        <v>373</v>
      </c>
      <c r="H3309" s="4" t="s">
        <v>6775</v>
      </c>
      <c r="I3309" s="4" t="s">
        <v>6925</v>
      </c>
      <c r="J3309" s="4" t="s">
        <v>6926</v>
      </c>
      <c r="K3309" s="6">
        <f>IFERROR(VLOOKUP($J3309,Lookup!$I:$M,Lookup!J$2,0),"")</f>
        <v>7146</v>
      </c>
      <c r="L3309" s="6" t="str">
        <f>IFERROR(VLOOKUP($J3309,Lookup!$I:$M,Lookup!K$2,0),"")</f>
        <v>San Bernadino</v>
      </c>
      <c r="M3309" s="6" t="str">
        <f>IFERROR(VLOOKUP($J3309,Lookup!$I:$M,Lookup!L$2,0),"")</f>
        <v>HSilva</v>
      </c>
      <c r="N3309" s="6" t="str">
        <f>IFERROR(VLOOKUP($J3309,Lookup!$I:$M,Lookup!M$2,0),"")</f>
        <v>ET</v>
      </c>
      <c r="O3309" s="6" t="str">
        <f>IFERROR(VLOOKUP(E3309,Lookup!B:C,2,0),0)</f>
        <v>Server/Cocktail</v>
      </c>
    </row>
    <row r="3310" ht="13.5" outlineLevel="2" spans="1:15">
      <c r="A3310" s="4" t="s">
        <v>6939</v>
      </c>
      <c r="B3310" s="4" t="s">
        <v>6923</v>
      </c>
      <c r="C3310" s="4" t="s">
        <v>118</v>
      </c>
      <c r="D3310" s="4" t="s">
        <v>6940</v>
      </c>
      <c r="E3310" s="4" t="s">
        <v>238</v>
      </c>
      <c r="F3310" s="4" t="s">
        <v>121</v>
      </c>
      <c r="G3310" s="4" t="s">
        <v>373</v>
      </c>
      <c r="H3310" s="4" t="s">
        <v>6775</v>
      </c>
      <c r="I3310" s="4" t="s">
        <v>6925</v>
      </c>
      <c r="J3310" s="4" t="s">
        <v>6926</v>
      </c>
      <c r="K3310" s="6">
        <f>IFERROR(VLOOKUP($J3310,Lookup!$I:$M,Lookup!J$2,0),"")</f>
        <v>7146</v>
      </c>
      <c r="L3310" s="6" t="str">
        <f>IFERROR(VLOOKUP($J3310,Lookup!$I:$M,Lookup!K$2,0),"")</f>
        <v>San Bernadino</v>
      </c>
      <c r="M3310" s="6" t="str">
        <f>IFERROR(VLOOKUP($J3310,Lookup!$I:$M,Lookup!L$2,0),"")</f>
        <v>HSilva</v>
      </c>
      <c r="N3310" s="6" t="str">
        <f>IFERROR(VLOOKUP($J3310,Lookup!$I:$M,Lookup!M$2,0),"")</f>
        <v>ET</v>
      </c>
      <c r="O3310" s="6">
        <f>IFERROR(VLOOKUP(E3310,Lookup!B:C,2,0),0)</f>
        <v>0</v>
      </c>
    </row>
    <row r="3311" ht="13.5" outlineLevel="2" spans="1:15">
      <c r="A3311" s="4" t="s">
        <v>6941</v>
      </c>
      <c r="B3311" s="4" t="s">
        <v>6923</v>
      </c>
      <c r="C3311" s="4" t="s">
        <v>118</v>
      </c>
      <c r="D3311" s="4" t="s">
        <v>6942</v>
      </c>
      <c r="E3311" s="4" t="s">
        <v>120</v>
      </c>
      <c r="F3311" s="4" t="s">
        <v>121</v>
      </c>
      <c r="G3311" s="4" t="s">
        <v>373</v>
      </c>
      <c r="H3311" s="4" t="s">
        <v>6775</v>
      </c>
      <c r="I3311" s="4" t="s">
        <v>6925</v>
      </c>
      <c r="J3311" s="4" t="s">
        <v>6926</v>
      </c>
      <c r="K3311" s="6">
        <f>IFERROR(VLOOKUP($J3311,Lookup!$I:$M,Lookup!J$2,0),"")</f>
        <v>7146</v>
      </c>
      <c r="L3311" s="6" t="str">
        <f>IFERROR(VLOOKUP($J3311,Lookup!$I:$M,Lookup!K$2,0),"")</f>
        <v>San Bernadino</v>
      </c>
      <c r="M3311" s="6" t="str">
        <f>IFERROR(VLOOKUP($J3311,Lookup!$I:$M,Lookup!L$2,0),"")</f>
        <v>HSilva</v>
      </c>
      <c r="N3311" s="6" t="str">
        <f>IFERROR(VLOOKUP($J3311,Lookup!$I:$M,Lookup!M$2,0),"")</f>
        <v>ET</v>
      </c>
      <c r="O3311" s="6" t="str">
        <f>IFERROR(VLOOKUP(E3311,Lookup!B:C,2,0),0)</f>
        <v>Server/Cocktail</v>
      </c>
    </row>
    <row r="3312" ht="13.5" outlineLevel="2" spans="1:15">
      <c r="A3312" s="4" t="s">
        <v>6943</v>
      </c>
      <c r="B3312" s="4" t="s">
        <v>6923</v>
      </c>
      <c r="C3312" s="4" t="s">
        <v>118</v>
      </c>
      <c r="D3312" s="4" t="s">
        <v>6944</v>
      </c>
      <c r="E3312" s="4" t="s">
        <v>640</v>
      </c>
      <c r="F3312" s="4" t="s">
        <v>121</v>
      </c>
      <c r="G3312" s="4" t="s">
        <v>373</v>
      </c>
      <c r="H3312" s="4" t="s">
        <v>6775</v>
      </c>
      <c r="I3312" s="4" t="s">
        <v>6925</v>
      </c>
      <c r="J3312" s="4" t="s">
        <v>6926</v>
      </c>
      <c r="K3312" s="6">
        <f>IFERROR(VLOOKUP($J3312,Lookup!$I:$M,Lookup!J$2,0),"")</f>
        <v>7146</v>
      </c>
      <c r="L3312" s="6" t="str">
        <f>IFERROR(VLOOKUP($J3312,Lookup!$I:$M,Lookup!K$2,0),"")</f>
        <v>San Bernadino</v>
      </c>
      <c r="M3312" s="6" t="str">
        <f>IFERROR(VLOOKUP($J3312,Lookup!$I:$M,Lookup!L$2,0),"")</f>
        <v>HSilva</v>
      </c>
      <c r="N3312" s="6" t="str">
        <f>IFERROR(VLOOKUP($J3312,Lookup!$I:$M,Lookup!M$2,0),"")</f>
        <v>ET</v>
      </c>
      <c r="O3312" s="6" t="str">
        <f>IFERROR(VLOOKUP(E3312,Lookup!B:C,2,0),0)</f>
        <v/>
      </c>
    </row>
    <row r="3313" ht="13.5" outlineLevel="2" spans="1:15">
      <c r="A3313" s="4" t="s">
        <v>6945</v>
      </c>
      <c r="B3313" s="4" t="s">
        <v>6923</v>
      </c>
      <c r="C3313" s="4" t="s">
        <v>118</v>
      </c>
      <c r="D3313" s="4" t="s">
        <v>6946</v>
      </c>
      <c r="E3313" s="4" t="s">
        <v>120</v>
      </c>
      <c r="F3313" s="4" t="s">
        <v>121</v>
      </c>
      <c r="G3313" s="4" t="s">
        <v>373</v>
      </c>
      <c r="H3313" s="4" t="s">
        <v>6775</v>
      </c>
      <c r="I3313" s="4" t="s">
        <v>6925</v>
      </c>
      <c r="J3313" s="4" t="s">
        <v>6926</v>
      </c>
      <c r="K3313" s="6">
        <f>IFERROR(VLOOKUP($J3313,Lookup!$I:$M,Lookup!J$2,0),"")</f>
        <v>7146</v>
      </c>
      <c r="L3313" s="6" t="str">
        <f>IFERROR(VLOOKUP($J3313,Lookup!$I:$M,Lookup!K$2,0),"")</f>
        <v>San Bernadino</v>
      </c>
      <c r="M3313" s="6" t="str">
        <f>IFERROR(VLOOKUP($J3313,Lookup!$I:$M,Lookup!L$2,0),"")</f>
        <v>HSilva</v>
      </c>
      <c r="N3313" s="6" t="str">
        <f>IFERROR(VLOOKUP($J3313,Lookup!$I:$M,Lookup!M$2,0),"")</f>
        <v>ET</v>
      </c>
      <c r="O3313" s="6" t="str">
        <f>IFERROR(VLOOKUP(E3313,Lookup!B:C,2,0),0)</f>
        <v>Server/Cocktail</v>
      </c>
    </row>
    <row r="3314" ht="13.5" outlineLevel="2" spans="1:15">
      <c r="A3314" s="4" t="s">
        <v>6947</v>
      </c>
      <c r="B3314" s="4" t="s">
        <v>6923</v>
      </c>
      <c r="C3314" s="4" t="s">
        <v>118</v>
      </c>
      <c r="D3314" s="4" t="s">
        <v>6948</v>
      </c>
      <c r="E3314" s="4" t="s">
        <v>78</v>
      </c>
      <c r="F3314" s="4" t="s">
        <v>121</v>
      </c>
      <c r="G3314" s="4" t="s">
        <v>373</v>
      </c>
      <c r="H3314" s="4" t="s">
        <v>6775</v>
      </c>
      <c r="I3314" s="4" t="s">
        <v>6925</v>
      </c>
      <c r="J3314" s="4" t="s">
        <v>6926</v>
      </c>
      <c r="K3314" s="6">
        <f>IFERROR(VLOOKUP($J3314,Lookup!$I:$M,Lookup!J$2,0),"")</f>
        <v>7146</v>
      </c>
      <c r="L3314" s="6" t="str">
        <f>IFERROR(VLOOKUP($J3314,Lookup!$I:$M,Lookup!K$2,0),"")</f>
        <v>San Bernadino</v>
      </c>
      <c r="M3314" s="6" t="str">
        <f>IFERROR(VLOOKUP($J3314,Lookup!$I:$M,Lookup!L$2,0),"")</f>
        <v>HSilva</v>
      </c>
      <c r="N3314" s="6" t="str">
        <f>IFERROR(VLOOKUP($J3314,Lookup!$I:$M,Lookup!M$2,0),"")</f>
        <v>ET</v>
      </c>
      <c r="O3314" s="6" t="str">
        <f>IFERROR(VLOOKUP(E3314,Lookup!B:C,2,0),0)</f>
        <v>Host</v>
      </c>
    </row>
    <row r="3315" ht="13.5" outlineLevel="2" spans="1:15">
      <c r="A3315" s="4" t="s">
        <v>6949</v>
      </c>
      <c r="B3315" s="4" t="s">
        <v>6923</v>
      </c>
      <c r="C3315" s="4" t="s">
        <v>118</v>
      </c>
      <c r="D3315" s="4" t="s">
        <v>6950</v>
      </c>
      <c r="E3315" s="4" t="s">
        <v>188</v>
      </c>
      <c r="F3315" s="4" t="s">
        <v>121</v>
      </c>
      <c r="G3315" s="4" t="s">
        <v>373</v>
      </c>
      <c r="H3315" s="4" t="s">
        <v>6775</v>
      </c>
      <c r="I3315" s="4" t="s">
        <v>6925</v>
      </c>
      <c r="J3315" s="4" t="s">
        <v>6926</v>
      </c>
      <c r="K3315" s="6">
        <f>IFERROR(VLOOKUP($J3315,Lookup!$I:$M,Lookup!J$2,0),"")</f>
        <v>7146</v>
      </c>
      <c r="L3315" s="6" t="str">
        <f>IFERROR(VLOOKUP($J3315,Lookup!$I:$M,Lookup!K$2,0),"")</f>
        <v>San Bernadino</v>
      </c>
      <c r="M3315" s="6" t="str">
        <f>IFERROR(VLOOKUP($J3315,Lookup!$I:$M,Lookup!L$2,0),"")</f>
        <v>HSilva</v>
      </c>
      <c r="N3315" s="6" t="str">
        <f>IFERROR(VLOOKUP($J3315,Lookup!$I:$M,Lookup!M$2,0),"")</f>
        <v>ET</v>
      </c>
      <c r="O3315" s="6" t="str">
        <f>IFERROR(VLOOKUP(E3315,Lookup!B:C,2,0),0)</f>
        <v>Dish</v>
      </c>
    </row>
    <row r="3316" ht="13.5" outlineLevel="2" spans="1:15">
      <c r="A3316" s="4" t="s">
        <v>6951</v>
      </c>
      <c r="B3316" s="4" t="s">
        <v>6923</v>
      </c>
      <c r="C3316" s="4" t="s">
        <v>118</v>
      </c>
      <c r="D3316" s="4" t="s">
        <v>6952</v>
      </c>
      <c r="E3316" s="4" t="s">
        <v>128</v>
      </c>
      <c r="F3316" s="4" t="s">
        <v>121</v>
      </c>
      <c r="G3316" s="4" t="s">
        <v>373</v>
      </c>
      <c r="H3316" s="4" t="s">
        <v>6775</v>
      </c>
      <c r="I3316" s="4" t="s">
        <v>6925</v>
      </c>
      <c r="J3316" s="4" t="s">
        <v>6926</v>
      </c>
      <c r="K3316" s="6">
        <f>IFERROR(VLOOKUP($J3316,Lookup!$I:$M,Lookup!J$2,0),"")</f>
        <v>7146</v>
      </c>
      <c r="L3316" s="6" t="str">
        <f>IFERROR(VLOOKUP($J3316,Lookup!$I:$M,Lookup!K$2,0),"")</f>
        <v>San Bernadino</v>
      </c>
      <c r="M3316" s="6" t="str">
        <f>IFERROR(VLOOKUP($J3316,Lookup!$I:$M,Lookup!L$2,0),"")</f>
        <v>HSilva</v>
      </c>
      <c r="N3316" s="6" t="str">
        <f>IFERROR(VLOOKUP($J3316,Lookup!$I:$M,Lookup!M$2,0),"")</f>
        <v>ET</v>
      </c>
      <c r="O3316" s="6" t="str">
        <f>IFERROR(VLOOKUP(E3316,Lookup!B:C,2,0),0)</f>
        <v>Server/Cocktail</v>
      </c>
    </row>
    <row r="3317" ht="13.5" outlineLevel="2" spans="1:15">
      <c r="A3317" s="4" t="s">
        <v>6953</v>
      </c>
      <c r="B3317" s="4" t="s">
        <v>6923</v>
      </c>
      <c r="C3317" s="4" t="s">
        <v>118</v>
      </c>
      <c r="D3317" s="4" t="s">
        <v>6954</v>
      </c>
      <c r="E3317" s="4" t="s">
        <v>120</v>
      </c>
      <c r="F3317" s="4" t="s">
        <v>121</v>
      </c>
      <c r="G3317" s="4" t="s">
        <v>373</v>
      </c>
      <c r="H3317" s="4" t="s">
        <v>6775</v>
      </c>
      <c r="I3317" s="4" t="s">
        <v>6925</v>
      </c>
      <c r="J3317" s="4" t="s">
        <v>6926</v>
      </c>
      <c r="K3317" s="6">
        <f>IFERROR(VLOOKUP($J3317,Lookup!$I:$M,Lookup!J$2,0),"")</f>
        <v>7146</v>
      </c>
      <c r="L3317" s="6" t="str">
        <f>IFERROR(VLOOKUP($J3317,Lookup!$I:$M,Lookup!K$2,0),"")</f>
        <v>San Bernadino</v>
      </c>
      <c r="M3317" s="6" t="str">
        <f>IFERROR(VLOOKUP($J3317,Lookup!$I:$M,Lookup!L$2,0),"")</f>
        <v>HSilva</v>
      </c>
      <c r="N3317" s="6" t="str">
        <f>IFERROR(VLOOKUP($J3317,Lookup!$I:$M,Lookup!M$2,0),"")</f>
        <v>ET</v>
      </c>
      <c r="O3317" s="6" t="str">
        <f>IFERROR(VLOOKUP(E3317,Lookup!B:C,2,0),0)</f>
        <v>Server/Cocktail</v>
      </c>
    </row>
    <row r="3318" ht="13.5" outlineLevel="2" spans="1:15">
      <c r="A3318" s="4" t="s">
        <v>6955</v>
      </c>
      <c r="B3318" s="4" t="s">
        <v>6923</v>
      </c>
      <c r="C3318" s="4" t="s">
        <v>118</v>
      </c>
      <c r="D3318" s="4" t="s">
        <v>6956</v>
      </c>
      <c r="E3318" s="4" t="s">
        <v>120</v>
      </c>
      <c r="F3318" s="4" t="s">
        <v>121</v>
      </c>
      <c r="G3318" s="4" t="s">
        <v>373</v>
      </c>
      <c r="H3318" s="4" t="s">
        <v>6775</v>
      </c>
      <c r="I3318" s="4" t="s">
        <v>6925</v>
      </c>
      <c r="J3318" s="4" t="s">
        <v>6926</v>
      </c>
      <c r="K3318" s="6">
        <f>IFERROR(VLOOKUP($J3318,Lookup!$I:$M,Lookup!J$2,0),"")</f>
        <v>7146</v>
      </c>
      <c r="L3318" s="6" t="str">
        <f>IFERROR(VLOOKUP($J3318,Lookup!$I:$M,Lookup!K$2,0),"")</f>
        <v>San Bernadino</v>
      </c>
      <c r="M3318" s="6" t="str">
        <f>IFERROR(VLOOKUP($J3318,Lookup!$I:$M,Lookup!L$2,0),"")</f>
        <v>HSilva</v>
      </c>
      <c r="N3318" s="6" t="str">
        <f>IFERROR(VLOOKUP($J3318,Lookup!$I:$M,Lookup!M$2,0),"")</f>
        <v>ET</v>
      </c>
      <c r="O3318" s="6" t="str">
        <f>IFERROR(VLOOKUP(E3318,Lookup!B:C,2,0),0)</f>
        <v>Server/Cocktail</v>
      </c>
    </row>
    <row r="3319" ht="13.5" outlineLevel="2" spans="1:15">
      <c r="A3319" s="4" t="s">
        <v>6957</v>
      </c>
      <c r="B3319" s="4" t="s">
        <v>6923</v>
      </c>
      <c r="C3319" s="4" t="s">
        <v>118</v>
      </c>
      <c r="D3319" s="4" t="s">
        <v>6958</v>
      </c>
      <c r="E3319" s="4" t="s">
        <v>120</v>
      </c>
      <c r="F3319" s="4" t="s">
        <v>121</v>
      </c>
      <c r="G3319" s="4" t="s">
        <v>373</v>
      </c>
      <c r="H3319" s="4" t="s">
        <v>6775</v>
      </c>
      <c r="I3319" s="4" t="s">
        <v>6925</v>
      </c>
      <c r="J3319" s="4" t="s">
        <v>6926</v>
      </c>
      <c r="K3319" s="6">
        <f>IFERROR(VLOOKUP($J3319,Lookup!$I:$M,Lookup!J$2,0),"")</f>
        <v>7146</v>
      </c>
      <c r="L3319" s="6" t="str">
        <f>IFERROR(VLOOKUP($J3319,Lookup!$I:$M,Lookup!K$2,0),"")</f>
        <v>San Bernadino</v>
      </c>
      <c r="M3319" s="6" t="str">
        <f>IFERROR(VLOOKUP($J3319,Lookup!$I:$M,Lookup!L$2,0),"")</f>
        <v>HSilva</v>
      </c>
      <c r="N3319" s="6" t="str">
        <f>IFERROR(VLOOKUP($J3319,Lookup!$I:$M,Lookup!M$2,0),"")</f>
        <v>ET</v>
      </c>
      <c r="O3319" s="6" t="str">
        <f>IFERROR(VLOOKUP(E3319,Lookup!B:C,2,0),0)</f>
        <v>Server/Cocktail</v>
      </c>
    </row>
    <row r="3320" ht="13.5" outlineLevel="2" spans="1:15">
      <c r="A3320" s="4" t="s">
        <v>6959</v>
      </c>
      <c r="B3320" s="4" t="s">
        <v>6923</v>
      </c>
      <c r="C3320" s="4" t="s">
        <v>118</v>
      </c>
      <c r="D3320" s="4" t="s">
        <v>6960</v>
      </c>
      <c r="E3320" s="4" t="s">
        <v>78</v>
      </c>
      <c r="F3320" s="4" t="s">
        <v>121</v>
      </c>
      <c r="G3320" s="4" t="s">
        <v>373</v>
      </c>
      <c r="H3320" s="4" t="s">
        <v>6775</v>
      </c>
      <c r="I3320" s="4" t="s">
        <v>6925</v>
      </c>
      <c r="J3320" s="4" t="s">
        <v>6926</v>
      </c>
      <c r="K3320" s="6">
        <f>IFERROR(VLOOKUP($J3320,Lookup!$I:$M,Lookup!J$2,0),"")</f>
        <v>7146</v>
      </c>
      <c r="L3320" s="6" t="str">
        <f>IFERROR(VLOOKUP($J3320,Lookup!$I:$M,Lookup!K$2,0),"")</f>
        <v>San Bernadino</v>
      </c>
      <c r="M3320" s="6" t="str">
        <f>IFERROR(VLOOKUP($J3320,Lookup!$I:$M,Lookup!L$2,0),"")</f>
        <v>HSilva</v>
      </c>
      <c r="N3320" s="6" t="str">
        <f>IFERROR(VLOOKUP($J3320,Lookup!$I:$M,Lookup!M$2,0),"")</f>
        <v>ET</v>
      </c>
      <c r="O3320" s="6" t="str">
        <f>IFERROR(VLOOKUP(E3320,Lookup!B:C,2,0),0)</f>
        <v>Host</v>
      </c>
    </row>
    <row r="3321" ht="13.5" outlineLevel="2" spans="1:15">
      <c r="A3321" s="4" t="s">
        <v>6961</v>
      </c>
      <c r="B3321" s="4" t="s">
        <v>6923</v>
      </c>
      <c r="C3321" s="4" t="s">
        <v>118</v>
      </c>
      <c r="D3321" s="4" t="s">
        <v>6962</v>
      </c>
      <c r="E3321" s="4" t="s">
        <v>83</v>
      </c>
      <c r="F3321" s="4" t="s">
        <v>121</v>
      </c>
      <c r="G3321" s="4" t="s">
        <v>373</v>
      </c>
      <c r="H3321" s="4" t="s">
        <v>6775</v>
      </c>
      <c r="I3321" s="4" t="s">
        <v>6925</v>
      </c>
      <c r="J3321" s="4" t="s">
        <v>6926</v>
      </c>
      <c r="K3321" s="6">
        <f>IFERROR(VLOOKUP($J3321,Lookup!$I:$M,Lookup!J$2,0),"")</f>
        <v>7146</v>
      </c>
      <c r="L3321" s="6" t="str">
        <f>IFERROR(VLOOKUP($J3321,Lookup!$I:$M,Lookup!K$2,0),"")</f>
        <v>San Bernadino</v>
      </c>
      <c r="M3321" s="6" t="str">
        <f>IFERROR(VLOOKUP($J3321,Lookup!$I:$M,Lookup!L$2,0),"")</f>
        <v>HSilva</v>
      </c>
      <c r="N3321" s="6" t="str">
        <f>IFERROR(VLOOKUP($J3321,Lookup!$I:$M,Lookup!M$2,0),"")</f>
        <v>ET</v>
      </c>
      <c r="O3321" s="6" t="str">
        <f>IFERROR(VLOOKUP(E3321,Lookup!B:C,2,0),0)</f>
        <v>Line Cook</v>
      </c>
    </row>
    <row r="3322" ht="13.5" outlineLevel="2" spans="1:15">
      <c r="A3322" s="4" t="s">
        <v>6963</v>
      </c>
      <c r="B3322" s="4" t="s">
        <v>6923</v>
      </c>
      <c r="C3322" s="4" t="s">
        <v>118</v>
      </c>
      <c r="D3322" s="4" t="s">
        <v>6964</v>
      </c>
      <c r="E3322" s="4" t="s">
        <v>78</v>
      </c>
      <c r="F3322" s="4" t="s">
        <v>121</v>
      </c>
      <c r="G3322" s="4" t="s">
        <v>373</v>
      </c>
      <c r="H3322" s="4" t="s">
        <v>6775</v>
      </c>
      <c r="I3322" s="4" t="s">
        <v>6925</v>
      </c>
      <c r="J3322" s="4" t="s">
        <v>6926</v>
      </c>
      <c r="K3322" s="6">
        <f>IFERROR(VLOOKUP($J3322,Lookup!$I:$M,Lookup!J$2,0),"")</f>
        <v>7146</v>
      </c>
      <c r="L3322" s="6" t="str">
        <f>IFERROR(VLOOKUP($J3322,Lookup!$I:$M,Lookup!K$2,0),"")</f>
        <v>San Bernadino</v>
      </c>
      <c r="M3322" s="6" t="str">
        <f>IFERROR(VLOOKUP($J3322,Lookup!$I:$M,Lookup!L$2,0),"")</f>
        <v>HSilva</v>
      </c>
      <c r="N3322" s="6" t="str">
        <f>IFERROR(VLOOKUP($J3322,Lookup!$I:$M,Lookup!M$2,0),"")</f>
        <v>ET</v>
      </c>
      <c r="O3322" s="6" t="str">
        <f>IFERROR(VLOOKUP(E3322,Lookup!B:C,2,0),0)</f>
        <v>Host</v>
      </c>
    </row>
    <row r="3323" ht="13.5" outlineLevel="2" spans="1:15">
      <c r="A3323" s="4" t="s">
        <v>6965</v>
      </c>
      <c r="B3323" s="4" t="s">
        <v>6923</v>
      </c>
      <c r="C3323" s="4" t="s">
        <v>118</v>
      </c>
      <c r="D3323" s="4" t="s">
        <v>6966</v>
      </c>
      <c r="E3323" s="4" t="s">
        <v>128</v>
      </c>
      <c r="F3323" s="4" t="s">
        <v>121</v>
      </c>
      <c r="G3323" s="4" t="s">
        <v>373</v>
      </c>
      <c r="H3323" s="4" t="s">
        <v>6775</v>
      </c>
      <c r="I3323" s="4" t="s">
        <v>6925</v>
      </c>
      <c r="J3323" s="4" t="s">
        <v>6926</v>
      </c>
      <c r="K3323" s="6">
        <f>IFERROR(VLOOKUP($J3323,Lookup!$I:$M,Lookup!J$2,0),"")</f>
        <v>7146</v>
      </c>
      <c r="L3323" s="6" t="str">
        <f>IFERROR(VLOOKUP($J3323,Lookup!$I:$M,Lookup!K$2,0),"")</f>
        <v>San Bernadino</v>
      </c>
      <c r="M3323" s="6" t="str">
        <f>IFERROR(VLOOKUP($J3323,Lookup!$I:$M,Lookup!L$2,0),"")</f>
        <v>HSilva</v>
      </c>
      <c r="N3323" s="6" t="str">
        <f>IFERROR(VLOOKUP($J3323,Lookup!$I:$M,Lookup!M$2,0),"")</f>
        <v>ET</v>
      </c>
      <c r="O3323" s="6" t="str">
        <f>IFERROR(VLOOKUP(E3323,Lookup!B:C,2,0),0)</f>
        <v>Server/Cocktail</v>
      </c>
    </row>
    <row r="3324" ht="13.5" outlineLevel="2" spans="1:15">
      <c r="A3324" s="4" t="s">
        <v>6967</v>
      </c>
      <c r="B3324" s="4" t="s">
        <v>6913</v>
      </c>
      <c r="C3324" s="4" t="s">
        <v>118</v>
      </c>
      <c r="D3324" s="4" t="s">
        <v>6968</v>
      </c>
      <c r="E3324" s="4" t="s">
        <v>134</v>
      </c>
      <c r="F3324" s="4" t="s">
        <v>121</v>
      </c>
      <c r="G3324" s="4" t="s">
        <v>373</v>
      </c>
      <c r="H3324" s="4" t="s">
        <v>6775</v>
      </c>
      <c r="I3324" s="4" t="s">
        <v>6925</v>
      </c>
      <c r="J3324" s="4" t="s">
        <v>6926</v>
      </c>
      <c r="K3324" s="6">
        <f>IFERROR(VLOOKUP($J3324,Lookup!$I:$M,Lookup!J$2,0),"")</f>
        <v>7146</v>
      </c>
      <c r="L3324" s="6" t="str">
        <f>IFERROR(VLOOKUP($J3324,Lookup!$I:$M,Lookup!K$2,0),"")</f>
        <v>San Bernadino</v>
      </c>
      <c r="M3324" s="6" t="str">
        <f>IFERROR(VLOOKUP($J3324,Lookup!$I:$M,Lookup!L$2,0),"")</f>
        <v>HSilva</v>
      </c>
      <c r="N3324" s="6" t="str">
        <f>IFERROR(VLOOKUP($J3324,Lookup!$I:$M,Lookup!M$2,0),"")</f>
        <v>ET</v>
      </c>
      <c r="O3324" s="6">
        <f>IFERROR(VLOOKUP(E3324,Lookup!B:C,2,0),0)</f>
        <v>0</v>
      </c>
    </row>
    <row r="3325" ht="13.5" outlineLevel="2" spans="1:15">
      <c r="A3325" s="4" t="s">
        <v>6969</v>
      </c>
      <c r="B3325" s="4" t="s">
        <v>6923</v>
      </c>
      <c r="C3325" s="4" t="s">
        <v>118</v>
      </c>
      <c r="D3325" s="4" t="s">
        <v>6970</v>
      </c>
      <c r="E3325" s="4" t="s">
        <v>83</v>
      </c>
      <c r="F3325" s="4" t="s">
        <v>121</v>
      </c>
      <c r="G3325" s="4" t="s">
        <v>373</v>
      </c>
      <c r="H3325" s="4" t="s">
        <v>6775</v>
      </c>
      <c r="I3325" s="4" t="s">
        <v>6925</v>
      </c>
      <c r="J3325" s="4" t="s">
        <v>6926</v>
      </c>
      <c r="K3325" s="6">
        <f>IFERROR(VLOOKUP($J3325,Lookup!$I:$M,Lookup!J$2,0),"")</f>
        <v>7146</v>
      </c>
      <c r="L3325" s="6" t="str">
        <f>IFERROR(VLOOKUP($J3325,Lookup!$I:$M,Lookup!K$2,0),"")</f>
        <v>San Bernadino</v>
      </c>
      <c r="M3325" s="6" t="str">
        <f>IFERROR(VLOOKUP($J3325,Lookup!$I:$M,Lookup!L$2,0),"")</f>
        <v>HSilva</v>
      </c>
      <c r="N3325" s="6" t="str">
        <f>IFERROR(VLOOKUP($J3325,Lookup!$I:$M,Lookup!M$2,0),"")</f>
        <v>ET</v>
      </c>
      <c r="O3325" s="6" t="str">
        <f>IFERROR(VLOOKUP(E3325,Lookup!B:C,2,0),0)</f>
        <v>Line Cook</v>
      </c>
    </row>
    <row r="3326" ht="13.5" outlineLevel="2" spans="1:15">
      <c r="A3326" s="4" t="s">
        <v>6971</v>
      </c>
      <c r="B3326" s="4" t="s">
        <v>6923</v>
      </c>
      <c r="C3326" s="4" t="s">
        <v>118</v>
      </c>
      <c r="D3326" s="4" t="s">
        <v>6972</v>
      </c>
      <c r="E3326" s="4" t="s">
        <v>120</v>
      </c>
      <c r="F3326" s="4" t="s">
        <v>121</v>
      </c>
      <c r="G3326" s="4" t="s">
        <v>373</v>
      </c>
      <c r="H3326" s="4" t="s">
        <v>6775</v>
      </c>
      <c r="I3326" s="4" t="s">
        <v>6925</v>
      </c>
      <c r="J3326" s="4" t="s">
        <v>6926</v>
      </c>
      <c r="K3326" s="6">
        <f>IFERROR(VLOOKUP($J3326,Lookup!$I:$M,Lookup!J$2,0),"")</f>
        <v>7146</v>
      </c>
      <c r="L3326" s="6" t="str">
        <f>IFERROR(VLOOKUP($J3326,Lookup!$I:$M,Lookup!K$2,0),"")</f>
        <v>San Bernadino</v>
      </c>
      <c r="M3326" s="6" t="str">
        <f>IFERROR(VLOOKUP($J3326,Lookup!$I:$M,Lookup!L$2,0),"")</f>
        <v>HSilva</v>
      </c>
      <c r="N3326" s="6" t="str">
        <f>IFERROR(VLOOKUP($J3326,Lookup!$I:$M,Lookup!M$2,0),"")</f>
        <v>ET</v>
      </c>
      <c r="O3326" s="6" t="str">
        <f>IFERROR(VLOOKUP(E3326,Lookup!B:C,2,0),0)</f>
        <v>Server/Cocktail</v>
      </c>
    </row>
    <row r="3327" ht="13.5" outlineLevel="2" spans="1:15">
      <c r="A3327" s="4" t="s">
        <v>6973</v>
      </c>
      <c r="B3327" s="4" t="s">
        <v>6923</v>
      </c>
      <c r="C3327" s="4" t="s">
        <v>118</v>
      </c>
      <c r="D3327" s="4" t="s">
        <v>6974</v>
      </c>
      <c r="E3327" s="4" t="s">
        <v>83</v>
      </c>
      <c r="F3327" s="4" t="s">
        <v>121</v>
      </c>
      <c r="G3327" s="4" t="s">
        <v>373</v>
      </c>
      <c r="H3327" s="4" t="s">
        <v>6775</v>
      </c>
      <c r="I3327" s="4" t="s">
        <v>6925</v>
      </c>
      <c r="J3327" s="4" t="s">
        <v>6926</v>
      </c>
      <c r="K3327" s="6">
        <f>IFERROR(VLOOKUP($J3327,Lookup!$I:$M,Lookup!J$2,0),"")</f>
        <v>7146</v>
      </c>
      <c r="L3327" s="6" t="str">
        <f>IFERROR(VLOOKUP($J3327,Lookup!$I:$M,Lookup!K$2,0),"")</f>
        <v>San Bernadino</v>
      </c>
      <c r="M3327" s="6" t="str">
        <f>IFERROR(VLOOKUP($J3327,Lookup!$I:$M,Lookup!L$2,0),"")</f>
        <v>HSilva</v>
      </c>
      <c r="N3327" s="6" t="str">
        <f>IFERROR(VLOOKUP($J3327,Lookup!$I:$M,Lookup!M$2,0),"")</f>
        <v>ET</v>
      </c>
      <c r="O3327" s="6" t="str">
        <f>IFERROR(VLOOKUP(E3327,Lookup!B:C,2,0),0)</f>
        <v>Line Cook</v>
      </c>
    </row>
    <row r="3328" ht="13.5" outlineLevel="2" spans="1:15">
      <c r="A3328" s="4" t="s">
        <v>6975</v>
      </c>
      <c r="B3328" s="4" t="s">
        <v>6923</v>
      </c>
      <c r="C3328" s="4" t="s">
        <v>118</v>
      </c>
      <c r="D3328" s="4" t="s">
        <v>6976</v>
      </c>
      <c r="E3328" s="4" t="s">
        <v>120</v>
      </c>
      <c r="F3328" s="4" t="s">
        <v>121</v>
      </c>
      <c r="G3328" s="4" t="s">
        <v>373</v>
      </c>
      <c r="H3328" s="4" t="s">
        <v>6775</v>
      </c>
      <c r="I3328" s="4" t="s">
        <v>6925</v>
      </c>
      <c r="J3328" s="4" t="s">
        <v>6926</v>
      </c>
      <c r="K3328" s="6">
        <f>IFERROR(VLOOKUP($J3328,Lookup!$I:$M,Lookup!J$2,0),"")</f>
        <v>7146</v>
      </c>
      <c r="L3328" s="6" t="str">
        <f>IFERROR(VLOOKUP($J3328,Lookup!$I:$M,Lookup!K$2,0),"")</f>
        <v>San Bernadino</v>
      </c>
      <c r="M3328" s="6" t="str">
        <f>IFERROR(VLOOKUP($J3328,Lookup!$I:$M,Lookup!L$2,0),"")</f>
        <v>HSilva</v>
      </c>
      <c r="N3328" s="6" t="str">
        <f>IFERROR(VLOOKUP($J3328,Lookup!$I:$M,Lookup!M$2,0),"")</f>
        <v>ET</v>
      </c>
      <c r="O3328" s="6" t="str">
        <f>IFERROR(VLOOKUP(E3328,Lookup!B:C,2,0),0)</f>
        <v>Server/Cocktail</v>
      </c>
    </row>
    <row r="3329" ht="13.5" outlineLevel="2" spans="1:15">
      <c r="A3329" s="4" t="s">
        <v>6977</v>
      </c>
      <c r="B3329" s="4" t="s">
        <v>6923</v>
      </c>
      <c r="C3329" s="4" t="s">
        <v>118</v>
      </c>
      <c r="D3329" s="4" t="s">
        <v>6978</v>
      </c>
      <c r="E3329" s="4" t="s">
        <v>191</v>
      </c>
      <c r="F3329" s="4" t="s">
        <v>121</v>
      </c>
      <c r="G3329" s="4" t="s">
        <v>373</v>
      </c>
      <c r="H3329" s="4" t="s">
        <v>6775</v>
      </c>
      <c r="I3329" s="4" t="s">
        <v>6925</v>
      </c>
      <c r="J3329" s="4" t="s">
        <v>6926</v>
      </c>
      <c r="K3329" s="6">
        <f>IFERROR(VLOOKUP($J3329,Lookup!$I:$M,Lookup!J$2,0),"")</f>
        <v>7146</v>
      </c>
      <c r="L3329" s="6" t="str">
        <f>IFERROR(VLOOKUP($J3329,Lookup!$I:$M,Lookup!K$2,0),"")</f>
        <v>San Bernadino</v>
      </c>
      <c r="M3329" s="6" t="str">
        <f>IFERROR(VLOOKUP($J3329,Lookup!$I:$M,Lookup!L$2,0),"")</f>
        <v>HSilva</v>
      </c>
      <c r="N3329" s="6" t="str">
        <f>IFERROR(VLOOKUP($J3329,Lookup!$I:$M,Lookup!M$2,0),"")</f>
        <v>ET</v>
      </c>
      <c r="O3329" s="6" t="str">
        <f>IFERROR(VLOOKUP(E3329,Lookup!B:C,2,0),0)</f>
        <v>Busser/Runner</v>
      </c>
    </row>
    <row r="3330" ht="13.5" outlineLevel="2" spans="1:15">
      <c r="A3330" s="4" t="s">
        <v>6979</v>
      </c>
      <c r="B3330" s="4" t="s">
        <v>6923</v>
      </c>
      <c r="C3330" s="4" t="s">
        <v>118</v>
      </c>
      <c r="D3330" s="4" t="s">
        <v>6980</v>
      </c>
      <c r="E3330" s="4" t="s">
        <v>78</v>
      </c>
      <c r="F3330" s="4" t="s">
        <v>121</v>
      </c>
      <c r="G3330" s="4" t="s">
        <v>373</v>
      </c>
      <c r="H3330" s="4" t="s">
        <v>6775</v>
      </c>
      <c r="I3330" s="4" t="s">
        <v>6925</v>
      </c>
      <c r="J3330" s="4" t="s">
        <v>6926</v>
      </c>
      <c r="K3330" s="6">
        <f>IFERROR(VLOOKUP($J3330,Lookup!$I:$M,Lookup!J$2,0),"")</f>
        <v>7146</v>
      </c>
      <c r="L3330" s="6" t="str">
        <f>IFERROR(VLOOKUP($J3330,Lookup!$I:$M,Lookup!K$2,0),"")</f>
        <v>San Bernadino</v>
      </c>
      <c r="M3330" s="6" t="str">
        <f>IFERROR(VLOOKUP($J3330,Lookup!$I:$M,Lookup!L$2,0),"")</f>
        <v>HSilva</v>
      </c>
      <c r="N3330" s="6" t="str">
        <f>IFERROR(VLOOKUP($J3330,Lookup!$I:$M,Lookup!M$2,0),"")</f>
        <v>ET</v>
      </c>
      <c r="O3330" s="6" t="str">
        <f>IFERROR(VLOOKUP(E3330,Lookup!B:C,2,0),0)</f>
        <v>Host</v>
      </c>
    </row>
    <row r="3331" ht="13.5" outlineLevel="2" spans="1:15">
      <c r="A3331" s="4" t="s">
        <v>6981</v>
      </c>
      <c r="B3331" s="4" t="s">
        <v>6923</v>
      </c>
      <c r="C3331" s="4" t="s">
        <v>118</v>
      </c>
      <c r="D3331" s="4" t="s">
        <v>6982</v>
      </c>
      <c r="E3331" s="4" t="s">
        <v>191</v>
      </c>
      <c r="F3331" s="4" t="s">
        <v>121</v>
      </c>
      <c r="G3331" s="4" t="s">
        <v>373</v>
      </c>
      <c r="H3331" s="4" t="s">
        <v>6775</v>
      </c>
      <c r="I3331" s="4" t="s">
        <v>6925</v>
      </c>
      <c r="J3331" s="4" t="s">
        <v>6926</v>
      </c>
      <c r="K3331" s="6">
        <f>IFERROR(VLOOKUP($J3331,Lookup!$I:$M,Lookup!J$2,0),"")</f>
        <v>7146</v>
      </c>
      <c r="L3331" s="6" t="str">
        <f>IFERROR(VLOOKUP($J3331,Lookup!$I:$M,Lookup!K$2,0),"")</f>
        <v>San Bernadino</v>
      </c>
      <c r="M3331" s="6" t="str">
        <f>IFERROR(VLOOKUP($J3331,Lookup!$I:$M,Lookup!L$2,0),"")</f>
        <v>HSilva</v>
      </c>
      <c r="N3331" s="6" t="str">
        <f>IFERROR(VLOOKUP($J3331,Lookup!$I:$M,Lookup!M$2,0),"")</f>
        <v>ET</v>
      </c>
      <c r="O3331" s="6" t="str">
        <f>IFERROR(VLOOKUP(E3331,Lookup!B:C,2,0),0)</f>
        <v>Busser/Runner</v>
      </c>
    </row>
    <row r="3332" ht="13.5" outlineLevel="2" spans="1:15">
      <c r="A3332" s="4" t="s">
        <v>6983</v>
      </c>
      <c r="B3332" s="4" t="s">
        <v>6923</v>
      </c>
      <c r="C3332" s="4" t="s">
        <v>118</v>
      </c>
      <c r="D3332" s="4" t="s">
        <v>6984</v>
      </c>
      <c r="E3332" s="4" t="s">
        <v>84</v>
      </c>
      <c r="F3332" s="4" t="s">
        <v>121</v>
      </c>
      <c r="G3332" s="4" t="s">
        <v>373</v>
      </c>
      <c r="H3332" s="4" t="s">
        <v>6775</v>
      </c>
      <c r="I3332" s="4" t="s">
        <v>6925</v>
      </c>
      <c r="J3332" s="4" t="s">
        <v>6926</v>
      </c>
      <c r="K3332" s="6">
        <f>IFERROR(VLOOKUP($J3332,Lookup!$I:$M,Lookup!J$2,0),"")</f>
        <v>7146</v>
      </c>
      <c r="L3332" s="6" t="str">
        <f>IFERROR(VLOOKUP($J3332,Lookup!$I:$M,Lookup!K$2,0),"")</f>
        <v>San Bernadino</v>
      </c>
      <c r="M3332" s="6" t="str">
        <f>IFERROR(VLOOKUP($J3332,Lookup!$I:$M,Lookup!L$2,0),"")</f>
        <v>HSilva</v>
      </c>
      <c r="N3332" s="6" t="str">
        <f>IFERROR(VLOOKUP($J3332,Lookup!$I:$M,Lookup!M$2,0),"")</f>
        <v>ET</v>
      </c>
      <c r="O3332" s="6" t="str">
        <f>IFERROR(VLOOKUP(E3332,Lookup!B:C,2,0),0)</f>
        <v>Prep Cook</v>
      </c>
    </row>
    <row r="3333" ht="13.5" outlineLevel="2" spans="1:15">
      <c r="A3333" s="4" t="s">
        <v>6985</v>
      </c>
      <c r="B3333" s="4" t="s">
        <v>6923</v>
      </c>
      <c r="C3333" s="4" t="s">
        <v>118</v>
      </c>
      <c r="D3333" s="4" t="s">
        <v>6986</v>
      </c>
      <c r="E3333" s="4" t="s">
        <v>120</v>
      </c>
      <c r="F3333" s="4" t="s">
        <v>121</v>
      </c>
      <c r="G3333" s="4" t="s">
        <v>373</v>
      </c>
      <c r="H3333" s="4" t="s">
        <v>6775</v>
      </c>
      <c r="I3333" s="4" t="s">
        <v>6925</v>
      </c>
      <c r="J3333" s="4" t="s">
        <v>6926</v>
      </c>
      <c r="K3333" s="6">
        <f>IFERROR(VLOOKUP($J3333,Lookup!$I:$M,Lookup!J$2,0),"")</f>
        <v>7146</v>
      </c>
      <c r="L3333" s="6" t="str">
        <f>IFERROR(VLOOKUP($J3333,Lookup!$I:$M,Lookup!K$2,0),"")</f>
        <v>San Bernadino</v>
      </c>
      <c r="M3333" s="6" t="str">
        <f>IFERROR(VLOOKUP($J3333,Lookup!$I:$M,Lookup!L$2,0),"")</f>
        <v>HSilva</v>
      </c>
      <c r="N3333" s="6" t="str">
        <f>IFERROR(VLOOKUP($J3333,Lookup!$I:$M,Lookup!M$2,0),"")</f>
        <v>ET</v>
      </c>
      <c r="O3333" s="6" t="str">
        <f>IFERROR(VLOOKUP(E3333,Lookup!B:C,2,0),0)</f>
        <v>Server/Cocktail</v>
      </c>
    </row>
    <row r="3334" ht="13.5" outlineLevel="2" spans="1:15">
      <c r="A3334" s="4" t="s">
        <v>6987</v>
      </c>
      <c r="B3334" s="4" t="s">
        <v>6923</v>
      </c>
      <c r="C3334" s="4" t="s">
        <v>118</v>
      </c>
      <c r="D3334" s="4" t="s">
        <v>6988</v>
      </c>
      <c r="E3334" s="4" t="s">
        <v>188</v>
      </c>
      <c r="F3334" s="4" t="s">
        <v>121</v>
      </c>
      <c r="G3334" s="4" t="s">
        <v>373</v>
      </c>
      <c r="H3334" s="4" t="s">
        <v>6775</v>
      </c>
      <c r="I3334" s="4" t="s">
        <v>6925</v>
      </c>
      <c r="J3334" s="4" t="s">
        <v>6926</v>
      </c>
      <c r="K3334" s="6">
        <f>IFERROR(VLOOKUP($J3334,Lookup!$I:$M,Lookup!J$2,0),"")</f>
        <v>7146</v>
      </c>
      <c r="L3334" s="6" t="str">
        <f>IFERROR(VLOOKUP($J3334,Lookup!$I:$M,Lookup!K$2,0),"")</f>
        <v>San Bernadino</v>
      </c>
      <c r="M3334" s="6" t="str">
        <f>IFERROR(VLOOKUP($J3334,Lookup!$I:$M,Lookup!L$2,0),"")</f>
        <v>HSilva</v>
      </c>
      <c r="N3334" s="6" t="str">
        <f>IFERROR(VLOOKUP($J3334,Lookup!$I:$M,Lookup!M$2,0),"")</f>
        <v>ET</v>
      </c>
      <c r="O3334" s="6" t="str">
        <f>IFERROR(VLOOKUP(E3334,Lookup!B:C,2,0),0)</f>
        <v>Dish</v>
      </c>
    </row>
    <row r="3335" ht="13.5" outlineLevel="2" spans="1:15">
      <c r="A3335" s="4" t="s">
        <v>6989</v>
      </c>
      <c r="B3335" s="4" t="s">
        <v>6923</v>
      </c>
      <c r="C3335" s="4" t="s">
        <v>118</v>
      </c>
      <c r="D3335" s="4" t="s">
        <v>6990</v>
      </c>
      <c r="E3335" s="4" t="s">
        <v>83</v>
      </c>
      <c r="F3335" s="4" t="s">
        <v>121</v>
      </c>
      <c r="G3335" s="4" t="s">
        <v>373</v>
      </c>
      <c r="H3335" s="4" t="s">
        <v>6775</v>
      </c>
      <c r="I3335" s="4" t="s">
        <v>6925</v>
      </c>
      <c r="J3335" s="4" t="s">
        <v>6926</v>
      </c>
      <c r="K3335" s="6">
        <f>IFERROR(VLOOKUP($J3335,Lookup!$I:$M,Lookup!J$2,0),"")</f>
        <v>7146</v>
      </c>
      <c r="L3335" s="6" t="str">
        <f>IFERROR(VLOOKUP($J3335,Lookup!$I:$M,Lookup!K$2,0),"")</f>
        <v>San Bernadino</v>
      </c>
      <c r="M3335" s="6" t="str">
        <f>IFERROR(VLOOKUP($J3335,Lookup!$I:$M,Lookup!L$2,0),"")</f>
        <v>HSilva</v>
      </c>
      <c r="N3335" s="6" t="str">
        <f>IFERROR(VLOOKUP($J3335,Lookup!$I:$M,Lookup!M$2,0),"")</f>
        <v>ET</v>
      </c>
      <c r="O3335" s="6" t="str">
        <f>IFERROR(VLOOKUP(E3335,Lookup!B:C,2,0),0)</f>
        <v>Line Cook</v>
      </c>
    </row>
    <row r="3336" ht="13.5" outlineLevel="2" spans="1:15">
      <c r="A3336" s="4" t="s">
        <v>6991</v>
      </c>
      <c r="B3336" s="4" t="s">
        <v>6923</v>
      </c>
      <c r="C3336" s="4" t="s">
        <v>348</v>
      </c>
      <c r="D3336" s="4" t="s">
        <v>6992</v>
      </c>
      <c r="E3336" s="4" t="s">
        <v>83</v>
      </c>
      <c r="F3336" s="4" t="s">
        <v>121</v>
      </c>
      <c r="G3336" s="4" t="s">
        <v>373</v>
      </c>
      <c r="H3336" s="4" t="s">
        <v>6775</v>
      </c>
      <c r="I3336" s="4" t="s">
        <v>6925</v>
      </c>
      <c r="J3336" s="4" t="s">
        <v>6926</v>
      </c>
      <c r="K3336" s="6">
        <f>IFERROR(VLOOKUP($J3336,Lookup!$I:$M,Lookup!J$2,0),"")</f>
        <v>7146</v>
      </c>
      <c r="L3336" s="6" t="str">
        <f>IFERROR(VLOOKUP($J3336,Lookup!$I:$M,Lookup!K$2,0),"")</f>
        <v>San Bernadino</v>
      </c>
      <c r="M3336" s="6" t="str">
        <f>IFERROR(VLOOKUP($J3336,Lookup!$I:$M,Lookup!L$2,0),"")</f>
        <v>HSilva</v>
      </c>
      <c r="N3336" s="6" t="str">
        <f>IFERROR(VLOOKUP($J3336,Lookup!$I:$M,Lookup!M$2,0),"")</f>
        <v>ET</v>
      </c>
      <c r="O3336" s="6" t="str">
        <f>IFERROR(VLOOKUP(E3336,Lookup!B:C,2,0),0)</f>
        <v>Line Cook</v>
      </c>
    </row>
    <row r="3337" ht="13.5" outlineLevel="2" spans="1:15">
      <c r="A3337" s="4" t="s">
        <v>6993</v>
      </c>
      <c r="B3337" s="4" t="s">
        <v>6923</v>
      </c>
      <c r="C3337" s="4" t="s">
        <v>118</v>
      </c>
      <c r="D3337" s="4" t="s">
        <v>6994</v>
      </c>
      <c r="E3337" s="4" t="s">
        <v>120</v>
      </c>
      <c r="F3337" s="4" t="s">
        <v>121</v>
      </c>
      <c r="G3337" s="4" t="s">
        <v>373</v>
      </c>
      <c r="H3337" s="4" t="s">
        <v>6775</v>
      </c>
      <c r="I3337" s="4" t="s">
        <v>6925</v>
      </c>
      <c r="J3337" s="4" t="s">
        <v>6926</v>
      </c>
      <c r="K3337" s="6">
        <f>IFERROR(VLOOKUP($J3337,Lookup!$I:$M,Lookup!J$2,0),"")</f>
        <v>7146</v>
      </c>
      <c r="L3337" s="6" t="str">
        <f>IFERROR(VLOOKUP($J3337,Lookup!$I:$M,Lookup!K$2,0),"")</f>
        <v>San Bernadino</v>
      </c>
      <c r="M3337" s="6" t="str">
        <f>IFERROR(VLOOKUP($J3337,Lookup!$I:$M,Lookup!L$2,0),"")</f>
        <v>HSilva</v>
      </c>
      <c r="N3337" s="6" t="str">
        <f>IFERROR(VLOOKUP($J3337,Lookup!$I:$M,Lookup!M$2,0),"")</f>
        <v>ET</v>
      </c>
      <c r="O3337" s="6" t="str">
        <f>IFERROR(VLOOKUP(E3337,Lookup!B:C,2,0),0)</f>
        <v>Server/Cocktail</v>
      </c>
    </row>
    <row r="3338" ht="13.5" outlineLevel="2" spans="1:15">
      <c r="A3338" s="4" t="s">
        <v>6995</v>
      </c>
      <c r="B3338" s="4" t="s">
        <v>6923</v>
      </c>
      <c r="C3338" s="4" t="s">
        <v>118</v>
      </c>
      <c r="D3338" s="4" t="s">
        <v>6996</v>
      </c>
      <c r="E3338" s="4" t="s">
        <v>78</v>
      </c>
      <c r="F3338" s="4" t="s">
        <v>121</v>
      </c>
      <c r="G3338" s="4" t="s">
        <v>373</v>
      </c>
      <c r="H3338" s="4" t="s">
        <v>6775</v>
      </c>
      <c r="I3338" s="4" t="s">
        <v>6925</v>
      </c>
      <c r="J3338" s="4" t="s">
        <v>6926</v>
      </c>
      <c r="K3338" s="6">
        <f>IFERROR(VLOOKUP($J3338,Lookup!$I:$M,Lookup!J$2,0),"")</f>
        <v>7146</v>
      </c>
      <c r="L3338" s="6" t="str">
        <f>IFERROR(VLOOKUP($J3338,Lookup!$I:$M,Lookup!K$2,0),"")</f>
        <v>San Bernadino</v>
      </c>
      <c r="M3338" s="6" t="str">
        <f>IFERROR(VLOOKUP($J3338,Lookup!$I:$M,Lookup!L$2,0),"")</f>
        <v>HSilva</v>
      </c>
      <c r="N3338" s="6" t="str">
        <f>IFERROR(VLOOKUP($J3338,Lookup!$I:$M,Lookup!M$2,0),"")</f>
        <v>ET</v>
      </c>
      <c r="O3338" s="6" t="str">
        <f>IFERROR(VLOOKUP(E3338,Lookup!B:C,2,0),0)</f>
        <v>Host</v>
      </c>
    </row>
    <row r="3339" ht="13.5" outlineLevel="2" spans="1:15">
      <c r="A3339" s="4" t="s">
        <v>6997</v>
      </c>
      <c r="B3339" s="4" t="s">
        <v>6923</v>
      </c>
      <c r="C3339" s="4" t="s">
        <v>118</v>
      </c>
      <c r="D3339" s="4" t="s">
        <v>6998</v>
      </c>
      <c r="E3339" s="4" t="s">
        <v>83</v>
      </c>
      <c r="F3339" s="4" t="s">
        <v>121</v>
      </c>
      <c r="G3339" s="4" t="s">
        <v>373</v>
      </c>
      <c r="H3339" s="4" t="s">
        <v>6775</v>
      </c>
      <c r="I3339" s="4" t="s">
        <v>6925</v>
      </c>
      <c r="J3339" s="4" t="s">
        <v>6926</v>
      </c>
      <c r="K3339" s="6">
        <f>IFERROR(VLOOKUP($J3339,Lookup!$I:$M,Lookup!J$2,0),"")</f>
        <v>7146</v>
      </c>
      <c r="L3339" s="6" t="str">
        <f>IFERROR(VLOOKUP($J3339,Lookup!$I:$M,Lookup!K$2,0),"")</f>
        <v>San Bernadino</v>
      </c>
      <c r="M3339" s="6" t="str">
        <f>IFERROR(VLOOKUP($J3339,Lookup!$I:$M,Lookup!L$2,0),"")</f>
        <v>HSilva</v>
      </c>
      <c r="N3339" s="6" t="str">
        <f>IFERROR(VLOOKUP($J3339,Lookup!$I:$M,Lookup!M$2,0),"")</f>
        <v>ET</v>
      </c>
      <c r="O3339" s="6" t="str">
        <f>IFERROR(VLOOKUP(E3339,Lookup!B:C,2,0),0)</f>
        <v>Line Cook</v>
      </c>
    </row>
    <row r="3340" ht="13.5" outlineLevel="2" spans="1:15">
      <c r="A3340" s="4" t="s">
        <v>6999</v>
      </c>
      <c r="B3340" s="4" t="s">
        <v>6923</v>
      </c>
      <c r="C3340" s="4" t="s">
        <v>118</v>
      </c>
      <c r="D3340" s="4" t="s">
        <v>7000</v>
      </c>
      <c r="E3340" s="4" t="s">
        <v>70</v>
      </c>
      <c r="F3340" s="4" t="s">
        <v>121</v>
      </c>
      <c r="G3340" s="4" t="s">
        <v>373</v>
      </c>
      <c r="H3340" s="4" t="s">
        <v>6775</v>
      </c>
      <c r="I3340" s="4" t="s">
        <v>6925</v>
      </c>
      <c r="J3340" s="4" t="s">
        <v>6926</v>
      </c>
      <c r="K3340" s="6">
        <f>IFERROR(VLOOKUP($J3340,Lookup!$I:$M,Lookup!J$2,0),"")</f>
        <v>7146</v>
      </c>
      <c r="L3340" s="6" t="str">
        <f>IFERROR(VLOOKUP($J3340,Lookup!$I:$M,Lookup!K$2,0),"")</f>
        <v>San Bernadino</v>
      </c>
      <c r="M3340" s="6" t="str">
        <f>IFERROR(VLOOKUP($J3340,Lookup!$I:$M,Lookup!L$2,0),"")</f>
        <v>HSilva</v>
      </c>
      <c r="N3340" s="6" t="str">
        <f>IFERROR(VLOOKUP($J3340,Lookup!$I:$M,Lookup!M$2,0),"")</f>
        <v>ET</v>
      </c>
      <c r="O3340" s="6" t="str">
        <f>IFERROR(VLOOKUP(E3340,Lookup!B:C,2,0),0)</f>
        <v>Bartender</v>
      </c>
    </row>
    <row r="3341" ht="13.5" outlineLevel="2" spans="1:15">
      <c r="A3341" s="4" t="s">
        <v>7001</v>
      </c>
      <c r="B3341" s="4" t="s">
        <v>6923</v>
      </c>
      <c r="C3341" s="4" t="s">
        <v>118</v>
      </c>
      <c r="D3341" s="4" t="s">
        <v>7002</v>
      </c>
      <c r="E3341" s="4" t="s">
        <v>83</v>
      </c>
      <c r="F3341" s="4" t="s">
        <v>121</v>
      </c>
      <c r="G3341" s="4" t="s">
        <v>373</v>
      </c>
      <c r="H3341" s="4" t="s">
        <v>6775</v>
      </c>
      <c r="I3341" s="4" t="s">
        <v>6925</v>
      </c>
      <c r="J3341" s="4" t="s">
        <v>6926</v>
      </c>
      <c r="K3341" s="6">
        <f>IFERROR(VLOOKUP($J3341,Lookup!$I:$M,Lookup!J$2,0),"")</f>
        <v>7146</v>
      </c>
      <c r="L3341" s="6" t="str">
        <f>IFERROR(VLOOKUP($J3341,Lookup!$I:$M,Lookup!K$2,0),"")</f>
        <v>San Bernadino</v>
      </c>
      <c r="M3341" s="6" t="str">
        <f>IFERROR(VLOOKUP($J3341,Lookup!$I:$M,Lookup!L$2,0),"")</f>
        <v>HSilva</v>
      </c>
      <c r="N3341" s="6" t="str">
        <f>IFERROR(VLOOKUP($J3341,Lookup!$I:$M,Lookup!M$2,0),"")</f>
        <v>ET</v>
      </c>
      <c r="O3341" s="6" t="str">
        <f>IFERROR(VLOOKUP(E3341,Lookup!B:C,2,0),0)</f>
        <v>Line Cook</v>
      </c>
    </row>
    <row r="3342" ht="13.5" outlineLevel="2" spans="1:15">
      <c r="A3342" s="4" t="s">
        <v>7003</v>
      </c>
      <c r="B3342" s="4" t="s">
        <v>6923</v>
      </c>
      <c r="C3342" s="4" t="s">
        <v>118</v>
      </c>
      <c r="D3342" s="4" t="s">
        <v>7004</v>
      </c>
      <c r="E3342" s="4" t="s">
        <v>78</v>
      </c>
      <c r="F3342" s="4" t="s">
        <v>121</v>
      </c>
      <c r="G3342" s="4" t="s">
        <v>373</v>
      </c>
      <c r="H3342" s="4" t="s">
        <v>6775</v>
      </c>
      <c r="I3342" s="4" t="s">
        <v>6925</v>
      </c>
      <c r="J3342" s="4" t="s">
        <v>6926</v>
      </c>
      <c r="K3342" s="6">
        <f>IFERROR(VLOOKUP($J3342,Lookup!$I:$M,Lookup!J$2,0),"")</f>
        <v>7146</v>
      </c>
      <c r="L3342" s="6" t="str">
        <f>IFERROR(VLOOKUP($J3342,Lookup!$I:$M,Lookup!K$2,0),"")</f>
        <v>San Bernadino</v>
      </c>
      <c r="M3342" s="6" t="str">
        <f>IFERROR(VLOOKUP($J3342,Lookup!$I:$M,Lookup!L$2,0),"")</f>
        <v>HSilva</v>
      </c>
      <c r="N3342" s="6" t="str">
        <f>IFERROR(VLOOKUP($J3342,Lookup!$I:$M,Lookup!M$2,0),"")</f>
        <v>ET</v>
      </c>
      <c r="O3342" s="6" t="str">
        <f>IFERROR(VLOOKUP(E3342,Lookup!B:C,2,0),0)</f>
        <v>Host</v>
      </c>
    </row>
    <row r="3343" ht="13.5" outlineLevel="2" spans="1:15">
      <c r="A3343" s="4" t="s">
        <v>7005</v>
      </c>
      <c r="B3343" s="4" t="s">
        <v>6923</v>
      </c>
      <c r="C3343" s="4" t="s">
        <v>118</v>
      </c>
      <c r="D3343" s="4" t="s">
        <v>7006</v>
      </c>
      <c r="E3343" s="4" t="s">
        <v>83</v>
      </c>
      <c r="F3343" s="4" t="s">
        <v>121</v>
      </c>
      <c r="G3343" s="4" t="s">
        <v>373</v>
      </c>
      <c r="H3343" s="4" t="s">
        <v>6775</v>
      </c>
      <c r="I3343" s="4" t="s">
        <v>6925</v>
      </c>
      <c r="J3343" s="4" t="s">
        <v>6926</v>
      </c>
      <c r="K3343" s="6">
        <f>IFERROR(VLOOKUP($J3343,Lookup!$I:$M,Lookup!J$2,0),"")</f>
        <v>7146</v>
      </c>
      <c r="L3343" s="6" t="str">
        <f>IFERROR(VLOOKUP($J3343,Lookup!$I:$M,Lookup!K$2,0),"")</f>
        <v>San Bernadino</v>
      </c>
      <c r="M3343" s="6" t="str">
        <f>IFERROR(VLOOKUP($J3343,Lookup!$I:$M,Lookup!L$2,0),"")</f>
        <v>HSilva</v>
      </c>
      <c r="N3343" s="6" t="str">
        <f>IFERROR(VLOOKUP($J3343,Lookup!$I:$M,Lookup!M$2,0),"")</f>
        <v>ET</v>
      </c>
      <c r="O3343" s="6" t="str">
        <f>IFERROR(VLOOKUP(E3343,Lookup!B:C,2,0),0)</f>
        <v>Line Cook</v>
      </c>
    </row>
    <row r="3344" ht="13.5" outlineLevel="2" spans="1:15">
      <c r="A3344" s="4" t="s">
        <v>7007</v>
      </c>
      <c r="B3344" s="4" t="s">
        <v>6923</v>
      </c>
      <c r="C3344" s="4" t="s">
        <v>118</v>
      </c>
      <c r="D3344" s="4" t="s">
        <v>7008</v>
      </c>
      <c r="E3344" s="4" t="s">
        <v>83</v>
      </c>
      <c r="F3344" s="4" t="s">
        <v>121</v>
      </c>
      <c r="G3344" s="4" t="s">
        <v>373</v>
      </c>
      <c r="H3344" s="4" t="s">
        <v>6775</v>
      </c>
      <c r="I3344" s="4" t="s">
        <v>6925</v>
      </c>
      <c r="J3344" s="4" t="s">
        <v>6926</v>
      </c>
      <c r="K3344" s="6">
        <f>IFERROR(VLOOKUP($J3344,Lookup!$I:$M,Lookup!J$2,0),"")</f>
        <v>7146</v>
      </c>
      <c r="L3344" s="6" t="str">
        <f>IFERROR(VLOOKUP($J3344,Lookup!$I:$M,Lookup!K$2,0),"")</f>
        <v>San Bernadino</v>
      </c>
      <c r="M3344" s="6" t="str">
        <f>IFERROR(VLOOKUP($J3344,Lookup!$I:$M,Lookup!L$2,0),"")</f>
        <v>HSilva</v>
      </c>
      <c r="N3344" s="6" t="str">
        <f>IFERROR(VLOOKUP($J3344,Lookup!$I:$M,Lookup!M$2,0),"")</f>
        <v>ET</v>
      </c>
      <c r="O3344" s="6" t="str">
        <f>IFERROR(VLOOKUP(E3344,Lookup!B:C,2,0),0)</f>
        <v>Line Cook</v>
      </c>
    </row>
    <row r="3345" ht="13.5" outlineLevel="2" spans="1:15">
      <c r="A3345" s="4" t="s">
        <v>7009</v>
      </c>
      <c r="B3345" s="4" t="s">
        <v>6923</v>
      </c>
      <c r="C3345" s="4" t="s">
        <v>118</v>
      </c>
      <c r="D3345" s="4" t="s">
        <v>7010</v>
      </c>
      <c r="E3345" s="4" t="s">
        <v>120</v>
      </c>
      <c r="F3345" s="4" t="s">
        <v>121</v>
      </c>
      <c r="G3345" s="4" t="s">
        <v>373</v>
      </c>
      <c r="H3345" s="4" t="s">
        <v>6775</v>
      </c>
      <c r="I3345" s="4" t="s">
        <v>6925</v>
      </c>
      <c r="J3345" s="4" t="s">
        <v>6926</v>
      </c>
      <c r="K3345" s="6">
        <f>IFERROR(VLOOKUP($J3345,Lookup!$I:$M,Lookup!J$2,0),"")</f>
        <v>7146</v>
      </c>
      <c r="L3345" s="6" t="str">
        <f>IFERROR(VLOOKUP($J3345,Lookup!$I:$M,Lookup!K$2,0),"")</f>
        <v>San Bernadino</v>
      </c>
      <c r="M3345" s="6" t="str">
        <f>IFERROR(VLOOKUP($J3345,Lookup!$I:$M,Lookup!L$2,0),"")</f>
        <v>HSilva</v>
      </c>
      <c r="N3345" s="6" t="str">
        <f>IFERROR(VLOOKUP($J3345,Lookup!$I:$M,Lookup!M$2,0),"")</f>
        <v>ET</v>
      </c>
      <c r="O3345" s="6" t="str">
        <f>IFERROR(VLOOKUP(E3345,Lookup!B:C,2,0),0)</f>
        <v>Server/Cocktail</v>
      </c>
    </row>
    <row r="3346" ht="13.5" outlineLevel="2" spans="1:15">
      <c r="A3346" s="4" t="s">
        <v>7011</v>
      </c>
      <c r="B3346" s="4" t="s">
        <v>6923</v>
      </c>
      <c r="C3346" s="4" t="s">
        <v>118</v>
      </c>
      <c r="D3346" s="4" t="s">
        <v>7012</v>
      </c>
      <c r="E3346" s="4" t="s">
        <v>139</v>
      </c>
      <c r="F3346" s="4" t="s">
        <v>121</v>
      </c>
      <c r="G3346" s="4" t="s">
        <v>373</v>
      </c>
      <c r="H3346" s="4" t="s">
        <v>6775</v>
      </c>
      <c r="I3346" s="4" t="s">
        <v>6925</v>
      </c>
      <c r="J3346" s="4" t="s">
        <v>6926</v>
      </c>
      <c r="K3346" s="6">
        <f>IFERROR(VLOOKUP($J3346,Lookup!$I:$M,Lookup!J$2,0),"")</f>
        <v>7146</v>
      </c>
      <c r="L3346" s="6" t="str">
        <f>IFERROR(VLOOKUP($J3346,Lookup!$I:$M,Lookup!K$2,0),"")</f>
        <v>San Bernadino</v>
      </c>
      <c r="M3346" s="6" t="str">
        <f>IFERROR(VLOOKUP($J3346,Lookup!$I:$M,Lookup!L$2,0),"")</f>
        <v>HSilva</v>
      </c>
      <c r="N3346" s="6" t="str">
        <f>IFERROR(VLOOKUP($J3346,Lookup!$I:$M,Lookup!M$2,0),"")</f>
        <v>ET</v>
      </c>
      <c r="O3346" s="6" t="str">
        <f>IFERROR(VLOOKUP(E3346,Lookup!B:C,2,0),0)</f>
        <v>Busser/Runner</v>
      </c>
    </row>
    <row r="3347" ht="13.5" outlineLevel="2" spans="1:15">
      <c r="A3347" s="4" t="s">
        <v>7013</v>
      </c>
      <c r="B3347" s="4" t="s">
        <v>6913</v>
      </c>
      <c r="C3347" s="4" t="s">
        <v>118</v>
      </c>
      <c r="D3347" s="4" t="s">
        <v>7014</v>
      </c>
      <c r="E3347" s="4" t="s">
        <v>238</v>
      </c>
      <c r="F3347" s="4" t="s">
        <v>121</v>
      </c>
      <c r="G3347" s="4" t="s">
        <v>373</v>
      </c>
      <c r="H3347" s="4" t="s">
        <v>6775</v>
      </c>
      <c r="I3347" s="4" t="s">
        <v>6925</v>
      </c>
      <c r="J3347" s="4" t="s">
        <v>6926</v>
      </c>
      <c r="K3347" s="6">
        <f>IFERROR(VLOOKUP($J3347,Lookup!$I:$M,Lookup!J$2,0),"")</f>
        <v>7146</v>
      </c>
      <c r="L3347" s="6" t="str">
        <f>IFERROR(VLOOKUP($J3347,Lookup!$I:$M,Lookup!K$2,0),"")</f>
        <v>San Bernadino</v>
      </c>
      <c r="M3347" s="6" t="str">
        <f>IFERROR(VLOOKUP($J3347,Lookup!$I:$M,Lookup!L$2,0),"")</f>
        <v>HSilva</v>
      </c>
      <c r="N3347" s="6" t="str">
        <f>IFERROR(VLOOKUP($J3347,Lookup!$I:$M,Lookup!M$2,0),"")</f>
        <v>ET</v>
      </c>
      <c r="O3347" s="6">
        <f>IFERROR(VLOOKUP(E3347,Lookup!B:C,2,0),0)</f>
        <v>0</v>
      </c>
    </row>
    <row r="3348" ht="13.5" outlineLevel="2" spans="1:15">
      <c r="A3348" s="4" t="s">
        <v>7015</v>
      </c>
      <c r="B3348" s="4" t="s">
        <v>6923</v>
      </c>
      <c r="C3348" s="4" t="s">
        <v>118</v>
      </c>
      <c r="D3348" s="4" t="s">
        <v>7016</v>
      </c>
      <c r="E3348" s="4" t="s">
        <v>191</v>
      </c>
      <c r="F3348" s="4" t="s">
        <v>121</v>
      </c>
      <c r="G3348" s="4" t="s">
        <v>373</v>
      </c>
      <c r="H3348" s="4" t="s">
        <v>6775</v>
      </c>
      <c r="I3348" s="4" t="s">
        <v>6925</v>
      </c>
      <c r="J3348" s="4" t="s">
        <v>6926</v>
      </c>
      <c r="K3348" s="6">
        <f>IFERROR(VLOOKUP($J3348,Lookup!$I:$M,Lookup!J$2,0),"")</f>
        <v>7146</v>
      </c>
      <c r="L3348" s="6" t="str">
        <f>IFERROR(VLOOKUP($J3348,Lookup!$I:$M,Lookup!K$2,0),"")</f>
        <v>San Bernadino</v>
      </c>
      <c r="M3348" s="6" t="str">
        <f>IFERROR(VLOOKUP($J3348,Lookup!$I:$M,Lookup!L$2,0),"")</f>
        <v>HSilva</v>
      </c>
      <c r="N3348" s="6" t="str">
        <f>IFERROR(VLOOKUP($J3348,Lookup!$I:$M,Lookup!M$2,0),"")</f>
        <v>ET</v>
      </c>
      <c r="O3348" s="6" t="str">
        <f>IFERROR(VLOOKUP(E3348,Lookup!B:C,2,0),0)</f>
        <v>Busser/Runner</v>
      </c>
    </row>
    <row r="3349" ht="13.5" outlineLevel="2" spans="1:15">
      <c r="A3349" s="4" t="s">
        <v>7017</v>
      </c>
      <c r="B3349" s="4" t="s">
        <v>6923</v>
      </c>
      <c r="C3349" s="4" t="s">
        <v>118</v>
      </c>
      <c r="D3349" s="4" t="s">
        <v>7018</v>
      </c>
      <c r="E3349" s="4" t="s">
        <v>78</v>
      </c>
      <c r="F3349" s="4" t="s">
        <v>121</v>
      </c>
      <c r="G3349" s="4" t="s">
        <v>373</v>
      </c>
      <c r="H3349" s="4" t="s">
        <v>6775</v>
      </c>
      <c r="I3349" s="4" t="s">
        <v>6925</v>
      </c>
      <c r="J3349" s="4" t="s">
        <v>6926</v>
      </c>
      <c r="K3349" s="6">
        <f>IFERROR(VLOOKUP($J3349,Lookup!$I:$M,Lookup!J$2,0),"")</f>
        <v>7146</v>
      </c>
      <c r="L3349" s="6" t="str">
        <f>IFERROR(VLOOKUP($J3349,Lookup!$I:$M,Lookup!K$2,0),"")</f>
        <v>San Bernadino</v>
      </c>
      <c r="M3349" s="6" t="str">
        <f>IFERROR(VLOOKUP($J3349,Lookup!$I:$M,Lookup!L$2,0),"")</f>
        <v>HSilva</v>
      </c>
      <c r="N3349" s="6" t="str">
        <f>IFERROR(VLOOKUP($J3349,Lookup!$I:$M,Lookup!M$2,0),"")</f>
        <v>ET</v>
      </c>
      <c r="O3349" s="6" t="str">
        <f>IFERROR(VLOOKUP(E3349,Lookup!B:C,2,0),0)</f>
        <v>Host</v>
      </c>
    </row>
    <row r="3350" ht="13.5" outlineLevel="2" spans="1:15">
      <c r="A3350" s="4" t="s">
        <v>7019</v>
      </c>
      <c r="B3350" s="4" t="s">
        <v>6923</v>
      </c>
      <c r="C3350" s="4" t="s">
        <v>118</v>
      </c>
      <c r="D3350" s="4" t="s">
        <v>7020</v>
      </c>
      <c r="E3350" s="4" t="s">
        <v>78</v>
      </c>
      <c r="F3350" s="4" t="s">
        <v>121</v>
      </c>
      <c r="G3350" s="4" t="s">
        <v>373</v>
      </c>
      <c r="H3350" s="4" t="s">
        <v>6775</v>
      </c>
      <c r="I3350" s="4" t="s">
        <v>6925</v>
      </c>
      <c r="J3350" s="4" t="s">
        <v>6926</v>
      </c>
      <c r="K3350" s="6">
        <f>IFERROR(VLOOKUP($J3350,Lookup!$I:$M,Lookup!J$2,0),"")</f>
        <v>7146</v>
      </c>
      <c r="L3350" s="6" t="str">
        <f>IFERROR(VLOOKUP($J3350,Lookup!$I:$M,Lookup!K$2,0),"")</f>
        <v>San Bernadino</v>
      </c>
      <c r="M3350" s="6" t="str">
        <f>IFERROR(VLOOKUP($J3350,Lookup!$I:$M,Lookup!L$2,0),"")</f>
        <v>HSilva</v>
      </c>
      <c r="N3350" s="6" t="str">
        <f>IFERROR(VLOOKUP($J3350,Lookup!$I:$M,Lookup!M$2,0),"")</f>
        <v>ET</v>
      </c>
      <c r="O3350" s="6" t="str">
        <f>IFERROR(VLOOKUP(E3350,Lookup!B:C,2,0),0)</f>
        <v>Host</v>
      </c>
    </row>
    <row r="3351" ht="13.5" outlineLevel="2" spans="1:15">
      <c r="A3351" s="4" t="s">
        <v>7021</v>
      </c>
      <c r="B3351" s="4" t="s">
        <v>6923</v>
      </c>
      <c r="C3351" s="4" t="s">
        <v>118</v>
      </c>
      <c r="D3351" s="4" t="s">
        <v>7022</v>
      </c>
      <c r="E3351" s="4" t="s">
        <v>83</v>
      </c>
      <c r="F3351" s="4" t="s">
        <v>121</v>
      </c>
      <c r="G3351" s="4" t="s">
        <v>373</v>
      </c>
      <c r="H3351" s="4" t="s">
        <v>6775</v>
      </c>
      <c r="I3351" s="4" t="s">
        <v>6925</v>
      </c>
      <c r="J3351" s="4" t="s">
        <v>6926</v>
      </c>
      <c r="K3351" s="6">
        <f>IFERROR(VLOOKUP($J3351,Lookup!$I:$M,Lookup!J$2,0),"")</f>
        <v>7146</v>
      </c>
      <c r="L3351" s="6" t="str">
        <f>IFERROR(VLOOKUP($J3351,Lookup!$I:$M,Lookup!K$2,0),"")</f>
        <v>San Bernadino</v>
      </c>
      <c r="M3351" s="6" t="str">
        <f>IFERROR(VLOOKUP($J3351,Lookup!$I:$M,Lookup!L$2,0),"")</f>
        <v>HSilva</v>
      </c>
      <c r="N3351" s="6" t="str">
        <f>IFERROR(VLOOKUP($J3351,Lookup!$I:$M,Lookup!M$2,0),"")</f>
        <v>ET</v>
      </c>
      <c r="O3351" s="6" t="str">
        <f>IFERROR(VLOOKUP(E3351,Lookup!B:C,2,0),0)</f>
        <v>Line Cook</v>
      </c>
    </row>
    <row r="3352" ht="13.5" outlineLevel="2" spans="1:15">
      <c r="A3352" s="4" t="s">
        <v>7023</v>
      </c>
      <c r="B3352" s="4" t="s">
        <v>6923</v>
      </c>
      <c r="C3352" s="4" t="s">
        <v>118</v>
      </c>
      <c r="D3352" s="4" t="s">
        <v>7024</v>
      </c>
      <c r="E3352" s="4" t="s">
        <v>128</v>
      </c>
      <c r="F3352" s="4" t="s">
        <v>121</v>
      </c>
      <c r="G3352" s="4" t="s">
        <v>373</v>
      </c>
      <c r="H3352" s="4" t="s">
        <v>6775</v>
      </c>
      <c r="I3352" s="4" t="s">
        <v>6925</v>
      </c>
      <c r="J3352" s="4" t="s">
        <v>6926</v>
      </c>
      <c r="K3352" s="6">
        <f>IFERROR(VLOOKUP($J3352,Lookup!$I:$M,Lookup!J$2,0),"")</f>
        <v>7146</v>
      </c>
      <c r="L3352" s="6" t="str">
        <f>IFERROR(VLOOKUP($J3352,Lookup!$I:$M,Lookup!K$2,0),"")</f>
        <v>San Bernadino</v>
      </c>
      <c r="M3352" s="6" t="str">
        <f>IFERROR(VLOOKUP($J3352,Lookup!$I:$M,Lookup!L$2,0),"")</f>
        <v>HSilva</v>
      </c>
      <c r="N3352" s="6" t="str">
        <f>IFERROR(VLOOKUP($J3352,Lookup!$I:$M,Lookup!M$2,0),"")</f>
        <v>ET</v>
      </c>
      <c r="O3352" s="6" t="str">
        <f>IFERROR(VLOOKUP(E3352,Lookup!B:C,2,0),0)</f>
        <v>Server/Cocktail</v>
      </c>
    </row>
    <row r="3353" ht="13.5" outlineLevel="2" spans="1:15">
      <c r="A3353" s="4" t="s">
        <v>7025</v>
      </c>
      <c r="B3353" s="4" t="s">
        <v>6923</v>
      </c>
      <c r="C3353" s="4" t="s">
        <v>118</v>
      </c>
      <c r="D3353" s="4" t="s">
        <v>7026</v>
      </c>
      <c r="E3353" s="4" t="s">
        <v>78</v>
      </c>
      <c r="F3353" s="4" t="s">
        <v>121</v>
      </c>
      <c r="G3353" s="4" t="s">
        <v>373</v>
      </c>
      <c r="H3353" s="4" t="s">
        <v>6775</v>
      </c>
      <c r="I3353" s="4" t="s">
        <v>6925</v>
      </c>
      <c r="J3353" s="4" t="s">
        <v>6926</v>
      </c>
      <c r="K3353" s="6">
        <f>IFERROR(VLOOKUP($J3353,Lookup!$I:$M,Lookup!J$2,0),"")</f>
        <v>7146</v>
      </c>
      <c r="L3353" s="6" t="str">
        <f>IFERROR(VLOOKUP($J3353,Lookup!$I:$M,Lookup!K$2,0),"")</f>
        <v>San Bernadino</v>
      </c>
      <c r="M3353" s="6" t="str">
        <f>IFERROR(VLOOKUP($J3353,Lookup!$I:$M,Lookup!L$2,0),"")</f>
        <v>HSilva</v>
      </c>
      <c r="N3353" s="6" t="str">
        <f>IFERROR(VLOOKUP($J3353,Lookup!$I:$M,Lookup!M$2,0),"")</f>
        <v>ET</v>
      </c>
      <c r="O3353" s="6" t="str">
        <f>IFERROR(VLOOKUP(E3353,Lookup!B:C,2,0),0)</f>
        <v>Host</v>
      </c>
    </row>
    <row r="3354" ht="13.5" outlineLevel="2" spans="1:15">
      <c r="A3354" s="4" t="s">
        <v>7027</v>
      </c>
      <c r="B3354" s="4" t="s">
        <v>6923</v>
      </c>
      <c r="C3354" s="4" t="s">
        <v>118</v>
      </c>
      <c r="D3354" s="4" t="s">
        <v>7028</v>
      </c>
      <c r="E3354" s="4" t="s">
        <v>83</v>
      </c>
      <c r="F3354" s="4" t="s">
        <v>121</v>
      </c>
      <c r="G3354" s="4" t="s">
        <v>373</v>
      </c>
      <c r="H3354" s="4" t="s">
        <v>6775</v>
      </c>
      <c r="I3354" s="4" t="s">
        <v>6925</v>
      </c>
      <c r="J3354" s="4" t="s">
        <v>6926</v>
      </c>
      <c r="K3354" s="6">
        <f>IFERROR(VLOOKUP($J3354,Lookup!$I:$M,Lookup!J$2,0),"")</f>
        <v>7146</v>
      </c>
      <c r="L3354" s="6" t="str">
        <f>IFERROR(VLOOKUP($J3354,Lookup!$I:$M,Lookup!K$2,0),"")</f>
        <v>San Bernadino</v>
      </c>
      <c r="M3354" s="6" t="str">
        <f>IFERROR(VLOOKUP($J3354,Lookup!$I:$M,Lookup!L$2,0),"")</f>
        <v>HSilva</v>
      </c>
      <c r="N3354" s="6" t="str">
        <f>IFERROR(VLOOKUP($J3354,Lookup!$I:$M,Lookup!M$2,0),"")</f>
        <v>ET</v>
      </c>
      <c r="O3354" s="6" t="str">
        <f>IFERROR(VLOOKUP(E3354,Lookup!B:C,2,0),0)</f>
        <v>Line Cook</v>
      </c>
    </row>
    <row r="3355" ht="13.5" outlineLevel="2" spans="1:15">
      <c r="A3355" s="4" t="s">
        <v>7029</v>
      </c>
      <c r="B3355" s="4" t="s">
        <v>6923</v>
      </c>
      <c r="C3355" s="4" t="s">
        <v>118</v>
      </c>
      <c r="D3355" s="4" t="s">
        <v>7030</v>
      </c>
      <c r="E3355" s="4" t="s">
        <v>70</v>
      </c>
      <c r="F3355" s="4" t="s">
        <v>121</v>
      </c>
      <c r="G3355" s="4" t="s">
        <v>373</v>
      </c>
      <c r="H3355" s="4" t="s">
        <v>6775</v>
      </c>
      <c r="I3355" s="4" t="s">
        <v>6925</v>
      </c>
      <c r="J3355" s="4" t="s">
        <v>6926</v>
      </c>
      <c r="K3355" s="6">
        <f>IFERROR(VLOOKUP($J3355,Lookup!$I:$M,Lookup!J$2,0),"")</f>
        <v>7146</v>
      </c>
      <c r="L3355" s="6" t="str">
        <f>IFERROR(VLOOKUP($J3355,Lookup!$I:$M,Lookup!K$2,0),"")</f>
        <v>San Bernadino</v>
      </c>
      <c r="M3355" s="6" t="str">
        <f>IFERROR(VLOOKUP($J3355,Lookup!$I:$M,Lookup!L$2,0),"")</f>
        <v>HSilva</v>
      </c>
      <c r="N3355" s="6" t="str">
        <f>IFERROR(VLOOKUP($J3355,Lookup!$I:$M,Lookup!M$2,0),"")</f>
        <v>ET</v>
      </c>
      <c r="O3355" s="6" t="str">
        <f>IFERROR(VLOOKUP(E3355,Lookup!B:C,2,0),0)</f>
        <v>Bartender</v>
      </c>
    </row>
    <row r="3356" ht="13.5" outlineLevel="2" spans="1:15">
      <c r="A3356" s="4" t="s">
        <v>7031</v>
      </c>
      <c r="B3356" s="4" t="s">
        <v>6923</v>
      </c>
      <c r="C3356" s="4" t="s">
        <v>118</v>
      </c>
      <c r="D3356" s="4" t="s">
        <v>7032</v>
      </c>
      <c r="E3356" s="4" t="s">
        <v>83</v>
      </c>
      <c r="F3356" s="4" t="s">
        <v>121</v>
      </c>
      <c r="G3356" s="4" t="s">
        <v>373</v>
      </c>
      <c r="H3356" s="4" t="s">
        <v>6775</v>
      </c>
      <c r="I3356" s="4" t="s">
        <v>6925</v>
      </c>
      <c r="J3356" s="4" t="s">
        <v>6926</v>
      </c>
      <c r="K3356" s="6">
        <f>IFERROR(VLOOKUP($J3356,Lookup!$I:$M,Lookup!J$2,0),"")</f>
        <v>7146</v>
      </c>
      <c r="L3356" s="6" t="str">
        <f>IFERROR(VLOOKUP($J3356,Lookup!$I:$M,Lookup!K$2,0),"")</f>
        <v>San Bernadino</v>
      </c>
      <c r="M3356" s="6" t="str">
        <f>IFERROR(VLOOKUP($J3356,Lookup!$I:$M,Lookup!L$2,0),"")</f>
        <v>HSilva</v>
      </c>
      <c r="N3356" s="6" t="str">
        <f>IFERROR(VLOOKUP($J3356,Lookup!$I:$M,Lookup!M$2,0),"")</f>
        <v>ET</v>
      </c>
      <c r="O3356" s="6" t="str">
        <f>IFERROR(VLOOKUP(E3356,Lookup!B:C,2,0),0)</f>
        <v>Line Cook</v>
      </c>
    </row>
    <row r="3357" ht="13.5" outlineLevel="2" spans="1:15">
      <c r="A3357" s="4" t="s">
        <v>7033</v>
      </c>
      <c r="B3357" s="4" t="s">
        <v>6923</v>
      </c>
      <c r="C3357" s="4" t="s">
        <v>118</v>
      </c>
      <c r="D3357" s="4" t="s">
        <v>7034</v>
      </c>
      <c r="E3357" s="4" t="s">
        <v>139</v>
      </c>
      <c r="F3357" s="4" t="s">
        <v>121</v>
      </c>
      <c r="G3357" s="4" t="s">
        <v>373</v>
      </c>
      <c r="H3357" s="4" t="s">
        <v>6775</v>
      </c>
      <c r="I3357" s="4" t="s">
        <v>6925</v>
      </c>
      <c r="J3357" s="4" t="s">
        <v>6926</v>
      </c>
      <c r="K3357" s="6">
        <f>IFERROR(VLOOKUP($J3357,Lookup!$I:$M,Lookup!J$2,0),"")</f>
        <v>7146</v>
      </c>
      <c r="L3357" s="6" t="str">
        <f>IFERROR(VLOOKUP($J3357,Lookup!$I:$M,Lookup!K$2,0),"")</f>
        <v>San Bernadino</v>
      </c>
      <c r="M3357" s="6" t="str">
        <f>IFERROR(VLOOKUP($J3357,Lookup!$I:$M,Lookup!L$2,0),"")</f>
        <v>HSilva</v>
      </c>
      <c r="N3357" s="6" t="str">
        <f>IFERROR(VLOOKUP($J3357,Lookup!$I:$M,Lookup!M$2,0),"")</f>
        <v>ET</v>
      </c>
      <c r="O3357" s="6" t="str">
        <f>IFERROR(VLOOKUP(E3357,Lookup!B:C,2,0),0)</f>
        <v>Busser/Runner</v>
      </c>
    </row>
    <row r="3358" ht="13.5" outlineLevel="2" spans="1:15">
      <c r="A3358" s="4" t="s">
        <v>7035</v>
      </c>
      <c r="B3358" s="4" t="s">
        <v>6913</v>
      </c>
      <c r="C3358" s="4" t="s">
        <v>118</v>
      </c>
      <c r="D3358" s="4" t="s">
        <v>7036</v>
      </c>
      <c r="E3358" s="4" t="s">
        <v>175</v>
      </c>
      <c r="F3358" s="4" t="s">
        <v>121</v>
      </c>
      <c r="G3358" s="4" t="s">
        <v>373</v>
      </c>
      <c r="H3358" s="4" t="s">
        <v>6775</v>
      </c>
      <c r="I3358" s="4" t="s">
        <v>6925</v>
      </c>
      <c r="J3358" s="4" t="s">
        <v>6926</v>
      </c>
      <c r="K3358" s="6">
        <f>IFERROR(VLOOKUP($J3358,Lookup!$I:$M,Lookup!J$2,0),"")</f>
        <v>7146</v>
      </c>
      <c r="L3358" s="6" t="str">
        <f>IFERROR(VLOOKUP($J3358,Lookup!$I:$M,Lookup!K$2,0),"")</f>
        <v>San Bernadino</v>
      </c>
      <c r="M3358" s="6" t="str">
        <f>IFERROR(VLOOKUP($J3358,Lookup!$I:$M,Lookup!L$2,0),"")</f>
        <v>HSilva</v>
      </c>
      <c r="N3358" s="6" t="str">
        <f>IFERROR(VLOOKUP($J3358,Lookup!$I:$M,Lookup!M$2,0),"")</f>
        <v>ET</v>
      </c>
      <c r="O3358" s="6" t="str">
        <f>IFERROR(VLOOKUP(E3358,Lookup!B:C,2,0),0)</f>
        <v/>
      </c>
    </row>
    <row r="3359" ht="13.5" outlineLevel="2" spans="1:15">
      <c r="A3359" s="4" t="s">
        <v>7037</v>
      </c>
      <c r="B3359" s="4" t="s">
        <v>6923</v>
      </c>
      <c r="C3359" s="4" t="s">
        <v>118</v>
      </c>
      <c r="D3359" s="4" t="s">
        <v>7038</v>
      </c>
      <c r="E3359" s="4" t="s">
        <v>188</v>
      </c>
      <c r="F3359" s="4" t="s">
        <v>121</v>
      </c>
      <c r="G3359" s="4" t="s">
        <v>373</v>
      </c>
      <c r="H3359" s="4" t="s">
        <v>6775</v>
      </c>
      <c r="I3359" s="4" t="s">
        <v>6925</v>
      </c>
      <c r="J3359" s="4" t="s">
        <v>6926</v>
      </c>
      <c r="K3359" s="6">
        <f>IFERROR(VLOOKUP($J3359,Lookup!$I:$M,Lookup!J$2,0),"")</f>
        <v>7146</v>
      </c>
      <c r="L3359" s="6" t="str">
        <f>IFERROR(VLOOKUP($J3359,Lookup!$I:$M,Lookup!K$2,0),"")</f>
        <v>San Bernadino</v>
      </c>
      <c r="M3359" s="6" t="str">
        <f>IFERROR(VLOOKUP($J3359,Lookup!$I:$M,Lookup!L$2,0),"")</f>
        <v>HSilva</v>
      </c>
      <c r="N3359" s="6" t="str">
        <f>IFERROR(VLOOKUP($J3359,Lookup!$I:$M,Lookup!M$2,0),"")</f>
        <v>ET</v>
      </c>
      <c r="O3359" s="6" t="str">
        <f>IFERROR(VLOOKUP(E3359,Lookup!B:C,2,0),0)</f>
        <v>Dish</v>
      </c>
    </row>
    <row r="3360" ht="13.5" outlineLevel="2" spans="1:15">
      <c r="A3360" s="4" t="s">
        <v>7039</v>
      </c>
      <c r="B3360" s="4" t="s">
        <v>6923</v>
      </c>
      <c r="C3360" s="4" t="s">
        <v>118</v>
      </c>
      <c r="D3360" s="4" t="s">
        <v>7040</v>
      </c>
      <c r="E3360" s="4" t="s">
        <v>78</v>
      </c>
      <c r="F3360" s="4" t="s">
        <v>121</v>
      </c>
      <c r="G3360" s="4" t="s">
        <v>373</v>
      </c>
      <c r="H3360" s="4" t="s">
        <v>6775</v>
      </c>
      <c r="I3360" s="4" t="s">
        <v>6925</v>
      </c>
      <c r="J3360" s="4" t="s">
        <v>6926</v>
      </c>
      <c r="K3360" s="6">
        <f>IFERROR(VLOOKUP($J3360,Lookup!$I:$M,Lookup!J$2,0),"")</f>
        <v>7146</v>
      </c>
      <c r="L3360" s="6" t="str">
        <f>IFERROR(VLOOKUP($J3360,Lookup!$I:$M,Lookup!K$2,0),"")</f>
        <v>San Bernadino</v>
      </c>
      <c r="M3360" s="6" t="str">
        <f>IFERROR(VLOOKUP($J3360,Lookup!$I:$M,Lookup!L$2,0),"")</f>
        <v>HSilva</v>
      </c>
      <c r="N3360" s="6" t="str">
        <f>IFERROR(VLOOKUP($J3360,Lookup!$I:$M,Lookup!M$2,0),"")</f>
        <v>ET</v>
      </c>
      <c r="O3360" s="6" t="str">
        <f>IFERROR(VLOOKUP(E3360,Lookup!B:C,2,0),0)</f>
        <v>Host</v>
      </c>
    </row>
    <row r="3361" ht="13.5" outlineLevel="2" spans="1:15">
      <c r="A3361" s="4" t="s">
        <v>7041</v>
      </c>
      <c r="B3361" s="4" t="s">
        <v>6923</v>
      </c>
      <c r="C3361" s="4" t="s">
        <v>118</v>
      </c>
      <c r="D3361" s="4" t="s">
        <v>7042</v>
      </c>
      <c r="E3361" s="4" t="s">
        <v>120</v>
      </c>
      <c r="F3361" s="4" t="s">
        <v>121</v>
      </c>
      <c r="G3361" s="4" t="s">
        <v>373</v>
      </c>
      <c r="H3361" s="4" t="s">
        <v>6775</v>
      </c>
      <c r="I3361" s="4" t="s">
        <v>6925</v>
      </c>
      <c r="J3361" s="4" t="s">
        <v>6926</v>
      </c>
      <c r="K3361" s="6">
        <f>IFERROR(VLOOKUP($J3361,Lookup!$I:$M,Lookup!J$2,0),"")</f>
        <v>7146</v>
      </c>
      <c r="L3361" s="6" t="str">
        <f>IFERROR(VLOOKUP($J3361,Lookup!$I:$M,Lookup!K$2,0),"")</f>
        <v>San Bernadino</v>
      </c>
      <c r="M3361" s="6" t="str">
        <f>IFERROR(VLOOKUP($J3361,Lookup!$I:$M,Lookup!L$2,0),"")</f>
        <v>HSilva</v>
      </c>
      <c r="N3361" s="6" t="str">
        <f>IFERROR(VLOOKUP($J3361,Lookup!$I:$M,Lookup!M$2,0),"")</f>
        <v>ET</v>
      </c>
      <c r="O3361" s="6" t="str">
        <f>IFERROR(VLOOKUP(E3361,Lookup!B:C,2,0),0)</f>
        <v>Server/Cocktail</v>
      </c>
    </row>
    <row r="3362" ht="13.5" outlineLevel="2" spans="1:15">
      <c r="A3362" s="4" t="s">
        <v>7043</v>
      </c>
      <c r="B3362" s="4" t="s">
        <v>6923</v>
      </c>
      <c r="C3362" s="4" t="s">
        <v>118</v>
      </c>
      <c r="D3362" s="4" t="s">
        <v>7044</v>
      </c>
      <c r="E3362" s="4" t="s">
        <v>191</v>
      </c>
      <c r="F3362" s="4" t="s">
        <v>121</v>
      </c>
      <c r="G3362" s="4" t="s">
        <v>373</v>
      </c>
      <c r="H3362" s="4" t="s">
        <v>6775</v>
      </c>
      <c r="I3362" s="4" t="s">
        <v>6925</v>
      </c>
      <c r="J3362" s="4" t="s">
        <v>6926</v>
      </c>
      <c r="K3362" s="6">
        <f>IFERROR(VLOOKUP($J3362,Lookup!$I:$M,Lookup!J$2,0),"")</f>
        <v>7146</v>
      </c>
      <c r="L3362" s="6" t="str">
        <f>IFERROR(VLOOKUP($J3362,Lookup!$I:$M,Lookup!K$2,0),"")</f>
        <v>San Bernadino</v>
      </c>
      <c r="M3362" s="6" t="str">
        <f>IFERROR(VLOOKUP($J3362,Lookup!$I:$M,Lookup!L$2,0),"")</f>
        <v>HSilva</v>
      </c>
      <c r="N3362" s="6" t="str">
        <f>IFERROR(VLOOKUP($J3362,Lookup!$I:$M,Lookup!M$2,0),"")</f>
        <v>ET</v>
      </c>
      <c r="O3362" s="6" t="str">
        <f>IFERROR(VLOOKUP(E3362,Lookup!B:C,2,0),0)</f>
        <v>Busser/Runner</v>
      </c>
    </row>
    <row r="3363" ht="13.5" outlineLevel="2" spans="1:15">
      <c r="A3363" s="4" t="s">
        <v>7045</v>
      </c>
      <c r="B3363" s="4" t="s">
        <v>6923</v>
      </c>
      <c r="C3363" s="4" t="s">
        <v>118</v>
      </c>
      <c r="D3363" s="4" t="s">
        <v>7046</v>
      </c>
      <c r="E3363" s="4" t="s">
        <v>84</v>
      </c>
      <c r="F3363" s="4" t="s">
        <v>121</v>
      </c>
      <c r="G3363" s="4" t="s">
        <v>373</v>
      </c>
      <c r="H3363" s="4" t="s">
        <v>6775</v>
      </c>
      <c r="I3363" s="4" t="s">
        <v>6925</v>
      </c>
      <c r="J3363" s="4" t="s">
        <v>6926</v>
      </c>
      <c r="K3363" s="6">
        <f>IFERROR(VLOOKUP($J3363,Lookup!$I:$M,Lookup!J$2,0),"")</f>
        <v>7146</v>
      </c>
      <c r="L3363" s="6" t="str">
        <f>IFERROR(VLOOKUP($J3363,Lookup!$I:$M,Lookup!K$2,0),"")</f>
        <v>San Bernadino</v>
      </c>
      <c r="M3363" s="6" t="str">
        <f>IFERROR(VLOOKUP($J3363,Lookup!$I:$M,Lookup!L$2,0),"")</f>
        <v>HSilva</v>
      </c>
      <c r="N3363" s="6" t="str">
        <f>IFERROR(VLOOKUP($J3363,Lookup!$I:$M,Lookup!M$2,0),"")</f>
        <v>ET</v>
      </c>
      <c r="O3363" s="6" t="str">
        <f>IFERROR(VLOOKUP(E3363,Lookup!B:C,2,0),0)</f>
        <v>Prep Cook</v>
      </c>
    </row>
    <row r="3364" ht="13.5" outlineLevel="2" spans="1:15">
      <c r="A3364" s="4" t="s">
        <v>6766</v>
      </c>
      <c r="B3364" s="4" t="s">
        <v>6923</v>
      </c>
      <c r="C3364" s="4" t="s">
        <v>118</v>
      </c>
      <c r="D3364" s="4" t="s">
        <v>7047</v>
      </c>
      <c r="E3364" s="4" t="s">
        <v>139</v>
      </c>
      <c r="F3364" s="4" t="s">
        <v>121</v>
      </c>
      <c r="G3364" s="4" t="s">
        <v>373</v>
      </c>
      <c r="H3364" s="4" t="s">
        <v>6775</v>
      </c>
      <c r="I3364" s="4" t="s">
        <v>6925</v>
      </c>
      <c r="J3364" s="4" t="s">
        <v>6926</v>
      </c>
      <c r="K3364" s="6">
        <f>IFERROR(VLOOKUP($J3364,Lookup!$I:$M,Lookup!J$2,0),"")</f>
        <v>7146</v>
      </c>
      <c r="L3364" s="6" t="str">
        <f>IFERROR(VLOOKUP($J3364,Lookup!$I:$M,Lookup!K$2,0),"")</f>
        <v>San Bernadino</v>
      </c>
      <c r="M3364" s="6" t="str">
        <f>IFERROR(VLOOKUP($J3364,Lookup!$I:$M,Lookup!L$2,0),"")</f>
        <v>HSilva</v>
      </c>
      <c r="N3364" s="6" t="str">
        <f>IFERROR(VLOOKUP($J3364,Lookup!$I:$M,Lookup!M$2,0),"")</f>
        <v>ET</v>
      </c>
      <c r="O3364" s="6" t="str">
        <f>IFERROR(VLOOKUP(E3364,Lookup!B:C,2,0),0)</f>
        <v>Busser/Runner</v>
      </c>
    </row>
    <row r="3365" ht="13.5" outlineLevel="2" spans="1:15">
      <c r="A3365" s="4" t="s">
        <v>3737</v>
      </c>
      <c r="B3365" s="4" t="s">
        <v>6923</v>
      </c>
      <c r="C3365" s="4" t="s">
        <v>118</v>
      </c>
      <c r="D3365" s="4" t="s">
        <v>7048</v>
      </c>
      <c r="E3365" s="4" t="s">
        <v>120</v>
      </c>
      <c r="F3365" s="4" t="s">
        <v>121</v>
      </c>
      <c r="G3365" s="4" t="s">
        <v>373</v>
      </c>
      <c r="H3365" s="4" t="s">
        <v>6775</v>
      </c>
      <c r="I3365" s="4" t="s">
        <v>6925</v>
      </c>
      <c r="J3365" s="4" t="s">
        <v>6926</v>
      </c>
      <c r="K3365" s="6">
        <f>IFERROR(VLOOKUP($J3365,Lookup!$I:$M,Lookup!J$2,0),"")</f>
        <v>7146</v>
      </c>
      <c r="L3365" s="6" t="str">
        <f>IFERROR(VLOOKUP($J3365,Lookup!$I:$M,Lookup!K$2,0),"")</f>
        <v>San Bernadino</v>
      </c>
      <c r="M3365" s="6" t="str">
        <f>IFERROR(VLOOKUP($J3365,Lookup!$I:$M,Lookup!L$2,0),"")</f>
        <v>HSilva</v>
      </c>
      <c r="N3365" s="6" t="str">
        <f>IFERROR(VLOOKUP($J3365,Lookup!$I:$M,Lookup!M$2,0),"")</f>
        <v>ET</v>
      </c>
      <c r="O3365" s="6" t="str">
        <f>IFERROR(VLOOKUP(E3365,Lookup!B:C,2,0),0)</f>
        <v>Server/Cocktail</v>
      </c>
    </row>
    <row r="3366" ht="13.5" outlineLevel="2" spans="1:15">
      <c r="A3366" s="4" t="s">
        <v>7049</v>
      </c>
      <c r="B3366" s="4" t="s">
        <v>6923</v>
      </c>
      <c r="C3366" s="4" t="s">
        <v>118</v>
      </c>
      <c r="D3366" s="4" t="s">
        <v>7050</v>
      </c>
      <c r="E3366" s="4" t="s">
        <v>70</v>
      </c>
      <c r="F3366" s="4" t="s">
        <v>121</v>
      </c>
      <c r="G3366" s="4" t="s">
        <v>373</v>
      </c>
      <c r="H3366" s="4" t="s">
        <v>6775</v>
      </c>
      <c r="I3366" s="4" t="s">
        <v>6925</v>
      </c>
      <c r="J3366" s="4" t="s">
        <v>6926</v>
      </c>
      <c r="K3366" s="6">
        <f>IFERROR(VLOOKUP($J3366,Lookup!$I:$M,Lookup!J$2,0),"")</f>
        <v>7146</v>
      </c>
      <c r="L3366" s="6" t="str">
        <f>IFERROR(VLOOKUP($J3366,Lookup!$I:$M,Lookup!K$2,0),"")</f>
        <v>San Bernadino</v>
      </c>
      <c r="M3366" s="6" t="str">
        <f>IFERROR(VLOOKUP($J3366,Lookup!$I:$M,Lookup!L$2,0),"")</f>
        <v>HSilva</v>
      </c>
      <c r="N3366" s="6" t="str">
        <f>IFERROR(VLOOKUP($J3366,Lookup!$I:$M,Lookup!M$2,0),"")</f>
        <v>ET</v>
      </c>
      <c r="O3366" s="6" t="str">
        <f>IFERROR(VLOOKUP(E3366,Lookup!B:C,2,0),0)</f>
        <v>Bartender</v>
      </c>
    </row>
    <row r="3367" ht="13.5" outlineLevel="2" spans="1:15">
      <c r="A3367" s="4" t="s">
        <v>7051</v>
      </c>
      <c r="B3367" s="4" t="s">
        <v>6923</v>
      </c>
      <c r="C3367" s="4" t="s">
        <v>118</v>
      </c>
      <c r="D3367" s="4" t="s">
        <v>7052</v>
      </c>
      <c r="E3367" s="4" t="s">
        <v>128</v>
      </c>
      <c r="F3367" s="4" t="s">
        <v>121</v>
      </c>
      <c r="G3367" s="4" t="s">
        <v>373</v>
      </c>
      <c r="H3367" s="4" t="s">
        <v>6775</v>
      </c>
      <c r="I3367" s="4" t="s">
        <v>6925</v>
      </c>
      <c r="J3367" s="4" t="s">
        <v>6926</v>
      </c>
      <c r="K3367" s="6">
        <f>IFERROR(VLOOKUP($J3367,Lookup!$I:$M,Lookup!J$2,0),"")</f>
        <v>7146</v>
      </c>
      <c r="L3367" s="6" t="str">
        <f>IFERROR(VLOOKUP($J3367,Lookup!$I:$M,Lookup!K$2,0),"")</f>
        <v>San Bernadino</v>
      </c>
      <c r="M3367" s="6" t="str">
        <f>IFERROR(VLOOKUP($J3367,Lookup!$I:$M,Lookup!L$2,0),"")</f>
        <v>HSilva</v>
      </c>
      <c r="N3367" s="6" t="str">
        <f>IFERROR(VLOOKUP($J3367,Lookup!$I:$M,Lookup!M$2,0),"")</f>
        <v>ET</v>
      </c>
      <c r="O3367" s="6" t="str">
        <f>IFERROR(VLOOKUP(E3367,Lookup!B:C,2,0),0)</f>
        <v>Server/Cocktail</v>
      </c>
    </row>
    <row r="3368" ht="13.5" outlineLevel="2" spans="1:15">
      <c r="A3368" s="4" t="s">
        <v>7053</v>
      </c>
      <c r="B3368" s="4" t="s">
        <v>6923</v>
      </c>
      <c r="C3368" s="4" t="s">
        <v>118</v>
      </c>
      <c r="D3368" s="4" t="s">
        <v>7054</v>
      </c>
      <c r="E3368" s="4" t="s">
        <v>78</v>
      </c>
      <c r="F3368" s="4" t="s">
        <v>121</v>
      </c>
      <c r="G3368" s="4" t="s">
        <v>373</v>
      </c>
      <c r="H3368" s="4" t="s">
        <v>6775</v>
      </c>
      <c r="I3368" s="4" t="s">
        <v>6925</v>
      </c>
      <c r="J3368" s="4" t="s">
        <v>6926</v>
      </c>
      <c r="K3368" s="6">
        <f>IFERROR(VLOOKUP($J3368,Lookup!$I:$M,Lookup!J$2,0),"")</f>
        <v>7146</v>
      </c>
      <c r="L3368" s="6" t="str">
        <f>IFERROR(VLOOKUP($J3368,Lookup!$I:$M,Lookup!K$2,0),"")</f>
        <v>San Bernadino</v>
      </c>
      <c r="M3368" s="6" t="str">
        <f>IFERROR(VLOOKUP($J3368,Lookup!$I:$M,Lookup!L$2,0),"")</f>
        <v>HSilva</v>
      </c>
      <c r="N3368" s="6" t="str">
        <f>IFERROR(VLOOKUP($J3368,Lookup!$I:$M,Lookup!M$2,0),"")</f>
        <v>ET</v>
      </c>
      <c r="O3368" s="6" t="str">
        <f>IFERROR(VLOOKUP(E3368,Lookup!B:C,2,0),0)</f>
        <v>Host</v>
      </c>
    </row>
    <row r="3369" ht="13.5" outlineLevel="2" spans="1:15">
      <c r="A3369" s="4" t="s">
        <v>7055</v>
      </c>
      <c r="B3369" s="4" t="s">
        <v>7056</v>
      </c>
      <c r="C3369" s="4" t="s">
        <v>118</v>
      </c>
      <c r="D3369" s="4" t="s">
        <v>7057</v>
      </c>
      <c r="E3369" s="4" t="s">
        <v>83</v>
      </c>
      <c r="F3369" s="4" t="s">
        <v>121</v>
      </c>
      <c r="G3369" s="4" t="s">
        <v>373</v>
      </c>
      <c r="H3369" s="4" t="s">
        <v>2469</v>
      </c>
      <c r="I3369" s="4" t="s">
        <v>4907</v>
      </c>
      <c r="J3369" s="4" t="s">
        <v>7058</v>
      </c>
      <c r="K3369" s="6">
        <f>IFERROR(VLOOKUP($J3369,Lookup!$I:$M,Lookup!J$2,0),"")</f>
        <v>7155</v>
      </c>
      <c r="L3369" s="6" t="str">
        <f>IFERROR(VLOOKUP($J3369,Lookup!$I:$M,Lookup!K$2,0),"")</f>
        <v>Dana Point</v>
      </c>
      <c r="M3369" s="6" t="str">
        <f>IFERROR(VLOOKUP($J3369,Lookup!$I:$M,Lookup!L$2,0),"")</f>
        <v>DPaddock</v>
      </c>
      <c r="N3369" s="6" t="str">
        <f>IFERROR(VLOOKUP($J3369,Lookup!$I:$M,Lookup!M$2,0),"")</f>
        <v>ET</v>
      </c>
      <c r="O3369" s="6" t="str">
        <f>IFERROR(VLOOKUP(E3369,Lookup!B:C,2,0),0)</f>
        <v>Line Cook</v>
      </c>
    </row>
    <row r="3370" ht="13.5" outlineLevel="2" spans="1:15">
      <c r="A3370" s="4" t="s">
        <v>7059</v>
      </c>
      <c r="B3370" s="4" t="s">
        <v>7056</v>
      </c>
      <c r="C3370" s="4" t="s">
        <v>118</v>
      </c>
      <c r="D3370" s="4" t="s">
        <v>7060</v>
      </c>
      <c r="E3370" s="4" t="s">
        <v>83</v>
      </c>
      <c r="F3370" s="4" t="s">
        <v>121</v>
      </c>
      <c r="G3370" s="4" t="s">
        <v>373</v>
      </c>
      <c r="H3370" s="4" t="s">
        <v>2469</v>
      </c>
      <c r="I3370" s="4" t="s">
        <v>4907</v>
      </c>
      <c r="J3370" s="4" t="s">
        <v>7058</v>
      </c>
      <c r="K3370" s="6">
        <f>IFERROR(VLOOKUP($J3370,Lookup!$I:$M,Lookup!J$2,0),"")</f>
        <v>7155</v>
      </c>
      <c r="L3370" s="6" t="str">
        <f>IFERROR(VLOOKUP($J3370,Lookup!$I:$M,Lookup!K$2,0),"")</f>
        <v>Dana Point</v>
      </c>
      <c r="M3370" s="6" t="str">
        <f>IFERROR(VLOOKUP($J3370,Lookup!$I:$M,Lookup!L$2,0),"")</f>
        <v>DPaddock</v>
      </c>
      <c r="N3370" s="6" t="str">
        <f>IFERROR(VLOOKUP($J3370,Lookup!$I:$M,Lookup!M$2,0),"")</f>
        <v>ET</v>
      </c>
      <c r="O3370" s="6" t="str">
        <f>IFERROR(VLOOKUP(E3370,Lookup!B:C,2,0),0)</f>
        <v>Line Cook</v>
      </c>
    </row>
    <row r="3371" ht="13.5" outlineLevel="2" spans="1:15">
      <c r="A3371" s="4" t="s">
        <v>7061</v>
      </c>
      <c r="B3371" s="4" t="s">
        <v>7056</v>
      </c>
      <c r="C3371" s="4" t="s">
        <v>118</v>
      </c>
      <c r="D3371" s="4" t="s">
        <v>7062</v>
      </c>
      <c r="E3371" s="4" t="s">
        <v>78</v>
      </c>
      <c r="F3371" s="4" t="s">
        <v>121</v>
      </c>
      <c r="G3371" s="4" t="s">
        <v>373</v>
      </c>
      <c r="H3371" s="4" t="s">
        <v>2469</v>
      </c>
      <c r="I3371" s="4" t="s">
        <v>4907</v>
      </c>
      <c r="J3371" s="4" t="s">
        <v>7058</v>
      </c>
      <c r="K3371" s="6">
        <f>IFERROR(VLOOKUP($J3371,Lookup!$I:$M,Lookup!J$2,0),"")</f>
        <v>7155</v>
      </c>
      <c r="L3371" s="6" t="str">
        <f>IFERROR(VLOOKUP($J3371,Lookup!$I:$M,Lookup!K$2,0),"")</f>
        <v>Dana Point</v>
      </c>
      <c r="M3371" s="6" t="str">
        <f>IFERROR(VLOOKUP($J3371,Lookup!$I:$M,Lookup!L$2,0),"")</f>
        <v>DPaddock</v>
      </c>
      <c r="N3371" s="6" t="str">
        <f>IFERROR(VLOOKUP($J3371,Lookup!$I:$M,Lookup!M$2,0),"")</f>
        <v>ET</v>
      </c>
      <c r="O3371" s="6" t="str">
        <f>IFERROR(VLOOKUP(E3371,Lookup!B:C,2,0),0)</f>
        <v>Host</v>
      </c>
    </row>
    <row r="3372" ht="13.5" outlineLevel="2" spans="1:15">
      <c r="A3372" s="4" t="s">
        <v>7063</v>
      </c>
      <c r="B3372" s="4" t="s">
        <v>7056</v>
      </c>
      <c r="C3372" s="4" t="s">
        <v>118</v>
      </c>
      <c r="D3372" s="4" t="s">
        <v>7064</v>
      </c>
      <c r="E3372" s="4" t="s">
        <v>120</v>
      </c>
      <c r="F3372" s="4" t="s">
        <v>121</v>
      </c>
      <c r="G3372" s="4" t="s">
        <v>373</v>
      </c>
      <c r="H3372" s="4" t="s">
        <v>2469</v>
      </c>
      <c r="I3372" s="4" t="s">
        <v>4907</v>
      </c>
      <c r="J3372" s="4" t="s">
        <v>7058</v>
      </c>
      <c r="K3372" s="6">
        <f>IFERROR(VLOOKUP($J3372,Lookup!$I:$M,Lookup!J$2,0),"")</f>
        <v>7155</v>
      </c>
      <c r="L3372" s="6" t="str">
        <f>IFERROR(VLOOKUP($J3372,Lookup!$I:$M,Lookup!K$2,0),"")</f>
        <v>Dana Point</v>
      </c>
      <c r="M3372" s="6" t="str">
        <f>IFERROR(VLOOKUP($J3372,Lookup!$I:$M,Lookup!L$2,0),"")</f>
        <v>DPaddock</v>
      </c>
      <c r="N3372" s="6" t="str">
        <f>IFERROR(VLOOKUP($J3372,Lookup!$I:$M,Lookup!M$2,0),"")</f>
        <v>ET</v>
      </c>
      <c r="O3372" s="6" t="str">
        <f>IFERROR(VLOOKUP(E3372,Lookup!B:C,2,0),0)</f>
        <v>Server/Cocktail</v>
      </c>
    </row>
    <row r="3373" ht="13.5" outlineLevel="2" spans="1:15">
      <c r="A3373" s="4" t="s">
        <v>7065</v>
      </c>
      <c r="B3373" s="4" t="s">
        <v>4576</v>
      </c>
      <c r="C3373" s="4" t="s">
        <v>118</v>
      </c>
      <c r="D3373" s="4" t="s">
        <v>7066</v>
      </c>
      <c r="E3373" s="4" t="s">
        <v>208</v>
      </c>
      <c r="F3373" s="4" t="s">
        <v>121</v>
      </c>
      <c r="G3373" s="4" t="s">
        <v>373</v>
      </c>
      <c r="H3373" s="4" t="s">
        <v>2469</v>
      </c>
      <c r="I3373" s="4" t="s">
        <v>4907</v>
      </c>
      <c r="J3373" s="4" t="s">
        <v>7058</v>
      </c>
      <c r="K3373" s="6">
        <f>IFERROR(VLOOKUP($J3373,Lookup!$I:$M,Lookup!J$2,0),"")</f>
        <v>7155</v>
      </c>
      <c r="L3373" s="6" t="str">
        <f>IFERROR(VLOOKUP($J3373,Lookup!$I:$M,Lookup!K$2,0),"")</f>
        <v>Dana Point</v>
      </c>
      <c r="M3373" s="6" t="str">
        <f>IFERROR(VLOOKUP($J3373,Lookup!$I:$M,Lookup!L$2,0),"")</f>
        <v>DPaddock</v>
      </c>
      <c r="N3373" s="6" t="str">
        <f>IFERROR(VLOOKUP($J3373,Lookup!$I:$M,Lookup!M$2,0),"")</f>
        <v>ET</v>
      </c>
      <c r="O3373" s="6" t="str">
        <f>IFERROR(VLOOKUP(E3373,Lookup!B:C,2,0),0)</f>
        <v/>
      </c>
    </row>
    <row r="3374" ht="13.5" outlineLevel="2" spans="1:15">
      <c r="A3374" s="4" t="s">
        <v>7067</v>
      </c>
      <c r="B3374" s="4" t="s">
        <v>7056</v>
      </c>
      <c r="C3374" s="4" t="s">
        <v>118</v>
      </c>
      <c r="D3374" s="4" t="s">
        <v>7068</v>
      </c>
      <c r="E3374" s="4" t="s">
        <v>120</v>
      </c>
      <c r="F3374" s="4" t="s">
        <v>121</v>
      </c>
      <c r="G3374" s="4" t="s">
        <v>373</v>
      </c>
      <c r="H3374" s="4" t="s">
        <v>2469</v>
      </c>
      <c r="I3374" s="4" t="s">
        <v>4907</v>
      </c>
      <c r="J3374" s="4" t="s">
        <v>7058</v>
      </c>
      <c r="K3374" s="6">
        <f>IFERROR(VLOOKUP($J3374,Lookup!$I:$M,Lookup!J$2,0),"")</f>
        <v>7155</v>
      </c>
      <c r="L3374" s="6" t="str">
        <f>IFERROR(VLOOKUP($J3374,Lookup!$I:$M,Lookup!K$2,0),"")</f>
        <v>Dana Point</v>
      </c>
      <c r="M3374" s="6" t="str">
        <f>IFERROR(VLOOKUP($J3374,Lookup!$I:$M,Lookup!L$2,0),"")</f>
        <v>DPaddock</v>
      </c>
      <c r="N3374" s="6" t="str">
        <f>IFERROR(VLOOKUP($J3374,Lookup!$I:$M,Lookup!M$2,0),"")</f>
        <v>ET</v>
      </c>
      <c r="O3374" s="6" t="str">
        <f>IFERROR(VLOOKUP(E3374,Lookup!B:C,2,0),0)</f>
        <v>Server/Cocktail</v>
      </c>
    </row>
    <row r="3375" ht="13.5" outlineLevel="2" spans="1:15">
      <c r="A3375" s="4" t="s">
        <v>7069</v>
      </c>
      <c r="B3375" s="4" t="s">
        <v>7056</v>
      </c>
      <c r="C3375" s="4" t="s">
        <v>118</v>
      </c>
      <c r="D3375" s="4" t="s">
        <v>7070</v>
      </c>
      <c r="E3375" s="4" t="s">
        <v>188</v>
      </c>
      <c r="F3375" s="4" t="s">
        <v>121</v>
      </c>
      <c r="G3375" s="4" t="s">
        <v>373</v>
      </c>
      <c r="H3375" s="4" t="s">
        <v>2469</v>
      </c>
      <c r="I3375" s="4" t="s">
        <v>4907</v>
      </c>
      <c r="J3375" s="4" t="s">
        <v>7058</v>
      </c>
      <c r="K3375" s="6">
        <f>IFERROR(VLOOKUP($J3375,Lookup!$I:$M,Lookup!J$2,0),"")</f>
        <v>7155</v>
      </c>
      <c r="L3375" s="6" t="str">
        <f>IFERROR(VLOOKUP($J3375,Lookup!$I:$M,Lookup!K$2,0),"")</f>
        <v>Dana Point</v>
      </c>
      <c r="M3375" s="6" t="str">
        <f>IFERROR(VLOOKUP($J3375,Lookup!$I:$M,Lookup!L$2,0),"")</f>
        <v>DPaddock</v>
      </c>
      <c r="N3375" s="6" t="str">
        <f>IFERROR(VLOOKUP($J3375,Lookup!$I:$M,Lookup!M$2,0),"")</f>
        <v>ET</v>
      </c>
      <c r="O3375" s="6" t="str">
        <f>IFERROR(VLOOKUP(E3375,Lookup!B:C,2,0),0)</f>
        <v>Dish</v>
      </c>
    </row>
    <row r="3376" ht="13.5" outlineLevel="2" spans="1:15">
      <c r="A3376" s="4" t="s">
        <v>7071</v>
      </c>
      <c r="B3376" s="4" t="s">
        <v>7056</v>
      </c>
      <c r="C3376" s="4" t="s">
        <v>118</v>
      </c>
      <c r="D3376" s="4" t="s">
        <v>7072</v>
      </c>
      <c r="E3376" s="4" t="s">
        <v>78</v>
      </c>
      <c r="F3376" s="4" t="s">
        <v>121</v>
      </c>
      <c r="G3376" s="4" t="s">
        <v>373</v>
      </c>
      <c r="H3376" s="4" t="s">
        <v>2469</v>
      </c>
      <c r="I3376" s="4" t="s">
        <v>4907</v>
      </c>
      <c r="J3376" s="4" t="s">
        <v>7058</v>
      </c>
      <c r="K3376" s="6">
        <f>IFERROR(VLOOKUP($J3376,Lookup!$I:$M,Lookup!J$2,0),"")</f>
        <v>7155</v>
      </c>
      <c r="L3376" s="6" t="str">
        <f>IFERROR(VLOOKUP($J3376,Lookup!$I:$M,Lookup!K$2,0),"")</f>
        <v>Dana Point</v>
      </c>
      <c r="M3376" s="6" t="str">
        <f>IFERROR(VLOOKUP($J3376,Lookup!$I:$M,Lookup!L$2,0),"")</f>
        <v>DPaddock</v>
      </c>
      <c r="N3376" s="6" t="str">
        <f>IFERROR(VLOOKUP($J3376,Lookup!$I:$M,Lookup!M$2,0),"")</f>
        <v>ET</v>
      </c>
      <c r="O3376" s="6" t="str">
        <f>IFERROR(VLOOKUP(E3376,Lookup!B:C,2,0),0)</f>
        <v>Host</v>
      </c>
    </row>
    <row r="3377" ht="13.5" outlineLevel="1" spans="1:15">
      <c r="A3377" s="4" t="s">
        <v>7073</v>
      </c>
      <c r="B3377" s="4" t="s">
        <v>7056</v>
      </c>
      <c r="C3377" s="4" t="s">
        <v>118</v>
      </c>
      <c r="D3377" s="4" t="s">
        <v>7074</v>
      </c>
      <c r="E3377" s="4" t="s">
        <v>83</v>
      </c>
      <c r="F3377" s="4" t="s">
        <v>121</v>
      </c>
      <c r="G3377" s="4" t="s">
        <v>373</v>
      </c>
      <c r="H3377" s="4" t="s">
        <v>2469</v>
      </c>
      <c r="I3377" s="4" t="s">
        <v>4907</v>
      </c>
      <c r="J3377" s="4" t="s">
        <v>7058</v>
      </c>
      <c r="K3377" s="6">
        <f>IFERROR(VLOOKUP($J3377,Lookup!$I:$M,Lookup!J$2,0),"")</f>
        <v>7155</v>
      </c>
      <c r="L3377" s="6" t="str">
        <f>IFERROR(VLOOKUP($J3377,Lookup!$I:$M,Lookup!K$2,0),"")</f>
        <v>Dana Point</v>
      </c>
      <c r="M3377" s="6" t="str">
        <f>IFERROR(VLOOKUP($J3377,Lookup!$I:$M,Lookup!L$2,0),"")</f>
        <v>DPaddock</v>
      </c>
      <c r="N3377" s="6" t="str">
        <f>IFERROR(VLOOKUP($J3377,Lookup!$I:$M,Lookup!M$2,0),"")</f>
        <v>ET</v>
      </c>
      <c r="O3377" s="6" t="str">
        <f>IFERROR(VLOOKUP(E3377,Lookup!B:C,2,0),0)</f>
        <v>Line Cook</v>
      </c>
    </row>
    <row r="3378" ht="13.5" outlineLevel="2" spans="1:15">
      <c r="A3378" s="4" t="s">
        <v>7075</v>
      </c>
      <c r="B3378" s="4" t="s">
        <v>7056</v>
      </c>
      <c r="C3378" s="4" t="s">
        <v>118</v>
      </c>
      <c r="D3378" s="4" t="s">
        <v>7076</v>
      </c>
      <c r="E3378" s="4" t="s">
        <v>142</v>
      </c>
      <c r="F3378" s="4" t="s">
        <v>121</v>
      </c>
      <c r="G3378" s="4" t="s">
        <v>373</v>
      </c>
      <c r="H3378" s="4" t="s">
        <v>2469</v>
      </c>
      <c r="I3378" s="4" t="s">
        <v>4907</v>
      </c>
      <c r="J3378" s="4" t="s">
        <v>7058</v>
      </c>
      <c r="K3378" s="6">
        <f>IFERROR(VLOOKUP($J3378,Lookup!$I:$M,Lookup!J$2,0),"")</f>
        <v>7155</v>
      </c>
      <c r="L3378" s="6" t="str">
        <f>IFERROR(VLOOKUP($J3378,Lookup!$I:$M,Lookup!K$2,0),"")</f>
        <v>Dana Point</v>
      </c>
      <c r="M3378" s="6" t="str">
        <f>IFERROR(VLOOKUP($J3378,Lookup!$I:$M,Lookup!L$2,0),"")</f>
        <v>DPaddock</v>
      </c>
      <c r="N3378" s="6" t="str">
        <f>IFERROR(VLOOKUP($J3378,Lookup!$I:$M,Lookup!M$2,0),"")</f>
        <v>ET</v>
      </c>
      <c r="O3378" s="6" t="str">
        <f>IFERROR(VLOOKUP(E3378,Lookup!B:C,2,0),0)</f>
        <v>Expo</v>
      </c>
    </row>
    <row r="3379" ht="13.5" outlineLevel="2" spans="1:15">
      <c r="A3379" s="4" t="s">
        <v>7077</v>
      </c>
      <c r="B3379" s="4" t="s">
        <v>7056</v>
      </c>
      <c r="C3379" s="4" t="s">
        <v>118</v>
      </c>
      <c r="D3379" s="4" t="s">
        <v>7078</v>
      </c>
      <c r="E3379" s="4" t="s">
        <v>70</v>
      </c>
      <c r="F3379" s="4" t="s">
        <v>121</v>
      </c>
      <c r="G3379" s="4" t="s">
        <v>373</v>
      </c>
      <c r="H3379" s="4" t="s">
        <v>2469</v>
      </c>
      <c r="I3379" s="4" t="s">
        <v>4907</v>
      </c>
      <c r="J3379" s="4" t="s">
        <v>7058</v>
      </c>
      <c r="K3379" s="6">
        <f>IFERROR(VLOOKUP($J3379,Lookup!$I:$M,Lookup!J$2,0),"")</f>
        <v>7155</v>
      </c>
      <c r="L3379" s="6" t="str">
        <f>IFERROR(VLOOKUP($J3379,Lookup!$I:$M,Lookup!K$2,0),"")</f>
        <v>Dana Point</v>
      </c>
      <c r="M3379" s="6" t="str">
        <f>IFERROR(VLOOKUP($J3379,Lookup!$I:$M,Lookup!L$2,0),"")</f>
        <v>DPaddock</v>
      </c>
      <c r="N3379" s="6" t="str">
        <f>IFERROR(VLOOKUP($J3379,Lookup!$I:$M,Lookup!M$2,0),"")</f>
        <v>ET</v>
      </c>
      <c r="O3379" s="6" t="str">
        <f>IFERROR(VLOOKUP(E3379,Lookup!B:C,2,0),0)</f>
        <v>Bartender</v>
      </c>
    </row>
    <row r="3380" ht="13.5" outlineLevel="2" spans="1:15">
      <c r="A3380" s="4" t="s">
        <v>7079</v>
      </c>
      <c r="B3380" s="4" t="s">
        <v>7056</v>
      </c>
      <c r="C3380" s="4" t="s">
        <v>118</v>
      </c>
      <c r="D3380" s="4" t="s">
        <v>7080</v>
      </c>
      <c r="E3380" s="4" t="s">
        <v>78</v>
      </c>
      <c r="F3380" s="4" t="s">
        <v>121</v>
      </c>
      <c r="G3380" s="4" t="s">
        <v>373</v>
      </c>
      <c r="H3380" s="4" t="s">
        <v>2469</v>
      </c>
      <c r="I3380" s="4" t="s">
        <v>4907</v>
      </c>
      <c r="J3380" s="4" t="s">
        <v>7058</v>
      </c>
      <c r="K3380" s="6">
        <f>IFERROR(VLOOKUP($J3380,Lookup!$I:$M,Lookup!J$2,0),"")</f>
        <v>7155</v>
      </c>
      <c r="L3380" s="6" t="str">
        <f>IFERROR(VLOOKUP($J3380,Lookup!$I:$M,Lookup!K$2,0),"")</f>
        <v>Dana Point</v>
      </c>
      <c r="M3380" s="6" t="str">
        <f>IFERROR(VLOOKUP($J3380,Lookup!$I:$M,Lookup!L$2,0),"")</f>
        <v>DPaddock</v>
      </c>
      <c r="N3380" s="6" t="str">
        <f>IFERROR(VLOOKUP($J3380,Lookup!$I:$M,Lookup!M$2,0),"")</f>
        <v>ET</v>
      </c>
      <c r="O3380" s="6" t="str">
        <f>IFERROR(VLOOKUP(E3380,Lookup!B:C,2,0),0)</f>
        <v>Host</v>
      </c>
    </row>
    <row r="3381" ht="13.5" outlineLevel="2" spans="1:15">
      <c r="A3381" s="4" t="s">
        <v>7081</v>
      </c>
      <c r="B3381" s="4" t="s">
        <v>7056</v>
      </c>
      <c r="C3381" s="4" t="s">
        <v>118</v>
      </c>
      <c r="D3381" s="4" t="s">
        <v>7082</v>
      </c>
      <c r="E3381" s="4" t="s">
        <v>70</v>
      </c>
      <c r="F3381" s="4" t="s">
        <v>121</v>
      </c>
      <c r="G3381" s="4" t="s">
        <v>373</v>
      </c>
      <c r="H3381" s="4" t="s">
        <v>2469</v>
      </c>
      <c r="I3381" s="4" t="s">
        <v>4907</v>
      </c>
      <c r="J3381" s="4" t="s">
        <v>7058</v>
      </c>
      <c r="K3381" s="6">
        <f>IFERROR(VLOOKUP($J3381,Lookup!$I:$M,Lookup!J$2,0),"")</f>
        <v>7155</v>
      </c>
      <c r="L3381" s="6" t="str">
        <f>IFERROR(VLOOKUP($J3381,Lookup!$I:$M,Lookup!K$2,0),"")</f>
        <v>Dana Point</v>
      </c>
      <c r="M3381" s="6" t="str">
        <f>IFERROR(VLOOKUP($J3381,Lookup!$I:$M,Lookup!L$2,0),"")</f>
        <v>DPaddock</v>
      </c>
      <c r="N3381" s="6" t="str">
        <f>IFERROR(VLOOKUP($J3381,Lookup!$I:$M,Lookup!M$2,0),"")</f>
        <v>ET</v>
      </c>
      <c r="O3381" s="6" t="str">
        <f>IFERROR(VLOOKUP(E3381,Lookup!B:C,2,0),0)</f>
        <v>Bartender</v>
      </c>
    </row>
    <row r="3382" ht="13.5" outlineLevel="2" spans="1:15">
      <c r="A3382" s="4" t="s">
        <v>7083</v>
      </c>
      <c r="B3382" s="4" t="s">
        <v>7056</v>
      </c>
      <c r="C3382" s="4" t="s">
        <v>118</v>
      </c>
      <c r="D3382" s="4" t="s">
        <v>7084</v>
      </c>
      <c r="E3382" s="4" t="s">
        <v>83</v>
      </c>
      <c r="F3382" s="4" t="s">
        <v>121</v>
      </c>
      <c r="G3382" s="4" t="s">
        <v>373</v>
      </c>
      <c r="H3382" s="4" t="s">
        <v>2469</v>
      </c>
      <c r="I3382" s="4" t="s">
        <v>4907</v>
      </c>
      <c r="J3382" s="4" t="s">
        <v>7058</v>
      </c>
      <c r="K3382" s="6">
        <f>IFERROR(VLOOKUP($J3382,Lookup!$I:$M,Lookup!J$2,0),"")</f>
        <v>7155</v>
      </c>
      <c r="L3382" s="6" t="str">
        <f>IFERROR(VLOOKUP($J3382,Lookup!$I:$M,Lookup!K$2,0),"")</f>
        <v>Dana Point</v>
      </c>
      <c r="M3382" s="6" t="str">
        <f>IFERROR(VLOOKUP($J3382,Lookup!$I:$M,Lookup!L$2,0),"")</f>
        <v>DPaddock</v>
      </c>
      <c r="N3382" s="6" t="str">
        <f>IFERROR(VLOOKUP($J3382,Lookup!$I:$M,Lookup!M$2,0),"")</f>
        <v>ET</v>
      </c>
      <c r="O3382" s="6" t="str">
        <f>IFERROR(VLOOKUP(E3382,Lookup!B:C,2,0),0)</f>
        <v>Line Cook</v>
      </c>
    </row>
    <row r="3383" ht="13.5" outlineLevel="2" spans="1:15">
      <c r="A3383" s="4" t="s">
        <v>7085</v>
      </c>
      <c r="B3383" s="4" t="s">
        <v>7056</v>
      </c>
      <c r="C3383" s="4" t="s">
        <v>118</v>
      </c>
      <c r="D3383" s="4" t="s">
        <v>7086</v>
      </c>
      <c r="E3383" s="4" t="s">
        <v>120</v>
      </c>
      <c r="F3383" s="4" t="s">
        <v>121</v>
      </c>
      <c r="G3383" s="4" t="s">
        <v>373</v>
      </c>
      <c r="H3383" s="4" t="s">
        <v>2469</v>
      </c>
      <c r="I3383" s="4" t="s">
        <v>4907</v>
      </c>
      <c r="J3383" s="4" t="s">
        <v>7058</v>
      </c>
      <c r="K3383" s="6">
        <f>IFERROR(VLOOKUP($J3383,Lookup!$I:$M,Lookup!J$2,0),"")</f>
        <v>7155</v>
      </c>
      <c r="L3383" s="6" t="str">
        <f>IFERROR(VLOOKUP($J3383,Lookup!$I:$M,Lookup!K$2,0),"")</f>
        <v>Dana Point</v>
      </c>
      <c r="M3383" s="6" t="str">
        <f>IFERROR(VLOOKUP($J3383,Lookup!$I:$M,Lookup!L$2,0),"")</f>
        <v>DPaddock</v>
      </c>
      <c r="N3383" s="6" t="str">
        <f>IFERROR(VLOOKUP($J3383,Lookup!$I:$M,Lookup!M$2,0),"")</f>
        <v>ET</v>
      </c>
      <c r="O3383" s="6" t="str">
        <f>IFERROR(VLOOKUP(E3383,Lookup!B:C,2,0),0)</f>
        <v>Server/Cocktail</v>
      </c>
    </row>
    <row r="3384" ht="13.5" outlineLevel="2" spans="1:15">
      <c r="A3384" s="4" t="s">
        <v>7087</v>
      </c>
      <c r="B3384" s="4" t="s">
        <v>7056</v>
      </c>
      <c r="C3384" s="4" t="s">
        <v>118</v>
      </c>
      <c r="D3384" s="4" t="s">
        <v>7088</v>
      </c>
      <c r="E3384" s="4" t="s">
        <v>78</v>
      </c>
      <c r="F3384" s="4" t="s">
        <v>121</v>
      </c>
      <c r="G3384" s="4" t="s">
        <v>373</v>
      </c>
      <c r="H3384" s="4" t="s">
        <v>2469</v>
      </c>
      <c r="I3384" s="4" t="s">
        <v>4907</v>
      </c>
      <c r="J3384" s="4" t="s">
        <v>7058</v>
      </c>
      <c r="K3384" s="6">
        <f>IFERROR(VLOOKUP($J3384,Lookup!$I:$M,Lookup!J$2,0),"")</f>
        <v>7155</v>
      </c>
      <c r="L3384" s="6" t="str">
        <f>IFERROR(VLOOKUP($J3384,Lookup!$I:$M,Lookup!K$2,0),"")</f>
        <v>Dana Point</v>
      </c>
      <c r="M3384" s="6" t="str">
        <f>IFERROR(VLOOKUP($J3384,Lookup!$I:$M,Lookup!L$2,0),"")</f>
        <v>DPaddock</v>
      </c>
      <c r="N3384" s="6" t="str">
        <f>IFERROR(VLOOKUP($J3384,Lookup!$I:$M,Lookup!M$2,0),"")</f>
        <v>ET</v>
      </c>
      <c r="O3384" s="6" t="str">
        <f>IFERROR(VLOOKUP(E3384,Lookup!B:C,2,0),0)</f>
        <v>Host</v>
      </c>
    </row>
    <row r="3385" ht="13.5" outlineLevel="2" spans="1:15">
      <c r="A3385" s="4" t="s">
        <v>7089</v>
      </c>
      <c r="B3385" s="4" t="s">
        <v>7056</v>
      </c>
      <c r="C3385" s="4" t="s">
        <v>118</v>
      </c>
      <c r="D3385" s="4" t="s">
        <v>7090</v>
      </c>
      <c r="E3385" s="4" t="s">
        <v>78</v>
      </c>
      <c r="F3385" s="4" t="s">
        <v>121</v>
      </c>
      <c r="G3385" s="4" t="s">
        <v>373</v>
      </c>
      <c r="H3385" s="4" t="s">
        <v>2469</v>
      </c>
      <c r="I3385" s="4" t="s">
        <v>4907</v>
      </c>
      <c r="J3385" s="4" t="s">
        <v>7058</v>
      </c>
      <c r="K3385" s="6">
        <f>IFERROR(VLOOKUP($J3385,Lookup!$I:$M,Lookup!J$2,0),"")</f>
        <v>7155</v>
      </c>
      <c r="L3385" s="6" t="str">
        <f>IFERROR(VLOOKUP($J3385,Lookup!$I:$M,Lookup!K$2,0),"")</f>
        <v>Dana Point</v>
      </c>
      <c r="M3385" s="6" t="str">
        <f>IFERROR(VLOOKUP($J3385,Lookup!$I:$M,Lookup!L$2,0),"")</f>
        <v>DPaddock</v>
      </c>
      <c r="N3385" s="6" t="str">
        <f>IFERROR(VLOOKUP($J3385,Lookup!$I:$M,Lookup!M$2,0),"")</f>
        <v>ET</v>
      </c>
      <c r="O3385" s="6" t="str">
        <f>IFERROR(VLOOKUP(E3385,Lookup!B:C,2,0),0)</f>
        <v>Host</v>
      </c>
    </row>
    <row r="3386" ht="13.5" outlineLevel="2" spans="1:15">
      <c r="A3386" s="4" t="s">
        <v>7091</v>
      </c>
      <c r="B3386" s="4" t="s">
        <v>7056</v>
      </c>
      <c r="C3386" s="4" t="s">
        <v>118</v>
      </c>
      <c r="D3386" s="4" t="s">
        <v>7092</v>
      </c>
      <c r="E3386" s="4" t="s">
        <v>120</v>
      </c>
      <c r="F3386" s="4" t="s">
        <v>121</v>
      </c>
      <c r="G3386" s="4" t="s">
        <v>373</v>
      </c>
      <c r="H3386" s="4" t="s">
        <v>2469</v>
      </c>
      <c r="I3386" s="4" t="s">
        <v>4907</v>
      </c>
      <c r="J3386" s="4" t="s">
        <v>7058</v>
      </c>
      <c r="K3386" s="6">
        <f>IFERROR(VLOOKUP($J3386,Lookup!$I:$M,Lookup!J$2,0),"")</f>
        <v>7155</v>
      </c>
      <c r="L3386" s="6" t="str">
        <f>IFERROR(VLOOKUP($J3386,Lookup!$I:$M,Lookup!K$2,0),"")</f>
        <v>Dana Point</v>
      </c>
      <c r="M3386" s="6" t="str">
        <f>IFERROR(VLOOKUP($J3386,Lookup!$I:$M,Lookup!L$2,0),"")</f>
        <v>DPaddock</v>
      </c>
      <c r="N3386" s="6" t="str">
        <f>IFERROR(VLOOKUP($J3386,Lookup!$I:$M,Lookup!M$2,0),"")</f>
        <v>ET</v>
      </c>
      <c r="O3386" s="6" t="str">
        <f>IFERROR(VLOOKUP(E3386,Lookup!B:C,2,0),0)</f>
        <v>Server/Cocktail</v>
      </c>
    </row>
    <row r="3387" ht="13.5" outlineLevel="2" spans="1:15">
      <c r="A3387" s="4" t="s">
        <v>7093</v>
      </c>
      <c r="B3387" s="4" t="s">
        <v>7056</v>
      </c>
      <c r="C3387" s="4" t="s">
        <v>118</v>
      </c>
      <c r="D3387" s="4" t="s">
        <v>7094</v>
      </c>
      <c r="E3387" s="4" t="s">
        <v>139</v>
      </c>
      <c r="F3387" s="4" t="s">
        <v>121</v>
      </c>
      <c r="G3387" s="4" t="s">
        <v>373</v>
      </c>
      <c r="H3387" s="4" t="s">
        <v>2469</v>
      </c>
      <c r="I3387" s="4" t="s">
        <v>4907</v>
      </c>
      <c r="J3387" s="4" t="s">
        <v>7058</v>
      </c>
      <c r="K3387" s="6">
        <f>IFERROR(VLOOKUP($J3387,Lookup!$I:$M,Lookup!J$2,0),"")</f>
        <v>7155</v>
      </c>
      <c r="L3387" s="6" t="str">
        <f>IFERROR(VLOOKUP($J3387,Lookup!$I:$M,Lookup!K$2,0),"")</f>
        <v>Dana Point</v>
      </c>
      <c r="M3387" s="6" t="str">
        <f>IFERROR(VLOOKUP($J3387,Lookup!$I:$M,Lookup!L$2,0),"")</f>
        <v>DPaddock</v>
      </c>
      <c r="N3387" s="6" t="str">
        <f>IFERROR(VLOOKUP($J3387,Lookup!$I:$M,Lookup!M$2,0),"")</f>
        <v>ET</v>
      </c>
      <c r="O3387" s="6" t="str">
        <f>IFERROR(VLOOKUP(E3387,Lookup!B:C,2,0),0)</f>
        <v>Busser/Runner</v>
      </c>
    </row>
    <row r="3388" ht="13.5" outlineLevel="2" spans="1:15">
      <c r="A3388" s="4" t="s">
        <v>7095</v>
      </c>
      <c r="B3388" s="4" t="s">
        <v>7056</v>
      </c>
      <c r="C3388" s="4" t="s">
        <v>118</v>
      </c>
      <c r="D3388" s="4" t="s">
        <v>7096</v>
      </c>
      <c r="E3388" s="4" t="s">
        <v>128</v>
      </c>
      <c r="F3388" s="4" t="s">
        <v>121</v>
      </c>
      <c r="G3388" s="4" t="s">
        <v>373</v>
      </c>
      <c r="H3388" s="4" t="s">
        <v>2469</v>
      </c>
      <c r="I3388" s="4" t="s">
        <v>4907</v>
      </c>
      <c r="J3388" s="4" t="s">
        <v>7058</v>
      </c>
      <c r="K3388" s="6">
        <f>IFERROR(VLOOKUP($J3388,Lookup!$I:$M,Lookup!J$2,0),"")</f>
        <v>7155</v>
      </c>
      <c r="L3388" s="6" t="str">
        <f>IFERROR(VLOOKUP($J3388,Lookup!$I:$M,Lookup!K$2,0),"")</f>
        <v>Dana Point</v>
      </c>
      <c r="M3388" s="6" t="str">
        <f>IFERROR(VLOOKUP($J3388,Lookup!$I:$M,Lookup!L$2,0),"")</f>
        <v>DPaddock</v>
      </c>
      <c r="N3388" s="6" t="str">
        <f>IFERROR(VLOOKUP($J3388,Lookup!$I:$M,Lookup!M$2,0),"")</f>
        <v>ET</v>
      </c>
      <c r="O3388" s="6" t="str">
        <f>IFERROR(VLOOKUP(E3388,Lookup!B:C,2,0),0)</f>
        <v>Server/Cocktail</v>
      </c>
    </row>
    <row r="3389" ht="13.5" outlineLevel="2" spans="1:15">
      <c r="A3389" s="4" t="s">
        <v>7097</v>
      </c>
      <c r="B3389" s="4" t="s">
        <v>7056</v>
      </c>
      <c r="C3389" s="4" t="s">
        <v>118</v>
      </c>
      <c r="D3389" s="4" t="s">
        <v>7098</v>
      </c>
      <c r="E3389" s="4" t="s">
        <v>188</v>
      </c>
      <c r="F3389" s="4" t="s">
        <v>121</v>
      </c>
      <c r="G3389" s="4" t="s">
        <v>373</v>
      </c>
      <c r="H3389" s="4" t="s">
        <v>2469</v>
      </c>
      <c r="I3389" s="4" t="s">
        <v>4907</v>
      </c>
      <c r="J3389" s="4" t="s">
        <v>7058</v>
      </c>
      <c r="K3389" s="6">
        <f>IFERROR(VLOOKUP($J3389,Lookup!$I:$M,Lookup!J$2,0),"")</f>
        <v>7155</v>
      </c>
      <c r="L3389" s="6" t="str">
        <f>IFERROR(VLOOKUP($J3389,Lookup!$I:$M,Lookup!K$2,0),"")</f>
        <v>Dana Point</v>
      </c>
      <c r="M3389" s="6" t="str">
        <f>IFERROR(VLOOKUP($J3389,Lookup!$I:$M,Lookup!L$2,0),"")</f>
        <v>DPaddock</v>
      </c>
      <c r="N3389" s="6" t="str">
        <f>IFERROR(VLOOKUP($J3389,Lookup!$I:$M,Lookup!M$2,0),"")</f>
        <v>ET</v>
      </c>
      <c r="O3389" s="6" t="str">
        <f>IFERROR(VLOOKUP(E3389,Lookup!B:C,2,0),0)</f>
        <v>Dish</v>
      </c>
    </row>
    <row r="3390" ht="13.5" outlineLevel="2" spans="1:15">
      <c r="A3390" s="4" t="s">
        <v>7099</v>
      </c>
      <c r="B3390" s="4" t="s">
        <v>7056</v>
      </c>
      <c r="C3390" s="4" t="s">
        <v>118</v>
      </c>
      <c r="D3390" s="4" t="s">
        <v>7100</v>
      </c>
      <c r="E3390" s="4" t="s">
        <v>78</v>
      </c>
      <c r="F3390" s="4" t="s">
        <v>121</v>
      </c>
      <c r="G3390" s="4" t="s">
        <v>373</v>
      </c>
      <c r="H3390" s="4" t="s">
        <v>2469</v>
      </c>
      <c r="I3390" s="4" t="s">
        <v>4907</v>
      </c>
      <c r="J3390" s="4" t="s">
        <v>7058</v>
      </c>
      <c r="K3390" s="6">
        <f>IFERROR(VLOOKUP($J3390,Lookup!$I:$M,Lookup!J$2,0),"")</f>
        <v>7155</v>
      </c>
      <c r="L3390" s="6" t="str">
        <f>IFERROR(VLOOKUP($J3390,Lookup!$I:$M,Lookup!K$2,0),"")</f>
        <v>Dana Point</v>
      </c>
      <c r="M3390" s="6" t="str">
        <f>IFERROR(VLOOKUP($J3390,Lookup!$I:$M,Lookup!L$2,0),"")</f>
        <v>DPaddock</v>
      </c>
      <c r="N3390" s="6" t="str">
        <f>IFERROR(VLOOKUP($J3390,Lookup!$I:$M,Lookup!M$2,0),"")</f>
        <v>ET</v>
      </c>
      <c r="O3390" s="6" t="str">
        <f>IFERROR(VLOOKUP(E3390,Lookup!B:C,2,0),0)</f>
        <v>Host</v>
      </c>
    </row>
    <row r="3391" ht="13.5" outlineLevel="2" spans="1:15">
      <c r="A3391" s="4" t="s">
        <v>7101</v>
      </c>
      <c r="B3391" s="4" t="s">
        <v>7056</v>
      </c>
      <c r="C3391" s="4" t="s">
        <v>118</v>
      </c>
      <c r="D3391" s="4" t="s">
        <v>7102</v>
      </c>
      <c r="E3391" s="4" t="s">
        <v>128</v>
      </c>
      <c r="F3391" s="4" t="s">
        <v>121</v>
      </c>
      <c r="G3391" s="4" t="s">
        <v>373</v>
      </c>
      <c r="H3391" s="4" t="s">
        <v>2469</v>
      </c>
      <c r="I3391" s="4" t="s">
        <v>4907</v>
      </c>
      <c r="J3391" s="4" t="s">
        <v>7058</v>
      </c>
      <c r="K3391" s="6">
        <f>IFERROR(VLOOKUP($J3391,Lookup!$I:$M,Lookup!J$2,0),"")</f>
        <v>7155</v>
      </c>
      <c r="L3391" s="6" t="str">
        <f>IFERROR(VLOOKUP($J3391,Lookup!$I:$M,Lookup!K$2,0),"")</f>
        <v>Dana Point</v>
      </c>
      <c r="M3391" s="6" t="str">
        <f>IFERROR(VLOOKUP($J3391,Lookup!$I:$M,Lookup!L$2,0),"")</f>
        <v>DPaddock</v>
      </c>
      <c r="N3391" s="6" t="str">
        <f>IFERROR(VLOOKUP($J3391,Lookup!$I:$M,Lookup!M$2,0),"")</f>
        <v>ET</v>
      </c>
      <c r="O3391" s="6" t="str">
        <f>IFERROR(VLOOKUP(E3391,Lookup!B:C,2,0),0)</f>
        <v>Server/Cocktail</v>
      </c>
    </row>
    <row r="3392" ht="13.5" outlineLevel="2" spans="1:15">
      <c r="A3392" s="4" t="s">
        <v>7103</v>
      </c>
      <c r="B3392" s="4" t="s">
        <v>7056</v>
      </c>
      <c r="C3392" s="4" t="s">
        <v>118</v>
      </c>
      <c r="D3392" s="4" t="s">
        <v>7104</v>
      </c>
      <c r="E3392" s="4" t="s">
        <v>84</v>
      </c>
      <c r="F3392" s="4" t="s">
        <v>121</v>
      </c>
      <c r="G3392" s="4" t="s">
        <v>373</v>
      </c>
      <c r="H3392" s="4" t="s">
        <v>2469</v>
      </c>
      <c r="I3392" s="4" t="s">
        <v>4907</v>
      </c>
      <c r="J3392" s="4" t="s">
        <v>7058</v>
      </c>
      <c r="K3392" s="6">
        <f>IFERROR(VLOOKUP($J3392,Lookup!$I:$M,Lookup!J$2,0),"")</f>
        <v>7155</v>
      </c>
      <c r="L3392" s="6" t="str">
        <f>IFERROR(VLOOKUP($J3392,Lookup!$I:$M,Lookup!K$2,0),"")</f>
        <v>Dana Point</v>
      </c>
      <c r="M3392" s="6" t="str">
        <f>IFERROR(VLOOKUP($J3392,Lookup!$I:$M,Lookup!L$2,0),"")</f>
        <v>DPaddock</v>
      </c>
      <c r="N3392" s="6" t="str">
        <f>IFERROR(VLOOKUP($J3392,Lookup!$I:$M,Lookup!M$2,0),"")</f>
        <v>ET</v>
      </c>
      <c r="O3392" s="6" t="str">
        <f>IFERROR(VLOOKUP(E3392,Lookup!B:C,2,0),0)</f>
        <v>Prep Cook</v>
      </c>
    </row>
    <row r="3393" ht="13.5" outlineLevel="2" spans="1:15">
      <c r="A3393" s="4" t="s">
        <v>7105</v>
      </c>
      <c r="B3393" s="4" t="s">
        <v>7056</v>
      </c>
      <c r="C3393" s="4" t="s">
        <v>118</v>
      </c>
      <c r="D3393" s="4" t="s">
        <v>7106</v>
      </c>
      <c r="E3393" s="4" t="s">
        <v>83</v>
      </c>
      <c r="F3393" s="4" t="s">
        <v>121</v>
      </c>
      <c r="G3393" s="4" t="s">
        <v>373</v>
      </c>
      <c r="H3393" s="4" t="s">
        <v>2469</v>
      </c>
      <c r="I3393" s="4" t="s">
        <v>4907</v>
      </c>
      <c r="J3393" s="4" t="s">
        <v>7058</v>
      </c>
      <c r="K3393" s="6">
        <f>IFERROR(VLOOKUP($J3393,Lookup!$I:$M,Lookup!J$2,0),"")</f>
        <v>7155</v>
      </c>
      <c r="L3393" s="6" t="str">
        <f>IFERROR(VLOOKUP($J3393,Lookup!$I:$M,Lookup!K$2,0),"")</f>
        <v>Dana Point</v>
      </c>
      <c r="M3393" s="6" t="str">
        <f>IFERROR(VLOOKUP($J3393,Lookup!$I:$M,Lookup!L$2,0),"")</f>
        <v>DPaddock</v>
      </c>
      <c r="N3393" s="6" t="str">
        <f>IFERROR(VLOOKUP($J3393,Lookup!$I:$M,Lookup!M$2,0),"")</f>
        <v>ET</v>
      </c>
      <c r="O3393" s="6" t="str">
        <f>IFERROR(VLOOKUP(E3393,Lookup!B:C,2,0),0)</f>
        <v>Line Cook</v>
      </c>
    </row>
    <row r="3394" ht="13.5" outlineLevel="2" spans="1:15">
      <c r="A3394" s="4" t="s">
        <v>7107</v>
      </c>
      <c r="B3394" s="4" t="s">
        <v>7056</v>
      </c>
      <c r="C3394" s="4" t="s">
        <v>118</v>
      </c>
      <c r="D3394" s="4" t="s">
        <v>7108</v>
      </c>
      <c r="E3394" s="4" t="s">
        <v>78</v>
      </c>
      <c r="F3394" s="4" t="s">
        <v>121</v>
      </c>
      <c r="G3394" s="4" t="s">
        <v>373</v>
      </c>
      <c r="H3394" s="4" t="s">
        <v>2469</v>
      </c>
      <c r="I3394" s="4" t="s">
        <v>4907</v>
      </c>
      <c r="J3394" s="4" t="s">
        <v>7058</v>
      </c>
      <c r="K3394" s="6">
        <f>IFERROR(VLOOKUP($J3394,Lookup!$I:$M,Lookup!J$2,0),"")</f>
        <v>7155</v>
      </c>
      <c r="L3394" s="6" t="str">
        <f>IFERROR(VLOOKUP($J3394,Lookup!$I:$M,Lookup!K$2,0),"")</f>
        <v>Dana Point</v>
      </c>
      <c r="M3394" s="6" t="str">
        <f>IFERROR(VLOOKUP($J3394,Lookup!$I:$M,Lookup!L$2,0),"")</f>
        <v>DPaddock</v>
      </c>
      <c r="N3394" s="6" t="str">
        <f>IFERROR(VLOOKUP($J3394,Lookup!$I:$M,Lookup!M$2,0),"")</f>
        <v>ET</v>
      </c>
      <c r="O3394" s="6" t="str">
        <f>IFERROR(VLOOKUP(E3394,Lookup!B:C,2,0),0)</f>
        <v>Host</v>
      </c>
    </row>
    <row r="3395" ht="13.5" outlineLevel="2" spans="1:15">
      <c r="A3395" s="4" t="s">
        <v>7109</v>
      </c>
      <c r="B3395" s="4" t="s">
        <v>7056</v>
      </c>
      <c r="C3395" s="4" t="s">
        <v>118</v>
      </c>
      <c r="D3395" s="4" t="s">
        <v>7110</v>
      </c>
      <c r="E3395" s="4" t="s">
        <v>78</v>
      </c>
      <c r="F3395" s="4" t="s">
        <v>121</v>
      </c>
      <c r="G3395" s="4" t="s">
        <v>373</v>
      </c>
      <c r="H3395" s="4" t="s">
        <v>2469</v>
      </c>
      <c r="I3395" s="4" t="s">
        <v>4907</v>
      </c>
      <c r="J3395" s="4" t="s">
        <v>7058</v>
      </c>
      <c r="K3395" s="6">
        <f>IFERROR(VLOOKUP($J3395,Lookup!$I:$M,Lookup!J$2,0),"")</f>
        <v>7155</v>
      </c>
      <c r="L3395" s="6" t="str">
        <f>IFERROR(VLOOKUP($J3395,Lookup!$I:$M,Lookup!K$2,0),"")</f>
        <v>Dana Point</v>
      </c>
      <c r="M3395" s="6" t="str">
        <f>IFERROR(VLOOKUP($J3395,Lookup!$I:$M,Lookup!L$2,0),"")</f>
        <v>DPaddock</v>
      </c>
      <c r="N3395" s="6" t="str">
        <f>IFERROR(VLOOKUP($J3395,Lookup!$I:$M,Lookup!M$2,0),"")</f>
        <v>ET</v>
      </c>
      <c r="O3395" s="6" t="str">
        <f>IFERROR(VLOOKUP(E3395,Lookup!B:C,2,0),0)</f>
        <v>Host</v>
      </c>
    </row>
    <row r="3396" ht="13.5" outlineLevel="2" spans="1:15">
      <c r="A3396" s="4" t="s">
        <v>7111</v>
      </c>
      <c r="B3396" s="4" t="s">
        <v>7056</v>
      </c>
      <c r="C3396" s="4" t="s">
        <v>118</v>
      </c>
      <c r="D3396" s="4" t="s">
        <v>7112</v>
      </c>
      <c r="E3396" s="4" t="s">
        <v>84</v>
      </c>
      <c r="F3396" s="4" t="s">
        <v>121</v>
      </c>
      <c r="G3396" s="4" t="s">
        <v>373</v>
      </c>
      <c r="H3396" s="4" t="s">
        <v>2469</v>
      </c>
      <c r="I3396" s="4" t="s">
        <v>4907</v>
      </c>
      <c r="J3396" s="4" t="s">
        <v>7058</v>
      </c>
      <c r="K3396" s="6">
        <f>IFERROR(VLOOKUP($J3396,Lookup!$I:$M,Lookup!J$2,0),"")</f>
        <v>7155</v>
      </c>
      <c r="L3396" s="6" t="str">
        <f>IFERROR(VLOOKUP($J3396,Lookup!$I:$M,Lookup!K$2,0),"")</f>
        <v>Dana Point</v>
      </c>
      <c r="M3396" s="6" t="str">
        <f>IFERROR(VLOOKUP($J3396,Lookup!$I:$M,Lookup!L$2,0),"")</f>
        <v>DPaddock</v>
      </c>
      <c r="N3396" s="6" t="str">
        <f>IFERROR(VLOOKUP($J3396,Lookup!$I:$M,Lookup!M$2,0),"")</f>
        <v>ET</v>
      </c>
      <c r="O3396" s="6" t="str">
        <f>IFERROR(VLOOKUP(E3396,Lookup!B:C,2,0),0)</f>
        <v>Prep Cook</v>
      </c>
    </row>
    <row r="3397" ht="13.5" outlineLevel="2" spans="1:15">
      <c r="A3397" s="4" t="s">
        <v>7113</v>
      </c>
      <c r="B3397" s="4" t="s">
        <v>7056</v>
      </c>
      <c r="C3397" s="4" t="s">
        <v>118</v>
      </c>
      <c r="D3397" s="4" t="s">
        <v>7114</v>
      </c>
      <c r="E3397" s="4" t="s">
        <v>139</v>
      </c>
      <c r="F3397" s="4" t="s">
        <v>121</v>
      </c>
      <c r="G3397" s="4" t="s">
        <v>373</v>
      </c>
      <c r="H3397" s="4" t="s">
        <v>2469</v>
      </c>
      <c r="I3397" s="4" t="s">
        <v>4907</v>
      </c>
      <c r="J3397" s="4" t="s">
        <v>7058</v>
      </c>
      <c r="K3397" s="6">
        <f>IFERROR(VLOOKUP($J3397,Lookup!$I:$M,Lookup!J$2,0),"")</f>
        <v>7155</v>
      </c>
      <c r="L3397" s="6" t="str">
        <f>IFERROR(VLOOKUP($J3397,Lookup!$I:$M,Lookup!K$2,0),"")</f>
        <v>Dana Point</v>
      </c>
      <c r="M3397" s="6" t="str">
        <f>IFERROR(VLOOKUP($J3397,Lookup!$I:$M,Lookup!L$2,0),"")</f>
        <v>DPaddock</v>
      </c>
      <c r="N3397" s="6" t="str">
        <f>IFERROR(VLOOKUP($J3397,Lookup!$I:$M,Lookup!M$2,0),"")</f>
        <v>ET</v>
      </c>
      <c r="O3397" s="6" t="str">
        <f>IFERROR(VLOOKUP(E3397,Lookup!B:C,2,0),0)</f>
        <v>Busser/Runner</v>
      </c>
    </row>
    <row r="3398" ht="13.5" outlineLevel="2" spans="1:15">
      <c r="A3398" s="4" t="s">
        <v>7115</v>
      </c>
      <c r="B3398" s="4" t="s">
        <v>7056</v>
      </c>
      <c r="C3398" s="4" t="s">
        <v>118</v>
      </c>
      <c r="D3398" s="4" t="s">
        <v>7116</v>
      </c>
      <c r="E3398" s="4" t="s">
        <v>120</v>
      </c>
      <c r="F3398" s="4" t="s">
        <v>121</v>
      </c>
      <c r="G3398" s="4" t="s">
        <v>373</v>
      </c>
      <c r="H3398" s="4" t="s">
        <v>2469</v>
      </c>
      <c r="I3398" s="4" t="s">
        <v>4907</v>
      </c>
      <c r="J3398" s="4" t="s">
        <v>7058</v>
      </c>
      <c r="K3398" s="6">
        <f>IFERROR(VLOOKUP($J3398,Lookup!$I:$M,Lookup!J$2,0),"")</f>
        <v>7155</v>
      </c>
      <c r="L3398" s="6" t="str">
        <f>IFERROR(VLOOKUP($J3398,Lookup!$I:$M,Lookup!K$2,0),"")</f>
        <v>Dana Point</v>
      </c>
      <c r="M3398" s="6" t="str">
        <f>IFERROR(VLOOKUP($J3398,Lookup!$I:$M,Lookup!L$2,0),"")</f>
        <v>DPaddock</v>
      </c>
      <c r="N3398" s="6" t="str">
        <f>IFERROR(VLOOKUP($J3398,Lookup!$I:$M,Lookup!M$2,0),"")</f>
        <v>ET</v>
      </c>
      <c r="O3398" s="6" t="str">
        <f>IFERROR(VLOOKUP(E3398,Lookup!B:C,2,0),0)</f>
        <v>Server/Cocktail</v>
      </c>
    </row>
    <row r="3399" ht="13.5" outlineLevel="2" spans="1:15">
      <c r="A3399" s="4" t="s">
        <v>7117</v>
      </c>
      <c r="B3399" s="4" t="s">
        <v>7056</v>
      </c>
      <c r="C3399" s="4" t="s">
        <v>118</v>
      </c>
      <c r="D3399" s="4" t="s">
        <v>7118</v>
      </c>
      <c r="E3399" s="4" t="s">
        <v>78</v>
      </c>
      <c r="F3399" s="4" t="s">
        <v>121</v>
      </c>
      <c r="G3399" s="4" t="s">
        <v>373</v>
      </c>
      <c r="H3399" s="4" t="s">
        <v>2469</v>
      </c>
      <c r="I3399" s="4" t="s">
        <v>4907</v>
      </c>
      <c r="J3399" s="4" t="s">
        <v>7058</v>
      </c>
      <c r="K3399" s="6">
        <f>IFERROR(VLOOKUP($J3399,Lookup!$I:$M,Lookup!J$2,0),"")</f>
        <v>7155</v>
      </c>
      <c r="L3399" s="6" t="str">
        <f>IFERROR(VLOOKUP($J3399,Lookup!$I:$M,Lookup!K$2,0),"")</f>
        <v>Dana Point</v>
      </c>
      <c r="M3399" s="6" t="str">
        <f>IFERROR(VLOOKUP($J3399,Lookup!$I:$M,Lookup!L$2,0),"")</f>
        <v>DPaddock</v>
      </c>
      <c r="N3399" s="6" t="str">
        <f>IFERROR(VLOOKUP($J3399,Lookup!$I:$M,Lookup!M$2,0),"")</f>
        <v>ET</v>
      </c>
      <c r="O3399" s="6" t="str">
        <f>IFERROR(VLOOKUP(E3399,Lookup!B:C,2,0),0)</f>
        <v>Host</v>
      </c>
    </row>
    <row r="3400" ht="13.5" outlineLevel="2" spans="1:15">
      <c r="A3400" s="4" t="s">
        <v>7119</v>
      </c>
      <c r="B3400" s="4" t="s">
        <v>7056</v>
      </c>
      <c r="C3400" s="4" t="s">
        <v>118</v>
      </c>
      <c r="D3400" s="4" t="s">
        <v>7120</v>
      </c>
      <c r="E3400" s="4" t="s">
        <v>83</v>
      </c>
      <c r="F3400" s="4" t="s">
        <v>121</v>
      </c>
      <c r="G3400" s="4" t="s">
        <v>373</v>
      </c>
      <c r="H3400" s="4" t="s">
        <v>2469</v>
      </c>
      <c r="I3400" s="4" t="s">
        <v>4907</v>
      </c>
      <c r="J3400" s="4" t="s">
        <v>7058</v>
      </c>
      <c r="K3400" s="6">
        <f>IFERROR(VLOOKUP($J3400,Lookup!$I:$M,Lookup!J$2,0),"")</f>
        <v>7155</v>
      </c>
      <c r="L3400" s="6" t="str">
        <f>IFERROR(VLOOKUP($J3400,Lookup!$I:$M,Lookup!K$2,0),"")</f>
        <v>Dana Point</v>
      </c>
      <c r="M3400" s="6" t="str">
        <f>IFERROR(VLOOKUP($J3400,Lookup!$I:$M,Lookup!L$2,0),"")</f>
        <v>DPaddock</v>
      </c>
      <c r="N3400" s="6" t="str">
        <f>IFERROR(VLOOKUP($J3400,Lookup!$I:$M,Lookup!M$2,0),"")</f>
        <v>ET</v>
      </c>
      <c r="O3400" s="6" t="str">
        <f>IFERROR(VLOOKUP(E3400,Lookup!B:C,2,0),0)</f>
        <v>Line Cook</v>
      </c>
    </row>
    <row r="3401" ht="13.5" outlineLevel="2" spans="1:15">
      <c r="A3401" s="4" t="s">
        <v>7121</v>
      </c>
      <c r="B3401" s="4" t="s">
        <v>4576</v>
      </c>
      <c r="C3401" s="4" t="s">
        <v>118</v>
      </c>
      <c r="D3401" s="4" t="s">
        <v>7122</v>
      </c>
      <c r="E3401" s="4" t="s">
        <v>134</v>
      </c>
      <c r="F3401" s="4" t="s">
        <v>121</v>
      </c>
      <c r="G3401" s="4" t="s">
        <v>373</v>
      </c>
      <c r="H3401" s="4" t="s">
        <v>2469</v>
      </c>
      <c r="I3401" s="4" t="s">
        <v>4907</v>
      </c>
      <c r="J3401" s="4" t="s">
        <v>7058</v>
      </c>
      <c r="K3401" s="6">
        <f>IFERROR(VLOOKUP($J3401,Lookup!$I:$M,Lookup!J$2,0),"")</f>
        <v>7155</v>
      </c>
      <c r="L3401" s="6" t="str">
        <f>IFERROR(VLOOKUP($J3401,Lookup!$I:$M,Lookup!K$2,0),"")</f>
        <v>Dana Point</v>
      </c>
      <c r="M3401" s="6" t="str">
        <f>IFERROR(VLOOKUP($J3401,Lookup!$I:$M,Lookup!L$2,0),"")</f>
        <v>DPaddock</v>
      </c>
      <c r="N3401" s="6" t="str">
        <f>IFERROR(VLOOKUP($J3401,Lookup!$I:$M,Lookup!M$2,0),"")</f>
        <v>ET</v>
      </c>
      <c r="O3401" s="6">
        <f>IFERROR(VLOOKUP(E3401,Lookup!B:C,2,0),0)</f>
        <v>0</v>
      </c>
    </row>
    <row r="3402" ht="13.5" outlineLevel="2" spans="1:15">
      <c r="A3402" s="4" t="s">
        <v>352</v>
      </c>
      <c r="B3402" s="4" t="s">
        <v>7056</v>
      </c>
      <c r="C3402" s="4" t="s">
        <v>118</v>
      </c>
      <c r="D3402" s="4" t="s">
        <v>7123</v>
      </c>
      <c r="E3402" s="4" t="s">
        <v>120</v>
      </c>
      <c r="F3402" s="4" t="s">
        <v>121</v>
      </c>
      <c r="G3402" s="4" t="s">
        <v>373</v>
      </c>
      <c r="H3402" s="4" t="s">
        <v>2469</v>
      </c>
      <c r="I3402" s="4" t="s">
        <v>4907</v>
      </c>
      <c r="J3402" s="4" t="s">
        <v>7058</v>
      </c>
      <c r="K3402" s="6">
        <f>IFERROR(VLOOKUP($J3402,Lookup!$I:$M,Lookup!J$2,0),"")</f>
        <v>7155</v>
      </c>
      <c r="L3402" s="6" t="str">
        <f>IFERROR(VLOOKUP($J3402,Lookup!$I:$M,Lookup!K$2,0),"")</f>
        <v>Dana Point</v>
      </c>
      <c r="M3402" s="6" t="str">
        <f>IFERROR(VLOOKUP($J3402,Lookup!$I:$M,Lookup!L$2,0),"")</f>
        <v>DPaddock</v>
      </c>
      <c r="N3402" s="6" t="str">
        <f>IFERROR(VLOOKUP($J3402,Lookup!$I:$M,Lookup!M$2,0),"")</f>
        <v>ET</v>
      </c>
      <c r="O3402" s="6" t="str">
        <f>IFERROR(VLOOKUP(E3402,Lookup!B:C,2,0),0)</f>
        <v>Server/Cocktail</v>
      </c>
    </row>
    <row r="3403" ht="13.5" outlineLevel="2" spans="1:15">
      <c r="A3403" s="4" t="s">
        <v>7124</v>
      </c>
      <c r="B3403" s="4" t="s">
        <v>7056</v>
      </c>
      <c r="C3403" s="4" t="s">
        <v>118</v>
      </c>
      <c r="D3403" s="4" t="s">
        <v>7125</v>
      </c>
      <c r="E3403" s="4" t="s">
        <v>120</v>
      </c>
      <c r="F3403" s="4" t="s">
        <v>121</v>
      </c>
      <c r="G3403" s="4" t="s">
        <v>373</v>
      </c>
      <c r="H3403" s="4" t="s">
        <v>2469</v>
      </c>
      <c r="I3403" s="4" t="s">
        <v>4907</v>
      </c>
      <c r="J3403" s="4" t="s">
        <v>7058</v>
      </c>
      <c r="K3403" s="6">
        <f>IFERROR(VLOOKUP($J3403,Lookup!$I:$M,Lookup!J$2,0),"")</f>
        <v>7155</v>
      </c>
      <c r="L3403" s="6" t="str">
        <f>IFERROR(VLOOKUP($J3403,Lookup!$I:$M,Lookup!K$2,0),"")</f>
        <v>Dana Point</v>
      </c>
      <c r="M3403" s="6" t="str">
        <f>IFERROR(VLOOKUP($J3403,Lookup!$I:$M,Lookup!L$2,0),"")</f>
        <v>DPaddock</v>
      </c>
      <c r="N3403" s="6" t="str">
        <f>IFERROR(VLOOKUP($J3403,Lookup!$I:$M,Lookup!M$2,0),"")</f>
        <v>ET</v>
      </c>
      <c r="O3403" s="6" t="str">
        <f>IFERROR(VLOOKUP(E3403,Lookup!B:C,2,0),0)</f>
        <v>Server/Cocktail</v>
      </c>
    </row>
    <row r="3404" ht="13.5" outlineLevel="2" spans="1:15">
      <c r="A3404" s="4" t="s">
        <v>7126</v>
      </c>
      <c r="B3404" s="4" t="s">
        <v>7056</v>
      </c>
      <c r="C3404" s="4" t="s">
        <v>118</v>
      </c>
      <c r="D3404" s="4" t="s">
        <v>7127</v>
      </c>
      <c r="E3404" s="4" t="s">
        <v>83</v>
      </c>
      <c r="F3404" s="4" t="s">
        <v>121</v>
      </c>
      <c r="G3404" s="4" t="s">
        <v>373</v>
      </c>
      <c r="H3404" s="4" t="s">
        <v>2469</v>
      </c>
      <c r="I3404" s="4" t="s">
        <v>4907</v>
      </c>
      <c r="J3404" s="4" t="s">
        <v>7058</v>
      </c>
      <c r="K3404" s="6">
        <f>IFERROR(VLOOKUP($J3404,Lookup!$I:$M,Lookup!J$2,0),"")</f>
        <v>7155</v>
      </c>
      <c r="L3404" s="6" t="str">
        <f>IFERROR(VLOOKUP($J3404,Lookup!$I:$M,Lookup!K$2,0),"")</f>
        <v>Dana Point</v>
      </c>
      <c r="M3404" s="6" t="str">
        <f>IFERROR(VLOOKUP($J3404,Lookup!$I:$M,Lookup!L$2,0),"")</f>
        <v>DPaddock</v>
      </c>
      <c r="N3404" s="6" t="str">
        <f>IFERROR(VLOOKUP($J3404,Lookup!$I:$M,Lookup!M$2,0),"")</f>
        <v>ET</v>
      </c>
      <c r="O3404" s="6" t="str">
        <f>IFERROR(VLOOKUP(E3404,Lookup!B:C,2,0),0)</f>
        <v>Line Cook</v>
      </c>
    </row>
    <row r="3405" ht="13.5" outlineLevel="2" spans="1:15">
      <c r="A3405" s="4" t="s">
        <v>7128</v>
      </c>
      <c r="B3405" s="4" t="s">
        <v>7056</v>
      </c>
      <c r="C3405" s="4" t="s">
        <v>118</v>
      </c>
      <c r="D3405" s="4" t="s">
        <v>7129</v>
      </c>
      <c r="E3405" s="4" t="s">
        <v>139</v>
      </c>
      <c r="F3405" s="4" t="s">
        <v>121</v>
      </c>
      <c r="G3405" s="4" t="s">
        <v>373</v>
      </c>
      <c r="H3405" s="4" t="s">
        <v>2469</v>
      </c>
      <c r="I3405" s="4" t="s">
        <v>4907</v>
      </c>
      <c r="J3405" s="4" t="s">
        <v>7058</v>
      </c>
      <c r="K3405" s="6">
        <f>IFERROR(VLOOKUP($J3405,Lookup!$I:$M,Lookup!J$2,0),"")</f>
        <v>7155</v>
      </c>
      <c r="L3405" s="6" t="str">
        <f>IFERROR(VLOOKUP($J3405,Lookup!$I:$M,Lookup!K$2,0),"")</f>
        <v>Dana Point</v>
      </c>
      <c r="M3405" s="6" t="str">
        <f>IFERROR(VLOOKUP($J3405,Lookup!$I:$M,Lookup!L$2,0),"")</f>
        <v>DPaddock</v>
      </c>
      <c r="N3405" s="6" t="str">
        <f>IFERROR(VLOOKUP($J3405,Lookup!$I:$M,Lookup!M$2,0),"")</f>
        <v>ET</v>
      </c>
      <c r="O3405" s="6" t="str">
        <f>IFERROR(VLOOKUP(E3405,Lookup!B:C,2,0),0)</f>
        <v>Busser/Runner</v>
      </c>
    </row>
    <row r="3406" ht="13.5" outlineLevel="2" spans="1:15">
      <c r="A3406" s="4" t="s">
        <v>7130</v>
      </c>
      <c r="B3406" s="4" t="s">
        <v>7056</v>
      </c>
      <c r="C3406" s="4" t="s">
        <v>118</v>
      </c>
      <c r="D3406" s="4" t="s">
        <v>7131</v>
      </c>
      <c r="E3406" s="4" t="s">
        <v>120</v>
      </c>
      <c r="F3406" s="4" t="s">
        <v>121</v>
      </c>
      <c r="G3406" s="4" t="s">
        <v>373</v>
      </c>
      <c r="H3406" s="4" t="s">
        <v>2469</v>
      </c>
      <c r="I3406" s="4" t="s">
        <v>4907</v>
      </c>
      <c r="J3406" s="4" t="s">
        <v>7058</v>
      </c>
      <c r="K3406" s="6">
        <f>IFERROR(VLOOKUP($J3406,Lookup!$I:$M,Lookup!J$2,0),"")</f>
        <v>7155</v>
      </c>
      <c r="L3406" s="6" t="str">
        <f>IFERROR(VLOOKUP($J3406,Lookup!$I:$M,Lookup!K$2,0),"")</f>
        <v>Dana Point</v>
      </c>
      <c r="M3406" s="6" t="str">
        <f>IFERROR(VLOOKUP($J3406,Lookup!$I:$M,Lookup!L$2,0),"")</f>
        <v>DPaddock</v>
      </c>
      <c r="N3406" s="6" t="str">
        <f>IFERROR(VLOOKUP($J3406,Lookup!$I:$M,Lookup!M$2,0),"")</f>
        <v>ET</v>
      </c>
      <c r="O3406" s="6" t="str">
        <f>IFERROR(VLOOKUP(E3406,Lookup!B:C,2,0),0)</f>
        <v>Server/Cocktail</v>
      </c>
    </row>
    <row r="3407" ht="13.5" outlineLevel="2" spans="1:15">
      <c r="A3407" s="4" t="s">
        <v>729</v>
      </c>
      <c r="B3407" s="4" t="s">
        <v>7056</v>
      </c>
      <c r="C3407" s="4" t="s">
        <v>118</v>
      </c>
      <c r="D3407" s="4" t="s">
        <v>7132</v>
      </c>
      <c r="E3407" s="4" t="s">
        <v>120</v>
      </c>
      <c r="F3407" s="4" t="s">
        <v>121</v>
      </c>
      <c r="G3407" s="4" t="s">
        <v>373</v>
      </c>
      <c r="H3407" s="4" t="s">
        <v>2469</v>
      </c>
      <c r="I3407" s="4" t="s">
        <v>4907</v>
      </c>
      <c r="J3407" s="4" t="s">
        <v>7058</v>
      </c>
      <c r="K3407" s="6">
        <f>IFERROR(VLOOKUP($J3407,Lookup!$I:$M,Lookup!J$2,0),"")</f>
        <v>7155</v>
      </c>
      <c r="L3407" s="6" t="str">
        <f>IFERROR(VLOOKUP($J3407,Lookup!$I:$M,Lookup!K$2,0),"")</f>
        <v>Dana Point</v>
      </c>
      <c r="M3407" s="6" t="str">
        <f>IFERROR(VLOOKUP($J3407,Lookup!$I:$M,Lookup!L$2,0),"")</f>
        <v>DPaddock</v>
      </c>
      <c r="N3407" s="6" t="str">
        <f>IFERROR(VLOOKUP($J3407,Lookup!$I:$M,Lookup!M$2,0),"")</f>
        <v>ET</v>
      </c>
      <c r="O3407" s="6" t="str">
        <f>IFERROR(VLOOKUP(E3407,Lookup!B:C,2,0),0)</f>
        <v>Server/Cocktail</v>
      </c>
    </row>
    <row r="3408" ht="13.5" outlineLevel="2" spans="1:15">
      <c r="A3408" s="4" t="s">
        <v>7133</v>
      </c>
      <c r="B3408" s="4" t="s">
        <v>7056</v>
      </c>
      <c r="C3408" s="4" t="s">
        <v>118</v>
      </c>
      <c r="D3408" s="4" t="s">
        <v>7134</v>
      </c>
      <c r="E3408" s="4" t="s">
        <v>142</v>
      </c>
      <c r="F3408" s="4" t="s">
        <v>121</v>
      </c>
      <c r="G3408" s="4" t="s">
        <v>373</v>
      </c>
      <c r="H3408" s="4" t="s">
        <v>2469</v>
      </c>
      <c r="I3408" s="4" t="s">
        <v>4907</v>
      </c>
      <c r="J3408" s="4" t="s">
        <v>7058</v>
      </c>
      <c r="K3408" s="6">
        <f>IFERROR(VLOOKUP($J3408,Lookup!$I:$M,Lookup!J$2,0),"")</f>
        <v>7155</v>
      </c>
      <c r="L3408" s="6" t="str">
        <f>IFERROR(VLOOKUP($J3408,Lookup!$I:$M,Lookup!K$2,0),"")</f>
        <v>Dana Point</v>
      </c>
      <c r="M3408" s="6" t="str">
        <f>IFERROR(VLOOKUP($J3408,Lookup!$I:$M,Lookup!L$2,0),"")</f>
        <v>DPaddock</v>
      </c>
      <c r="N3408" s="6" t="str">
        <f>IFERROR(VLOOKUP($J3408,Lookup!$I:$M,Lookup!M$2,0),"")</f>
        <v>ET</v>
      </c>
      <c r="O3408" s="6" t="str">
        <f>IFERROR(VLOOKUP(E3408,Lookup!B:C,2,0),0)</f>
        <v>Expo</v>
      </c>
    </row>
    <row r="3409" ht="13.5" outlineLevel="2" spans="1:15">
      <c r="A3409" s="4" t="s">
        <v>7135</v>
      </c>
      <c r="B3409" s="4" t="s">
        <v>7056</v>
      </c>
      <c r="C3409" s="4" t="s">
        <v>118</v>
      </c>
      <c r="D3409" s="4" t="s">
        <v>7136</v>
      </c>
      <c r="E3409" s="4" t="s">
        <v>188</v>
      </c>
      <c r="F3409" s="4" t="s">
        <v>121</v>
      </c>
      <c r="G3409" s="4" t="s">
        <v>373</v>
      </c>
      <c r="H3409" s="4" t="s">
        <v>2469</v>
      </c>
      <c r="I3409" s="4" t="s">
        <v>4907</v>
      </c>
      <c r="J3409" s="4" t="s">
        <v>7058</v>
      </c>
      <c r="K3409" s="6">
        <f>IFERROR(VLOOKUP($J3409,Lookup!$I:$M,Lookup!J$2,0),"")</f>
        <v>7155</v>
      </c>
      <c r="L3409" s="6" t="str">
        <f>IFERROR(VLOOKUP($J3409,Lookup!$I:$M,Lookup!K$2,0),"")</f>
        <v>Dana Point</v>
      </c>
      <c r="M3409" s="6" t="str">
        <f>IFERROR(VLOOKUP($J3409,Lookup!$I:$M,Lookup!L$2,0),"")</f>
        <v>DPaddock</v>
      </c>
      <c r="N3409" s="6" t="str">
        <f>IFERROR(VLOOKUP($J3409,Lookup!$I:$M,Lookup!M$2,0),"")</f>
        <v>ET</v>
      </c>
      <c r="O3409" s="6" t="str">
        <f>IFERROR(VLOOKUP(E3409,Lookup!B:C,2,0),0)</f>
        <v>Dish</v>
      </c>
    </row>
    <row r="3410" ht="13.5" outlineLevel="2" spans="1:15">
      <c r="A3410" s="4" t="s">
        <v>7137</v>
      </c>
      <c r="B3410" s="4" t="s">
        <v>7056</v>
      </c>
      <c r="C3410" s="4" t="s">
        <v>118</v>
      </c>
      <c r="D3410" s="4" t="s">
        <v>7138</v>
      </c>
      <c r="E3410" s="4" t="s">
        <v>139</v>
      </c>
      <c r="F3410" s="4" t="s">
        <v>121</v>
      </c>
      <c r="G3410" s="4" t="s">
        <v>373</v>
      </c>
      <c r="H3410" s="4" t="s">
        <v>2469</v>
      </c>
      <c r="I3410" s="4" t="s">
        <v>4907</v>
      </c>
      <c r="J3410" s="4" t="s">
        <v>7058</v>
      </c>
      <c r="K3410" s="6">
        <f>IFERROR(VLOOKUP($J3410,Lookup!$I:$M,Lookup!J$2,0),"")</f>
        <v>7155</v>
      </c>
      <c r="L3410" s="6" t="str">
        <f>IFERROR(VLOOKUP($J3410,Lookup!$I:$M,Lookup!K$2,0),"")</f>
        <v>Dana Point</v>
      </c>
      <c r="M3410" s="6" t="str">
        <f>IFERROR(VLOOKUP($J3410,Lookup!$I:$M,Lookup!L$2,0),"")</f>
        <v>DPaddock</v>
      </c>
      <c r="N3410" s="6" t="str">
        <f>IFERROR(VLOOKUP($J3410,Lookup!$I:$M,Lookup!M$2,0),"")</f>
        <v>ET</v>
      </c>
      <c r="O3410" s="6" t="str">
        <f>IFERROR(VLOOKUP(E3410,Lookup!B:C,2,0),0)</f>
        <v>Busser/Runner</v>
      </c>
    </row>
    <row r="3411" ht="13.5" outlineLevel="2" spans="1:15">
      <c r="A3411" s="4" t="s">
        <v>7139</v>
      </c>
      <c r="B3411" s="4" t="s">
        <v>7056</v>
      </c>
      <c r="C3411" s="4" t="s">
        <v>118</v>
      </c>
      <c r="D3411" s="4" t="s">
        <v>7140</v>
      </c>
      <c r="E3411" s="4" t="s">
        <v>142</v>
      </c>
      <c r="F3411" s="4" t="s">
        <v>121</v>
      </c>
      <c r="G3411" s="4" t="s">
        <v>373</v>
      </c>
      <c r="H3411" s="4" t="s">
        <v>2469</v>
      </c>
      <c r="I3411" s="4" t="s">
        <v>4907</v>
      </c>
      <c r="J3411" s="4" t="s">
        <v>7058</v>
      </c>
      <c r="K3411" s="6">
        <f>IFERROR(VLOOKUP($J3411,Lookup!$I:$M,Lookup!J$2,0),"")</f>
        <v>7155</v>
      </c>
      <c r="L3411" s="6" t="str">
        <f>IFERROR(VLOOKUP($J3411,Lookup!$I:$M,Lookup!K$2,0),"")</f>
        <v>Dana Point</v>
      </c>
      <c r="M3411" s="6" t="str">
        <f>IFERROR(VLOOKUP($J3411,Lookup!$I:$M,Lookup!L$2,0),"")</f>
        <v>DPaddock</v>
      </c>
      <c r="N3411" s="6" t="str">
        <f>IFERROR(VLOOKUP($J3411,Lookup!$I:$M,Lookup!M$2,0),"")</f>
        <v>ET</v>
      </c>
      <c r="O3411" s="6" t="str">
        <f>IFERROR(VLOOKUP(E3411,Lookup!B:C,2,0),0)</f>
        <v>Expo</v>
      </c>
    </row>
    <row r="3412" ht="13.5" outlineLevel="2" spans="1:15">
      <c r="A3412" s="4" t="s">
        <v>7141</v>
      </c>
      <c r="B3412" s="4" t="s">
        <v>7056</v>
      </c>
      <c r="C3412" s="4" t="s">
        <v>118</v>
      </c>
      <c r="D3412" s="4" t="s">
        <v>7142</v>
      </c>
      <c r="E3412" s="4" t="s">
        <v>120</v>
      </c>
      <c r="F3412" s="4" t="s">
        <v>121</v>
      </c>
      <c r="G3412" s="4" t="s">
        <v>373</v>
      </c>
      <c r="H3412" s="4" t="s">
        <v>2469</v>
      </c>
      <c r="I3412" s="4" t="s">
        <v>4907</v>
      </c>
      <c r="J3412" s="4" t="s">
        <v>7058</v>
      </c>
      <c r="K3412" s="6">
        <f>IFERROR(VLOOKUP($J3412,Lookup!$I:$M,Lookup!J$2,0),"")</f>
        <v>7155</v>
      </c>
      <c r="L3412" s="6" t="str">
        <f>IFERROR(VLOOKUP($J3412,Lookup!$I:$M,Lookup!K$2,0),"")</f>
        <v>Dana Point</v>
      </c>
      <c r="M3412" s="6" t="str">
        <f>IFERROR(VLOOKUP($J3412,Lookup!$I:$M,Lookup!L$2,0),"")</f>
        <v>DPaddock</v>
      </c>
      <c r="N3412" s="6" t="str">
        <f>IFERROR(VLOOKUP($J3412,Lookup!$I:$M,Lookup!M$2,0),"")</f>
        <v>ET</v>
      </c>
      <c r="O3412" s="6" t="str">
        <f>IFERROR(VLOOKUP(E3412,Lookup!B:C,2,0),0)</f>
        <v>Server/Cocktail</v>
      </c>
    </row>
    <row r="3413" ht="13.5" outlineLevel="2" spans="1:15">
      <c r="A3413" s="4" t="s">
        <v>7143</v>
      </c>
      <c r="B3413" s="4" t="s">
        <v>7056</v>
      </c>
      <c r="C3413" s="4" t="s">
        <v>348</v>
      </c>
      <c r="D3413" s="4" t="s">
        <v>7144</v>
      </c>
      <c r="E3413" s="4" t="s">
        <v>208</v>
      </c>
      <c r="F3413" s="4" t="s">
        <v>121</v>
      </c>
      <c r="G3413" s="4" t="s">
        <v>373</v>
      </c>
      <c r="H3413" s="4" t="s">
        <v>2469</v>
      </c>
      <c r="I3413" s="4" t="s">
        <v>4907</v>
      </c>
      <c r="J3413" s="4" t="s">
        <v>7058</v>
      </c>
      <c r="K3413" s="6">
        <f>IFERROR(VLOOKUP($J3413,Lookup!$I:$M,Lookup!J$2,0),"")</f>
        <v>7155</v>
      </c>
      <c r="L3413" s="6" t="str">
        <f>IFERROR(VLOOKUP($J3413,Lookup!$I:$M,Lookup!K$2,0),"")</f>
        <v>Dana Point</v>
      </c>
      <c r="M3413" s="6" t="str">
        <f>IFERROR(VLOOKUP($J3413,Lookup!$I:$M,Lookup!L$2,0),"")</f>
        <v>DPaddock</v>
      </c>
      <c r="N3413" s="6" t="str">
        <f>IFERROR(VLOOKUP($J3413,Lookup!$I:$M,Lookup!M$2,0),"")</f>
        <v>ET</v>
      </c>
      <c r="O3413" s="6" t="str">
        <f>IFERROR(VLOOKUP(E3413,Lookup!B:C,2,0),0)</f>
        <v/>
      </c>
    </row>
    <row r="3414" ht="13.5" outlineLevel="2" spans="1:15">
      <c r="A3414" s="4" t="s">
        <v>7145</v>
      </c>
      <c r="B3414" s="4" t="s">
        <v>7056</v>
      </c>
      <c r="C3414" s="4" t="s">
        <v>118</v>
      </c>
      <c r="D3414" s="4" t="s">
        <v>7146</v>
      </c>
      <c r="E3414" s="4" t="s">
        <v>139</v>
      </c>
      <c r="F3414" s="4" t="s">
        <v>121</v>
      </c>
      <c r="G3414" s="4" t="s">
        <v>373</v>
      </c>
      <c r="H3414" s="4" t="s">
        <v>2469</v>
      </c>
      <c r="I3414" s="4" t="s">
        <v>4907</v>
      </c>
      <c r="J3414" s="4" t="s">
        <v>7058</v>
      </c>
      <c r="K3414" s="6">
        <f>IFERROR(VLOOKUP($J3414,Lookup!$I:$M,Lookup!J$2,0),"")</f>
        <v>7155</v>
      </c>
      <c r="L3414" s="6" t="str">
        <f>IFERROR(VLOOKUP($J3414,Lookup!$I:$M,Lookup!K$2,0),"")</f>
        <v>Dana Point</v>
      </c>
      <c r="M3414" s="6" t="str">
        <f>IFERROR(VLOOKUP($J3414,Lookup!$I:$M,Lookup!L$2,0),"")</f>
        <v>DPaddock</v>
      </c>
      <c r="N3414" s="6" t="str">
        <f>IFERROR(VLOOKUP($J3414,Lookup!$I:$M,Lookup!M$2,0),"")</f>
        <v>ET</v>
      </c>
      <c r="O3414" s="6" t="str">
        <f>IFERROR(VLOOKUP(E3414,Lookup!B:C,2,0),0)</f>
        <v>Busser/Runner</v>
      </c>
    </row>
    <row r="3415" ht="13.5" outlineLevel="2" spans="1:15">
      <c r="A3415" s="4" t="s">
        <v>7147</v>
      </c>
      <c r="B3415" s="4" t="s">
        <v>7056</v>
      </c>
      <c r="C3415" s="4" t="s">
        <v>118</v>
      </c>
      <c r="D3415" s="4" t="s">
        <v>7148</v>
      </c>
      <c r="E3415" s="4" t="s">
        <v>120</v>
      </c>
      <c r="F3415" s="4" t="s">
        <v>121</v>
      </c>
      <c r="G3415" s="4" t="s">
        <v>373</v>
      </c>
      <c r="H3415" s="4" t="s">
        <v>2469</v>
      </c>
      <c r="I3415" s="4" t="s">
        <v>4907</v>
      </c>
      <c r="J3415" s="4" t="s">
        <v>7058</v>
      </c>
      <c r="K3415" s="6">
        <f>IFERROR(VLOOKUP($J3415,Lookup!$I:$M,Lookup!J$2,0),"")</f>
        <v>7155</v>
      </c>
      <c r="L3415" s="6" t="str">
        <f>IFERROR(VLOOKUP($J3415,Lookup!$I:$M,Lookup!K$2,0),"")</f>
        <v>Dana Point</v>
      </c>
      <c r="M3415" s="6" t="str">
        <f>IFERROR(VLOOKUP($J3415,Lookup!$I:$M,Lookup!L$2,0),"")</f>
        <v>DPaddock</v>
      </c>
      <c r="N3415" s="6" t="str">
        <f>IFERROR(VLOOKUP($J3415,Lookup!$I:$M,Lookup!M$2,0),"")</f>
        <v>ET</v>
      </c>
      <c r="O3415" s="6" t="str">
        <f>IFERROR(VLOOKUP(E3415,Lookup!B:C,2,0),0)</f>
        <v>Server/Cocktail</v>
      </c>
    </row>
    <row r="3416" ht="13.5" outlineLevel="2" spans="1:15">
      <c r="A3416" s="4" t="s">
        <v>7149</v>
      </c>
      <c r="B3416" s="4" t="s">
        <v>7056</v>
      </c>
      <c r="C3416" s="4" t="s">
        <v>118</v>
      </c>
      <c r="D3416" s="4" t="s">
        <v>7150</v>
      </c>
      <c r="E3416" s="4" t="s">
        <v>120</v>
      </c>
      <c r="F3416" s="4" t="s">
        <v>121</v>
      </c>
      <c r="G3416" s="4" t="s">
        <v>373</v>
      </c>
      <c r="H3416" s="4" t="s">
        <v>2469</v>
      </c>
      <c r="I3416" s="4" t="s">
        <v>4907</v>
      </c>
      <c r="J3416" s="4" t="s">
        <v>7058</v>
      </c>
      <c r="K3416" s="6">
        <f>IFERROR(VLOOKUP($J3416,Lookup!$I:$M,Lookup!J$2,0),"")</f>
        <v>7155</v>
      </c>
      <c r="L3416" s="6" t="str">
        <f>IFERROR(VLOOKUP($J3416,Lookup!$I:$M,Lookup!K$2,0),"")</f>
        <v>Dana Point</v>
      </c>
      <c r="M3416" s="6" t="str">
        <f>IFERROR(VLOOKUP($J3416,Lookup!$I:$M,Lookup!L$2,0),"")</f>
        <v>DPaddock</v>
      </c>
      <c r="N3416" s="6" t="str">
        <f>IFERROR(VLOOKUP($J3416,Lookup!$I:$M,Lookup!M$2,0),"")</f>
        <v>ET</v>
      </c>
      <c r="O3416" s="6" t="str">
        <f>IFERROR(VLOOKUP(E3416,Lookup!B:C,2,0),0)</f>
        <v>Server/Cocktail</v>
      </c>
    </row>
    <row r="3417" ht="13.5" outlineLevel="2" spans="1:15">
      <c r="A3417" s="4" t="s">
        <v>7151</v>
      </c>
      <c r="B3417" s="4" t="s">
        <v>7056</v>
      </c>
      <c r="C3417" s="4" t="s">
        <v>118</v>
      </c>
      <c r="D3417" s="4" t="s">
        <v>7152</v>
      </c>
      <c r="E3417" s="4" t="s">
        <v>120</v>
      </c>
      <c r="F3417" s="4" t="s">
        <v>121</v>
      </c>
      <c r="G3417" s="4" t="s">
        <v>373</v>
      </c>
      <c r="H3417" s="4" t="s">
        <v>2469</v>
      </c>
      <c r="I3417" s="4" t="s">
        <v>4907</v>
      </c>
      <c r="J3417" s="4" t="s">
        <v>7058</v>
      </c>
      <c r="K3417" s="6">
        <f>IFERROR(VLOOKUP($J3417,Lookup!$I:$M,Lookup!J$2,0),"")</f>
        <v>7155</v>
      </c>
      <c r="L3417" s="6" t="str">
        <f>IFERROR(VLOOKUP($J3417,Lookup!$I:$M,Lookup!K$2,0),"")</f>
        <v>Dana Point</v>
      </c>
      <c r="M3417" s="6" t="str">
        <f>IFERROR(VLOOKUP($J3417,Lookup!$I:$M,Lookup!L$2,0),"")</f>
        <v>DPaddock</v>
      </c>
      <c r="N3417" s="6" t="str">
        <f>IFERROR(VLOOKUP($J3417,Lookup!$I:$M,Lookup!M$2,0),"")</f>
        <v>ET</v>
      </c>
      <c r="O3417" s="6" t="str">
        <f>IFERROR(VLOOKUP(E3417,Lookup!B:C,2,0),0)</f>
        <v>Server/Cocktail</v>
      </c>
    </row>
    <row r="3418" ht="13.5" outlineLevel="2" spans="1:15">
      <c r="A3418" s="4" t="s">
        <v>7153</v>
      </c>
      <c r="B3418" s="4" t="s">
        <v>7154</v>
      </c>
      <c r="C3418" s="4" t="s">
        <v>118</v>
      </c>
      <c r="D3418" s="4" t="s">
        <v>7155</v>
      </c>
      <c r="E3418" s="4" t="s">
        <v>70</v>
      </c>
      <c r="F3418" s="4" t="s">
        <v>121</v>
      </c>
      <c r="G3418" s="4" t="s">
        <v>373</v>
      </c>
      <c r="H3418" s="4" t="s">
        <v>3236</v>
      </c>
      <c r="I3418" s="4" t="s">
        <v>7156</v>
      </c>
      <c r="J3418" s="4" t="s">
        <v>7157</v>
      </c>
      <c r="K3418" s="6">
        <f>IFERROR(VLOOKUP($J3418,Lookup!$I:$M,Lookup!J$2,0),"")</f>
        <v>7158</v>
      </c>
      <c r="L3418" s="6" t="str">
        <f>IFERROR(VLOOKUP($J3418,Lookup!$I:$M,Lookup!K$2,0),"")</f>
        <v>Irvine</v>
      </c>
      <c r="M3418" s="6" t="str">
        <f>IFERROR(VLOOKUP($J3418,Lookup!$I:$M,Lookup!L$2,0),"")</f>
        <v>ASantana</v>
      </c>
      <c r="N3418" s="6" t="str">
        <f>IFERROR(VLOOKUP($J3418,Lookup!$I:$M,Lookup!M$2,0),"")</f>
        <v>ET</v>
      </c>
      <c r="O3418" s="6" t="str">
        <f>IFERROR(VLOOKUP(E3418,Lookup!B:C,2,0),0)</f>
        <v>Bartender</v>
      </c>
    </row>
    <row r="3419" ht="13.5" outlineLevel="2" spans="1:15">
      <c r="A3419" s="4" t="s">
        <v>7158</v>
      </c>
      <c r="B3419" s="4" t="s">
        <v>7154</v>
      </c>
      <c r="C3419" s="4" t="s">
        <v>118</v>
      </c>
      <c r="D3419" s="4" t="s">
        <v>7159</v>
      </c>
      <c r="E3419" s="4" t="s">
        <v>83</v>
      </c>
      <c r="F3419" s="4" t="s">
        <v>121</v>
      </c>
      <c r="G3419" s="4" t="s">
        <v>373</v>
      </c>
      <c r="H3419" s="4" t="s">
        <v>3236</v>
      </c>
      <c r="I3419" s="4" t="s">
        <v>7156</v>
      </c>
      <c r="J3419" s="4" t="s">
        <v>7157</v>
      </c>
      <c r="K3419" s="6">
        <f>IFERROR(VLOOKUP($J3419,Lookup!$I:$M,Lookup!J$2,0),"")</f>
        <v>7158</v>
      </c>
      <c r="L3419" s="6" t="str">
        <f>IFERROR(VLOOKUP($J3419,Lookup!$I:$M,Lookup!K$2,0),"")</f>
        <v>Irvine</v>
      </c>
      <c r="M3419" s="6" t="str">
        <f>IFERROR(VLOOKUP($J3419,Lookup!$I:$M,Lookup!L$2,0),"")</f>
        <v>ASantana</v>
      </c>
      <c r="N3419" s="6" t="str">
        <f>IFERROR(VLOOKUP($J3419,Lookup!$I:$M,Lookup!M$2,0),"")</f>
        <v>ET</v>
      </c>
      <c r="O3419" s="6" t="str">
        <f>IFERROR(VLOOKUP(E3419,Lookup!B:C,2,0),0)</f>
        <v>Line Cook</v>
      </c>
    </row>
    <row r="3420" ht="13.5" outlineLevel="2" spans="1:15">
      <c r="A3420" s="4" t="s">
        <v>7160</v>
      </c>
      <c r="B3420" s="4" t="s">
        <v>7154</v>
      </c>
      <c r="C3420" s="4" t="s">
        <v>118</v>
      </c>
      <c r="D3420" s="4" t="s">
        <v>7161</v>
      </c>
      <c r="E3420" s="4" t="s">
        <v>188</v>
      </c>
      <c r="F3420" s="4" t="s">
        <v>121</v>
      </c>
      <c r="G3420" s="4" t="s">
        <v>373</v>
      </c>
      <c r="H3420" s="4" t="s">
        <v>3236</v>
      </c>
      <c r="I3420" s="4" t="s">
        <v>7156</v>
      </c>
      <c r="J3420" s="4" t="s">
        <v>7157</v>
      </c>
      <c r="K3420" s="6">
        <f>IFERROR(VLOOKUP($J3420,Lookup!$I:$M,Lookup!J$2,0),"")</f>
        <v>7158</v>
      </c>
      <c r="L3420" s="6" t="str">
        <f>IFERROR(VLOOKUP($J3420,Lookup!$I:$M,Lookup!K$2,0),"")</f>
        <v>Irvine</v>
      </c>
      <c r="M3420" s="6" t="str">
        <f>IFERROR(VLOOKUP($J3420,Lookup!$I:$M,Lookup!L$2,0),"")</f>
        <v>ASantana</v>
      </c>
      <c r="N3420" s="6" t="str">
        <f>IFERROR(VLOOKUP($J3420,Lookup!$I:$M,Lookup!M$2,0),"")</f>
        <v>ET</v>
      </c>
      <c r="O3420" s="6" t="str">
        <f>IFERROR(VLOOKUP(E3420,Lookup!B:C,2,0),0)</f>
        <v>Dish</v>
      </c>
    </row>
    <row r="3421" ht="13.5" outlineLevel="2" spans="1:15">
      <c r="A3421" s="4" t="s">
        <v>7162</v>
      </c>
      <c r="B3421" s="4" t="s">
        <v>7154</v>
      </c>
      <c r="C3421" s="4" t="s">
        <v>118</v>
      </c>
      <c r="D3421" s="4" t="s">
        <v>7163</v>
      </c>
      <c r="E3421" s="4" t="s">
        <v>78</v>
      </c>
      <c r="F3421" s="4" t="s">
        <v>121</v>
      </c>
      <c r="G3421" s="4" t="s">
        <v>373</v>
      </c>
      <c r="H3421" s="4" t="s">
        <v>3236</v>
      </c>
      <c r="I3421" s="4" t="s">
        <v>7156</v>
      </c>
      <c r="J3421" s="4" t="s">
        <v>7157</v>
      </c>
      <c r="K3421" s="6">
        <f>IFERROR(VLOOKUP($J3421,Lookup!$I:$M,Lookup!J$2,0),"")</f>
        <v>7158</v>
      </c>
      <c r="L3421" s="6" t="str">
        <f>IFERROR(VLOOKUP($J3421,Lookup!$I:$M,Lookup!K$2,0),"")</f>
        <v>Irvine</v>
      </c>
      <c r="M3421" s="6" t="str">
        <f>IFERROR(VLOOKUP($J3421,Lookup!$I:$M,Lookup!L$2,0),"")</f>
        <v>ASantana</v>
      </c>
      <c r="N3421" s="6" t="str">
        <f>IFERROR(VLOOKUP($J3421,Lookup!$I:$M,Lookup!M$2,0),"")</f>
        <v>ET</v>
      </c>
      <c r="O3421" s="6" t="str">
        <f>IFERROR(VLOOKUP(E3421,Lookup!B:C,2,0),0)</f>
        <v>Host</v>
      </c>
    </row>
    <row r="3422" ht="13.5" outlineLevel="2" spans="1:15">
      <c r="A3422" s="4" t="s">
        <v>7164</v>
      </c>
      <c r="B3422" s="4" t="s">
        <v>7154</v>
      </c>
      <c r="C3422" s="4" t="s">
        <v>118</v>
      </c>
      <c r="D3422" s="4" t="s">
        <v>7165</v>
      </c>
      <c r="E3422" s="4" t="s">
        <v>120</v>
      </c>
      <c r="F3422" s="4" t="s">
        <v>121</v>
      </c>
      <c r="G3422" s="4" t="s">
        <v>373</v>
      </c>
      <c r="H3422" s="4" t="s">
        <v>3236</v>
      </c>
      <c r="I3422" s="4" t="s">
        <v>7156</v>
      </c>
      <c r="J3422" s="4" t="s">
        <v>7157</v>
      </c>
      <c r="K3422" s="6">
        <f>IFERROR(VLOOKUP($J3422,Lookup!$I:$M,Lookup!J$2,0),"")</f>
        <v>7158</v>
      </c>
      <c r="L3422" s="6" t="str">
        <f>IFERROR(VLOOKUP($J3422,Lookup!$I:$M,Lookup!K$2,0),"")</f>
        <v>Irvine</v>
      </c>
      <c r="M3422" s="6" t="str">
        <f>IFERROR(VLOOKUP($J3422,Lookup!$I:$M,Lookup!L$2,0),"")</f>
        <v>ASantana</v>
      </c>
      <c r="N3422" s="6" t="str">
        <f>IFERROR(VLOOKUP($J3422,Lookup!$I:$M,Lookup!M$2,0),"")</f>
        <v>ET</v>
      </c>
      <c r="O3422" s="6" t="str">
        <f>IFERROR(VLOOKUP(E3422,Lookup!B:C,2,0),0)</f>
        <v>Server/Cocktail</v>
      </c>
    </row>
    <row r="3423" ht="13.5" outlineLevel="2" spans="1:15">
      <c r="A3423" s="4" t="s">
        <v>7166</v>
      </c>
      <c r="B3423" s="4" t="s">
        <v>7154</v>
      </c>
      <c r="C3423" s="4" t="s">
        <v>118</v>
      </c>
      <c r="D3423" s="4" t="s">
        <v>7167</v>
      </c>
      <c r="E3423" s="4" t="s">
        <v>139</v>
      </c>
      <c r="F3423" s="4" t="s">
        <v>121</v>
      </c>
      <c r="G3423" s="4" t="s">
        <v>373</v>
      </c>
      <c r="H3423" s="4" t="s">
        <v>3236</v>
      </c>
      <c r="I3423" s="4" t="s">
        <v>7156</v>
      </c>
      <c r="J3423" s="4" t="s">
        <v>7157</v>
      </c>
      <c r="K3423" s="6">
        <f>IFERROR(VLOOKUP($J3423,Lookup!$I:$M,Lookup!J$2,0),"")</f>
        <v>7158</v>
      </c>
      <c r="L3423" s="6" t="str">
        <f>IFERROR(VLOOKUP($J3423,Lookup!$I:$M,Lookup!K$2,0),"")</f>
        <v>Irvine</v>
      </c>
      <c r="M3423" s="6" t="str">
        <f>IFERROR(VLOOKUP($J3423,Lookup!$I:$M,Lookup!L$2,0),"")</f>
        <v>ASantana</v>
      </c>
      <c r="N3423" s="6" t="str">
        <f>IFERROR(VLOOKUP($J3423,Lookup!$I:$M,Lookup!M$2,0),"")</f>
        <v>ET</v>
      </c>
      <c r="O3423" s="6" t="str">
        <f>IFERROR(VLOOKUP(E3423,Lookup!B:C,2,0),0)</f>
        <v>Busser/Runner</v>
      </c>
    </row>
    <row r="3424" ht="13.5" outlineLevel="2" spans="1:15">
      <c r="A3424" s="4" t="s">
        <v>7168</v>
      </c>
      <c r="B3424" s="4" t="s">
        <v>7154</v>
      </c>
      <c r="C3424" s="4" t="s">
        <v>118</v>
      </c>
      <c r="D3424" s="4" t="s">
        <v>7169</v>
      </c>
      <c r="E3424" s="4" t="s">
        <v>139</v>
      </c>
      <c r="F3424" s="4" t="s">
        <v>121</v>
      </c>
      <c r="G3424" s="4" t="s">
        <v>373</v>
      </c>
      <c r="H3424" s="4" t="s">
        <v>3236</v>
      </c>
      <c r="I3424" s="4" t="s">
        <v>7156</v>
      </c>
      <c r="J3424" s="4" t="s">
        <v>7157</v>
      </c>
      <c r="K3424" s="6">
        <f>IFERROR(VLOOKUP($J3424,Lookup!$I:$M,Lookup!J$2,0),"")</f>
        <v>7158</v>
      </c>
      <c r="L3424" s="6" t="str">
        <f>IFERROR(VLOOKUP($J3424,Lookup!$I:$M,Lookup!K$2,0),"")</f>
        <v>Irvine</v>
      </c>
      <c r="M3424" s="6" t="str">
        <f>IFERROR(VLOOKUP($J3424,Lookup!$I:$M,Lookup!L$2,0),"")</f>
        <v>ASantana</v>
      </c>
      <c r="N3424" s="6" t="str">
        <f>IFERROR(VLOOKUP($J3424,Lookup!$I:$M,Lookup!M$2,0),"")</f>
        <v>ET</v>
      </c>
      <c r="O3424" s="6" t="str">
        <f>IFERROR(VLOOKUP(E3424,Lookup!B:C,2,0),0)</f>
        <v>Busser/Runner</v>
      </c>
    </row>
    <row r="3425" ht="13.5" outlineLevel="2" spans="1:15">
      <c r="A3425" s="4" t="s">
        <v>7170</v>
      </c>
      <c r="B3425" s="4" t="s">
        <v>7154</v>
      </c>
      <c r="C3425" s="4" t="s">
        <v>118</v>
      </c>
      <c r="D3425" s="4" t="s">
        <v>7171</v>
      </c>
      <c r="E3425" s="4" t="s">
        <v>78</v>
      </c>
      <c r="F3425" s="4" t="s">
        <v>121</v>
      </c>
      <c r="G3425" s="4" t="s">
        <v>373</v>
      </c>
      <c r="H3425" s="4" t="s">
        <v>3236</v>
      </c>
      <c r="I3425" s="4" t="s">
        <v>7156</v>
      </c>
      <c r="J3425" s="4" t="s">
        <v>7157</v>
      </c>
      <c r="K3425" s="6">
        <f>IFERROR(VLOOKUP($J3425,Lookup!$I:$M,Lookup!J$2,0),"")</f>
        <v>7158</v>
      </c>
      <c r="L3425" s="6" t="str">
        <f>IFERROR(VLOOKUP($J3425,Lookup!$I:$M,Lookup!K$2,0),"")</f>
        <v>Irvine</v>
      </c>
      <c r="M3425" s="6" t="str">
        <f>IFERROR(VLOOKUP($J3425,Lookup!$I:$M,Lookup!L$2,0),"")</f>
        <v>ASantana</v>
      </c>
      <c r="N3425" s="6" t="str">
        <f>IFERROR(VLOOKUP($J3425,Lookup!$I:$M,Lookup!M$2,0),"")</f>
        <v>ET</v>
      </c>
      <c r="O3425" s="6" t="str">
        <f>IFERROR(VLOOKUP(E3425,Lookup!B:C,2,0),0)</f>
        <v>Host</v>
      </c>
    </row>
    <row r="3426" ht="13.5" outlineLevel="2" spans="1:15">
      <c r="A3426" s="4" t="s">
        <v>7172</v>
      </c>
      <c r="B3426" s="4" t="s">
        <v>7154</v>
      </c>
      <c r="C3426" s="4" t="s">
        <v>118</v>
      </c>
      <c r="D3426" s="4" t="s">
        <v>7173</v>
      </c>
      <c r="E3426" s="4" t="s">
        <v>142</v>
      </c>
      <c r="F3426" s="4" t="s">
        <v>121</v>
      </c>
      <c r="G3426" s="4" t="s">
        <v>373</v>
      </c>
      <c r="H3426" s="4" t="s">
        <v>3236</v>
      </c>
      <c r="I3426" s="4" t="s">
        <v>7156</v>
      </c>
      <c r="J3426" s="4" t="s">
        <v>7157</v>
      </c>
      <c r="K3426" s="6">
        <f>IFERROR(VLOOKUP($J3426,Lookup!$I:$M,Lookup!J$2,0),"")</f>
        <v>7158</v>
      </c>
      <c r="L3426" s="6" t="str">
        <f>IFERROR(VLOOKUP($J3426,Lookup!$I:$M,Lookup!K$2,0),"")</f>
        <v>Irvine</v>
      </c>
      <c r="M3426" s="6" t="str">
        <f>IFERROR(VLOOKUP($J3426,Lookup!$I:$M,Lookup!L$2,0),"")</f>
        <v>ASantana</v>
      </c>
      <c r="N3426" s="6" t="str">
        <f>IFERROR(VLOOKUP($J3426,Lookup!$I:$M,Lookup!M$2,0),"")</f>
        <v>ET</v>
      </c>
      <c r="O3426" s="6" t="str">
        <f>IFERROR(VLOOKUP(E3426,Lookup!B:C,2,0),0)</f>
        <v>Expo</v>
      </c>
    </row>
    <row r="3427" ht="13.5" outlineLevel="2" spans="1:15">
      <c r="A3427" s="4" t="s">
        <v>7174</v>
      </c>
      <c r="B3427" s="4" t="s">
        <v>7154</v>
      </c>
      <c r="C3427" s="4" t="s">
        <v>118</v>
      </c>
      <c r="D3427" s="4" t="s">
        <v>7175</v>
      </c>
      <c r="E3427" s="4" t="s">
        <v>120</v>
      </c>
      <c r="F3427" s="4" t="s">
        <v>121</v>
      </c>
      <c r="G3427" s="4" t="s">
        <v>373</v>
      </c>
      <c r="H3427" s="4" t="s">
        <v>3236</v>
      </c>
      <c r="I3427" s="4" t="s">
        <v>7156</v>
      </c>
      <c r="J3427" s="4" t="s">
        <v>7157</v>
      </c>
      <c r="K3427" s="6">
        <f>IFERROR(VLOOKUP($J3427,Lookup!$I:$M,Lookup!J$2,0),"")</f>
        <v>7158</v>
      </c>
      <c r="L3427" s="6" t="str">
        <f>IFERROR(VLOOKUP($J3427,Lookup!$I:$M,Lookup!K$2,0),"")</f>
        <v>Irvine</v>
      </c>
      <c r="M3427" s="6" t="str">
        <f>IFERROR(VLOOKUP($J3427,Lookup!$I:$M,Lookup!L$2,0),"")</f>
        <v>ASantana</v>
      </c>
      <c r="N3427" s="6" t="str">
        <f>IFERROR(VLOOKUP($J3427,Lookup!$I:$M,Lookup!M$2,0),"")</f>
        <v>ET</v>
      </c>
      <c r="O3427" s="6" t="str">
        <f>IFERROR(VLOOKUP(E3427,Lookup!B:C,2,0),0)</f>
        <v>Server/Cocktail</v>
      </c>
    </row>
    <row r="3428" ht="13.5" outlineLevel="2" spans="1:15">
      <c r="A3428" s="4" t="s">
        <v>7176</v>
      </c>
      <c r="B3428" s="4" t="s">
        <v>7154</v>
      </c>
      <c r="C3428" s="4" t="s">
        <v>118</v>
      </c>
      <c r="D3428" s="4" t="s">
        <v>7177</v>
      </c>
      <c r="E3428" s="4" t="s">
        <v>139</v>
      </c>
      <c r="F3428" s="4" t="s">
        <v>121</v>
      </c>
      <c r="G3428" s="4" t="s">
        <v>373</v>
      </c>
      <c r="H3428" s="4" t="s">
        <v>3236</v>
      </c>
      <c r="I3428" s="4" t="s">
        <v>7156</v>
      </c>
      <c r="J3428" s="4" t="s">
        <v>7157</v>
      </c>
      <c r="K3428" s="6">
        <f>IFERROR(VLOOKUP($J3428,Lookup!$I:$M,Lookup!J$2,0),"")</f>
        <v>7158</v>
      </c>
      <c r="L3428" s="6" t="str">
        <f>IFERROR(VLOOKUP($J3428,Lookup!$I:$M,Lookup!K$2,0),"")</f>
        <v>Irvine</v>
      </c>
      <c r="M3428" s="6" t="str">
        <f>IFERROR(VLOOKUP($J3428,Lookup!$I:$M,Lookup!L$2,0),"")</f>
        <v>ASantana</v>
      </c>
      <c r="N3428" s="6" t="str">
        <f>IFERROR(VLOOKUP($J3428,Lookup!$I:$M,Lookup!M$2,0),"")</f>
        <v>ET</v>
      </c>
      <c r="O3428" s="6" t="str">
        <f>IFERROR(VLOOKUP(E3428,Lookup!B:C,2,0),0)</f>
        <v>Busser/Runner</v>
      </c>
    </row>
    <row r="3429" ht="13.5" outlineLevel="2" spans="1:15">
      <c r="A3429" s="4" t="s">
        <v>7178</v>
      </c>
      <c r="B3429" s="4" t="s">
        <v>6910</v>
      </c>
      <c r="C3429" s="4" t="s">
        <v>118</v>
      </c>
      <c r="D3429" s="4" t="s">
        <v>7179</v>
      </c>
      <c r="E3429" s="4" t="s">
        <v>256</v>
      </c>
      <c r="F3429" s="4" t="s">
        <v>121</v>
      </c>
      <c r="G3429" s="4" t="s">
        <v>373</v>
      </c>
      <c r="H3429" s="4" t="s">
        <v>3236</v>
      </c>
      <c r="I3429" s="4" t="s">
        <v>7156</v>
      </c>
      <c r="J3429" s="4" t="s">
        <v>7157</v>
      </c>
      <c r="K3429" s="6">
        <f>IFERROR(VLOOKUP($J3429,Lookup!$I:$M,Lookup!J$2,0),"")</f>
        <v>7158</v>
      </c>
      <c r="L3429" s="6" t="str">
        <f>IFERROR(VLOOKUP($J3429,Lookup!$I:$M,Lookup!K$2,0),"")</f>
        <v>Irvine</v>
      </c>
      <c r="M3429" s="6" t="str">
        <f>IFERROR(VLOOKUP($J3429,Lookup!$I:$M,Lookup!L$2,0),"")</f>
        <v>ASantana</v>
      </c>
      <c r="N3429" s="6" t="str">
        <f>IFERROR(VLOOKUP($J3429,Lookup!$I:$M,Lookup!M$2,0),"")</f>
        <v>ET</v>
      </c>
      <c r="O3429" s="6" t="str">
        <f>IFERROR(VLOOKUP(E3429,Lookup!B:C,2,0),0)</f>
        <v/>
      </c>
    </row>
    <row r="3430" ht="13.5" outlineLevel="1" spans="1:15">
      <c r="A3430" s="4" t="s">
        <v>7180</v>
      </c>
      <c r="B3430" s="4" t="s">
        <v>7154</v>
      </c>
      <c r="C3430" s="4" t="s">
        <v>118</v>
      </c>
      <c r="D3430" s="4" t="s">
        <v>7181</v>
      </c>
      <c r="E3430" s="4" t="s">
        <v>120</v>
      </c>
      <c r="F3430" s="4" t="s">
        <v>121</v>
      </c>
      <c r="G3430" s="4" t="s">
        <v>373</v>
      </c>
      <c r="H3430" s="4" t="s">
        <v>3236</v>
      </c>
      <c r="I3430" s="4" t="s">
        <v>7156</v>
      </c>
      <c r="J3430" s="4" t="s">
        <v>7157</v>
      </c>
      <c r="K3430" s="6">
        <f>IFERROR(VLOOKUP($J3430,Lookup!$I:$M,Lookup!J$2,0),"")</f>
        <v>7158</v>
      </c>
      <c r="L3430" s="6" t="str">
        <f>IFERROR(VLOOKUP($J3430,Lookup!$I:$M,Lookup!K$2,0),"")</f>
        <v>Irvine</v>
      </c>
      <c r="M3430" s="6" t="str">
        <f>IFERROR(VLOOKUP($J3430,Lookup!$I:$M,Lookup!L$2,0),"")</f>
        <v>ASantana</v>
      </c>
      <c r="N3430" s="6" t="str">
        <f>IFERROR(VLOOKUP($J3430,Lookup!$I:$M,Lookup!M$2,0),"")</f>
        <v>ET</v>
      </c>
      <c r="O3430" s="6" t="str">
        <f>IFERROR(VLOOKUP(E3430,Lookup!B:C,2,0),0)</f>
        <v>Server/Cocktail</v>
      </c>
    </row>
    <row r="3431" ht="13.5" outlineLevel="2" spans="1:15">
      <c r="A3431" s="4" t="s">
        <v>7182</v>
      </c>
      <c r="B3431" s="4" t="s">
        <v>7154</v>
      </c>
      <c r="C3431" s="4" t="s">
        <v>118</v>
      </c>
      <c r="D3431" s="4" t="s">
        <v>7183</v>
      </c>
      <c r="E3431" s="4" t="s">
        <v>139</v>
      </c>
      <c r="F3431" s="4" t="s">
        <v>121</v>
      </c>
      <c r="G3431" s="4" t="s">
        <v>373</v>
      </c>
      <c r="H3431" s="4" t="s">
        <v>3236</v>
      </c>
      <c r="I3431" s="4" t="s">
        <v>7156</v>
      </c>
      <c r="J3431" s="4" t="s">
        <v>7157</v>
      </c>
      <c r="K3431" s="6">
        <f>IFERROR(VLOOKUP($J3431,Lookup!$I:$M,Lookup!J$2,0),"")</f>
        <v>7158</v>
      </c>
      <c r="L3431" s="6" t="str">
        <f>IFERROR(VLOOKUP($J3431,Lookup!$I:$M,Lookup!K$2,0),"")</f>
        <v>Irvine</v>
      </c>
      <c r="M3431" s="6" t="str">
        <f>IFERROR(VLOOKUP($J3431,Lookup!$I:$M,Lookup!L$2,0),"")</f>
        <v>ASantana</v>
      </c>
      <c r="N3431" s="6" t="str">
        <f>IFERROR(VLOOKUP($J3431,Lookup!$I:$M,Lookup!M$2,0),"")</f>
        <v>ET</v>
      </c>
      <c r="O3431" s="6" t="str">
        <f>IFERROR(VLOOKUP(E3431,Lookup!B:C,2,0),0)</f>
        <v>Busser/Runner</v>
      </c>
    </row>
    <row r="3432" ht="13.5" outlineLevel="2" spans="1:15">
      <c r="A3432" s="4" t="s">
        <v>7184</v>
      </c>
      <c r="B3432" s="4" t="s">
        <v>7154</v>
      </c>
      <c r="C3432" s="4" t="s">
        <v>118</v>
      </c>
      <c r="D3432" s="4" t="s">
        <v>7185</v>
      </c>
      <c r="E3432" s="4" t="s">
        <v>640</v>
      </c>
      <c r="F3432" s="4" t="s">
        <v>121</v>
      </c>
      <c r="G3432" s="4" t="s">
        <v>373</v>
      </c>
      <c r="H3432" s="4" t="s">
        <v>3236</v>
      </c>
      <c r="I3432" s="4" t="s">
        <v>7156</v>
      </c>
      <c r="J3432" s="4" t="s">
        <v>7157</v>
      </c>
      <c r="K3432" s="6">
        <f>IFERROR(VLOOKUP($J3432,Lookup!$I:$M,Lookup!J$2,0),"")</f>
        <v>7158</v>
      </c>
      <c r="L3432" s="6" t="str">
        <f>IFERROR(VLOOKUP($J3432,Lookup!$I:$M,Lookup!K$2,0),"")</f>
        <v>Irvine</v>
      </c>
      <c r="M3432" s="6" t="str">
        <f>IFERROR(VLOOKUP($J3432,Lookup!$I:$M,Lookup!L$2,0),"")</f>
        <v>ASantana</v>
      </c>
      <c r="N3432" s="6" t="str">
        <f>IFERROR(VLOOKUP($J3432,Lookup!$I:$M,Lookup!M$2,0),"")</f>
        <v>ET</v>
      </c>
      <c r="O3432" s="6" t="str">
        <f>IFERROR(VLOOKUP(E3432,Lookup!B:C,2,0),0)</f>
        <v/>
      </c>
    </row>
    <row r="3433" ht="13.5" outlineLevel="2" spans="1:15">
      <c r="A3433" s="4" t="s">
        <v>7186</v>
      </c>
      <c r="B3433" s="4" t="s">
        <v>3384</v>
      </c>
      <c r="C3433" s="4" t="s">
        <v>118</v>
      </c>
      <c r="D3433" s="4" t="s">
        <v>7187</v>
      </c>
      <c r="E3433" s="4" t="s">
        <v>208</v>
      </c>
      <c r="F3433" s="4" t="s">
        <v>121</v>
      </c>
      <c r="G3433" s="4" t="s">
        <v>373</v>
      </c>
      <c r="H3433" s="4" t="s">
        <v>3236</v>
      </c>
      <c r="I3433" s="4" t="s">
        <v>7156</v>
      </c>
      <c r="J3433" s="4" t="s">
        <v>7157</v>
      </c>
      <c r="K3433" s="6">
        <f>IFERROR(VLOOKUP($J3433,Lookup!$I:$M,Lookup!J$2,0),"")</f>
        <v>7158</v>
      </c>
      <c r="L3433" s="6" t="str">
        <f>IFERROR(VLOOKUP($J3433,Lookup!$I:$M,Lookup!K$2,0),"")</f>
        <v>Irvine</v>
      </c>
      <c r="M3433" s="6" t="str">
        <f>IFERROR(VLOOKUP($J3433,Lookup!$I:$M,Lookup!L$2,0),"")</f>
        <v>ASantana</v>
      </c>
      <c r="N3433" s="6" t="str">
        <f>IFERROR(VLOOKUP($J3433,Lookup!$I:$M,Lookup!M$2,0),"")</f>
        <v>ET</v>
      </c>
      <c r="O3433" s="6" t="str">
        <f>IFERROR(VLOOKUP(E3433,Lookup!B:C,2,0),0)</f>
        <v/>
      </c>
    </row>
    <row r="3434" ht="13.5" outlineLevel="2" spans="1:15">
      <c r="A3434" s="4" t="s">
        <v>7188</v>
      </c>
      <c r="B3434" s="4" t="s">
        <v>7154</v>
      </c>
      <c r="C3434" s="4" t="s">
        <v>118</v>
      </c>
      <c r="D3434" s="4" t="s">
        <v>7189</v>
      </c>
      <c r="E3434" s="4" t="s">
        <v>120</v>
      </c>
      <c r="F3434" s="4" t="s">
        <v>121</v>
      </c>
      <c r="G3434" s="4" t="s">
        <v>373</v>
      </c>
      <c r="H3434" s="4" t="s">
        <v>3236</v>
      </c>
      <c r="I3434" s="4" t="s">
        <v>7156</v>
      </c>
      <c r="J3434" s="4" t="s">
        <v>7157</v>
      </c>
      <c r="K3434" s="6">
        <f>IFERROR(VLOOKUP($J3434,Lookup!$I:$M,Lookup!J$2,0),"")</f>
        <v>7158</v>
      </c>
      <c r="L3434" s="6" t="str">
        <f>IFERROR(VLOOKUP($J3434,Lookup!$I:$M,Lookup!K$2,0),"")</f>
        <v>Irvine</v>
      </c>
      <c r="M3434" s="6" t="str">
        <f>IFERROR(VLOOKUP($J3434,Lookup!$I:$M,Lookup!L$2,0),"")</f>
        <v>ASantana</v>
      </c>
      <c r="N3434" s="6" t="str">
        <f>IFERROR(VLOOKUP($J3434,Lookup!$I:$M,Lookup!M$2,0),"")</f>
        <v>ET</v>
      </c>
      <c r="O3434" s="6" t="str">
        <f>IFERROR(VLOOKUP(E3434,Lookup!B:C,2,0),0)</f>
        <v>Server/Cocktail</v>
      </c>
    </row>
    <row r="3435" ht="13.5" outlineLevel="2" spans="1:15">
      <c r="A3435" s="4" t="s">
        <v>7190</v>
      </c>
      <c r="B3435" s="4" t="s">
        <v>7154</v>
      </c>
      <c r="C3435" s="4" t="s">
        <v>118</v>
      </c>
      <c r="D3435" s="4" t="s">
        <v>7191</v>
      </c>
      <c r="E3435" s="4" t="s">
        <v>83</v>
      </c>
      <c r="F3435" s="4" t="s">
        <v>121</v>
      </c>
      <c r="G3435" s="4" t="s">
        <v>373</v>
      </c>
      <c r="H3435" s="4" t="s">
        <v>3236</v>
      </c>
      <c r="I3435" s="4" t="s">
        <v>7156</v>
      </c>
      <c r="J3435" s="4" t="s">
        <v>7157</v>
      </c>
      <c r="K3435" s="6">
        <f>IFERROR(VLOOKUP($J3435,Lookup!$I:$M,Lookup!J$2,0),"")</f>
        <v>7158</v>
      </c>
      <c r="L3435" s="6" t="str">
        <f>IFERROR(VLOOKUP($J3435,Lookup!$I:$M,Lookup!K$2,0),"")</f>
        <v>Irvine</v>
      </c>
      <c r="M3435" s="6" t="str">
        <f>IFERROR(VLOOKUP($J3435,Lookup!$I:$M,Lookup!L$2,0),"")</f>
        <v>ASantana</v>
      </c>
      <c r="N3435" s="6" t="str">
        <f>IFERROR(VLOOKUP($J3435,Lookup!$I:$M,Lookup!M$2,0),"")</f>
        <v>ET</v>
      </c>
      <c r="O3435" s="6" t="str">
        <f>IFERROR(VLOOKUP(E3435,Lookup!B:C,2,0),0)</f>
        <v>Line Cook</v>
      </c>
    </row>
    <row r="3436" ht="13.5" outlineLevel="2" spans="1:15">
      <c r="A3436" s="4" t="s">
        <v>7192</v>
      </c>
      <c r="B3436" s="4" t="s">
        <v>7154</v>
      </c>
      <c r="C3436" s="4" t="s">
        <v>118</v>
      </c>
      <c r="D3436" s="4" t="s">
        <v>7193</v>
      </c>
      <c r="E3436" s="4" t="s">
        <v>120</v>
      </c>
      <c r="F3436" s="4" t="s">
        <v>121</v>
      </c>
      <c r="G3436" s="4" t="s">
        <v>373</v>
      </c>
      <c r="H3436" s="4" t="s">
        <v>3236</v>
      </c>
      <c r="I3436" s="4" t="s">
        <v>7156</v>
      </c>
      <c r="J3436" s="4" t="s">
        <v>7157</v>
      </c>
      <c r="K3436" s="6">
        <f>IFERROR(VLOOKUP($J3436,Lookup!$I:$M,Lookup!J$2,0),"")</f>
        <v>7158</v>
      </c>
      <c r="L3436" s="6" t="str">
        <f>IFERROR(VLOOKUP($J3436,Lookup!$I:$M,Lookup!K$2,0),"")</f>
        <v>Irvine</v>
      </c>
      <c r="M3436" s="6" t="str">
        <f>IFERROR(VLOOKUP($J3436,Lookup!$I:$M,Lookup!L$2,0),"")</f>
        <v>ASantana</v>
      </c>
      <c r="N3436" s="6" t="str">
        <f>IFERROR(VLOOKUP($J3436,Lookup!$I:$M,Lookup!M$2,0),"")</f>
        <v>ET</v>
      </c>
      <c r="O3436" s="6" t="str">
        <f>IFERROR(VLOOKUP(E3436,Lookup!B:C,2,0),0)</f>
        <v>Server/Cocktail</v>
      </c>
    </row>
    <row r="3437" ht="13.5" outlineLevel="2" spans="1:15">
      <c r="A3437" s="4" t="s">
        <v>7194</v>
      </c>
      <c r="B3437" s="4" t="s">
        <v>7154</v>
      </c>
      <c r="C3437" s="4" t="s">
        <v>118</v>
      </c>
      <c r="D3437" s="4" t="s">
        <v>7195</v>
      </c>
      <c r="E3437" s="4" t="s">
        <v>120</v>
      </c>
      <c r="F3437" s="4" t="s">
        <v>121</v>
      </c>
      <c r="G3437" s="4" t="s">
        <v>373</v>
      </c>
      <c r="H3437" s="4" t="s">
        <v>3236</v>
      </c>
      <c r="I3437" s="4" t="s">
        <v>7156</v>
      </c>
      <c r="J3437" s="4" t="s">
        <v>7157</v>
      </c>
      <c r="K3437" s="6">
        <f>IFERROR(VLOOKUP($J3437,Lookup!$I:$M,Lookup!J$2,0),"")</f>
        <v>7158</v>
      </c>
      <c r="L3437" s="6" t="str">
        <f>IFERROR(VLOOKUP($J3437,Lookup!$I:$M,Lookup!K$2,0),"")</f>
        <v>Irvine</v>
      </c>
      <c r="M3437" s="6" t="str">
        <f>IFERROR(VLOOKUP($J3437,Lookup!$I:$M,Lookup!L$2,0),"")</f>
        <v>ASantana</v>
      </c>
      <c r="N3437" s="6" t="str">
        <f>IFERROR(VLOOKUP($J3437,Lookup!$I:$M,Lookup!M$2,0),"")</f>
        <v>ET</v>
      </c>
      <c r="O3437" s="6" t="str">
        <f>IFERROR(VLOOKUP(E3437,Lookup!B:C,2,0),0)</f>
        <v>Server/Cocktail</v>
      </c>
    </row>
    <row r="3438" ht="13.5" outlineLevel="2" spans="1:15">
      <c r="A3438" s="4" t="s">
        <v>7196</v>
      </c>
      <c r="B3438" s="4" t="s">
        <v>3384</v>
      </c>
      <c r="C3438" s="4" t="s">
        <v>118</v>
      </c>
      <c r="D3438" s="4" t="s">
        <v>7197</v>
      </c>
      <c r="E3438" s="4" t="s">
        <v>238</v>
      </c>
      <c r="F3438" s="4" t="s">
        <v>121</v>
      </c>
      <c r="G3438" s="4" t="s">
        <v>373</v>
      </c>
      <c r="H3438" s="4" t="s">
        <v>3236</v>
      </c>
      <c r="I3438" s="4" t="s">
        <v>7156</v>
      </c>
      <c r="J3438" s="4" t="s">
        <v>7157</v>
      </c>
      <c r="K3438" s="6">
        <f>IFERROR(VLOOKUP($J3438,Lookup!$I:$M,Lookup!J$2,0),"")</f>
        <v>7158</v>
      </c>
      <c r="L3438" s="6" t="str">
        <f>IFERROR(VLOOKUP($J3438,Lookup!$I:$M,Lookup!K$2,0),"")</f>
        <v>Irvine</v>
      </c>
      <c r="M3438" s="6" t="str">
        <f>IFERROR(VLOOKUP($J3438,Lookup!$I:$M,Lookup!L$2,0),"")</f>
        <v>ASantana</v>
      </c>
      <c r="N3438" s="6" t="str">
        <f>IFERROR(VLOOKUP($J3438,Lookup!$I:$M,Lookup!M$2,0),"")</f>
        <v>ET</v>
      </c>
      <c r="O3438" s="6">
        <f>IFERROR(VLOOKUP(E3438,Lookup!B:C,2,0),0)</f>
        <v>0</v>
      </c>
    </row>
    <row r="3439" ht="13.5" outlineLevel="2" spans="1:15">
      <c r="A3439" s="4" t="s">
        <v>7198</v>
      </c>
      <c r="B3439" s="4" t="s">
        <v>7154</v>
      </c>
      <c r="C3439" s="4" t="s">
        <v>118</v>
      </c>
      <c r="D3439" s="4" t="s">
        <v>7199</v>
      </c>
      <c r="E3439" s="4" t="s">
        <v>188</v>
      </c>
      <c r="F3439" s="4" t="s">
        <v>121</v>
      </c>
      <c r="G3439" s="4" t="s">
        <v>373</v>
      </c>
      <c r="H3439" s="4" t="s">
        <v>3236</v>
      </c>
      <c r="I3439" s="4" t="s">
        <v>7156</v>
      </c>
      <c r="J3439" s="4" t="s">
        <v>7157</v>
      </c>
      <c r="K3439" s="6">
        <f>IFERROR(VLOOKUP($J3439,Lookup!$I:$M,Lookup!J$2,0),"")</f>
        <v>7158</v>
      </c>
      <c r="L3439" s="6" t="str">
        <f>IFERROR(VLOOKUP($J3439,Lookup!$I:$M,Lookup!K$2,0),"")</f>
        <v>Irvine</v>
      </c>
      <c r="M3439" s="6" t="str">
        <f>IFERROR(VLOOKUP($J3439,Lookup!$I:$M,Lookup!L$2,0),"")</f>
        <v>ASantana</v>
      </c>
      <c r="N3439" s="6" t="str">
        <f>IFERROR(VLOOKUP($J3439,Lookup!$I:$M,Lookup!M$2,0),"")</f>
        <v>ET</v>
      </c>
      <c r="O3439" s="6" t="str">
        <f>IFERROR(VLOOKUP(E3439,Lookup!B:C,2,0),0)</f>
        <v>Dish</v>
      </c>
    </row>
    <row r="3440" ht="13.5" outlineLevel="2" spans="1:15">
      <c r="A3440" s="4" t="s">
        <v>7200</v>
      </c>
      <c r="B3440" s="4" t="s">
        <v>7154</v>
      </c>
      <c r="C3440" s="4" t="s">
        <v>118</v>
      </c>
      <c r="D3440" s="4" t="s">
        <v>7201</v>
      </c>
      <c r="E3440" s="4" t="s">
        <v>233</v>
      </c>
      <c r="F3440" s="4" t="s">
        <v>121</v>
      </c>
      <c r="G3440" s="4" t="s">
        <v>373</v>
      </c>
      <c r="H3440" s="4" t="s">
        <v>3236</v>
      </c>
      <c r="I3440" s="4" t="s">
        <v>7156</v>
      </c>
      <c r="J3440" s="4" t="s">
        <v>7157</v>
      </c>
      <c r="K3440" s="6">
        <f>IFERROR(VLOOKUP($J3440,Lookup!$I:$M,Lookup!J$2,0),"")</f>
        <v>7158</v>
      </c>
      <c r="L3440" s="6" t="str">
        <f>IFERROR(VLOOKUP($J3440,Lookup!$I:$M,Lookup!K$2,0),"")</f>
        <v>Irvine</v>
      </c>
      <c r="M3440" s="6" t="str">
        <f>IFERROR(VLOOKUP($J3440,Lookup!$I:$M,Lookup!L$2,0),"")</f>
        <v>ASantana</v>
      </c>
      <c r="N3440" s="6" t="str">
        <f>IFERROR(VLOOKUP($J3440,Lookup!$I:$M,Lookup!M$2,0),"")</f>
        <v>ET</v>
      </c>
      <c r="O3440" s="6" t="str">
        <f>IFERROR(VLOOKUP(E3440,Lookup!B:C,2,0),0)</f>
        <v>Bartender</v>
      </c>
    </row>
    <row r="3441" ht="13.5" outlineLevel="2" spans="1:15">
      <c r="A3441" s="4" t="s">
        <v>7202</v>
      </c>
      <c r="B3441" s="4" t="s">
        <v>7154</v>
      </c>
      <c r="C3441" s="4" t="s">
        <v>118</v>
      </c>
      <c r="D3441" s="4" t="s">
        <v>7203</v>
      </c>
      <c r="E3441" s="4" t="s">
        <v>233</v>
      </c>
      <c r="F3441" s="4" t="s">
        <v>121</v>
      </c>
      <c r="G3441" s="4" t="s">
        <v>373</v>
      </c>
      <c r="H3441" s="4" t="s">
        <v>3236</v>
      </c>
      <c r="I3441" s="4" t="s">
        <v>7156</v>
      </c>
      <c r="J3441" s="4" t="s">
        <v>7157</v>
      </c>
      <c r="K3441" s="6">
        <f>IFERROR(VLOOKUP($J3441,Lookup!$I:$M,Lookup!J$2,0),"")</f>
        <v>7158</v>
      </c>
      <c r="L3441" s="6" t="str">
        <f>IFERROR(VLOOKUP($J3441,Lookup!$I:$M,Lookup!K$2,0),"")</f>
        <v>Irvine</v>
      </c>
      <c r="M3441" s="6" t="str">
        <f>IFERROR(VLOOKUP($J3441,Lookup!$I:$M,Lookup!L$2,0),"")</f>
        <v>ASantana</v>
      </c>
      <c r="N3441" s="6" t="str">
        <f>IFERROR(VLOOKUP($J3441,Lookup!$I:$M,Lookup!M$2,0),"")</f>
        <v>ET</v>
      </c>
      <c r="O3441" s="6" t="str">
        <f>IFERROR(VLOOKUP(E3441,Lookup!B:C,2,0),0)</f>
        <v>Bartender</v>
      </c>
    </row>
    <row r="3442" ht="13.5" outlineLevel="2" spans="1:15">
      <c r="A3442" s="4" t="s">
        <v>7204</v>
      </c>
      <c r="B3442" s="4" t="s">
        <v>7154</v>
      </c>
      <c r="C3442" s="4" t="s">
        <v>118</v>
      </c>
      <c r="D3442" s="4" t="s">
        <v>7205</v>
      </c>
      <c r="E3442" s="4" t="s">
        <v>120</v>
      </c>
      <c r="F3442" s="4" t="s">
        <v>121</v>
      </c>
      <c r="G3442" s="4" t="s">
        <v>373</v>
      </c>
      <c r="H3442" s="4" t="s">
        <v>3236</v>
      </c>
      <c r="I3442" s="4" t="s">
        <v>7156</v>
      </c>
      <c r="J3442" s="4" t="s">
        <v>7157</v>
      </c>
      <c r="K3442" s="6">
        <f>IFERROR(VLOOKUP($J3442,Lookup!$I:$M,Lookup!J$2,0),"")</f>
        <v>7158</v>
      </c>
      <c r="L3442" s="6" t="str">
        <f>IFERROR(VLOOKUP($J3442,Lookup!$I:$M,Lookup!K$2,0),"")</f>
        <v>Irvine</v>
      </c>
      <c r="M3442" s="6" t="str">
        <f>IFERROR(VLOOKUP($J3442,Lookup!$I:$M,Lookup!L$2,0),"")</f>
        <v>ASantana</v>
      </c>
      <c r="N3442" s="6" t="str">
        <f>IFERROR(VLOOKUP($J3442,Lookup!$I:$M,Lookup!M$2,0),"")</f>
        <v>ET</v>
      </c>
      <c r="O3442" s="6" t="str">
        <f>IFERROR(VLOOKUP(E3442,Lookup!B:C,2,0),0)</f>
        <v>Server/Cocktail</v>
      </c>
    </row>
    <row r="3443" ht="13.5" outlineLevel="2" spans="1:15">
      <c r="A3443" s="4" t="s">
        <v>7206</v>
      </c>
      <c r="B3443" s="4" t="s">
        <v>7154</v>
      </c>
      <c r="C3443" s="4" t="s">
        <v>118</v>
      </c>
      <c r="D3443" s="4" t="s">
        <v>7207</v>
      </c>
      <c r="E3443" s="4" t="s">
        <v>83</v>
      </c>
      <c r="F3443" s="4" t="s">
        <v>121</v>
      </c>
      <c r="G3443" s="4" t="s">
        <v>373</v>
      </c>
      <c r="H3443" s="4" t="s">
        <v>3236</v>
      </c>
      <c r="I3443" s="4" t="s">
        <v>7156</v>
      </c>
      <c r="J3443" s="4" t="s">
        <v>7157</v>
      </c>
      <c r="K3443" s="6">
        <f>IFERROR(VLOOKUP($J3443,Lookup!$I:$M,Lookup!J$2,0),"")</f>
        <v>7158</v>
      </c>
      <c r="L3443" s="6" t="str">
        <f>IFERROR(VLOOKUP($J3443,Lookup!$I:$M,Lookup!K$2,0),"")</f>
        <v>Irvine</v>
      </c>
      <c r="M3443" s="6" t="str">
        <f>IFERROR(VLOOKUP($J3443,Lookup!$I:$M,Lookup!L$2,0),"")</f>
        <v>ASantana</v>
      </c>
      <c r="N3443" s="6" t="str">
        <f>IFERROR(VLOOKUP($J3443,Lookup!$I:$M,Lookup!M$2,0),"")</f>
        <v>ET</v>
      </c>
      <c r="O3443" s="6" t="str">
        <f>IFERROR(VLOOKUP(E3443,Lookup!B:C,2,0),0)</f>
        <v>Line Cook</v>
      </c>
    </row>
    <row r="3444" ht="13.5" outlineLevel="2" spans="1:15">
      <c r="A3444" s="4" t="s">
        <v>7208</v>
      </c>
      <c r="B3444" s="4" t="s">
        <v>7154</v>
      </c>
      <c r="C3444" s="4" t="s">
        <v>118</v>
      </c>
      <c r="D3444" s="4" t="s">
        <v>7209</v>
      </c>
      <c r="E3444" s="4" t="s">
        <v>83</v>
      </c>
      <c r="F3444" s="4" t="s">
        <v>121</v>
      </c>
      <c r="G3444" s="4" t="s">
        <v>373</v>
      </c>
      <c r="H3444" s="4" t="s">
        <v>3236</v>
      </c>
      <c r="I3444" s="4" t="s">
        <v>7156</v>
      </c>
      <c r="J3444" s="4" t="s">
        <v>7157</v>
      </c>
      <c r="K3444" s="6">
        <f>IFERROR(VLOOKUP($J3444,Lookup!$I:$M,Lookup!J$2,0),"")</f>
        <v>7158</v>
      </c>
      <c r="L3444" s="6" t="str">
        <f>IFERROR(VLOOKUP($J3444,Lookup!$I:$M,Lookup!K$2,0),"")</f>
        <v>Irvine</v>
      </c>
      <c r="M3444" s="6" t="str">
        <f>IFERROR(VLOOKUP($J3444,Lookup!$I:$M,Lookup!L$2,0),"")</f>
        <v>ASantana</v>
      </c>
      <c r="N3444" s="6" t="str">
        <f>IFERROR(VLOOKUP($J3444,Lookup!$I:$M,Lookup!M$2,0),"")</f>
        <v>ET</v>
      </c>
      <c r="O3444" s="6" t="str">
        <f>IFERROR(VLOOKUP(E3444,Lookup!B:C,2,0),0)</f>
        <v>Line Cook</v>
      </c>
    </row>
    <row r="3445" ht="13.5" outlineLevel="2" spans="1:15">
      <c r="A3445" s="4" t="s">
        <v>7210</v>
      </c>
      <c r="B3445" s="4" t="s">
        <v>7154</v>
      </c>
      <c r="C3445" s="4" t="s">
        <v>118</v>
      </c>
      <c r="D3445" s="4" t="s">
        <v>7211</v>
      </c>
      <c r="E3445" s="4" t="s">
        <v>70</v>
      </c>
      <c r="F3445" s="4" t="s">
        <v>121</v>
      </c>
      <c r="G3445" s="4" t="s">
        <v>373</v>
      </c>
      <c r="H3445" s="4" t="s">
        <v>3236</v>
      </c>
      <c r="I3445" s="4" t="s">
        <v>7156</v>
      </c>
      <c r="J3445" s="4" t="s">
        <v>7157</v>
      </c>
      <c r="K3445" s="6">
        <f>IFERROR(VLOOKUP($J3445,Lookup!$I:$M,Lookup!J$2,0),"")</f>
        <v>7158</v>
      </c>
      <c r="L3445" s="6" t="str">
        <f>IFERROR(VLOOKUP($J3445,Lookup!$I:$M,Lookup!K$2,0),"")</f>
        <v>Irvine</v>
      </c>
      <c r="M3445" s="6" t="str">
        <f>IFERROR(VLOOKUP($J3445,Lookup!$I:$M,Lookup!L$2,0),"")</f>
        <v>ASantana</v>
      </c>
      <c r="N3445" s="6" t="str">
        <f>IFERROR(VLOOKUP($J3445,Lookup!$I:$M,Lookup!M$2,0),"")</f>
        <v>ET</v>
      </c>
      <c r="O3445" s="6" t="str">
        <f>IFERROR(VLOOKUP(E3445,Lookup!B:C,2,0),0)</f>
        <v>Bartender</v>
      </c>
    </row>
    <row r="3446" ht="13.5" outlineLevel="2" spans="1:15">
      <c r="A3446" s="4" t="s">
        <v>7212</v>
      </c>
      <c r="B3446" s="4" t="s">
        <v>7154</v>
      </c>
      <c r="C3446" s="4" t="s">
        <v>118</v>
      </c>
      <c r="D3446" s="4" t="s">
        <v>7213</v>
      </c>
      <c r="E3446" s="4" t="s">
        <v>188</v>
      </c>
      <c r="F3446" s="4" t="s">
        <v>121</v>
      </c>
      <c r="G3446" s="4" t="s">
        <v>373</v>
      </c>
      <c r="H3446" s="4" t="s">
        <v>3236</v>
      </c>
      <c r="I3446" s="4" t="s">
        <v>7156</v>
      </c>
      <c r="J3446" s="4" t="s">
        <v>7157</v>
      </c>
      <c r="K3446" s="6">
        <f>IFERROR(VLOOKUP($J3446,Lookup!$I:$M,Lookup!J$2,0),"")</f>
        <v>7158</v>
      </c>
      <c r="L3446" s="6" t="str">
        <f>IFERROR(VLOOKUP($J3446,Lookup!$I:$M,Lookup!K$2,0),"")</f>
        <v>Irvine</v>
      </c>
      <c r="M3446" s="6" t="str">
        <f>IFERROR(VLOOKUP($J3446,Lookup!$I:$M,Lookup!L$2,0),"")</f>
        <v>ASantana</v>
      </c>
      <c r="N3446" s="6" t="str">
        <f>IFERROR(VLOOKUP($J3446,Lookup!$I:$M,Lookup!M$2,0),"")</f>
        <v>ET</v>
      </c>
      <c r="O3446" s="6" t="str">
        <f>IFERROR(VLOOKUP(E3446,Lookup!B:C,2,0),0)</f>
        <v>Dish</v>
      </c>
    </row>
    <row r="3447" ht="13.5" outlineLevel="2" spans="1:15">
      <c r="A3447" s="4" t="s">
        <v>7214</v>
      </c>
      <c r="B3447" s="4" t="s">
        <v>3384</v>
      </c>
      <c r="C3447" s="4" t="s">
        <v>118</v>
      </c>
      <c r="D3447" s="4" t="s">
        <v>7215</v>
      </c>
      <c r="E3447" s="4" t="s">
        <v>134</v>
      </c>
      <c r="F3447" s="4" t="s">
        <v>121</v>
      </c>
      <c r="G3447" s="4" t="s">
        <v>373</v>
      </c>
      <c r="H3447" s="4" t="s">
        <v>3236</v>
      </c>
      <c r="I3447" s="4" t="s">
        <v>7156</v>
      </c>
      <c r="J3447" s="4" t="s">
        <v>7157</v>
      </c>
      <c r="K3447" s="6">
        <f>IFERROR(VLOOKUP($J3447,Lookup!$I:$M,Lookup!J$2,0),"")</f>
        <v>7158</v>
      </c>
      <c r="L3447" s="6" t="str">
        <f>IFERROR(VLOOKUP($J3447,Lookup!$I:$M,Lookup!K$2,0),"")</f>
        <v>Irvine</v>
      </c>
      <c r="M3447" s="6" t="str">
        <f>IFERROR(VLOOKUP($J3447,Lookup!$I:$M,Lookup!L$2,0),"")</f>
        <v>ASantana</v>
      </c>
      <c r="N3447" s="6" t="str">
        <f>IFERROR(VLOOKUP($J3447,Lookup!$I:$M,Lookup!M$2,0),"")</f>
        <v>ET</v>
      </c>
      <c r="O3447" s="6">
        <f>IFERROR(VLOOKUP(E3447,Lookup!B:C,2,0),0)</f>
        <v>0</v>
      </c>
    </row>
    <row r="3448" ht="13.5" outlineLevel="2" spans="1:15">
      <c r="A3448" s="4" t="s">
        <v>7216</v>
      </c>
      <c r="B3448" s="4" t="s">
        <v>7154</v>
      </c>
      <c r="C3448" s="4" t="s">
        <v>118</v>
      </c>
      <c r="D3448" s="4" t="s">
        <v>7217</v>
      </c>
      <c r="E3448" s="4" t="s">
        <v>78</v>
      </c>
      <c r="F3448" s="4" t="s">
        <v>121</v>
      </c>
      <c r="G3448" s="4" t="s">
        <v>373</v>
      </c>
      <c r="H3448" s="4" t="s">
        <v>3236</v>
      </c>
      <c r="I3448" s="4" t="s">
        <v>7156</v>
      </c>
      <c r="J3448" s="4" t="s">
        <v>7157</v>
      </c>
      <c r="K3448" s="6">
        <f>IFERROR(VLOOKUP($J3448,Lookup!$I:$M,Lookup!J$2,0),"")</f>
        <v>7158</v>
      </c>
      <c r="L3448" s="6" t="str">
        <f>IFERROR(VLOOKUP($J3448,Lookup!$I:$M,Lookup!K$2,0),"")</f>
        <v>Irvine</v>
      </c>
      <c r="M3448" s="6" t="str">
        <f>IFERROR(VLOOKUP($J3448,Lookup!$I:$M,Lookup!L$2,0),"")</f>
        <v>ASantana</v>
      </c>
      <c r="N3448" s="6" t="str">
        <f>IFERROR(VLOOKUP($J3448,Lookup!$I:$M,Lookup!M$2,0),"")</f>
        <v>ET</v>
      </c>
      <c r="O3448" s="6" t="str">
        <f>IFERROR(VLOOKUP(E3448,Lookup!B:C,2,0),0)</f>
        <v>Host</v>
      </c>
    </row>
    <row r="3449" ht="13.5" outlineLevel="2" spans="1:15">
      <c r="A3449" s="4" t="s">
        <v>7218</v>
      </c>
      <c r="B3449" s="4" t="s">
        <v>7154</v>
      </c>
      <c r="C3449" s="4" t="s">
        <v>118</v>
      </c>
      <c r="D3449" s="4" t="s">
        <v>7219</v>
      </c>
      <c r="E3449" s="4" t="s">
        <v>84</v>
      </c>
      <c r="F3449" s="4" t="s">
        <v>121</v>
      </c>
      <c r="G3449" s="4" t="s">
        <v>373</v>
      </c>
      <c r="H3449" s="4" t="s">
        <v>3236</v>
      </c>
      <c r="I3449" s="4" t="s">
        <v>7156</v>
      </c>
      <c r="J3449" s="4" t="s">
        <v>7157</v>
      </c>
      <c r="K3449" s="6">
        <f>IFERROR(VLOOKUP($J3449,Lookup!$I:$M,Lookup!J$2,0),"")</f>
        <v>7158</v>
      </c>
      <c r="L3449" s="6" t="str">
        <f>IFERROR(VLOOKUP($J3449,Lookup!$I:$M,Lookup!K$2,0),"")</f>
        <v>Irvine</v>
      </c>
      <c r="M3449" s="6" t="str">
        <f>IFERROR(VLOOKUP($J3449,Lookup!$I:$M,Lookup!L$2,0),"")</f>
        <v>ASantana</v>
      </c>
      <c r="N3449" s="6" t="str">
        <f>IFERROR(VLOOKUP($J3449,Lookup!$I:$M,Lookup!M$2,0),"")</f>
        <v>ET</v>
      </c>
      <c r="O3449" s="6" t="str">
        <f>IFERROR(VLOOKUP(E3449,Lookup!B:C,2,0),0)</f>
        <v>Prep Cook</v>
      </c>
    </row>
    <row r="3450" ht="13.5" outlineLevel="2" spans="1:15">
      <c r="A3450" s="4" t="s">
        <v>7220</v>
      </c>
      <c r="B3450" s="4" t="s">
        <v>7154</v>
      </c>
      <c r="C3450" s="4" t="s">
        <v>118</v>
      </c>
      <c r="D3450" s="4" t="s">
        <v>7221</v>
      </c>
      <c r="E3450" s="4" t="s">
        <v>256</v>
      </c>
      <c r="F3450" s="4" t="s">
        <v>121</v>
      </c>
      <c r="G3450" s="4" t="s">
        <v>373</v>
      </c>
      <c r="H3450" s="4" t="s">
        <v>3236</v>
      </c>
      <c r="I3450" s="4" t="s">
        <v>7156</v>
      </c>
      <c r="J3450" s="4" t="s">
        <v>7157</v>
      </c>
      <c r="K3450" s="6">
        <f>IFERROR(VLOOKUP($J3450,Lookup!$I:$M,Lookup!J$2,0),"")</f>
        <v>7158</v>
      </c>
      <c r="L3450" s="6" t="str">
        <f>IFERROR(VLOOKUP($J3450,Lookup!$I:$M,Lookup!K$2,0),"")</f>
        <v>Irvine</v>
      </c>
      <c r="M3450" s="6" t="str">
        <f>IFERROR(VLOOKUP($J3450,Lookup!$I:$M,Lookup!L$2,0),"")</f>
        <v>ASantana</v>
      </c>
      <c r="N3450" s="6" t="str">
        <f>IFERROR(VLOOKUP($J3450,Lookup!$I:$M,Lookup!M$2,0),"")</f>
        <v>ET</v>
      </c>
      <c r="O3450" s="6" t="str">
        <f>IFERROR(VLOOKUP(E3450,Lookup!B:C,2,0),0)</f>
        <v/>
      </c>
    </row>
    <row r="3451" ht="13.5" outlineLevel="2" spans="1:15">
      <c r="A3451" s="4" t="s">
        <v>7222</v>
      </c>
      <c r="B3451" s="4" t="s">
        <v>7154</v>
      </c>
      <c r="C3451" s="4" t="s">
        <v>118</v>
      </c>
      <c r="D3451" s="4" t="s">
        <v>7223</v>
      </c>
      <c r="E3451" s="4" t="s">
        <v>83</v>
      </c>
      <c r="F3451" s="4" t="s">
        <v>121</v>
      </c>
      <c r="G3451" s="4" t="s">
        <v>373</v>
      </c>
      <c r="H3451" s="4" t="s">
        <v>3236</v>
      </c>
      <c r="I3451" s="4" t="s">
        <v>7156</v>
      </c>
      <c r="J3451" s="4" t="s">
        <v>7157</v>
      </c>
      <c r="K3451" s="6">
        <f>IFERROR(VLOOKUP($J3451,Lookup!$I:$M,Lookup!J$2,0),"")</f>
        <v>7158</v>
      </c>
      <c r="L3451" s="6" t="str">
        <f>IFERROR(VLOOKUP($J3451,Lookup!$I:$M,Lookup!K$2,0),"")</f>
        <v>Irvine</v>
      </c>
      <c r="M3451" s="6" t="str">
        <f>IFERROR(VLOOKUP($J3451,Lookup!$I:$M,Lookup!L$2,0),"")</f>
        <v>ASantana</v>
      </c>
      <c r="N3451" s="6" t="str">
        <f>IFERROR(VLOOKUP($J3451,Lookup!$I:$M,Lookup!M$2,0),"")</f>
        <v>ET</v>
      </c>
      <c r="O3451" s="6" t="str">
        <f>IFERROR(VLOOKUP(E3451,Lookup!B:C,2,0),0)</f>
        <v>Line Cook</v>
      </c>
    </row>
    <row r="3452" ht="13.5" outlineLevel="2" spans="1:15">
      <c r="A3452" s="4" t="s">
        <v>7224</v>
      </c>
      <c r="B3452" s="4" t="s">
        <v>7154</v>
      </c>
      <c r="C3452" s="4" t="s">
        <v>118</v>
      </c>
      <c r="D3452" s="4" t="s">
        <v>7225</v>
      </c>
      <c r="E3452" s="4" t="s">
        <v>188</v>
      </c>
      <c r="F3452" s="4" t="s">
        <v>121</v>
      </c>
      <c r="G3452" s="4" t="s">
        <v>373</v>
      </c>
      <c r="H3452" s="4" t="s">
        <v>3236</v>
      </c>
      <c r="I3452" s="4" t="s">
        <v>7156</v>
      </c>
      <c r="J3452" s="4" t="s">
        <v>7157</v>
      </c>
      <c r="K3452" s="6">
        <f>IFERROR(VLOOKUP($J3452,Lookup!$I:$M,Lookup!J$2,0),"")</f>
        <v>7158</v>
      </c>
      <c r="L3452" s="6" t="str">
        <f>IFERROR(VLOOKUP($J3452,Lookup!$I:$M,Lookup!K$2,0),"")</f>
        <v>Irvine</v>
      </c>
      <c r="M3452" s="6" t="str">
        <f>IFERROR(VLOOKUP($J3452,Lookup!$I:$M,Lookup!L$2,0),"")</f>
        <v>ASantana</v>
      </c>
      <c r="N3452" s="6" t="str">
        <f>IFERROR(VLOOKUP($J3452,Lookup!$I:$M,Lookup!M$2,0),"")</f>
        <v>ET</v>
      </c>
      <c r="O3452" s="6" t="str">
        <f>IFERROR(VLOOKUP(E3452,Lookup!B:C,2,0),0)</f>
        <v>Dish</v>
      </c>
    </row>
    <row r="3453" ht="13.5" outlineLevel="2" spans="1:15">
      <c r="A3453" s="4" t="s">
        <v>7226</v>
      </c>
      <c r="B3453" s="4" t="s">
        <v>7154</v>
      </c>
      <c r="C3453" s="4" t="s">
        <v>118</v>
      </c>
      <c r="D3453" s="4" t="s">
        <v>7227</v>
      </c>
      <c r="E3453" s="4" t="s">
        <v>188</v>
      </c>
      <c r="F3453" s="4" t="s">
        <v>121</v>
      </c>
      <c r="G3453" s="4" t="s">
        <v>373</v>
      </c>
      <c r="H3453" s="4" t="s">
        <v>3236</v>
      </c>
      <c r="I3453" s="4" t="s">
        <v>7156</v>
      </c>
      <c r="J3453" s="4" t="s">
        <v>7157</v>
      </c>
      <c r="K3453" s="6">
        <f>IFERROR(VLOOKUP($J3453,Lookup!$I:$M,Lookup!J$2,0),"")</f>
        <v>7158</v>
      </c>
      <c r="L3453" s="6" t="str">
        <f>IFERROR(VLOOKUP($J3453,Lookup!$I:$M,Lookup!K$2,0),"")</f>
        <v>Irvine</v>
      </c>
      <c r="M3453" s="6" t="str">
        <f>IFERROR(VLOOKUP($J3453,Lookup!$I:$M,Lookup!L$2,0),"")</f>
        <v>ASantana</v>
      </c>
      <c r="N3453" s="6" t="str">
        <f>IFERROR(VLOOKUP($J3453,Lookup!$I:$M,Lookup!M$2,0),"")</f>
        <v>ET</v>
      </c>
      <c r="O3453" s="6" t="str">
        <f>IFERROR(VLOOKUP(E3453,Lookup!B:C,2,0),0)</f>
        <v>Dish</v>
      </c>
    </row>
    <row r="3454" ht="13.5" outlineLevel="2" spans="1:15">
      <c r="A3454" s="4" t="s">
        <v>7228</v>
      </c>
      <c r="B3454" s="4" t="s">
        <v>7154</v>
      </c>
      <c r="C3454" s="4" t="s">
        <v>118</v>
      </c>
      <c r="D3454" s="4" t="s">
        <v>7229</v>
      </c>
      <c r="E3454" s="4" t="s">
        <v>83</v>
      </c>
      <c r="F3454" s="4" t="s">
        <v>121</v>
      </c>
      <c r="G3454" s="4" t="s">
        <v>373</v>
      </c>
      <c r="H3454" s="4" t="s">
        <v>3236</v>
      </c>
      <c r="I3454" s="4" t="s">
        <v>7156</v>
      </c>
      <c r="J3454" s="4" t="s">
        <v>7157</v>
      </c>
      <c r="K3454" s="6">
        <f>IFERROR(VLOOKUP($J3454,Lookup!$I:$M,Lookup!J$2,0),"")</f>
        <v>7158</v>
      </c>
      <c r="L3454" s="6" t="str">
        <f>IFERROR(VLOOKUP($J3454,Lookup!$I:$M,Lookup!K$2,0),"")</f>
        <v>Irvine</v>
      </c>
      <c r="M3454" s="6" t="str">
        <f>IFERROR(VLOOKUP($J3454,Lookup!$I:$M,Lookup!L$2,0),"")</f>
        <v>ASantana</v>
      </c>
      <c r="N3454" s="6" t="str">
        <f>IFERROR(VLOOKUP($J3454,Lookup!$I:$M,Lookup!M$2,0),"")</f>
        <v>ET</v>
      </c>
      <c r="O3454" s="6" t="str">
        <f>IFERROR(VLOOKUP(E3454,Lookup!B:C,2,0),0)</f>
        <v>Line Cook</v>
      </c>
    </row>
    <row r="3455" ht="13.5" outlineLevel="2" spans="1:15">
      <c r="A3455" s="4" t="s">
        <v>7230</v>
      </c>
      <c r="B3455" s="4" t="s">
        <v>7154</v>
      </c>
      <c r="C3455" s="4" t="s">
        <v>118</v>
      </c>
      <c r="D3455" s="4" t="s">
        <v>7231</v>
      </c>
      <c r="E3455" s="4" t="s">
        <v>78</v>
      </c>
      <c r="F3455" s="4" t="s">
        <v>121</v>
      </c>
      <c r="G3455" s="4" t="s">
        <v>373</v>
      </c>
      <c r="H3455" s="4" t="s">
        <v>3236</v>
      </c>
      <c r="I3455" s="4" t="s">
        <v>7156</v>
      </c>
      <c r="J3455" s="4" t="s">
        <v>7157</v>
      </c>
      <c r="K3455" s="6">
        <f>IFERROR(VLOOKUP($J3455,Lookup!$I:$M,Lookup!J$2,0),"")</f>
        <v>7158</v>
      </c>
      <c r="L3455" s="6" t="str">
        <f>IFERROR(VLOOKUP($J3455,Lookup!$I:$M,Lookup!K$2,0),"")</f>
        <v>Irvine</v>
      </c>
      <c r="M3455" s="6" t="str">
        <f>IFERROR(VLOOKUP($J3455,Lookup!$I:$M,Lookup!L$2,0),"")</f>
        <v>ASantana</v>
      </c>
      <c r="N3455" s="6" t="str">
        <f>IFERROR(VLOOKUP($J3455,Lookup!$I:$M,Lookup!M$2,0),"")</f>
        <v>ET</v>
      </c>
      <c r="O3455" s="6" t="str">
        <f>IFERROR(VLOOKUP(E3455,Lookup!B:C,2,0),0)</f>
        <v>Host</v>
      </c>
    </row>
    <row r="3456" ht="13.5" outlineLevel="2" spans="1:15">
      <c r="A3456" s="4" t="s">
        <v>7232</v>
      </c>
      <c r="B3456" s="4" t="s">
        <v>7154</v>
      </c>
      <c r="C3456" s="4" t="s">
        <v>118</v>
      </c>
      <c r="D3456" s="4" t="s">
        <v>7233</v>
      </c>
      <c r="E3456" s="4" t="s">
        <v>83</v>
      </c>
      <c r="F3456" s="4" t="s">
        <v>121</v>
      </c>
      <c r="G3456" s="4" t="s">
        <v>373</v>
      </c>
      <c r="H3456" s="4" t="s">
        <v>3236</v>
      </c>
      <c r="I3456" s="4" t="s">
        <v>7156</v>
      </c>
      <c r="J3456" s="4" t="s">
        <v>7157</v>
      </c>
      <c r="K3456" s="6">
        <f>IFERROR(VLOOKUP($J3456,Lookup!$I:$M,Lookup!J$2,0),"")</f>
        <v>7158</v>
      </c>
      <c r="L3456" s="6" t="str">
        <f>IFERROR(VLOOKUP($J3456,Lookup!$I:$M,Lookup!K$2,0),"")</f>
        <v>Irvine</v>
      </c>
      <c r="M3456" s="6" t="str">
        <f>IFERROR(VLOOKUP($J3456,Lookup!$I:$M,Lookup!L$2,0),"")</f>
        <v>ASantana</v>
      </c>
      <c r="N3456" s="6" t="str">
        <f>IFERROR(VLOOKUP($J3456,Lookup!$I:$M,Lookup!M$2,0),"")</f>
        <v>ET</v>
      </c>
      <c r="O3456" s="6" t="str">
        <f>IFERROR(VLOOKUP(E3456,Lookup!B:C,2,0),0)</f>
        <v>Line Cook</v>
      </c>
    </row>
    <row r="3457" ht="13.5" outlineLevel="2" spans="1:15">
      <c r="A3457" s="4" t="s">
        <v>7234</v>
      </c>
      <c r="B3457" s="4" t="s">
        <v>7154</v>
      </c>
      <c r="C3457" s="4" t="s">
        <v>118</v>
      </c>
      <c r="D3457" s="4" t="s">
        <v>7235</v>
      </c>
      <c r="E3457" s="4" t="s">
        <v>139</v>
      </c>
      <c r="F3457" s="4" t="s">
        <v>121</v>
      </c>
      <c r="G3457" s="4" t="s">
        <v>373</v>
      </c>
      <c r="H3457" s="4" t="s">
        <v>3236</v>
      </c>
      <c r="I3457" s="4" t="s">
        <v>7156</v>
      </c>
      <c r="J3457" s="4" t="s">
        <v>7157</v>
      </c>
      <c r="K3457" s="6">
        <f>IFERROR(VLOOKUP($J3457,Lookup!$I:$M,Lookup!J$2,0),"")</f>
        <v>7158</v>
      </c>
      <c r="L3457" s="6" t="str">
        <f>IFERROR(VLOOKUP($J3457,Lookup!$I:$M,Lookup!K$2,0),"")</f>
        <v>Irvine</v>
      </c>
      <c r="M3457" s="6" t="str">
        <f>IFERROR(VLOOKUP($J3457,Lookup!$I:$M,Lookup!L$2,0),"")</f>
        <v>ASantana</v>
      </c>
      <c r="N3457" s="6" t="str">
        <f>IFERROR(VLOOKUP($J3457,Lookup!$I:$M,Lookup!M$2,0),"")</f>
        <v>ET</v>
      </c>
      <c r="O3457" s="6" t="str">
        <f>IFERROR(VLOOKUP(E3457,Lookup!B:C,2,0),0)</f>
        <v>Busser/Runner</v>
      </c>
    </row>
    <row r="3458" ht="13.5" outlineLevel="2" spans="1:15">
      <c r="A3458" s="4" t="s">
        <v>7236</v>
      </c>
      <c r="B3458" s="4" t="s">
        <v>7154</v>
      </c>
      <c r="C3458" s="4" t="s">
        <v>118</v>
      </c>
      <c r="D3458" s="4" t="s">
        <v>7237</v>
      </c>
      <c r="E3458" s="4" t="s">
        <v>70</v>
      </c>
      <c r="F3458" s="4" t="s">
        <v>121</v>
      </c>
      <c r="G3458" s="4" t="s">
        <v>373</v>
      </c>
      <c r="H3458" s="4" t="s">
        <v>3236</v>
      </c>
      <c r="I3458" s="4" t="s">
        <v>7156</v>
      </c>
      <c r="J3458" s="4" t="s">
        <v>7157</v>
      </c>
      <c r="K3458" s="6">
        <f>IFERROR(VLOOKUP($J3458,Lookup!$I:$M,Lookup!J$2,0),"")</f>
        <v>7158</v>
      </c>
      <c r="L3458" s="6" t="str">
        <f>IFERROR(VLOOKUP($J3458,Lookup!$I:$M,Lookup!K$2,0),"")</f>
        <v>Irvine</v>
      </c>
      <c r="M3458" s="6" t="str">
        <f>IFERROR(VLOOKUP($J3458,Lookup!$I:$M,Lookup!L$2,0),"")</f>
        <v>ASantana</v>
      </c>
      <c r="N3458" s="6" t="str">
        <f>IFERROR(VLOOKUP($J3458,Lookup!$I:$M,Lookup!M$2,0),"")</f>
        <v>ET</v>
      </c>
      <c r="O3458" s="6" t="str">
        <f>IFERROR(VLOOKUP(E3458,Lookup!B:C,2,0),0)</f>
        <v>Bartender</v>
      </c>
    </row>
    <row r="3459" ht="13.5" outlineLevel="2" spans="1:15">
      <c r="A3459" s="4" t="s">
        <v>7238</v>
      </c>
      <c r="B3459" s="4" t="s">
        <v>7154</v>
      </c>
      <c r="C3459" s="4" t="s">
        <v>118</v>
      </c>
      <c r="D3459" s="4" t="s">
        <v>7239</v>
      </c>
      <c r="E3459" s="4" t="s">
        <v>78</v>
      </c>
      <c r="F3459" s="4" t="s">
        <v>121</v>
      </c>
      <c r="G3459" s="4" t="s">
        <v>373</v>
      </c>
      <c r="H3459" s="4" t="s">
        <v>3236</v>
      </c>
      <c r="I3459" s="4" t="s">
        <v>7156</v>
      </c>
      <c r="J3459" s="4" t="s">
        <v>7157</v>
      </c>
      <c r="K3459" s="6">
        <f>IFERROR(VLOOKUP($J3459,Lookup!$I:$M,Lookup!J$2,0),"")</f>
        <v>7158</v>
      </c>
      <c r="L3459" s="6" t="str">
        <f>IFERROR(VLOOKUP($J3459,Lookup!$I:$M,Lookup!K$2,0),"")</f>
        <v>Irvine</v>
      </c>
      <c r="M3459" s="6" t="str">
        <f>IFERROR(VLOOKUP($J3459,Lookup!$I:$M,Lookup!L$2,0),"")</f>
        <v>ASantana</v>
      </c>
      <c r="N3459" s="6" t="str">
        <f>IFERROR(VLOOKUP($J3459,Lookup!$I:$M,Lookup!M$2,0),"")</f>
        <v>ET</v>
      </c>
      <c r="O3459" s="6" t="str">
        <f>IFERROR(VLOOKUP(E3459,Lookup!B:C,2,0),0)</f>
        <v>Host</v>
      </c>
    </row>
    <row r="3460" ht="13.5" outlineLevel="2" spans="1:15">
      <c r="A3460" s="4" t="s">
        <v>7240</v>
      </c>
      <c r="B3460" s="4" t="s">
        <v>7154</v>
      </c>
      <c r="C3460" s="4" t="s">
        <v>118</v>
      </c>
      <c r="D3460" s="4" t="s">
        <v>7241</v>
      </c>
      <c r="E3460" s="4" t="s">
        <v>120</v>
      </c>
      <c r="F3460" s="4" t="s">
        <v>121</v>
      </c>
      <c r="G3460" s="4" t="s">
        <v>373</v>
      </c>
      <c r="H3460" s="4" t="s">
        <v>3236</v>
      </c>
      <c r="I3460" s="4" t="s">
        <v>7156</v>
      </c>
      <c r="J3460" s="4" t="s">
        <v>7157</v>
      </c>
      <c r="K3460" s="6">
        <f>IFERROR(VLOOKUP($J3460,Lookup!$I:$M,Lookup!J$2,0),"")</f>
        <v>7158</v>
      </c>
      <c r="L3460" s="6" t="str">
        <f>IFERROR(VLOOKUP($J3460,Lookup!$I:$M,Lookup!K$2,0),"")</f>
        <v>Irvine</v>
      </c>
      <c r="M3460" s="6" t="str">
        <f>IFERROR(VLOOKUP($J3460,Lookup!$I:$M,Lookup!L$2,0),"")</f>
        <v>ASantana</v>
      </c>
      <c r="N3460" s="6" t="str">
        <f>IFERROR(VLOOKUP($J3460,Lookup!$I:$M,Lookup!M$2,0),"")</f>
        <v>ET</v>
      </c>
      <c r="O3460" s="6" t="str">
        <f>IFERROR(VLOOKUP(E3460,Lookup!B:C,2,0),0)</f>
        <v>Server/Cocktail</v>
      </c>
    </row>
    <row r="3461" ht="13.5" outlineLevel="2" spans="1:15">
      <c r="A3461" s="4" t="s">
        <v>7242</v>
      </c>
      <c r="B3461" s="4" t="s">
        <v>7154</v>
      </c>
      <c r="C3461" s="4" t="s">
        <v>118</v>
      </c>
      <c r="D3461" s="4" t="s">
        <v>7243</v>
      </c>
      <c r="E3461" s="4" t="s">
        <v>78</v>
      </c>
      <c r="F3461" s="4" t="s">
        <v>121</v>
      </c>
      <c r="G3461" s="4" t="s">
        <v>373</v>
      </c>
      <c r="H3461" s="4" t="s">
        <v>3236</v>
      </c>
      <c r="I3461" s="4" t="s">
        <v>7156</v>
      </c>
      <c r="J3461" s="4" t="s">
        <v>7157</v>
      </c>
      <c r="K3461" s="6">
        <f>IFERROR(VLOOKUP($J3461,Lookup!$I:$M,Lookup!J$2,0),"")</f>
        <v>7158</v>
      </c>
      <c r="L3461" s="6" t="str">
        <f>IFERROR(VLOOKUP($J3461,Lookup!$I:$M,Lookup!K$2,0),"")</f>
        <v>Irvine</v>
      </c>
      <c r="M3461" s="6" t="str">
        <f>IFERROR(VLOOKUP($J3461,Lookup!$I:$M,Lookup!L$2,0),"")</f>
        <v>ASantana</v>
      </c>
      <c r="N3461" s="6" t="str">
        <f>IFERROR(VLOOKUP($J3461,Lookup!$I:$M,Lookup!M$2,0),"")</f>
        <v>ET</v>
      </c>
      <c r="O3461" s="6" t="str">
        <f>IFERROR(VLOOKUP(E3461,Lookup!B:C,2,0),0)</f>
        <v>Host</v>
      </c>
    </row>
    <row r="3462" ht="13.5" outlineLevel="2" spans="1:15">
      <c r="A3462" s="4" t="s">
        <v>7244</v>
      </c>
      <c r="B3462" s="4" t="s">
        <v>7154</v>
      </c>
      <c r="C3462" s="4" t="s">
        <v>118</v>
      </c>
      <c r="D3462" s="4" t="s">
        <v>7245</v>
      </c>
      <c r="E3462" s="4" t="s">
        <v>120</v>
      </c>
      <c r="F3462" s="4" t="s">
        <v>121</v>
      </c>
      <c r="G3462" s="4" t="s">
        <v>373</v>
      </c>
      <c r="H3462" s="4" t="s">
        <v>3236</v>
      </c>
      <c r="I3462" s="4" t="s">
        <v>7156</v>
      </c>
      <c r="J3462" s="4" t="s">
        <v>7157</v>
      </c>
      <c r="K3462" s="6">
        <f>IFERROR(VLOOKUP($J3462,Lookup!$I:$M,Lookup!J$2,0),"")</f>
        <v>7158</v>
      </c>
      <c r="L3462" s="6" t="str">
        <f>IFERROR(VLOOKUP($J3462,Lookup!$I:$M,Lookup!K$2,0),"")</f>
        <v>Irvine</v>
      </c>
      <c r="M3462" s="6" t="str">
        <f>IFERROR(VLOOKUP($J3462,Lookup!$I:$M,Lookup!L$2,0),"")</f>
        <v>ASantana</v>
      </c>
      <c r="N3462" s="6" t="str">
        <f>IFERROR(VLOOKUP($J3462,Lookup!$I:$M,Lookup!M$2,0),"")</f>
        <v>ET</v>
      </c>
      <c r="O3462" s="6" t="str">
        <f>IFERROR(VLOOKUP(E3462,Lookup!B:C,2,0),0)</f>
        <v>Server/Cocktail</v>
      </c>
    </row>
    <row r="3463" ht="13.5" outlineLevel="2" spans="1:15">
      <c r="A3463" s="4" t="s">
        <v>7246</v>
      </c>
      <c r="B3463" s="4" t="s">
        <v>7154</v>
      </c>
      <c r="C3463" s="4" t="s">
        <v>118</v>
      </c>
      <c r="D3463" s="4" t="s">
        <v>7247</v>
      </c>
      <c r="E3463" s="4" t="s">
        <v>120</v>
      </c>
      <c r="F3463" s="4" t="s">
        <v>121</v>
      </c>
      <c r="G3463" s="4" t="s">
        <v>373</v>
      </c>
      <c r="H3463" s="4" t="s">
        <v>3236</v>
      </c>
      <c r="I3463" s="4" t="s">
        <v>7156</v>
      </c>
      <c r="J3463" s="4" t="s">
        <v>7157</v>
      </c>
      <c r="K3463" s="6">
        <f>IFERROR(VLOOKUP($J3463,Lookup!$I:$M,Lookup!J$2,0),"")</f>
        <v>7158</v>
      </c>
      <c r="L3463" s="6" t="str">
        <f>IFERROR(VLOOKUP($J3463,Lookup!$I:$M,Lookup!K$2,0),"")</f>
        <v>Irvine</v>
      </c>
      <c r="M3463" s="6" t="str">
        <f>IFERROR(VLOOKUP($J3463,Lookup!$I:$M,Lookup!L$2,0),"")</f>
        <v>ASantana</v>
      </c>
      <c r="N3463" s="6" t="str">
        <f>IFERROR(VLOOKUP($J3463,Lookup!$I:$M,Lookup!M$2,0),"")</f>
        <v>ET</v>
      </c>
      <c r="O3463" s="6" t="str">
        <f>IFERROR(VLOOKUP(E3463,Lookup!B:C,2,0),0)</f>
        <v>Server/Cocktail</v>
      </c>
    </row>
    <row r="3464" ht="13.5" outlineLevel="2" spans="1:15">
      <c r="A3464" s="4" t="s">
        <v>7248</v>
      </c>
      <c r="B3464" s="4" t="s">
        <v>7154</v>
      </c>
      <c r="C3464" s="4" t="s">
        <v>118</v>
      </c>
      <c r="D3464" s="4" t="s">
        <v>7249</v>
      </c>
      <c r="E3464" s="4" t="s">
        <v>78</v>
      </c>
      <c r="F3464" s="4" t="s">
        <v>121</v>
      </c>
      <c r="G3464" s="4" t="s">
        <v>373</v>
      </c>
      <c r="H3464" s="4" t="s">
        <v>3236</v>
      </c>
      <c r="I3464" s="4" t="s">
        <v>7156</v>
      </c>
      <c r="J3464" s="4" t="s">
        <v>7157</v>
      </c>
      <c r="K3464" s="6">
        <f>IFERROR(VLOOKUP($J3464,Lookup!$I:$M,Lookup!J$2,0),"")</f>
        <v>7158</v>
      </c>
      <c r="L3464" s="6" t="str">
        <f>IFERROR(VLOOKUP($J3464,Lookup!$I:$M,Lookup!K$2,0),"")</f>
        <v>Irvine</v>
      </c>
      <c r="M3464" s="6" t="str">
        <f>IFERROR(VLOOKUP($J3464,Lookup!$I:$M,Lookup!L$2,0),"")</f>
        <v>ASantana</v>
      </c>
      <c r="N3464" s="6" t="str">
        <f>IFERROR(VLOOKUP($J3464,Lookup!$I:$M,Lookup!M$2,0),"")</f>
        <v>ET</v>
      </c>
      <c r="O3464" s="6" t="str">
        <f>IFERROR(VLOOKUP(E3464,Lookup!B:C,2,0),0)</f>
        <v>Host</v>
      </c>
    </row>
    <row r="3465" ht="13.5" outlineLevel="2" spans="1:15">
      <c r="A3465" s="4" t="s">
        <v>7250</v>
      </c>
      <c r="B3465" s="4" t="s">
        <v>7154</v>
      </c>
      <c r="C3465" s="4" t="s">
        <v>118</v>
      </c>
      <c r="D3465" s="4" t="s">
        <v>7251</v>
      </c>
      <c r="E3465" s="4" t="s">
        <v>84</v>
      </c>
      <c r="F3465" s="4" t="s">
        <v>121</v>
      </c>
      <c r="G3465" s="4" t="s">
        <v>373</v>
      </c>
      <c r="H3465" s="4" t="s">
        <v>3236</v>
      </c>
      <c r="I3465" s="4" t="s">
        <v>7156</v>
      </c>
      <c r="J3465" s="4" t="s">
        <v>7157</v>
      </c>
      <c r="K3465" s="6">
        <f>IFERROR(VLOOKUP($J3465,Lookup!$I:$M,Lookup!J$2,0),"")</f>
        <v>7158</v>
      </c>
      <c r="L3465" s="6" t="str">
        <f>IFERROR(VLOOKUP($J3465,Lookup!$I:$M,Lookup!K$2,0),"")</f>
        <v>Irvine</v>
      </c>
      <c r="M3465" s="6" t="str">
        <f>IFERROR(VLOOKUP($J3465,Lookup!$I:$M,Lookup!L$2,0),"")</f>
        <v>ASantana</v>
      </c>
      <c r="N3465" s="6" t="str">
        <f>IFERROR(VLOOKUP($J3465,Lookup!$I:$M,Lookup!M$2,0),"")</f>
        <v>ET</v>
      </c>
      <c r="O3465" s="6" t="str">
        <f>IFERROR(VLOOKUP(E3465,Lookup!B:C,2,0),0)</f>
        <v>Prep Cook</v>
      </c>
    </row>
    <row r="3466" ht="13.5" outlineLevel="2" spans="1:15">
      <c r="A3466" s="4" t="s">
        <v>7252</v>
      </c>
      <c r="B3466" s="4" t="s">
        <v>7154</v>
      </c>
      <c r="C3466" s="4" t="s">
        <v>118</v>
      </c>
      <c r="D3466" s="4" t="s">
        <v>7253</v>
      </c>
      <c r="E3466" s="4" t="s">
        <v>139</v>
      </c>
      <c r="F3466" s="4" t="s">
        <v>121</v>
      </c>
      <c r="G3466" s="4" t="s">
        <v>373</v>
      </c>
      <c r="H3466" s="4" t="s">
        <v>3236</v>
      </c>
      <c r="I3466" s="4" t="s">
        <v>7156</v>
      </c>
      <c r="J3466" s="4" t="s">
        <v>7157</v>
      </c>
      <c r="K3466" s="6">
        <f>IFERROR(VLOOKUP($J3466,Lookup!$I:$M,Lookup!J$2,0),"")</f>
        <v>7158</v>
      </c>
      <c r="L3466" s="6" t="str">
        <f>IFERROR(VLOOKUP($J3466,Lookup!$I:$M,Lookup!K$2,0),"")</f>
        <v>Irvine</v>
      </c>
      <c r="M3466" s="6" t="str">
        <f>IFERROR(VLOOKUP($J3466,Lookup!$I:$M,Lookup!L$2,0),"")</f>
        <v>ASantana</v>
      </c>
      <c r="N3466" s="6" t="str">
        <f>IFERROR(VLOOKUP($J3466,Lookup!$I:$M,Lookup!M$2,0),"")</f>
        <v>ET</v>
      </c>
      <c r="O3466" s="6" t="str">
        <f>IFERROR(VLOOKUP(E3466,Lookup!B:C,2,0),0)</f>
        <v>Busser/Runner</v>
      </c>
    </row>
    <row r="3467" ht="13.5" outlineLevel="2" spans="1:15">
      <c r="A3467" s="4" t="s">
        <v>7254</v>
      </c>
      <c r="B3467" s="4" t="s">
        <v>7154</v>
      </c>
      <c r="C3467" s="4" t="s">
        <v>118</v>
      </c>
      <c r="D3467" s="4" t="s">
        <v>7255</v>
      </c>
      <c r="E3467" s="4" t="s">
        <v>120</v>
      </c>
      <c r="F3467" s="4" t="s">
        <v>121</v>
      </c>
      <c r="G3467" s="4" t="s">
        <v>373</v>
      </c>
      <c r="H3467" s="4" t="s">
        <v>3236</v>
      </c>
      <c r="I3467" s="4" t="s">
        <v>7156</v>
      </c>
      <c r="J3467" s="4" t="s">
        <v>7157</v>
      </c>
      <c r="K3467" s="6">
        <f>IFERROR(VLOOKUP($J3467,Lookup!$I:$M,Lookup!J$2,0),"")</f>
        <v>7158</v>
      </c>
      <c r="L3467" s="6" t="str">
        <f>IFERROR(VLOOKUP($J3467,Lookup!$I:$M,Lookup!K$2,0),"")</f>
        <v>Irvine</v>
      </c>
      <c r="M3467" s="6" t="str">
        <f>IFERROR(VLOOKUP($J3467,Lookup!$I:$M,Lookup!L$2,0),"")</f>
        <v>ASantana</v>
      </c>
      <c r="N3467" s="6" t="str">
        <f>IFERROR(VLOOKUP($J3467,Lookup!$I:$M,Lookup!M$2,0),"")</f>
        <v>ET</v>
      </c>
      <c r="O3467" s="6" t="str">
        <f>IFERROR(VLOOKUP(E3467,Lookup!B:C,2,0),0)</f>
        <v>Server/Cocktail</v>
      </c>
    </row>
    <row r="3468" ht="13.5" outlineLevel="2" spans="1:15">
      <c r="A3468" s="4" t="s">
        <v>7256</v>
      </c>
      <c r="B3468" s="4" t="s">
        <v>7257</v>
      </c>
      <c r="C3468" s="4" t="s">
        <v>348</v>
      </c>
      <c r="D3468" s="4" t="s">
        <v>7258</v>
      </c>
      <c r="E3468" s="4" t="s">
        <v>142</v>
      </c>
      <c r="F3468" s="4" t="s">
        <v>121</v>
      </c>
      <c r="G3468" s="4" t="s">
        <v>373</v>
      </c>
      <c r="H3468" s="4" t="s">
        <v>3236</v>
      </c>
      <c r="I3468" s="4" t="s">
        <v>7156</v>
      </c>
      <c r="J3468" s="4" t="s">
        <v>7157</v>
      </c>
      <c r="K3468" s="6">
        <f>IFERROR(VLOOKUP($J3468,Lookup!$I:$M,Lookup!J$2,0),"")</f>
        <v>7158</v>
      </c>
      <c r="L3468" s="6" t="str">
        <f>IFERROR(VLOOKUP($J3468,Lookup!$I:$M,Lookup!K$2,0),"")</f>
        <v>Irvine</v>
      </c>
      <c r="M3468" s="6" t="str">
        <f>IFERROR(VLOOKUP($J3468,Lookup!$I:$M,Lookup!L$2,0),"")</f>
        <v>ASantana</v>
      </c>
      <c r="N3468" s="6" t="str">
        <f>IFERROR(VLOOKUP($J3468,Lookup!$I:$M,Lookup!M$2,0),"")</f>
        <v>ET</v>
      </c>
      <c r="O3468" s="6" t="str">
        <f>IFERROR(VLOOKUP(E3468,Lookup!B:C,2,0),0)</f>
        <v>Expo</v>
      </c>
    </row>
    <row r="3469" ht="13.5" outlineLevel="2" spans="1:15">
      <c r="A3469" s="4" t="s">
        <v>7259</v>
      </c>
      <c r="B3469" s="4" t="s">
        <v>7154</v>
      </c>
      <c r="C3469" s="4" t="s">
        <v>118</v>
      </c>
      <c r="D3469" s="4" t="s">
        <v>7260</v>
      </c>
      <c r="E3469" s="4" t="s">
        <v>83</v>
      </c>
      <c r="F3469" s="4" t="s">
        <v>121</v>
      </c>
      <c r="G3469" s="4" t="s">
        <v>373</v>
      </c>
      <c r="H3469" s="4" t="s">
        <v>3236</v>
      </c>
      <c r="I3469" s="4" t="s">
        <v>7156</v>
      </c>
      <c r="J3469" s="4" t="s">
        <v>7157</v>
      </c>
      <c r="K3469" s="6">
        <f>IFERROR(VLOOKUP($J3469,Lookup!$I:$M,Lookup!J$2,0),"")</f>
        <v>7158</v>
      </c>
      <c r="L3469" s="6" t="str">
        <f>IFERROR(VLOOKUP($J3469,Lookup!$I:$M,Lookup!K$2,0),"")</f>
        <v>Irvine</v>
      </c>
      <c r="M3469" s="6" t="str">
        <f>IFERROR(VLOOKUP($J3469,Lookup!$I:$M,Lookup!L$2,0),"")</f>
        <v>ASantana</v>
      </c>
      <c r="N3469" s="6" t="str">
        <f>IFERROR(VLOOKUP($J3469,Lookup!$I:$M,Lookup!M$2,0),"")</f>
        <v>ET</v>
      </c>
      <c r="O3469" s="6" t="str">
        <f>IFERROR(VLOOKUP(E3469,Lookup!B:C,2,0),0)</f>
        <v>Line Cook</v>
      </c>
    </row>
    <row r="3470" ht="13.5" outlineLevel="2" spans="1:15">
      <c r="A3470" s="4" t="s">
        <v>7261</v>
      </c>
      <c r="B3470" s="4" t="s">
        <v>7154</v>
      </c>
      <c r="C3470" s="4" t="s">
        <v>118</v>
      </c>
      <c r="D3470" s="4" t="s">
        <v>7262</v>
      </c>
      <c r="E3470" s="4" t="s">
        <v>83</v>
      </c>
      <c r="F3470" s="4" t="s">
        <v>121</v>
      </c>
      <c r="G3470" s="4" t="s">
        <v>373</v>
      </c>
      <c r="H3470" s="4" t="s">
        <v>3236</v>
      </c>
      <c r="I3470" s="4" t="s">
        <v>7156</v>
      </c>
      <c r="J3470" s="4" t="s">
        <v>7157</v>
      </c>
      <c r="K3470" s="6">
        <f>IFERROR(VLOOKUP($J3470,Lookup!$I:$M,Lookup!J$2,0),"")</f>
        <v>7158</v>
      </c>
      <c r="L3470" s="6" t="str">
        <f>IFERROR(VLOOKUP($J3470,Lookup!$I:$M,Lookup!K$2,0),"")</f>
        <v>Irvine</v>
      </c>
      <c r="M3470" s="6" t="str">
        <f>IFERROR(VLOOKUP($J3470,Lookup!$I:$M,Lookup!L$2,0),"")</f>
        <v>ASantana</v>
      </c>
      <c r="N3470" s="6" t="str">
        <f>IFERROR(VLOOKUP($J3470,Lookup!$I:$M,Lookup!M$2,0),"")</f>
        <v>ET</v>
      </c>
      <c r="O3470" s="6" t="str">
        <f>IFERROR(VLOOKUP(E3470,Lookup!B:C,2,0),0)</f>
        <v>Line Cook</v>
      </c>
    </row>
    <row r="3471" ht="13.5" outlineLevel="2" spans="1:15">
      <c r="A3471" s="4" t="s">
        <v>7263</v>
      </c>
      <c r="B3471" s="4" t="s">
        <v>7154</v>
      </c>
      <c r="C3471" s="4" t="s">
        <v>118</v>
      </c>
      <c r="D3471" s="4" t="s">
        <v>7264</v>
      </c>
      <c r="E3471" s="4" t="s">
        <v>188</v>
      </c>
      <c r="F3471" s="4" t="s">
        <v>121</v>
      </c>
      <c r="G3471" s="4" t="s">
        <v>373</v>
      </c>
      <c r="H3471" s="4" t="s">
        <v>3236</v>
      </c>
      <c r="I3471" s="4" t="s">
        <v>7156</v>
      </c>
      <c r="J3471" s="4" t="s">
        <v>7157</v>
      </c>
      <c r="K3471" s="6">
        <f>IFERROR(VLOOKUP($J3471,Lookup!$I:$M,Lookup!J$2,0),"")</f>
        <v>7158</v>
      </c>
      <c r="L3471" s="6" t="str">
        <f>IFERROR(VLOOKUP($J3471,Lookup!$I:$M,Lookup!K$2,0),"")</f>
        <v>Irvine</v>
      </c>
      <c r="M3471" s="6" t="str">
        <f>IFERROR(VLOOKUP($J3471,Lookup!$I:$M,Lookup!L$2,0),"")</f>
        <v>ASantana</v>
      </c>
      <c r="N3471" s="6" t="str">
        <f>IFERROR(VLOOKUP($J3471,Lookup!$I:$M,Lookup!M$2,0),"")</f>
        <v>ET</v>
      </c>
      <c r="O3471" s="6" t="str">
        <f>IFERROR(VLOOKUP(E3471,Lookup!B:C,2,0),0)</f>
        <v>Dish</v>
      </c>
    </row>
    <row r="3472" ht="13.5" outlineLevel="2" spans="1:15">
      <c r="A3472" s="4" t="s">
        <v>7265</v>
      </c>
      <c r="B3472" s="4" t="s">
        <v>7154</v>
      </c>
      <c r="C3472" s="4" t="s">
        <v>118</v>
      </c>
      <c r="D3472" s="4" t="s">
        <v>7266</v>
      </c>
      <c r="E3472" s="4" t="s">
        <v>120</v>
      </c>
      <c r="F3472" s="4" t="s">
        <v>121</v>
      </c>
      <c r="G3472" s="4" t="s">
        <v>373</v>
      </c>
      <c r="H3472" s="4" t="s">
        <v>3236</v>
      </c>
      <c r="I3472" s="4" t="s">
        <v>7156</v>
      </c>
      <c r="J3472" s="4" t="s">
        <v>7157</v>
      </c>
      <c r="K3472" s="6">
        <f>IFERROR(VLOOKUP($J3472,Lookup!$I:$M,Lookup!J$2,0),"")</f>
        <v>7158</v>
      </c>
      <c r="L3472" s="6" t="str">
        <f>IFERROR(VLOOKUP($J3472,Lookup!$I:$M,Lookup!K$2,0),"")</f>
        <v>Irvine</v>
      </c>
      <c r="M3472" s="6" t="str">
        <f>IFERROR(VLOOKUP($J3472,Lookup!$I:$M,Lookup!L$2,0),"")</f>
        <v>ASantana</v>
      </c>
      <c r="N3472" s="6" t="str">
        <f>IFERROR(VLOOKUP($J3472,Lookup!$I:$M,Lookup!M$2,0),"")</f>
        <v>ET</v>
      </c>
      <c r="O3472" s="6" t="str">
        <f>IFERROR(VLOOKUP(E3472,Lookup!B:C,2,0),0)</f>
        <v>Server/Cocktail</v>
      </c>
    </row>
    <row r="3473" ht="13.5" outlineLevel="2" spans="1:15">
      <c r="A3473" s="4" t="s">
        <v>7267</v>
      </c>
      <c r="B3473" s="4" t="s">
        <v>7154</v>
      </c>
      <c r="C3473" s="4" t="s">
        <v>118</v>
      </c>
      <c r="D3473" s="4" t="s">
        <v>7268</v>
      </c>
      <c r="E3473" s="4" t="s">
        <v>208</v>
      </c>
      <c r="F3473" s="4" t="s">
        <v>121</v>
      </c>
      <c r="G3473" s="4" t="s">
        <v>373</v>
      </c>
      <c r="H3473" s="4" t="s">
        <v>3236</v>
      </c>
      <c r="I3473" s="4" t="s">
        <v>7156</v>
      </c>
      <c r="J3473" s="4" t="s">
        <v>7157</v>
      </c>
      <c r="K3473" s="6">
        <f>IFERROR(VLOOKUP($J3473,Lookup!$I:$M,Lookup!J$2,0),"")</f>
        <v>7158</v>
      </c>
      <c r="L3473" s="6" t="str">
        <f>IFERROR(VLOOKUP($J3473,Lookup!$I:$M,Lookup!K$2,0),"")</f>
        <v>Irvine</v>
      </c>
      <c r="M3473" s="6" t="str">
        <f>IFERROR(VLOOKUP($J3473,Lookup!$I:$M,Lookup!L$2,0),"")</f>
        <v>ASantana</v>
      </c>
      <c r="N3473" s="6" t="str">
        <f>IFERROR(VLOOKUP($J3473,Lookup!$I:$M,Lookup!M$2,0),"")</f>
        <v>ET</v>
      </c>
      <c r="O3473" s="6" t="str">
        <f>IFERROR(VLOOKUP(E3473,Lookup!B:C,2,0),0)</f>
        <v/>
      </c>
    </row>
    <row r="3474" ht="13.5" outlineLevel="2" spans="1:15">
      <c r="A3474" s="4" t="s">
        <v>7269</v>
      </c>
      <c r="B3474" s="4" t="s">
        <v>7257</v>
      </c>
      <c r="C3474" s="4" t="s">
        <v>118</v>
      </c>
      <c r="D3474" s="4" t="s">
        <v>7270</v>
      </c>
      <c r="E3474" s="4" t="s">
        <v>120</v>
      </c>
      <c r="F3474" s="4" t="s">
        <v>121</v>
      </c>
      <c r="G3474" s="4" t="s">
        <v>373</v>
      </c>
      <c r="H3474" s="4" t="s">
        <v>3236</v>
      </c>
      <c r="I3474" s="4" t="s">
        <v>7156</v>
      </c>
      <c r="J3474" s="4" t="s">
        <v>7157</v>
      </c>
      <c r="K3474" s="6">
        <f>IFERROR(VLOOKUP($J3474,Lookup!$I:$M,Lookup!J$2,0),"")</f>
        <v>7158</v>
      </c>
      <c r="L3474" s="6" t="str">
        <f>IFERROR(VLOOKUP($J3474,Lookup!$I:$M,Lookup!K$2,0),"")</f>
        <v>Irvine</v>
      </c>
      <c r="M3474" s="6" t="str">
        <f>IFERROR(VLOOKUP($J3474,Lookup!$I:$M,Lookup!L$2,0),"")</f>
        <v>ASantana</v>
      </c>
      <c r="N3474" s="6" t="str">
        <f>IFERROR(VLOOKUP($J3474,Lookup!$I:$M,Lookup!M$2,0),"")</f>
        <v>ET</v>
      </c>
      <c r="O3474" s="6" t="str">
        <f>IFERROR(VLOOKUP(E3474,Lookup!B:C,2,0),0)</f>
        <v>Server/Cocktail</v>
      </c>
    </row>
    <row r="3475" ht="13.5" outlineLevel="2" spans="1:15">
      <c r="A3475" s="4" t="s">
        <v>7271</v>
      </c>
      <c r="B3475" s="4" t="s">
        <v>7154</v>
      </c>
      <c r="C3475" s="4" t="s">
        <v>118</v>
      </c>
      <c r="D3475" s="4" t="s">
        <v>7272</v>
      </c>
      <c r="E3475" s="4" t="s">
        <v>78</v>
      </c>
      <c r="F3475" s="4" t="s">
        <v>121</v>
      </c>
      <c r="G3475" s="4" t="s">
        <v>373</v>
      </c>
      <c r="H3475" s="4" t="s">
        <v>3236</v>
      </c>
      <c r="I3475" s="4" t="s">
        <v>7156</v>
      </c>
      <c r="J3475" s="4" t="s">
        <v>7157</v>
      </c>
      <c r="K3475" s="6">
        <f>IFERROR(VLOOKUP($J3475,Lookup!$I:$M,Lookup!J$2,0),"")</f>
        <v>7158</v>
      </c>
      <c r="L3475" s="6" t="str">
        <f>IFERROR(VLOOKUP($J3475,Lookup!$I:$M,Lookup!K$2,0),"")</f>
        <v>Irvine</v>
      </c>
      <c r="M3475" s="6" t="str">
        <f>IFERROR(VLOOKUP($J3475,Lookup!$I:$M,Lookup!L$2,0),"")</f>
        <v>ASantana</v>
      </c>
      <c r="N3475" s="6" t="str">
        <f>IFERROR(VLOOKUP($J3475,Lookup!$I:$M,Lookup!M$2,0),"")</f>
        <v>ET</v>
      </c>
      <c r="O3475" s="6" t="str">
        <f>IFERROR(VLOOKUP(E3475,Lookup!B:C,2,0),0)</f>
        <v>Host</v>
      </c>
    </row>
    <row r="3476" ht="13.5" outlineLevel="2" spans="1:15">
      <c r="A3476" s="4" t="s">
        <v>7273</v>
      </c>
      <c r="B3476" s="4" t="s">
        <v>5818</v>
      </c>
      <c r="C3476" s="4" t="s">
        <v>118</v>
      </c>
      <c r="D3476" s="4" t="s">
        <v>7274</v>
      </c>
      <c r="E3476" s="4" t="s">
        <v>78</v>
      </c>
      <c r="F3476" s="4" t="s">
        <v>121</v>
      </c>
      <c r="G3476" s="4" t="s">
        <v>373</v>
      </c>
      <c r="H3476" s="4" t="s">
        <v>4500</v>
      </c>
      <c r="I3476" s="4" t="s">
        <v>7275</v>
      </c>
      <c r="J3476" s="4" t="s">
        <v>7276</v>
      </c>
      <c r="K3476" s="6">
        <f>IFERROR(VLOOKUP($J3476,Lookup!$I:$M,Lookup!J$2,0),"")</f>
        <v>7159</v>
      </c>
      <c r="L3476" s="6" t="str">
        <f>IFERROR(VLOOKUP($J3476,Lookup!$I:$M,Lookup!K$2,0),"")</f>
        <v>LB  - Atlantic</v>
      </c>
      <c r="M3476" s="6" t="str">
        <f>IFERROR(VLOOKUP($J3476,Lookup!$I:$M,Lookup!L$2,0),"")</f>
        <v>CSalazar</v>
      </c>
      <c r="N3476" s="6" t="str">
        <f>IFERROR(VLOOKUP($J3476,Lookup!$I:$M,Lookup!M$2,0),"")</f>
        <v>ET</v>
      </c>
      <c r="O3476" s="6" t="str">
        <f>IFERROR(VLOOKUP(E3476,Lookup!B:C,2,0),0)</f>
        <v>Host</v>
      </c>
    </row>
    <row r="3477" ht="13.5" outlineLevel="2" spans="1:15">
      <c r="A3477" s="4" t="s">
        <v>630</v>
      </c>
      <c r="B3477" s="4" t="s">
        <v>5818</v>
      </c>
      <c r="C3477" s="4" t="s">
        <v>118</v>
      </c>
      <c r="D3477" s="4" t="s">
        <v>7277</v>
      </c>
      <c r="E3477" s="4" t="s">
        <v>128</v>
      </c>
      <c r="F3477" s="4" t="s">
        <v>121</v>
      </c>
      <c r="G3477" s="4" t="s">
        <v>373</v>
      </c>
      <c r="H3477" s="4" t="s">
        <v>4500</v>
      </c>
      <c r="I3477" s="4" t="s">
        <v>7275</v>
      </c>
      <c r="J3477" s="4" t="s">
        <v>7276</v>
      </c>
      <c r="K3477" s="6">
        <f>IFERROR(VLOOKUP($J3477,Lookup!$I:$M,Lookup!J$2,0),"")</f>
        <v>7159</v>
      </c>
      <c r="L3477" s="6" t="str">
        <f>IFERROR(VLOOKUP($J3477,Lookup!$I:$M,Lookup!K$2,0),"")</f>
        <v>LB  - Atlantic</v>
      </c>
      <c r="M3477" s="6" t="str">
        <f>IFERROR(VLOOKUP($J3477,Lookup!$I:$M,Lookup!L$2,0),"")</f>
        <v>CSalazar</v>
      </c>
      <c r="N3477" s="6" t="str">
        <f>IFERROR(VLOOKUP($J3477,Lookup!$I:$M,Lookup!M$2,0),"")</f>
        <v>ET</v>
      </c>
      <c r="O3477" s="6" t="str">
        <f>IFERROR(VLOOKUP(E3477,Lookup!B:C,2,0),0)</f>
        <v>Server/Cocktail</v>
      </c>
    </row>
    <row r="3478" ht="13.5" outlineLevel="2" spans="1:15">
      <c r="A3478" s="4" t="s">
        <v>7278</v>
      </c>
      <c r="B3478" s="4" t="s">
        <v>5818</v>
      </c>
      <c r="C3478" s="4" t="s">
        <v>118</v>
      </c>
      <c r="D3478" s="4" t="s">
        <v>7279</v>
      </c>
      <c r="E3478" s="4" t="s">
        <v>83</v>
      </c>
      <c r="F3478" s="4" t="s">
        <v>121</v>
      </c>
      <c r="G3478" s="4" t="s">
        <v>373</v>
      </c>
      <c r="H3478" s="4" t="s">
        <v>4500</v>
      </c>
      <c r="I3478" s="4" t="s">
        <v>7275</v>
      </c>
      <c r="J3478" s="4" t="s">
        <v>7276</v>
      </c>
      <c r="K3478" s="6">
        <f>IFERROR(VLOOKUP($J3478,Lookup!$I:$M,Lookup!J$2,0),"")</f>
        <v>7159</v>
      </c>
      <c r="L3478" s="6" t="str">
        <f>IFERROR(VLOOKUP($J3478,Lookup!$I:$M,Lookup!K$2,0),"")</f>
        <v>LB  - Atlantic</v>
      </c>
      <c r="M3478" s="6" t="str">
        <f>IFERROR(VLOOKUP($J3478,Lookup!$I:$M,Lookup!L$2,0),"")</f>
        <v>CSalazar</v>
      </c>
      <c r="N3478" s="6" t="str">
        <f>IFERROR(VLOOKUP($J3478,Lookup!$I:$M,Lookup!M$2,0),"")</f>
        <v>ET</v>
      </c>
      <c r="O3478" s="6" t="str">
        <f>IFERROR(VLOOKUP(E3478,Lookup!B:C,2,0),0)</f>
        <v>Line Cook</v>
      </c>
    </row>
    <row r="3479" ht="13.5" outlineLevel="2" spans="1:15">
      <c r="A3479" s="4" t="s">
        <v>7280</v>
      </c>
      <c r="B3479" s="4" t="s">
        <v>5818</v>
      </c>
      <c r="C3479" s="4" t="s">
        <v>118</v>
      </c>
      <c r="D3479" s="4" t="s">
        <v>7281</v>
      </c>
      <c r="E3479" s="4" t="s">
        <v>139</v>
      </c>
      <c r="F3479" s="4" t="s">
        <v>121</v>
      </c>
      <c r="G3479" s="4" t="s">
        <v>373</v>
      </c>
      <c r="H3479" s="4" t="s">
        <v>4500</v>
      </c>
      <c r="I3479" s="4" t="s">
        <v>7275</v>
      </c>
      <c r="J3479" s="4" t="s">
        <v>7276</v>
      </c>
      <c r="K3479" s="6">
        <f>IFERROR(VLOOKUP($J3479,Lookup!$I:$M,Lookup!J$2,0),"")</f>
        <v>7159</v>
      </c>
      <c r="L3479" s="6" t="str">
        <f>IFERROR(VLOOKUP($J3479,Lookup!$I:$M,Lookup!K$2,0),"")</f>
        <v>LB  - Atlantic</v>
      </c>
      <c r="M3479" s="6" t="str">
        <f>IFERROR(VLOOKUP($J3479,Lookup!$I:$M,Lookup!L$2,0),"")</f>
        <v>CSalazar</v>
      </c>
      <c r="N3479" s="6" t="str">
        <f>IFERROR(VLOOKUP($J3479,Lookup!$I:$M,Lookup!M$2,0),"")</f>
        <v>ET</v>
      </c>
      <c r="O3479" s="6" t="str">
        <f>IFERROR(VLOOKUP(E3479,Lookup!B:C,2,0),0)</f>
        <v>Busser/Runner</v>
      </c>
    </row>
    <row r="3480" ht="13.5" outlineLevel="2" spans="1:15">
      <c r="A3480" s="4" t="s">
        <v>7282</v>
      </c>
      <c r="B3480" s="4" t="s">
        <v>5818</v>
      </c>
      <c r="C3480" s="4" t="s">
        <v>118</v>
      </c>
      <c r="D3480" s="4" t="s">
        <v>7283</v>
      </c>
      <c r="E3480" s="4" t="s">
        <v>120</v>
      </c>
      <c r="F3480" s="4" t="s">
        <v>121</v>
      </c>
      <c r="G3480" s="4" t="s">
        <v>373</v>
      </c>
      <c r="H3480" s="4" t="s">
        <v>4500</v>
      </c>
      <c r="I3480" s="4" t="s">
        <v>7275</v>
      </c>
      <c r="J3480" s="4" t="s">
        <v>7276</v>
      </c>
      <c r="K3480" s="6">
        <f>IFERROR(VLOOKUP($J3480,Lookup!$I:$M,Lookup!J$2,0),"")</f>
        <v>7159</v>
      </c>
      <c r="L3480" s="6" t="str">
        <f>IFERROR(VLOOKUP($J3480,Lookup!$I:$M,Lookup!K$2,0),"")</f>
        <v>LB  - Atlantic</v>
      </c>
      <c r="M3480" s="6" t="str">
        <f>IFERROR(VLOOKUP($J3480,Lookup!$I:$M,Lookup!L$2,0),"")</f>
        <v>CSalazar</v>
      </c>
      <c r="N3480" s="6" t="str">
        <f>IFERROR(VLOOKUP($J3480,Lookup!$I:$M,Lookup!M$2,0),"")</f>
        <v>ET</v>
      </c>
      <c r="O3480" s="6" t="str">
        <f>IFERROR(VLOOKUP(E3480,Lookup!B:C,2,0),0)</f>
        <v>Server/Cocktail</v>
      </c>
    </row>
    <row r="3481" ht="13.5" outlineLevel="2" spans="1:15">
      <c r="A3481" s="4" t="s">
        <v>7284</v>
      </c>
      <c r="B3481" s="4" t="s">
        <v>5818</v>
      </c>
      <c r="C3481" s="4" t="s">
        <v>118</v>
      </c>
      <c r="D3481" s="4" t="s">
        <v>7285</v>
      </c>
      <c r="E3481" s="4" t="s">
        <v>83</v>
      </c>
      <c r="F3481" s="4" t="s">
        <v>121</v>
      </c>
      <c r="G3481" s="4" t="s">
        <v>373</v>
      </c>
      <c r="H3481" s="4" t="s">
        <v>4500</v>
      </c>
      <c r="I3481" s="4" t="s">
        <v>7275</v>
      </c>
      <c r="J3481" s="4" t="s">
        <v>7276</v>
      </c>
      <c r="K3481" s="6">
        <f>IFERROR(VLOOKUP($J3481,Lookup!$I:$M,Lookup!J$2,0),"")</f>
        <v>7159</v>
      </c>
      <c r="L3481" s="6" t="str">
        <f>IFERROR(VLOOKUP($J3481,Lookup!$I:$M,Lookup!K$2,0),"")</f>
        <v>LB  - Atlantic</v>
      </c>
      <c r="M3481" s="6" t="str">
        <f>IFERROR(VLOOKUP($J3481,Lookup!$I:$M,Lookup!L$2,0),"")</f>
        <v>CSalazar</v>
      </c>
      <c r="N3481" s="6" t="str">
        <f>IFERROR(VLOOKUP($J3481,Lookup!$I:$M,Lookup!M$2,0),"")</f>
        <v>ET</v>
      </c>
      <c r="O3481" s="6" t="str">
        <f>IFERROR(VLOOKUP(E3481,Lookup!B:C,2,0),0)</f>
        <v>Line Cook</v>
      </c>
    </row>
    <row r="3482" ht="13.5" outlineLevel="2" spans="1:15">
      <c r="A3482" s="4" t="s">
        <v>7286</v>
      </c>
      <c r="B3482" s="4" t="s">
        <v>5818</v>
      </c>
      <c r="C3482" s="4" t="s">
        <v>118</v>
      </c>
      <c r="D3482" s="4" t="s">
        <v>7287</v>
      </c>
      <c r="E3482" s="4" t="s">
        <v>70</v>
      </c>
      <c r="F3482" s="4" t="s">
        <v>121</v>
      </c>
      <c r="G3482" s="4" t="s">
        <v>373</v>
      </c>
      <c r="H3482" s="4" t="s">
        <v>4500</v>
      </c>
      <c r="I3482" s="4" t="s">
        <v>7275</v>
      </c>
      <c r="J3482" s="4" t="s">
        <v>7276</v>
      </c>
      <c r="K3482" s="6">
        <f>IFERROR(VLOOKUP($J3482,Lookup!$I:$M,Lookup!J$2,0),"")</f>
        <v>7159</v>
      </c>
      <c r="L3482" s="6" t="str">
        <f>IFERROR(VLOOKUP($J3482,Lookup!$I:$M,Lookup!K$2,0),"")</f>
        <v>LB  - Atlantic</v>
      </c>
      <c r="M3482" s="6" t="str">
        <f>IFERROR(VLOOKUP($J3482,Lookup!$I:$M,Lookup!L$2,0),"")</f>
        <v>CSalazar</v>
      </c>
      <c r="N3482" s="6" t="str">
        <f>IFERROR(VLOOKUP($J3482,Lookup!$I:$M,Lookup!M$2,0),"")</f>
        <v>ET</v>
      </c>
      <c r="O3482" s="6" t="str">
        <f>IFERROR(VLOOKUP(E3482,Lookup!B:C,2,0),0)</f>
        <v>Bartender</v>
      </c>
    </row>
    <row r="3483" ht="13.5" outlineLevel="2" spans="1:15">
      <c r="A3483" s="4" t="s">
        <v>7288</v>
      </c>
      <c r="B3483" s="4" t="s">
        <v>5818</v>
      </c>
      <c r="C3483" s="4" t="s">
        <v>118</v>
      </c>
      <c r="D3483" s="4" t="s">
        <v>7289</v>
      </c>
      <c r="E3483" s="4" t="s">
        <v>256</v>
      </c>
      <c r="F3483" s="4" t="s">
        <v>121</v>
      </c>
      <c r="G3483" s="4" t="s">
        <v>373</v>
      </c>
      <c r="H3483" s="4" t="s">
        <v>4500</v>
      </c>
      <c r="I3483" s="4" t="s">
        <v>7275</v>
      </c>
      <c r="J3483" s="4" t="s">
        <v>7276</v>
      </c>
      <c r="K3483" s="6">
        <f>IFERROR(VLOOKUP($J3483,Lookup!$I:$M,Lookup!J$2,0),"")</f>
        <v>7159</v>
      </c>
      <c r="L3483" s="6" t="str">
        <f>IFERROR(VLOOKUP($J3483,Lookup!$I:$M,Lookup!K$2,0),"")</f>
        <v>LB  - Atlantic</v>
      </c>
      <c r="M3483" s="6" t="str">
        <f>IFERROR(VLOOKUP($J3483,Lookup!$I:$M,Lookup!L$2,0),"")</f>
        <v>CSalazar</v>
      </c>
      <c r="N3483" s="6" t="str">
        <f>IFERROR(VLOOKUP($J3483,Lookup!$I:$M,Lookup!M$2,0),"")</f>
        <v>ET</v>
      </c>
      <c r="O3483" s="6" t="str">
        <f>IFERROR(VLOOKUP(E3483,Lookup!B:C,2,0),0)</f>
        <v/>
      </c>
    </row>
    <row r="3484" ht="13.5" outlineLevel="2" spans="1:15">
      <c r="A3484" s="4" t="s">
        <v>7290</v>
      </c>
      <c r="B3484" s="4" t="s">
        <v>4576</v>
      </c>
      <c r="C3484" s="4" t="s">
        <v>118</v>
      </c>
      <c r="D3484" s="4" t="s">
        <v>7291</v>
      </c>
      <c r="E3484" s="4" t="s">
        <v>134</v>
      </c>
      <c r="F3484" s="4" t="s">
        <v>121</v>
      </c>
      <c r="G3484" s="4" t="s">
        <v>373</v>
      </c>
      <c r="H3484" s="4" t="s">
        <v>4500</v>
      </c>
      <c r="I3484" s="4" t="s">
        <v>7275</v>
      </c>
      <c r="J3484" s="4" t="s">
        <v>7276</v>
      </c>
      <c r="K3484" s="6">
        <f>IFERROR(VLOOKUP($J3484,Lookup!$I:$M,Lookup!J$2,0),"")</f>
        <v>7159</v>
      </c>
      <c r="L3484" s="6" t="str">
        <f>IFERROR(VLOOKUP($J3484,Lookup!$I:$M,Lookup!K$2,0),"")</f>
        <v>LB  - Atlantic</v>
      </c>
      <c r="M3484" s="6" t="str">
        <f>IFERROR(VLOOKUP($J3484,Lookup!$I:$M,Lookup!L$2,0),"")</f>
        <v>CSalazar</v>
      </c>
      <c r="N3484" s="6" t="str">
        <f>IFERROR(VLOOKUP($J3484,Lookup!$I:$M,Lookup!M$2,0),"")</f>
        <v>ET</v>
      </c>
      <c r="O3484" s="6">
        <f>IFERROR(VLOOKUP(E3484,Lookup!B:C,2,0),0)</f>
        <v>0</v>
      </c>
    </row>
    <row r="3485" ht="13.5" outlineLevel="2" spans="1:15">
      <c r="A3485" s="4" t="s">
        <v>7292</v>
      </c>
      <c r="B3485" s="4" t="s">
        <v>5818</v>
      </c>
      <c r="C3485" s="4" t="s">
        <v>118</v>
      </c>
      <c r="D3485" s="4" t="s">
        <v>7293</v>
      </c>
      <c r="E3485" s="4" t="s">
        <v>208</v>
      </c>
      <c r="F3485" s="4" t="s">
        <v>121</v>
      </c>
      <c r="G3485" s="4" t="s">
        <v>373</v>
      </c>
      <c r="H3485" s="4" t="s">
        <v>4500</v>
      </c>
      <c r="I3485" s="4" t="s">
        <v>7275</v>
      </c>
      <c r="J3485" s="4" t="s">
        <v>7276</v>
      </c>
      <c r="K3485" s="6">
        <f>IFERROR(VLOOKUP($J3485,Lookup!$I:$M,Lookup!J$2,0),"")</f>
        <v>7159</v>
      </c>
      <c r="L3485" s="6" t="str">
        <f>IFERROR(VLOOKUP($J3485,Lookup!$I:$M,Lookup!K$2,0),"")</f>
        <v>LB  - Atlantic</v>
      </c>
      <c r="M3485" s="6" t="str">
        <f>IFERROR(VLOOKUP($J3485,Lookup!$I:$M,Lookup!L$2,0),"")</f>
        <v>CSalazar</v>
      </c>
      <c r="N3485" s="6" t="str">
        <f>IFERROR(VLOOKUP($J3485,Lookup!$I:$M,Lookup!M$2,0),"")</f>
        <v>ET</v>
      </c>
      <c r="O3485" s="6" t="str">
        <f>IFERROR(VLOOKUP(E3485,Lookup!B:C,2,0),0)</f>
        <v/>
      </c>
    </row>
    <row r="3486" ht="13.5" outlineLevel="2" spans="1:15">
      <c r="A3486" s="4" t="s">
        <v>7294</v>
      </c>
      <c r="B3486" s="4" t="s">
        <v>5818</v>
      </c>
      <c r="C3486" s="4" t="s">
        <v>118</v>
      </c>
      <c r="D3486" s="4" t="s">
        <v>7295</v>
      </c>
      <c r="E3486" s="4" t="s">
        <v>120</v>
      </c>
      <c r="F3486" s="4" t="s">
        <v>121</v>
      </c>
      <c r="G3486" s="4" t="s">
        <v>373</v>
      </c>
      <c r="H3486" s="4" t="s">
        <v>4500</v>
      </c>
      <c r="I3486" s="4" t="s">
        <v>7275</v>
      </c>
      <c r="J3486" s="4" t="s">
        <v>7276</v>
      </c>
      <c r="K3486" s="6">
        <f>IFERROR(VLOOKUP($J3486,Lookup!$I:$M,Lookup!J$2,0),"")</f>
        <v>7159</v>
      </c>
      <c r="L3486" s="6" t="str">
        <f>IFERROR(VLOOKUP($J3486,Lookup!$I:$M,Lookup!K$2,0),"")</f>
        <v>LB  - Atlantic</v>
      </c>
      <c r="M3486" s="6" t="str">
        <f>IFERROR(VLOOKUP($J3486,Lookup!$I:$M,Lookup!L$2,0),"")</f>
        <v>CSalazar</v>
      </c>
      <c r="N3486" s="6" t="str">
        <f>IFERROR(VLOOKUP($J3486,Lookup!$I:$M,Lookup!M$2,0),"")</f>
        <v>ET</v>
      </c>
      <c r="O3486" s="6" t="str">
        <f>IFERROR(VLOOKUP(E3486,Lookup!B:C,2,0),0)</f>
        <v>Server/Cocktail</v>
      </c>
    </row>
    <row r="3487" ht="13.5" outlineLevel="2" spans="1:15">
      <c r="A3487" s="4" t="s">
        <v>7296</v>
      </c>
      <c r="B3487" s="4" t="s">
        <v>5818</v>
      </c>
      <c r="C3487" s="4" t="s">
        <v>118</v>
      </c>
      <c r="D3487" s="4" t="s">
        <v>7297</v>
      </c>
      <c r="E3487" s="4" t="s">
        <v>139</v>
      </c>
      <c r="F3487" s="4" t="s">
        <v>121</v>
      </c>
      <c r="G3487" s="4" t="s">
        <v>373</v>
      </c>
      <c r="H3487" s="4" t="s">
        <v>4500</v>
      </c>
      <c r="I3487" s="4" t="s">
        <v>7275</v>
      </c>
      <c r="J3487" s="4" t="s">
        <v>7276</v>
      </c>
      <c r="K3487" s="6">
        <f>IFERROR(VLOOKUP($J3487,Lookup!$I:$M,Lookup!J$2,0),"")</f>
        <v>7159</v>
      </c>
      <c r="L3487" s="6" t="str">
        <f>IFERROR(VLOOKUP($J3487,Lookup!$I:$M,Lookup!K$2,0),"")</f>
        <v>LB  - Atlantic</v>
      </c>
      <c r="M3487" s="6" t="str">
        <f>IFERROR(VLOOKUP($J3487,Lookup!$I:$M,Lookup!L$2,0),"")</f>
        <v>CSalazar</v>
      </c>
      <c r="N3487" s="6" t="str">
        <f>IFERROR(VLOOKUP($J3487,Lookup!$I:$M,Lookup!M$2,0),"")</f>
        <v>ET</v>
      </c>
      <c r="O3487" s="6" t="str">
        <f>IFERROR(VLOOKUP(E3487,Lookup!B:C,2,0),0)</f>
        <v>Busser/Runner</v>
      </c>
    </row>
    <row r="3488" ht="13.5" outlineLevel="2" spans="1:15">
      <c r="A3488" s="4" t="s">
        <v>7298</v>
      </c>
      <c r="B3488" s="4" t="s">
        <v>5818</v>
      </c>
      <c r="C3488" s="4" t="s">
        <v>118</v>
      </c>
      <c r="D3488" s="4" t="s">
        <v>7299</v>
      </c>
      <c r="E3488" s="4" t="s">
        <v>128</v>
      </c>
      <c r="F3488" s="4" t="s">
        <v>121</v>
      </c>
      <c r="G3488" s="4" t="s">
        <v>373</v>
      </c>
      <c r="H3488" s="4" t="s">
        <v>4500</v>
      </c>
      <c r="I3488" s="4" t="s">
        <v>7275</v>
      </c>
      <c r="J3488" s="4" t="s">
        <v>7276</v>
      </c>
      <c r="K3488" s="6">
        <f>IFERROR(VLOOKUP($J3488,Lookup!$I:$M,Lookup!J$2,0),"")</f>
        <v>7159</v>
      </c>
      <c r="L3488" s="6" t="str">
        <f>IFERROR(VLOOKUP($J3488,Lookup!$I:$M,Lookup!K$2,0),"")</f>
        <v>LB  - Atlantic</v>
      </c>
      <c r="M3488" s="6" t="str">
        <f>IFERROR(VLOOKUP($J3488,Lookup!$I:$M,Lookup!L$2,0),"")</f>
        <v>CSalazar</v>
      </c>
      <c r="N3488" s="6" t="str">
        <f>IFERROR(VLOOKUP($J3488,Lookup!$I:$M,Lookup!M$2,0),"")</f>
        <v>ET</v>
      </c>
      <c r="O3488" s="6" t="str">
        <f>IFERROR(VLOOKUP(E3488,Lookup!B:C,2,0),0)</f>
        <v>Server/Cocktail</v>
      </c>
    </row>
    <row r="3489" ht="13.5" outlineLevel="2" spans="1:15">
      <c r="A3489" s="4" t="s">
        <v>7300</v>
      </c>
      <c r="B3489" s="4" t="s">
        <v>5818</v>
      </c>
      <c r="C3489" s="4" t="s">
        <v>118</v>
      </c>
      <c r="D3489" s="4" t="s">
        <v>7301</v>
      </c>
      <c r="E3489" s="4" t="s">
        <v>83</v>
      </c>
      <c r="F3489" s="4" t="s">
        <v>121</v>
      </c>
      <c r="G3489" s="4" t="s">
        <v>373</v>
      </c>
      <c r="H3489" s="4" t="s">
        <v>4500</v>
      </c>
      <c r="I3489" s="4" t="s">
        <v>7275</v>
      </c>
      <c r="J3489" s="4" t="s">
        <v>7276</v>
      </c>
      <c r="K3489" s="6">
        <f>IFERROR(VLOOKUP($J3489,Lookup!$I:$M,Lookup!J$2,0),"")</f>
        <v>7159</v>
      </c>
      <c r="L3489" s="6" t="str">
        <f>IFERROR(VLOOKUP($J3489,Lookup!$I:$M,Lookup!K$2,0),"")</f>
        <v>LB  - Atlantic</v>
      </c>
      <c r="M3489" s="6" t="str">
        <f>IFERROR(VLOOKUP($J3489,Lookup!$I:$M,Lookup!L$2,0),"")</f>
        <v>CSalazar</v>
      </c>
      <c r="N3489" s="6" t="str">
        <f>IFERROR(VLOOKUP($J3489,Lookup!$I:$M,Lookup!M$2,0),"")</f>
        <v>ET</v>
      </c>
      <c r="O3489" s="6" t="str">
        <f>IFERROR(VLOOKUP(E3489,Lookup!B:C,2,0),0)</f>
        <v>Line Cook</v>
      </c>
    </row>
    <row r="3490" ht="13.5" outlineLevel="1" spans="1:15">
      <c r="A3490" s="4" t="s">
        <v>7302</v>
      </c>
      <c r="B3490" s="4" t="s">
        <v>5818</v>
      </c>
      <c r="C3490" s="4" t="s">
        <v>118</v>
      </c>
      <c r="D3490" s="4" t="s">
        <v>7303</v>
      </c>
      <c r="E3490" s="4" t="s">
        <v>78</v>
      </c>
      <c r="F3490" s="4" t="s">
        <v>121</v>
      </c>
      <c r="G3490" s="4" t="s">
        <v>373</v>
      </c>
      <c r="H3490" s="4" t="s">
        <v>4500</v>
      </c>
      <c r="I3490" s="4" t="s">
        <v>7275</v>
      </c>
      <c r="J3490" s="4" t="s">
        <v>7276</v>
      </c>
      <c r="K3490" s="6">
        <f>IFERROR(VLOOKUP($J3490,Lookup!$I:$M,Lookup!J$2,0),"")</f>
        <v>7159</v>
      </c>
      <c r="L3490" s="6" t="str">
        <f>IFERROR(VLOOKUP($J3490,Lookup!$I:$M,Lookup!K$2,0),"")</f>
        <v>LB  - Atlantic</v>
      </c>
      <c r="M3490" s="6" t="str">
        <f>IFERROR(VLOOKUP($J3490,Lookup!$I:$M,Lookup!L$2,0),"")</f>
        <v>CSalazar</v>
      </c>
      <c r="N3490" s="6" t="str">
        <f>IFERROR(VLOOKUP($J3490,Lookup!$I:$M,Lookup!M$2,0),"")</f>
        <v>ET</v>
      </c>
      <c r="O3490" s="6" t="str">
        <f>IFERROR(VLOOKUP(E3490,Lookup!B:C,2,0),0)</f>
        <v>Host</v>
      </c>
    </row>
    <row r="3491" ht="13.5" outlineLevel="2" spans="1:15">
      <c r="A3491" s="4" t="s">
        <v>7304</v>
      </c>
      <c r="B3491" s="4" t="s">
        <v>5818</v>
      </c>
      <c r="C3491" s="4" t="s">
        <v>118</v>
      </c>
      <c r="D3491" s="4" t="s">
        <v>7305</v>
      </c>
      <c r="E3491" s="4" t="s">
        <v>120</v>
      </c>
      <c r="F3491" s="4" t="s">
        <v>121</v>
      </c>
      <c r="G3491" s="4" t="s">
        <v>373</v>
      </c>
      <c r="H3491" s="4" t="s">
        <v>4500</v>
      </c>
      <c r="I3491" s="4" t="s">
        <v>7275</v>
      </c>
      <c r="J3491" s="4" t="s">
        <v>7276</v>
      </c>
      <c r="K3491" s="6">
        <f>IFERROR(VLOOKUP($J3491,Lookup!$I:$M,Lookup!J$2,0),"")</f>
        <v>7159</v>
      </c>
      <c r="L3491" s="6" t="str">
        <f>IFERROR(VLOOKUP($J3491,Lookup!$I:$M,Lookup!K$2,0),"")</f>
        <v>LB  - Atlantic</v>
      </c>
      <c r="M3491" s="6" t="str">
        <f>IFERROR(VLOOKUP($J3491,Lookup!$I:$M,Lookup!L$2,0),"")</f>
        <v>CSalazar</v>
      </c>
      <c r="N3491" s="6" t="str">
        <f>IFERROR(VLOOKUP($J3491,Lookup!$I:$M,Lookup!M$2,0),"")</f>
        <v>ET</v>
      </c>
      <c r="O3491" s="6" t="str">
        <f>IFERROR(VLOOKUP(E3491,Lookup!B:C,2,0),0)</f>
        <v>Server/Cocktail</v>
      </c>
    </row>
    <row r="3492" ht="13.5" outlineLevel="2" spans="1:15">
      <c r="A3492" s="4" t="s">
        <v>7306</v>
      </c>
      <c r="B3492" s="4" t="s">
        <v>5818</v>
      </c>
      <c r="C3492" s="4" t="s">
        <v>118</v>
      </c>
      <c r="D3492" s="4" t="s">
        <v>7307</v>
      </c>
      <c r="E3492" s="4" t="s">
        <v>83</v>
      </c>
      <c r="F3492" s="4" t="s">
        <v>121</v>
      </c>
      <c r="G3492" s="4" t="s">
        <v>373</v>
      </c>
      <c r="H3492" s="4" t="s">
        <v>4500</v>
      </c>
      <c r="I3492" s="4" t="s">
        <v>7275</v>
      </c>
      <c r="J3492" s="4" t="s">
        <v>7276</v>
      </c>
      <c r="K3492" s="6">
        <f>IFERROR(VLOOKUP($J3492,Lookup!$I:$M,Lookup!J$2,0),"")</f>
        <v>7159</v>
      </c>
      <c r="L3492" s="6" t="str">
        <f>IFERROR(VLOOKUP($J3492,Lookup!$I:$M,Lookup!K$2,0),"")</f>
        <v>LB  - Atlantic</v>
      </c>
      <c r="M3492" s="6" t="str">
        <f>IFERROR(VLOOKUP($J3492,Lookup!$I:$M,Lookup!L$2,0),"")</f>
        <v>CSalazar</v>
      </c>
      <c r="N3492" s="6" t="str">
        <f>IFERROR(VLOOKUP($J3492,Lookup!$I:$M,Lookup!M$2,0),"")</f>
        <v>ET</v>
      </c>
      <c r="O3492" s="6" t="str">
        <f>IFERROR(VLOOKUP(E3492,Lookup!B:C,2,0),0)</f>
        <v>Line Cook</v>
      </c>
    </row>
    <row r="3493" ht="13.5" outlineLevel="2" spans="1:15">
      <c r="A3493" s="4" t="s">
        <v>7308</v>
      </c>
      <c r="B3493" s="4" t="s">
        <v>5818</v>
      </c>
      <c r="C3493" s="4" t="s">
        <v>348</v>
      </c>
      <c r="D3493" s="4" t="s">
        <v>7309</v>
      </c>
      <c r="E3493" s="4" t="s">
        <v>78</v>
      </c>
      <c r="F3493" s="4" t="s">
        <v>121</v>
      </c>
      <c r="G3493" s="4" t="s">
        <v>373</v>
      </c>
      <c r="H3493" s="4" t="s">
        <v>4500</v>
      </c>
      <c r="I3493" s="4" t="s">
        <v>7275</v>
      </c>
      <c r="J3493" s="4" t="s">
        <v>7276</v>
      </c>
      <c r="K3493" s="6">
        <f>IFERROR(VLOOKUP($J3493,Lookup!$I:$M,Lookup!J$2,0),"")</f>
        <v>7159</v>
      </c>
      <c r="L3493" s="6" t="str">
        <f>IFERROR(VLOOKUP($J3493,Lookup!$I:$M,Lookup!K$2,0),"")</f>
        <v>LB  - Atlantic</v>
      </c>
      <c r="M3493" s="6" t="str">
        <f>IFERROR(VLOOKUP($J3493,Lookup!$I:$M,Lookup!L$2,0),"")</f>
        <v>CSalazar</v>
      </c>
      <c r="N3493" s="6" t="str">
        <f>IFERROR(VLOOKUP($J3493,Lookup!$I:$M,Lookup!M$2,0),"")</f>
        <v>ET</v>
      </c>
      <c r="O3493" s="6" t="str">
        <f>IFERROR(VLOOKUP(E3493,Lookup!B:C,2,0),0)</f>
        <v>Host</v>
      </c>
    </row>
    <row r="3494" ht="13.5" outlineLevel="2" spans="1:15">
      <c r="A3494" s="4" t="s">
        <v>7310</v>
      </c>
      <c r="B3494" s="4" t="s">
        <v>5818</v>
      </c>
      <c r="C3494" s="4" t="s">
        <v>118</v>
      </c>
      <c r="D3494" s="4" t="s">
        <v>7311</v>
      </c>
      <c r="E3494" s="4" t="s">
        <v>188</v>
      </c>
      <c r="F3494" s="4" t="s">
        <v>121</v>
      </c>
      <c r="G3494" s="4" t="s">
        <v>373</v>
      </c>
      <c r="H3494" s="4" t="s">
        <v>4500</v>
      </c>
      <c r="I3494" s="4" t="s">
        <v>7275</v>
      </c>
      <c r="J3494" s="4" t="s">
        <v>7276</v>
      </c>
      <c r="K3494" s="6">
        <f>IFERROR(VLOOKUP($J3494,Lookup!$I:$M,Lookup!J$2,0),"")</f>
        <v>7159</v>
      </c>
      <c r="L3494" s="6" t="str">
        <f>IFERROR(VLOOKUP($J3494,Lookup!$I:$M,Lookup!K$2,0),"")</f>
        <v>LB  - Atlantic</v>
      </c>
      <c r="M3494" s="6" t="str">
        <f>IFERROR(VLOOKUP($J3494,Lookup!$I:$M,Lookup!L$2,0),"")</f>
        <v>CSalazar</v>
      </c>
      <c r="N3494" s="6" t="str">
        <f>IFERROR(VLOOKUP($J3494,Lookup!$I:$M,Lookup!M$2,0),"")</f>
        <v>ET</v>
      </c>
      <c r="O3494" s="6" t="str">
        <f>IFERROR(VLOOKUP(E3494,Lookup!B:C,2,0),0)</f>
        <v>Dish</v>
      </c>
    </row>
    <row r="3495" ht="13.5" outlineLevel="2" spans="1:15">
      <c r="A3495" s="4" t="s">
        <v>7312</v>
      </c>
      <c r="B3495" s="4" t="s">
        <v>5818</v>
      </c>
      <c r="C3495" s="4" t="s">
        <v>118</v>
      </c>
      <c r="D3495" s="4" t="s">
        <v>7313</v>
      </c>
      <c r="E3495" s="4" t="s">
        <v>139</v>
      </c>
      <c r="F3495" s="4" t="s">
        <v>121</v>
      </c>
      <c r="G3495" s="4" t="s">
        <v>373</v>
      </c>
      <c r="H3495" s="4" t="s">
        <v>4500</v>
      </c>
      <c r="I3495" s="4" t="s">
        <v>7275</v>
      </c>
      <c r="J3495" s="4" t="s">
        <v>7276</v>
      </c>
      <c r="K3495" s="6">
        <f>IFERROR(VLOOKUP($J3495,Lookup!$I:$M,Lookup!J$2,0),"")</f>
        <v>7159</v>
      </c>
      <c r="L3495" s="6" t="str">
        <f>IFERROR(VLOOKUP($J3495,Lookup!$I:$M,Lookup!K$2,0),"")</f>
        <v>LB  - Atlantic</v>
      </c>
      <c r="M3495" s="6" t="str">
        <f>IFERROR(VLOOKUP($J3495,Lookup!$I:$M,Lookup!L$2,0),"")</f>
        <v>CSalazar</v>
      </c>
      <c r="N3495" s="6" t="str">
        <f>IFERROR(VLOOKUP($J3495,Lookup!$I:$M,Lookup!M$2,0),"")</f>
        <v>ET</v>
      </c>
      <c r="O3495" s="6" t="str">
        <f>IFERROR(VLOOKUP(E3495,Lookup!B:C,2,0),0)</f>
        <v>Busser/Runner</v>
      </c>
    </row>
    <row r="3496" ht="13.5" outlineLevel="2" spans="1:15">
      <c r="A3496" s="4" t="s">
        <v>7314</v>
      </c>
      <c r="B3496" s="4" t="s">
        <v>5818</v>
      </c>
      <c r="C3496" s="4" t="s">
        <v>118</v>
      </c>
      <c r="D3496" s="4" t="s">
        <v>7315</v>
      </c>
      <c r="E3496" s="4" t="s">
        <v>78</v>
      </c>
      <c r="F3496" s="4" t="s">
        <v>121</v>
      </c>
      <c r="G3496" s="4" t="s">
        <v>373</v>
      </c>
      <c r="H3496" s="4" t="s">
        <v>4500</v>
      </c>
      <c r="I3496" s="4" t="s">
        <v>7275</v>
      </c>
      <c r="J3496" s="4" t="s">
        <v>7276</v>
      </c>
      <c r="K3496" s="6">
        <f>IFERROR(VLOOKUP($J3496,Lookup!$I:$M,Lookup!J$2,0),"")</f>
        <v>7159</v>
      </c>
      <c r="L3496" s="6" t="str">
        <f>IFERROR(VLOOKUP($J3496,Lookup!$I:$M,Lookup!K$2,0),"")</f>
        <v>LB  - Atlantic</v>
      </c>
      <c r="M3496" s="6" t="str">
        <f>IFERROR(VLOOKUP($J3496,Lookup!$I:$M,Lookup!L$2,0),"")</f>
        <v>CSalazar</v>
      </c>
      <c r="N3496" s="6" t="str">
        <f>IFERROR(VLOOKUP($J3496,Lookup!$I:$M,Lookup!M$2,0),"")</f>
        <v>ET</v>
      </c>
      <c r="O3496" s="6" t="str">
        <f>IFERROR(VLOOKUP(E3496,Lookup!B:C,2,0),0)</f>
        <v>Host</v>
      </c>
    </row>
    <row r="3497" ht="13.5" outlineLevel="2" spans="1:15">
      <c r="A3497" s="4" t="s">
        <v>7316</v>
      </c>
      <c r="B3497" s="4" t="s">
        <v>5818</v>
      </c>
      <c r="C3497" s="4" t="s">
        <v>118</v>
      </c>
      <c r="D3497" s="4" t="s">
        <v>7317</v>
      </c>
      <c r="E3497" s="4" t="s">
        <v>238</v>
      </c>
      <c r="F3497" s="4" t="s">
        <v>121</v>
      </c>
      <c r="G3497" s="4" t="s">
        <v>373</v>
      </c>
      <c r="H3497" s="4" t="s">
        <v>4500</v>
      </c>
      <c r="I3497" s="4" t="s">
        <v>7275</v>
      </c>
      <c r="J3497" s="4" t="s">
        <v>7276</v>
      </c>
      <c r="K3497" s="6">
        <f>IFERROR(VLOOKUP($J3497,Lookup!$I:$M,Lookup!J$2,0),"")</f>
        <v>7159</v>
      </c>
      <c r="L3497" s="6" t="str">
        <f>IFERROR(VLOOKUP($J3497,Lookup!$I:$M,Lookup!K$2,0),"")</f>
        <v>LB  - Atlantic</v>
      </c>
      <c r="M3497" s="6" t="str">
        <f>IFERROR(VLOOKUP($J3497,Lookup!$I:$M,Lookup!L$2,0),"")</f>
        <v>CSalazar</v>
      </c>
      <c r="N3497" s="6" t="str">
        <f>IFERROR(VLOOKUP($J3497,Lookup!$I:$M,Lookup!M$2,0),"")</f>
        <v>ET</v>
      </c>
      <c r="O3497" s="6">
        <f>IFERROR(VLOOKUP(E3497,Lookup!B:C,2,0),0)</f>
        <v>0</v>
      </c>
    </row>
    <row r="3498" ht="13.5" outlineLevel="2" spans="1:15">
      <c r="A3498" s="4" t="s">
        <v>7318</v>
      </c>
      <c r="B3498" s="4" t="s">
        <v>5818</v>
      </c>
      <c r="C3498" s="4" t="s">
        <v>118</v>
      </c>
      <c r="D3498" s="4" t="s">
        <v>7319</v>
      </c>
      <c r="E3498" s="4" t="s">
        <v>139</v>
      </c>
      <c r="F3498" s="4" t="s">
        <v>121</v>
      </c>
      <c r="G3498" s="4" t="s">
        <v>373</v>
      </c>
      <c r="H3498" s="4" t="s">
        <v>4500</v>
      </c>
      <c r="I3498" s="4" t="s">
        <v>7275</v>
      </c>
      <c r="J3498" s="4" t="s">
        <v>7276</v>
      </c>
      <c r="K3498" s="6">
        <f>IFERROR(VLOOKUP($J3498,Lookup!$I:$M,Lookup!J$2,0),"")</f>
        <v>7159</v>
      </c>
      <c r="L3498" s="6" t="str">
        <f>IFERROR(VLOOKUP($J3498,Lookup!$I:$M,Lookup!K$2,0),"")</f>
        <v>LB  - Atlantic</v>
      </c>
      <c r="M3498" s="6" t="str">
        <f>IFERROR(VLOOKUP($J3498,Lookup!$I:$M,Lookup!L$2,0),"")</f>
        <v>CSalazar</v>
      </c>
      <c r="N3498" s="6" t="str">
        <f>IFERROR(VLOOKUP($J3498,Lookup!$I:$M,Lookup!M$2,0),"")</f>
        <v>ET</v>
      </c>
      <c r="O3498" s="6" t="str">
        <f>IFERROR(VLOOKUP(E3498,Lookup!B:C,2,0),0)</f>
        <v>Busser/Runner</v>
      </c>
    </row>
    <row r="3499" ht="13.5" outlineLevel="2" spans="1:15">
      <c r="A3499" s="4" t="s">
        <v>7320</v>
      </c>
      <c r="B3499" s="4" t="s">
        <v>5818</v>
      </c>
      <c r="C3499" s="4" t="s">
        <v>118</v>
      </c>
      <c r="D3499" s="4" t="s">
        <v>7321</v>
      </c>
      <c r="E3499" s="4" t="s">
        <v>70</v>
      </c>
      <c r="F3499" s="4" t="s">
        <v>121</v>
      </c>
      <c r="G3499" s="4" t="s">
        <v>373</v>
      </c>
      <c r="H3499" s="4" t="s">
        <v>4500</v>
      </c>
      <c r="I3499" s="4" t="s">
        <v>7275</v>
      </c>
      <c r="J3499" s="4" t="s">
        <v>7276</v>
      </c>
      <c r="K3499" s="6">
        <f>IFERROR(VLOOKUP($J3499,Lookup!$I:$M,Lookup!J$2,0),"")</f>
        <v>7159</v>
      </c>
      <c r="L3499" s="6" t="str">
        <f>IFERROR(VLOOKUP($J3499,Lookup!$I:$M,Lookup!K$2,0),"")</f>
        <v>LB  - Atlantic</v>
      </c>
      <c r="M3499" s="6" t="str">
        <f>IFERROR(VLOOKUP($J3499,Lookup!$I:$M,Lookup!L$2,0),"")</f>
        <v>CSalazar</v>
      </c>
      <c r="N3499" s="6" t="str">
        <f>IFERROR(VLOOKUP($J3499,Lookup!$I:$M,Lookup!M$2,0),"")</f>
        <v>ET</v>
      </c>
      <c r="O3499" s="6" t="str">
        <f>IFERROR(VLOOKUP(E3499,Lookup!B:C,2,0),0)</f>
        <v>Bartender</v>
      </c>
    </row>
    <row r="3500" ht="13.5" outlineLevel="2" spans="1:15">
      <c r="A3500" s="4" t="s">
        <v>7322</v>
      </c>
      <c r="B3500" s="4" t="s">
        <v>5818</v>
      </c>
      <c r="C3500" s="4" t="s">
        <v>118</v>
      </c>
      <c r="D3500" s="4" t="s">
        <v>7323</v>
      </c>
      <c r="E3500" s="4" t="s">
        <v>188</v>
      </c>
      <c r="F3500" s="4" t="s">
        <v>121</v>
      </c>
      <c r="G3500" s="4" t="s">
        <v>373</v>
      </c>
      <c r="H3500" s="4" t="s">
        <v>4500</v>
      </c>
      <c r="I3500" s="4" t="s">
        <v>7275</v>
      </c>
      <c r="J3500" s="4" t="s">
        <v>7276</v>
      </c>
      <c r="K3500" s="6">
        <f>IFERROR(VLOOKUP($J3500,Lookup!$I:$M,Lookup!J$2,0),"")</f>
        <v>7159</v>
      </c>
      <c r="L3500" s="6" t="str">
        <f>IFERROR(VLOOKUP($J3500,Lookup!$I:$M,Lookup!K$2,0),"")</f>
        <v>LB  - Atlantic</v>
      </c>
      <c r="M3500" s="6" t="str">
        <f>IFERROR(VLOOKUP($J3500,Lookup!$I:$M,Lookup!L$2,0),"")</f>
        <v>CSalazar</v>
      </c>
      <c r="N3500" s="6" t="str">
        <f>IFERROR(VLOOKUP($J3500,Lookup!$I:$M,Lookup!M$2,0),"")</f>
        <v>ET</v>
      </c>
      <c r="O3500" s="6" t="str">
        <f>IFERROR(VLOOKUP(E3500,Lookup!B:C,2,0),0)</f>
        <v>Dish</v>
      </c>
    </row>
    <row r="3501" ht="13.5" outlineLevel="2" spans="1:15">
      <c r="A3501" s="4" t="s">
        <v>7324</v>
      </c>
      <c r="B3501" s="4" t="s">
        <v>5818</v>
      </c>
      <c r="C3501" s="4" t="s">
        <v>118</v>
      </c>
      <c r="D3501" s="4" t="s">
        <v>7325</v>
      </c>
      <c r="E3501" s="4" t="s">
        <v>120</v>
      </c>
      <c r="F3501" s="4" t="s">
        <v>121</v>
      </c>
      <c r="G3501" s="4" t="s">
        <v>373</v>
      </c>
      <c r="H3501" s="4" t="s">
        <v>4500</v>
      </c>
      <c r="I3501" s="4" t="s">
        <v>7275</v>
      </c>
      <c r="J3501" s="4" t="s">
        <v>7276</v>
      </c>
      <c r="K3501" s="6">
        <f>IFERROR(VLOOKUP($J3501,Lookup!$I:$M,Lookup!J$2,0),"")</f>
        <v>7159</v>
      </c>
      <c r="L3501" s="6" t="str">
        <f>IFERROR(VLOOKUP($J3501,Lookup!$I:$M,Lookup!K$2,0),"")</f>
        <v>LB  - Atlantic</v>
      </c>
      <c r="M3501" s="6" t="str">
        <f>IFERROR(VLOOKUP($J3501,Lookup!$I:$M,Lookup!L$2,0),"")</f>
        <v>CSalazar</v>
      </c>
      <c r="N3501" s="6" t="str">
        <f>IFERROR(VLOOKUP($J3501,Lookup!$I:$M,Lookup!M$2,0),"")</f>
        <v>ET</v>
      </c>
      <c r="O3501" s="6" t="str">
        <f>IFERROR(VLOOKUP(E3501,Lookup!B:C,2,0),0)</f>
        <v>Server/Cocktail</v>
      </c>
    </row>
    <row r="3502" ht="13.5" outlineLevel="2" spans="1:15">
      <c r="A3502" s="4" t="s">
        <v>7326</v>
      </c>
      <c r="B3502" s="4" t="s">
        <v>5818</v>
      </c>
      <c r="C3502" s="4" t="s">
        <v>118</v>
      </c>
      <c r="D3502" s="4" t="s">
        <v>7327</v>
      </c>
      <c r="E3502" s="4" t="s">
        <v>139</v>
      </c>
      <c r="F3502" s="4" t="s">
        <v>121</v>
      </c>
      <c r="G3502" s="4" t="s">
        <v>373</v>
      </c>
      <c r="H3502" s="4" t="s">
        <v>4500</v>
      </c>
      <c r="I3502" s="4" t="s">
        <v>7275</v>
      </c>
      <c r="J3502" s="4" t="s">
        <v>7276</v>
      </c>
      <c r="K3502" s="6">
        <f>IFERROR(VLOOKUP($J3502,Lookup!$I:$M,Lookup!J$2,0),"")</f>
        <v>7159</v>
      </c>
      <c r="L3502" s="6" t="str">
        <f>IFERROR(VLOOKUP($J3502,Lookup!$I:$M,Lookup!K$2,0),"")</f>
        <v>LB  - Atlantic</v>
      </c>
      <c r="M3502" s="6" t="str">
        <f>IFERROR(VLOOKUP($J3502,Lookup!$I:$M,Lookup!L$2,0),"")</f>
        <v>CSalazar</v>
      </c>
      <c r="N3502" s="6" t="str">
        <f>IFERROR(VLOOKUP($J3502,Lookup!$I:$M,Lookup!M$2,0),"")</f>
        <v>ET</v>
      </c>
      <c r="O3502" s="6" t="str">
        <f>IFERROR(VLOOKUP(E3502,Lookup!B:C,2,0),0)</f>
        <v>Busser/Runner</v>
      </c>
    </row>
    <row r="3503" ht="13.5" outlineLevel="2" spans="1:15">
      <c r="A3503" s="4" t="s">
        <v>7328</v>
      </c>
      <c r="B3503" s="4" t="s">
        <v>5818</v>
      </c>
      <c r="C3503" s="4" t="s">
        <v>118</v>
      </c>
      <c r="D3503" s="4" t="s">
        <v>7329</v>
      </c>
      <c r="E3503" s="4" t="s">
        <v>139</v>
      </c>
      <c r="F3503" s="4" t="s">
        <v>121</v>
      </c>
      <c r="G3503" s="4" t="s">
        <v>373</v>
      </c>
      <c r="H3503" s="4" t="s">
        <v>4500</v>
      </c>
      <c r="I3503" s="4" t="s">
        <v>7275</v>
      </c>
      <c r="J3503" s="4" t="s">
        <v>7276</v>
      </c>
      <c r="K3503" s="6">
        <f>IFERROR(VLOOKUP($J3503,Lookup!$I:$M,Lookup!J$2,0),"")</f>
        <v>7159</v>
      </c>
      <c r="L3503" s="6" t="str">
        <f>IFERROR(VLOOKUP($J3503,Lookup!$I:$M,Lookup!K$2,0),"")</f>
        <v>LB  - Atlantic</v>
      </c>
      <c r="M3503" s="6" t="str">
        <f>IFERROR(VLOOKUP($J3503,Lookup!$I:$M,Lookup!L$2,0),"")</f>
        <v>CSalazar</v>
      </c>
      <c r="N3503" s="6" t="str">
        <f>IFERROR(VLOOKUP($J3503,Lookup!$I:$M,Lookup!M$2,0),"")</f>
        <v>ET</v>
      </c>
      <c r="O3503" s="6" t="str">
        <f>IFERROR(VLOOKUP(E3503,Lookup!B:C,2,0),0)</f>
        <v>Busser/Runner</v>
      </c>
    </row>
    <row r="3504" ht="13.5" outlineLevel="2" spans="1:15">
      <c r="A3504" s="4" t="s">
        <v>7330</v>
      </c>
      <c r="B3504" s="4" t="s">
        <v>5818</v>
      </c>
      <c r="C3504" s="4" t="s">
        <v>118</v>
      </c>
      <c r="D3504" s="4" t="s">
        <v>7331</v>
      </c>
      <c r="E3504" s="4" t="s">
        <v>139</v>
      </c>
      <c r="F3504" s="4" t="s">
        <v>121</v>
      </c>
      <c r="G3504" s="4" t="s">
        <v>373</v>
      </c>
      <c r="H3504" s="4" t="s">
        <v>4500</v>
      </c>
      <c r="I3504" s="4" t="s">
        <v>7275</v>
      </c>
      <c r="J3504" s="4" t="s">
        <v>7276</v>
      </c>
      <c r="K3504" s="6">
        <f>IFERROR(VLOOKUP($J3504,Lookup!$I:$M,Lookup!J$2,0),"")</f>
        <v>7159</v>
      </c>
      <c r="L3504" s="6" t="str">
        <f>IFERROR(VLOOKUP($J3504,Lookup!$I:$M,Lookup!K$2,0),"")</f>
        <v>LB  - Atlantic</v>
      </c>
      <c r="M3504" s="6" t="str">
        <f>IFERROR(VLOOKUP($J3504,Lookup!$I:$M,Lookup!L$2,0),"")</f>
        <v>CSalazar</v>
      </c>
      <c r="N3504" s="6" t="str">
        <f>IFERROR(VLOOKUP($J3504,Lookup!$I:$M,Lookup!M$2,0),"")</f>
        <v>ET</v>
      </c>
      <c r="O3504" s="6" t="str">
        <f>IFERROR(VLOOKUP(E3504,Lookup!B:C,2,0),0)</f>
        <v>Busser/Runner</v>
      </c>
    </row>
    <row r="3505" ht="13.5" outlineLevel="2" spans="1:15">
      <c r="A3505" s="4" t="s">
        <v>7332</v>
      </c>
      <c r="B3505" s="4" t="s">
        <v>5818</v>
      </c>
      <c r="C3505" s="4" t="s">
        <v>118</v>
      </c>
      <c r="D3505" s="4" t="s">
        <v>7333</v>
      </c>
      <c r="E3505" s="4" t="s">
        <v>120</v>
      </c>
      <c r="F3505" s="4" t="s">
        <v>121</v>
      </c>
      <c r="G3505" s="4" t="s">
        <v>373</v>
      </c>
      <c r="H3505" s="4" t="s">
        <v>4500</v>
      </c>
      <c r="I3505" s="4" t="s">
        <v>7275</v>
      </c>
      <c r="J3505" s="4" t="s">
        <v>7276</v>
      </c>
      <c r="K3505" s="6">
        <f>IFERROR(VLOOKUP($J3505,Lookup!$I:$M,Lookup!J$2,0),"")</f>
        <v>7159</v>
      </c>
      <c r="L3505" s="6" t="str">
        <f>IFERROR(VLOOKUP($J3505,Lookup!$I:$M,Lookup!K$2,0),"")</f>
        <v>LB  - Atlantic</v>
      </c>
      <c r="M3505" s="6" t="str">
        <f>IFERROR(VLOOKUP($J3505,Lookup!$I:$M,Lookup!L$2,0),"")</f>
        <v>CSalazar</v>
      </c>
      <c r="N3505" s="6" t="str">
        <f>IFERROR(VLOOKUP($J3505,Lookup!$I:$M,Lookup!M$2,0),"")</f>
        <v>ET</v>
      </c>
      <c r="O3505" s="6" t="str">
        <f>IFERROR(VLOOKUP(E3505,Lookup!B:C,2,0),0)</f>
        <v>Server/Cocktail</v>
      </c>
    </row>
    <row r="3506" ht="13.5" outlineLevel="2" spans="1:15">
      <c r="A3506" s="4" t="s">
        <v>7334</v>
      </c>
      <c r="B3506" s="4" t="s">
        <v>5818</v>
      </c>
      <c r="C3506" s="4" t="s">
        <v>118</v>
      </c>
      <c r="D3506" s="4" t="s">
        <v>7335</v>
      </c>
      <c r="E3506" s="4" t="s">
        <v>120</v>
      </c>
      <c r="F3506" s="4" t="s">
        <v>121</v>
      </c>
      <c r="G3506" s="4" t="s">
        <v>373</v>
      </c>
      <c r="H3506" s="4" t="s">
        <v>4500</v>
      </c>
      <c r="I3506" s="4" t="s">
        <v>7275</v>
      </c>
      <c r="J3506" s="4" t="s">
        <v>7276</v>
      </c>
      <c r="K3506" s="6">
        <f>IFERROR(VLOOKUP($J3506,Lookup!$I:$M,Lookup!J$2,0),"")</f>
        <v>7159</v>
      </c>
      <c r="L3506" s="6" t="str">
        <f>IFERROR(VLOOKUP($J3506,Lookup!$I:$M,Lookup!K$2,0),"")</f>
        <v>LB  - Atlantic</v>
      </c>
      <c r="M3506" s="6" t="str">
        <f>IFERROR(VLOOKUP($J3506,Lookup!$I:$M,Lookup!L$2,0),"")</f>
        <v>CSalazar</v>
      </c>
      <c r="N3506" s="6" t="str">
        <f>IFERROR(VLOOKUP($J3506,Lookup!$I:$M,Lookup!M$2,0),"")</f>
        <v>ET</v>
      </c>
      <c r="O3506" s="6" t="str">
        <f>IFERROR(VLOOKUP(E3506,Lookup!B:C,2,0),0)</f>
        <v>Server/Cocktail</v>
      </c>
    </row>
    <row r="3507" ht="13.5" outlineLevel="2" spans="1:15">
      <c r="A3507" s="4" t="s">
        <v>7336</v>
      </c>
      <c r="B3507" s="4" t="s">
        <v>5818</v>
      </c>
      <c r="C3507" s="4" t="s">
        <v>118</v>
      </c>
      <c r="D3507" s="4" t="s">
        <v>7337</v>
      </c>
      <c r="E3507" s="4" t="s">
        <v>139</v>
      </c>
      <c r="F3507" s="4" t="s">
        <v>121</v>
      </c>
      <c r="G3507" s="4" t="s">
        <v>373</v>
      </c>
      <c r="H3507" s="4" t="s">
        <v>4500</v>
      </c>
      <c r="I3507" s="4" t="s">
        <v>7275</v>
      </c>
      <c r="J3507" s="4" t="s">
        <v>7276</v>
      </c>
      <c r="K3507" s="6">
        <f>IFERROR(VLOOKUP($J3507,Lookup!$I:$M,Lookup!J$2,0),"")</f>
        <v>7159</v>
      </c>
      <c r="L3507" s="6" t="str">
        <f>IFERROR(VLOOKUP($J3507,Lookup!$I:$M,Lookup!K$2,0),"")</f>
        <v>LB  - Atlantic</v>
      </c>
      <c r="M3507" s="6" t="str">
        <f>IFERROR(VLOOKUP($J3507,Lookup!$I:$M,Lookup!L$2,0),"")</f>
        <v>CSalazar</v>
      </c>
      <c r="N3507" s="6" t="str">
        <f>IFERROR(VLOOKUP($J3507,Lookup!$I:$M,Lookup!M$2,0),"")</f>
        <v>ET</v>
      </c>
      <c r="O3507" s="6" t="str">
        <f>IFERROR(VLOOKUP(E3507,Lookup!B:C,2,0),0)</f>
        <v>Busser/Runner</v>
      </c>
    </row>
    <row r="3508" ht="13.5" outlineLevel="2" spans="1:15">
      <c r="A3508" s="4" t="s">
        <v>7338</v>
      </c>
      <c r="B3508" s="4" t="s">
        <v>5818</v>
      </c>
      <c r="C3508" s="4" t="s">
        <v>118</v>
      </c>
      <c r="D3508" s="4" t="s">
        <v>7339</v>
      </c>
      <c r="E3508" s="4" t="s">
        <v>84</v>
      </c>
      <c r="F3508" s="4" t="s">
        <v>121</v>
      </c>
      <c r="G3508" s="4" t="s">
        <v>373</v>
      </c>
      <c r="H3508" s="4" t="s">
        <v>4500</v>
      </c>
      <c r="I3508" s="4" t="s">
        <v>7275</v>
      </c>
      <c r="J3508" s="4" t="s">
        <v>7276</v>
      </c>
      <c r="K3508" s="6">
        <f>IFERROR(VLOOKUP($J3508,Lookup!$I:$M,Lookup!J$2,0),"")</f>
        <v>7159</v>
      </c>
      <c r="L3508" s="6" t="str">
        <f>IFERROR(VLOOKUP($J3508,Lookup!$I:$M,Lookup!K$2,0),"")</f>
        <v>LB  - Atlantic</v>
      </c>
      <c r="M3508" s="6" t="str">
        <f>IFERROR(VLOOKUP($J3508,Lookup!$I:$M,Lookup!L$2,0),"")</f>
        <v>CSalazar</v>
      </c>
      <c r="N3508" s="6" t="str">
        <f>IFERROR(VLOOKUP($J3508,Lookup!$I:$M,Lookup!M$2,0),"")</f>
        <v>ET</v>
      </c>
      <c r="O3508" s="6" t="str">
        <f>IFERROR(VLOOKUP(E3508,Lookup!B:C,2,0),0)</f>
        <v>Prep Cook</v>
      </c>
    </row>
    <row r="3509" ht="13.5" outlineLevel="2" spans="1:15">
      <c r="A3509" s="4" t="s">
        <v>7340</v>
      </c>
      <c r="B3509" s="4" t="s">
        <v>5818</v>
      </c>
      <c r="C3509" s="4" t="s">
        <v>118</v>
      </c>
      <c r="D3509" s="4" t="s">
        <v>7341</v>
      </c>
      <c r="E3509" s="4" t="s">
        <v>188</v>
      </c>
      <c r="F3509" s="4" t="s">
        <v>121</v>
      </c>
      <c r="G3509" s="4" t="s">
        <v>373</v>
      </c>
      <c r="H3509" s="4" t="s">
        <v>4500</v>
      </c>
      <c r="I3509" s="4" t="s">
        <v>7275</v>
      </c>
      <c r="J3509" s="4" t="s">
        <v>7276</v>
      </c>
      <c r="K3509" s="6">
        <f>IFERROR(VLOOKUP($J3509,Lookup!$I:$M,Lookup!J$2,0),"")</f>
        <v>7159</v>
      </c>
      <c r="L3509" s="6" t="str">
        <f>IFERROR(VLOOKUP($J3509,Lookup!$I:$M,Lookup!K$2,0),"")</f>
        <v>LB  - Atlantic</v>
      </c>
      <c r="M3509" s="6" t="str">
        <f>IFERROR(VLOOKUP($J3509,Lookup!$I:$M,Lookup!L$2,0),"")</f>
        <v>CSalazar</v>
      </c>
      <c r="N3509" s="6" t="str">
        <f>IFERROR(VLOOKUP($J3509,Lookup!$I:$M,Lookup!M$2,0),"")</f>
        <v>ET</v>
      </c>
      <c r="O3509" s="6" t="str">
        <f>IFERROR(VLOOKUP(E3509,Lookup!B:C,2,0),0)</f>
        <v>Dish</v>
      </c>
    </row>
    <row r="3510" ht="13.5" outlineLevel="2" spans="1:15">
      <c r="A3510" s="4" t="s">
        <v>7342</v>
      </c>
      <c r="B3510" s="4" t="s">
        <v>5818</v>
      </c>
      <c r="C3510" s="4" t="s">
        <v>118</v>
      </c>
      <c r="D3510" s="4" t="s">
        <v>7343</v>
      </c>
      <c r="E3510" s="4" t="s">
        <v>188</v>
      </c>
      <c r="F3510" s="4" t="s">
        <v>121</v>
      </c>
      <c r="G3510" s="4" t="s">
        <v>373</v>
      </c>
      <c r="H3510" s="4" t="s">
        <v>4500</v>
      </c>
      <c r="I3510" s="4" t="s">
        <v>7275</v>
      </c>
      <c r="J3510" s="4" t="s">
        <v>7276</v>
      </c>
      <c r="K3510" s="6">
        <f>IFERROR(VLOOKUP($J3510,Lookup!$I:$M,Lookup!J$2,0),"")</f>
        <v>7159</v>
      </c>
      <c r="L3510" s="6" t="str">
        <f>IFERROR(VLOOKUP($J3510,Lookup!$I:$M,Lookup!K$2,0),"")</f>
        <v>LB  - Atlantic</v>
      </c>
      <c r="M3510" s="6" t="str">
        <f>IFERROR(VLOOKUP($J3510,Lookup!$I:$M,Lookup!L$2,0),"")</f>
        <v>CSalazar</v>
      </c>
      <c r="N3510" s="6" t="str">
        <f>IFERROR(VLOOKUP($J3510,Lookup!$I:$M,Lookup!M$2,0),"")</f>
        <v>ET</v>
      </c>
      <c r="O3510" s="6" t="str">
        <f>IFERROR(VLOOKUP(E3510,Lookup!B:C,2,0),0)</f>
        <v>Dish</v>
      </c>
    </row>
    <row r="3511" ht="13.5" outlineLevel="2" spans="1:15">
      <c r="A3511" s="4" t="s">
        <v>7344</v>
      </c>
      <c r="B3511" s="4" t="s">
        <v>5818</v>
      </c>
      <c r="C3511" s="4" t="s">
        <v>118</v>
      </c>
      <c r="D3511" s="4" t="s">
        <v>7345</v>
      </c>
      <c r="E3511" s="4" t="s">
        <v>128</v>
      </c>
      <c r="F3511" s="4" t="s">
        <v>121</v>
      </c>
      <c r="G3511" s="4" t="s">
        <v>373</v>
      </c>
      <c r="H3511" s="4" t="s">
        <v>4500</v>
      </c>
      <c r="I3511" s="4" t="s">
        <v>7275</v>
      </c>
      <c r="J3511" s="4" t="s">
        <v>7276</v>
      </c>
      <c r="K3511" s="6">
        <f>IFERROR(VLOOKUP($J3511,Lookup!$I:$M,Lookup!J$2,0),"")</f>
        <v>7159</v>
      </c>
      <c r="L3511" s="6" t="str">
        <f>IFERROR(VLOOKUP($J3511,Lookup!$I:$M,Lookup!K$2,0),"")</f>
        <v>LB  - Atlantic</v>
      </c>
      <c r="M3511" s="6" t="str">
        <f>IFERROR(VLOOKUP($J3511,Lookup!$I:$M,Lookup!L$2,0),"")</f>
        <v>CSalazar</v>
      </c>
      <c r="N3511" s="6" t="str">
        <f>IFERROR(VLOOKUP($J3511,Lookup!$I:$M,Lookup!M$2,0),"")</f>
        <v>ET</v>
      </c>
      <c r="O3511" s="6" t="str">
        <f>IFERROR(VLOOKUP(E3511,Lookup!B:C,2,0),0)</f>
        <v>Server/Cocktail</v>
      </c>
    </row>
    <row r="3512" ht="13.5" outlineLevel="2" spans="1:15">
      <c r="A3512" s="4" t="s">
        <v>7346</v>
      </c>
      <c r="B3512" s="4" t="s">
        <v>5818</v>
      </c>
      <c r="C3512" s="4" t="s">
        <v>118</v>
      </c>
      <c r="D3512" s="4" t="s">
        <v>7347</v>
      </c>
      <c r="E3512" s="4" t="s">
        <v>188</v>
      </c>
      <c r="F3512" s="4" t="s">
        <v>121</v>
      </c>
      <c r="G3512" s="4" t="s">
        <v>373</v>
      </c>
      <c r="H3512" s="4" t="s">
        <v>4500</v>
      </c>
      <c r="I3512" s="4" t="s">
        <v>7275</v>
      </c>
      <c r="J3512" s="4" t="s">
        <v>7276</v>
      </c>
      <c r="K3512" s="6">
        <f>IFERROR(VLOOKUP($J3512,Lookup!$I:$M,Lookup!J$2,0),"")</f>
        <v>7159</v>
      </c>
      <c r="L3512" s="6" t="str">
        <f>IFERROR(VLOOKUP($J3512,Lookup!$I:$M,Lookup!K$2,0),"")</f>
        <v>LB  - Atlantic</v>
      </c>
      <c r="M3512" s="6" t="str">
        <f>IFERROR(VLOOKUP($J3512,Lookup!$I:$M,Lookup!L$2,0),"")</f>
        <v>CSalazar</v>
      </c>
      <c r="N3512" s="6" t="str">
        <f>IFERROR(VLOOKUP($J3512,Lookup!$I:$M,Lookup!M$2,0),"")</f>
        <v>ET</v>
      </c>
      <c r="O3512" s="6" t="str">
        <f>IFERROR(VLOOKUP(E3512,Lookup!B:C,2,0),0)</f>
        <v>Dish</v>
      </c>
    </row>
    <row r="3513" ht="13.5" outlineLevel="2" spans="1:15">
      <c r="A3513" s="4" t="s">
        <v>7348</v>
      </c>
      <c r="B3513" s="4" t="s">
        <v>5818</v>
      </c>
      <c r="C3513" s="4" t="s">
        <v>118</v>
      </c>
      <c r="D3513" s="4" t="s">
        <v>7349</v>
      </c>
      <c r="E3513" s="4" t="s">
        <v>78</v>
      </c>
      <c r="F3513" s="4" t="s">
        <v>121</v>
      </c>
      <c r="G3513" s="4" t="s">
        <v>373</v>
      </c>
      <c r="H3513" s="4" t="s">
        <v>4500</v>
      </c>
      <c r="I3513" s="4" t="s">
        <v>7275</v>
      </c>
      <c r="J3513" s="4" t="s">
        <v>7276</v>
      </c>
      <c r="K3513" s="6">
        <f>IFERROR(VLOOKUP($J3513,Lookup!$I:$M,Lookup!J$2,0),"")</f>
        <v>7159</v>
      </c>
      <c r="L3513" s="6" t="str">
        <f>IFERROR(VLOOKUP($J3513,Lookup!$I:$M,Lookup!K$2,0),"")</f>
        <v>LB  - Atlantic</v>
      </c>
      <c r="M3513" s="6" t="str">
        <f>IFERROR(VLOOKUP($J3513,Lookup!$I:$M,Lookup!L$2,0),"")</f>
        <v>CSalazar</v>
      </c>
      <c r="N3513" s="6" t="str">
        <f>IFERROR(VLOOKUP($J3513,Lookup!$I:$M,Lookup!M$2,0),"")</f>
        <v>ET</v>
      </c>
      <c r="O3513" s="6" t="str">
        <f>IFERROR(VLOOKUP(E3513,Lookup!B:C,2,0),0)</f>
        <v>Host</v>
      </c>
    </row>
    <row r="3514" ht="13.5" outlineLevel="2" spans="1:15">
      <c r="A3514" s="4" t="s">
        <v>7350</v>
      </c>
      <c r="B3514" s="4" t="s">
        <v>5818</v>
      </c>
      <c r="C3514" s="4" t="s">
        <v>118</v>
      </c>
      <c r="D3514" s="4" t="s">
        <v>7351</v>
      </c>
      <c r="E3514" s="4" t="s">
        <v>120</v>
      </c>
      <c r="F3514" s="4" t="s">
        <v>121</v>
      </c>
      <c r="G3514" s="4" t="s">
        <v>373</v>
      </c>
      <c r="H3514" s="4" t="s">
        <v>4500</v>
      </c>
      <c r="I3514" s="4" t="s">
        <v>7275</v>
      </c>
      <c r="J3514" s="4" t="s">
        <v>7276</v>
      </c>
      <c r="K3514" s="6">
        <f>IFERROR(VLOOKUP($J3514,Lookup!$I:$M,Lookup!J$2,0),"")</f>
        <v>7159</v>
      </c>
      <c r="L3514" s="6" t="str">
        <f>IFERROR(VLOOKUP($J3514,Lookup!$I:$M,Lookup!K$2,0),"")</f>
        <v>LB  - Atlantic</v>
      </c>
      <c r="M3514" s="6" t="str">
        <f>IFERROR(VLOOKUP($J3514,Lookup!$I:$M,Lookup!L$2,0),"")</f>
        <v>CSalazar</v>
      </c>
      <c r="N3514" s="6" t="str">
        <f>IFERROR(VLOOKUP($J3514,Lookup!$I:$M,Lookup!M$2,0),"")</f>
        <v>ET</v>
      </c>
      <c r="O3514" s="6" t="str">
        <f>IFERROR(VLOOKUP(E3514,Lookup!B:C,2,0),0)</f>
        <v>Server/Cocktail</v>
      </c>
    </row>
    <row r="3515" ht="13.5" outlineLevel="2" spans="1:15">
      <c r="A3515" s="4" t="s">
        <v>7352</v>
      </c>
      <c r="B3515" s="4" t="s">
        <v>5818</v>
      </c>
      <c r="C3515" s="4" t="s">
        <v>118</v>
      </c>
      <c r="D3515" s="4" t="s">
        <v>7353</v>
      </c>
      <c r="E3515" s="4" t="s">
        <v>83</v>
      </c>
      <c r="F3515" s="4" t="s">
        <v>121</v>
      </c>
      <c r="G3515" s="4" t="s">
        <v>373</v>
      </c>
      <c r="H3515" s="4" t="s">
        <v>4500</v>
      </c>
      <c r="I3515" s="4" t="s">
        <v>7275</v>
      </c>
      <c r="J3515" s="4" t="s">
        <v>7276</v>
      </c>
      <c r="K3515" s="6">
        <f>IFERROR(VLOOKUP($J3515,Lookup!$I:$M,Lookup!J$2,0),"")</f>
        <v>7159</v>
      </c>
      <c r="L3515" s="6" t="str">
        <f>IFERROR(VLOOKUP($J3515,Lookup!$I:$M,Lookup!K$2,0),"")</f>
        <v>LB  - Atlantic</v>
      </c>
      <c r="M3515" s="6" t="str">
        <f>IFERROR(VLOOKUP($J3515,Lookup!$I:$M,Lookup!L$2,0),"")</f>
        <v>CSalazar</v>
      </c>
      <c r="N3515" s="6" t="str">
        <f>IFERROR(VLOOKUP($J3515,Lookup!$I:$M,Lookup!M$2,0),"")</f>
        <v>ET</v>
      </c>
      <c r="O3515" s="6" t="str">
        <f>IFERROR(VLOOKUP(E3515,Lookup!B:C,2,0),0)</f>
        <v>Line Cook</v>
      </c>
    </row>
    <row r="3516" ht="13.5" outlineLevel="2" spans="1:15">
      <c r="A3516" s="4" t="s">
        <v>7354</v>
      </c>
      <c r="B3516" s="4" t="s">
        <v>5818</v>
      </c>
      <c r="C3516" s="4" t="s">
        <v>118</v>
      </c>
      <c r="D3516" s="4" t="s">
        <v>7355</v>
      </c>
      <c r="E3516" s="4" t="s">
        <v>78</v>
      </c>
      <c r="F3516" s="4" t="s">
        <v>121</v>
      </c>
      <c r="G3516" s="4" t="s">
        <v>373</v>
      </c>
      <c r="H3516" s="4" t="s">
        <v>4500</v>
      </c>
      <c r="I3516" s="4" t="s">
        <v>7275</v>
      </c>
      <c r="J3516" s="4" t="s">
        <v>7276</v>
      </c>
      <c r="K3516" s="6">
        <f>IFERROR(VLOOKUP($J3516,Lookup!$I:$M,Lookup!J$2,0),"")</f>
        <v>7159</v>
      </c>
      <c r="L3516" s="6" t="str">
        <f>IFERROR(VLOOKUP($J3516,Lookup!$I:$M,Lookup!K$2,0),"")</f>
        <v>LB  - Atlantic</v>
      </c>
      <c r="M3516" s="6" t="str">
        <f>IFERROR(VLOOKUP($J3516,Lookup!$I:$M,Lookup!L$2,0),"")</f>
        <v>CSalazar</v>
      </c>
      <c r="N3516" s="6" t="str">
        <f>IFERROR(VLOOKUP($J3516,Lookup!$I:$M,Lookup!M$2,0),"")</f>
        <v>ET</v>
      </c>
      <c r="O3516" s="6" t="str">
        <f>IFERROR(VLOOKUP(E3516,Lookup!B:C,2,0),0)</f>
        <v>Host</v>
      </c>
    </row>
    <row r="3517" ht="13.5" outlineLevel="2" spans="1:15">
      <c r="A3517" s="4" t="s">
        <v>7356</v>
      </c>
      <c r="B3517" s="4" t="s">
        <v>5818</v>
      </c>
      <c r="C3517" s="4" t="s">
        <v>118</v>
      </c>
      <c r="D3517" s="4" t="s">
        <v>7357</v>
      </c>
      <c r="E3517" s="4" t="s">
        <v>83</v>
      </c>
      <c r="F3517" s="4" t="s">
        <v>121</v>
      </c>
      <c r="G3517" s="4" t="s">
        <v>373</v>
      </c>
      <c r="H3517" s="4" t="s">
        <v>4500</v>
      </c>
      <c r="I3517" s="4" t="s">
        <v>7275</v>
      </c>
      <c r="J3517" s="4" t="s">
        <v>7276</v>
      </c>
      <c r="K3517" s="6">
        <f>IFERROR(VLOOKUP($J3517,Lookup!$I:$M,Lookup!J$2,0),"")</f>
        <v>7159</v>
      </c>
      <c r="L3517" s="6" t="str">
        <f>IFERROR(VLOOKUP($J3517,Lookup!$I:$M,Lookup!K$2,0),"")</f>
        <v>LB  - Atlantic</v>
      </c>
      <c r="M3517" s="6" t="str">
        <f>IFERROR(VLOOKUP($J3517,Lookup!$I:$M,Lookup!L$2,0),"")</f>
        <v>CSalazar</v>
      </c>
      <c r="N3517" s="6" t="str">
        <f>IFERROR(VLOOKUP($J3517,Lookup!$I:$M,Lookup!M$2,0),"")</f>
        <v>ET</v>
      </c>
      <c r="O3517" s="6" t="str">
        <f>IFERROR(VLOOKUP(E3517,Lookup!B:C,2,0),0)</f>
        <v>Line Cook</v>
      </c>
    </row>
    <row r="3518" ht="13.5" outlineLevel="2" spans="1:15">
      <c r="A3518" s="4" t="s">
        <v>7358</v>
      </c>
      <c r="B3518" s="4" t="s">
        <v>5818</v>
      </c>
      <c r="C3518" s="4" t="s">
        <v>118</v>
      </c>
      <c r="D3518" s="4" t="s">
        <v>7359</v>
      </c>
      <c r="E3518" s="4" t="s">
        <v>233</v>
      </c>
      <c r="F3518" s="4" t="s">
        <v>121</v>
      </c>
      <c r="G3518" s="4" t="s">
        <v>373</v>
      </c>
      <c r="H3518" s="4" t="s">
        <v>4500</v>
      </c>
      <c r="I3518" s="4" t="s">
        <v>7275</v>
      </c>
      <c r="J3518" s="4" t="s">
        <v>7276</v>
      </c>
      <c r="K3518" s="6">
        <f>IFERROR(VLOOKUP($J3518,Lookup!$I:$M,Lookup!J$2,0),"")</f>
        <v>7159</v>
      </c>
      <c r="L3518" s="6" t="str">
        <f>IFERROR(VLOOKUP($J3518,Lookup!$I:$M,Lookup!K$2,0),"")</f>
        <v>LB  - Atlantic</v>
      </c>
      <c r="M3518" s="6" t="str">
        <f>IFERROR(VLOOKUP($J3518,Lookup!$I:$M,Lookup!L$2,0),"")</f>
        <v>CSalazar</v>
      </c>
      <c r="N3518" s="6" t="str">
        <f>IFERROR(VLOOKUP($J3518,Lookup!$I:$M,Lookup!M$2,0),"")</f>
        <v>ET</v>
      </c>
      <c r="O3518" s="6" t="str">
        <f>IFERROR(VLOOKUP(E3518,Lookup!B:C,2,0),0)</f>
        <v>Bartender</v>
      </c>
    </row>
    <row r="3519" ht="13.5" outlineLevel="2" spans="1:15">
      <c r="A3519" s="4" t="s">
        <v>7360</v>
      </c>
      <c r="B3519" s="4" t="s">
        <v>5818</v>
      </c>
      <c r="C3519" s="4" t="s">
        <v>118</v>
      </c>
      <c r="D3519" s="4" t="s">
        <v>7361</v>
      </c>
      <c r="E3519" s="4" t="s">
        <v>128</v>
      </c>
      <c r="F3519" s="4" t="s">
        <v>121</v>
      </c>
      <c r="G3519" s="4" t="s">
        <v>373</v>
      </c>
      <c r="H3519" s="4" t="s">
        <v>4500</v>
      </c>
      <c r="I3519" s="4" t="s">
        <v>7275</v>
      </c>
      <c r="J3519" s="4" t="s">
        <v>7276</v>
      </c>
      <c r="K3519" s="6">
        <f>IFERROR(VLOOKUP($J3519,Lookup!$I:$M,Lookup!J$2,0),"")</f>
        <v>7159</v>
      </c>
      <c r="L3519" s="6" t="str">
        <f>IFERROR(VLOOKUP($J3519,Lookup!$I:$M,Lookup!K$2,0),"")</f>
        <v>LB  - Atlantic</v>
      </c>
      <c r="M3519" s="6" t="str">
        <f>IFERROR(VLOOKUP($J3519,Lookup!$I:$M,Lookup!L$2,0),"")</f>
        <v>CSalazar</v>
      </c>
      <c r="N3519" s="6" t="str">
        <f>IFERROR(VLOOKUP($J3519,Lookup!$I:$M,Lookup!M$2,0),"")</f>
        <v>ET</v>
      </c>
      <c r="O3519" s="6" t="str">
        <f>IFERROR(VLOOKUP(E3519,Lookup!B:C,2,0),0)</f>
        <v>Server/Cocktail</v>
      </c>
    </row>
    <row r="3520" ht="13.5" outlineLevel="2" spans="1:15">
      <c r="A3520" s="4" t="s">
        <v>7362</v>
      </c>
      <c r="B3520" s="4" t="s">
        <v>5818</v>
      </c>
      <c r="C3520" s="4" t="s">
        <v>118</v>
      </c>
      <c r="D3520" s="4" t="s">
        <v>7363</v>
      </c>
      <c r="E3520" s="4" t="s">
        <v>128</v>
      </c>
      <c r="F3520" s="4" t="s">
        <v>121</v>
      </c>
      <c r="G3520" s="4" t="s">
        <v>373</v>
      </c>
      <c r="H3520" s="4" t="s">
        <v>4500</v>
      </c>
      <c r="I3520" s="4" t="s">
        <v>7275</v>
      </c>
      <c r="J3520" s="4" t="s">
        <v>7276</v>
      </c>
      <c r="K3520" s="6">
        <f>IFERROR(VLOOKUP($J3520,Lookup!$I:$M,Lookup!J$2,0),"")</f>
        <v>7159</v>
      </c>
      <c r="L3520" s="6" t="str">
        <f>IFERROR(VLOOKUP($J3520,Lookup!$I:$M,Lookup!K$2,0),"")</f>
        <v>LB  - Atlantic</v>
      </c>
      <c r="M3520" s="6" t="str">
        <f>IFERROR(VLOOKUP($J3520,Lookup!$I:$M,Lookup!L$2,0),"")</f>
        <v>CSalazar</v>
      </c>
      <c r="N3520" s="6" t="str">
        <f>IFERROR(VLOOKUP($J3520,Lookup!$I:$M,Lookup!M$2,0),"")</f>
        <v>ET</v>
      </c>
      <c r="O3520" s="6" t="str">
        <f>IFERROR(VLOOKUP(E3520,Lookup!B:C,2,0),0)</f>
        <v>Server/Cocktail</v>
      </c>
    </row>
    <row r="3521" ht="13.5" outlineLevel="2" spans="1:15">
      <c r="A3521" s="4" t="s">
        <v>7364</v>
      </c>
      <c r="B3521" s="4" t="s">
        <v>5818</v>
      </c>
      <c r="C3521" s="4" t="s">
        <v>118</v>
      </c>
      <c r="D3521" s="4" t="s">
        <v>7365</v>
      </c>
      <c r="E3521" s="4" t="s">
        <v>120</v>
      </c>
      <c r="F3521" s="4" t="s">
        <v>121</v>
      </c>
      <c r="G3521" s="4" t="s">
        <v>373</v>
      </c>
      <c r="H3521" s="4" t="s">
        <v>4500</v>
      </c>
      <c r="I3521" s="4" t="s">
        <v>7275</v>
      </c>
      <c r="J3521" s="4" t="s">
        <v>7276</v>
      </c>
      <c r="K3521" s="6">
        <f>IFERROR(VLOOKUP($J3521,Lookup!$I:$M,Lookup!J$2,0),"")</f>
        <v>7159</v>
      </c>
      <c r="L3521" s="6" t="str">
        <f>IFERROR(VLOOKUP($J3521,Lookup!$I:$M,Lookup!K$2,0),"")</f>
        <v>LB  - Atlantic</v>
      </c>
      <c r="M3521" s="6" t="str">
        <f>IFERROR(VLOOKUP($J3521,Lookup!$I:$M,Lookup!L$2,0),"")</f>
        <v>CSalazar</v>
      </c>
      <c r="N3521" s="6" t="str">
        <f>IFERROR(VLOOKUP($J3521,Lookup!$I:$M,Lookup!M$2,0),"")</f>
        <v>ET</v>
      </c>
      <c r="O3521" s="6" t="str">
        <f>IFERROR(VLOOKUP(E3521,Lookup!B:C,2,0),0)</f>
        <v>Server/Cocktail</v>
      </c>
    </row>
    <row r="3522" ht="13.5" outlineLevel="2" spans="1:15">
      <c r="A3522" s="4" t="s">
        <v>7366</v>
      </c>
      <c r="B3522" s="4" t="s">
        <v>5818</v>
      </c>
      <c r="C3522" s="4" t="s">
        <v>118</v>
      </c>
      <c r="D3522" s="4" t="s">
        <v>7367</v>
      </c>
      <c r="E3522" s="4" t="s">
        <v>83</v>
      </c>
      <c r="F3522" s="4" t="s">
        <v>121</v>
      </c>
      <c r="G3522" s="4" t="s">
        <v>373</v>
      </c>
      <c r="H3522" s="4" t="s">
        <v>4500</v>
      </c>
      <c r="I3522" s="4" t="s">
        <v>7275</v>
      </c>
      <c r="J3522" s="4" t="s">
        <v>7276</v>
      </c>
      <c r="K3522" s="6">
        <f>IFERROR(VLOOKUP($J3522,Lookup!$I:$M,Lookup!J$2,0),"")</f>
        <v>7159</v>
      </c>
      <c r="L3522" s="6" t="str">
        <f>IFERROR(VLOOKUP($J3522,Lookup!$I:$M,Lookup!K$2,0),"")</f>
        <v>LB  - Atlantic</v>
      </c>
      <c r="M3522" s="6" t="str">
        <f>IFERROR(VLOOKUP($J3522,Lookup!$I:$M,Lookup!L$2,0),"")</f>
        <v>CSalazar</v>
      </c>
      <c r="N3522" s="6" t="str">
        <f>IFERROR(VLOOKUP($J3522,Lookup!$I:$M,Lookup!M$2,0),"")</f>
        <v>ET</v>
      </c>
      <c r="O3522" s="6" t="str">
        <f>IFERROR(VLOOKUP(E3522,Lookup!B:C,2,0),0)</f>
        <v>Line Cook</v>
      </c>
    </row>
    <row r="3523" ht="13.5" outlineLevel="2" spans="1:15">
      <c r="A3523" s="4" t="s">
        <v>7368</v>
      </c>
      <c r="B3523" s="4" t="s">
        <v>5818</v>
      </c>
      <c r="C3523" s="4" t="s">
        <v>118</v>
      </c>
      <c r="D3523" s="4" t="s">
        <v>7369</v>
      </c>
      <c r="E3523" s="4" t="s">
        <v>120</v>
      </c>
      <c r="F3523" s="4" t="s">
        <v>121</v>
      </c>
      <c r="G3523" s="4" t="s">
        <v>373</v>
      </c>
      <c r="H3523" s="4" t="s">
        <v>4500</v>
      </c>
      <c r="I3523" s="4" t="s">
        <v>7275</v>
      </c>
      <c r="J3523" s="4" t="s">
        <v>7276</v>
      </c>
      <c r="K3523" s="6">
        <f>IFERROR(VLOOKUP($J3523,Lookup!$I:$M,Lookup!J$2,0),"")</f>
        <v>7159</v>
      </c>
      <c r="L3523" s="6" t="str">
        <f>IFERROR(VLOOKUP($J3523,Lookup!$I:$M,Lookup!K$2,0),"")</f>
        <v>LB  - Atlantic</v>
      </c>
      <c r="M3523" s="6" t="str">
        <f>IFERROR(VLOOKUP($J3523,Lookup!$I:$M,Lookup!L$2,0),"")</f>
        <v>CSalazar</v>
      </c>
      <c r="N3523" s="6" t="str">
        <f>IFERROR(VLOOKUP($J3523,Lookup!$I:$M,Lookup!M$2,0),"")</f>
        <v>ET</v>
      </c>
      <c r="O3523" s="6" t="str">
        <f>IFERROR(VLOOKUP(E3523,Lookup!B:C,2,0),0)</f>
        <v>Server/Cocktail</v>
      </c>
    </row>
    <row r="3524" ht="13.5" outlineLevel="2" spans="1:15">
      <c r="A3524" s="4" t="s">
        <v>7370</v>
      </c>
      <c r="B3524" s="4" t="s">
        <v>5818</v>
      </c>
      <c r="C3524" s="4" t="s">
        <v>118</v>
      </c>
      <c r="D3524" s="4" t="s">
        <v>7371</v>
      </c>
      <c r="E3524" s="4" t="s">
        <v>78</v>
      </c>
      <c r="F3524" s="4" t="s">
        <v>121</v>
      </c>
      <c r="G3524" s="4" t="s">
        <v>373</v>
      </c>
      <c r="H3524" s="4" t="s">
        <v>4500</v>
      </c>
      <c r="I3524" s="4" t="s">
        <v>7275</v>
      </c>
      <c r="J3524" s="4" t="s">
        <v>7276</v>
      </c>
      <c r="K3524" s="6">
        <f>IFERROR(VLOOKUP($J3524,Lookup!$I:$M,Lookup!J$2,0),"")</f>
        <v>7159</v>
      </c>
      <c r="L3524" s="6" t="str">
        <f>IFERROR(VLOOKUP($J3524,Lookup!$I:$M,Lookup!K$2,0),"")</f>
        <v>LB  - Atlantic</v>
      </c>
      <c r="M3524" s="6" t="str">
        <f>IFERROR(VLOOKUP($J3524,Lookup!$I:$M,Lookup!L$2,0),"")</f>
        <v>CSalazar</v>
      </c>
      <c r="N3524" s="6" t="str">
        <f>IFERROR(VLOOKUP($J3524,Lookup!$I:$M,Lookup!M$2,0),"")</f>
        <v>ET</v>
      </c>
      <c r="O3524" s="6" t="str">
        <f>IFERROR(VLOOKUP(E3524,Lookup!B:C,2,0),0)</f>
        <v>Host</v>
      </c>
    </row>
    <row r="3525" ht="13.5" outlineLevel="2" spans="1:15">
      <c r="A3525" s="4" t="s">
        <v>7372</v>
      </c>
      <c r="B3525" s="4" t="s">
        <v>5818</v>
      </c>
      <c r="C3525" s="4" t="s">
        <v>118</v>
      </c>
      <c r="D3525" s="4" t="s">
        <v>7373</v>
      </c>
      <c r="E3525" s="4" t="s">
        <v>188</v>
      </c>
      <c r="F3525" s="4" t="s">
        <v>121</v>
      </c>
      <c r="G3525" s="4" t="s">
        <v>373</v>
      </c>
      <c r="H3525" s="4" t="s">
        <v>4500</v>
      </c>
      <c r="I3525" s="4" t="s">
        <v>7275</v>
      </c>
      <c r="J3525" s="4" t="s">
        <v>7276</v>
      </c>
      <c r="K3525" s="6">
        <f>IFERROR(VLOOKUP($J3525,Lookup!$I:$M,Lookup!J$2,0),"")</f>
        <v>7159</v>
      </c>
      <c r="L3525" s="6" t="str">
        <f>IFERROR(VLOOKUP($J3525,Lookup!$I:$M,Lookup!K$2,0),"")</f>
        <v>LB  - Atlantic</v>
      </c>
      <c r="M3525" s="6" t="str">
        <f>IFERROR(VLOOKUP($J3525,Lookup!$I:$M,Lookup!L$2,0),"")</f>
        <v>CSalazar</v>
      </c>
      <c r="N3525" s="6" t="str">
        <f>IFERROR(VLOOKUP($J3525,Lookup!$I:$M,Lookup!M$2,0),"")</f>
        <v>ET</v>
      </c>
      <c r="O3525" s="6" t="str">
        <f>IFERROR(VLOOKUP(E3525,Lookup!B:C,2,0),0)</f>
        <v>Dish</v>
      </c>
    </row>
    <row r="3526" ht="13.5" outlineLevel="2" spans="1:15">
      <c r="A3526" s="4" t="s">
        <v>7374</v>
      </c>
      <c r="B3526" s="4" t="s">
        <v>5818</v>
      </c>
      <c r="C3526" s="4" t="s">
        <v>118</v>
      </c>
      <c r="D3526" s="4" t="s">
        <v>7375</v>
      </c>
      <c r="E3526" s="4" t="s">
        <v>120</v>
      </c>
      <c r="F3526" s="4" t="s">
        <v>121</v>
      </c>
      <c r="G3526" s="4" t="s">
        <v>373</v>
      </c>
      <c r="H3526" s="4" t="s">
        <v>4500</v>
      </c>
      <c r="I3526" s="4" t="s">
        <v>7275</v>
      </c>
      <c r="J3526" s="4" t="s">
        <v>7276</v>
      </c>
      <c r="K3526" s="6">
        <f>IFERROR(VLOOKUP($J3526,Lookup!$I:$M,Lookup!J$2,0),"")</f>
        <v>7159</v>
      </c>
      <c r="L3526" s="6" t="str">
        <f>IFERROR(VLOOKUP($J3526,Lookup!$I:$M,Lookup!K$2,0),"")</f>
        <v>LB  - Atlantic</v>
      </c>
      <c r="M3526" s="6" t="str">
        <f>IFERROR(VLOOKUP($J3526,Lookup!$I:$M,Lookup!L$2,0),"")</f>
        <v>CSalazar</v>
      </c>
      <c r="N3526" s="6" t="str">
        <f>IFERROR(VLOOKUP($J3526,Lookup!$I:$M,Lookup!M$2,0),"")</f>
        <v>ET</v>
      </c>
      <c r="O3526" s="6" t="str">
        <f>IFERROR(VLOOKUP(E3526,Lookup!B:C,2,0),0)</f>
        <v>Server/Cocktail</v>
      </c>
    </row>
    <row r="3527" ht="13.5" outlineLevel="2" spans="1:15">
      <c r="A3527" s="4" t="s">
        <v>7376</v>
      </c>
      <c r="B3527" s="4" t="s">
        <v>5818</v>
      </c>
      <c r="C3527" s="4" t="s">
        <v>118</v>
      </c>
      <c r="D3527" s="4" t="s">
        <v>7377</v>
      </c>
      <c r="E3527" s="4" t="s">
        <v>84</v>
      </c>
      <c r="F3527" s="4" t="s">
        <v>121</v>
      </c>
      <c r="G3527" s="4" t="s">
        <v>373</v>
      </c>
      <c r="H3527" s="4" t="s">
        <v>4500</v>
      </c>
      <c r="I3527" s="4" t="s">
        <v>7275</v>
      </c>
      <c r="J3527" s="4" t="s">
        <v>7276</v>
      </c>
      <c r="K3527" s="6">
        <f>IFERROR(VLOOKUP($J3527,Lookup!$I:$M,Lookup!J$2,0),"")</f>
        <v>7159</v>
      </c>
      <c r="L3527" s="6" t="str">
        <f>IFERROR(VLOOKUP($J3527,Lookup!$I:$M,Lookup!K$2,0),"")</f>
        <v>LB  - Atlantic</v>
      </c>
      <c r="M3527" s="6" t="str">
        <f>IFERROR(VLOOKUP($J3527,Lookup!$I:$M,Lookup!L$2,0),"")</f>
        <v>CSalazar</v>
      </c>
      <c r="N3527" s="6" t="str">
        <f>IFERROR(VLOOKUP($J3527,Lookup!$I:$M,Lookup!M$2,0),"")</f>
        <v>ET</v>
      </c>
      <c r="O3527" s="6" t="str">
        <f>IFERROR(VLOOKUP(E3527,Lookup!B:C,2,0),0)</f>
        <v>Prep Cook</v>
      </c>
    </row>
    <row r="3528" ht="13.5" outlineLevel="2" spans="1:15">
      <c r="A3528" s="4" t="s">
        <v>7378</v>
      </c>
      <c r="B3528" s="4" t="s">
        <v>5818</v>
      </c>
      <c r="C3528" s="4" t="s">
        <v>118</v>
      </c>
      <c r="D3528" s="4" t="s">
        <v>7379</v>
      </c>
      <c r="E3528" s="4" t="s">
        <v>120</v>
      </c>
      <c r="F3528" s="4" t="s">
        <v>121</v>
      </c>
      <c r="G3528" s="4" t="s">
        <v>373</v>
      </c>
      <c r="H3528" s="4" t="s">
        <v>4500</v>
      </c>
      <c r="I3528" s="4" t="s">
        <v>7275</v>
      </c>
      <c r="J3528" s="4" t="s">
        <v>7276</v>
      </c>
      <c r="K3528" s="6">
        <f>IFERROR(VLOOKUP($J3528,Lookup!$I:$M,Lookup!J$2,0),"")</f>
        <v>7159</v>
      </c>
      <c r="L3528" s="6" t="str">
        <f>IFERROR(VLOOKUP($J3528,Lookup!$I:$M,Lookup!K$2,0),"")</f>
        <v>LB  - Atlantic</v>
      </c>
      <c r="M3528" s="6" t="str">
        <f>IFERROR(VLOOKUP($J3528,Lookup!$I:$M,Lookup!L$2,0),"")</f>
        <v>CSalazar</v>
      </c>
      <c r="N3528" s="6" t="str">
        <f>IFERROR(VLOOKUP($J3528,Lookup!$I:$M,Lookup!M$2,0),"")</f>
        <v>ET</v>
      </c>
      <c r="O3528" s="6" t="str">
        <f>IFERROR(VLOOKUP(E3528,Lookup!B:C,2,0),0)</f>
        <v>Server/Cocktail</v>
      </c>
    </row>
    <row r="3529" ht="13.5" outlineLevel="2" spans="1:15">
      <c r="A3529" s="4" t="s">
        <v>7380</v>
      </c>
      <c r="B3529" s="4" t="s">
        <v>5818</v>
      </c>
      <c r="C3529" s="4" t="s">
        <v>118</v>
      </c>
      <c r="D3529" s="4" t="s">
        <v>7381</v>
      </c>
      <c r="E3529" s="4" t="s">
        <v>120</v>
      </c>
      <c r="F3529" s="4" t="s">
        <v>121</v>
      </c>
      <c r="G3529" s="4" t="s">
        <v>373</v>
      </c>
      <c r="H3529" s="4" t="s">
        <v>4500</v>
      </c>
      <c r="I3529" s="4" t="s">
        <v>7275</v>
      </c>
      <c r="J3529" s="4" t="s">
        <v>7276</v>
      </c>
      <c r="K3529" s="6">
        <f>IFERROR(VLOOKUP($J3529,Lookup!$I:$M,Lookup!J$2,0),"")</f>
        <v>7159</v>
      </c>
      <c r="L3529" s="6" t="str">
        <f>IFERROR(VLOOKUP($J3529,Lookup!$I:$M,Lookup!K$2,0),"")</f>
        <v>LB  - Atlantic</v>
      </c>
      <c r="M3529" s="6" t="str">
        <f>IFERROR(VLOOKUP($J3529,Lookup!$I:$M,Lookup!L$2,0),"")</f>
        <v>CSalazar</v>
      </c>
      <c r="N3529" s="6" t="str">
        <f>IFERROR(VLOOKUP($J3529,Lookup!$I:$M,Lookup!M$2,0),"")</f>
        <v>ET</v>
      </c>
      <c r="O3529" s="6" t="str">
        <f>IFERROR(VLOOKUP(E3529,Lookup!B:C,2,0),0)</f>
        <v>Server/Cocktail</v>
      </c>
    </row>
    <row r="3530" ht="13.5" outlineLevel="2" spans="1:15">
      <c r="A3530" s="4" t="s">
        <v>7382</v>
      </c>
      <c r="B3530" s="4" t="s">
        <v>5818</v>
      </c>
      <c r="C3530" s="4" t="s">
        <v>118</v>
      </c>
      <c r="D3530" s="4" t="s">
        <v>7383</v>
      </c>
      <c r="E3530" s="4" t="s">
        <v>70</v>
      </c>
      <c r="F3530" s="4" t="s">
        <v>121</v>
      </c>
      <c r="G3530" s="4" t="s">
        <v>373</v>
      </c>
      <c r="H3530" s="4" t="s">
        <v>4500</v>
      </c>
      <c r="I3530" s="4" t="s">
        <v>7275</v>
      </c>
      <c r="J3530" s="4" t="s">
        <v>7276</v>
      </c>
      <c r="K3530" s="6">
        <f>IFERROR(VLOOKUP($J3530,Lookup!$I:$M,Lookup!J$2,0),"")</f>
        <v>7159</v>
      </c>
      <c r="L3530" s="6" t="str">
        <f>IFERROR(VLOOKUP($J3530,Lookup!$I:$M,Lookup!K$2,0),"")</f>
        <v>LB  - Atlantic</v>
      </c>
      <c r="M3530" s="6" t="str">
        <f>IFERROR(VLOOKUP($J3530,Lookup!$I:$M,Lookup!L$2,0),"")</f>
        <v>CSalazar</v>
      </c>
      <c r="N3530" s="6" t="str">
        <f>IFERROR(VLOOKUP($J3530,Lookup!$I:$M,Lookup!M$2,0),"")</f>
        <v>ET</v>
      </c>
      <c r="O3530" s="6" t="str">
        <f>IFERROR(VLOOKUP(E3530,Lookup!B:C,2,0),0)</f>
        <v>Bartender</v>
      </c>
    </row>
    <row r="3531" ht="13.5" outlineLevel="2" spans="1:15">
      <c r="A3531" s="4" t="s">
        <v>7384</v>
      </c>
      <c r="B3531" s="4" t="s">
        <v>5818</v>
      </c>
      <c r="C3531" s="4" t="s">
        <v>118</v>
      </c>
      <c r="D3531" s="4" t="s">
        <v>7385</v>
      </c>
      <c r="E3531" s="4" t="s">
        <v>78</v>
      </c>
      <c r="F3531" s="4" t="s">
        <v>121</v>
      </c>
      <c r="G3531" s="4" t="s">
        <v>373</v>
      </c>
      <c r="H3531" s="4" t="s">
        <v>4500</v>
      </c>
      <c r="I3531" s="4" t="s">
        <v>7275</v>
      </c>
      <c r="J3531" s="4" t="s">
        <v>7276</v>
      </c>
      <c r="K3531" s="6">
        <f>IFERROR(VLOOKUP($J3531,Lookup!$I:$M,Lookup!J$2,0),"")</f>
        <v>7159</v>
      </c>
      <c r="L3531" s="6" t="str">
        <f>IFERROR(VLOOKUP($J3531,Lookup!$I:$M,Lookup!K$2,0),"")</f>
        <v>LB  - Atlantic</v>
      </c>
      <c r="M3531" s="6" t="str">
        <f>IFERROR(VLOOKUP($J3531,Lookup!$I:$M,Lookup!L$2,0),"")</f>
        <v>CSalazar</v>
      </c>
      <c r="N3531" s="6" t="str">
        <f>IFERROR(VLOOKUP($J3531,Lookup!$I:$M,Lookup!M$2,0),"")</f>
        <v>ET</v>
      </c>
      <c r="O3531" s="6" t="str">
        <f>IFERROR(VLOOKUP(E3531,Lookup!B:C,2,0),0)</f>
        <v>Host</v>
      </c>
    </row>
    <row r="3532" ht="13.5" outlineLevel="2" spans="1:15">
      <c r="A3532" s="4" t="s">
        <v>7386</v>
      </c>
      <c r="B3532" s="4" t="s">
        <v>5818</v>
      </c>
      <c r="C3532" s="4" t="s">
        <v>118</v>
      </c>
      <c r="D3532" s="4" t="s">
        <v>7387</v>
      </c>
      <c r="E3532" s="4" t="s">
        <v>78</v>
      </c>
      <c r="F3532" s="4" t="s">
        <v>121</v>
      </c>
      <c r="G3532" s="4" t="s">
        <v>373</v>
      </c>
      <c r="H3532" s="4" t="s">
        <v>4500</v>
      </c>
      <c r="I3532" s="4" t="s">
        <v>7275</v>
      </c>
      <c r="J3532" s="4" t="s">
        <v>7276</v>
      </c>
      <c r="K3532" s="6">
        <f>IFERROR(VLOOKUP($J3532,Lookup!$I:$M,Lookup!J$2,0),"")</f>
        <v>7159</v>
      </c>
      <c r="L3532" s="6" t="str">
        <f>IFERROR(VLOOKUP($J3532,Lookup!$I:$M,Lookup!K$2,0),"")</f>
        <v>LB  - Atlantic</v>
      </c>
      <c r="M3532" s="6" t="str">
        <f>IFERROR(VLOOKUP($J3532,Lookup!$I:$M,Lookup!L$2,0),"")</f>
        <v>CSalazar</v>
      </c>
      <c r="N3532" s="6" t="str">
        <f>IFERROR(VLOOKUP($J3532,Lookup!$I:$M,Lookup!M$2,0),"")</f>
        <v>ET</v>
      </c>
      <c r="O3532" s="6" t="str">
        <f>IFERROR(VLOOKUP(E3532,Lookup!B:C,2,0),0)</f>
        <v>Host</v>
      </c>
    </row>
    <row r="3533" ht="13.5" outlineLevel="2" spans="1:15">
      <c r="A3533" s="4" t="s">
        <v>7388</v>
      </c>
      <c r="B3533" s="4" t="s">
        <v>7389</v>
      </c>
      <c r="C3533" s="4" t="s">
        <v>118</v>
      </c>
      <c r="D3533" s="4" t="s">
        <v>7390</v>
      </c>
      <c r="E3533" s="4" t="s">
        <v>83</v>
      </c>
      <c r="F3533" s="4" t="s">
        <v>121</v>
      </c>
      <c r="G3533" s="4" t="s">
        <v>373</v>
      </c>
      <c r="H3533" s="4" t="s">
        <v>1096</v>
      </c>
      <c r="I3533" s="4" t="s">
        <v>7391</v>
      </c>
      <c r="J3533" s="4" t="s">
        <v>7392</v>
      </c>
      <c r="K3533" s="6">
        <f>IFERROR(VLOOKUP($J3533,Lookup!$I:$M,Lookup!J$2,0),"")</f>
        <v>7162</v>
      </c>
      <c r="L3533" s="6" t="str">
        <f>IFERROR(VLOOKUP($J3533,Lookup!$I:$M,Lookup!K$2,0),"")</f>
        <v>Monterey</v>
      </c>
      <c r="M3533" s="6" t="str">
        <f>IFERROR(VLOOKUP($J3533,Lookup!$I:$M,Lookup!L$2,0),"")</f>
        <v>KElder</v>
      </c>
      <c r="N3533" s="6" t="str">
        <f>IFERROR(VLOOKUP($J3533,Lookup!$I:$M,Lookup!M$2,0),"")</f>
        <v>ET</v>
      </c>
      <c r="O3533" s="6" t="str">
        <f>IFERROR(VLOOKUP(E3533,Lookup!B:C,2,0),0)</f>
        <v>Line Cook</v>
      </c>
    </row>
    <row r="3534" ht="13.5" outlineLevel="2" spans="1:15">
      <c r="A3534" s="4" t="s">
        <v>7393</v>
      </c>
      <c r="B3534" s="4" t="s">
        <v>7389</v>
      </c>
      <c r="C3534" s="4" t="s">
        <v>118</v>
      </c>
      <c r="D3534" s="4" t="s">
        <v>7394</v>
      </c>
      <c r="E3534" s="4" t="s">
        <v>139</v>
      </c>
      <c r="F3534" s="4" t="s">
        <v>121</v>
      </c>
      <c r="G3534" s="4" t="s">
        <v>373</v>
      </c>
      <c r="H3534" s="4" t="s">
        <v>1096</v>
      </c>
      <c r="I3534" s="4" t="s">
        <v>7391</v>
      </c>
      <c r="J3534" s="4" t="s">
        <v>7392</v>
      </c>
      <c r="K3534" s="6">
        <f>IFERROR(VLOOKUP($J3534,Lookup!$I:$M,Lookup!J$2,0),"")</f>
        <v>7162</v>
      </c>
      <c r="L3534" s="6" t="str">
        <f>IFERROR(VLOOKUP($J3534,Lookup!$I:$M,Lookup!K$2,0),"")</f>
        <v>Monterey</v>
      </c>
      <c r="M3534" s="6" t="str">
        <f>IFERROR(VLOOKUP($J3534,Lookup!$I:$M,Lookup!L$2,0),"")</f>
        <v>KElder</v>
      </c>
      <c r="N3534" s="6" t="str">
        <f>IFERROR(VLOOKUP($J3534,Lookup!$I:$M,Lookup!M$2,0),"")</f>
        <v>ET</v>
      </c>
      <c r="O3534" s="6" t="str">
        <f>IFERROR(VLOOKUP(E3534,Lookup!B:C,2,0),0)</f>
        <v>Busser/Runner</v>
      </c>
    </row>
    <row r="3535" ht="13.5" outlineLevel="2" spans="1:15">
      <c r="A3535" s="4" t="s">
        <v>7395</v>
      </c>
      <c r="B3535" s="4" t="s">
        <v>7389</v>
      </c>
      <c r="C3535" s="4" t="s">
        <v>118</v>
      </c>
      <c r="D3535" s="4" t="s">
        <v>7396</v>
      </c>
      <c r="E3535" s="4" t="s">
        <v>78</v>
      </c>
      <c r="F3535" s="4" t="s">
        <v>121</v>
      </c>
      <c r="G3535" s="4" t="s">
        <v>373</v>
      </c>
      <c r="H3535" s="4" t="s">
        <v>1096</v>
      </c>
      <c r="I3535" s="4" t="s">
        <v>7391</v>
      </c>
      <c r="J3535" s="4" t="s">
        <v>7392</v>
      </c>
      <c r="K3535" s="6">
        <f>IFERROR(VLOOKUP($J3535,Lookup!$I:$M,Lookup!J$2,0),"")</f>
        <v>7162</v>
      </c>
      <c r="L3535" s="6" t="str">
        <f>IFERROR(VLOOKUP($J3535,Lookup!$I:$M,Lookup!K$2,0),"")</f>
        <v>Monterey</v>
      </c>
      <c r="M3535" s="6" t="str">
        <f>IFERROR(VLOOKUP($J3535,Lookup!$I:$M,Lookup!L$2,0),"")</f>
        <v>KElder</v>
      </c>
      <c r="N3535" s="6" t="str">
        <f>IFERROR(VLOOKUP($J3535,Lookup!$I:$M,Lookup!M$2,0),"")</f>
        <v>ET</v>
      </c>
      <c r="O3535" s="6" t="str">
        <f>IFERROR(VLOOKUP(E3535,Lookup!B:C,2,0),0)</f>
        <v>Host</v>
      </c>
    </row>
    <row r="3536" ht="13.5" outlineLevel="2" spans="1:15">
      <c r="A3536" s="4" t="s">
        <v>7397</v>
      </c>
      <c r="B3536" s="4" t="s">
        <v>7389</v>
      </c>
      <c r="C3536" s="4" t="s">
        <v>118</v>
      </c>
      <c r="D3536" s="4" t="s">
        <v>7398</v>
      </c>
      <c r="E3536" s="4" t="s">
        <v>120</v>
      </c>
      <c r="F3536" s="4" t="s">
        <v>121</v>
      </c>
      <c r="G3536" s="4" t="s">
        <v>373</v>
      </c>
      <c r="H3536" s="4" t="s">
        <v>1096</v>
      </c>
      <c r="I3536" s="4" t="s">
        <v>7391</v>
      </c>
      <c r="J3536" s="4" t="s">
        <v>7392</v>
      </c>
      <c r="K3536" s="6">
        <f>IFERROR(VLOOKUP($J3536,Lookup!$I:$M,Lookup!J$2,0),"")</f>
        <v>7162</v>
      </c>
      <c r="L3536" s="6" t="str">
        <f>IFERROR(VLOOKUP($J3536,Lookup!$I:$M,Lookup!K$2,0),"")</f>
        <v>Monterey</v>
      </c>
      <c r="M3536" s="6" t="str">
        <f>IFERROR(VLOOKUP($J3536,Lookup!$I:$M,Lookup!L$2,0),"")</f>
        <v>KElder</v>
      </c>
      <c r="N3536" s="6" t="str">
        <f>IFERROR(VLOOKUP($J3536,Lookup!$I:$M,Lookup!M$2,0),"")</f>
        <v>ET</v>
      </c>
      <c r="O3536" s="6" t="str">
        <f>IFERROR(VLOOKUP(E3536,Lookup!B:C,2,0),0)</f>
        <v>Server/Cocktail</v>
      </c>
    </row>
    <row r="3537" ht="13.5" outlineLevel="2" spans="1:15">
      <c r="A3537" s="4" t="s">
        <v>7399</v>
      </c>
      <c r="B3537" s="4" t="s">
        <v>7389</v>
      </c>
      <c r="C3537" s="4" t="s">
        <v>118</v>
      </c>
      <c r="D3537" s="4" t="s">
        <v>7400</v>
      </c>
      <c r="E3537" s="4" t="s">
        <v>188</v>
      </c>
      <c r="F3537" s="4" t="s">
        <v>121</v>
      </c>
      <c r="G3537" s="4" t="s">
        <v>373</v>
      </c>
      <c r="H3537" s="4" t="s">
        <v>1096</v>
      </c>
      <c r="I3537" s="4" t="s">
        <v>7391</v>
      </c>
      <c r="J3537" s="4" t="s">
        <v>7392</v>
      </c>
      <c r="K3537" s="6">
        <f>IFERROR(VLOOKUP($J3537,Lookup!$I:$M,Lookup!J$2,0),"")</f>
        <v>7162</v>
      </c>
      <c r="L3537" s="6" t="str">
        <f>IFERROR(VLOOKUP($J3537,Lookup!$I:$M,Lookup!K$2,0),"")</f>
        <v>Monterey</v>
      </c>
      <c r="M3537" s="6" t="str">
        <f>IFERROR(VLOOKUP($J3537,Lookup!$I:$M,Lookup!L$2,0),"")</f>
        <v>KElder</v>
      </c>
      <c r="N3537" s="6" t="str">
        <f>IFERROR(VLOOKUP($J3537,Lookup!$I:$M,Lookup!M$2,0),"")</f>
        <v>ET</v>
      </c>
      <c r="O3537" s="6" t="str">
        <f>IFERROR(VLOOKUP(E3537,Lookup!B:C,2,0),0)</f>
        <v>Dish</v>
      </c>
    </row>
    <row r="3538" ht="13.5" outlineLevel="2" spans="1:15">
      <c r="A3538" s="4" t="s">
        <v>7401</v>
      </c>
      <c r="B3538" s="4" t="s">
        <v>7389</v>
      </c>
      <c r="C3538" s="4" t="s">
        <v>118</v>
      </c>
      <c r="D3538" s="4" t="s">
        <v>7402</v>
      </c>
      <c r="E3538" s="4" t="s">
        <v>188</v>
      </c>
      <c r="F3538" s="4" t="s">
        <v>121</v>
      </c>
      <c r="G3538" s="4" t="s">
        <v>373</v>
      </c>
      <c r="H3538" s="4" t="s">
        <v>1096</v>
      </c>
      <c r="I3538" s="4" t="s">
        <v>7391</v>
      </c>
      <c r="J3538" s="4" t="s">
        <v>7392</v>
      </c>
      <c r="K3538" s="6">
        <f>IFERROR(VLOOKUP($J3538,Lookup!$I:$M,Lookup!J$2,0),"")</f>
        <v>7162</v>
      </c>
      <c r="L3538" s="6" t="str">
        <f>IFERROR(VLOOKUP($J3538,Lookup!$I:$M,Lookup!K$2,0),"")</f>
        <v>Monterey</v>
      </c>
      <c r="M3538" s="6" t="str">
        <f>IFERROR(VLOOKUP($J3538,Lookup!$I:$M,Lookup!L$2,0),"")</f>
        <v>KElder</v>
      </c>
      <c r="N3538" s="6" t="str">
        <f>IFERROR(VLOOKUP($J3538,Lookup!$I:$M,Lookup!M$2,0),"")</f>
        <v>ET</v>
      </c>
      <c r="O3538" s="6" t="str">
        <f>IFERROR(VLOOKUP(E3538,Lookup!B:C,2,0),0)</f>
        <v>Dish</v>
      </c>
    </row>
    <row r="3539" ht="13.5" outlineLevel="2" spans="1:15">
      <c r="A3539" s="4" t="s">
        <v>7403</v>
      </c>
      <c r="B3539" s="4" t="s">
        <v>7389</v>
      </c>
      <c r="C3539" s="4" t="s">
        <v>118</v>
      </c>
      <c r="D3539" s="4" t="s">
        <v>7404</v>
      </c>
      <c r="E3539" s="4" t="s">
        <v>70</v>
      </c>
      <c r="F3539" s="4" t="s">
        <v>121</v>
      </c>
      <c r="G3539" s="4" t="s">
        <v>373</v>
      </c>
      <c r="H3539" s="4" t="s">
        <v>1096</v>
      </c>
      <c r="I3539" s="4" t="s">
        <v>7391</v>
      </c>
      <c r="J3539" s="4" t="s">
        <v>7392</v>
      </c>
      <c r="K3539" s="6">
        <f>IFERROR(VLOOKUP($J3539,Lookup!$I:$M,Lookup!J$2,0),"")</f>
        <v>7162</v>
      </c>
      <c r="L3539" s="6" t="str">
        <f>IFERROR(VLOOKUP($J3539,Lookup!$I:$M,Lookup!K$2,0),"")</f>
        <v>Monterey</v>
      </c>
      <c r="M3539" s="6" t="str">
        <f>IFERROR(VLOOKUP($J3539,Lookup!$I:$M,Lookup!L$2,0),"")</f>
        <v>KElder</v>
      </c>
      <c r="N3539" s="6" t="str">
        <f>IFERROR(VLOOKUP($J3539,Lookup!$I:$M,Lookup!M$2,0),"")</f>
        <v>ET</v>
      </c>
      <c r="O3539" s="6" t="str">
        <f>IFERROR(VLOOKUP(E3539,Lookup!B:C,2,0),0)</f>
        <v>Bartender</v>
      </c>
    </row>
    <row r="3540" ht="13.5" outlineLevel="1" spans="1:15">
      <c r="A3540" s="4" t="s">
        <v>7405</v>
      </c>
      <c r="B3540" s="4" t="s">
        <v>7389</v>
      </c>
      <c r="C3540" s="4" t="s">
        <v>118</v>
      </c>
      <c r="D3540" s="4" t="s">
        <v>7406</v>
      </c>
      <c r="E3540" s="4" t="s">
        <v>83</v>
      </c>
      <c r="F3540" s="4" t="s">
        <v>121</v>
      </c>
      <c r="G3540" s="4" t="s">
        <v>373</v>
      </c>
      <c r="H3540" s="4" t="s">
        <v>1096</v>
      </c>
      <c r="I3540" s="4" t="s">
        <v>7391</v>
      </c>
      <c r="J3540" s="4" t="s">
        <v>7392</v>
      </c>
      <c r="K3540" s="6">
        <f>IFERROR(VLOOKUP($J3540,Lookup!$I:$M,Lookup!J$2,0),"")</f>
        <v>7162</v>
      </c>
      <c r="L3540" s="6" t="str">
        <f>IFERROR(VLOOKUP($J3540,Lookup!$I:$M,Lookup!K$2,0),"")</f>
        <v>Monterey</v>
      </c>
      <c r="M3540" s="6" t="str">
        <f>IFERROR(VLOOKUP($J3540,Lookup!$I:$M,Lookup!L$2,0),"")</f>
        <v>KElder</v>
      </c>
      <c r="N3540" s="6" t="str">
        <f>IFERROR(VLOOKUP($J3540,Lookup!$I:$M,Lookup!M$2,0),"")</f>
        <v>ET</v>
      </c>
      <c r="O3540" s="6" t="str">
        <f>IFERROR(VLOOKUP(E3540,Lookup!B:C,2,0),0)</f>
        <v>Line Cook</v>
      </c>
    </row>
    <row r="3541" ht="13.5" outlineLevel="2" spans="1:15">
      <c r="A3541" s="4" t="s">
        <v>7407</v>
      </c>
      <c r="B3541" s="4" t="s">
        <v>7389</v>
      </c>
      <c r="C3541" s="4" t="s">
        <v>118</v>
      </c>
      <c r="D3541" s="4" t="s">
        <v>7408</v>
      </c>
      <c r="E3541" s="4" t="s">
        <v>139</v>
      </c>
      <c r="F3541" s="4" t="s">
        <v>121</v>
      </c>
      <c r="G3541" s="4" t="s">
        <v>373</v>
      </c>
      <c r="H3541" s="4" t="s">
        <v>1096</v>
      </c>
      <c r="I3541" s="4" t="s">
        <v>7391</v>
      </c>
      <c r="J3541" s="4" t="s">
        <v>7392</v>
      </c>
      <c r="K3541" s="6">
        <f>IFERROR(VLOOKUP($J3541,Lookup!$I:$M,Lookup!J$2,0),"")</f>
        <v>7162</v>
      </c>
      <c r="L3541" s="6" t="str">
        <f>IFERROR(VLOOKUP($J3541,Lookup!$I:$M,Lookup!K$2,0),"")</f>
        <v>Monterey</v>
      </c>
      <c r="M3541" s="6" t="str">
        <f>IFERROR(VLOOKUP($J3541,Lookup!$I:$M,Lookup!L$2,0),"")</f>
        <v>KElder</v>
      </c>
      <c r="N3541" s="6" t="str">
        <f>IFERROR(VLOOKUP($J3541,Lookup!$I:$M,Lookup!M$2,0),"")</f>
        <v>ET</v>
      </c>
      <c r="O3541" s="6" t="str">
        <f>IFERROR(VLOOKUP(E3541,Lookup!B:C,2,0),0)</f>
        <v>Busser/Runner</v>
      </c>
    </row>
    <row r="3542" ht="13.5" outlineLevel="2" spans="1:15">
      <c r="A3542" s="4" t="s">
        <v>7409</v>
      </c>
      <c r="B3542" s="4" t="s">
        <v>7389</v>
      </c>
      <c r="C3542" s="4" t="s">
        <v>118</v>
      </c>
      <c r="D3542" s="4" t="s">
        <v>7410</v>
      </c>
      <c r="E3542" s="4" t="s">
        <v>70</v>
      </c>
      <c r="F3542" s="4" t="s">
        <v>121</v>
      </c>
      <c r="G3542" s="4" t="s">
        <v>373</v>
      </c>
      <c r="H3542" s="4" t="s">
        <v>1096</v>
      </c>
      <c r="I3542" s="4" t="s">
        <v>7391</v>
      </c>
      <c r="J3542" s="4" t="s">
        <v>7392</v>
      </c>
      <c r="K3542" s="6">
        <f>IFERROR(VLOOKUP($J3542,Lookup!$I:$M,Lookup!J$2,0),"")</f>
        <v>7162</v>
      </c>
      <c r="L3542" s="6" t="str">
        <f>IFERROR(VLOOKUP($J3542,Lookup!$I:$M,Lookup!K$2,0),"")</f>
        <v>Monterey</v>
      </c>
      <c r="M3542" s="6" t="str">
        <f>IFERROR(VLOOKUP($J3542,Lookup!$I:$M,Lookup!L$2,0),"")</f>
        <v>KElder</v>
      </c>
      <c r="N3542" s="6" t="str">
        <f>IFERROR(VLOOKUP($J3542,Lookup!$I:$M,Lookup!M$2,0),"")</f>
        <v>ET</v>
      </c>
      <c r="O3542" s="6" t="str">
        <f>IFERROR(VLOOKUP(E3542,Lookup!B:C,2,0),0)</f>
        <v>Bartender</v>
      </c>
    </row>
    <row r="3543" ht="13.5" outlineLevel="2" spans="1:15">
      <c r="A3543" s="4" t="s">
        <v>7411</v>
      </c>
      <c r="B3543" s="4" t="s">
        <v>7389</v>
      </c>
      <c r="C3543" s="4" t="s">
        <v>118</v>
      </c>
      <c r="D3543" s="4" t="s">
        <v>7412</v>
      </c>
      <c r="E3543" s="4" t="s">
        <v>84</v>
      </c>
      <c r="F3543" s="4" t="s">
        <v>121</v>
      </c>
      <c r="G3543" s="4" t="s">
        <v>373</v>
      </c>
      <c r="H3543" s="4" t="s">
        <v>1096</v>
      </c>
      <c r="I3543" s="4" t="s">
        <v>7391</v>
      </c>
      <c r="J3543" s="4" t="s">
        <v>7392</v>
      </c>
      <c r="K3543" s="6">
        <f>IFERROR(VLOOKUP($J3543,Lookup!$I:$M,Lookup!J$2,0),"")</f>
        <v>7162</v>
      </c>
      <c r="L3543" s="6" t="str">
        <f>IFERROR(VLOOKUP($J3543,Lookup!$I:$M,Lookup!K$2,0),"")</f>
        <v>Monterey</v>
      </c>
      <c r="M3543" s="6" t="str">
        <f>IFERROR(VLOOKUP($J3543,Lookup!$I:$M,Lookup!L$2,0),"")</f>
        <v>KElder</v>
      </c>
      <c r="N3543" s="6" t="str">
        <f>IFERROR(VLOOKUP($J3543,Lookup!$I:$M,Lookup!M$2,0),"")</f>
        <v>ET</v>
      </c>
      <c r="O3543" s="6" t="str">
        <f>IFERROR(VLOOKUP(E3543,Lookup!B:C,2,0),0)</f>
        <v>Prep Cook</v>
      </c>
    </row>
    <row r="3544" ht="13.5" outlineLevel="2" spans="1:15">
      <c r="A3544" s="4" t="s">
        <v>7413</v>
      </c>
      <c r="B3544" s="4" t="s">
        <v>7389</v>
      </c>
      <c r="C3544" s="4" t="s">
        <v>118</v>
      </c>
      <c r="D3544" s="4" t="s">
        <v>7414</v>
      </c>
      <c r="E3544" s="4" t="s">
        <v>640</v>
      </c>
      <c r="F3544" s="4" t="s">
        <v>121</v>
      </c>
      <c r="G3544" s="4" t="s">
        <v>373</v>
      </c>
      <c r="H3544" s="4" t="s">
        <v>1096</v>
      </c>
      <c r="I3544" s="4" t="s">
        <v>7391</v>
      </c>
      <c r="J3544" s="4" t="s">
        <v>7392</v>
      </c>
      <c r="K3544" s="6">
        <f>IFERROR(VLOOKUP($J3544,Lookup!$I:$M,Lookup!J$2,0),"")</f>
        <v>7162</v>
      </c>
      <c r="L3544" s="6" t="str">
        <f>IFERROR(VLOOKUP($J3544,Lookup!$I:$M,Lookup!K$2,0),"")</f>
        <v>Monterey</v>
      </c>
      <c r="M3544" s="6" t="str">
        <f>IFERROR(VLOOKUP($J3544,Lookup!$I:$M,Lookup!L$2,0),"")</f>
        <v>KElder</v>
      </c>
      <c r="N3544" s="6" t="str">
        <f>IFERROR(VLOOKUP($J3544,Lookup!$I:$M,Lookup!M$2,0),"")</f>
        <v>ET</v>
      </c>
      <c r="O3544" s="6" t="str">
        <f>IFERROR(VLOOKUP(E3544,Lookup!B:C,2,0),0)</f>
        <v/>
      </c>
    </row>
    <row r="3545" ht="13.5" outlineLevel="2" spans="1:15">
      <c r="A3545" s="4" t="s">
        <v>7415</v>
      </c>
      <c r="B3545" s="4" t="s">
        <v>7389</v>
      </c>
      <c r="C3545" s="4" t="s">
        <v>118</v>
      </c>
      <c r="D3545" s="4" t="s">
        <v>7416</v>
      </c>
      <c r="E3545" s="4" t="s">
        <v>78</v>
      </c>
      <c r="F3545" s="4" t="s">
        <v>121</v>
      </c>
      <c r="G3545" s="4" t="s">
        <v>373</v>
      </c>
      <c r="H3545" s="4" t="s">
        <v>1096</v>
      </c>
      <c r="I3545" s="4" t="s">
        <v>7391</v>
      </c>
      <c r="J3545" s="4" t="s">
        <v>7392</v>
      </c>
      <c r="K3545" s="6">
        <f>IFERROR(VLOOKUP($J3545,Lookup!$I:$M,Lookup!J$2,0),"")</f>
        <v>7162</v>
      </c>
      <c r="L3545" s="6" t="str">
        <f>IFERROR(VLOOKUP($J3545,Lookup!$I:$M,Lookup!K$2,0),"")</f>
        <v>Monterey</v>
      </c>
      <c r="M3545" s="6" t="str">
        <f>IFERROR(VLOOKUP($J3545,Lookup!$I:$M,Lookup!L$2,0),"")</f>
        <v>KElder</v>
      </c>
      <c r="N3545" s="6" t="str">
        <f>IFERROR(VLOOKUP($J3545,Lookup!$I:$M,Lookup!M$2,0),"")</f>
        <v>ET</v>
      </c>
      <c r="O3545" s="6" t="str">
        <f>IFERROR(VLOOKUP(E3545,Lookup!B:C,2,0),0)</f>
        <v>Host</v>
      </c>
    </row>
    <row r="3546" ht="13.5" outlineLevel="2" spans="1:15">
      <c r="A3546" s="4" t="s">
        <v>2101</v>
      </c>
      <c r="B3546" s="4" t="s">
        <v>7389</v>
      </c>
      <c r="C3546" s="4" t="s">
        <v>118</v>
      </c>
      <c r="D3546" s="4" t="s">
        <v>7417</v>
      </c>
      <c r="E3546" s="4" t="s">
        <v>83</v>
      </c>
      <c r="F3546" s="4" t="s">
        <v>121</v>
      </c>
      <c r="G3546" s="4" t="s">
        <v>373</v>
      </c>
      <c r="H3546" s="4" t="s">
        <v>1096</v>
      </c>
      <c r="I3546" s="4" t="s">
        <v>7391</v>
      </c>
      <c r="J3546" s="4" t="s">
        <v>7392</v>
      </c>
      <c r="K3546" s="6">
        <f>IFERROR(VLOOKUP($J3546,Lookup!$I:$M,Lookup!J$2,0),"")</f>
        <v>7162</v>
      </c>
      <c r="L3546" s="6" t="str">
        <f>IFERROR(VLOOKUP($J3546,Lookup!$I:$M,Lookup!K$2,0),"")</f>
        <v>Monterey</v>
      </c>
      <c r="M3546" s="6" t="str">
        <f>IFERROR(VLOOKUP($J3546,Lookup!$I:$M,Lookup!L$2,0),"")</f>
        <v>KElder</v>
      </c>
      <c r="N3546" s="6" t="str">
        <f>IFERROR(VLOOKUP($J3546,Lookup!$I:$M,Lookup!M$2,0),"")</f>
        <v>ET</v>
      </c>
      <c r="O3546" s="6" t="str">
        <f>IFERROR(VLOOKUP(E3546,Lookup!B:C,2,0),0)</f>
        <v>Line Cook</v>
      </c>
    </row>
    <row r="3547" ht="13.5" outlineLevel="2" spans="1:15">
      <c r="A3547" s="4" t="s">
        <v>7418</v>
      </c>
      <c r="B3547" s="4" t="s">
        <v>7389</v>
      </c>
      <c r="C3547" s="4" t="s">
        <v>118</v>
      </c>
      <c r="D3547" s="4" t="s">
        <v>7419</v>
      </c>
      <c r="E3547" s="4" t="s">
        <v>78</v>
      </c>
      <c r="F3547" s="4" t="s">
        <v>121</v>
      </c>
      <c r="G3547" s="4" t="s">
        <v>373</v>
      </c>
      <c r="H3547" s="4" t="s">
        <v>1096</v>
      </c>
      <c r="I3547" s="4" t="s">
        <v>7391</v>
      </c>
      <c r="J3547" s="4" t="s">
        <v>7392</v>
      </c>
      <c r="K3547" s="6">
        <f>IFERROR(VLOOKUP($J3547,Lookup!$I:$M,Lookup!J$2,0),"")</f>
        <v>7162</v>
      </c>
      <c r="L3547" s="6" t="str">
        <f>IFERROR(VLOOKUP($J3547,Lookup!$I:$M,Lookup!K$2,0),"")</f>
        <v>Monterey</v>
      </c>
      <c r="M3547" s="6" t="str">
        <f>IFERROR(VLOOKUP($J3547,Lookup!$I:$M,Lookup!L$2,0),"")</f>
        <v>KElder</v>
      </c>
      <c r="N3547" s="6" t="str">
        <f>IFERROR(VLOOKUP($J3547,Lookup!$I:$M,Lookup!M$2,0),"")</f>
        <v>ET</v>
      </c>
      <c r="O3547" s="6" t="str">
        <f>IFERROR(VLOOKUP(E3547,Lookup!B:C,2,0),0)</f>
        <v>Host</v>
      </c>
    </row>
    <row r="3548" ht="13.5" outlineLevel="2" spans="1:15">
      <c r="A3548" s="4" t="s">
        <v>7420</v>
      </c>
      <c r="B3548" s="4" t="s">
        <v>7389</v>
      </c>
      <c r="C3548" s="4" t="s">
        <v>118</v>
      </c>
      <c r="D3548" s="4" t="s">
        <v>7421</v>
      </c>
      <c r="E3548" s="4" t="s">
        <v>83</v>
      </c>
      <c r="F3548" s="4" t="s">
        <v>121</v>
      </c>
      <c r="G3548" s="4" t="s">
        <v>373</v>
      </c>
      <c r="H3548" s="4" t="s">
        <v>1096</v>
      </c>
      <c r="I3548" s="4" t="s">
        <v>7391</v>
      </c>
      <c r="J3548" s="4" t="s">
        <v>7392</v>
      </c>
      <c r="K3548" s="6">
        <f>IFERROR(VLOOKUP($J3548,Lookup!$I:$M,Lookup!J$2,0),"")</f>
        <v>7162</v>
      </c>
      <c r="L3548" s="6" t="str">
        <f>IFERROR(VLOOKUP($J3548,Lookup!$I:$M,Lookup!K$2,0),"")</f>
        <v>Monterey</v>
      </c>
      <c r="M3548" s="6" t="str">
        <f>IFERROR(VLOOKUP($J3548,Lookup!$I:$M,Lookup!L$2,0),"")</f>
        <v>KElder</v>
      </c>
      <c r="N3548" s="6" t="str">
        <f>IFERROR(VLOOKUP($J3548,Lookup!$I:$M,Lookup!M$2,0),"")</f>
        <v>ET</v>
      </c>
      <c r="O3548" s="6" t="str">
        <f>IFERROR(VLOOKUP(E3548,Lookup!B:C,2,0),0)</f>
        <v>Line Cook</v>
      </c>
    </row>
    <row r="3549" ht="13.5" outlineLevel="2" spans="1:15">
      <c r="A3549" s="4" t="s">
        <v>7422</v>
      </c>
      <c r="B3549" s="4" t="s">
        <v>7389</v>
      </c>
      <c r="C3549" s="4" t="s">
        <v>118</v>
      </c>
      <c r="D3549" s="4" t="s">
        <v>7423</v>
      </c>
      <c r="E3549" s="4" t="s">
        <v>188</v>
      </c>
      <c r="F3549" s="4" t="s">
        <v>121</v>
      </c>
      <c r="G3549" s="4" t="s">
        <v>373</v>
      </c>
      <c r="H3549" s="4" t="s">
        <v>1096</v>
      </c>
      <c r="I3549" s="4" t="s">
        <v>7391</v>
      </c>
      <c r="J3549" s="4" t="s">
        <v>7392</v>
      </c>
      <c r="K3549" s="6">
        <f>IFERROR(VLOOKUP($J3549,Lookup!$I:$M,Lookup!J$2,0),"")</f>
        <v>7162</v>
      </c>
      <c r="L3549" s="6" t="str">
        <f>IFERROR(VLOOKUP($J3549,Lookup!$I:$M,Lookup!K$2,0),"")</f>
        <v>Monterey</v>
      </c>
      <c r="M3549" s="6" t="str">
        <f>IFERROR(VLOOKUP($J3549,Lookup!$I:$M,Lookup!L$2,0),"")</f>
        <v>KElder</v>
      </c>
      <c r="N3549" s="6" t="str">
        <f>IFERROR(VLOOKUP($J3549,Lookup!$I:$M,Lookup!M$2,0),"")</f>
        <v>ET</v>
      </c>
      <c r="O3549" s="6" t="str">
        <f>IFERROR(VLOOKUP(E3549,Lookup!B:C,2,0),0)</f>
        <v>Dish</v>
      </c>
    </row>
    <row r="3550" ht="13.5" outlineLevel="2" spans="1:15">
      <c r="A3550" s="4" t="s">
        <v>7424</v>
      </c>
      <c r="B3550" s="4" t="s">
        <v>7389</v>
      </c>
      <c r="C3550" s="4" t="s">
        <v>118</v>
      </c>
      <c r="D3550" s="4" t="s">
        <v>7425</v>
      </c>
      <c r="E3550" s="4" t="s">
        <v>128</v>
      </c>
      <c r="F3550" s="4" t="s">
        <v>121</v>
      </c>
      <c r="G3550" s="4" t="s">
        <v>373</v>
      </c>
      <c r="H3550" s="4" t="s">
        <v>1096</v>
      </c>
      <c r="I3550" s="4" t="s">
        <v>7391</v>
      </c>
      <c r="J3550" s="4" t="s">
        <v>7392</v>
      </c>
      <c r="K3550" s="6">
        <f>IFERROR(VLOOKUP($J3550,Lookup!$I:$M,Lookup!J$2,0),"")</f>
        <v>7162</v>
      </c>
      <c r="L3550" s="6" t="str">
        <f>IFERROR(VLOOKUP($J3550,Lookup!$I:$M,Lookup!K$2,0),"")</f>
        <v>Monterey</v>
      </c>
      <c r="M3550" s="6" t="str">
        <f>IFERROR(VLOOKUP($J3550,Lookup!$I:$M,Lookup!L$2,0),"")</f>
        <v>KElder</v>
      </c>
      <c r="N3550" s="6" t="str">
        <f>IFERROR(VLOOKUP($J3550,Lookup!$I:$M,Lookup!M$2,0),"")</f>
        <v>ET</v>
      </c>
      <c r="O3550" s="6" t="str">
        <f>IFERROR(VLOOKUP(E3550,Lookup!B:C,2,0),0)</f>
        <v>Server/Cocktail</v>
      </c>
    </row>
    <row r="3551" ht="13.5" outlineLevel="2" spans="1:15">
      <c r="A3551" s="4" t="s">
        <v>7426</v>
      </c>
      <c r="B3551" s="4" t="s">
        <v>7389</v>
      </c>
      <c r="C3551" s="4" t="s">
        <v>118</v>
      </c>
      <c r="D3551" s="4" t="s">
        <v>7427</v>
      </c>
      <c r="E3551" s="4" t="s">
        <v>139</v>
      </c>
      <c r="F3551" s="4" t="s">
        <v>121</v>
      </c>
      <c r="G3551" s="4" t="s">
        <v>373</v>
      </c>
      <c r="H3551" s="4" t="s">
        <v>1096</v>
      </c>
      <c r="I3551" s="4" t="s">
        <v>7391</v>
      </c>
      <c r="J3551" s="4" t="s">
        <v>7392</v>
      </c>
      <c r="K3551" s="6">
        <f>IFERROR(VLOOKUP($J3551,Lookup!$I:$M,Lookup!J$2,0),"")</f>
        <v>7162</v>
      </c>
      <c r="L3551" s="6" t="str">
        <f>IFERROR(VLOOKUP($J3551,Lookup!$I:$M,Lookup!K$2,0),"")</f>
        <v>Monterey</v>
      </c>
      <c r="M3551" s="6" t="str">
        <f>IFERROR(VLOOKUP($J3551,Lookup!$I:$M,Lookup!L$2,0),"")</f>
        <v>KElder</v>
      </c>
      <c r="N3551" s="6" t="str">
        <f>IFERROR(VLOOKUP($J3551,Lookup!$I:$M,Lookup!M$2,0),"")</f>
        <v>ET</v>
      </c>
      <c r="O3551" s="6" t="str">
        <f>IFERROR(VLOOKUP(E3551,Lookup!B:C,2,0),0)</f>
        <v>Busser/Runner</v>
      </c>
    </row>
    <row r="3552" ht="13.5" outlineLevel="2" spans="1:15">
      <c r="A3552" s="4" t="s">
        <v>7428</v>
      </c>
      <c r="B3552" s="4" t="s">
        <v>7389</v>
      </c>
      <c r="C3552" s="4" t="s">
        <v>118</v>
      </c>
      <c r="D3552" s="4" t="s">
        <v>7429</v>
      </c>
      <c r="E3552" s="4" t="s">
        <v>120</v>
      </c>
      <c r="F3552" s="4" t="s">
        <v>121</v>
      </c>
      <c r="G3552" s="4" t="s">
        <v>373</v>
      </c>
      <c r="H3552" s="4" t="s">
        <v>1096</v>
      </c>
      <c r="I3552" s="4" t="s">
        <v>7391</v>
      </c>
      <c r="J3552" s="4" t="s">
        <v>7392</v>
      </c>
      <c r="K3552" s="6">
        <f>IFERROR(VLOOKUP($J3552,Lookup!$I:$M,Lookup!J$2,0),"")</f>
        <v>7162</v>
      </c>
      <c r="L3552" s="6" t="str">
        <f>IFERROR(VLOOKUP($J3552,Lookup!$I:$M,Lookup!K$2,0),"")</f>
        <v>Monterey</v>
      </c>
      <c r="M3552" s="6" t="str">
        <f>IFERROR(VLOOKUP($J3552,Lookup!$I:$M,Lookup!L$2,0),"")</f>
        <v>KElder</v>
      </c>
      <c r="N3552" s="6" t="str">
        <f>IFERROR(VLOOKUP($J3552,Lookup!$I:$M,Lookup!M$2,0),"")</f>
        <v>ET</v>
      </c>
      <c r="O3552" s="6" t="str">
        <f>IFERROR(VLOOKUP(E3552,Lookup!B:C,2,0),0)</f>
        <v>Server/Cocktail</v>
      </c>
    </row>
    <row r="3553" ht="13.5" outlineLevel="2" spans="1:15">
      <c r="A3553" s="4" t="s">
        <v>7430</v>
      </c>
      <c r="B3553" s="4" t="s">
        <v>7389</v>
      </c>
      <c r="C3553" s="4" t="s">
        <v>118</v>
      </c>
      <c r="D3553" s="4" t="s">
        <v>7431</v>
      </c>
      <c r="E3553" s="4" t="s">
        <v>120</v>
      </c>
      <c r="F3553" s="4" t="s">
        <v>121</v>
      </c>
      <c r="G3553" s="4" t="s">
        <v>373</v>
      </c>
      <c r="H3553" s="4" t="s">
        <v>1096</v>
      </c>
      <c r="I3553" s="4" t="s">
        <v>7391</v>
      </c>
      <c r="J3553" s="4" t="s">
        <v>7392</v>
      </c>
      <c r="K3553" s="6">
        <f>IFERROR(VLOOKUP($J3553,Lookup!$I:$M,Lookup!J$2,0),"")</f>
        <v>7162</v>
      </c>
      <c r="L3553" s="6" t="str">
        <f>IFERROR(VLOOKUP($J3553,Lookup!$I:$M,Lookup!K$2,0),"")</f>
        <v>Monterey</v>
      </c>
      <c r="M3553" s="6" t="str">
        <f>IFERROR(VLOOKUP($J3553,Lookup!$I:$M,Lookup!L$2,0),"")</f>
        <v>KElder</v>
      </c>
      <c r="N3553" s="6" t="str">
        <f>IFERROR(VLOOKUP($J3553,Lookup!$I:$M,Lookup!M$2,0),"")</f>
        <v>ET</v>
      </c>
      <c r="O3553" s="6" t="str">
        <f>IFERROR(VLOOKUP(E3553,Lookup!B:C,2,0),0)</f>
        <v>Server/Cocktail</v>
      </c>
    </row>
    <row r="3554" ht="13.5" outlineLevel="2" spans="1:15">
      <c r="A3554" s="4" t="s">
        <v>7432</v>
      </c>
      <c r="B3554" s="4" t="s">
        <v>7389</v>
      </c>
      <c r="C3554" s="4" t="s">
        <v>118</v>
      </c>
      <c r="D3554" s="4" t="s">
        <v>7433</v>
      </c>
      <c r="E3554" s="4" t="s">
        <v>78</v>
      </c>
      <c r="F3554" s="4" t="s">
        <v>121</v>
      </c>
      <c r="G3554" s="4" t="s">
        <v>373</v>
      </c>
      <c r="H3554" s="4" t="s">
        <v>1096</v>
      </c>
      <c r="I3554" s="4" t="s">
        <v>7391</v>
      </c>
      <c r="J3554" s="4" t="s">
        <v>7392</v>
      </c>
      <c r="K3554" s="6">
        <f>IFERROR(VLOOKUP($J3554,Lookup!$I:$M,Lookup!J$2,0),"")</f>
        <v>7162</v>
      </c>
      <c r="L3554" s="6" t="str">
        <f>IFERROR(VLOOKUP($J3554,Lookup!$I:$M,Lookup!K$2,0),"")</f>
        <v>Monterey</v>
      </c>
      <c r="M3554" s="6" t="str">
        <f>IFERROR(VLOOKUP($J3554,Lookup!$I:$M,Lookup!L$2,0),"")</f>
        <v>KElder</v>
      </c>
      <c r="N3554" s="6" t="str">
        <f>IFERROR(VLOOKUP($J3554,Lookup!$I:$M,Lookup!M$2,0),"")</f>
        <v>ET</v>
      </c>
      <c r="O3554" s="6" t="str">
        <f>IFERROR(VLOOKUP(E3554,Lookup!B:C,2,0),0)</f>
        <v>Host</v>
      </c>
    </row>
    <row r="3555" ht="13.5" outlineLevel="2" spans="1:15">
      <c r="A3555" s="4" t="s">
        <v>7434</v>
      </c>
      <c r="B3555" s="4" t="s">
        <v>7389</v>
      </c>
      <c r="C3555" s="4" t="s">
        <v>118</v>
      </c>
      <c r="D3555" s="4" t="s">
        <v>7435</v>
      </c>
      <c r="E3555" s="4" t="s">
        <v>120</v>
      </c>
      <c r="F3555" s="4" t="s">
        <v>121</v>
      </c>
      <c r="G3555" s="4" t="s">
        <v>373</v>
      </c>
      <c r="H3555" s="4" t="s">
        <v>1096</v>
      </c>
      <c r="I3555" s="4" t="s">
        <v>7391</v>
      </c>
      <c r="J3555" s="4" t="s">
        <v>7392</v>
      </c>
      <c r="K3555" s="6">
        <f>IFERROR(VLOOKUP($J3555,Lookup!$I:$M,Lookup!J$2,0),"")</f>
        <v>7162</v>
      </c>
      <c r="L3555" s="6" t="str">
        <f>IFERROR(VLOOKUP($J3555,Lookup!$I:$M,Lookup!K$2,0),"")</f>
        <v>Monterey</v>
      </c>
      <c r="M3555" s="6" t="str">
        <f>IFERROR(VLOOKUP($J3555,Lookup!$I:$M,Lookup!L$2,0),"")</f>
        <v>KElder</v>
      </c>
      <c r="N3555" s="6" t="str">
        <f>IFERROR(VLOOKUP($J3555,Lookup!$I:$M,Lookup!M$2,0),"")</f>
        <v>ET</v>
      </c>
      <c r="O3555" s="6" t="str">
        <f>IFERROR(VLOOKUP(E3555,Lookup!B:C,2,0),0)</f>
        <v>Server/Cocktail</v>
      </c>
    </row>
    <row r="3556" ht="13.5" outlineLevel="2" spans="1:15">
      <c r="A3556" s="4" t="s">
        <v>7436</v>
      </c>
      <c r="B3556" s="4" t="s">
        <v>7389</v>
      </c>
      <c r="C3556" s="4" t="s">
        <v>118</v>
      </c>
      <c r="D3556" s="4" t="s">
        <v>7437</v>
      </c>
      <c r="E3556" s="4" t="s">
        <v>139</v>
      </c>
      <c r="F3556" s="4" t="s">
        <v>121</v>
      </c>
      <c r="G3556" s="4" t="s">
        <v>373</v>
      </c>
      <c r="H3556" s="4" t="s">
        <v>1096</v>
      </c>
      <c r="I3556" s="4" t="s">
        <v>7391</v>
      </c>
      <c r="J3556" s="4" t="s">
        <v>7392</v>
      </c>
      <c r="K3556" s="6">
        <f>IFERROR(VLOOKUP($J3556,Lookup!$I:$M,Lookup!J$2,0),"")</f>
        <v>7162</v>
      </c>
      <c r="L3556" s="6" t="str">
        <f>IFERROR(VLOOKUP($J3556,Lookup!$I:$M,Lookup!K$2,0),"")</f>
        <v>Monterey</v>
      </c>
      <c r="M3556" s="6" t="str">
        <f>IFERROR(VLOOKUP($J3556,Lookup!$I:$M,Lookup!L$2,0),"")</f>
        <v>KElder</v>
      </c>
      <c r="N3556" s="6" t="str">
        <f>IFERROR(VLOOKUP($J3556,Lookup!$I:$M,Lookup!M$2,0),"")</f>
        <v>ET</v>
      </c>
      <c r="O3556" s="6" t="str">
        <f>IFERROR(VLOOKUP(E3556,Lookup!B:C,2,0),0)</f>
        <v>Busser/Runner</v>
      </c>
    </row>
    <row r="3557" ht="13.5" outlineLevel="2" spans="1:15">
      <c r="A3557" s="4" t="s">
        <v>7438</v>
      </c>
      <c r="B3557" s="4" t="s">
        <v>7389</v>
      </c>
      <c r="C3557" s="4" t="s">
        <v>118</v>
      </c>
      <c r="D3557" s="4" t="s">
        <v>7439</v>
      </c>
      <c r="E3557" s="4" t="s">
        <v>128</v>
      </c>
      <c r="F3557" s="4" t="s">
        <v>121</v>
      </c>
      <c r="G3557" s="4" t="s">
        <v>373</v>
      </c>
      <c r="H3557" s="4" t="s">
        <v>1096</v>
      </c>
      <c r="I3557" s="4" t="s">
        <v>7391</v>
      </c>
      <c r="J3557" s="4" t="s">
        <v>7392</v>
      </c>
      <c r="K3557" s="6">
        <f>IFERROR(VLOOKUP($J3557,Lookup!$I:$M,Lookup!J$2,0),"")</f>
        <v>7162</v>
      </c>
      <c r="L3557" s="6" t="str">
        <f>IFERROR(VLOOKUP($J3557,Lookup!$I:$M,Lookup!K$2,0),"")</f>
        <v>Monterey</v>
      </c>
      <c r="M3557" s="6" t="str">
        <f>IFERROR(VLOOKUP($J3557,Lookup!$I:$M,Lookup!L$2,0),"")</f>
        <v>KElder</v>
      </c>
      <c r="N3557" s="6" t="str">
        <f>IFERROR(VLOOKUP($J3557,Lookup!$I:$M,Lookup!M$2,0),"")</f>
        <v>ET</v>
      </c>
      <c r="O3557" s="6" t="str">
        <f>IFERROR(VLOOKUP(E3557,Lookup!B:C,2,0),0)</f>
        <v>Server/Cocktail</v>
      </c>
    </row>
    <row r="3558" ht="13.5" outlineLevel="2" spans="1:15">
      <c r="A3558" s="4" t="s">
        <v>7440</v>
      </c>
      <c r="B3558" s="4" t="s">
        <v>7389</v>
      </c>
      <c r="C3558" s="4" t="s">
        <v>118</v>
      </c>
      <c r="D3558" s="4" t="s">
        <v>7441</v>
      </c>
      <c r="E3558" s="4" t="s">
        <v>84</v>
      </c>
      <c r="F3558" s="4" t="s">
        <v>121</v>
      </c>
      <c r="G3558" s="4" t="s">
        <v>373</v>
      </c>
      <c r="H3558" s="4" t="s">
        <v>1096</v>
      </c>
      <c r="I3558" s="4" t="s">
        <v>7391</v>
      </c>
      <c r="J3558" s="4" t="s">
        <v>7392</v>
      </c>
      <c r="K3558" s="6">
        <f>IFERROR(VLOOKUP($J3558,Lookup!$I:$M,Lookup!J$2,0),"")</f>
        <v>7162</v>
      </c>
      <c r="L3558" s="6" t="str">
        <f>IFERROR(VLOOKUP($J3558,Lookup!$I:$M,Lookup!K$2,0),"")</f>
        <v>Monterey</v>
      </c>
      <c r="M3558" s="6" t="str">
        <f>IFERROR(VLOOKUP($J3558,Lookup!$I:$M,Lookup!L$2,0),"")</f>
        <v>KElder</v>
      </c>
      <c r="N3558" s="6" t="str">
        <f>IFERROR(VLOOKUP($J3558,Lookup!$I:$M,Lookup!M$2,0),"")</f>
        <v>ET</v>
      </c>
      <c r="O3558" s="6" t="str">
        <f>IFERROR(VLOOKUP(E3558,Lookup!B:C,2,0),0)</f>
        <v>Prep Cook</v>
      </c>
    </row>
    <row r="3559" ht="13.5" outlineLevel="2" spans="1:15">
      <c r="A3559" s="4" t="s">
        <v>7442</v>
      </c>
      <c r="B3559" s="4" t="s">
        <v>7389</v>
      </c>
      <c r="C3559" s="4" t="s">
        <v>118</v>
      </c>
      <c r="D3559" s="4" t="s">
        <v>7443</v>
      </c>
      <c r="E3559" s="4" t="s">
        <v>84</v>
      </c>
      <c r="F3559" s="4" t="s">
        <v>121</v>
      </c>
      <c r="G3559" s="4" t="s">
        <v>373</v>
      </c>
      <c r="H3559" s="4" t="s">
        <v>1096</v>
      </c>
      <c r="I3559" s="4" t="s">
        <v>7391</v>
      </c>
      <c r="J3559" s="4" t="s">
        <v>7392</v>
      </c>
      <c r="K3559" s="6">
        <f>IFERROR(VLOOKUP($J3559,Lookup!$I:$M,Lookup!J$2,0),"")</f>
        <v>7162</v>
      </c>
      <c r="L3559" s="6" t="str">
        <f>IFERROR(VLOOKUP($J3559,Lookup!$I:$M,Lookup!K$2,0),"")</f>
        <v>Monterey</v>
      </c>
      <c r="M3559" s="6" t="str">
        <f>IFERROR(VLOOKUP($J3559,Lookup!$I:$M,Lookup!L$2,0),"")</f>
        <v>KElder</v>
      </c>
      <c r="N3559" s="6" t="str">
        <f>IFERROR(VLOOKUP($J3559,Lookup!$I:$M,Lookup!M$2,0),"")</f>
        <v>ET</v>
      </c>
      <c r="O3559" s="6" t="str">
        <f>IFERROR(VLOOKUP(E3559,Lookup!B:C,2,0),0)</f>
        <v>Prep Cook</v>
      </c>
    </row>
    <row r="3560" ht="13.5" outlineLevel="2" spans="1:15">
      <c r="A3560" s="4" t="s">
        <v>7444</v>
      </c>
      <c r="B3560" s="4" t="s">
        <v>7389</v>
      </c>
      <c r="C3560" s="4" t="s">
        <v>118</v>
      </c>
      <c r="D3560" s="4" t="s">
        <v>7445</v>
      </c>
      <c r="E3560" s="4" t="s">
        <v>78</v>
      </c>
      <c r="F3560" s="4" t="s">
        <v>121</v>
      </c>
      <c r="G3560" s="4" t="s">
        <v>373</v>
      </c>
      <c r="H3560" s="4" t="s">
        <v>1096</v>
      </c>
      <c r="I3560" s="4" t="s">
        <v>7391</v>
      </c>
      <c r="J3560" s="4" t="s">
        <v>7392</v>
      </c>
      <c r="K3560" s="6">
        <f>IFERROR(VLOOKUP($J3560,Lookup!$I:$M,Lookup!J$2,0),"")</f>
        <v>7162</v>
      </c>
      <c r="L3560" s="6" t="str">
        <f>IFERROR(VLOOKUP($J3560,Lookup!$I:$M,Lookup!K$2,0),"")</f>
        <v>Monterey</v>
      </c>
      <c r="M3560" s="6" t="str">
        <f>IFERROR(VLOOKUP($J3560,Lookup!$I:$M,Lookup!L$2,0),"")</f>
        <v>KElder</v>
      </c>
      <c r="N3560" s="6" t="str">
        <f>IFERROR(VLOOKUP($J3560,Lookup!$I:$M,Lookup!M$2,0),"")</f>
        <v>ET</v>
      </c>
      <c r="O3560" s="6" t="str">
        <f>IFERROR(VLOOKUP(E3560,Lookup!B:C,2,0),0)</f>
        <v>Host</v>
      </c>
    </row>
    <row r="3561" ht="13.5" outlineLevel="2" spans="1:15">
      <c r="A3561" s="4" t="s">
        <v>7446</v>
      </c>
      <c r="B3561" s="4" t="s">
        <v>7389</v>
      </c>
      <c r="C3561" s="4" t="s">
        <v>118</v>
      </c>
      <c r="D3561" s="4" t="s">
        <v>7447</v>
      </c>
      <c r="E3561" s="4" t="s">
        <v>188</v>
      </c>
      <c r="F3561" s="4" t="s">
        <v>121</v>
      </c>
      <c r="G3561" s="4" t="s">
        <v>373</v>
      </c>
      <c r="H3561" s="4" t="s">
        <v>1096</v>
      </c>
      <c r="I3561" s="4" t="s">
        <v>7391</v>
      </c>
      <c r="J3561" s="4" t="s">
        <v>7392</v>
      </c>
      <c r="K3561" s="6">
        <f>IFERROR(VLOOKUP($J3561,Lookup!$I:$M,Lookup!J$2,0),"")</f>
        <v>7162</v>
      </c>
      <c r="L3561" s="6" t="str">
        <f>IFERROR(VLOOKUP($J3561,Lookup!$I:$M,Lookup!K$2,0),"")</f>
        <v>Monterey</v>
      </c>
      <c r="M3561" s="6" t="str">
        <f>IFERROR(VLOOKUP($J3561,Lookup!$I:$M,Lookup!L$2,0),"")</f>
        <v>KElder</v>
      </c>
      <c r="N3561" s="6" t="str">
        <f>IFERROR(VLOOKUP($J3561,Lookup!$I:$M,Lookup!M$2,0),"")</f>
        <v>ET</v>
      </c>
      <c r="O3561" s="6" t="str">
        <f>IFERROR(VLOOKUP(E3561,Lookup!B:C,2,0),0)</f>
        <v>Dish</v>
      </c>
    </row>
    <row r="3562" ht="13.5" outlineLevel="2" spans="1:15">
      <c r="A3562" s="4" t="s">
        <v>7448</v>
      </c>
      <c r="B3562" s="4" t="s">
        <v>7389</v>
      </c>
      <c r="C3562" s="4" t="s">
        <v>118</v>
      </c>
      <c r="D3562" s="4" t="s">
        <v>7449</v>
      </c>
      <c r="E3562" s="4" t="s">
        <v>120</v>
      </c>
      <c r="F3562" s="4" t="s">
        <v>121</v>
      </c>
      <c r="G3562" s="4" t="s">
        <v>373</v>
      </c>
      <c r="H3562" s="4" t="s">
        <v>1096</v>
      </c>
      <c r="I3562" s="4" t="s">
        <v>7391</v>
      </c>
      <c r="J3562" s="4" t="s">
        <v>7392</v>
      </c>
      <c r="K3562" s="6">
        <f>IFERROR(VLOOKUP($J3562,Lookup!$I:$M,Lookup!J$2,0),"")</f>
        <v>7162</v>
      </c>
      <c r="L3562" s="6" t="str">
        <f>IFERROR(VLOOKUP($J3562,Lookup!$I:$M,Lookup!K$2,0),"")</f>
        <v>Monterey</v>
      </c>
      <c r="M3562" s="6" t="str">
        <f>IFERROR(VLOOKUP($J3562,Lookup!$I:$M,Lookup!L$2,0),"")</f>
        <v>KElder</v>
      </c>
      <c r="N3562" s="6" t="str">
        <f>IFERROR(VLOOKUP($J3562,Lookup!$I:$M,Lookup!M$2,0),"")</f>
        <v>ET</v>
      </c>
      <c r="O3562" s="6" t="str">
        <f>IFERROR(VLOOKUP(E3562,Lookup!B:C,2,0),0)</f>
        <v>Server/Cocktail</v>
      </c>
    </row>
    <row r="3563" ht="13.5" outlineLevel="2" spans="1:15">
      <c r="A3563" s="4" t="s">
        <v>7450</v>
      </c>
      <c r="B3563" s="4" t="s">
        <v>7389</v>
      </c>
      <c r="C3563" s="4" t="s">
        <v>118</v>
      </c>
      <c r="D3563" s="4" t="s">
        <v>7451</v>
      </c>
      <c r="E3563" s="4" t="s">
        <v>83</v>
      </c>
      <c r="F3563" s="4" t="s">
        <v>121</v>
      </c>
      <c r="G3563" s="4" t="s">
        <v>373</v>
      </c>
      <c r="H3563" s="4" t="s">
        <v>1096</v>
      </c>
      <c r="I3563" s="4" t="s">
        <v>7391</v>
      </c>
      <c r="J3563" s="4" t="s">
        <v>7392</v>
      </c>
      <c r="K3563" s="6">
        <f>IFERROR(VLOOKUP($J3563,Lookup!$I:$M,Lookup!J$2,0),"")</f>
        <v>7162</v>
      </c>
      <c r="L3563" s="6" t="str">
        <f>IFERROR(VLOOKUP($J3563,Lookup!$I:$M,Lookup!K$2,0),"")</f>
        <v>Monterey</v>
      </c>
      <c r="M3563" s="6" t="str">
        <f>IFERROR(VLOOKUP($J3563,Lookup!$I:$M,Lookup!L$2,0),"")</f>
        <v>KElder</v>
      </c>
      <c r="N3563" s="6" t="str">
        <f>IFERROR(VLOOKUP($J3563,Lookup!$I:$M,Lookup!M$2,0),"")</f>
        <v>ET</v>
      </c>
      <c r="O3563" s="6" t="str">
        <f>IFERROR(VLOOKUP(E3563,Lookup!B:C,2,0),0)</f>
        <v>Line Cook</v>
      </c>
    </row>
    <row r="3564" ht="13.5" outlineLevel="2" spans="1:15">
      <c r="A3564" s="4" t="s">
        <v>7452</v>
      </c>
      <c r="B3564" s="4" t="s">
        <v>7389</v>
      </c>
      <c r="C3564" s="4" t="s">
        <v>118</v>
      </c>
      <c r="D3564" s="4" t="s">
        <v>7453</v>
      </c>
      <c r="E3564" s="4" t="s">
        <v>175</v>
      </c>
      <c r="F3564" s="4" t="s">
        <v>121</v>
      </c>
      <c r="G3564" s="4" t="s">
        <v>373</v>
      </c>
      <c r="H3564" s="4" t="s">
        <v>1096</v>
      </c>
      <c r="I3564" s="4" t="s">
        <v>7391</v>
      </c>
      <c r="J3564" s="4" t="s">
        <v>7392</v>
      </c>
      <c r="K3564" s="6">
        <f>IFERROR(VLOOKUP($J3564,Lookup!$I:$M,Lookup!J$2,0),"")</f>
        <v>7162</v>
      </c>
      <c r="L3564" s="6" t="str">
        <f>IFERROR(VLOOKUP($J3564,Lookup!$I:$M,Lookup!K$2,0),"")</f>
        <v>Monterey</v>
      </c>
      <c r="M3564" s="6" t="str">
        <f>IFERROR(VLOOKUP($J3564,Lookup!$I:$M,Lookup!L$2,0),"")</f>
        <v>KElder</v>
      </c>
      <c r="N3564" s="6" t="str">
        <f>IFERROR(VLOOKUP($J3564,Lookup!$I:$M,Lookup!M$2,0),"")</f>
        <v>ET</v>
      </c>
      <c r="O3564" s="6" t="str">
        <f>IFERROR(VLOOKUP(E3564,Lookup!B:C,2,0),0)</f>
        <v/>
      </c>
    </row>
    <row r="3565" ht="13.5" outlineLevel="2" spans="1:15">
      <c r="A3565" s="4" t="s">
        <v>7454</v>
      </c>
      <c r="B3565" s="4" t="s">
        <v>7389</v>
      </c>
      <c r="C3565" s="4" t="s">
        <v>118</v>
      </c>
      <c r="D3565" s="4" t="s">
        <v>7455</v>
      </c>
      <c r="E3565" s="4" t="s">
        <v>83</v>
      </c>
      <c r="F3565" s="4" t="s">
        <v>121</v>
      </c>
      <c r="G3565" s="4" t="s">
        <v>373</v>
      </c>
      <c r="H3565" s="4" t="s">
        <v>1096</v>
      </c>
      <c r="I3565" s="4" t="s">
        <v>7391</v>
      </c>
      <c r="J3565" s="4" t="s">
        <v>7392</v>
      </c>
      <c r="K3565" s="6">
        <f>IFERROR(VLOOKUP($J3565,Lookup!$I:$M,Lookup!J$2,0),"")</f>
        <v>7162</v>
      </c>
      <c r="L3565" s="6" t="str">
        <f>IFERROR(VLOOKUP($J3565,Lookup!$I:$M,Lookup!K$2,0),"")</f>
        <v>Monterey</v>
      </c>
      <c r="M3565" s="6" t="str">
        <f>IFERROR(VLOOKUP($J3565,Lookup!$I:$M,Lookup!L$2,0),"")</f>
        <v>KElder</v>
      </c>
      <c r="N3565" s="6" t="str">
        <f>IFERROR(VLOOKUP($J3565,Lookup!$I:$M,Lookup!M$2,0),"")</f>
        <v>ET</v>
      </c>
      <c r="O3565" s="6" t="str">
        <f>IFERROR(VLOOKUP(E3565,Lookup!B:C,2,0),0)</f>
        <v>Line Cook</v>
      </c>
    </row>
    <row r="3566" ht="13.5" outlineLevel="2" spans="1:15">
      <c r="A3566" s="4" t="s">
        <v>7456</v>
      </c>
      <c r="B3566" s="4" t="s">
        <v>7389</v>
      </c>
      <c r="C3566" s="4" t="s">
        <v>118</v>
      </c>
      <c r="D3566" s="4" t="s">
        <v>7457</v>
      </c>
      <c r="E3566" s="4" t="s">
        <v>84</v>
      </c>
      <c r="F3566" s="4" t="s">
        <v>121</v>
      </c>
      <c r="G3566" s="4" t="s">
        <v>373</v>
      </c>
      <c r="H3566" s="4" t="s">
        <v>1096</v>
      </c>
      <c r="I3566" s="4" t="s">
        <v>7391</v>
      </c>
      <c r="J3566" s="4" t="s">
        <v>7392</v>
      </c>
      <c r="K3566" s="6">
        <f>IFERROR(VLOOKUP($J3566,Lookup!$I:$M,Lookup!J$2,0),"")</f>
        <v>7162</v>
      </c>
      <c r="L3566" s="6" t="str">
        <f>IFERROR(VLOOKUP($J3566,Lookup!$I:$M,Lookup!K$2,0),"")</f>
        <v>Monterey</v>
      </c>
      <c r="M3566" s="6" t="str">
        <f>IFERROR(VLOOKUP($J3566,Lookup!$I:$M,Lookup!L$2,0),"")</f>
        <v>KElder</v>
      </c>
      <c r="N3566" s="6" t="str">
        <f>IFERROR(VLOOKUP($J3566,Lookup!$I:$M,Lookup!M$2,0),"")</f>
        <v>ET</v>
      </c>
      <c r="O3566" s="6" t="str">
        <f>IFERROR(VLOOKUP(E3566,Lookup!B:C,2,0),0)</f>
        <v>Prep Cook</v>
      </c>
    </row>
    <row r="3567" ht="13.5" outlineLevel="2" spans="1:15">
      <c r="A3567" s="4" t="s">
        <v>7458</v>
      </c>
      <c r="B3567" s="4" t="s">
        <v>7389</v>
      </c>
      <c r="C3567" s="4" t="s">
        <v>118</v>
      </c>
      <c r="D3567" s="4" t="s">
        <v>7459</v>
      </c>
      <c r="E3567" s="4" t="s">
        <v>84</v>
      </c>
      <c r="F3567" s="4" t="s">
        <v>121</v>
      </c>
      <c r="G3567" s="4" t="s">
        <v>373</v>
      </c>
      <c r="H3567" s="4" t="s">
        <v>1096</v>
      </c>
      <c r="I3567" s="4" t="s">
        <v>7391</v>
      </c>
      <c r="J3567" s="4" t="s">
        <v>7392</v>
      </c>
      <c r="K3567" s="6">
        <f>IFERROR(VLOOKUP($J3567,Lookup!$I:$M,Lookup!J$2,0),"")</f>
        <v>7162</v>
      </c>
      <c r="L3567" s="6" t="str">
        <f>IFERROR(VLOOKUP($J3567,Lookup!$I:$M,Lookup!K$2,0),"")</f>
        <v>Monterey</v>
      </c>
      <c r="M3567" s="6" t="str">
        <f>IFERROR(VLOOKUP($J3567,Lookup!$I:$M,Lookup!L$2,0),"")</f>
        <v>KElder</v>
      </c>
      <c r="N3567" s="6" t="str">
        <f>IFERROR(VLOOKUP($J3567,Lookup!$I:$M,Lookup!M$2,0),"")</f>
        <v>ET</v>
      </c>
      <c r="O3567" s="6" t="str">
        <f>IFERROR(VLOOKUP(E3567,Lookup!B:C,2,0),0)</f>
        <v>Prep Cook</v>
      </c>
    </row>
    <row r="3568" ht="13.5" outlineLevel="2" spans="1:15">
      <c r="A3568" s="4" t="s">
        <v>7460</v>
      </c>
      <c r="B3568" s="4" t="s">
        <v>7389</v>
      </c>
      <c r="C3568" s="4" t="s">
        <v>118</v>
      </c>
      <c r="D3568" s="4" t="s">
        <v>7461</v>
      </c>
      <c r="E3568" s="4" t="s">
        <v>120</v>
      </c>
      <c r="F3568" s="4" t="s">
        <v>121</v>
      </c>
      <c r="G3568" s="4" t="s">
        <v>373</v>
      </c>
      <c r="H3568" s="4" t="s">
        <v>1096</v>
      </c>
      <c r="I3568" s="4" t="s">
        <v>7391</v>
      </c>
      <c r="J3568" s="4" t="s">
        <v>7392</v>
      </c>
      <c r="K3568" s="6">
        <f>IFERROR(VLOOKUP($J3568,Lookup!$I:$M,Lookup!J$2,0),"")</f>
        <v>7162</v>
      </c>
      <c r="L3568" s="6" t="str">
        <f>IFERROR(VLOOKUP($J3568,Lookup!$I:$M,Lookup!K$2,0),"")</f>
        <v>Monterey</v>
      </c>
      <c r="M3568" s="6" t="str">
        <f>IFERROR(VLOOKUP($J3568,Lookup!$I:$M,Lookup!L$2,0),"")</f>
        <v>KElder</v>
      </c>
      <c r="N3568" s="6" t="str">
        <f>IFERROR(VLOOKUP($J3568,Lookup!$I:$M,Lookup!M$2,0),"")</f>
        <v>ET</v>
      </c>
      <c r="O3568" s="6" t="str">
        <f>IFERROR(VLOOKUP(E3568,Lookup!B:C,2,0),0)</f>
        <v>Server/Cocktail</v>
      </c>
    </row>
    <row r="3569" ht="13.5" outlineLevel="2" spans="1:15">
      <c r="A3569" s="4" t="s">
        <v>7462</v>
      </c>
      <c r="B3569" s="4" t="s">
        <v>7389</v>
      </c>
      <c r="C3569" s="4" t="s">
        <v>118</v>
      </c>
      <c r="D3569" s="4" t="s">
        <v>7463</v>
      </c>
      <c r="E3569" s="4" t="s">
        <v>78</v>
      </c>
      <c r="F3569" s="4" t="s">
        <v>121</v>
      </c>
      <c r="G3569" s="4" t="s">
        <v>373</v>
      </c>
      <c r="H3569" s="4" t="s">
        <v>1096</v>
      </c>
      <c r="I3569" s="4" t="s">
        <v>7391</v>
      </c>
      <c r="J3569" s="4" t="s">
        <v>7392</v>
      </c>
      <c r="K3569" s="6">
        <f>IFERROR(VLOOKUP($J3569,Lookup!$I:$M,Lookup!J$2,0),"")</f>
        <v>7162</v>
      </c>
      <c r="L3569" s="6" t="str">
        <f>IFERROR(VLOOKUP($J3569,Lookup!$I:$M,Lookup!K$2,0),"")</f>
        <v>Monterey</v>
      </c>
      <c r="M3569" s="6" t="str">
        <f>IFERROR(VLOOKUP($J3569,Lookup!$I:$M,Lookup!L$2,0),"")</f>
        <v>KElder</v>
      </c>
      <c r="N3569" s="6" t="str">
        <f>IFERROR(VLOOKUP($J3569,Lookup!$I:$M,Lookup!M$2,0),"")</f>
        <v>ET</v>
      </c>
      <c r="O3569" s="6" t="str">
        <f>IFERROR(VLOOKUP(E3569,Lookup!B:C,2,0),0)</f>
        <v>Host</v>
      </c>
    </row>
    <row r="3570" ht="13.5" outlineLevel="2" spans="1:15">
      <c r="A3570" s="4" t="s">
        <v>7464</v>
      </c>
      <c r="B3570" s="4" t="s">
        <v>7389</v>
      </c>
      <c r="C3570" s="4" t="s">
        <v>118</v>
      </c>
      <c r="D3570" s="4" t="s">
        <v>7465</v>
      </c>
      <c r="E3570" s="4" t="s">
        <v>83</v>
      </c>
      <c r="F3570" s="4" t="s">
        <v>121</v>
      </c>
      <c r="G3570" s="4" t="s">
        <v>373</v>
      </c>
      <c r="H3570" s="4" t="s">
        <v>1096</v>
      </c>
      <c r="I3570" s="4" t="s">
        <v>7391</v>
      </c>
      <c r="J3570" s="4" t="s">
        <v>7392</v>
      </c>
      <c r="K3570" s="6">
        <f>IFERROR(VLOOKUP($J3570,Lookup!$I:$M,Lookup!J$2,0),"")</f>
        <v>7162</v>
      </c>
      <c r="L3570" s="6" t="str">
        <f>IFERROR(VLOOKUP($J3570,Lookup!$I:$M,Lookup!K$2,0),"")</f>
        <v>Monterey</v>
      </c>
      <c r="M3570" s="6" t="str">
        <f>IFERROR(VLOOKUP($J3570,Lookup!$I:$M,Lookup!L$2,0),"")</f>
        <v>KElder</v>
      </c>
      <c r="N3570" s="6" t="str">
        <f>IFERROR(VLOOKUP($J3570,Lookup!$I:$M,Lookup!M$2,0),"")</f>
        <v>ET</v>
      </c>
      <c r="O3570" s="6" t="str">
        <f>IFERROR(VLOOKUP(E3570,Lookup!B:C,2,0),0)</f>
        <v>Line Cook</v>
      </c>
    </row>
    <row r="3571" ht="13.5" outlineLevel="2" spans="1:15">
      <c r="A3571" s="4" t="s">
        <v>7466</v>
      </c>
      <c r="B3571" s="4" t="s">
        <v>7389</v>
      </c>
      <c r="C3571" s="4" t="s">
        <v>118</v>
      </c>
      <c r="D3571" s="4" t="s">
        <v>7467</v>
      </c>
      <c r="E3571" s="4" t="s">
        <v>84</v>
      </c>
      <c r="F3571" s="4" t="s">
        <v>121</v>
      </c>
      <c r="G3571" s="4" t="s">
        <v>373</v>
      </c>
      <c r="H3571" s="4" t="s">
        <v>1096</v>
      </c>
      <c r="I3571" s="4" t="s">
        <v>7391</v>
      </c>
      <c r="J3571" s="4" t="s">
        <v>7392</v>
      </c>
      <c r="K3571" s="6">
        <f>IFERROR(VLOOKUP($J3571,Lookup!$I:$M,Lookup!J$2,0),"")</f>
        <v>7162</v>
      </c>
      <c r="L3571" s="6" t="str">
        <f>IFERROR(VLOOKUP($J3571,Lookup!$I:$M,Lookup!K$2,0),"")</f>
        <v>Monterey</v>
      </c>
      <c r="M3571" s="6" t="str">
        <f>IFERROR(VLOOKUP($J3571,Lookup!$I:$M,Lookup!L$2,0),"")</f>
        <v>KElder</v>
      </c>
      <c r="N3571" s="6" t="str">
        <f>IFERROR(VLOOKUP($J3571,Lookup!$I:$M,Lookup!M$2,0),"")</f>
        <v>ET</v>
      </c>
      <c r="O3571" s="6" t="str">
        <f>IFERROR(VLOOKUP(E3571,Lookup!B:C,2,0),0)</f>
        <v>Prep Cook</v>
      </c>
    </row>
    <row r="3572" ht="13.5" outlineLevel="2" spans="1:15">
      <c r="A3572" s="4" t="s">
        <v>7468</v>
      </c>
      <c r="B3572" s="4" t="s">
        <v>7389</v>
      </c>
      <c r="C3572" s="4" t="s">
        <v>118</v>
      </c>
      <c r="D3572" s="4" t="s">
        <v>7469</v>
      </c>
      <c r="E3572" s="4" t="s">
        <v>78</v>
      </c>
      <c r="F3572" s="4" t="s">
        <v>121</v>
      </c>
      <c r="G3572" s="4" t="s">
        <v>373</v>
      </c>
      <c r="H3572" s="4" t="s">
        <v>1096</v>
      </c>
      <c r="I3572" s="4" t="s">
        <v>7391</v>
      </c>
      <c r="J3572" s="4" t="s">
        <v>7392</v>
      </c>
      <c r="K3572" s="6">
        <f>IFERROR(VLOOKUP($J3572,Lookup!$I:$M,Lookup!J$2,0),"")</f>
        <v>7162</v>
      </c>
      <c r="L3572" s="6" t="str">
        <f>IFERROR(VLOOKUP($J3572,Lookup!$I:$M,Lookup!K$2,0),"")</f>
        <v>Monterey</v>
      </c>
      <c r="M3572" s="6" t="str">
        <f>IFERROR(VLOOKUP($J3572,Lookup!$I:$M,Lookup!L$2,0),"")</f>
        <v>KElder</v>
      </c>
      <c r="N3572" s="6" t="str">
        <f>IFERROR(VLOOKUP($J3572,Lookup!$I:$M,Lookup!M$2,0),"")</f>
        <v>ET</v>
      </c>
      <c r="O3572" s="6" t="str">
        <f>IFERROR(VLOOKUP(E3572,Lookup!B:C,2,0),0)</f>
        <v>Host</v>
      </c>
    </row>
    <row r="3573" ht="13.5" outlineLevel="2" spans="1:15">
      <c r="A3573" s="4" t="s">
        <v>7470</v>
      </c>
      <c r="B3573" s="4" t="s">
        <v>2301</v>
      </c>
      <c r="C3573" s="4" t="s">
        <v>118</v>
      </c>
      <c r="D3573" s="4" t="s">
        <v>7471</v>
      </c>
      <c r="E3573" s="4" t="s">
        <v>134</v>
      </c>
      <c r="F3573" s="4" t="s">
        <v>121</v>
      </c>
      <c r="G3573" s="4" t="s">
        <v>373</v>
      </c>
      <c r="H3573" s="4" t="s">
        <v>1096</v>
      </c>
      <c r="I3573" s="4" t="s">
        <v>7391</v>
      </c>
      <c r="J3573" s="4" t="s">
        <v>7392</v>
      </c>
      <c r="K3573" s="6">
        <f>IFERROR(VLOOKUP($J3573,Lookup!$I:$M,Lookup!J$2,0),"")</f>
        <v>7162</v>
      </c>
      <c r="L3573" s="6" t="str">
        <f>IFERROR(VLOOKUP($J3573,Lookup!$I:$M,Lookup!K$2,0),"")</f>
        <v>Monterey</v>
      </c>
      <c r="M3573" s="6" t="str">
        <f>IFERROR(VLOOKUP($J3573,Lookup!$I:$M,Lookup!L$2,0),"")</f>
        <v>KElder</v>
      </c>
      <c r="N3573" s="6" t="str">
        <f>IFERROR(VLOOKUP($J3573,Lookup!$I:$M,Lookup!M$2,0),"")</f>
        <v>ET</v>
      </c>
      <c r="O3573" s="6">
        <f>IFERROR(VLOOKUP(E3573,Lookup!B:C,2,0),0)</f>
        <v>0</v>
      </c>
    </row>
    <row r="3574" ht="13.5" outlineLevel="2" spans="1:15">
      <c r="A3574" s="4" t="s">
        <v>7472</v>
      </c>
      <c r="B3574" s="4" t="s">
        <v>7389</v>
      </c>
      <c r="C3574" s="4" t="s">
        <v>118</v>
      </c>
      <c r="D3574" s="4" t="s">
        <v>7473</v>
      </c>
      <c r="E3574" s="4" t="s">
        <v>139</v>
      </c>
      <c r="F3574" s="4" t="s">
        <v>121</v>
      </c>
      <c r="G3574" s="4" t="s">
        <v>373</v>
      </c>
      <c r="H3574" s="4" t="s">
        <v>1096</v>
      </c>
      <c r="I3574" s="4" t="s">
        <v>7391</v>
      </c>
      <c r="J3574" s="4" t="s">
        <v>7392</v>
      </c>
      <c r="K3574" s="6">
        <f>IFERROR(VLOOKUP($J3574,Lookup!$I:$M,Lookup!J$2,0),"")</f>
        <v>7162</v>
      </c>
      <c r="L3574" s="6" t="str">
        <f>IFERROR(VLOOKUP($J3574,Lookup!$I:$M,Lookup!K$2,0),"")</f>
        <v>Monterey</v>
      </c>
      <c r="M3574" s="6" t="str">
        <f>IFERROR(VLOOKUP($J3574,Lookup!$I:$M,Lookup!L$2,0),"")</f>
        <v>KElder</v>
      </c>
      <c r="N3574" s="6" t="str">
        <f>IFERROR(VLOOKUP($J3574,Lookup!$I:$M,Lookup!M$2,0),"")</f>
        <v>ET</v>
      </c>
      <c r="O3574" s="6" t="str">
        <f>IFERROR(VLOOKUP(E3574,Lookup!B:C,2,0),0)</f>
        <v>Busser/Runner</v>
      </c>
    </row>
    <row r="3575" ht="13.5" outlineLevel="2" spans="1:15">
      <c r="A3575" s="4" t="s">
        <v>7474</v>
      </c>
      <c r="B3575" s="4" t="s">
        <v>7389</v>
      </c>
      <c r="C3575" s="4" t="s">
        <v>118</v>
      </c>
      <c r="D3575" s="4" t="s">
        <v>7475</v>
      </c>
      <c r="E3575" s="4" t="s">
        <v>84</v>
      </c>
      <c r="F3575" s="4" t="s">
        <v>121</v>
      </c>
      <c r="G3575" s="4" t="s">
        <v>373</v>
      </c>
      <c r="H3575" s="4" t="s">
        <v>1096</v>
      </c>
      <c r="I3575" s="4" t="s">
        <v>7391</v>
      </c>
      <c r="J3575" s="4" t="s">
        <v>7392</v>
      </c>
      <c r="K3575" s="6">
        <f>IFERROR(VLOOKUP($J3575,Lookup!$I:$M,Lookup!J$2,0),"")</f>
        <v>7162</v>
      </c>
      <c r="L3575" s="6" t="str">
        <f>IFERROR(VLOOKUP($J3575,Lookup!$I:$M,Lookup!K$2,0),"")</f>
        <v>Monterey</v>
      </c>
      <c r="M3575" s="6" t="str">
        <f>IFERROR(VLOOKUP($J3575,Lookup!$I:$M,Lookup!L$2,0),"")</f>
        <v>KElder</v>
      </c>
      <c r="N3575" s="6" t="str">
        <f>IFERROR(VLOOKUP($J3575,Lookup!$I:$M,Lookup!M$2,0),"")</f>
        <v>ET</v>
      </c>
      <c r="O3575" s="6" t="str">
        <f>IFERROR(VLOOKUP(E3575,Lookup!B:C,2,0),0)</f>
        <v>Prep Cook</v>
      </c>
    </row>
    <row r="3576" ht="13.5" outlineLevel="2" spans="1:15">
      <c r="A3576" s="4" t="s">
        <v>7476</v>
      </c>
      <c r="B3576" s="4" t="s">
        <v>7389</v>
      </c>
      <c r="C3576" s="4" t="s">
        <v>118</v>
      </c>
      <c r="D3576" s="4" t="s">
        <v>7477</v>
      </c>
      <c r="E3576" s="4" t="s">
        <v>84</v>
      </c>
      <c r="F3576" s="4" t="s">
        <v>121</v>
      </c>
      <c r="G3576" s="4" t="s">
        <v>373</v>
      </c>
      <c r="H3576" s="4" t="s">
        <v>1096</v>
      </c>
      <c r="I3576" s="4" t="s">
        <v>7391</v>
      </c>
      <c r="J3576" s="4" t="s">
        <v>7392</v>
      </c>
      <c r="K3576" s="6">
        <f>IFERROR(VLOOKUP($J3576,Lookup!$I:$M,Lookup!J$2,0),"")</f>
        <v>7162</v>
      </c>
      <c r="L3576" s="6" t="str">
        <f>IFERROR(VLOOKUP($J3576,Lookup!$I:$M,Lookup!K$2,0),"")</f>
        <v>Monterey</v>
      </c>
      <c r="M3576" s="6" t="str">
        <f>IFERROR(VLOOKUP($J3576,Lookup!$I:$M,Lookup!L$2,0),"")</f>
        <v>KElder</v>
      </c>
      <c r="N3576" s="6" t="str">
        <f>IFERROR(VLOOKUP($J3576,Lookup!$I:$M,Lookup!M$2,0),"")</f>
        <v>ET</v>
      </c>
      <c r="O3576" s="6" t="str">
        <f>IFERROR(VLOOKUP(E3576,Lookup!B:C,2,0),0)</f>
        <v>Prep Cook</v>
      </c>
    </row>
    <row r="3577" ht="13.5" outlineLevel="2" spans="1:15">
      <c r="A3577" s="4" t="s">
        <v>7478</v>
      </c>
      <c r="B3577" s="4" t="s">
        <v>7389</v>
      </c>
      <c r="C3577" s="4" t="s">
        <v>118</v>
      </c>
      <c r="D3577" s="4" t="s">
        <v>7479</v>
      </c>
      <c r="E3577" s="4" t="s">
        <v>83</v>
      </c>
      <c r="F3577" s="4" t="s">
        <v>121</v>
      </c>
      <c r="G3577" s="4" t="s">
        <v>373</v>
      </c>
      <c r="H3577" s="4" t="s">
        <v>1096</v>
      </c>
      <c r="I3577" s="4" t="s">
        <v>7391</v>
      </c>
      <c r="J3577" s="4" t="s">
        <v>7392</v>
      </c>
      <c r="K3577" s="6">
        <f>IFERROR(VLOOKUP($J3577,Lookup!$I:$M,Lookup!J$2,0),"")</f>
        <v>7162</v>
      </c>
      <c r="L3577" s="6" t="str">
        <f>IFERROR(VLOOKUP($J3577,Lookup!$I:$M,Lookup!K$2,0),"")</f>
        <v>Monterey</v>
      </c>
      <c r="M3577" s="6" t="str">
        <f>IFERROR(VLOOKUP($J3577,Lookup!$I:$M,Lookup!L$2,0),"")</f>
        <v>KElder</v>
      </c>
      <c r="N3577" s="6" t="str">
        <f>IFERROR(VLOOKUP($J3577,Lookup!$I:$M,Lookup!M$2,0),"")</f>
        <v>ET</v>
      </c>
      <c r="O3577" s="6" t="str">
        <f>IFERROR(VLOOKUP(E3577,Lookup!B:C,2,0),0)</f>
        <v>Line Cook</v>
      </c>
    </row>
    <row r="3578" ht="13.5" outlineLevel="2" spans="1:15">
      <c r="A3578" s="4" t="s">
        <v>5185</v>
      </c>
      <c r="B3578" s="4" t="s">
        <v>7389</v>
      </c>
      <c r="C3578" s="4" t="s">
        <v>118</v>
      </c>
      <c r="D3578" s="4" t="s">
        <v>7480</v>
      </c>
      <c r="E3578" s="4" t="s">
        <v>139</v>
      </c>
      <c r="F3578" s="4" t="s">
        <v>121</v>
      </c>
      <c r="G3578" s="4" t="s">
        <v>373</v>
      </c>
      <c r="H3578" s="4" t="s">
        <v>1096</v>
      </c>
      <c r="I3578" s="4" t="s">
        <v>7391</v>
      </c>
      <c r="J3578" s="4" t="s">
        <v>7392</v>
      </c>
      <c r="K3578" s="6">
        <f>IFERROR(VLOOKUP($J3578,Lookup!$I:$M,Lookup!J$2,0),"")</f>
        <v>7162</v>
      </c>
      <c r="L3578" s="6" t="str">
        <f>IFERROR(VLOOKUP($J3578,Lookup!$I:$M,Lookup!K$2,0),"")</f>
        <v>Monterey</v>
      </c>
      <c r="M3578" s="6" t="str">
        <f>IFERROR(VLOOKUP($J3578,Lookup!$I:$M,Lookup!L$2,0),"")</f>
        <v>KElder</v>
      </c>
      <c r="N3578" s="6" t="str">
        <f>IFERROR(VLOOKUP($J3578,Lookup!$I:$M,Lookup!M$2,0),"")</f>
        <v>ET</v>
      </c>
      <c r="O3578" s="6" t="str">
        <f>IFERROR(VLOOKUP(E3578,Lookup!B:C,2,0),0)</f>
        <v>Busser/Runner</v>
      </c>
    </row>
    <row r="3579" ht="13.5" outlineLevel="2" spans="1:15">
      <c r="A3579" s="4" t="s">
        <v>7481</v>
      </c>
      <c r="B3579" s="4" t="s">
        <v>7389</v>
      </c>
      <c r="C3579" s="4" t="s">
        <v>118</v>
      </c>
      <c r="D3579" s="4" t="s">
        <v>7482</v>
      </c>
      <c r="E3579" s="4" t="s">
        <v>120</v>
      </c>
      <c r="F3579" s="4" t="s">
        <v>121</v>
      </c>
      <c r="G3579" s="4" t="s">
        <v>373</v>
      </c>
      <c r="H3579" s="4" t="s">
        <v>1096</v>
      </c>
      <c r="I3579" s="4" t="s">
        <v>7391</v>
      </c>
      <c r="J3579" s="4" t="s">
        <v>7392</v>
      </c>
      <c r="K3579" s="6">
        <f>IFERROR(VLOOKUP($J3579,Lookup!$I:$M,Lookup!J$2,0),"")</f>
        <v>7162</v>
      </c>
      <c r="L3579" s="6" t="str">
        <f>IFERROR(VLOOKUP($J3579,Lookup!$I:$M,Lookup!K$2,0),"")</f>
        <v>Monterey</v>
      </c>
      <c r="M3579" s="6" t="str">
        <f>IFERROR(VLOOKUP($J3579,Lookup!$I:$M,Lookup!L$2,0),"")</f>
        <v>KElder</v>
      </c>
      <c r="N3579" s="6" t="str">
        <f>IFERROR(VLOOKUP($J3579,Lookup!$I:$M,Lookup!M$2,0),"")</f>
        <v>ET</v>
      </c>
      <c r="O3579" s="6" t="str">
        <f>IFERROR(VLOOKUP(E3579,Lookup!B:C,2,0),0)</f>
        <v>Server/Cocktail</v>
      </c>
    </row>
    <row r="3580" ht="13.5" outlineLevel="2" spans="1:15">
      <c r="A3580" s="4" t="s">
        <v>7483</v>
      </c>
      <c r="B3580" s="4" t="s">
        <v>7389</v>
      </c>
      <c r="C3580" s="4" t="s">
        <v>348</v>
      </c>
      <c r="D3580" s="4" t="s">
        <v>7484</v>
      </c>
      <c r="E3580" s="4" t="s">
        <v>256</v>
      </c>
      <c r="F3580" s="4" t="s">
        <v>121</v>
      </c>
      <c r="G3580" s="4" t="s">
        <v>373</v>
      </c>
      <c r="H3580" s="4" t="s">
        <v>1096</v>
      </c>
      <c r="I3580" s="4" t="s">
        <v>7391</v>
      </c>
      <c r="J3580" s="4" t="s">
        <v>7392</v>
      </c>
      <c r="K3580" s="6">
        <f>IFERROR(VLOOKUP($J3580,Lookup!$I:$M,Lookup!J$2,0),"")</f>
        <v>7162</v>
      </c>
      <c r="L3580" s="6" t="str">
        <f>IFERROR(VLOOKUP($J3580,Lookup!$I:$M,Lookup!K$2,0),"")</f>
        <v>Monterey</v>
      </c>
      <c r="M3580" s="6" t="str">
        <f>IFERROR(VLOOKUP($J3580,Lookup!$I:$M,Lookup!L$2,0),"")</f>
        <v>KElder</v>
      </c>
      <c r="N3580" s="6" t="str">
        <f>IFERROR(VLOOKUP($J3580,Lookup!$I:$M,Lookup!M$2,0),"")</f>
        <v>ET</v>
      </c>
      <c r="O3580" s="6" t="str">
        <f>IFERROR(VLOOKUP(E3580,Lookup!B:C,2,0),0)</f>
        <v/>
      </c>
    </row>
    <row r="3581" ht="13.5" outlineLevel="2" spans="1:15">
      <c r="A3581" s="4" t="s">
        <v>7485</v>
      </c>
      <c r="B3581" s="4" t="s">
        <v>7389</v>
      </c>
      <c r="C3581" s="4" t="s">
        <v>118</v>
      </c>
      <c r="D3581" s="4" t="s">
        <v>7486</v>
      </c>
      <c r="E3581" s="4" t="s">
        <v>120</v>
      </c>
      <c r="F3581" s="4" t="s">
        <v>121</v>
      </c>
      <c r="G3581" s="4" t="s">
        <v>373</v>
      </c>
      <c r="H3581" s="4" t="s">
        <v>1096</v>
      </c>
      <c r="I3581" s="4" t="s">
        <v>7391</v>
      </c>
      <c r="J3581" s="4" t="s">
        <v>7392</v>
      </c>
      <c r="K3581" s="6">
        <f>IFERROR(VLOOKUP($J3581,Lookup!$I:$M,Lookup!J$2,0),"")</f>
        <v>7162</v>
      </c>
      <c r="L3581" s="6" t="str">
        <f>IFERROR(VLOOKUP($J3581,Lookup!$I:$M,Lookup!K$2,0),"")</f>
        <v>Monterey</v>
      </c>
      <c r="M3581" s="6" t="str">
        <f>IFERROR(VLOOKUP($J3581,Lookup!$I:$M,Lookup!L$2,0),"")</f>
        <v>KElder</v>
      </c>
      <c r="N3581" s="6" t="str">
        <f>IFERROR(VLOOKUP($J3581,Lookup!$I:$M,Lookup!M$2,0),"")</f>
        <v>ET</v>
      </c>
      <c r="O3581" s="6" t="str">
        <f>IFERROR(VLOOKUP(E3581,Lookup!B:C,2,0),0)</f>
        <v>Server/Cocktail</v>
      </c>
    </row>
    <row r="3582" ht="13.5" outlineLevel="2" spans="1:15">
      <c r="A3582" s="4" t="s">
        <v>7487</v>
      </c>
      <c r="B3582" s="4" t="s">
        <v>7389</v>
      </c>
      <c r="C3582" s="4" t="s">
        <v>118</v>
      </c>
      <c r="D3582" s="4" t="s">
        <v>7488</v>
      </c>
      <c r="E3582" s="4" t="s">
        <v>70</v>
      </c>
      <c r="F3582" s="4" t="s">
        <v>121</v>
      </c>
      <c r="G3582" s="4" t="s">
        <v>373</v>
      </c>
      <c r="H3582" s="4" t="s">
        <v>1096</v>
      </c>
      <c r="I3582" s="4" t="s">
        <v>7391</v>
      </c>
      <c r="J3582" s="4" t="s">
        <v>7392</v>
      </c>
      <c r="K3582" s="6">
        <f>IFERROR(VLOOKUP($J3582,Lookup!$I:$M,Lookup!J$2,0),"")</f>
        <v>7162</v>
      </c>
      <c r="L3582" s="6" t="str">
        <f>IFERROR(VLOOKUP($J3582,Lookup!$I:$M,Lookup!K$2,0),"")</f>
        <v>Monterey</v>
      </c>
      <c r="M3582" s="6" t="str">
        <f>IFERROR(VLOOKUP($J3582,Lookup!$I:$M,Lookup!L$2,0),"")</f>
        <v>KElder</v>
      </c>
      <c r="N3582" s="6" t="str">
        <f>IFERROR(VLOOKUP($J3582,Lookup!$I:$M,Lookup!M$2,0),"")</f>
        <v>ET</v>
      </c>
      <c r="O3582" s="6" t="str">
        <f>IFERROR(VLOOKUP(E3582,Lookup!B:C,2,0),0)</f>
        <v>Bartender</v>
      </c>
    </row>
    <row r="3583" ht="13.5" outlineLevel="2" spans="1:15">
      <c r="A3583" s="4" t="s">
        <v>7489</v>
      </c>
      <c r="B3583" s="4" t="s">
        <v>7389</v>
      </c>
      <c r="C3583" s="4" t="s">
        <v>118</v>
      </c>
      <c r="D3583" s="4" t="s">
        <v>7490</v>
      </c>
      <c r="E3583" s="4" t="s">
        <v>78</v>
      </c>
      <c r="F3583" s="4" t="s">
        <v>121</v>
      </c>
      <c r="G3583" s="4" t="s">
        <v>373</v>
      </c>
      <c r="H3583" s="4" t="s">
        <v>1096</v>
      </c>
      <c r="I3583" s="4" t="s">
        <v>7391</v>
      </c>
      <c r="J3583" s="4" t="s">
        <v>7392</v>
      </c>
      <c r="K3583" s="6">
        <f>IFERROR(VLOOKUP($J3583,Lookup!$I:$M,Lookup!J$2,0),"")</f>
        <v>7162</v>
      </c>
      <c r="L3583" s="6" t="str">
        <f>IFERROR(VLOOKUP($J3583,Lookup!$I:$M,Lookup!K$2,0),"")</f>
        <v>Monterey</v>
      </c>
      <c r="M3583" s="6" t="str">
        <f>IFERROR(VLOOKUP($J3583,Lookup!$I:$M,Lookup!L$2,0),"")</f>
        <v>KElder</v>
      </c>
      <c r="N3583" s="6" t="str">
        <f>IFERROR(VLOOKUP($J3583,Lookup!$I:$M,Lookup!M$2,0),"")</f>
        <v>ET</v>
      </c>
      <c r="O3583" s="6" t="str">
        <f>IFERROR(VLOOKUP(E3583,Lookup!B:C,2,0),0)</f>
        <v>Host</v>
      </c>
    </row>
    <row r="3584" ht="13.5" outlineLevel="2" spans="1:15">
      <c r="A3584" s="4" t="s">
        <v>7491</v>
      </c>
      <c r="B3584" s="4" t="s">
        <v>7389</v>
      </c>
      <c r="C3584" s="4" t="s">
        <v>118</v>
      </c>
      <c r="D3584" s="4" t="s">
        <v>7492</v>
      </c>
      <c r="E3584" s="4" t="s">
        <v>84</v>
      </c>
      <c r="F3584" s="4" t="s">
        <v>121</v>
      </c>
      <c r="G3584" s="4" t="s">
        <v>373</v>
      </c>
      <c r="H3584" s="4" t="s">
        <v>1096</v>
      </c>
      <c r="I3584" s="4" t="s">
        <v>7391</v>
      </c>
      <c r="J3584" s="4" t="s">
        <v>7392</v>
      </c>
      <c r="K3584" s="6">
        <f>IFERROR(VLOOKUP($J3584,Lookup!$I:$M,Lookup!J$2,0),"")</f>
        <v>7162</v>
      </c>
      <c r="L3584" s="6" t="str">
        <f>IFERROR(VLOOKUP($J3584,Lookup!$I:$M,Lookup!K$2,0),"")</f>
        <v>Monterey</v>
      </c>
      <c r="M3584" s="6" t="str">
        <f>IFERROR(VLOOKUP($J3584,Lookup!$I:$M,Lookup!L$2,0),"")</f>
        <v>KElder</v>
      </c>
      <c r="N3584" s="6" t="str">
        <f>IFERROR(VLOOKUP($J3584,Lookup!$I:$M,Lookup!M$2,0),"")</f>
        <v>ET</v>
      </c>
      <c r="O3584" s="6" t="str">
        <f>IFERROR(VLOOKUP(E3584,Lookup!B:C,2,0),0)</f>
        <v>Prep Cook</v>
      </c>
    </row>
    <row r="3585" ht="13.5" outlineLevel="2" spans="1:15">
      <c r="A3585" s="4" t="s">
        <v>7493</v>
      </c>
      <c r="B3585" s="4" t="s">
        <v>7389</v>
      </c>
      <c r="C3585" s="4" t="s">
        <v>118</v>
      </c>
      <c r="D3585" s="4" t="s">
        <v>7494</v>
      </c>
      <c r="E3585" s="4" t="s">
        <v>83</v>
      </c>
      <c r="F3585" s="4" t="s">
        <v>121</v>
      </c>
      <c r="G3585" s="4" t="s">
        <v>373</v>
      </c>
      <c r="H3585" s="4" t="s">
        <v>1096</v>
      </c>
      <c r="I3585" s="4" t="s">
        <v>7391</v>
      </c>
      <c r="J3585" s="4" t="s">
        <v>7392</v>
      </c>
      <c r="K3585" s="6">
        <f>IFERROR(VLOOKUP($J3585,Lookup!$I:$M,Lookup!J$2,0),"")</f>
        <v>7162</v>
      </c>
      <c r="L3585" s="6" t="str">
        <f>IFERROR(VLOOKUP($J3585,Lookup!$I:$M,Lookup!K$2,0),"")</f>
        <v>Monterey</v>
      </c>
      <c r="M3585" s="6" t="str">
        <f>IFERROR(VLOOKUP($J3585,Lookup!$I:$M,Lookup!L$2,0),"")</f>
        <v>KElder</v>
      </c>
      <c r="N3585" s="6" t="str">
        <f>IFERROR(VLOOKUP($J3585,Lookup!$I:$M,Lookup!M$2,0),"")</f>
        <v>ET</v>
      </c>
      <c r="O3585" s="6" t="str">
        <f>IFERROR(VLOOKUP(E3585,Lookup!B:C,2,0),0)</f>
        <v>Line Cook</v>
      </c>
    </row>
    <row r="3586" ht="13.5" outlineLevel="2" spans="1:15">
      <c r="A3586" s="4" t="s">
        <v>7495</v>
      </c>
      <c r="B3586" s="4" t="s">
        <v>7389</v>
      </c>
      <c r="C3586" s="4" t="s">
        <v>118</v>
      </c>
      <c r="D3586" s="4" t="s">
        <v>7496</v>
      </c>
      <c r="E3586" s="4" t="s">
        <v>188</v>
      </c>
      <c r="F3586" s="4" t="s">
        <v>121</v>
      </c>
      <c r="G3586" s="4" t="s">
        <v>373</v>
      </c>
      <c r="H3586" s="4" t="s">
        <v>1096</v>
      </c>
      <c r="I3586" s="4" t="s">
        <v>7391</v>
      </c>
      <c r="J3586" s="4" t="s">
        <v>7392</v>
      </c>
      <c r="K3586" s="6">
        <f>IFERROR(VLOOKUP($J3586,Lookup!$I:$M,Lookup!J$2,0),"")</f>
        <v>7162</v>
      </c>
      <c r="L3586" s="6" t="str">
        <f>IFERROR(VLOOKUP($J3586,Lookup!$I:$M,Lookup!K$2,0),"")</f>
        <v>Monterey</v>
      </c>
      <c r="M3586" s="6" t="str">
        <f>IFERROR(VLOOKUP($J3586,Lookup!$I:$M,Lookup!L$2,0),"")</f>
        <v>KElder</v>
      </c>
      <c r="N3586" s="6" t="str">
        <f>IFERROR(VLOOKUP($J3586,Lookup!$I:$M,Lookup!M$2,0),"")</f>
        <v>ET</v>
      </c>
      <c r="O3586" s="6" t="str">
        <f>IFERROR(VLOOKUP(E3586,Lookup!B:C,2,0),0)</f>
        <v>Dish</v>
      </c>
    </row>
    <row r="3587" ht="13.5" outlineLevel="2" spans="1:15">
      <c r="A3587" s="4" t="s">
        <v>7497</v>
      </c>
      <c r="B3587" s="4" t="s">
        <v>7389</v>
      </c>
      <c r="C3587" s="4" t="s">
        <v>118</v>
      </c>
      <c r="D3587" s="4" t="s">
        <v>7498</v>
      </c>
      <c r="E3587" s="4" t="s">
        <v>120</v>
      </c>
      <c r="F3587" s="4" t="s">
        <v>121</v>
      </c>
      <c r="G3587" s="4" t="s">
        <v>373</v>
      </c>
      <c r="H3587" s="4" t="s">
        <v>1096</v>
      </c>
      <c r="I3587" s="4" t="s">
        <v>7391</v>
      </c>
      <c r="J3587" s="4" t="s">
        <v>7392</v>
      </c>
      <c r="K3587" s="6">
        <f>IFERROR(VLOOKUP($J3587,Lookup!$I:$M,Lookup!J$2,0),"")</f>
        <v>7162</v>
      </c>
      <c r="L3587" s="6" t="str">
        <f>IFERROR(VLOOKUP($J3587,Lookup!$I:$M,Lookup!K$2,0),"")</f>
        <v>Monterey</v>
      </c>
      <c r="M3587" s="6" t="str">
        <f>IFERROR(VLOOKUP($J3587,Lookup!$I:$M,Lookup!L$2,0),"")</f>
        <v>KElder</v>
      </c>
      <c r="N3587" s="6" t="str">
        <f>IFERROR(VLOOKUP($J3587,Lookup!$I:$M,Lookup!M$2,0),"")</f>
        <v>ET</v>
      </c>
      <c r="O3587" s="6" t="str">
        <f>IFERROR(VLOOKUP(E3587,Lookup!B:C,2,0),0)</f>
        <v>Server/Cocktail</v>
      </c>
    </row>
    <row r="3588" ht="13.5" outlineLevel="2" spans="1:15">
      <c r="A3588" s="4" t="s">
        <v>7499</v>
      </c>
      <c r="B3588" s="4" t="s">
        <v>7389</v>
      </c>
      <c r="C3588" s="4" t="s">
        <v>118</v>
      </c>
      <c r="D3588" s="4" t="s">
        <v>7500</v>
      </c>
      <c r="E3588" s="4" t="s">
        <v>139</v>
      </c>
      <c r="F3588" s="4" t="s">
        <v>121</v>
      </c>
      <c r="G3588" s="4" t="s">
        <v>373</v>
      </c>
      <c r="H3588" s="4" t="s">
        <v>1096</v>
      </c>
      <c r="I3588" s="4" t="s">
        <v>7391</v>
      </c>
      <c r="J3588" s="4" t="s">
        <v>7392</v>
      </c>
      <c r="K3588" s="6">
        <f>IFERROR(VLOOKUP($J3588,Lookup!$I:$M,Lookup!J$2,0),"")</f>
        <v>7162</v>
      </c>
      <c r="L3588" s="6" t="str">
        <f>IFERROR(VLOOKUP($J3588,Lookup!$I:$M,Lookup!K$2,0),"")</f>
        <v>Monterey</v>
      </c>
      <c r="M3588" s="6" t="str">
        <f>IFERROR(VLOOKUP($J3588,Lookup!$I:$M,Lookup!L$2,0),"")</f>
        <v>KElder</v>
      </c>
      <c r="N3588" s="6" t="str">
        <f>IFERROR(VLOOKUP($J3588,Lookup!$I:$M,Lookup!M$2,0),"")</f>
        <v>ET</v>
      </c>
      <c r="O3588" s="6" t="str">
        <f>IFERROR(VLOOKUP(E3588,Lookup!B:C,2,0),0)</f>
        <v>Busser/Runner</v>
      </c>
    </row>
    <row r="3589" ht="13.5" outlineLevel="2" spans="1:15">
      <c r="A3589" s="4" t="s">
        <v>7501</v>
      </c>
      <c r="B3589" s="4" t="s">
        <v>7389</v>
      </c>
      <c r="C3589" s="4" t="s">
        <v>118</v>
      </c>
      <c r="D3589" s="4" t="s">
        <v>7502</v>
      </c>
      <c r="E3589" s="4" t="s">
        <v>78</v>
      </c>
      <c r="F3589" s="4" t="s">
        <v>121</v>
      </c>
      <c r="G3589" s="4" t="s">
        <v>373</v>
      </c>
      <c r="H3589" s="4" t="s">
        <v>1096</v>
      </c>
      <c r="I3589" s="4" t="s">
        <v>7391</v>
      </c>
      <c r="J3589" s="4" t="s">
        <v>7392</v>
      </c>
      <c r="K3589" s="6">
        <f>IFERROR(VLOOKUP($J3589,Lookup!$I:$M,Lookup!J$2,0),"")</f>
        <v>7162</v>
      </c>
      <c r="L3589" s="6" t="str">
        <f>IFERROR(VLOOKUP($J3589,Lookup!$I:$M,Lookup!K$2,0),"")</f>
        <v>Monterey</v>
      </c>
      <c r="M3589" s="6" t="str">
        <f>IFERROR(VLOOKUP($J3589,Lookup!$I:$M,Lookup!L$2,0),"")</f>
        <v>KElder</v>
      </c>
      <c r="N3589" s="6" t="str">
        <f>IFERROR(VLOOKUP($J3589,Lookup!$I:$M,Lookup!M$2,0),"")</f>
        <v>ET</v>
      </c>
      <c r="O3589" s="6" t="str">
        <f>IFERROR(VLOOKUP(E3589,Lookup!B:C,2,0),0)</f>
        <v>Host</v>
      </c>
    </row>
    <row r="3590" ht="13.5" outlineLevel="2" spans="1:15">
      <c r="A3590" s="4" t="s">
        <v>7503</v>
      </c>
      <c r="B3590" s="4" t="s">
        <v>7389</v>
      </c>
      <c r="C3590" s="4" t="s">
        <v>118</v>
      </c>
      <c r="D3590" s="4" t="s">
        <v>7504</v>
      </c>
      <c r="E3590" s="4" t="s">
        <v>83</v>
      </c>
      <c r="F3590" s="4" t="s">
        <v>121</v>
      </c>
      <c r="G3590" s="4" t="s">
        <v>373</v>
      </c>
      <c r="H3590" s="4" t="s">
        <v>1096</v>
      </c>
      <c r="I3590" s="4" t="s">
        <v>7391</v>
      </c>
      <c r="J3590" s="4" t="s">
        <v>7392</v>
      </c>
      <c r="K3590" s="6">
        <f>IFERROR(VLOOKUP($J3590,Lookup!$I:$M,Lookup!J$2,0),"")</f>
        <v>7162</v>
      </c>
      <c r="L3590" s="6" t="str">
        <f>IFERROR(VLOOKUP($J3590,Lookup!$I:$M,Lookup!K$2,0),"")</f>
        <v>Monterey</v>
      </c>
      <c r="M3590" s="6" t="str">
        <f>IFERROR(VLOOKUP($J3590,Lookup!$I:$M,Lookup!L$2,0),"")</f>
        <v>KElder</v>
      </c>
      <c r="N3590" s="6" t="str">
        <f>IFERROR(VLOOKUP($J3590,Lookup!$I:$M,Lookup!M$2,0),"")</f>
        <v>ET</v>
      </c>
      <c r="O3590" s="6" t="str">
        <f>IFERROR(VLOOKUP(E3590,Lookup!B:C,2,0),0)</f>
        <v>Line Cook</v>
      </c>
    </row>
    <row r="3591" ht="13.5" outlineLevel="2" spans="1:15">
      <c r="A3591" s="4" t="s">
        <v>7505</v>
      </c>
      <c r="B3591" s="4" t="s">
        <v>7389</v>
      </c>
      <c r="C3591" s="4" t="s">
        <v>118</v>
      </c>
      <c r="D3591" s="4" t="s">
        <v>7506</v>
      </c>
      <c r="E3591" s="4" t="s">
        <v>188</v>
      </c>
      <c r="F3591" s="4" t="s">
        <v>121</v>
      </c>
      <c r="G3591" s="4" t="s">
        <v>373</v>
      </c>
      <c r="H3591" s="4" t="s">
        <v>1096</v>
      </c>
      <c r="I3591" s="4" t="s">
        <v>7391</v>
      </c>
      <c r="J3591" s="4" t="s">
        <v>7392</v>
      </c>
      <c r="K3591" s="6">
        <f>IFERROR(VLOOKUP($J3591,Lookup!$I:$M,Lookup!J$2,0),"")</f>
        <v>7162</v>
      </c>
      <c r="L3591" s="6" t="str">
        <f>IFERROR(VLOOKUP($J3591,Lookup!$I:$M,Lookup!K$2,0),"")</f>
        <v>Monterey</v>
      </c>
      <c r="M3591" s="6" t="str">
        <f>IFERROR(VLOOKUP($J3591,Lookup!$I:$M,Lookup!L$2,0),"")</f>
        <v>KElder</v>
      </c>
      <c r="N3591" s="6" t="str">
        <f>IFERROR(VLOOKUP($J3591,Lookup!$I:$M,Lookup!M$2,0),"")</f>
        <v>ET</v>
      </c>
      <c r="O3591" s="6" t="str">
        <f>IFERROR(VLOOKUP(E3591,Lookup!B:C,2,0),0)</f>
        <v>Dish</v>
      </c>
    </row>
    <row r="3592" ht="13.5" outlineLevel="2" spans="1:15">
      <c r="A3592" s="4" t="s">
        <v>7507</v>
      </c>
      <c r="B3592" s="4" t="s">
        <v>7389</v>
      </c>
      <c r="C3592" s="4" t="s">
        <v>118</v>
      </c>
      <c r="D3592" s="4" t="s">
        <v>7508</v>
      </c>
      <c r="E3592" s="4" t="s">
        <v>120</v>
      </c>
      <c r="F3592" s="4" t="s">
        <v>121</v>
      </c>
      <c r="G3592" s="4" t="s">
        <v>373</v>
      </c>
      <c r="H3592" s="4" t="s">
        <v>1096</v>
      </c>
      <c r="I3592" s="4" t="s">
        <v>7391</v>
      </c>
      <c r="J3592" s="4" t="s">
        <v>7392</v>
      </c>
      <c r="K3592" s="6">
        <f>IFERROR(VLOOKUP($J3592,Lookup!$I:$M,Lookup!J$2,0),"")</f>
        <v>7162</v>
      </c>
      <c r="L3592" s="6" t="str">
        <f>IFERROR(VLOOKUP($J3592,Lookup!$I:$M,Lookup!K$2,0),"")</f>
        <v>Monterey</v>
      </c>
      <c r="M3592" s="6" t="str">
        <f>IFERROR(VLOOKUP($J3592,Lookup!$I:$M,Lookup!L$2,0),"")</f>
        <v>KElder</v>
      </c>
      <c r="N3592" s="6" t="str">
        <f>IFERROR(VLOOKUP($J3592,Lookup!$I:$M,Lookup!M$2,0),"")</f>
        <v>ET</v>
      </c>
      <c r="O3592" s="6" t="str">
        <f>IFERROR(VLOOKUP(E3592,Lookup!B:C,2,0),0)</f>
        <v>Server/Cocktail</v>
      </c>
    </row>
    <row r="3593" ht="13.5" outlineLevel="2" spans="1:15">
      <c r="A3593" s="4" t="s">
        <v>7509</v>
      </c>
      <c r="B3593" s="4" t="s">
        <v>7389</v>
      </c>
      <c r="C3593" s="4" t="s">
        <v>118</v>
      </c>
      <c r="D3593" s="4" t="s">
        <v>7510</v>
      </c>
      <c r="E3593" s="4" t="s">
        <v>70</v>
      </c>
      <c r="F3593" s="4" t="s">
        <v>121</v>
      </c>
      <c r="G3593" s="4" t="s">
        <v>373</v>
      </c>
      <c r="H3593" s="4" t="s">
        <v>1096</v>
      </c>
      <c r="I3593" s="4" t="s">
        <v>7391</v>
      </c>
      <c r="J3593" s="4" t="s">
        <v>7392</v>
      </c>
      <c r="K3593" s="6">
        <f>IFERROR(VLOOKUP($J3593,Lookup!$I:$M,Lookup!J$2,0),"")</f>
        <v>7162</v>
      </c>
      <c r="L3593" s="6" t="str">
        <f>IFERROR(VLOOKUP($J3593,Lookup!$I:$M,Lookup!K$2,0),"")</f>
        <v>Monterey</v>
      </c>
      <c r="M3593" s="6" t="str">
        <f>IFERROR(VLOOKUP($J3593,Lookup!$I:$M,Lookup!L$2,0),"")</f>
        <v>KElder</v>
      </c>
      <c r="N3593" s="6" t="str">
        <f>IFERROR(VLOOKUP($J3593,Lookup!$I:$M,Lookup!M$2,0),"")</f>
        <v>ET</v>
      </c>
      <c r="O3593" s="6" t="str">
        <f>IFERROR(VLOOKUP(E3593,Lookup!B:C,2,0),0)</f>
        <v>Bartender</v>
      </c>
    </row>
    <row r="3594" ht="13.5" outlineLevel="2" spans="1:15">
      <c r="A3594" s="4" t="s">
        <v>7511</v>
      </c>
      <c r="B3594" s="4" t="s">
        <v>7389</v>
      </c>
      <c r="C3594" s="4" t="s">
        <v>118</v>
      </c>
      <c r="D3594" s="4" t="s">
        <v>7512</v>
      </c>
      <c r="E3594" s="4" t="s">
        <v>78</v>
      </c>
      <c r="F3594" s="4" t="s">
        <v>121</v>
      </c>
      <c r="G3594" s="4" t="s">
        <v>373</v>
      </c>
      <c r="H3594" s="4" t="s">
        <v>1096</v>
      </c>
      <c r="I3594" s="4" t="s">
        <v>7391</v>
      </c>
      <c r="J3594" s="4" t="s">
        <v>7392</v>
      </c>
      <c r="K3594" s="6">
        <f>IFERROR(VLOOKUP($J3594,Lookup!$I:$M,Lookup!J$2,0),"")</f>
        <v>7162</v>
      </c>
      <c r="L3594" s="6" t="str">
        <f>IFERROR(VLOOKUP($J3594,Lookup!$I:$M,Lookup!K$2,0),"")</f>
        <v>Monterey</v>
      </c>
      <c r="M3594" s="6" t="str">
        <f>IFERROR(VLOOKUP($J3594,Lookup!$I:$M,Lookup!L$2,0),"")</f>
        <v>KElder</v>
      </c>
      <c r="N3594" s="6" t="str">
        <f>IFERROR(VLOOKUP($J3594,Lookup!$I:$M,Lookup!M$2,0),"")</f>
        <v>ET</v>
      </c>
      <c r="O3594" s="6" t="str">
        <f>IFERROR(VLOOKUP(E3594,Lookup!B:C,2,0),0)</f>
        <v>Host</v>
      </c>
    </row>
    <row r="3595" ht="13.5" outlineLevel="2" spans="1:15">
      <c r="A3595" s="4" t="s">
        <v>7513</v>
      </c>
      <c r="B3595" s="4" t="s">
        <v>7389</v>
      </c>
      <c r="C3595" s="4" t="s">
        <v>118</v>
      </c>
      <c r="D3595" s="4" t="s">
        <v>7514</v>
      </c>
      <c r="E3595" s="4" t="s">
        <v>120</v>
      </c>
      <c r="F3595" s="4" t="s">
        <v>121</v>
      </c>
      <c r="G3595" s="4" t="s">
        <v>373</v>
      </c>
      <c r="H3595" s="4" t="s">
        <v>1096</v>
      </c>
      <c r="I3595" s="4" t="s">
        <v>7391</v>
      </c>
      <c r="J3595" s="4" t="s">
        <v>7392</v>
      </c>
      <c r="K3595" s="6">
        <f>IFERROR(VLOOKUP($J3595,Lookup!$I:$M,Lookup!J$2,0),"")</f>
        <v>7162</v>
      </c>
      <c r="L3595" s="6" t="str">
        <f>IFERROR(VLOOKUP($J3595,Lookup!$I:$M,Lookup!K$2,0),"")</f>
        <v>Monterey</v>
      </c>
      <c r="M3595" s="6" t="str">
        <f>IFERROR(VLOOKUP($J3595,Lookup!$I:$M,Lookup!L$2,0),"")</f>
        <v>KElder</v>
      </c>
      <c r="N3595" s="6" t="str">
        <f>IFERROR(VLOOKUP($J3595,Lookup!$I:$M,Lookup!M$2,0),"")</f>
        <v>ET</v>
      </c>
      <c r="O3595" s="6" t="str">
        <f>IFERROR(VLOOKUP(E3595,Lookup!B:C,2,0),0)</f>
        <v>Server/Cocktail</v>
      </c>
    </row>
    <row r="3596" ht="13.5" outlineLevel="2" spans="1:15">
      <c r="A3596" s="4" t="s">
        <v>7515</v>
      </c>
      <c r="B3596" s="4" t="s">
        <v>7389</v>
      </c>
      <c r="C3596" s="4" t="s">
        <v>118</v>
      </c>
      <c r="D3596" s="4" t="s">
        <v>7516</v>
      </c>
      <c r="E3596" s="4" t="s">
        <v>78</v>
      </c>
      <c r="F3596" s="4" t="s">
        <v>121</v>
      </c>
      <c r="G3596" s="4" t="s">
        <v>373</v>
      </c>
      <c r="H3596" s="4" t="s">
        <v>1096</v>
      </c>
      <c r="I3596" s="4" t="s">
        <v>7391</v>
      </c>
      <c r="J3596" s="4" t="s">
        <v>7392</v>
      </c>
      <c r="K3596" s="6">
        <f>IFERROR(VLOOKUP($J3596,Lookup!$I:$M,Lookup!J$2,0),"")</f>
        <v>7162</v>
      </c>
      <c r="L3596" s="6" t="str">
        <f>IFERROR(VLOOKUP($J3596,Lookup!$I:$M,Lookup!K$2,0),"")</f>
        <v>Monterey</v>
      </c>
      <c r="M3596" s="6" t="str">
        <f>IFERROR(VLOOKUP($J3596,Lookup!$I:$M,Lookup!L$2,0),"")</f>
        <v>KElder</v>
      </c>
      <c r="N3596" s="6" t="str">
        <f>IFERROR(VLOOKUP($J3596,Lookup!$I:$M,Lookup!M$2,0),"")</f>
        <v>ET</v>
      </c>
      <c r="O3596" s="6" t="str">
        <f>IFERROR(VLOOKUP(E3596,Lookup!B:C,2,0),0)</f>
        <v>Host</v>
      </c>
    </row>
    <row r="3597" ht="13.5" outlineLevel="1" spans="1:15">
      <c r="A3597" s="4" t="s">
        <v>7517</v>
      </c>
      <c r="B3597" s="4" t="s">
        <v>7389</v>
      </c>
      <c r="C3597" s="4" t="s">
        <v>118</v>
      </c>
      <c r="D3597" s="4" t="s">
        <v>7518</v>
      </c>
      <c r="E3597" s="4" t="s">
        <v>139</v>
      </c>
      <c r="F3597" s="4" t="s">
        <v>121</v>
      </c>
      <c r="G3597" s="4" t="s">
        <v>373</v>
      </c>
      <c r="H3597" s="4" t="s">
        <v>1096</v>
      </c>
      <c r="I3597" s="4" t="s">
        <v>7391</v>
      </c>
      <c r="J3597" s="4" t="s">
        <v>7392</v>
      </c>
      <c r="K3597" s="6">
        <f>IFERROR(VLOOKUP($J3597,Lookup!$I:$M,Lookup!J$2,0),"")</f>
        <v>7162</v>
      </c>
      <c r="L3597" s="6" t="str">
        <f>IFERROR(VLOOKUP($J3597,Lookup!$I:$M,Lookup!K$2,0),"")</f>
        <v>Monterey</v>
      </c>
      <c r="M3597" s="6" t="str">
        <f>IFERROR(VLOOKUP($J3597,Lookup!$I:$M,Lookup!L$2,0),"")</f>
        <v>KElder</v>
      </c>
      <c r="N3597" s="6" t="str">
        <f>IFERROR(VLOOKUP($J3597,Lookup!$I:$M,Lookup!M$2,0),"")</f>
        <v>ET</v>
      </c>
      <c r="O3597" s="6" t="str">
        <f>IFERROR(VLOOKUP(E3597,Lookup!B:C,2,0),0)</f>
        <v>Busser/Runner</v>
      </c>
    </row>
    <row r="3598" ht="13.5" outlineLevel="2" spans="1:15">
      <c r="A3598" s="4" t="s">
        <v>7519</v>
      </c>
      <c r="B3598" s="4" t="s">
        <v>7389</v>
      </c>
      <c r="C3598" s="4" t="s">
        <v>118</v>
      </c>
      <c r="D3598" s="4" t="s">
        <v>7520</v>
      </c>
      <c r="E3598" s="4" t="s">
        <v>78</v>
      </c>
      <c r="F3598" s="4" t="s">
        <v>121</v>
      </c>
      <c r="G3598" s="4" t="s">
        <v>373</v>
      </c>
      <c r="H3598" s="4" t="s">
        <v>1096</v>
      </c>
      <c r="I3598" s="4" t="s">
        <v>7391</v>
      </c>
      <c r="J3598" s="4" t="s">
        <v>7392</v>
      </c>
      <c r="K3598" s="6">
        <f>IFERROR(VLOOKUP($J3598,Lookup!$I:$M,Lookup!J$2,0),"")</f>
        <v>7162</v>
      </c>
      <c r="L3598" s="6" t="str">
        <f>IFERROR(VLOOKUP($J3598,Lookup!$I:$M,Lookup!K$2,0),"")</f>
        <v>Monterey</v>
      </c>
      <c r="M3598" s="6" t="str">
        <f>IFERROR(VLOOKUP($J3598,Lookup!$I:$M,Lookup!L$2,0),"")</f>
        <v>KElder</v>
      </c>
      <c r="N3598" s="6" t="str">
        <f>IFERROR(VLOOKUP($J3598,Lookup!$I:$M,Lookup!M$2,0),"")</f>
        <v>ET</v>
      </c>
      <c r="O3598" s="6" t="str">
        <f>IFERROR(VLOOKUP(E3598,Lookup!B:C,2,0),0)</f>
        <v>Host</v>
      </c>
    </row>
    <row r="3599" ht="13.5" outlineLevel="2" spans="1:15">
      <c r="A3599" s="4" t="s">
        <v>7521</v>
      </c>
      <c r="B3599" s="4" t="s">
        <v>7389</v>
      </c>
      <c r="C3599" s="4" t="s">
        <v>118</v>
      </c>
      <c r="D3599" s="4" t="s">
        <v>7522</v>
      </c>
      <c r="E3599" s="4" t="s">
        <v>238</v>
      </c>
      <c r="F3599" s="4" t="s">
        <v>121</v>
      </c>
      <c r="G3599" s="4" t="s">
        <v>373</v>
      </c>
      <c r="H3599" s="4" t="s">
        <v>1096</v>
      </c>
      <c r="I3599" s="4" t="s">
        <v>7391</v>
      </c>
      <c r="J3599" s="4" t="s">
        <v>7392</v>
      </c>
      <c r="K3599" s="6">
        <f>IFERROR(VLOOKUP($J3599,Lookup!$I:$M,Lookup!J$2,0),"")</f>
        <v>7162</v>
      </c>
      <c r="L3599" s="6" t="str">
        <f>IFERROR(VLOOKUP($J3599,Lookup!$I:$M,Lookup!K$2,0),"")</f>
        <v>Monterey</v>
      </c>
      <c r="M3599" s="6" t="str">
        <f>IFERROR(VLOOKUP($J3599,Lookup!$I:$M,Lookup!L$2,0),"")</f>
        <v>KElder</v>
      </c>
      <c r="N3599" s="6" t="str">
        <f>IFERROR(VLOOKUP($J3599,Lookup!$I:$M,Lookup!M$2,0),"")</f>
        <v>ET</v>
      </c>
      <c r="O3599" s="6">
        <f>IFERROR(VLOOKUP(E3599,Lookup!B:C,2,0),0)</f>
        <v>0</v>
      </c>
    </row>
    <row r="3600" ht="13.5" outlineLevel="2" spans="1:15">
      <c r="A3600" s="4" t="s">
        <v>7523</v>
      </c>
      <c r="B3600" s="4" t="s">
        <v>7389</v>
      </c>
      <c r="C3600" s="4" t="s">
        <v>118</v>
      </c>
      <c r="D3600" s="4" t="s">
        <v>7524</v>
      </c>
      <c r="E3600" s="4" t="s">
        <v>120</v>
      </c>
      <c r="F3600" s="4" t="s">
        <v>121</v>
      </c>
      <c r="G3600" s="4" t="s">
        <v>373</v>
      </c>
      <c r="H3600" s="4" t="s">
        <v>1096</v>
      </c>
      <c r="I3600" s="4" t="s">
        <v>7391</v>
      </c>
      <c r="J3600" s="4" t="s">
        <v>7392</v>
      </c>
      <c r="K3600" s="6">
        <f>IFERROR(VLOOKUP($J3600,Lookup!$I:$M,Lookup!J$2,0),"")</f>
        <v>7162</v>
      </c>
      <c r="L3600" s="6" t="str">
        <f>IFERROR(VLOOKUP($J3600,Lookup!$I:$M,Lookup!K$2,0),"")</f>
        <v>Monterey</v>
      </c>
      <c r="M3600" s="6" t="str">
        <f>IFERROR(VLOOKUP($J3600,Lookup!$I:$M,Lookup!L$2,0),"")</f>
        <v>KElder</v>
      </c>
      <c r="N3600" s="6" t="str">
        <f>IFERROR(VLOOKUP($J3600,Lookup!$I:$M,Lookup!M$2,0),"")</f>
        <v>ET</v>
      </c>
      <c r="O3600" s="6" t="str">
        <f>IFERROR(VLOOKUP(E3600,Lookup!B:C,2,0),0)</f>
        <v>Server/Cocktail</v>
      </c>
    </row>
    <row r="3601" ht="13.5" outlineLevel="2" spans="1:15">
      <c r="A3601" s="4" t="s">
        <v>7525</v>
      </c>
      <c r="B3601" s="4" t="s">
        <v>7389</v>
      </c>
      <c r="C3601" s="4" t="s">
        <v>118</v>
      </c>
      <c r="D3601" s="4" t="s">
        <v>7526</v>
      </c>
      <c r="E3601" s="4" t="s">
        <v>70</v>
      </c>
      <c r="F3601" s="4" t="s">
        <v>121</v>
      </c>
      <c r="G3601" s="4" t="s">
        <v>373</v>
      </c>
      <c r="H3601" s="4" t="s">
        <v>1096</v>
      </c>
      <c r="I3601" s="4" t="s">
        <v>7391</v>
      </c>
      <c r="J3601" s="4" t="s">
        <v>7392</v>
      </c>
      <c r="K3601" s="6">
        <f>IFERROR(VLOOKUP($J3601,Lookup!$I:$M,Lookup!J$2,0),"")</f>
        <v>7162</v>
      </c>
      <c r="L3601" s="6" t="str">
        <f>IFERROR(VLOOKUP($J3601,Lookup!$I:$M,Lookup!K$2,0),"")</f>
        <v>Monterey</v>
      </c>
      <c r="M3601" s="6" t="str">
        <f>IFERROR(VLOOKUP($J3601,Lookup!$I:$M,Lookup!L$2,0),"")</f>
        <v>KElder</v>
      </c>
      <c r="N3601" s="6" t="str">
        <f>IFERROR(VLOOKUP($J3601,Lookup!$I:$M,Lookup!M$2,0),"")</f>
        <v>ET</v>
      </c>
      <c r="O3601" s="6" t="str">
        <f>IFERROR(VLOOKUP(E3601,Lookup!B:C,2,0),0)</f>
        <v>Bartender</v>
      </c>
    </row>
    <row r="3602" ht="13.5" outlineLevel="2" spans="1:15">
      <c r="A3602" s="4" t="s">
        <v>7527</v>
      </c>
      <c r="B3602" s="4" t="s">
        <v>7389</v>
      </c>
      <c r="C3602" s="4" t="s">
        <v>118</v>
      </c>
      <c r="D3602" s="4" t="s">
        <v>7528</v>
      </c>
      <c r="E3602" s="4" t="s">
        <v>83</v>
      </c>
      <c r="F3602" s="4" t="s">
        <v>121</v>
      </c>
      <c r="G3602" s="4" t="s">
        <v>373</v>
      </c>
      <c r="H3602" s="4" t="s">
        <v>1096</v>
      </c>
      <c r="I3602" s="4" t="s">
        <v>7391</v>
      </c>
      <c r="J3602" s="4" t="s">
        <v>7392</v>
      </c>
      <c r="K3602" s="6">
        <f>IFERROR(VLOOKUP($J3602,Lookup!$I:$M,Lookup!J$2,0),"")</f>
        <v>7162</v>
      </c>
      <c r="L3602" s="6" t="str">
        <f>IFERROR(VLOOKUP($J3602,Lookup!$I:$M,Lookup!K$2,0),"")</f>
        <v>Monterey</v>
      </c>
      <c r="M3602" s="6" t="str">
        <f>IFERROR(VLOOKUP($J3602,Lookup!$I:$M,Lookup!L$2,0),"")</f>
        <v>KElder</v>
      </c>
      <c r="N3602" s="6" t="str">
        <f>IFERROR(VLOOKUP($J3602,Lookup!$I:$M,Lookup!M$2,0),"")</f>
        <v>ET</v>
      </c>
      <c r="O3602" s="6" t="str">
        <f>IFERROR(VLOOKUP(E3602,Lookup!B:C,2,0),0)</f>
        <v>Line Cook</v>
      </c>
    </row>
    <row r="3603" ht="13.5" outlineLevel="2" spans="1:15">
      <c r="A3603" s="4" t="s">
        <v>7529</v>
      </c>
      <c r="B3603" s="4" t="s">
        <v>7389</v>
      </c>
      <c r="C3603" s="4" t="s">
        <v>118</v>
      </c>
      <c r="D3603" s="4" t="s">
        <v>7530</v>
      </c>
      <c r="E3603" s="4" t="s">
        <v>120</v>
      </c>
      <c r="F3603" s="4" t="s">
        <v>121</v>
      </c>
      <c r="G3603" s="4" t="s">
        <v>373</v>
      </c>
      <c r="H3603" s="4" t="s">
        <v>1096</v>
      </c>
      <c r="I3603" s="4" t="s">
        <v>7391</v>
      </c>
      <c r="J3603" s="4" t="s">
        <v>7392</v>
      </c>
      <c r="K3603" s="6">
        <f>IFERROR(VLOOKUP($J3603,Lookup!$I:$M,Lookup!J$2,0),"")</f>
        <v>7162</v>
      </c>
      <c r="L3603" s="6" t="str">
        <f>IFERROR(VLOOKUP($J3603,Lookup!$I:$M,Lookup!K$2,0),"")</f>
        <v>Monterey</v>
      </c>
      <c r="M3603" s="6" t="str">
        <f>IFERROR(VLOOKUP($J3603,Lookup!$I:$M,Lookup!L$2,0),"")</f>
        <v>KElder</v>
      </c>
      <c r="N3603" s="6" t="str">
        <f>IFERROR(VLOOKUP($J3603,Lookup!$I:$M,Lookup!M$2,0),"")</f>
        <v>ET</v>
      </c>
      <c r="O3603" s="6" t="str">
        <f>IFERROR(VLOOKUP(E3603,Lookup!B:C,2,0),0)</f>
        <v>Server/Cocktail</v>
      </c>
    </row>
    <row r="3604" ht="13.5" outlineLevel="2" spans="1:15">
      <c r="A3604" s="4" t="s">
        <v>7531</v>
      </c>
      <c r="B3604" s="4" t="s">
        <v>7389</v>
      </c>
      <c r="C3604" s="4" t="s">
        <v>118</v>
      </c>
      <c r="D3604" s="4" t="s">
        <v>7532</v>
      </c>
      <c r="E3604" s="4" t="s">
        <v>120</v>
      </c>
      <c r="F3604" s="4" t="s">
        <v>121</v>
      </c>
      <c r="G3604" s="4" t="s">
        <v>373</v>
      </c>
      <c r="H3604" s="4" t="s">
        <v>1096</v>
      </c>
      <c r="I3604" s="4" t="s">
        <v>7391</v>
      </c>
      <c r="J3604" s="4" t="s">
        <v>7392</v>
      </c>
      <c r="K3604" s="6">
        <f>IFERROR(VLOOKUP($J3604,Lookup!$I:$M,Lookup!J$2,0),"")</f>
        <v>7162</v>
      </c>
      <c r="L3604" s="6" t="str">
        <f>IFERROR(VLOOKUP($J3604,Lookup!$I:$M,Lookup!K$2,0),"")</f>
        <v>Monterey</v>
      </c>
      <c r="M3604" s="6" t="str">
        <f>IFERROR(VLOOKUP($J3604,Lookup!$I:$M,Lookup!L$2,0),"")</f>
        <v>KElder</v>
      </c>
      <c r="N3604" s="6" t="str">
        <f>IFERROR(VLOOKUP($J3604,Lookup!$I:$M,Lookup!M$2,0),"")</f>
        <v>ET</v>
      </c>
      <c r="O3604" s="6" t="str">
        <f>IFERROR(VLOOKUP(E3604,Lookup!B:C,2,0),0)</f>
        <v>Server/Cocktail</v>
      </c>
    </row>
    <row r="3605" ht="13.5" outlineLevel="2" spans="1:15">
      <c r="A3605" s="4" t="s">
        <v>7533</v>
      </c>
      <c r="B3605" s="4" t="s">
        <v>7389</v>
      </c>
      <c r="C3605" s="4" t="s">
        <v>118</v>
      </c>
      <c r="D3605" s="4" t="s">
        <v>7534</v>
      </c>
      <c r="E3605" s="4" t="s">
        <v>78</v>
      </c>
      <c r="F3605" s="4" t="s">
        <v>121</v>
      </c>
      <c r="G3605" s="4" t="s">
        <v>373</v>
      </c>
      <c r="H3605" s="4" t="s">
        <v>1096</v>
      </c>
      <c r="I3605" s="4" t="s">
        <v>7391</v>
      </c>
      <c r="J3605" s="4" t="s">
        <v>7392</v>
      </c>
      <c r="K3605" s="6">
        <f>IFERROR(VLOOKUP($J3605,Lookup!$I:$M,Lookup!J$2,0),"")</f>
        <v>7162</v>
      </c>
      <c r="L3605" s="6" t="str">
        <f>IFERROR(VLOOKUP($J3605,Lookup!$I:$M,Lookup!K$2,0),"")</f>
        <v>Monterey</v>
      </c>
      <c r="M3605" s="6" t="str">
        <f>IFERROR(VLOOKUP($J3605,Lookup!$I:$M,Lookup!L$2,0),"")</f>
        <v>KElder</v>
      </c>
      <c r="N3605" s="6" t="str">
        <f>IFERROR(VLOOKUP($J3605,Lookup!$I:$M,Lookup!M$2,0),"")</f>
        <v>ET</v>
      </c>
      <c r="O3605" s="6" t="str">
        <f>IFERROR(VLOOKUP(E3605,Lookup!B:C,2,0),0)</f>
        <v>Host</v>
      </c>
    </row>
    <row r="3606" ht="13.5" outlineLevel="2" spans="1:15">
      <c r="A3606" s="4" t="s">
        <v>7535</v>
      </c>
      <c r="B3606" s="4" t="s">
        <v>7389</v>
      </c>
      <c r="C3606" s="4" t="s">
        <v>118</v>
      </c>
      <c r="D3606" s="4" t="s">
        <v>7536</v>
      </c>
      <c r="E3606" s="4" t="s">
        <v>1553</v>
      </c>
      <c r="F3606" s="4" t="s">
        <v>121</v>
      </c>
      <c r="G3606" s="4" t="s">
        <v>373</v>
      </c>
      <c r="H3606" s="4" t="s">
        <v>1096</v>
      </c>
      <c r="I3606" s="4" t="s">
        <v>7391</v>
      </c>
      <c r="J3606" s="4" t="s">
        <v>7392</v>
      </c>
      <c r="K3606" s="6">
        <f>IFERROR(VLOOKUP($J3606,Lookup!$I:$M,Lookup!J$2,0),"")</f>
        <v>7162</v>
      </c>
      <c r="L3606" s="6" t="str">
        <f>IFERROR(VLOOKUP($J3606,Lookup!$I:$M,Lookup!K$2,0),"")</f>
        <v>Monterey</v>
      </c>
      <c r="M3606" s="6" t="str">
        <f>IFERROR(VLOOKUP($J3606,Lookup!$I:$M,Lookup!L$2,0),"")</f>
        <v>KElder</v>
      </c>
      <c r="N3606" s="6" t="str">
        <f>IFERROR(VLOOKUP($J3606,Lookup!$I:$M,Lookup!M$2,0),"")</f>
        <v>ET</v>
      </c>
      <c r="O3606" s="6" t="str">
        <f>IFERROR(VLOOKUP(E3606,Lookup!B:C,2,0),0)</f>
        <v>Busser/Runner</v>
      </c>
    </row>
    <row r="3607" ht="13.5" outlineLevel="2" spans="1:15">
      <c r="A3607" s="4" t="s">
        <v>7537</v>
      </c>
      <c r="B3607" s="4" t="s">
        <v>7389</v>
      </c>
      <c r="C3607" s="4" t="s">
        <v>118</v>
      </c>
      <c r="D3607" s="4" t="s">
        <v>7538</v>
      </c>
      <c r="E3607" s="4" t="s">
        <v>84</v>
      </c>
      <c r="F3607" s="4" t="s">
        <v>121</v>
      </c>
      <c r="G3607" s="4" t="s">
        <v>373</v>
      </c>
      <c r="H3607" s="4" t="s">
        <v>1096</v>
      </c>
      <c r="I3607" s="4" t="s">
        <v>7391</v>
      </c>
      <c r="J3607" s="4" t="s">
        <v>7392</v>
      </c>
      <c r="K3607" s="6">
        <f>IFERROR(VLOOKUP($J3607,Lookup!$I:$M,Lookup!J$2,0),"")</f>
        <v>7162</v>
      </c>
      <c r="L3607" s="6" t="str">
        <f>IFERROR(VLOOKUP($J3607,Lookup!$I:$M,Lookup!K$2,0),"")</f>
        <v>Monterey</v>
      </c>
      <c r="M3607" s="6" t="str">
        <f>IFERROR(VLOOKUP($J3607,Lookup!$I:$M,Lookup!L$2,0),"")</f>
        <v>KElder</v>
      </c>
      <c r="N3607" s="6" t="str">
        <f>IFERROR(VLOOKUP($J3607,Lookup!$I:$M,Lookup!M$2,0),"")</f>
        <v>ET</v>
      </c>
      <c r="O3607" s="6" t="str">
        <f>IFERROR(VLOOKUP(E3607,Lookup!B:C,2,0),0)</f>
        <v>Prep Cook</v>
      </c>
    </row>
    <row r="3608" ht="13.5" outlineLevel="2" spans="1:15">
      <c r="A3608" s="4" t="s">
        <v>7539</v>
      </c>
      <c r="B3608" s="4" t="s">
        <v>7389</v>
      </c>
      <c r="C3608" s="4" t="s">
        <v>118</v>
      </c>
      <c r="D3608" s="4" t="s">
        <v>7540</v>
      </c>
      <c r="E3608" s="4" t="s">
        <v>78</v>
      </c>
      <c r="F3608" s="4" t="s">
        <v>121</v>
      </c>
      <c r="G3608" s="4" t="s">
        <v>373</v>
      </c>
      <c r="H3608" s="4" t="s">
        <v>1096</v>
      </c>
      <c r="I3608" s="4" t="s">
        <v>7391</v>
      </c>
      <c r="J3608" s="4" t="s">
        <v>7392</v>
      </c>
      <c r="K3608" s="6">
        <f>IFERROR(VLOOKUP($J3608,Lookup!$I:$M,Lookup!J$2,0),"")</f>
        <v>7162</v>
      </c>
      <c r="L3608" s="6" t="str">
        <f>IFERROR(VLOOKUP($J3608,Lookup!$I:$M,Lookup!K$2,0),"")</f>
        <v>Monterey</v>
      </c>
      <c r="M3608" s="6" t="str">
        <f>IFERROR(VLOOKUP($J3608,Lookup!$I:$M,Lookup!L$2,0),"")</f>
        <v>KElder</v>
      </c>
      <c r="N3608" s="6" t="str">
        <f>IFERROR(VLOOKUP($J3608,Lookup!$I:$M,Lookup!M$2,0),"")</f>
        <v>ET</v>
      </c>
      <c r="O3608" s="6" t="str">
        <f>IFERROR(VLOOKUP(E3608,Lookup!B:C,2,0),0)</f>
        <v>Host</v>
      </c>
    </row>
    <row r="3609" ht="13.5" outlineLevel="2" spans="1:15">
      <c r="A3609" s="4" t="s">
        <v>7541</v>
      </c>
      <c r="B3609" s="4" t="s">
        <v>7389</v>
      </c>
      <c r="C3609" s="4" t="s">
        <v>118</v>
      </c>
      <c r="D3609" s="4" t="s">
        <v>7542</v>
      </c>
      <c r="E3609" s="4" t="s">
        <v>139</v>
      </c>
      <c r="F3609" s="4" t="s">
        <v>121</v>
      </c>
      <c r="G3609" s="4" t="s">
        <v>373</v>
      </c>
      <c r="H3609" s="4" t="s">
        <v>1096</v>
      </c>
      <c r="I3609" s="4" t="s">
        <v>7391</v>
      </c>
      <c r="J3609" s="4" t="s">
        <v>7392</v>
      </c>
      <c r="K3609" s="6">
        <f>IFERROR(VLOOKUP($J3609,Lookup!$I:$M,Lookup!J$2,0),"")</f>
        <v>7162</v>
      </c>
      <c r="L3609" s="6" t="str">
        <f>IFERROR(VLOOKUP($J3609,Lookup!$I:$M,Lookup!K$2,0),"")</f>
        <v>Monterey</v>
      </c>
      <c r="M3609" s="6" t="str">
        <f>IFERROR(VLOOKUP($J3609,Lookup!$I:$M,Lookup!L$2,0),"")</f>
        <v>KElder</v>
      </c>
      <c r="N3609" s="6" t="str">
        <f>IFERROR(VLOOKUP($J3609,Lookup!$I:$M,Lookup!M$2,0),"")</f>
        <v>ET</v>
      </c>
      <c r="O3609" s="6" t="str">
        <f>IFERROR(VLOOKUP(E3609,Lookup!B:C,2,0),0)</f>
        <v>Busser/Runner</v>
      </c>
    </row>
    <row r="3610" ht="13.5" outlineLevel="2" spans="1:15">
      <c r="A3610" s="4" t="s">
        <v>7543</v>
      </c>
      <c r="B3610" s="4" t="s">
        <v>7389</v>
      </c>
      <c r="C3610" s="4" t="s">
        <v>118</v>
      </c>
      <c r="D3610" s="4" t="s">
        <v>7544</v>
      </c>
      <c r="E3610" s="4" t="s">
        <v>120</v>
      </c>
      <c r="F3610" s="4" t="s">
        <v>121</v>
      </c>
      <c r="G3610" s="4" t="s">
        <v>373</v>
      </c>
      <c r="H3610" s="4" t="s">
        <v>1096</v>
      </c>
      <c r="I3610" s="4" t="s">
        <v>7391</v>
      </c>
      <c r="J3610" s="4" t="s">
        <v>7392</v>
      </c>
      <c r="K3610" s="6">
        <f>IFERROR(VLOOKUP($J3610,Lookup!$I:$M,Lookup!J$2,0),"")</f>
        <v>7162</v>
      </c>
      <c r="L3610" s="6" t="str">
        <f>IFERROR(VLOOKUP($J3610,Lookup!$I:$M,Lookup!K$2,0),"")</f>
        <v>Monterey</v>
      </c>
      <c r="M3610" s="6" t="str">
        <f>IFERROR(VLOOKUP($J3610,Lookup!$I:$M,Lookup!L$2,0),"")</f>
        <v>KElder</v>
      </c>
      <c r="N3610" s="6" t="str">
        <f>IFERROR(VLOOKUP($J3610,Lookup!$I:$M,Lookup!M$2,0),"")</f>
        <v>ET</v>
      </c>
      <c r="O3610" s="6" t="str">
        <f>IFERROR(VLOOKUP(E3610,Lookup!B:C,2,0),0)</f>
        <v>Server/Cocktail</v>
      </c>
    </row>
    <row r="3611" ht="13.5" outlineLevel="2" spans="1:15">
      <c r="A3611" s="4" t="s">
        <v>7545</v>
      </c>
      <c r="B3611" s="4" t="s">
        <v>7389</v>
      </c>
      <c r="C3611" s="4" t="s">
        <v>118</v>
      </c>
      <c r="D3611" s="4" t="s">
        <v>7546</v>
      </c>
      <c r="E3611" s="4" t="s">
        <v>120</v>
      </c>
      <c r="F3611" s="4" t="s">
        <v>121</v>
      </c>
      <c r="G3611" s="4" t="s">
        <v>373</v>
      </c>
      <c r="H3611" s="4" t="s">
        <v>1096</v>
      </c>
      <c r="I3611" s="4" t="s">
        <v>7391</v>
      </c>
      <c r="J3611" s="4" t="s">
        <v>7392</v>
      </c>
      <c r="K3611" s="6">
        <f>IFERROR(VLOOKUP($J3611,Lookup!$I:$M,Lookup!J$2,0),"")</f>
        <v>7162</v>
      </c>
      <c r="L3611" s="6" t="str">
        <f>IFERROR(VLOOKUP($J3611,Lookup!$I:$M,Lookup!K$2,0),"")</f>
        <v>Monterey</v>
      </c>
      <c r="M3611" s="6" t="str">
        <f>IFERROR(VLOOKUP($J3611,Lookup!$I:$M,Lookup!L$2,0),"")</f>
        <v>KElder</v>
      </c>
      <c r="N3611" s="6" t="str">
        <f>IFERROR(VLOOKUP($J3611,Lookup!$I:$M,Lookup!M$2,0),"")</f>
        <v>ET</v>
      </c>
      <c r="O3611" s="6" t="str">
        <f>IFERROR(VLOOKUP(E3611,Lookup!B:C,2,0),0)</f>
        <v>Server/Cocktail</v>
      </c>
    </row>
    <row r="3612" ht="13.5" outlineLevel="2" spans="1:15">
      <c r="A3612" s="4" t="s">
        <v>7547</v>
      </c>
      <c r="B3612" s="4" t="s">
        <v>7389</v>
      </c>
      <c r="C3612" s="4" t="s">
        <v>118</v>
      </c>
      <c r="D3612" s="4" t="s">
        <v>7548</v>
      </c>
      <c r="E3612" s="4" t="s">
        <v>139</v>
      </c>
      <c r="F3612" s="4" t="s">
        <v>121</v>
      </c>
      <c r="G3612" s="4" t="s">
        <v>373</v>
      </c>
      <c r="H3612" s="4" t="s">
        <v>1096</v>
      </c>
      <c r="I3612" s="4" t="s">
        <v>7391</v>
      </c>
      <c r="J3612" s="4" t="s">
        <v>7392</v>
      </c>
      <c r="K3612" s="6">
        <f>IFERROR(VLOOKUP($J3612,Lookup!$I:$M,Lookup!J$2,0),"")</f>
        <v>7162</v>
      </c>
      <c r="L3612" s="6" t="str">
        <f>IFERROR(VLOOKUP($J3612,Lookup!$I:$M,Lookup!K$2,0),"")</f>
        <v>Monterey</v>
      </c>
      <c r="M3612" s="6" t="str">
        <f>IFERROR(VLOOKUP($J3612,Lookup!$I:$M,Lookup!L$2,0),"")</f>
        <v>KElder</v>
      </c>
      <c r="N3612" s="6" t="str">
        <f>IFERROR(VLOOKUP($J3612,Lookup!$I:$M,Lookup!M$2,0),"")</f>
        <v>ET</v>
      </c>
      <c r="O3612" s="6" t="str">
        <f>IFERROR(VLOOKUP(E3612,Lookup!B:C,2,0),0)</f>
        <v>Busser/Runner</v>
      </c>
    </row>
    <row r="3613" ht="13.5" outlineLevel="2" spans="1:15">
      <c r="A3613" s="4" t="s">
        <v>7549</v>
      </c>
      <c r="B3613" s="4" t="s">
        <v>7389</v>
      </c>
      <c r="C3613" s="4" t="s">
        <v>118</v>
      </c>
      <c r="D3613" s="4" t="s">
        <v>7550</v>
      </c>
      <c r="E3613" s="4" t="s">
        <v>208</v>
      </c>
      <c r="F3613" s="4" t="s">
        <v>121</v>
      </c>
      <c r="G3613" s="4" t="s">
        <v>373</v>
      </c>
      <c r="H3613" s="4" t="s">
        <v>1096</v>
      </c>
      <c r="I3613" s="4" t="s">
        <v>7391</v>
      </c>
      <c r="J3613" s="4" t="s">
        <v>7392</v>
      </c>
      <c r="K3613" s="6">
        <f>IFERROR(VLOOKUP($J3613,Lookup!$I:$M,Lookup!J$2,0),"")</f>
        <v>7162</v>
      </c>
      <c r="L3613" s="6" t="str">
        <f>IFERROR(VLOOKUP($J3613,Lookup!$I:$M,Lookup!K$2,0),"")</f>
        <v>Monterey</v>
      </c>
      <c r="M3613" s="6" t="str">
        <f>IFERROR(VLOOKUP($J3613,Lookup!$I:$M,Lookup!L$2,0),"")</f>
        <v>KElder</v>
      </c>
      <c r="N3613" s="6" t="str">
        <f>IFERROR(VLOOKUP($J3613,Lookup!$I:$M,Lookup!M$2,0),"")</f>
        <v>ET</v>
      </c>
      <c r="O3613" s="6" t="str">
        <f>IFERROR(VLOOKUP(E3613,Lookup!B:C,2,0),0)</f>
        <v/>
      </c>
    </row>
    <row r="3614" ht="13.5" outlineLevel="2" spans="1:15">
      <c r="A3614" s="4" t="s">
        <v>7551</v>
      </c>
      <c r="B3614" s="4" t="s">
        <v>7389</v>
      </c>
      <c r="C3614" s="4" t="s">
        <v>118</v>
      </c>
      <c r="D3614" s="4" t="s">
        <v>7552</v>
      </c>
      <c r="E3614" s="4" t="s">
        <v>139</v>
      </c>
      <c r="F3614" s="4" t="s">
        <v>121</v>
      </c>
      <c r="G3614" s="4" t="s">
        <v>373</v>
      </c>
      <c r="H3614" s="4" t="s">
        <v>1096</v>
      </c>
      <c r="I3614" s="4" t="s">
        <v>7391</v>
      </c>
      <c r="J3614" s="4" t="s">
        <v>7392</v>
      </c>
      <c r="K3614" s="6">
        <f>IFERROR(VLOOKUP($J3614,Lookup!$I:$M,Lookup!J$2,0),"")</f>
        <v>7162</v>
      </c>
      <c r="L3614" s="6" t="str">
        <f>IFERROR(VLOOKUP($J3614,Lookup!$I:$M,Lookup!K$2,0),"")</f>
        <v>Monterey</v>
      </c>
      <c r="M3614" s="6" t="str">
        <f>IFERROR(VLOOKUP($J3614,Lookup!$I:$M,Lookup!L$2,0),"")</f>
        <v>KElder</v>
      </c>
      <c r="N3614" s="6" t="str">
        <f>IFERROR(VLOOKUP($J3614,Lookup!$I:$M,Lookup!M$2,0),"")</f>
        <v>ET</v>
      </c>
      <c r="O3614" s="6" t="str">
        <f>IFERROR(VLOOKUP(E3614,Lookup!B:C,2,0),0)</f>
        <v>Busser/Runner</v>
      </c>
    </row>
    <row r="3615" ht="13.5" outlineLevel="2" spans="1:15">
      <c r="A3615" s="4" t="s">
        <v>7553</v>
      </c>
      <c r="B3615" s="4" t="s">
        <v>7389</v>
      </c>
      <c r="C3615" s="4" t="s">
        <v>118</v>
      </c>
      <c r="D3615" s="4" t="s">
        <v>7554</v>
      </c>
      <c r="E3615" s="4" t="s">
        <v>128</v>
      </c>
      <c r="F3615" s="4" t="s">
        <v>121</v>
      </c>
      <c r="G3615" s="4" t="s">
        <v>373</v>
      </c>
      <c r="H3615" s="4" t="s">
        <v>1096</v>
      </c>
      <c r="I3615" s="4" t="s">
        <v>7391</v>
      </c>
      <c r="J3615" s="4" t="s">
        <v>7392</v>
      </c>
      <c r="K3615" s="6">
        <f>IFERROR(VLOOKUP($J3615,Lookup!$I:$M,Lookup!J$2,0),"")</f>
        <v>7162</v>
      </c>
      <c r="L3615" s="6" t="str">
        <f>IFERROR(VLOOKUP($J3615,Lookup!$I:$M,Lookup!K$2,0),"")</f>
        <v>Monterey</v>
      </c>
      <c r="M3615" s="6" t="str">
        <f>IFERROR(VLOOKUP($J3615,Lookup!$I:$M,Lookup!L$2,0),"")</f>
        <v>KElder</v>
      </c>
      <c r="N3615" s="6" t="str">
        <f>IFERROR(VLOOKUP($J3615,Lookup!$I:$M,Lookup!M$2,0),"")</f>
        <v>ET</v>
      </c>
      <c r="O3615" s="6" t="str">
        <f>IFERROR(VLOOKUP(E3615,Lookup!B:C,2,0),0)</f>
        <v>Server/Cocktail</v>
      </c>
    </row>
    <row r="3616" ht="13.5" outlineLevel="2" spans="1:15">
      <c r="A3616" s="4" t="s">
        <v>7555</v>
      </c>
      <c r="B3616" s="4" t="s">
        <v>7389</v>
      </c>
      <c r="C3616" s="4" t="s">
        <v>118</v>
      </c>
      <c r="D3616" s="4" t="s">
        <v>7556</v>
      </c>
      <c r="E3616" s="4" t="s">
        <v>139</v>
      </c>
      <c r="F3616" s="4" t="s">
        <v>121</v>
      </c>
      <c r="G3616" s="4" t="s">
        <v>373</v>
      </c>
      <c r="H3616" s="4" t="s">
        <v>1096</v>
      </c>
      <c r="I3616" s="4" t="s">
        <v>7391</v>
      </c>
      <c r="J3616" s="4" t="s">
        <v>7392</v>
      </c>
      <c r="K3616" s="6">
        <f>IFERROR(VLOOKUP($J3616,Lookup!$I:$M,Lookup!J$2,0),"")</f>
        <v>7162</v>
      </c>
      <c r="L3616" s="6" t="str">
        <f>IFERROR(VLOOKUP($J3616,Lookup!$I:$M,Lookup!K$2,0),"")</f>
        <v>Monterey</v>
      </c>
      <c r="M3616" s="6" t="str">
        <f>IFERROR(VLOOKUP($J3616,Lookup!$I:$M,Lookup!L$2,0),"")</f>
        <v>KElder</v>
      </c>
      <c r="N3616" s="6" t="str">
        <f>IFERROR(VLOOKUP($J3616,Lookup!$I:$M,Lookup!M$2,0),"")</f>
        <v>ET</v>
      </c>
      <c r="O3616" s="6" t="str">
        <f>IFERROR(VLOOKUP(E3616,Lookup!B:C,2,0),0)</f>
        <v>Busser/Runner</v>
      </c>
    </row>
    <row r="3617" ht="13.5" outlineLevel="2" spans="1:15">
      <c r="A3617" s="4" t="s">
        <v>7557</v>
      </c>
      <c r="B3617" s="4" t="s">
        <v>7389</v>
      </c>
      <c r="C3617" s="4" t="s">
        <v>118</v>
      </c>
      <c r="D3617" s="4" t="s">
        <v>7558</v>
      </c>
      <c r="E3617" s="4" t="s">
        <v>83</v>
      </c>
      <c r="F3617" s="4" t="s">
        <v>121</v>
      </c>
      <c r="G3617" s="4" t="s">
        <v>373</v>
      </c>
      <c r="H3617" s="4" t="s">
        <v>1096</v>
      </c>
      <c r="I3617" s="4" t="s">
        <v>7391</v>
      </c>
      <c r="J3617" s="4" t="s">
        <v>7392</v>
      </c>
      <c r="K3617" s="6">
        <f>IFERROR(VLOOKUP($J3617,Lookup!$I:$M,Lookup!J$2,0),"")</f>
        <v>7162</v>
      </c>
      <c r="L3617" s="6" t="str">
        <f>IFERROR(VLOOKUP($J3617,Lookup!$I:$M,Lookup!K$2,0),"")</f>
        <v>Monterey</v>
      </c>
      <c r="M3617" s="6" t="str">
        <f>IFERROR(VLOOKUP($J3617,Lookup!$I:$M,Lookup!L$2,0),"")</f>
        <v>KElder</v>
      </c>
      <c r="N3617" s="6" t="str">
        <f>IFERROR(VLOOKUP($J3617,Lookup!$I:$M,Lookup!M$2,0),"")</f>
        <v>ET</v>
      </c>
      <c r="O3617" s="6" t="str">
        <f>IFERROR(VLOOKUP(E3617,Lookup!B:C,2,0),0)</f>
        <v>Line Cook</v>
      </c>
    </row>
    <row r="3618" ht="13.5" outlineLevel="2" spans="1:15">
      <c r="A3618" s="4" t="s">
        <v>7559</v>
      </c>
      <c r="B3618" s="4" t="s">
        <v>7389</v>
      </c>
      <c r="C3618" s="4" t="s">
        <v>118</v>
      </c>
      <c r="D3618" s="4" t="s">
        <v>7560</v>
      </c>
      <c r="E3618" s="4" t="s">
        <v>83</v>
      </c>
      <c r="F3618" s="4" t="s">
        <v>121</v>
      </c>
      <c r="G3618" s="4" t="s">
        <v>373</v>
      </c>
      <c r="H3618" s="4" t="s">
        <v>1096</v>
      </c>
      <c r="I3618" s="4" t="s">
        <v>7391</v>
      </c>
      <c r="J3618" s="4" t="s">
        <v>7392</v>
      </c>
      <c r="K3618" s="6">
        <f>IFERROR(VLOOKUP($J3618,Lookup!$I:$M,Lookup!J$2,0),"")</f>
        <v>7162</v>
      </c>
      <c r="L3618" s="6" t="str">
        <f>IFERROR(VLOOKUP($J3618,Lookup!$I:$M,Lookup!K$2,0),"")</f>
        <v>Monterey</v>
      </c>
      <c r="M3618" s="6" t="str">
        <f>IFERROR(VLOOKUP($J3618,Lookup!$I:$M,Lookup!L$2,0),"")</f>
        <v>KElder</v>
      </c>
      <c r="N3618" s="6" t="str">
        <f>IFERROR(VLOOKUP($J3618,Lookup!$I:$M,Lookup!M$2,0),"")</f>
        <v>ET</v>
      </c>
      <c r="O3618" s="6" t="str">
        <f>IFERROR(VLOOKUP(E3618,Lookup!B:C,2,0),0)</f>
        <v>Line Cook</v>
      </c>
    </row>
    <row r="3619" ht="13.5" outlineLevel="2" spans="1:15">
      <c r="A3619" s="4" t="s">
        <v>7561</v>
      </c>
      <c r="B3619" s="4" t="s">
        <v>7389</v>
      </c>
      <c r="C3619" s="4" t="s">
        <v>118</v>
      </c>
      <c r="D3619" s="4" t="s">
        <v>7562</v>
      </c>
      <c r="E3619" s="4" t="s">
        <v>139</v>
      </c>
      <c r="F3619" s="4" t="s">
        <v>121</v>
      </c>
      <c r="G3619" s="4" t="s">
        <v>373</v>
      </c>
      <c r="H3619" s="4" t="s">
        <v>1096</v>
      </c>
      <c r="I3619" s="4" t="s">
        <v>7391</v>
      </c>
      <c r="J3619" s="4" t="s">
        <v>7392</v>
      </c>
      <c r="K3619" s="6">
        <f>IFERROR(VLOOKUP($J3619,Lookup!$I:$M,Lookup!J$2,0),"")</f>
        <v>7162</v>
      </c>
      <c r="L3619" s="6" t="str">
        <f>IFERROR(VLOOKUP($J3619,Lookup!$I:$M,Lookup!K$2,0),"")</f>
        <v>Monterey</v>
      </c>
      <c r="M3619" s="6" t="str">
        <f>IFERROR(VLOOKUP($J3619,Lookup!$I:$M,Lookup!L$2,0),"")</f>
        <v>KElder</v>
      </c>
      <c r="N3619" s="6" t="str">
        <f>IFERROR(VLOOKUP($J3619,Lookup!$I:$M,Lookup!M$2,0),"")</f>
        <v>ET</v>
      </c>
      <c r="O3619" s="6" t="str">
        <f>IFERROR(VLOOKUP(E3619,Lookup!B:C,2,0),0)</f>
        <v>Busser/Runner</v>
      </c>
    </row>
    <row r="3620" ht="13.5" outlineLevel="2" spans="1:15">
      <c r="A3620" s="4" t="s">
        <v>7563</v>
      </c>
      <c r="B3620" s="4" t="s">
        <v>7389</v>
      </c>
      <c r="C3620" s="4" t="s">
        <v>118</v>
      </c>
      <c r="D3620" s="4" t="s">
        <v>7564</v>
      </c>
      <c r="E3620" s="4" t="s">
        <v>84</v>
      </c>
      <c r="F3620" s="4" t="s">
        <v>121</v>
      </c>
      <c r="G3620" s="4" t="s">
        <v>373</v>
      </c>
      <c r="H3620" s="4" t="s">
        <v>1096</v>
      </c>
      <c r="I3620" s="4" t="s">
        <v>7391</v>
      </c>
      <c r="J3620" s="4" t="s">
        <v>7392</v>
      </c>
      <c r="K3620" s="6">
        <f>IFERROR(VLOOKUP($J3620,Lookup!$I:$M,Lookup!J$2,0),"")</f>
        <v>7162</v>
      </c>
      <c r="L3620" s="6" t="str">
        <f>IFERROR(VLOOKUP($J3620,Lookup!$I:$M,Lookup!K$2,0),"")</f>
        <v>Monterey</v>
      </c>
      <c r="M3620" s="6" t="str">
        <f>IFERROR(VLOOKUP($J3620,Lookup!$I:$M,Lookup!L$2,0),"")</f>
        <v>KElder</v>
      </c>
      <c r="N3620" s="6" t="str">
        <f>IFERROR(VLOOKUP($J3620,Lookup!$I:$M,Lookup!M$2,0),"")</f>
        <v>ET</v>
      </c>
      <c r="O3620" s="6" t="str">
        <f>IFERROR(VLOOKUP(E3620,Lookup!B:C,2,0),0)</f>
        <v>Prep Cook</v>
      </c>
    </row>
    <row r="3621" ht="13.5" outlineLevel="2" spans="1:15">
      <c r="A3621" s="4" t="s">
        <v>7565</v>
      </c>
      <c r="B3621" s="4" t="s">
        <v>7389</v>
      </c>
      <c r="C3621" s="4" t="s">
        <v>118</v>
      </c>
      <c r="D3621" s="4" t="s">
        <v>7566</v>
      </c>
      <c r="E3621" s="4" t="s">
        <v>128</v>
      </c>
      <c r="F3621" s="4" t="s">
        <v>121</v>
      </c>
      <c r="G3621" s="4" t="s">
        <v>373</v>
      </c>
      <c r="H3621" s="4" t="s">
        <v>1096</v>
      </c>
      <c r="I3621" s="4" t="s">
        <v>7391</v>
      </c>
      <c r="J3621" s="4" t="s">
        <v>7392</v>
      </c>
      <c r="K3621" s="6">
        <f>IFERROR(VLOOKUP($J3621,Lookup!$I:$M,Lookup!J$2,0),"")</f>
        <v>7162</v>
      </c>
      <c r="L3621" s="6" t="str">
        <f>IFERROR(VLOOKUP($J3621,Lookup!$I:$M,Lookup!K$2,0),"")</f>
        <v>Monterey</v>
      </c>
      <c r="M3621" s="6" t="str">
        <f>IFERROR(VLOOKUP($J3621,Lookup!$I:$M,Lookup!L$2,0),"")</f>
        <v>KElder</v>
      </c>
      <c r="N3621" s="6" t="str">
        <f>IFERROR(VLOOKUP($J3621,Lookup!$I:$M,Lookup!M$2,0),"")</f>
        <v>ET</v>
      </c>
      <c r="O3621" s="6" t="str">
        <f>IFERROR(VLOOKUP(E3621,Lookup!B:C,2,0),0)</f>
        <v>Server/Cocktail</v>
      </c>
    </row>
    <row r="3622" ht="13.5" outlineLevel="2" spans="1:15">
      <c r="A3622" s="4" t="s">
        <v>7567</v>
      </c>
      <c r="B3622" s="4" t="s">
        <v>7389</v>
      </c>
      <c r="C3622" s="4" t="s">
        <v>118</v>
      </c>
      <c r="D3622" s="4" t="s">
        <v>7568</v>
      </c>
      <c r="E3622" s="4" t="s">
        <v>128</v>
      </c>
      <c r="F3622" s="4" t="s">
        <v>121</v>
      </c>
      <c r="G3622" s="4" t="s">
        <v>373</v>
      </c>
      <c r="H3622" s="4" t="s">
        <v>1096</v>
      </c>
      <c r="I3622" s="4" t="s">
        <v>7391</v>
      </c>
      <c r="J3622" s="4" t="s">
        <v>7392</v>
      </c>
      <c r="K3622" s="6">
        <f>IFERROR(VLOOKUP($J3622,Lookup!$I:$M,Lookup!J$2,0),"")</f>
        <v>7162</v>
      </c>
      <c r="L3622" s="6" t="str">
        <f>IFERROR(VLOOKUP($J3622,Lookup!$I:$M,Lookup!K$2,0),"")</f>
        <v>Monterey</v>
      </c>
      <c r="M3622" s="6" t="str">
        <f>IFERROR(VLOOKUP($J3622,Lookup!$I:$M,Lookup!L$2,0),"")</f>
        <v>KElder</v>
      </c>
      <c r="N3622" s="6" t="str">
        <f>IFERROR(VLOOKUP($J3622,Lookup!$I:$M,Lookup!M$2,0),"")</f>
        <v>ET</v>
      </c>
      <c r="O3622" s="6" t="str">
        <f>IFERROR(VLOOKUP(E3622,Lookup!B:C,2,0),0)</f>
        <v>Server/Cocktail</v>
      </c>
    </row>
    <row r="3623" ht="13.5" outlineLevel="2" spans="1:15">
      <c r="A3623" s="4" t="s">
        <v>7569</v>
      </c>
      <c r="B3623" s="4" t="s">
        <v>5338</v>
      </c>
      <c r="C3623" s="4" t="s">
        <v>118</v>
      </c>
      <c r="D3623" s="4" t="s">
        <v>7570</v>
      </c>
      <c r="E3623" s="4" t="s">
        <v>1038</v>
      </c>
      <c r="F3623" s="4" t="s">
        <v>121</v>
      </c>
      <c r="G3623" s="4" t="s">
        <v>373</v>
      </c>
      <c r="H3623" s="4" t="s">
        <v>5234</v>
      </c>
      <c r="I3623" s="4" t="s">
        <v>5235</v>
      </c>
      <c r="J3623" s="4" t="s">
        <v>7571</v>
      </c>
      <c r="K3623" s="6">
        <f>IFERROR(VLOOKUP($J3623,Lookup!$I:$M,Lookup!J$2,0),"")</f>
        <v>7163</v>
      </c>
      <c r="L3623" s="6" t="str">
        <f>IFERROR(VLOOKUP($J3623,Lookup!$I:$M,Lookup!K$2,0),"")</f>
        <v>Pasadena</v>
      </c>
      <c r="M3623" s="6" t="str">
        <f>IFERROR(VLOOKUP($J3623,Lookup!$I:$M,Lookup!L$2,0),"")</f>
        <v>JAviles</v>
      </c>
      <c r="N3623" s="6" t="str">
        <f>IFERROR(VLOOKUP($J3623,Lookup!$I:$M,Lookup!M$2,0),"")</f>
        <v>ET</v>
      </c>
      <c r="O3623" s="6">
        <f>IFERROR(VLOOKUP(E3623,Lookup!B:C,2,0),0)</f>
        <v>0</v>
      </c>
    </row>
    <row r="3624" ht="13.5" outlineLevel="2" spans="1:15">
      <c r="A3624" s="4" t="s">
        <v>7572</v>
      </c>
      <c r="B3624" s="4" t="s">
        <v>7573</v>
      </c>
      <c r="C3624" s="4" t="s">
        <v>118</v>
      </c>
      <c r="D3624" s="4" t="s">
        <v>7574</v>
      </c>
      <c r="E3624" s="4" t="s">
        <v>78</v>
      </c>
      <c r="F3624" s="4" t="s">
        <v>121</v>
      </c>
      <c r="G3624" s="4" t="s">
        <v>373</v>
      </c>
      <c r="H3624" s="4" t="s">
        <v>5234</v>
      </c>
      <c r="I3624" s="4" t="s">
        <v>7575</v>
      </c>
      <c r="J3624" s="4" t="s">
        <v>7571</v>
      </c>
      <c r="K3624" s="6">
        <f>IFERROR(VLOOKUP($J3624,Lookup!$I:$M,Lookup!J$2,0),"")</f>
        <v>7163</v>
      </c>
      <c r="L3624" s="6" t="str">
        <f>IFERROR(VLOOKUP($J3624,Lookup!$I:$M,Lookup!K$2,0),"")</f>
        <v>Pasadena</v>
      </c>
      <c r="M3624" s="6" t="str">
        <f>IFERROR(VLOOKUP($J3624,Lookup!$I:$M,Lookup!L$2,0),"")</f>
        <v>JAviles</v>
      </c>
      <c r="N3624" s="6" t="str">
        <f>IFERROR(VLOOKUP($J3624,Lookup!$I:$M,Lookup!M$2,0),"")</f>
        <v>ET</v>
      </c>
      <c r="O3624" s="6" t="str">
        <f>IFERROR(VLOOKUP(E3624,Lookup!B:C,2,0),0)</f>
        <v>Host</v>
      </c>
    </row>
    <row r="3625" ht="13.5" outlineLevel="2" spans="1:15">
      <c r="A3625" s="4" t="s">
        <v>7576</v>
      </c>
      <c r="B3625" s="4" t="s">
        <v>5338</v>
      </c>
      <c r="C3625" s="4" t="s">
        <v>118</v>
      </c>
      <c r="D3625" s="4" t="s">
        <v>7577</v>
      </c>
      <c r="E3625" s="4" t="s">
        <v>134</v>
      </c>
      <c r="F3625" s="4" t="s">
        <v>121</v>
      </c>
      <c r="G3625" s="4" t="s">
        <v>373</v>
      </c>
      <c r="H3625" s="4" t="s">
        <v>5234</v>
      </c>
      <c r="I3625" s="4" t="s">
        <v>7575</v>
      </c>
      <c r="J3625" s="4" t="s">
        <v>7571</v>
      </c>
      <c r="K3625" s="6">
        <f>IFERROR(VLOOKUP($J3625,Lookup!$I:$M,Lookup!J$2,0),"")</f>
        <v>7163</v>
      </c>
      <c r="L3625" s="6" t="str">
        <f>IFERROR(VLOOKUP($J3625,Lookup!$I:$M,Lookup!K$2,0),"")</f>
        <v>Pasadena</v>
      </c>
      <c r="M3625" s="6" t="str">
        <f>IFERROR(VLOOKUP($J3625,Lookup!$I:$M,Lookup!L$2,0),"")</f>
        <v>JAviles</v>
      </c>
      <c r="N3625" s="6" t="str">
        <f>IFERROR(VLOOKUP($J3625,Lookup!$I:$M,Lookup!M$2,0),"")</f>
        <v>ET</v>
      </c>
      <c r="O3625" s="6">
        <f>IFERROR(VLOOKUP(E3625,Lookup!B:C,2,0),0)</f>
        <v>0</v>
      </c>
    </row>
    <row r="3626" ht="13.5" outlineLevel="2" spans="1:15">
      <c r="A3626" s="4" t="s">
        <v>7578</v>
      </c>
      <c r="B3626" s="4" t="s">
        <v>7573</v>
      </c>
      <c r="C3626" s="4" t="s">
        <v>118</v>
      </c>
      <c r="D3626" s="4" t="s">
        <v>7579</v>
      </c>
      <c r="E3626" s="4" t="s">
        <v>139</v>
      </c>
      <c r="F3626" s="4" t="s">
        <v>121</v>
      </c>
      <c r="G3626" s="4" t="s">
        <v>373</v>
      </c>
      <c r="H3626" s="4" t="s">
        <v>5234</v>
      </c>
      <c r="I3626" s="4" t="s">
        <v>7575</v>
      </c>
      <c r="J3626" s="4" t="s">
        <v>7571</v>
      </c>
      <c r="K3626" s="6">
        <f>IFERROR(VLOOKUP($J3626,Lookup!$I:$M,Lookup!J$2,0),"")</f>
        <v>7163</v>
      </c>
      <c r="L3626" s="6" t="str">
        <f>IFERROR(VLOOKUP($J3626,Lookup!$I:$M,Lookup!K$2,0),"")</f>
        <v>Pasadena</v>
      </c>
      <c r="M3626" s="6" t="str">
        <f>IFERROR(VLOOKUP($J3626,Lookup!$I:$M,Lookup!L$2,0),"")</f>
        <v>JAviles</v>
      </c>
      <c r="N3626" s="6" t="str">
        <f>IFERROR(VLOOKUP($J3626,Lookup!$I:$M,Lookup!M$2,0),"")</f>
        <v>ET</v>
      </c>
      <c r="O3626" s="6" t="str">
        <f>IFERROR(VLOOKUP(E3626,Lookup!B:C,2,0),0)</f>
        <v>Busser/Runner</v>
      </c>
    </row>
    <row r="3627" ht="13.5" outlineLevel="2" spans="1:15">
      <c r="A3627" s="4" t="s">
        <v>7580</v>
      </c>
      <c r="B3627" s="4" t="s">
        <v>7573</v>
      </c>
      <c r="C3627" s="4" t="s">
        <v>118</v>
      </c>
      <c r="D3627" s="4" t="s">
        <v>7581</v>
      </c>
      <c r="E3627" s="4" t="s">
        <v>70</v>
      </c>
      <c r="F3627" s="4" t="s">
        <v>121</v>
      </c>
      <c r="G3627" s="4" t="s">
        <v>373</v>
      </c>
      <c r="H3627" s="4" t="s">
        <v>5234</v>
      </c>
      <c r="I3627" s="4" t="s">
        <v>7575</v>
      </c>
      <c r="J3627" s="4" t="s">
        <v>7571</v>
      </c>
      <c r="K3627" s="6">
        <f>IFERROR(VLOOKUP($J3627,Lookup!$I:$M,Lookup!J$2,0),"")</f>
        <v>7163</v>
      </c>
      <c r="L3627" s="6" t="str">
        <f>IFERROR(VLOOKUP($J3627,Lookup!$I:$M,Lookup!K$2,0),"")</f>
        <v>Pasadena</v>
      </c>
      <c r="M3627" s="6" t="str">
        <f>IFERROR(VLOOKUP($J3627,Lookup!$I:$M,Lookup!L$2,0),"")</f>
        <v>JAviles</v>
      </c>
      <c r="N3627" s="6" t="str">
        <f>IFERROR(VLOOKUP($J3627,Lookup!$I:$M,Lookup!M$2,0),"")</f>
        <v>ET</v>
      </c>
      <c r="O3627" s="6" t="str">
        <f>IFERROR(VLOOKUP(E3627,Lookup!B:C,2,0),0)</f>
        <v>Bartender</v>
      </c>
    </row>
    <row r="3628" ht="13.5" outlineLevel="2" spans="1:15">
      <c r="A3628" s="4" t="s">
        <v>7582</v>
      </c>
      <c r="B3628" s="4" t="s">
        <v>7573</v>
      </c>
      <c r="C3628" s="4" t="s">
        <v>118</v>
      </c>
      <c r="D3628" s="4" t="s">
        <v>7583</v>
      </c>
      <c r="E3628" s="4" t="s">
        <v>139</v>
      </c>
      <c r="F3628" s="4" t="s">
        <v>121</v>
      </c>
      <c r="G3628" s="4" t="s">
        <v>373</v>
      </c>
      <c r="H3628" s="4" t="s">
        <v>5234</v>
      </c>
      <c r="I3628" s="4" t="s">
        <v>7575</v>
      </c>
      <c r="J3628" s="4" t="s">
        <v>7571</v>
      </c>
      <c r="K3628" s="6">
        <f>IFERROR(VLOOKUP($J3628,Lookup!$I:$M,Lookup!J$2,0),"")</f>
        <v>7163</v>
      </c>
      <c r="L3628" s="6" t="str">
        <f>IFERROR(VLOOKUP($J3628,Lookup!$I:$M,Lookup!K$2,0),"")</f>
        <v>Pasadena</v>
      </c>
      <c r="M3628" s="6" t="str">
        <f>IFERROR(VLOOKUP($J3628,Lookup!$I:$M,Lookup!L$2,0),"")</f>
        <v>JAviles</v>
      </c>
      <c r="N3628" s="6" t="str">
        <f>IFERROR(VLOOKUP($J3628,Lookup!$I:$M,Lookup!M$2,0),"")</f>
        <v>ET</v>
      </c>
      <c r="O3628" s="6" t="str">
        <f>IFERROR(VLOOKUP(E3628,Lookup!B:C,2,0),0)</f>
        <v>Busser/Runner</v>
      </c>
    </row>
    <row r="3629" ht="13.5" outlineLevel="2" spans="1:15">
      <c r="A3629" s="4" t="s">
        <v>7584</v>
      </c>
      <c r="B3629" s="4" t="s">
        <v>7573</v>
      </c>
      <c r="C3629" s="4" t="s">
        <v>118</v>
      </c>
      <c r="D3629" s="4" t="s">
        <v>7585</v>
      </c>
      <c r="E3629" s="4" t="s">
        <v>208</v>
      </c>
      <c r="F3629" s="4" t="s">
        <v>121</v>
      </c>
      <c r="G3629" s="4" t="s">
        <v>373</v>
      </c>
      <c r="H3629" s="4" t="s">
        <v>5234</v>
      </c>
      <c r="I3629" s="4" t="s">
        <v>7575</v>
      </c>
      <c r="J3629" s="4" t="s">
        <v>7571</v>
      </c>
      <c r="K3629" s="6">
        <f>IFERROR(VLOOKUP($J3629,Lookup!$I:$M,Lookup!J$2,0),"")</f>
        <v>7163</v>
      </c>
      <c r="L3629" s="6" t="str">
        <f>IFERROR(VLOOKUP($J3629,Lookup!$I:$M,Lookup!K$2,0),"")</f>
        <v>Pasadena</v>
      </c>
      <c r="M3629" s="6" t="str">
        <f>IFERROR(VLOOKUP($J3629,Lookup!$I:$M,Lookup!L$2,0),"")</f>
        <v>JAviles</v>
      </c>
      <c r="N3629" s="6" t="str">
        <f>IFERROR(VLOOKUP($J3629,Lookup!$I:$M,Lookup!M$2,0),"")</f>
        <v>ET</v>
      </c>
      <c r="O3629" s="6" t="str">
        <f>IFERROR(VLOOKUP(E3629,Lookup!B:C,2,0),0)</f>
        <v/>
      </c>
    </row>
    <row r="3630" ht="13.5" outlineLevel="2" spans="1:15">
      <c r="A3630" s="4" t="s">
        <v>7586</v>
      </c>
      <c r="B3630" s="4" t="s">
        <v>7573</v>
      </c>
      <c r="C3630" s="4" t="s">
        <v>118</v>
      </c>
      <c r="D3630" s="4" t="s">
        <v>7587</v>
      </c>
      <c r="E3630" s="4" t="s">
        <v>120</v>
      </c>
      <c r="F3630" s="4" t="s">
        <v>121</v>
      </c>
      <c r="G3630" s="4" t="s">
        <v>373</v>
      </c>
      <c r="H3630" s="4" t="s">
        <v>5234</v>
      </c>
      <c r="I3630" s="4" t="s">
        <v>7575</v>
      </c>
      <c r="J3630" s="4" t="s">
        <v>7571</v>
      </c>
      <c r="K3630" s="6">
        <f>IFERROR(VLOOKUP($J3630,Lookup!$I:$M,Lookup!J$2,0),"")</f>
        <v>7163</v>
      </c>
      <c r="L3630" s="6" t="str">
        <f>IFERROR(VLOOKUP($J3630,Lookup!$I:$M,Lookup!K$2,0),"")</f>
        <v>Pasadena</v>
      </c>
      <c r="M3630" s="6" t="str">
        <f>IFERROR(VLOOKUP($J3630,Lookup!$I:$M,Lookup!L$2,0),"")</f>
        <v>JAviles</v>
      </c>
      <c r="N3630" s="6" t="str">
        <f>IFERROR(VLOOKUP($J3630,Lookup!$I:$M,Lookup!M$2,0),"")</f>
        <v>ET</v>
      </c>
      <c r="O3630" s="6" t="str">
        <f>IFERROR(VLOOKUP(E3630,Lookup!B:C,2,0),0)</f>
        <v>Server/Cocktail</v>
      </c>
    </row>
    <row r="3631" ht="13.5" outlineLevel="2" spans="1:15">
      <c r="A3631" s="4" t="s">
        <v>7588</v>
      </c>
      <c r="B3631" s="4" t="s">
        <v>7573</v>
      </c>
      <c r="C3631" s="4" t="s">
        <v>118</v>
      </c>
      <c r="D3631" s="4" t="s">
        <v>7589</v>
      </c>
      <c r="E3631" s="4" t="s">
        <v>70</v>
      </c>
      <c r="F3631" s="4" t="s">
        <v>121</v>
      </c>
      <c r="G3631" s="4" t="s">
        <v>373</v>
      </c>
      <c r="H3631" s="4" t="s">
        <v>5234</v>
      </c>
      <c r="I3631" s="4" t="s">
        <v>7575</v>
      </c>
      <c r="J3631" s="4" t="s">
        <v>7571</v>
      </c>
      <c r="K3631" s="6">
        <f>IFERROR(VLOOKUP($J3631,Lookup!$I:$M,Lookup!J$2,0),"")</f>
        <v>7163</v>
      </c>
      <c r="L3631" s="6" t="str">
        <f>IFERROR(VLOOKUP($J3631,Lookup!$I:$M,Lookup!K$2,0),"")</f>
        <v>Pasadena</v>
      </c>
      <c r="M3631" s="6" t="str">
        <f>IFERROR(VLOOKUP($J3631,Lookup!$I:$M,Lookup!L$2,0),"")</f>
        <v>JAviles</v>
      </c>
      <c r="N3631" s="6" t="str">
        <f>IFERROR(VLOOKUP($J3631,Lookup!$I:$M,Lookup!M$2,0),"")</f>
        <v>ET</v>
      </c>
      <c r="O3631" s="6" t="str">
        <f>IFERROR(VLOOKUP(E3631,Lookup!B:C,2,0),0)</f>
        <v>Bartender</v>
      </c>
    </row>
    <row r="3632" ht="13.5" outlineLevel="2" spans="1:15">
      <c r="A3632" s="4" t="s">
        <v>7590</v>
      </c>
      <c r="B3632" s="4" t="s">
        <v>7573</v>
      </c>
      <c r="C3632" s="4" t="s">
        <v>118</v>
      </c>
      <c r="D3632" s="4" t="s">
        <v>7591</v>
      </c>
      <c r="E3632" s="4" t="s">
        <v>188</v>
      </c>
      <c r="F3632" s="4" t="s">
        <v>121</v>
      </c>
      <c r="G3632" s="4" t="s">
        <v>373</v>
      </c>
      <c r="H3632" s="4" t="s">
        <v>5234</v>
      </c>
      <c r="I3632" s="4" t="s">
        <v>7575</v>
      </c>
      <c r="J3632" s="4" t="s">
        <v>7571</v>
      </c>
      <c r="K3632" s="6">
        <f>IFERROR(VLOOKUP($J3632,Lookup!$I:$M,Lookup!J$2,0),"")</f>
        <v>7163</v>
      </c>
      <c r="L3632" s="6" t="str">
        <f>IFERROR(VLOOKUP($J3632,Lookup!$I:$M,Lookup!K$2,0),"")</f>
        <v>Pasadena</v>
      </c>
      <c r="M3632" s="6" t="str">
        <f>IFERROR(VLOOKUP($J3632,Lookup!$I:$M,Lookup!L$2,0),"")</f>
        <v>JAviles</v>
      </c>
      <c r="N3632" s="6" t="str">
        <f>IFERROR(VLOOKUP($J3632,Lookup!$I:$M,Lookup!M$2,0),"")</f>
        <v>ET</v>
      </c>
      <c r="O3632" s="6" t="str">
        <f>IFERROR(VLOOKUP(E3632,Lookup!B:C,2,0),0)</f>
        <v>Dish</v>
      </c>
    </row>
    <row r="3633" ht="13.5" outlineLevel="2" spans="1:15">
      <c r="A3633" s="4" t="s">
        <v>7592</v>
      </c>
      <c r="B3633" s="4" t="s">
        <v>7573</v>
      </c>
      <c r="C3633" s="4" t="s">
        <v>118</v>
      </c>
      <c r="D3633" s="4" t="s">
        <v>7593</v>
      </c>
      <c r="E3633" s="4" t="s">
        <v>120</v>
      </c>
      <c r="F3633" s="4" t="s">
        <v>121</v>
      </c>
      <c r="G3633" s="4" t="s">
        <v>373</v>
      </c>
      <c r="H3633" s="4" t="s">
        <v>5234</v>
      </c>
      <c r="I3633" s="4" t="s">
        <v>7575</v>
      </c>
      <c r="J3633" s="4" t="s">
        <v>7571</v>
      </c>
      <c r="K3633" s="6">
        <f>IFERROR(VLOOKUP($J3633,Lookup!$I:$M,Lookup!J$2,0),"")</f>
        <v>7163</v>
      </c>
      <c r="L3633" s="6" t="str">
        <f>IFERROR(VLOOKUP($J3633,Lookup!$I:$M,Lookup!K$2,0),"")</f>
        <v>Pasadena</v>
      </c>
      <c r="M3633" s="6" t="str">
        <f>IFERROR(VLOOKUP($J3633,Lookup!$I:$M,Lookup!L$2,0),"")</f>
        <v>JAviles</v>
      </c>
      <c r="N3633" s="6" t="str">
        <f>IFERROR(VLOOKUP($J3633,Lookup!$I:$M,Lookup!M$2,0),"")</f>
        <v>ET</v>
      </c>
      <c r="O3633" s="6" t="str">
        <f>IFERROR(VLOOKUP(E3633,Lookup!B:C,2,0),0)</f>
        <v>Server/Cocktail</v>
      </c>
    </row>
    <row r="3634" ht="13.5" outlineLevel="2" spans="1:15">
      <c r="A3634" s="4" t="s">
        <v>7594</v>
      </c>
      <c r="B3634" s="4" t="s">
        <v>7573</v>
      </c>
      <c r="C3634" s="4" t="s">
        <v>118</v>
      </c>
      <c r="D3634" s="4" t="s">
        <v>7595</v>
      </c>
      <c r="E3634" s="4" t="s">
        <v>128</v>
      </c>
      <c r="F3634" s="4" t="s">
        <v>121</v>
      </c>
      <c r="G3634" s="4" t="s">
        <v>373</v>
      </c>
      <c r="H3634" s="4" t="s">
        <v>5234</v>
      </c>
      <c r="I3634" s="4" t="s">
        <v>7575</v>
      </c>
      <c r="J3634" s="4" t="s">
        <v>7571</v>
      </c>
      <c r="K3634" s="6">
        <f>IFERROR(VLOOKUP($J3634,Lookup!$I:$M,Lookup!J$2,0),"")</f>
        <v>7163</v>
      </c>
      <c r="L3634" s="6" t="str">
        <f>IFERROR(VLOOKUP($J3634,Lookup!$I:$M,Lookup!K$2,0),"")</f>
        <v>Pasadena</v>
      </c>
      <c r="M3634" s="6" t="str">
        <f>IFERROR(VLOOKUP($J3634,Lookup!$I:$M,Lookup!L$2,0),"")</f>
        <v>JAviles</v>
      </c>
      <c r="N3634" s="6" t="str">
        <f>IFERROR(VLOOKUP($J3634,Lookup!$I:$M,Lookup!M$2,0),"")</f>
        <v>ET</v>
      </c>
      <c r="O3634" s="6" t="str">
        <f>IFERROR(VLOOKUP(E3634,Lookup!B:C,2,0),0)</f>
        <v>Server/Cocktail</v>
      </c>
    </row>
    <row r="3635" ht="13.5" outlineLevel="2" spans="1:15">
      <c r="A3635" s="4" t="s">
        <v>7596</v>
      </c>
      <c r="B3635" s="4" t="s">
        <v>7573</v>
      </c>
      <c r="C3635" s="4" t="s">
        <v>118</v>
      </c>
      <c r="D3635" s="4" t="s">
        <v>7597</v>
      </c>
      <c r="E3635" s="4" t="s">
        <v>120</v>
      </c>
      <c r="F3635" s="4" t="s">
        <v>121</v>
      </c>
      <c r="G3635" s="4" t="s">
        <v>373</v>
      </c>
      <c r="H3635" s="4" t="s">
        <v>5234</v>
      </c>
      <c r="I3635" s="4" t="s">
        <v>7575</v>
      </c>
      <c r="J3635" s="4" t="s">
        <v>7571</v>
      </c>
      <c r="K3635" s="6">
        <f>IFERROR(VLOOKUP($J3635,Lookup!$I:$M,Lookup!J$2,0),"")</f>
        <v>7163</v>
      </c>
      <c r="L3635" s="6" t="str">
        <f>IFERROR(VLOOKUP($J3635,Lookup!$I:$M,Lookup!K$2,0),"")</f>
        <v>Pasadena</v>
      </c>
      <c r="M3635" s="6" t="str">
        <f>IFERROR(VLOOKUP($J3635,Lookup!$I:$M,Lookup!L$2,0),"")</f>
        <v>JAviles</v>
      </c>
      <c r="N3635" s="6" t="str">
        <f>IFERROR(VLOOKUP($J3635,Lookup!$I:$M,Lookup!M$2,0),"")</f>
        <v>ET</v>
      </c>
      <c r="O3635" s="6" t="str">
        <f>IFERROR(VLOOKUP(E3635,Lookup!B:C,2,0),0)</f>
        <v>Server/Cocktail</v>
      </c>
    </row>
    <row r="3636" ht="13.5" outlineLevel="2" spans="1:15">
      <c r="A3636" s="4" t="s">
        <v>7598</v>
      </c>
      <c r="B3636" s="4" t="s">
        <v>7573</v>
      </c>
      <c r="C3636" s="4" t="s">
        <v>118</v>
      </c>
      <c r="D3636" s="4" t="s">
        <v>7599</v>
      </c>
      <c r="E3636" s="4" t="s">
        <v>78</v>
      </c>
      <c r="F3636" s="4" t="s">
        <v>121</v>
      </c>
      <c r="G3636" s="4" t="s">
        <v>373</v>
      </c>
      <c r="H3636" s="4" t="s">
        <v>5234</v>
      </c>
      <c r="I3636" s="4" t="s">
        <v>7575</v>
      </c>
      <c r="J3636" s="4" t="s">
        <v>7571</v>
      </c>
      <c r="K3636" s="6">
        <f>IFERROR(VLOOKUP($J3636,Lookup!$I:$M,Lookup!J$2,0),"")</f>
        <v>7163</v>
      </c>
      <c r="L3636" s="6" t="str">
        <f>IFERROR(VLOOKUP($J3636,Lookup!$I:$M,Lookup!K$2,0),"")</f>
        <v>Pasadena</v>
      </c>
      <c r="M3636" s="6" t="str">
        <f>IFERROR(VLOOKUP($J3636,Lookup!$I:$M,Lookup!L$2,0),"")</f>
        <v>JAviles</v>
      </c>
      <c r="N3636" s="6" t="str">
        <f>IFERROR(VLOOKUP($J3636,Lookup!$I:$M,Lookup!M$2,0),"")</f>
        <v>ET</v>
      </c>
      <c r="O3636" s="6" t="str">
        <f>IFERROR(VLOOKUP(E3636,Lookup!B:C,2,0),0)</f>
        <v>Host</v>
      </c>
    </row>
    <row r="3637" ht="13.5" outlineLevel="2" spans="1:15">
      <c r="A3637" s="4" t="s">
        <v>7600</v>
      </c>
      <c r="B3637" s="4" t="s">
        <v>7573</v>
      </c>
      <c r="C3637" s="4" t="s">
        <v>118</v>
      </c>
      <c r="D3637" s="4" t="s">
        <v>7601</v>
      </c>
      <c r="E3637" s="4" t="s">
        <v>120</v>
      </c>
      <c r="F3637" s="4" t="s">
        <v>121</v>
      </c>
      <c r="G3637" s="4" t="s">
        <v>373</v>
      </c>
      <c r="H3637" s="4" t="s">
        <v>5234</v>
      </c>
      <c r="I3637" s="4" t="s">
        <v>7575</v>
      </c>
      <c r="J3637" s="4" t="s">
        <v>7571</v>
      </c>
      <c r="K3637" s="6">
        <f>IFERROR(VLOOKUP($J3637,Lookup!$I:$M,Lookup!J$2,0),"")</f>
        <v>7163</v>
      </c>
      <c r="L3637" s="6" t="str">
        <f>IFERROR(VLOOKUP($J3637,Lookup!$I:$M,Lookup!K$2,0),"")</f>
        <v>Pasadena</v>
      </c>
      <c r="M3637" s="6" t="str">
        <f>IFERROR(VLOOKUP($J3637,Lookup!$I:$M,Lookup!L$2,0),"")</f>
        <v>JAviles</v>
      </c>
      <c r="N3637" s="6" t="str">
        <f>IFERROR(VLOOKUP($J3637,Lookup!$I:$M,Lookup!M$2,0),"")</f>
        <v>ET</v>
      </c>
      <c r="O3637" s="6" t="str">
        <f>IFERROR(VLOOKUP(E3637,Lookup!B:C,2,0),0)</f>
        <v>Server/Cocktail</v>
      </c>
    </row>
    <row r="3638" ht="13.5" outlineLevel="2" spans="1:15">
      <c r="A3638" s="4" t="s">
        <v>7602</v>
      </c>
      <c r="B3638" s="4" t="s">
        <v>7573</v>
      </c>
      <c r="C3638" s="4" t="s">
        <v>118</v>
      </c>
      <c r="D3638" s="4" t="s">
        <v>7603</v>
      </c>
      <c r="E3638" s="4" t="s">
        <v>84</v>
      </c>
      <c r="F3638" s="4" t="s">
        <v>121</v>
      </c>
      <c r="G3638" s="4" t="s">
        <v>373</v>
      </c>
      <c r="H3638" s="4" t="s">
        <v>5234</v>
      </c>
      <c r="I3638" s="4" t="s">
        <v>7575</v>
      </c>
      <c r="J3638" s="4" t="s">
        <v>7571</v>
      </c>
      <c r="K3638" s="6">
        <f>IFERROR(VLOOKUP($J3638,Lookup!$I:$M,Lookup!J$2,0),"")</f>
        <v>7163</v>
      </c>
      <c r="L3638" s="6" t="str">
        <f>IFERROR(VLOOKUP($J3638,Lookup!$I:$M,Lookup!K$2,0),"")</f>
        <v>Pasadena</v>
      </c>
      <c r="M3638" s="6" t="str">
        <f>IFERROR(VLOOKUP($J3638,Lookup!$I:$M,Lookup!L$2,0),"")</f>
        <v>JAviles</v>
      </c>
      <c r="N3638" s="6" t="str">
        <f>IFERROR(VLOOKUP($J3638,Lookup!$I:$M,Lookup!M$2,0),"")</f>
        <v>ET</v>
      </c>
      <c r="O3638" s="6" t="str">
        <f>IFERROR(VLOOKUP(E3638,Lookup!B:C,2,0),0)</f>
        <v>Prep Cook</v>
      </c>
    </row>
    <row r="3639" ht="13.5" outlineLevel="2" spans="1:15">
      <c r="A3639" s="4" t="s">
        <v>7604</v>
      </c>
      <c r="B3639" s="4" t="s">
        <v>7573</v>
      </c>
      <c r="C3639" s="4" t="s">
        <v>118</v>
      </c>
      <c r="D3639" s="4" t="s">
        <v>7605</v>
      </c>
      <c r="E3639" s="4" t="s">
        <v>78</v>
      </c>
      <c r="F3639" s="4" t="s">
        <v>121</v>
      </c>
      <c r="G3639" s="4" t="s">
        <v>373</v>
      </c>
      <c r="H3639" s="4" t="s">
        <v>5234</v>
      </c>
      <c r="I3639" s="4" t="s">
        <v>7575</v>
      </c>
      <c r="J3639" s="4" t="s">
        <v>7571</v>
      </c>
      <c r="K3639" s="6">
        <f>IFERROR(VLOOKUP($J3639,Lookup!$I:$M,Lookup!J$2,0),"")</f>
        <v>7163</v>
      </c>
      <c r="L3639" s="6" t="str">
        <f>IFERROR(VLOOKUP($J3639,Lookup!$I:$M,Lookup!K$2,0),"")</f>
        <v>Pasadena</v>
      </c>
      <c r="M3639" s="6" t="str">
        <f>IFERROR(VLOOKUP($J3639,Lookup!$I:$M,Lookup!L$2,0),"")</f>
        <v>JAviles</v>
      </c>
      <c r="N3639" s="6" t="str">
        <f>IFERROR(VLOOKUP($J3639,Lookup!$I:$M,Lookup!M$2,0),"")</f>
        <v>ET</v>
      </c>
      <c r="O3639" s="6" t="str">
        <f>IFERROR(VLOOKUP(E3639,Lookup!B:C,2,0),0)</f>
        <v>Host</v>
      </c>
    </row>
    <row r="3640" ht="13.5" outlineLevel="2" spans="1:15">
      <c r="A3640" s="4" t="s">
        <v>7606</v>
      </c>
      <c r="B3640" s="4" t="s">
        <v>7573</v>
      </c>
      <c r="C3640" s="4" t="s">
        <v>118</v>
      </c>
      <c r="D3640" s="4" t="s">
        <v>7607</v>
      </c>
      <c r="E3640" s="4" t="s">
        <v>120</v>
      </c>
      <c r="F3640" s="4" t="s">
        <v>121</v>
      </c>
      <c r="G3640" s="4" t="s">
        <v>373</v>
      </c>
      <c r="H3640" s="4" t="s">
        <v>5234</v>
      </c>
      <c r="I3640" s="4" t="s">
        <v>7575</v>
      </c>
      <c r="J3640" s="4" t="s">
        <v>7571</v>
      </c>
      <c r="K3640" s="6">
        <f>IFERROR(VLOOKUP($J3640,Lookup!$I:$M,Lookup!J$2,0),"")</f>
        <v>7163</v>
      </c>
      <c r="L3640" s="6" t="str">
        <f>IFERROR(VLOOKUP($J3640,Lookup!$I:$M,Lookup!K$2,0),"")</f>
        <v>Pasadena</v>
      </c>
      <c r="M3640" s="6" t="str">
        <f>IFERROR(VLOOKUP($J3640,Lookup!$I:$M,Lookup!L$2,0),"")</f>
        <v>JAviles</v>
      </c>
      <c r="N3640" s="6" t="str">
        <f>IFERROR(VLOOKUP($J3640,Lookup!$I:$M,Lookup!M$2,0),"")</f>
        <v>ET</v>
      </c>
      <c r="O3640" s="6" t="str">
        <f>IFERROR(VLOOKUP(E3640,Lookup!B:C,2,0),0)</f>
        <v>Server/Cocktail</v>
      </c>
    </row>
    <row r="3641" ht="13.5" outlineLevel="2" spans="1:15">
      <c r="A3641" s="4" t="s">
        <v>7608</v>
      </c>
      <c r="B3641" s="4" t="s">
        <v>7573</v>
      </c>
      <c r="C3641" s="4" t="s">
        <v>118</v>
      </c>
      <c r="D3641" s="4" t="s">
        <v>7609</v>
      </c>
      <c r="E3641" s="4" t="s">
        <v>256</v>
      </c>
      <c r="F3641" s="4" t="s">
        <v>121</v>
      </c>
      <c r="G3641" s="4" t="s">
        <v>373</v>
      </c>
      <c r="H3641" s="4" t="s">
        <v>5234</v>
      </c>
      <c r="I3641" s="4" t="s">
        <v>7575</v>
      </c>
      <c r="J3641" s="4" t="s">
        <v>7571</v>
      </c>
      <c r="K3641" s="6">
        <f>IFERROR(VLOOKUP($J3641,Lookup!$I:$M,Lookup!J$2,0),"")</f>
        <v>7163</v>
      </c>
      <c r="L3641" s="6" t="str">
        <f>IFERROR(VLOOKUP($J3641,Lookup!$I:$M,Lookup!K$2,0),"")</f>
        <v>Pasadena</v>
      </c>
      <c r="M3641" s="6" t="str">
        <f>IFERROR(VLOOKUP($J3641,Lookup!$I:$M,Lookup!L$2,0),"")</f>
        <v>JAviles</v>
      </c>
      <c r="N3641" s="6" t="str">
        <f>IFERROR(VLOOKUP($J3641,Lookup!$I:$M,Lookup!M$2,0),"")</f>
        <v>ET</v>
      </c>
      <c r="O3641" s="6" t="str">
        <f>IFERROR(VLOOKUP(E3641,Lookup!B:C,2,0),0)</f>
        <v/>
      </c>
    </row>
    <row r="3642" ht="13.5" outlineLevel="2" spans="1:15">
      <c r="A3642" s="4" t="s">
        <v>7610</v>
      </c>
      <c r="B3642" s="4" t="s">
        <v>7573</v>
      </c>
      <c r="C3642" s="4" t="s">
        <v>118</v>
      </c>
      <c r="D3642" s="4" t="s">
        <v>7611</v>
      </c>
      <c r="E3642" s="4" t="s">
        <v>188</v>
      </c>
      <c r="F3642" s="4" t="s">
        <v>121</v>
      </c>
      <c r="G3642" s="4" t="s">
        <v>373</v>
      </c>
      <c r="H3642" s="4" t="s">
        <v>5234</v>
      </c>
      <c r="I3642" s="4" t="s">
        <v>7575</v>
      </c>
      <c r="J3642" s="4" t="s">
        <v>7571</v>
      </c>
      <c r="K3642" s="6">
        <f>IFERROR(VLOOKUP($J3642,Lookup!$I:$M,Lookup!J$2,0),"")</f>
        <v>7163</v>
      </c>
      <c r="L3642" s="6" t="str">
        <f>IFERROR(VLOOKUP($J3642,Lookup!$I:$M,Lookup!K$2,0),"")</f>
        <v>Pasadena</v>
      </c>
      <c r="M3642" s="6" t="str">
        <f>IFERROR(VLOOKUP($J3642,Lookup!$I:$M,Lookup!L$2,0),"")</f>
        <v>JAviles</v>
      </c>
      <c r="N3642" s="6" t="str">
        <f>IFERROR(VLOOKUP($J3642,Lookup!$I:$M,Lookup!M$2,0),"")</f>
        <v>ET</v>
      </c>
      <c r="O3642" s="6" t="str">
        <f>IFERROR(VLOOKUP(E3642,Lookup!B:C,2,0),0)</f>
        <v>Dish</v>
      </c>
    </row>
    <row r="3643" ht="13.5" outlineLevel="2" spans="1:15">
      <c r="A3643" s="4" t="s">
        <v>7612</v>
      </c>
      <c r="B3643" s="4" t="s">
        <v>7573</v>
      </c>
      <c r="C3643" s="4" t="s">
        <v>118</v>
      </c>
      <c r="D3643" s="4" t="s">
        <v>7613</v>
      </c>
      <c r="E3643" s="4" t="s">
        <v>78</v>
      </c>
      <c r="F3643" s="4" t="s">
        <v>121</v>
      </c>
      <c r="G3643" s="4" t="s">
        <v>373</v>
      </c>
      <c r="H3643" s="4" t="s">
        <v>5234</v>
      </c>
      <c r="I3643" s="4" t="s">
        <v>7575</v>
      </c>
      <c r="J3643" s="4" t="s">
        <v>7571</v>
      </c>
      <c r="K3643" s="6">
        <f>IFERROR(VLOOKUP($J3643,Lookup!$I:$M,Lookup!J$2,0),"")</f>
        <v>7163</v>
      </c>
      <c r="L3643" s="6" t="str">
        <f>IFERROR(VLOOKUP($J3643,Lookup!$I:$M,Lookup!K$2,0),"")</f>
        <v>Pasadena</v>
      </c>
      <c r="M3643" s="6" t="str">
        <f>IFERROR(VLOOKUP($J3643,Lookup!$I:$M,Lookup!L$2,0),"")</f>
        <v>JAviles</v>
      </c>
      <c r="N3643" s="6" t="str">
        <f>IFERROR(VLOOKUP($J3643,Lookup!$I:$M,Lookup!M$2,0),"")</f>
        <v>ET</v>
      </c>
      <c r="O3643" s="6" t="str">
        <f>IFERROR(VLOOKUP(E3643,Lookup!B:C,2,0),0)</f>
        <v>Host</v>
      </c>
    </row>
    <row r="3644" ht="13.5" outlineLevel="2" spans="1:15">
      <c r="A3644" s="4" t="s">
        <v>7614</v>
      </c>
      <c r="B3644" s="4" t="s">
        <v>7573</v>
      </c>
      <c r="C3644" s="4" t="s">
        <v>118</v>
      </c>
      <c r="D3644" s="4" t="s">
        <v>7615</v>
      </c>
      <c r="E3644" s="4" t="s">
        <v>84</v>
      </c>
      <c r="F3644" s="4" t="s">
        <v>121</v>
      </c>
      <c r="G3644" s="4" t="s">
        <v>373</v>
      </c>
      <c r="H3644" s="4" t="s">
        <v>5234</v>
      </c>
      <c r="I3644" s="4" t="s">
        <v>7575</v>
      </c>
      <c r="J3644" s="4" t="s">
        <v>7571</v>
      </c>
      <c r="K3644" s="6">
        <f>IFERROR(VLOOKUP($J3644,Lookup!$I:$M,Lookup!J$2,0),"")</f>
        <v>7163</v>
      </c>
      <c r="L3644" s="6" t="str">
        <f>IFERROR(VLOOKUP($J3644,Lookup!$I:$M,Lookup!K$2,0),"")</f>
        <v>Pasadena</v>
      </c>
      <c r="M3644" s="6" t="str">
        <f>IFERROR(VLOOKUP($J3644,Lookup!$I:$M,Lookup!L$2,0),"")</f>
        <v>JAviles</v>
      </c>
      <c r="N3644" s="6" t="str">
        <f>IFERROR(VLOOKUP($J3644,Lookup!$I:$M,Lookup!M$2,0),"")</f>
        <v>ET</v>
      </c>
      <c r="O3644" s="6" t="str">
        <f>IFERROR(VLOOKUP(E3644,Lookup!B:C,2,0),0)</f>
        <v>Prep Cook</v>
      </c>
    </row>
    <row r="3645" ht="13.5" outlineLevel="2" spans="1:15">
      <c r="A3645" s="4" t="s">
        <v>7616</v>
      </c>
      <c r="B3645" s="4" t="s">
        <v>7573</v>
      </c>
      <c r="C3645" s="4" t="s">
        <v>118</v>
      </c>
      <c r="D3645" s="4" t="s">
        <v>7617</v>
      </c>
      <c r="E3645" s="4" t="s">
        <v>120</v>
      </c>
      <c r="F3645" s="4" t="s">
        <v>121</v>
      </c>
      <c r="G3645" s="4" t="s">
        <v>373</v>
      </c>
      <c r="H3645" s="4" t="s">
        <v>5234</v>
      </c>
      <c r="I3645" s="4" t="s">
        <v>7575</v>
      </c>
      <c r="J3645" s="4" t="s">
        <v>7571</v>
      </c>
      <c r="K3645" s="6">
        <f>IFERROR(VLOOKUP($J3645,Lookup!$I:$M,Lookup!J$2,0),"")</f>
        <v>7163</v>
      </c>
      <c r="L3645" s="6" t="str">
        <f>IFERROR(VLOOKUP($J3645,Lookup!$I:$M,Lookup!K$2,0),"")</f>
        <v>Pasadena</v>
      </c>
      <c r="M3645" s="6" t="str">
        <f>IFERROR(VLOOKUP($J3645,Lookup!$I:$M,Lookup!L$2,0),"")</f>
        <v>JAviles</v>
      </c>
      <c r="N3645" s="6" t="str">
        <f>IFERROR(VLOOKUP($J3645,Lookup!$I:$M,Lookup!M$2,0),"")</f>
        <v>ET</v>
      </c>
      <c r="O3645" s="6" t="str">
        <f>IFERROR(VLOOKUP(E3645,Lookup!B:C,2,0),0)</f>
        <v>Server/Cocktail</v>
      </c>
    </row>
    <row r="3646" ht="13.5" outlineLevel="2" spans="1:15">
      <c r="A3646" s="4" t="s">
        <v>7618</v>
      </c>
      <c r="B3646" s="4" t="s">
        <v>7573</v>
      </c>
      <c r="C3646" s="4" t="s">
        <v>118</v>
      </c>
      <c r="D3646" s="4" t="s">
        <v>7619</v>
      </c>
      <c r="E3646" s="4" t="s">
        <v>120</v>
      </c>
      <c r="F3646" s="4" t="s">
        <v>121</v>
      </c>
      <c r="G3646" s="4" t="s">
        <v>373</v>
      </c>
      <c r="H3646" s="4" t="s">
        <v>5234</v>
      </c>
      <c r="I3646" s="4" t="s">
        <v>7575</v>
      </c>
      <c r="J3646" s="4" t="s">
        <v>7571</v>
      </c>
      <c r="K3646" s="6">
        <f>IFERROR(VLOOKUP($J3646,Lookup!$I:$M,Lookup!J$2,0),"")</f>
        <v>7163</v>
      </c>
      <c r="L3646" s="6" t="str">
        <f>IFERROR(VLOOKUP($J3646,Lookup!$I:$M,Lookup!K$2,0),"")</f>
        <v>Pasadena</v>
      </c>
      <c r="M3646" s="6" t="str">
        <f>IFERROR(VLOOKUP($J3646,Lookup!$I:$M,Lookup!L$2,0),"")</f>
        <v>JAviles</v>
      </c>
      <c r="N3646" s="6" t="str">
        <f>IFERROR(VLOOKUP($J3646,Lookup!$I:$M,Lookup!M$2,0),"")</f>
        <v>ET</v>
      </c>
      <c r="O3646" s="6" t="str">
        <f>IFERROR(VLOOKUP(E3646,Lookup!B:C,2,0),0)</f>
        <v>Server/Cocktail</v>
      </c>
    </row>
    <row r="3647" ht="13.5" outlineLevel="2" spans="1:15">
      <c r="A3647" s="4" t="s">
        <v>7620</v>
      </c>
      <c r="B3647" s="4" t="s">
        <v>7573</v>
      </c>
      <c r="C3647" s="4" t="s">
        <v>118</v>
      </c>
      <c r="D3647" s="4" t="s">
        <v>7621</v>
      </c>
      <c r="E3647" s="4" t="s">
        <v>139</v>
      </c>
      <c r="F3647" s="4" t="s">
        <v>121</v>
      </c>
      <c r="G3647" s="4" t="s">
        <v>373</v>
      </c>
      <c r="H3647" s="4" t="s">
        <v>5234</v>
      </c>
      <c r="I3647" s="4" t="s">
        <v>7575</v>
      </c>
      <c r="J3647" s="4" t="s">
        <v>7571</v>
      </c>
      <c r="K3647" s="6">
        <f>IFERROR(VLOOKUP($J3647,Lookup!$I:$M,Lookup!J$2,0),"")</f>
        <v>7163</v>
      </c>
      <c r="L3647" s="6" t="str">
        <f>IFERROR(VLOOKUP($J3647,Lookup!$I:$M,Lookup!K$2,0),"")</f>
        <v>Pasadena</v>
      </c>
      <c r="M3647" s="6" t="str">
        <f>IFERROR(VLOOKUP($J3647,Lookup!$I:$M,Lookup!L$2,0),"")</f>
        <v>JAviles</v>
      </c>
      <c r="N3647" s="6" t="str">
        <f>IFERROR(VLOOKUP($J3647,Lookup!$I:$M,Lookup!M$2,0),"")</f>
        <v>ET</v>
      </c>
      <c r="O3647" s="6" t="str">
        <f>IFERROR(VLOOKUP(E3647,Lookup!B:C,2,0),0)</f>
        <v>Busser/Runner</v>
      </c>
    </row>
    <row r="3648" ht="13.5" outlineLevel="2" spans="1:15">
      <c r="A3648" s="4" t="s">
        <v>7622</v>
      </c>
      <c r="B3648" s="4" t="s">
        <v>7573</v>
      </c>
      <c r="C3648" s="4" t="s">
        <v>118</v>
      </c>
      <c r="D3648" s="4" t="s">
        <v>7623</v>
      </c>
      <c r="E3648" s="4" t="s">
        <v>139</v>
      </c>
      <c r="F3648" s="4" t="s">
        <v>121</v>
      </c>
      <c r="G3648" s="4" t="s">
        <v>373</v>
      </c>
      <c r="H3648" s="4" t="s">
        <v>5234</v>
      </c>
      <c r="I3648" s="4" t="s">
        <v>7575</v>
      </c>
      <c r="J3648" s="4" t="s">
        <v>7571</v>
      </c>
      <c r="K3648" s="6">
        <f>IFERROR(VLOOKUP($J3648,Lookup!$I:$M,Lookup!J$2,0),"")</f>
        <v>7163</v>
      </c>
      <c r="L3648" s="6" t="str">
        <f>IFERROR(VLOOKUP($J3648,Lookup!$I:$M,Lookup!K$2,0),"")</f>
        <v>Pasadena</v>
      </c>
      <c r="M3648" s="6" t="str">
        <f>IFERROR(VLOOKUP($J3648,Lookup!$I:$M,Lookup!L$2,0),"")</f>
        <v>JAviles</v>
      </c>
      <c r="N3648" s="6" t="str">
        <f>IFERROR(VLOOKUP($J3648,Lookup!$I:$M,Lookup!M$2,0),"")</f>
        <v>ET</v>
      </c>
      <c r="O3648" s="6" t="str">
        <f>IFERROR(VLOOKUP(E3648,Lookup!B:C,2,0),0)</f>
        <v>Busser/Runner</v>
      </c>
    </row>
    <row r="3649" ht="13.5" outlineLevel="2" spans="1:15">
      <c r="A3649" s="4" t="s">
        <v>7624</v>
      </c>
      <c r="B3649" s="4" t="s">
        <v>7573</v>
      </c>
      <c r="C3649" s="4" t="s">
        <v>118</v>
      </c>
      <c r="D3649" s="4" t="s">
        <v>7625</v>
      </c>
      <c r="E3649" s="4" t="s">
        <v>120</v>
      </c>
      <c r="F3649" s="4" t="s">
        <v>121</v>
      </c>
      <c r="G3649" s="4" t="s">
        <v>373</v>
      </c>
      <c r="H3649" s="4" t="s">
        <v>5234</v>
      </c>
      <c r="I3649" s="4" t="s">
        <v>7575</v>
      </c>
      <c r="J3649" s="4" t="s">
        <v>7571</v>
      </c>
      <c r="K3649" s="6">
        <f>IFERROR(VLOOKUP($J3649,Lookup!$I:$M,Lookup!J$2,0),"")</f>
        <v>7163</v>
      </c>
      <c r="L3649" s="6" t="str">
        <f>IFERROR(VLOOKUP($J3649,Lookup!$I:$M,Lookup!K$2,0),"")</f>
        <v>Pasadena</v>
      </c>
      <c r="M3649" s="6" t="str">
        <f>IFERROR(VLOOKUP($J3649,Lookup!$I:$M,Lookup!L$2,0),"")</f>
        <v>JAviles</v>
      </c>
      <c r="N3649" s="6" t="str">
        <f>IFERROR(VLOOKUP($J3649,Lookup!$I:$M,Lookup!M$2,0),"")</f>
        <v>ET</v>
      </c>
      <c r="O3649" s="6" t="str">
        <f>IFERROR(VLOOKUP(E3649,Lookup!B:C,2,0),0)</f>
        <v>Server/Cocktail</v>
      </c>
    </row>
    <row r="3650" ht="13.5" outlineLevel="2" spans="1:15">
      <c r="A3650" s="4" t="s">
        <v>7626</v>
      </c>
      <c r="B3650" s="4" t="s">
        <v>7573</v>
      </c>
      <c r="C3650" s="4" t="s">
        <v>118</v>
      </c>
      <c r="D3650" s="4" t="s">
        <v>7627</v>
      </c>
      <c r="E3650" s="4" t="s">
        <v>70</v>
      </c>
      <c r="F3650" s="4" t="s">
        <v>121</v>
      </c>
      <c r="G3650" s="4" t="s">
        <v>373</v>
      </c>
      <c r="H3650" s="4" t="s">
        <v>5234</v>
      </c>
      <c r="I3650" s="4" t="s">
        <v>7575</v>
      </c>
      <c r="J3650" s="4" t="s">
        <v>7571</v>
      </c>
      <c r="K3650" s="6">
        <f>IFERROR(VLOOKUP($J3650,Lookup!$I:$M,Lookup!J$2,0),"")</f>
        <v>7163</v>
      </c>
      <c r="L3650" s="6" t="str">
        <f>IFERROR(VLOOKUP($J3650,Lookup!$I:$M,Lookup!K$2,0),"")</f>
        <v>Pasadena</v>
      </c>
      <c r="M3650" s="6" t="str">
        <f>IFERROR(VLOOKUP($J3650,Lookup!$I:$M,Lookup!L$2,0),"")</f>
        <v>JAviles</v>
      </c>
      <c r="N3650" s="6" t="str">
        <f>IFERROR(VLOOKUP($J3650,Lookup!$I:$M,Lookup!M$2,0),"")</f>
        <v>ET</v>
      </c>
      <c r="O3650" s="6" t="str">
        <f>IFERROR(VLOOKUP(E3650,Lookup!B:C,2,0),0)</f>
        <v>Bartender</v>
      </c>
    </row>
    <row r="3651" ht="13.5" outlineLevel="2" spans="1:15">
      <c r="A3651" s="4" t="s">
        <v>7628</v>
      </c>
      <c r="B3651" s="4" t="s">
        <v>7573</v>
      </c>
      <c r="C3651" s="4" t="s">
        <v>118</v>
      </c>
      <c r="D3651" s="4" t="s">
        <v>7629</v>
      </c>
      <c r="E3651" s="4" t="s">
        <v>70</v>
      </c>
      <c r="F3651" s="4" t="s">
        <v>121</v>
      </c>
      <c r="G3651" s="4" t="s">
        <v>373</v>
      </c>
      <c r="H3651" s="4" t="s">
        <v>5234</v>
      </c>
      <c r="I3651" s="4" t="s">
        <v>7575</v>
      </c>
      <c r="J3651" s="4" t="s">
        <v>7571</v>
      </c>
      <c r="K3651" s="6">
        <f>IFERROR(VLOOKUP($J3651,Lookup!$I:$M,Lookup!J$2,0),"")</f>
        <v>7163</v>
      </c>
      <c r="L3651" s="6" t="str">
        <f>IFERROR(VLOOKUP($J3651,Lookup!$I:$M,Lookup!K$2,0),"")</f>
        <v>Pasadena</v>
      </c>
      <c r="M3651" s="6" t="str">
        <f>IFERROR(VLOOKUP($J3651,Lookup!$I:$M,Lookup!L$2,0),"")</f>
        <v>JAviles</v>
      </c>
      <c r="N3651" s="6" t="str">
        <f>IFERROR(VLOOKUP($J3651,Lookup!$I:$M,Lookup!M$2,0),"")</f>
        <v>ET</v>
      </c>
      <c r="O3651" s="6" t="str">
        <f>IFERROR(VLOOKUP(E3651,Lookup!B:C,2,0),0)</f>
        <v>Bartender</v>
      </c>
    </row>
    <row r="3652" ht="13.5" outlineLevel="2" spans="1:15">
      <c r="A3652" s="4" t="s">
        <v>7630</v>
      </c>
      <c r="B3652" s="4" t="s">
        <v>7573</v>
      </c>
      <c r="C3652" s="4" t="s">
        <v>118</v>
      </c>
      <c r="D3652" s="4" t="s">
        <v>7631</v>
      </c>
      <c r="E3652" s="4" t="s">
        <v>188</v>
      </c>
      <c r="F3652" s="4" t="s">
        <v>121</v>
      </c>
      <c r="G3652" s="4" t="s">
        <v>373</v>
      </c>
      <c r="H3652" s="4" t="s">
        <v>5234</v>
      </c>
      <c r="I3652" s="4" t="s">
        <v>7575</v>
      </c>
      <c r="J3652" s="4" t="s">
        <v>7571</v>
      </c>
      <c r="K3652" s="6">
        <f>IFERROR(VLOOKUP($J3652,Lookup!$I:$M,Lookup!J$2,0),"")</f>
        <v>7163</v>
      </c>
      <c r="L3652" s="6" t="str">
        <f>IFERROR(VLOOKUP($J3652,Lookup!$I:$M,Lookup!K$2,0),"")</f>
        <v>Pasadena</v>
      </c>
      <c r="M3652" s="6" t="str">
        <f>IFERROR(VLOOKUP($J3652,Lookup!$I:$M,Lookup!L$2,0),"")</f>
        <v>JAviles</v>
      </c>
      <c r="N3652" s="6" t="str">
        <f>IFERROR(VLOOKUP($J3652,Lookup!$I:$M,Lookup!M$2,0),"")</f>
        <v>ET</v>
      </c>
      <c r="O3652" s="6" t="str">
        <f>IFERROR(VLOOKUP(E3652,Lookup!B:C,2,0),0)</f>
        <v>Dish</v>
      </c>
    </row>
    <row r="3653" ht="13.5" outlineLevel="2" spans="1:15">
      <c r="A3653" s="4" t="s">
        <v>7632</v>
      </c>
      <c r="B3653" s="4" t="s">
        <v>7573</v>
      </c>
      <c r="C3653" s="4" t="s">
        <v>118</v>
      </c>
      <c r="D3653" s="4" t="s">
        <v>7633</v>
      </c>
      <c r="E3653" s="4" t="s">
        <v>142</v>
      </c>
      <c r="F3653" s="4" t="s">
        <v>121</v>
      </c>
      <c r="G3653" s="4" t="s">
        <v>373</v>
      </c>
      <c r="H3653" s="4" t="s">
        <v>5234</v>
      </c>
      <c r="I3653" s="4" t="s">
        <v>7575</v>
      </c>
      <c r="J3653" s="4" t="s">
        <v>7571</v>
      </c>
      <c r="K3653" s="6">
        <f>IFERROR(VLOOKUP($J3653,Lookup!$I:$M,Lookup!J$2,0),"")</f>
        <v>7163</v>
      </c>
      <c r="L3653" s="6" t="str">
        <f>IFERROR(VLOOKUP($J3653,Lookup!$I:$M,Lookup!K$2,0),"")</f>
        <v>Pasadena</v>
      </c>
      <c r="M3653" s="6" t="str">
        <f>IFERROR(VLOOKUP($J3653,Lookup!$I:$M,Lookup!L$2,0),"")</f>
        <v>JAviles</v>
      </c>
      <c r="N3653" s="6" t="str">
        <f>IFERROR(VLOOKUP($J3653,Lookup!$I:$M,Lookup!M$2,0),"")</f>
        <v>ET</v>
      </c>
      <c r="O3653" s="6" t="str">
        <f>IFERROR(VLOOKUP(E3653,Lookup!B:C,2,0),0)</f>
        <v>Expo</v>
      </c>
    </row>
    <row r="3654" ht="13.5" outlineLevel="2" spans="1:15">
      <c r="A3654" s="4" t="s">
        <v>7634</v>
      </c>
      <c r="B3654" s="4" t="s">
        <v>7573</v>
      </c>
      <c r="C3654" s="4" t="s">
        <v>118</v>
      </c>
      <c r="D3654" s="4" t="s">
        <v>7635</v>
      </c>
      <c r="E3654" s="4" t="s">
        <v>120</v>
      </c>
      <c r="F3654" s="4" t="s">
        <v>121</v>
      </c>
      <c r="G3654" s="4" t="s">
        <v>373</v>
      </c>
      <c r="H3654" s="4" t="s">
        <v>5234</v>
      </c>
      <c r="I3654" s="4" t="s">
        <v>7575</v>
      </c>
      <c r="J3654" s="4" t="s">
        <v>7571</v>
      </c>
      <c r="K3654" s="6">
        <f>IFERROR(VLOOKUP($J3654,Lookup!$I:$M,Lookup!J$2,0),"")</f>
        <v>7163</v>
      </c>
      <c r="L3654" s="6" t="str">
        <f>IFERROR(VLOOKUP($J3654,Lookup!$I:$M,Lookup!K$2,0),"")</f>
        <v>Pasadena</v>
      </c>
      <c r="M3654" s="6" t="str">
        <f>IFERROR(VLOOKUP($J3654,Lookup!$I:$M,Lookup!L$2,0),"")</f>
        <v>JAviles</v>
      </c>
      <c r="N3654" s="6" t="str">
        <f>IFERROR(VLOOKUP($J3654,Lookup!$I:$M,Lookup!M$2,0),"")</f>
        <v>ET</v>
      </c>
      <c r="O3654" s="6" t="str">
        <f>IFERROR(VLOOKUP(E3654,Lookup!B:C,2,0),0)</f>
        <v>Server/Cocktail</v>
      </c>
    </row>
    <row r="3655" ht="13.5" outlineLevel="2" spans="1:15">
      <c r="A3655" s="4" t="s">
        <v>7636</v>
      </c>
      <c r="B3655" s="4" t="s">
        <v>7573</v>
      </c>
      <c r="C3655" s="4" t="s">
        <v>118</v>
      </c>
      <c r="D3655" s="4" t="s">
        <v>7637</v>
      </c>
      <c r="E3655" s="4" t="s">
        <v>83</v>
      </c>
      <c r="F3655" s="4" t="s">
        <v>121</v>
      </c>
      <c r="G3655" s="4" t="s">
        <v>373</v>
      </c>
      <c r="H3655" s="4" t="s">
        <v>5234</v>
      </c>
      <c r="I3655" s="4" t="s">
        <v>7575</v>
      </c>
      <c r="J3655" s="4" t="s">
        <v>7571</v>
      </c>
      <c r="K3655" s="6">
        <f>IFERROR(VLOOKUP($J3655,Lookup!$I:$M,Lookup!J$2,0),"")</f>
        <v>7163</v>
      </c>
      <c r="L3655" s="6" t="str">
        <f>IFERROR(VLOOKUP($J3655,Lookup!$I:$M,Lookup!K$2,0),"")</f>
        <v>Pasadena</v>
      </c>
      <c r="M3655" s="6" t="str">
        <f>IFERROR(VLOOKUP($J3655,Lookup!$I:$M,Lookup!L$2,0),"")</f>
        <v>JAviles</v>
      </c>
      <c r="N3655" s="6" t="str">
        <f>IFERROR(VLOOKUP($J3655,Lookup!$I:$M,Lookup!M$2,0),"")</f>
        <v>ET</v>
      </c>
      <c r="O3655" s="6" t="str">
        <f>IFERROR(VLOOKUP(E3655,Lookup!B:C,2,0),0)</f>
        <v>Line Cook</v>
      </c>
    </row>
    <row r="3656" ht="13.5" outlineLevel="2" spans="1:15">
      <c r="A3656" s="4" t="s">
        <v>7638</v>
      </c>
      <c r="B3656" s="4" t="s">
        <v>7573</v>
      </c>
      <c r="C3656" s="4" t="s">
        <v>118</v>
      </c>
      <c r="D3656" s="4" t="s">
        <v>7639</v>
      </c>
      <c r="E3656" s="4" t="s">
        <v>139</v>
      </c>
      <c r="F3656" s="4" t="s">
        <v>121</v>
      </c>
      <c r="G3656" s="4" t="s">
        <v>373</v>
      </c>
      <c r="H3656" s="4" t="s">
        <v>5234</v>
      </c>
      <c r="I3656" s="4" t="s">
        <v>7575</v>
      </c>
      <c r="J3656" s="4" t="s">
        <v>7571</v>
      </c>
      <c r="K3656" s="6">
        <f>IFERROR(VLOOKUP($J3656,Lookup!$I:$M,Lookup!J$2,0),"")</f>
        <v>7163</v>
      </c>
      <c r="L3656" s="6" t="str">
        <f>IFERROR(VLOOKUP($J3656,Lookup!$I:$M,Lookup!K$2,0),"")</f>
        <v>Pasadena</v>
      </c>
      <c r="M3656" s="6" t="str">
        <f>IFERROR(VLOOKUP($J3656,Lookup!$I:$M,Lookup!L$2,0),"")</f>
        <v>JAviles</v>
      </c>
      <c r="N3656" s="6" t="str">
        <f>IFERROR(VLOOKUP($J3656,Lookup!$I:$M,Lookup!M$2,0),"")</f>
        <v>ET</v>
      </c>
      <c r="O3656" s="6" t="str">
        <f>IFERROR(VLOOKUP(E3656,Lookup!B:C,2,0),0)</f>
        <v>Busser/Runner</v>
      </c>
    </row>
    <row r="3657" ht="13.5" outlineLevel="2" spans="1:15">
      <c r="A3657" s="4" t="s">
        <v>7640</v>
      </c>
      <c r="B3657" s="4" t="s">
        <v>7573</v>
      </c>
      <c r="C3657" s="4" t="s">
        <v>118</v>
      </c>
      <c r="D3657" s="4" t="s">
        <v>7641</v>
      </c>
      <c r="E3657" s="4" t="s">
        <v>120</v>
      </c>
      <c r="F3657" s="4" t="s">
        <v>121</v>
      </c>
      <c r="G3657" s="4" t="s">
        <v>373</v>
      </c>
      <c r="H3657" s="4" t="s">
        <v>5234</v>
      </c>
      <c r="I3657" s="4" t="s">
        <v>7575</v>
      </c>
      <c r="J3657" s="4" t="s">
        <v>7571</v>
      </c>
      <c r="K3657" s="6">
        <f>IFERROR(VLOOKUP($J3657,Lookup!$I:$M,Lookup!J$2,0),"")</f>
        <v>7163</v>
      </c>
      <c r="L3657" s="6" t="str">
        <f>IFERROR(VLOOKUP($J3657,Lookup!$I:$M,Lookup!K$2,0),"")</f>
        <v>Pasadena</v>
      </c>
      <c r="M3657" s="6" t="str">
        <f>IFERROR(VLOOKUP($J3657,Lookup!$I:$M,Lookup!L$2,0),"")</f>
        <v>JAviles</v>
      </c>
      <c r="N3657" s="6" t="str">
        <f>IFERROR(VLOOKUP($J3657,Lookup!$I:$M,Lookup!M$2,0),"")</f>
        <v>ET</v>
      </c>
      <c r="O3657" s="6" t="str">
        <f>IFERROR(VLOOKUP(E3657,Lookup!B:C,2,0),0)</f>
        <v>Server/Cocktail</v>
      </c>
    </row>
    <row r="3658" ht="13.5" outlineLevel="2" spans="1:15">
      <c r="A3658" s="4" t="s">
        <v>7642</v>
      </c>
      <c r="B3658" s="4" t="s">
        <v>7573</v>
      </c>
      <c r="C3658" s="4" t="s">
        <v>118</v>
      </c>
      <c r="D3658" s="4" t="s">
        <v>7643</v>
      </c>
      <c r="E3658" s="4" t="s">
        <v>83</v>
      </c>
      <c r="F3658" s="4" t="s">
        <v>121</v>
      </c>
      <c r="G3658" s="4" t="s">
        <v>373</v>
      </c>
      <c r="H3658" s="4" t="s">
        <v>5234</v>
      </c>
      <c r="I3658" s="4" t="s">
        <v>7575</v>
      </c>
      <c r="J3658" s="4" t="s">
        <v>7571</v>
      </c>
      <c r="K3658" s="6">
        <f>IFERROR(VLOOKUP($J3658,Lookup!$I:$M,Lookup!J$2,0),"")</f>
        <v>7163</v>
      </c>
      <c r="L3658" s="6" t="str">
        <f>IFERROR(VLOOKUP($J3658,Lookup!$I:$M,Lookup!K$2,0),"")</f>
        <v>Pasadena</v>
      </c>
      <c r="M3658" s="6" t="str">
        <f>IFERROR(VLOOKUP($J3658,Lookup!$I:$M,Lookup!L$2,0),"")</f>
        <v>JAviles</v>
      </c>
      <c r="N3658" s="6" t="str">
        <f>IFERROR(VLOOKUP($J3658,Lookup!$I:$M,Lookup!M$2,0),"")</f>
        <v>ET</v>
      </c>
      <c r="O3658" s="6" t="str">
        <f>IFERROR(VLOOKUP(E3658,Lookup!B:C,2,0),0)</f>
        <v>Line Cook</v>
      </c>
    </row>
    <row r="3659" ht="13.5" outlineLevel="2" spans="1:15">
      <c r="A3659" s="4" t="s">
        <v>7644</v>
      </c>
      <c r="B3659" s="4" t="s">
        <v>7573</v>
      </c>
      <c r="C3659" s="4" t="s">
        <v>118</v>
      </c>
      <c r="D3659" s="4" t="s">
        <v>7645</v>
      </c>
      <c r="E3659" s="4" t="s">
        <v>120</v>
      </c>
      <c r="F3659" s="4" t="s">
        <v>121</v>
      </c>
      <c r="G3659" s="4" t="s">
        <v>373</v>
      </c>
      <c r="H3659" s="4" t="s">
        <v>5234</v>
      </c>
      <c r="I3659" s="4" t="s">
        <v>7575</v>
      </c>
      <c r="J3659" s="4" t="s">
        <v>7571</v>
      </c>
      <c r="K3659" s="6">
        <f>IFERROR(VLOOKUP($J3659,Lookup!$I:$M,Lookup!J$2,0),"")</f>
        <v>7163</v>
      </c>
      <c r="L3659" s="6" t="str">
        <f>IFERROR(VLOOKUP($J3659,Lookup!$I:$M,Lookup!K$2,0),"")</f>
        <v>Pasadena</v>
      </c>
      <c r="M3659" s="6" t="str">
        <f>IFERROR(VLOOKUP($J3659,Lookup!$I:$M,Lookup!L$2,0),"")</f>
        <v>JAviles</v>
      </c>
      <c r="N3659" s="6" t="str">
        <f>IFERROR(VLOOKUP($J3659,Lookup!$I:$M,Lookup!M$2,0),"")</f>
        <v>ET</v>
      </c>
      <c r="O3659" s="6" t="str">
        <f>IFERROR(VLOOKUP(E3659,Lookup!B:C,2,0),0)</f>
        <v>Server/Cocktail</v>
      </c>
    </row>
    <row r="3660" ht="13.5" outlineLevel="2" spans="1:15">
      <c r="A3660" s="4" t="s">
        <v>7646</v>
      </c>
      <c r="B3660" s="4" t="s">
        <v>7573</v>
      </c>
      <c r="C3660" s="4" t="s">
        <v>118</v>
      </c>
      <c r="D3660" s="4" t="s">
        <v>7647</v>
      </c>
      <c r="E3660" s="4" t="s">
        <v>188</v>
      </c>
      <c r="F3660" s="4" t="s">
        <v>121</v>
      </c>
      <c r="G3660" s="4" t="s">
        <v>373</v>
      </c>
      <c r="H3660" s="4" t="s">
        <v>5234</v>
      </c>
      <c r="I3660" s="4" t="s">
        <v>7575</v>
      </c>
      <c r="J3660" s="4" t="s">
        <v>7571</v>
      </c>
      <c r="K3660" s="6">
        <f>IFERROR(VLOOKUP($J3660,Lookup!$I:$M,Lookup!J$2,0),"")</f>
        <v>7163</v>
      </c>
      <c r="L3660" s="6" t="str">
        <f>IFERROR(VLOOKUP($J3660,Lookup!$I:$M,Lookup!K$2,0),"")</f>
        <v>Pasadena</v>
      </c>
      <c r="M3660" s="6" t="str">
        <f>IFERROR(VLOOKUP($J3660,Lookup!$I:$M,Lookup!L$2,0),"")</f>
        <v>JAviles</v>
      </c>
      <c r="N3660" s="6" t="str">
        <f>IFERROR(VLOOKUP($J3660,Lookup!$I:$M,Lookup!M$2,0),"")</f>
        <v>ET</v>
      </c>
      <c r="O3660" s="6" t="str">
        <f>IFERROR(VLOOKUP(E3660,Lookup!B:C,2,0),0)</f>
        <v>Dish</v>
      </c>
    </row>
    <row r="3661" ht="13.5" outlineLevel="2" spans="1:15">
      <c r="A3661" s="4" t="s">
        <v>7648</v>
      </c>
      <c r="B3661" s="4" t="s">
        <v>7573</v>
      </c>
      <c r="C3661" s="4" t="s">
        <v>118</v>
      </c>
      <c r="D3661" s="4" t="s">
        <v>7649</v>
      </c>
      <c r="E3661" s="4" t="s">
        <v>78</v>
      </c>
      <c r="F3661" s="4" t="s">
        <v>121</v>
      </c>
      <c r="G3661" s="4" t="s">
        <v>373</v>
      </c>
      <c r="H3661" s="4" t="s">
        <v>5234</v>
      </c>
      <c r="I3661" s="4" t="s">
        <v>7575</v>
      </c>
      <c r="J3661" s="4" t="s">
        <v>7571</v>
      </c>
      <c r="K3661" s="6">
        <f>IFERROR(VLOOKUP($J3661,Lookup!$I:$M,Lookup!J$2,0),"")</f>
        <v>7163</v>
      </c>
      <c r="L3661" s="6" t="str">
        <f>IFERROR(VLOOKUP($J3661,Lookup!$I:$M,Lookup!K$2,0),"")</f>
        <v>Pasadena</v>
      </c>
      <c r="M3661" s="6" t="str">
        <f>IFERROR(VLOOKUP($J3661,Lookup!$I:$M,Lookup!L$2,0),"")</f>
        <v>JAviles</v>
      </c>
      <c r="N3661" s="6" t="str">
        <f>IFERROR(VLOOKUP($J3661,Lookup!$I:$M,Lookup!M$2,0),"")</f>
        <v>ET</v>
      </c>
      <c r="O3661" s="6" t="str">
        <f>IFERROR(VLOOKUP(E3661,Lookup!B:C,2,0),0)</f>
        <v>Host</v>
      </c>
    </row>
    <row r="3662" ht="13.5" outlineLevel="2" spans="1:15">
      <c r="A3662" s="4" t="s">
        <v>7650</v>
      </c>
      <c r="B3662" s="4" t="s">
        <v>7573</v>
      </c>
      <c r="C3662" s="4" t="s">
        <v>118</v>
      </c>
      <c r="D3662" s="4" t="s">
        <v>7651</v>
      </c>
      <c r="E3662" s="4" t="s">
        <v>83</v>
      </c>
      <c r="F3662" s="4" t="s">
        <v>121</v>
      </c>
      <c r="G3662" s="4" t="s">
        <v>373</v>
      </c>
      <c r="H3662" s="4" t="s">
        <v>5234</v>
      </c>
      <c r="I3662" s="4" t="s">
        <v>7575</v>
      </c>
      <c r="J3662" s="4" t="s">
        <v>7571</v>
      </c>
      <c r="K3662" s="6">
        <f>IFERROR(VLOOKUP($J3662,Lookup!$I:$M,Lookup!J$2,0),"")</f>
        <v>7163</v>
      </c>
      <c r="L3662" s="6" t="str">
        <f>IFERROR(VLOOKUP($J3662,Lookup!$I:$M,Lookup!K$2,0),"")</f>
        <v>Pasadena</v>
      </c>
      <c r="M3662" s="6" t="str">
        <f>IFERROR(VLOOKUP($J3662,Lookup!$I:$M,Lookup!L$2,0),"")</f>
        <v>JAviles</v>
      </c>
      <c r="N3662" s="6" t="str">
        <f>IFERROR(VLOOKUP($J3662,Lookup!$I:$M,Lookup!M$2,0),"")</f>
        <v>ET</v>
      </c>
      <c r="O3662" s="6" t="str">
        <f>IFERROR(VLOOKUP(E3662,Lookup!B:C,2,0),0)</f>
        <v>Line Cook</v>
      </c>
    </row>
    <row r="3663" ht="13.5" outlineLevel="2" spans="1:15">
      <c r="A3663" s="4" t="s">
        <v>7652</v>
      </c>
      <c r="B3663" s="4" t="s">
        <v>7573</v>
      </c>
      <c r="C3663" s="4" t="s">
        <v>118</v>
      </c>
      <c r="D3663" s="4" t="s">
        <v>7653</v>
      </c>
      <c r="E3663" s="4" t="s">
        <v>120</v>
      </c>
      <c r="F3663" s="4" t="s">
        <v>121</v>
      </c>
      <c r="G3663" s="4" t="s">
        <v>373</v>
      </c>
      <c r="H3663" s="4" t="s">
        <v>5234</v>
      </c>
      <c r="I3663" s="4" t="s">
        <v>7575</v>
      </c>
      <c r="J3663" s="4" t="s">
        <v>7571</v>
      </c>
      <c r="K3663" s="6">
        <f>IFERROR(VLOOKUP($J3663,Lookup!$I:$M,Lookup!J$2,0),"")</f>
        <v>7163</v>
      </c>
      <c r="L3663" s="6" t="str">
        <f>IFERROR(VLOOKUP($J3663,Lookup!$I:$M,Lookup!K$2,0),"")</f>
        <v>Pasadena</v>
      </c>
      <c r="M3663" s="6" t="str">
        <f>IFERROR(VLOOKUP($J3663,Lookup!$I:$M,Lookup!L$2,0),"")</f>
        <v>JAviles</v>
      </c>
      <c r="N3663" s="6" t="str">
        <f>IFERROR(VLOOKUP($J3663,Lookup!$I:$M,Lookup!M$2,0),"")</f>
        <v>ET</v>
      </c>
      <c r="O3663" s="6" t="str">
        <f>IFERROR(VLOOKUP(E3663,Lookup!B:C,2,0),0)</f>
        <v>Server/Cocktail</v>
      </c>
    </row>
    <row r="3664" ht="13.5" outlineLevel="2" spans="1:15">
      <c r="A3664" s="4" t="s">
        <v>7654</v>
      </c>
      <c r="B3664" s="4" t="s">
        <v>7573</v>
      </c>
      <c r="C3664" s="4" t="s">
        <v>118</v>
      </c>
      <c r="D3664" s="4" t="s">
        <v>7655</v>
      </c>
      <c r="E3664" s="4" t="s">
        <v>120</v>
      </c>
      <c r="F3664" s="4" t="s">
        <v>121</v>
      </c>
      <c r="G3664" s="4" t="s">
        <v>373</v>
      </c>
      <c r="H3664" s="4" t="s">
        <v>5234</v>
      </c>
      <c r="I3664" s="4" t="s">
        <v>7575</v>
      </c>
      <c r="J3664" s="4" t="s">
        <v>7571</v>
      </c>
      <c r="K3664" s="6">
        <f>IFERROR(VLOOKUP($J3664,Lookup!$I:$M,Lookup!J$2,0),"")</f>
        <v>7163</v>
      </c>
      <c r="L3664" s="6" t="str">
        <f>IFERROR(VLOOKUP($J3664,Lookup!$I:$M,Lookup!K$2,0),"")</f>
        <v>Pasadena</v>
      </c>
      <c r="M3664" s="6" t="str">
        <f>IFERROR(VLOOKUP($J3664,Lookup!$I:$M,Lookup!L$2,0),"")</f>
        <v>JAviles</v>
      </c>
      <c r="N3664" s="6" t="str">
        <f>IFERROR(VLOOKUP($J3664,Lookup!$I:$M,Lookup!M$2,0),"")</f>
        <v>ET</v>
      </c>
      <c r="O3664" s="6" t="str">
        <f>IFERROR(VLOOKUP(E3664,Lookup!B:C,2,0),0)</f>
        <v>Server/Cocktail</v>
      </c>
    </row>
    <row r="3665" ht="13.5" outlineLevel="2" spans="1:15">
      <c r="A3665" s="4" t="s">
        <v>7656</v>
      </c>
      <c r="B3665" s="4" t="s">
        <v>7573</v>
      </c>
      <c r="C3665" s="4" t="s">
        <v>118</v>
      </c>
      <c r="D3665" s="4" t="s">
        <v>7657</v>
      </c>
      <c r="E3665" s="4" t="s">
        <v>120</v>
      </c>
      <c r="F3665" s="4" t="s">
        <v>121</v>
      </c>
      <c r="G3665" s="4" t="s">
        <v>373</v>
      </c>
      <c r="H3665" s="4" t="s">
        <v>5234</v>
      </c>
      <c r="I3665" s="4" t="s">
        <v>7575</v>
      </c>
      <c r="J3665" s="4" t="s">
        <v>7571</v>
      </c>
      <c r="K3665" s="6">
        <f>IFERROR(VLOOKUP($J3665,Lookup!$I:$M,Lookup!J$2,0),"")</f>
        <v>7163</v>
      </c>
      <c r="L3665" s="6" t="str">
        <f>IFERROR(VLOOKUP($J3665,Lookup!$I:$M,Lookup!K$2,0),"")</f>
        <v>Pasadena</v>
      </c>
      <c r="M3665" s="6" t="str">
        <f>IFERROR(VLOOKUP($J3665,Lookup!$I:$M,Lookup!L$2,0),"")</f>
        <v>JAviles</v>
      </c>
      <c r="N3665" s="6" t="str">
        <f>IFERROR(VLOOKUP($J3665,Lookup!$I:$M,Lookup!M$2,0),"")</f>
        <v>ET</v>
      </c>
      <c r="O3665" s="6" t="str">
        <f>IFERROR(VLOOKUP(E3665,Lookup!B:C,2,0),0)</f>
        <v>Server/Cocktail</v>
      </c>
    </row>
    <row r="3666" ht="13.5" outlineLevel="2" spans="1:15">
      <c r="A3666" s="4" t="s">
        <v>7658</v>
      </c>
      <c r="B3666" s="4" t="s">
        <v>7573</v>
      </c>
      <c r="C3666" s="4" t="s">
        <v>118</v>
      </c>
      <c r="D3666" s="4" t="s">
        <v>7659</v>
      </c>
      <c r="E3666" s="4" t="s">
        <v>256</v>
      </c>
      <c r="F3666" s="4" t="s">
        <v>121</v>
      </c>
      <c r="G3666" s="4" t="s">
        <v>373</v>
      </c>
      <c r="H3666" s="4" t="s">
        <v>5234</v>
      </c>
      <c r="I3666" s="4" t="s">
        <v>7575</v>
      </c>
      <c r="J3666" s="4" t="s">
        <v>7571</v>
      </c>
      <c r="K3666" s="6">
        <f>IFERROR(VLOOKUP($J3666,Lookup!$I:$M,Lookup!J$2,0),"")</f>
        <v>7163</v>
      </c>
      <c r="L3666" s="6" t="str">
        <f>IFERROR(VLOOKUP($J3666,Lookup!$I:$M,Lookup!K$2,0),"")</f>
        <v>Pasadena</v>
      </c>
      <c r="M3666" s="6" t="str">
        <f>IFERROR(VLOOKUP($J3666,Lookup!$I:$M,Lookup!L$2,0),"")</f>
        <v>JAviles</v>
      </c>
      <c r="N3666" s="6" t="str">
        <f>IFERROR(VLOOKUP($J3666,Lookup!$I:$M,Lookup!M$2,0),"")</f>
        <v>ET</v>
      </c>
      <c r="O3666" s="6" t="str">
        <f>IFERROR(VLOOKUP(E3666,Lookup!B:C,2,0),0)</f>
        <v/>
      </c>
    </row>
    <row r="3667" ht="13.5" outlineLevel="1" spans="1:15">
      <c r="A3667" s="4" t="s">
        <v>7660</v>
      </c>
      <c r="B3667" s="4" t="s">
        <v>7573</v>
      </c>
      <c r="C3667" s="4" t="s">
        <v>118</v>
      </c>
      <c r="D3667" s="4" t="s">
        <v>7661</v>
      </c>
      <c r="E3667" s="4" t="s">
        <v>78</v>
      </c>
      <c r="F3667" s="4" t="s">
        <v>121</v>
      </c>
      <c r="G3667" s="4" t="s">
        <v>373</v>
      </c>
      <c r="H3667" s="4" t="s">
        <v>5234</v>
      </c>
      <c r="I3667" s="4" t="s">
        <v>7575</v>
      </c>
      <c r="J3667" s="4" t="s">
        <v>7571</v>
      </c>
      <c r="K3667" s="6">
        <f>IFERROR(VLOOKUP($J3667,Lookup!$I:$M,Lookup!J$2,0),"")</f>
        <v>7163</v>
      </c>
      <c r="L3667" s="6" t="str">
        <f>IFERROR(VLOOKUP($J3667,Lookup!$I:$M,Lookup!K$2,0),"")</f>
        <v>Pasadena</v>
      </c>
      <c r="M3667" s="6" t="str">
        <f>IFERROR(VLOOKUP($J3667,Lookup!$I:$M,Lookup!L$2,0),"")</f>
        <v>JAviles</v>
      </c>
      <c r="N3667" s="6" t="str">
        <f>IFERROR(VLOOKUP($J3667,Lookup!$I:$M,Lookup!M$2,0),"")</f>
        <v>ET</v>
      </c>
      <c r="O3667" s="6" t="str">
        <f>IFERROR(VLOOKUP(E3667,Lookup!B:C,2,0),0)</f>
        <v>Host</v>
      </c>
    </row>
    <row r="3668" ht="13.5" outlineLevel="2" spans="1:15">
      <c r="A3668" s="4" t="s">
        <v>7662</v>
      </c>
      <c r="B3668" s="4" t="s">
        <v>7573</v>
      </c>
      <c r="C3668" s="4" t="s">
        <v>348</v>
      </c>
      <c r="D3668" s="4" t="s">
        <v>7663</v>
      </c>
      <c r="E3668" s="4" t="s">
        <v>120</v>
      </c>
      <c r="F3668" s="4" t="s">
        <v>121</v>
      </c>
      <c r="G3668" s="4" t="s">
        <v>373</v>
      </c>
      <c r="H3668" s="4" t="s">
        <v>5234</v>
      </c>
      <c r="I3668" s="4" t="s">
        <v>7575</v>
      </c>
      <c r="J3668" s="4" t="s">
        <v>7571</v>
      </c>
      <c r="K3668" s="6">
        <f>IFERROR(VLOOKUP($J3668,Lookup!$I:$M,Lookup!J$2,0),"")</f>
        <v>7163</v>
      </c>
      <c r="L3668" s="6" t="str">
        <f>IFERROR(VLOOKUP($J3668,Lookup!$I:$M,Lookup!K$2,0),"")</f>
        <v>Pasadena</v>
      </c>
      <c r="M3668" s="6" t="str">
        <f>IFERROR(VLOOKUP($J3668,Lookup!$I:$M,Lookup!L$2,0),"")</f>
        <v>JAviles</v>
      </c>
      <c r="N3668" s="6" t="str">
        <f>IFERROR(VLOOKUP($J3668,Lookup!$I:$M,Lookup!M$2,0),"")</f>
        <v>ET</v>
      </c>
      <c r="O3668" s="6" t="str">
        <f>IFERROR(VLOOKUP(E3668,Lookup!B:C,2,0),0)</f>
        <v>Server/Cocktail</v>
      </c>
    </row>
    <row r="3669" ht="13.5" outlineLevel="2" spans="1:15">
      <c r="A3669" s="4" t="s">
        <v>7664</v>
      </c>
      <c r="B3669" s="4" t="s">
        <v>7573</v>
      </c>
      <c r="C3669" s="4" t="s">
        <v>118</v>
      </c>
      <c r="D3669" s="4" t="s">
        <v>7665</v>
      </c>
      <c r="E3669" s="4" t="s">
        <v>120</v>
      </c>
      <c r="F3669" s="4" t="s">
        <v>121</v>
      </c>
      <c r="G3669" s="4" t="s">
        <v>373</v>
      </c>
      <c r="H3669" s="4" t="s">
        <v>5234</v>
      </c>
      <c r="I3669" s="4" t="s">
        <v>7575</v>
      </c>
      <c r="J3669" s="4" t="s">
        <v>7571</v>
      </c>
      <c r="K3669" s="6">
        <f>IFERROR(VLOOKUP($J3669,Lookup!$I:$M,Lookup!J$2,0),"")</f>
        <v>7163</v>
      </c>
      <c r="L3669" s="6" t="str">
        <f>IFERROR(VLOOKUP($J3669,Lookup!$I:$M,Lookup!K$2,0),"")</f>
        <v>Pasadena</v>
      </c>
      <c r="M3669" s="6" t="str">
        <f>IFERROR(VLOOKUP($J3669,Lookup!$I:$M,Lookup!L$2,0),"")</f>
        <v>JAviles</v>
      </c>
      <c r="N3669" s="6" t="str">
        <f>IFERROR(VLOOKUP($J3669,Lookup!$I:$M,Lookup!M$2,0),"")</f>
        <v>ET</v>
      </c>
      <c r="O3669" s="6" t="str">
        <f>IFERROR(VLOOKUP(E3669,Lookup!B:C,2,0),0)</f>
        <v>Server/Cocktail</v>
      </c>
    </row>
    <row r="3670" ht="13.5" outlineLevel="2" spans="1:15">
      <c r="A3670" s="4" t="s">
        <v>7666</v>
      </c>
      <c r="B3670" s="4" t="s">
        <v>7573</v>
      </c>
      <c r="C3670" s="4" t="s">
        <v>118</v>
      </c>
      <c r="D3670" s="4" t="s">
        <v>7667</v>
      </c>
      <c r="E3670" s="4" t="s">
        <v>175</v>
      </c>
      <c r="F3670" s="4" t="s">
        <v>121</v>
      </c>
      <c r="G3670" s="4" t="s">
        <v>373</v>
      </c>
      <c r="H3670" s="4" t="s">
        <v>5234</v>
      </c>
      <c r="I3670" s="4" t="s">
        <v>7575</v>
      </c>
      <c r="J3670" s="4" t="s">
        <v>7571</v>
      </c>
      <c r="K3670" s="6">
        <f>IFERROR(VLOOKUP($J3670,Lookup!$I:$M,Lookup!J$2,0),"")</f>
        <v>7163</v>
      </c>
      <c r="L3670" s="6" t="str">
        <f>IFERROR(VLOOKUP($J3670,Lookup!$I:$M,Lookup!K$2,0),"")</f>
        <v>Pasadena</v>
      </c>
      <c r="M3670" s="6" t="str">
        <f>IFERROR(VLOOKUP($J3670,Lookup!$I:$M,Lookup!L$2,0),"")</f>
        <v>JAviles</v>
      </c>
      <c r="N3670" s="6" t="str">
        <f>IFERROR(VLOOKUP($J3670,Lookup!$I:$M,Lookup!M$2,0),"")</f>
        <v>ET</v>
      </c>
      <c r="O3670" s="6" t="str">
        <f>IFERROR(VLOOKUP(E3670,Lookup!B:C,2,0),0)</f>
        <v/>
      </c>
    </row>
    <row r="3671" ht="13.5" outlineLevel="2" spans="1:15">
      <c r="A3671" s="4" t="s">
        <v>7668</v>
      </c>
      <c r="B3671" s="4" t="s">
        <v>7573</v>
      </c>
      <c r="C3671" s="4" t="s">
        <v>118</v>
      </c>
      <c r="D3671" s="4" t="s">
        <v>7669</v>
      </c>
      <c r="E3671" s="4" t="s">
        <v>128</v>
      </c>
      <c r="F3671" s="4" t="s">
        <v>121</v>
      </c>
      <c r="G3671" s="4" t="s">
        <v>373</v>
      </c>
      <c r="H3671" s="4" t="s">
        <v>5234</v>
      </c>
      <c r="I3671" s="4" t="s">
        <v>7575</v>
      </c>
      <c r="J3671" s="4" t="s">
        <v>7571</v>
      </c>
      <c r="K3671" s="6">
        <f>IFERROR(VLOOKUP($J3671,Lookup!$I:$M,Lookup!J$2,0),"")</f>
        <v>7163</v>
      </c>
      <c r="L3671" s="6" t="str">
        <f>IFERROR(VLOOKUP($J3671,Lookup!$I:$M,Lookup!K$2,0),"")</f>
        <v>Pasadena</v>
      </c>
      <c r="M3671" s="6" t="str">
        <f>IFERROR(VLOOKUP($J3671,Lookup!$I:$M,Lookup!L$2,0),"")</f>
        <v>JAviles</v>
      </c>
      <c r="N3671" s="6" t="str">
        <f>IFERROR(VLOOKUP($J3671,Lookup!$I:$M,Lookup!M$2,0),"")</f>
        <v>ET</v>
      </c>
      <c r="O3671" s="6" t="str">
        <f>IFERROR(VLOOKUP(E3671,Lookup!B:C,2,0),0)</f>
        <v>Server/Cocktail</v>
      </c>
    </row>
    <row r="3672" ht="13.5" outlineLevel="2" spans="1:15">
      <c r="A3672" s="4" t="s">
        <v>7670</v>
      </c>
      <c r="B3672" s="4" t="s">
        <v>7573</v>
      </c>
      <c r="C3672" s="4" t="s">
        <v>118</v>
      </c>
      <c r="D3672" s="4" t="s">
        <v>7671</v>
      </c>
      <c r="E3672" s="4" t="s">
        <v>120</v>
      </c>
      <c r="F3672" s="4" t="s">
        <v>121</v>
      </c>
      <c r="G3672" s="4" t="s">
        <v>373</v>
      </c>
      <c r="H3672" s="4" t="s">
        <v>5234</v>
      </c>
      <c r="I3672" s="4" t="s">
        <v>7575</v>
      </c>
      <c r="J3672" s="4" t="s">
        <v>7571</v>
      </c>
      <c r="K3672" s="6">
        <f>IFERROR(VLOOKUP($J3672,Lookup!$I:$M,Lookup!J$2,0),"")</f>
        <v>7163</v>
      </c>
      <c r="L3672" s="6" t="str">
        <f>IFERROR(VLOOKUP($J3672,Lookup!$I:$M,Lookup!K$2,0),"")</f>
        <v>Pasadena</v>
      </c>
      <c r="M3672" s="6" t="str">
        <f>IFERROR(VLOOKUP($J3672,Lookup!$I:$M,Lookup!L$2,0),"")</f>
        <v>JAviles</v>
      </c>
      <c r="N3672" s="6" t="str">
        <f>IFERROR(VLOOKUP($J3672,Lookup!$I:$M,Lookup!M$2,0),"")</f>
        <v>ET</v>
      </c>
      <c r="O3672" s="6" t="str">
        <f>IFERROR(VLOOKUP(E3672,Lookup!B:C,2,0),0)</f>
        <v>Server/Cocktail</v>
      </c>
    </row>
    <row r="3673" ht="13.5" outlineLevel="2" spans="1:15">
      <c r="A3673" s="4" t="s">
        <v>7672</v>
      </c>
      <c r="B3673" s="4" t="s">
        <v>7573</v>
      </c>
      <c r="C3673" s="4" t="s">
        <v>118</v>
      </c>
      <c r="D3673" s="4" t="s">
        <v>7673</v>
      </c>
      <c r="E3673" s="4" t="s">
        <v>120</v>
      </c>
      <c r="F3673" s="4" t="s">
        <v>121</v>
      </c>
      <c r="G3673" s="4" t="s">
        <v>373</v>
      </c>
      <c r="H3673" s="4" t="s">
        <v>5234</v>
      </c>
      <c r="I3673" s="4" t="s">
        <v>7575</v>
      </c>
      <c r="J3673" s="4" t="s">
        <v>7571</v>
      </c>
      <c r="K3673" s="6">
        <f>IFERROR(VLOOKUP($J3673,Lookup!$I:$M,Lookup!J$2,0),"")</f>
        <v>7163</v>
      </c>
      <c r="L3673" s="6" t="str">
        <f>IFERROR(VLOOKUP($J3673,Lookup!$I:$M,Lookup!K$2,0),"")</f>
        <v>Pasadena</v>
      </c>
      <c r="M3673" s="6" t="str">
        <f>IFERROR(VLOOKUP($J3673,Lookup!$I:$M,Lookup!L$2,0),"")</f>
        <v>JAviles</v>
      </c>
      <c r="N3673" s="6" t="str">
        <f>IFERROR(VLOOKUP($J3673,Lookup!$I:$M,Lookup!M$2,0),"")</f>
        <v>ET</v>
      </c>
      <c r="O3673" s="6" t="str">
        <f>IFERROR(VLOOKUP(E3673,Lookup!B:C,2,0),0)</f>
        <v>Server/Cocktail</v>
      </c>
    </row>
    <row r="3674" ht="13.5" outlineLevel="2" spans="1:15">
      <c r="A3674" s="4" t="s">
        <v>7674</v>
      </c>
      <c r="B3674" s="4" t="s">
        <v>7573</v>
      </c>
      <c r="C3674" s="4" t="s">
        <v>118</v>
      </c>
      <c r="D3674" s="4" t="s">
        <v>7675</v>
      </c>
      <c r="E3674" s="4" t="s">
        <v>128</v>
      </c>
      <c r="F3674" s="4" t="s">
        <v>121</v>
      </c>
      <c r="G3674" s="4" t="s">
        <v>373</v>
      </c>
      <c r="H3674" s="4" t="s">
        <v>5234</v>
      </c>
      <c r="I3674" s="4" t="s">
        <v>7575</v>
      </c>
      <c r="J3674" s="4" t="s">
        <v>7571</v>
      </c>
      <c r="K3674" s="6">
        <f>IFERROR(VLOOKUP($J3674,Lookup!$I:$M,Lookup!J$2,0),"")</f>
        <v>7163</v>
      </c>
      <c r="L3674" s="6" t="str">
        <f>IFERROR(VLOOKUP($J3674,Lookup!$I:$M,Lookup!K$2,0),"")</f>
        <v>Pasadena</v>
      </c>
      <c r="M3674" s="6" t="str">
        <f>IFERROR(VLOOKUP($J3674,Lookup!$I:$M,Lookup!L$2,0),"")</f>
        <v>JAviles</v>
      </c>
      <c r="N3674" s="6" t="str">
        <f>IFERROR(VLOOKUP($J3674,Lookup!$I:$M,Lookup!M$2,0),"")</f>
        <v>ET</v>
      </c>
      <c r="O3674" s="6" t="str">
        <f>IFERROR(VLOOKUP(E3674,Lookup!B:C,2,0),0)</f>
        <v>Server/Cocktail</v>
      </c>
    </row>
    <row r="3675" ht="13.5" outlineLevel="2" spans="1:15">
      <c r="A3675" s="4" t="s">
        <v>7676</v>
      </c>
      <c r="B3675" s="4" t="s">
        <v>7573</v>
      </c>
      <c r="C3675" s="4" t="s">
        <v>118</v>
      </c>
      <c r="D3675" s="4" t="s">
        <v>7677</v>
      </c>
      <c r="E3675" s="4" t="s">
        <v>120</v>
      </c>
      <c r="F3675" s="4" t="s">
        <v>121</v>
      </c>
      <c r="G3675" s="4" t="s">
        <v>373</v>
      </c>
      <c r="H3675" s="4" t="s">
        <v>5234</v>
      </c>
      <c r="I3675" s="4" t="s">
        <v>7575</v>
      </c>
      <c r="J3675" s="4" t="s">
        <v>7571</v>
      </c>
      <c r="K3675" s="6">
        <f>IFERROR(VLOOKUP($J3675,Lookup!$I:$M,Lookup!J$2,0),"")</f>
        <v>7163</v>
      </c>
      <c r="L3675" s="6" t="str">
        <f>IFERROR(VLOOKUP($J3675,Lookup!$I:$M,Lookup!K$2,0),"")</f>
        <v>Pasadena</v>
      </c>
      <c r="M3675" s="6" t="str">
        <f>IFERROR(VLOOKUP($J3675,Lookup!$I:$M,Lookup!L$2,0),"")</f>
        <v>JAviles</v>
      </c>
      <c r="N3675" s="6" t="str">
        <f>IFERROR(VLOOKUP($J3675,Lookup!$I:$M,Lookup!M$2,0),"")</f>
        <v>ET</v>
      </c>
      <c r="O3675" s="6" t="str">
        <f>IFERROR(VLOOKUP(E3675,Lookup!B:C,2,0),0)</f>
        <v>Server/Cocktail</v>
      </c>
    </row>
    <row r="3676" ht="13.5" outlineLevel="2" spans="1:15">
      <c r="A3676" s="4" t="s">
        <v>7678</v>
      </c>
      <c r="B3676" s="4" t="s">
        <v>7573</v>
      </c>
      <c r="C3676" s="4" t="s">
        <v>118</v>
      </c>
      <c r="D3676" s="4" t="s">
        <v>7679</v>
      </c>
      <c r="E3676" s="4" t="s">
        <v>84</v>
      </c>
      <c r="F3676" s="4" t="s">
        <v>121</v>
      </c>
      <c r="G3676" s="4" t="s">
        <v>373</v>
      </c>
      <c r="H3676" s="4" t="s">
        <v>5234</v>
      </c>
      <c r="I3676" s="4" t="s">
        <v>7575</v>
      </c>
      <c r="J3676" s="4" t="s">
        <v>7571</v>
      </c>
      <c r="K3676" s="6">
        <f>IFERROR(VLOOKUP($J3676,Lookup!$I:$M,Lookup!J$2,0),"")</f>
        <v>7163</v>
      </c>
      <c r="L3676" s="6" t="str">
        <f>IFERROR(VLOOKUP($J3676,Lookup!$I:$M,Lookup!K$2,0),"")</f>
        <v>Pasadena</v>
      </c>
      <c r="M3676" s="6" t="str">
        <f>IFERROR(VLOOKUP($J3676,Lookup!$I:$M,Lookup!L$2,0),"")</f>
        <v>JAviles</v>
      </c>
      <c r="N3676" s="6" t="str">
        <f>IFERROR(VLOOKUP($J3676,Lookup!$I:$M,Lookup!M$2,0),"")</f>
        <v>ET</v>
      </c>
      <c r="O3676" s="6" t="str">
        <f>IFERROR(VLOOKUP(E3676,Lookup!B:C,2,0),0)</f>
        <v>Prep Cook</v>
      </c>
    </row>
    <row r="3677" ht="13.5" outlineLevel="2" spans="1:15">
      <c r="A3677" s="4" t="s">
        <v>7680</v>
      </c>
      <c r="B3677" s="4" t="s">
        <v>7573</v>
      </c>
      <c r="C3677" s="4" t="s">
        <v>118</v>
      </c>
      <c r="D3677" s="4" t="s">
        <v>7681</v>
      </c>
      <c r="E3677" s="4" t="s">
        <v>70</v>
      </c>
      <c r="F3677" s="4" t="s">
        <v>121</v>
      </c>
      <c r="G3677" s="4" t="s">
        <v>373</v>
      </c>
      <c r="H3677" s="4" t="s">
        <v>5234</v>
      </c>
      <c r="I3677" s="4" t="s">
        <v>7575</v>
      </c>
      <c r="J3677" s="4" t="s">
        <v>7571</v>
      </c>
      <c r="K3677" s="6">
        <f>IFERROR(VLOOKUP($J3677,Lookup!$I:$M,Lookup!J$2,0),"")</f>
        <v>7163</v>
      </c>
      <c r="L3677" s="6" t="str">
        <f>IFERROR(VLOOKUP($J3677,Lookup!$I:$M,Lookup!K$2,0),"")</f>
        <v>Pasadena</v>
      </c>
      <c r="M3677" s="6" t="str">
        <f>IFERROR(VLOOKUP($J3677,Lookup!$I:$M,Lookup!L$2,0),"")</f>
        <v>JAviles</v>
      </c>
      <c r="N3677" s="6" t="str">
        <f>IFERROR(VLOOKUP($J3677,Lookup!$I:$M,Lookup!M$2,0),"")</f>
        <v>ET</v>
      </c>
      <c r="O3677" s="6" t="str">
        <f>IFERROR(VLOOKUP(E3677,Lookup!B:C,2,0),0)</f>
        <v>Bartender</v>
      </c>
    </row>
    <row r="3678" ht="13.5" outlineLevel="2" spans="1:15">
      <c r="A3678" s="4" t="s">
        <v>7682</v>
      </c>
      <c r="B3678" s="4" t="s">
        <v>7573</v>
      </c>
      <c r="C3678" s="4" t="s">
        <v>118</v>
      </c>
      <c r="D3678" s="4" t="s">
        <v>7683</v>
      </c>
      <c r="E3678" s="4" t="s">
        <v>83</v>
      </c>
      <c r="F3678" s="4" t="s">
        <v>121</v>
      </c>
      <c r="G3678" s="4" t="s">
        <v>373</v>
      </c>
      <c r="H3678" s="4" t="s">
        <v>5234</v>
      </c>
      <c r="I3678" s="4" t="s">
        <v>7575</v>
      </c>
      <c r="J3678" s="4" t="s">
        <v>7571</v>
      </c>
      <c r="K3678" s="6">
        <f>IFERROR(VLOOKUP($J3678,Lookup!$I:$M,Lookup!J$2,0),"")</f>
        <v>7163</v>
      </c>
      <c r="L3678" s="6" t="str">
        <f>IFERROR(VLOOKUP($J3678,Lookup!$I:$M,Lookup!K$2,0),"")</f>
        <v>Pasadena</v>
      </c>
      <c r="M3678" s="6" t="str">
        <f>IFERROR(VLOOKUP($J3678,Lookup!$I:$M,Lookup!L$2,0),"")</f>
        <v>JAviles</v>
      </c>
      <c r="N3678" s="6" t="str">
        <f>IFERROR(VLOOKUP($J3678,Lookup!$I:$M,Lookup!M$2,0),"")</f>
        <v>ET</v>
      </c>
      <c r="O3678" s="6" t="str">
        <f>IFERROR(VLOOKUP(E3678,Lookup!B:C,2,0),0)</f>
        <v>Line Cook</v>
      </c>
    </row>
    <row r="3679" ht="13.5" outlineLevel="2" spans="1:15">
      <c r="A3679" s="4" t="s">
        <v>7684</v>
      </c>
      <c r="B3679" s="4" t="s">
        <v>7573</v>
      </c>
      <c r="C3679" s="4" t="s">
        <v>118</v>
      </c>
      <c r="D3679" s="4" t="s">
        <v>7685</v>
      </c>
      <c r="E3679" s="4" t="s">
        <v>84</v>
      </c>
      <c r="F3679" s="4" t="s">
        <v>121</v>
      </c>
      <c r="G3679" s="4" t="s">
        <v>373</v>
      </c>
      <c r="H3679" s="4" t="s">
        <v>5234</v>
      </c>
      <c r="I3679" s="4" t="s">
        <v>7575</v>
      </c>
      <c r="J3679" s="4" t="s">
        <v>7571</v>
      </c>
      <c r="K3679" s="6">
        <f>IFERROR(VLOOKUP($J3679,Lookup!$I:$M,Lookup!J$2,0),"")</f>
        <v>7163</v>
      </c>
      <c r="L3679" s="6" t="str">
        <f>IFERROR(VLOOKUP($J3679,Lookup!$I:$M,Lookup!K$2,0),"")</f>
        <v>Pasadena</v>
      </c>
      <c r="M3679" s="6" t="str">
        <f>IFERROR(VLOOKUP($J3679,Lookup!$I:$M,Lookup!L$2,0),"")</f>
        <v>JAviles</v>
      </c>
      <c r="N3679" s="6" t="str">
        <f>IFERROR(VLOOKUP($J3679,Lookup!$I:$M,Lookup!M$2,0),"")</f>
        <v>ET</v>
      </c>
      <c r="O3679" s="6" t="str">
        <f>IFERROR(VLOOKUP(E3679,Lookup!B:C,2,0),0)</f>
        <v>Prep Cook</v>
      </c>
    </row>
    <row r="3680" ht="13.5" outlineLevel="2" spans="1:15">
      <c r="A3680" s="4" t="s">
        <v>7686</v>
      </c>
      <c r="B3680" s="4" t="s">
        <v>7573</v>
      </c>
      <c r="C3680" s="4" t="s">
        <v>118</v>
      </c>
      <c r="D3680" s="4" t="s">
        <v>7687</v>
      </c>
      <c r="E3680" s="4" t="s">
        <v>83</v>
      </c>
      <c r="F3680" s="4" t="s">
        <v>121</v>
      </c>
      <c r="G3680" s="4" t="s">
        <v>373</v>
      </c>
      <c r="H3680" s="4" t="s">
        <v>5234</v>
      </c>
      <c r="I3680" s="4" t="s">
        <v>7575</v>
      </c>
      <c r="J3680" s="4" t="s">
        <v>7571</v>
      </c>
      <c r="K3680" s="6">
        <f>IFERROR(VLOOKUP($J3680,Lookup!$I:$M,Lookup!J$2,0),"")</f>
        <v>7163</v>
      </c>
      <c r="L3680" s="6" t="str">
        <f>IFERROR(VLOOKUP($J3680,Lookup!$I:$M,Lookup!K$2,0),"")</f>
        <v>Pasadena</v>
      </c>
      <c r="M3680" s="6" t="str">
        <f>IFERROR(VLOOKUP($J3680,Lookup!$I:$M,Lookup!L$2,0),"")</f>
        <v>JAviles</v>
      </c>
      <c r="N3680" s="6" t="str">
        <f>IFERROR(VLOOKUP($J3680,Lookup!$I:$M,Lookup!M$2,0),"")</f>
        <v>ET</v>
      </c>
      <c r="O3680" s="6" t="str">
        <f>IFERROR(VLOOKUP(E3680,Lookup!B:C,2,0),0)</f>
        <v>Line Cook</v>
      </c>
    </row>
    <row r="3681" ht="13.5" outlineLevel="2" spans="1:15">
      <c r="A3681" s="4" t="s">
        <v>7688</v>
      </c>
      <c r="B3681" s="4" t="s">
        <v>7573</v>
      </c>
      <c r="C3681" s="4" t="s">
        <v>118</v>
      </c>
      <c r="D3681" s="4" t="s">
        <v>7689</v>
      </c>
      <c r="E3681" s="4" t="s">
        <v>120</v>
      </c>
      <c r="F3681" s="4" t="s">
        <v>121</v>
      </c>
      <c r="G3681" s="4" t="s">
        <v>373</v>
      </c>
      <c r="H3681" s="4" t="s">
        <v>5234</v>
      </c>
      <c r="I3681" s="4" t="s">
        <v>7575</v>
      </c>
      <c r="J3681" s="4" t="s">
        <v>7571</v>
      </c>
      <c r="K3681" s="6">
        <f>IFERROR(VLOOKUP($J3681,Lookup!$I:$M,Lookup!J$2,0),"")</f>
        <v>7163</v>
      </c>
      <c r="L3681" s="6" t="str">
        <f>IFERROR(VLOOKUP($J3681,Lookup!$I:$M,Lookup!K$2,0),"")</f>
        <v>Pasadena</v>
      </c>
      <c r="M3681" s="6" t="str">
        <f>IFERROR(VLOOKUP($J3681,Lookup!$I:$M,Lookup!L$2,0),"")</f>
        <v>JAviles</v>
      </c>
      <c r="N3681" s="6" t="str">
        <f>IFERROR(VLOOKUP($J3681,Lookup!$I:$M,Lookup!M$2,0),"")</f>
        <v>ET</v>
      </c>
      <c r="O3681" s="6" t="str">
        <f>IFERROR(VLOOKUP(E3681,Lookup!B:C,2,0),0)</f>
        <v>Server/Cocktail</v>
      </c>
    </row>
    <row r="3682" ht="13.5" outlineLevel="2" spans="1:15">
      <c r="A3682" s="4" t="s">
        <v>7690</v>
      </c>
      <c r="B3682" s="4" t="s">
        <v>7573</v>
      </c>
      <c r="C3682" s="4" t="s">
        <v>118</v>
      </c>
      <c r="D3682" s="4" t="s">
        <v>7691</v>
      </c>
      <c r="E3682" s="4" t="s">
        <v>83</v>
      </c>
      <c r="F3682" s="4" t="s">
        <v>121</v>
      </c>
      <c r="G3682" s="4" t="s">
        <v>373</v>
      </c>
      <c r="H3682" s="4" t="s">
        <v>5234</v>
      </c>
      <c r="I3682" s="4" t="s">
        <v>7575</v>
      </c>
      <c r="J3682" s="4" t="s">
        <v>7571</v>
      </c>
      <c r="K3682" s="6">
        <f>IFERROR(VLOOKUP($J3682,Lookup!$I:$M,Lookup!J$2,0),"")</f>
        <v>7163</v>
      </c>
      <c r="L3682" s="6" t="str">
        <f>IFERROR(VLOOKUP($J3682,Lookup!$I:$M,Lookup!K$2,0),"")</f>
        <v>Pasadena</v>
      </c>
      <c r="M3682" s="6" t="str">
        <f>IFERROR(VLOOKUP($J3682,Lookup!$I:$M,Lookup!L$2,0),"")</f>
        <v>JAviles</v>
      </c>
      <c r="N3682" s="6" t="str">
        <f>IFERROR(VLOOKUP($J3682,Lookup!$I:$M,Lookup!M$2,0),"")</f>
        <v>ET</v>
      </c>
      <c r="O3682" s="6" t="str">
        <f>IFERROR(VLOOKUP(E3682,Lookup!B:C,2,0),0)</f>
        <v>Line Cook</v>
      </c>
    </row>
    <row r="3683" ht="13.5" outlineLevel="2" spans="1:15">
      <c r="A3683" s="4" t="s">
        <v>7692</v>
      </c>
      <c r="B3683" s="4" t="s">
        <v>7573</v>
      </c>
      <c r="C3683" s="4" t="s">
        <v>118</v>
      </c>
      <c r="D3683" s="4" t="s">
        <v>7693</v>
      </c>
      <c r="E3683" s="4" t="s">
        <v>128</v>
      </c>
      <c r="F3683" s="4" t="s">
        <v>121</v>
      </c>
      <c r="G3683" s="4" t="s">
        <v>373</v>
      </c>
      <c r="H3683" s="4" t="s">
        <v>5234</v>
      </c>
      <c r="I3683" s="4" t="s">
        <v>7575</v>
      </c>
      <c r="J3683" s="4" t="s">
        <v>7571</v>
      </c>
      <c r="K3683" s="6">
        <f>IFERROR(VLOOKUP($J3683,Lookup!$I:$M,Lookup!J$2,0),"")</f>
        <v>7163</v>
      </c>
      <c r="L3683" s="6" t="str">
        <f>IFERROR(VLOOKUP($J3683,Lookup!$I:$M,Lookup!K$2,0),"")</f>
        <v>Pasadena</v>
      </c>
      <c r="M3683" s="6" t="str">
        <f>IFERROR(VLOOKUP($J3683,Lookup!$I:$M,Lookup!L$2,0),"")</f>
        <v>JAviles</v>
      </c>
      <c r="N3683" s="6" t="str">
        <f>IFERROR(VLOOKUP($J3683,Lookup!$I:$M,Lookup!M$2,0),"")</f>
        <v>ET</v>
      </c>
      <c r="O3683" s="6" t="str">
        <f>IFERROR(VLOOKUP(E3683,Lookup!B:C,2,0),0)</f>
        <v>Server/Cocktail</v>
      </c>
    </row>
    <row r="3684" ht="13.5" outlineLevel="2" spans="1:15">
      <c r="A3684" s="4" t="s">
        <v>7694</v>
      </c>
      <c r="B3684" s="4" t="s">
        <v>7573</v>
      </c>
      <c r="C3684" s="4" t="s">
        <v>118</v>
      </c>
      <c r="D3684" s="4" t="s">
        <v>7695</v>
      </c>
      <c r="E3684" s="4" t="s">
        <v>142</v>
      </c>
      <c r="F3684" s="4" t="s">
        <v>121</v>
      </c>
      <c r="G3684" s="4" t="s">
        <v>373</v>
      </c>
      <c r="H3684" s="4" t="s">
        <v>5234</v>
      </c>
      <c r="I3684" s="4" t="s">
        <v>7575</v>
      </c>
      <c r="J3684" s="4" t="s">
        <v>7571</v>
      </c>
      <c r="K3684" s="6">
        <f>IFERROR(VLOOKUP($J3684,Lookup!$I:$M,Lookup!J$2,0),"")</f>
        <v>7163</v>
      </c>
      <c r="L3684" s="6" t="str">
        <f>IFERROR(VLOOKUP($J3684,Lookup!$I:$M,Lookup!K$2,0),"")</f>
        <v>Pasadena</v>
      </c>
      <c r="M3684" s="6" t="str">
        <f>IFERROR(VLOOKUP($J3684,Lookup!$I:$M,Lookup!L$2,0),"")</f>
        <v>JAviles</v>
      </c>
      <c r="N3684" s="6" t="str">
        <f>IFERROR(VLOOKUP($J3684,Lookup!$I:$M,Lookup!M$2,0),"")</f>
        <v>ET</v>
      </c>
      <c r="O3684" s="6" t="str">
        <f>IFERROR(VLOOKUP(E3684,Lookup!B:C,2,0),0)</f>
        <v>Expo</v>
      </c>
    </row>
    <row r="3685" ht="13.5" outlineLevel="2" spans="1:15">
      <c r="A3685" s="4" t="s">
        <v>7696</v>
      </c>
      <c r="B3685" s="4" t="s">
        <v>7573</v>
      </c>
      <c r="C3685" s="4" t="s">
        <v>118</v>
      </c>
      <c r="D3685" s="4" t="s">
        <v>7697</v>
      </c>
      <c r="E3685" s="4" t="s">
        <v>139</v>
      </c>
      <c r="F3685" s="4" t="s">
        <v>121</v>
      </c>
      <c r="G3685" s="4" t="s">
        <v>373</v>
      </c>
      <c r="H3685" s="4" t="s">
        <v>5234</v>
      </c>
      <c r="I3685" s="4" t="s">
        <v>7575</v>
      </c>
      <c r="J3685" s="4" t="s">
        <v>7571</v>
      </c>
      <c r="K3685" s="6">
        <f>IFERROR(VLOOKUP($J3685,Lookup!$I:$M,Lookup!J$2,0),"")</f>
        <v>7163</v>
      </c>
      <c r="L3685" s="6" t="str">
        <f>IFERROR(VLOOKUP($J3685,Lookup!$I:$M,Lookup!K$2,0),"")</f>
        <v>Pasadena</v>
      </c>
      <c r="M3685" s="6" t="str">
        <f>IFERROR(VLOOKUP($J3685,Lookup!$I:$M,Lookup!L$2,0),"")</f>
        <v>JAviles</v>
      </c>
      <c r="N3685" s="6" t="str">
        <f>IFERROR(VLOOKUP($J3685,Lookup!$I:$M,Lookup!M$2,0),"")</f>
        <v>ET</v>
      </c>
      <c r="O3685" s="6" t="str">
        <f>IFERROR(VLOOKUP(E3685,Lookup!B:C,2,0),0)</f>
        <v>Busser/Runner</v>
      </c>
    </row>
    <row r="3686" ht="13.5" outlineLevel="2" spans="1:15">
      <c r="A3686" s="4" t="s">
        <v>7698</v>
      </c>
      <c r="B3686" s="4" t="s">
        <v>7573</v>
      </c>
      <c r="C3686" s="4" t="s">
        <v>118</v>
      </c>
      <c r="D3686" s="4" t="s">
        <v>7699</v>
      </c>
      <c r="E3686" s="4" t="s">
        <v>128</v>
      </c>
      <c r="F3686" s="4" t="s">
        <v>121</v>
      </c>
      <c r="G3686" s="4" t="s">
        <v>373</v>
      </c>
      <c r="H3686" s="4" t="s">
        <v>5234</v>
      </c>
      <c r="I3686" s="4" t="s">
        <v>7575</v>
      </c>
      <c r="J3686" s="4" t="s">
        <v>7571</v>
      </c>
      <c r="K3686" s="6">
        <f>IFERROR(VLOOKUP($J3686,Lookup!$I:$M,Lookup!J$2,0),"")</f>
        <v>7163</v>
      </c>
      <c r="L3686" s="6" t="str">
        <f>IFERROR(VLOOKUP($J3686,Lookup!$I:$M,Lookup!K$2,0),"")</f>
        <v>Pasadena</v>
      </c>
      <c r="M3686" s="6" t="str">
        <f>IFERROR(VLOOKUP($J3686,Lookup!$I:$M,Lookup!L$2,0),"")</f>
        <v>JAviles</v>
      </c>
      <c r="N3686" s="6" t="str">
        <f>IFERROR(VLOOKUP($J3686,Lookup!$I:$M,Lookup!M$2,0),"")</f>
        <v>ET</v>
      </c>
      <c r="O3686" s="6" t="str">
        <f>IFERROR(VLOOKUP(E3686,Lookup!B:C,2,0),0)</f>
        <v>Server/Cocktail</v>
      </c>
    </row>
    <row r="3687" ht="13.5" outlineLevel="2" spans="1:15">
      <c r="A3687" s="4" t="s">
        <v>7700</v>
      </c>
      <c r="B3687" s="4" t="s">
        <v>7573</v>
      </c>
      <c r="C3687" s="4" t="s">
        <v>118</v>
      </c>
      <c r="D3687" s="4" t="s">
        <v>7701</v>
      </c>
      <c r="E3687" s="4" t="s">
        <v>188</v>
      </c>
      <c r="F3687" s="4" t="s">
        <v>121</v>
      </c>
      <c r="G3687" s="4" t="s">
        <v>373</v>
      </c>
      <c r="H3687" s="4" t="s">
        <v>5234</v>
      </c>
      <c r="I3687" s="4" t="s">
        <v>7575</v>
      </c>
      <c r="J3687" s="4" t="s">
        <v>7571</v>
      </c>
      <c r="K3687" s="6">
        <f>IFERROR(VLOOKUP($J3687,Lookup!$I:$M,Lookup!J$2,0),"")</f>
        <v>7163</v>
      </c>
      <c r="L3687" s="6" t="str">
        <f>IFERROR(VLOOKUP($J3687,Lookup!$I:$M,Lookup!K$2,0),"")</f>
        <v>Pasadena</v>
      </c>
      <c r="M3687" s="6" t="str">
        <f>IFERROR(VLOOKUP($J3687,Lookup!$I:$M,Lookup!L$2,0),"")</f>
        <v>JAviles</v>
      </c>
      <c r="N3687" s="6" t="str">
        <f>IFERROR(VLOOKUP($J3687,Lookup!$I:$M,Lookup!M$2,0),"")</f>
        <v>ET</v>
      </c>
      <c r="O3687" s="6" t="str">
        <f>IFERROR(VLOOKUP(E3687,Lookup!B:C,2,0),0)</f>
        <v>Dish</v>
      </c>
    </row>
    <row r="3688" ht="13.5" outlineLevel="2" spans="1:15">
      <c r="A3688" s="4" t="s">
        <v>7702</v>
      </c>
      <c r="B3688" s="4" t="s">
        <v>7573</v>
      </c>
      <c r="C3688" s="4" t="s">
        <v>118</v>
      </c>
      <c r="D3688" s="4" t="s">
        <v>7703</v>
      </c>
      <c r="E3688" s="4" t="s">
        <v>70</v>
      </c>
      <c r="F3688" s="4" t="s">
        <v>121</v>
      </c>
      <c r="G3688" s="4" t="s">
        <v>373</v>
      </c>
      <c r="H3688" s="4" t="s">
        <v>5234</v>
      </c>
      <c r="I3688" s="4" t="s">
        <v>7575</v>
      </c>
      <c r="J3688" s="4" t="s">
        <v>7571</v>
      </c>
      <c r="K3688" s="6">
        <f>IFERROR(VLOOKUP($J3688,Lookup!$I:$M,Lookup!J$2,0),"")</f>
        <v>7163</v>
      </c>
      <c r="L3688" s="6" t="str">
        <f>IFERROR(VLOOKUP($J3688,Lookup!$I:$M,Lookup!K$2,0),"")</f>
        <v>Pasadena</v>
      </c>
      <c r="M3688" s="6" t="str">
        <f>IFERROR(VLOOKUP($J3688,Lookup!$I:$M,Lookup!L$2,0),"")</f>
        <v>JAviles</v>
      </c>
      <c r="N3688" s="6" t="str">
        <f>IFERROR(VLOOKUP($J3688,Lookup!$I:$M,Lookup!M$2,0),"")</f>
        <v>ET</v>
      </c>
      <c r="O3688" s="6" t="str">
        <f>IFERROR(VLOOKUP(E3688,Lookup!B:C,2,0),0)</f>
        <v>Bartender</v>
      </c>
    </row>
    <row r="3689" ht="13.5" outlineLevel="2" spans="1:15">
      <c r="A3689" s="4" t="s">
        <v>7704</v>
      </c>
      <c r="B3689" s="4" t="s">
        <v>7573</v>
      </c>
      <c r="C3689" s="4" t="s">
        <v>118</v>
      </c>
      <c r="D3689" s="4" t="s">
        <v>7705</v>
      </c>
      <c r="E3689" s="4" t="s">
        <v>120</v>
      </c>
      <c r="F3689" s="4" t="s">
        <v>121</v>
      </c>
      <c r="G3689" s="4" t="s">
        <v>373</v>
      </c>
      <c r="H3689" s="4" t="s">
        <v>5234</v>
      </c>
      <c r="I3689" s="4" t="s">
        <v>7575</v>
      </c>
      <c r="J3689" s="4" t="s">
        <v>7571</v>
      </c>
      <c r="K3689" s="6">
        <f>IFERROR(VLOOKUP($J3689,Lookup!$I:$M,Lookup!J$2,0),"")</f>
        <v>7163</v>
      </c>
      <c r="L3689" s="6" t="str">
        <f>IFERROR(VLOOKUP($J3689,Lookup!$I:$M,Lookup!K$2,0),"")</f>
        <v>Pasadena</v>
      </c>
      <c r="M3689" s="6" t="str">
        <f>IFERROR(VLOOKUP($J3689,Lookup!$I:$M,Lookup!L$2,0),"")</f>
        <v>JAviles</v>
      </c>
      <c r="N3689" s="6" t="str">
        <f>IFERROR(VLOOKUP($J3689,Lookup!$I:$M,Lookup!M$2,0),"")</f>
        <v>ET</v>
      </c>
      <c r="O3689" s="6" t="str">
        <f>IFERROR(VLOOKUP(E3689,Lookup!B:C,2,0),0)</f>
        <v>Server/Cocktail</v>
      </c>
    </row>
    <row r="3690" ht="13.5" outlineLevel="2" spans="1:15">
      <c r="A3690" s="4" t="s">
        <v>7706</v>
      </c>
      <c r="B3690" s="4" t="s">
        <v>7707</v>
      </c>
      <c r="C3690" s="4" t="s">
        <v>118</v>
      </c>
      <c r="D3690" s="4" t="s">
        <v>7708</v>
      </c>
      <c r="E3690" s="4" t="s">
        <v>188</v>
      </c>
      <c r="F3690" s="4" t="s">
        <v>121</v>
      </c>
      <c r="G3690" s="4" t="s">
        <v>373</v>
      </c>
      <c r="H3690" s="4" t="s">
        <v>1096</v>
      </c>
      <c r="I3690" s="4" t="s">
        <v>7709</v>
      </c>
      <c r="J3690" s="4" t="s">
        <v>7710</v>
      </c>
      <c r="K3690" s="6">
        <f>IFERROR(VLOOKUP($J3690,Lookup!$I:$M,Lookup!J$2,0),"")</f>
        <v>7166</v>
      </c>
      <c r="L3690" s="6" t="str">
        <f>IFERROR(VLOOKUP($J3690,Lookup!$I:$M,Lookup!K$2,0),"")</f>
        <v>San Leandro</v>
      </c>
      <c r="M3690" s="6" t="str">
        <f>IFERROR(VLOOKUP($J3690,Lookup!$I:$M,Lookup!L$2,0),"")</f>
        <v>KElder</v>
      </c>
      <c r="N3690" s="6" t="str">
        <f>IFERROR(VLOOKUP($J3690,Lookup!$I:$M,Lookup!M$2,0),"")</f>
        <v>ET</v>
      </c>
      <c r="O3690" s="6" t="str">
        <f>IFERROR(VLOOKUP(E3690,Lookup!B:C,2,0),0)</f>
        <v>Dish</v>
      </c>
    </row>
    <row r="3691" ht="13.5" outlineLevel="2" spans="1:15">
      <c r="A3691" s="4" t="s">
        <v>7711</v>
      </c>
      <c r="B3691" s="4" t="s">
        <v>7707</v>
      </c>
      <c r="C3691" s="4" t="s">
        <v>118</v>
      </c>
      <c r="D3691" s="4" t="s">
        <v>7712</v>
      </c>
      <c r="E3691" s="4" t="s">
        <v>70</v>
      </c>
      <c r="F3691" s="4" t="s">
        <v>121</v>
      </c>
      <c r="G3691" s="4" t="s">
        <v>373</v>
      </c>
      <c r="H3691" s="4" t="s">
        <v>1096</v>
      </c>
      <c r="I3691" s="4" t="s">
        <v>7709</v>
      </c>
      <c r="J3691" s="4" t="s">
        <v>7710</v>
      </c>
      <c r="K3691" s="6">
        <f>IFERROR(VLOOKUP($J3691,Lookup!$I:$M,Lookup!J$2,0),"")</f>
        <v>7166</v>
      </c>
      <c r="L3691" s="6" t="str">
        <f>IFERROR(VLOOKUP($J3691,Lookup!$I:$M,Lookup!K$2,0),"")</f>
        <v>San Leandro</v>
      </c>
      <c r="M3691" s="6" t="str">
        <f>IFERROR(VLOOKUP($J3691,Lookup!$I:$M,Lookup!L$2,0),"")</f>
        <v>KElder</v>
      </c>
      <c r="N3691" s="6" t="str">
        <f>IFERROR(VLOOKUP($J3691,Lookup!$I:$M,Lookup!M$2,0),"")</f>
        <v>ET</v>
      </c>
      <c r="O3691" s="6" t="str">
        <f>IFERROR(VLOOKUP(E3691,Lookup!B:C,2,0),0)</f>
        <v>Bartender</v>
      </c>
    </row>
    <row r="3692" ht="13.5" outlineLevel="2" spans="1:15">
      <c r="A3692" s="4" t="s">
        <v>7713</v>
      </c>
      <c r="B3692" s="4" t="s">
        <v>7707</v>
      </c>
      <c r="C3692" s="4" t="s">
        <v>118</v>
      </c>
      <c r="D3692" s="4" t="s">
        <v>7714</v>
      </c>
      <c r="E3692" s="4" t="s">
        <v>83</v>
      </c>
      <c r="F3692" s="4" t="s">
        <v>121</v>
      </c>
      <c r="G3692" s="4" t="s">
        <v>373</v>
      </c>
      <c r="H3692" s="4" t="s">
        <v>1096</v>
      </c>
      <c r="I3692" s="4" t="s">
        <v>7709</v>
      </c>
      <c r="J3692" s="4" t="s">
        <v>7710</v>
      </c>
      <c r="K3692" s="6">
        <f>IFERROR(VLOOKUP($J3692,Lookup!$I:$M,Lookup!J$2,0),"")</f>
        <v>7166</v>
      </c>
      <c r="L3692" s="6" t="str">
        <f>IFERROR(VLOOKUP($J3692,Lookup!$I:$M,Lookup!K$2,0),"")</f>
        <v>San Leandro</v>
      </c>
      <c r="M3692" s="6" t="str">
        <f>IFERROR(VLOOKUP($J3692,Lookup!$I:$M,Lookup!L$2,0),"")</f>
        <v>KElder</v>
      </c>
      <c r="N3692" s="6" t="str">
        <f>IFERROR(VLOOKUP($J3692,Lookup!$I:$M,Lookup!M$2,0),"")</f>
        <v>ET</v>
      </c>
      <c r="O3692" s="6" t="str">
        <f>IFERROR(VLOOKUP(E3692,Lookup!B:C,2,0),0)</f>
        <v>Line Cook</v>
      </c>
    </row>
    <row r="3693" ht="13.5" outlineLevel="2" spans="1:15">
      <c r="A3693" s="4" t="s">
        <v>7715</v>
      </c>
      <c r="B3693" s="4" t="s">
        <v>7707</v>
      </c>
      <c r="C3693" s="4" t="s">
        <v>118</v>
      </c>
      <c r="D3693" s="4" t="s">
        <v>7716</v>
      </c>
      <c r="E3693" s="4" t="s">
        <v>78</v>
      </c>
      <c r="F3693" s="4" t="s">
        <v>121</v>
      </c>
      <c r="G3693" s="4" t="s">
        <v>373</v>
      </c>
      <c r="H3693" s="4" t="s">
        <v>1096</v>
      </c>
      <c r="I3693" s="4" t="s">
        <v>7709</v>
      </c>
      <c r="J3693" s="4" t="s">
        <v>7710</v>
      </c>
      <c r="K3693" s="6">
        <f>IFERROR(VLOOKUP($J3693,Lookup!$I:$M,Lookup!J$2,0),"")</f>
        <v>7166</v>
      </c>
      <c r="L3693" s="6" t="str">
        <f>IFERROR(VLOOKUP($J3693,Lookup!$I:$M,Lookup!K$2,0),"")</f>
        <v>San Leandro</v>
      </c>
      <c r="M3693" s="6" t="str">
        <f>IFERROR(VLOOKUP($J3693,Lookup!$I:$M,Lookup!L$2,0),"")</f>
        <v>KElder</v>
      </c>
      <c r="N3693" s="6" t="str">
        <f>IFERROR(VLOOKUP($J3693,Lookup!$I:$M,Lookup!M$2,0),"")</f>
        <v>ET</v>
      </c>
      <c r="O3693" s="6" t="str">
        <f>IFERROR(VLOOKUP(E3693,Lookup!B:C,2,0),0)</f>
        <v>Host</v>
      </c>
    </row>
    <row r="3694" ht="13.5" outlineLevel="2" spans="1:15">
      <c r="A3694" s="4" t="s">
        <v>7717</v>
      </c>
      <c r="B3694" s="4" t="s">
        <v>7707</v>
      </c>
      <c r="C3694" s="4" t="s">
        <v>118</v>
      </c>
      <c r="D3694" s="4" t="s">
        <v>7718</v>
      </c>
      <c r="E3694" s="4" t="s">
        <v>256</v>
      </c>
      <c r="F3694" s="4" t="s">
        <v>121</v>
      </c>
      <c r="G3694" s="4" t="s">
        <v>373</v>
      </c>
      <c r="H3694" s="4" t="s">
        <v>1096</v>
      </c>
      <c r="I3694" s="4" t="s">
        <v>7709</v>
      </c>
      <c r="J3694" s="4" t="s">
        <v>7710</v>
      </c>
      <c r="K3694" s="6">
        <f>IFERROR(VLOOKUP($J3694,Lookup!$I:$M,Lookup!J$2,0),"")</f>
        <v>7166</v>
      </c>
      <c r="L3694" s="6" t="str">
        <f>IFERROR(VLOOKUP($J3694,Lookup!$I:$M,Lookup!K$2,0),"")</f>
        <v>San Leandro</v>
      </c>
      <c r="M3694" s="6" t="str">
        <f>IFERROR(VLOOKUP($J3694,Lookup!$I:$M,Lookup!L$2,0),"")</f>
        <v>KElder</v>
      </c>
      <c r="N3694" s="6" t="str">
        <f>IFERROR(VLOOKUP($J3694,Lookup!$I:$M,Lookup!M$2,0),"")</f>
        <v>ET</v>
      </c>
      <c r="O3694" s="6" t="str">
        <f>IFERROR(VLOOKUP(E3694,Lookup!B:C,2,0),0)</f>
        <v/>
      </c>
    </row>
    <row r="3695" ht="13.5" outlineLevel="2" spans="1:15">
      <c r="A3695" s="4" t="s">
        <v>7719</v>
      </c>
      <c r="B3695" s="4" t="s">
        <v>7707</v>
      </c>
      <c r="C3695" s="4" t="s">
        <v>118</v>
      </c>
      <c r="D3695" s="4" t="s">
        <v>7720</v>
      </c>
      <c r="E3695" s="4" t="s">
        <v>188</v>
      </c>
      <c r="F3695" s="4" t="s">
        <v>121</v>
      </c>
      <c r="G3695" s="4" t="s">
        <v>373</v>
      </c>
      <c r="H3695" s="4" t="s">
        <v>1096</v>
      </c>
      <c r="I3695" s="4" t="s">
        <v>7709</v>
      </c>
      <c r="J3695" s="4" t="s">
        <v>7710</v>
      </c>
      <c r="K3695" s="6">
        <f>IFERROR(VLOOKUP($J3695,Lookup!$I:$M,Lookup!J$2,0),"")</f>
        <v>7166</v>
      </c>
      <c r="L3695" s="6" t="str">
        <f>IFERROR(VLOOKUP($J3695,Lookup!$I:$M,Lookup!K$2,0),"")</f>
        <v>San Leandro</v>
      </c>
      <c r="M3695" s="6" t="str">
        <f>IFERROR(VLOOKUP($J3695,Lookup!$I:$M,Lookup!L$2,0),"")</f>
        <v>KElder</v>
      </c>
      <c r="N3695" s="6" t="str">
        <f>IFERROR(VLOOKUP($J3695,Lookup!$I:$M,Lookup!M$2,0),"")</f>
        <v>ET</v>
      </c>
      <c r="O3695" s="6" t="str">
        <f>IFERROR(VLOOKUP(E3695,Lookup!B:C,2,0),0)</f>
        <v>Dish</v>
      </c>
    </row>
    <row r="3696" ht="13.5" outlineLevel="2" spans="1:15">
      <c r="A3696" s="4" t="s">
        <v>7721</v>
      </c>
      <c r="B3696" s="4" t="s">
        <v>7707</v>
      </c>
      <c r="C3696" s="4" t="s">
        <v>118</v>
      </c>
      <c r="D3696" s="4" t="s">
        <v>7722</v>
      </c>
      <c r="E3696" s="4" t="s">
        <v>83</v>
      </c>
      <c r="F3696" s="4" t="s">
        <v>121</v>
      </c>
      <c r="G3696" s="4" t="s">
        <v>373</v>
      </c>
      <c r="H3696" s="4" t="s">
        <v>1096</v>
      </c>
      <c r="I3696" s="4" t="s">
        <v>7709</v>
      </c>
      <c r="J3696" s="4" t="s">
        <v>7710</v>
      </c>
      <c r="K3696" s="6">
        <f>IFERROR(VLOOKUP($J3696,Lookup!$I:$M,Lookup!J$2,0),"")</f>
        <v>7166</v>
      </c>
      <c r="L3696" s="6" t="str">
        <f>IFERROR(VLOOKUP($J3696,Lookup!$I:$M,Lookup!K$2,0),"")</f>
        <v>San Leandro</v>
      </c>
      <c r="M3696" s="6" t="str">
        <f>IFERROR(VLOOKUP($J3696,Lookup!$I:$M,Lookup!L$2,0),"")</f>
        <v>KElder</v>
      </c>
      <c r="N3696" s="6" t="str">
        <f>IFERROR(VLOOKUP($J3696,Lookup!$I:$M,Lookup!M$2,0),"")</f>
        <v>ET</v>
      </c>
      <c r="O3696" s="6" t="str">
        <f>IFERROR(VLOOKUP(E3696,Lookup!B:C,2,0),0)</f>
        <v>Line Cook</v>
      </c>
    </row>
    <row r="3697" ht="13.5" outlineLevel="2" spans="1:15">
      <c r="A3697" s="4" t="s">
        <v>7723</v>
      </c>
      <c r="B3697" s="4" t="s">
        <v>2301</v>
      </c>
      <c r="C3697" s="4" t="s">
        <v>118</v>
      </c>
      <c r="D3697" s="4" t="s">
        <v>7724</v>
      </c>
      <c r="E3697" s="4" t="s">
        <v>134</v>
      </c>
      <c r="F3697" s="4" t="s">
        <v>121</v>
      </c>
      <c r="G3697" s="4" t="s">
        <v>373</v>
      </c>
      <c r="H3697" s="4" t="s">
        <v>1096</v>
      </c>
      <c r="I3697" s="4" t="s">
        <v>7709</v>
      </c>
      <c r="J3697" s="4" t="s">
        <v>7710</v>
      </c>
      <c r="K3697" s="6">
        <f>IFERROR(VLOOKUP($J3697,Lookup!$I:$M,Lookup!J$2,0),"")</f>
        <v>7166</v>
      </c>
      <c r="L3697" s="6" t="str">
        <f>IFERROR(VLOOKUP($J3697,Lookup!$I:$M,Lookup!K$2,0),"")</f>
        <v>San Leandro</v>
      </c>
      <c r="M3697" s="6" t="str">
        <f>IFERROR(VLOOKUP($J3697,Lookup!$I:$M,Lookup!L$2,0),"")</f>
        <v>KElder</v>
      </c>
      <c r="N3697" s="6" t="str">
        <f>IFERROR(VLOOKUP($J3697,Lookup!$I:$M,Lookup!M$2,0),"")</f>
        <v>ET</v>
      </c>
      <c r="O3697" s="6">
        <f>IFERROR(VLOOKUP(E3697,Lookup!B:C,2,0),0)</f>
        <v>0</v>
      </c>
    </row>
    <row r="3698" ht="13.5" outlineLevel="2" spans="1:15">
      <c r="A3698" s="4" t="s">
        <v>7725</v>
      </c>
      <c r="B3698" s="4" t="s">
        <v>7707</v>
      </c>
      <c r="C3698" s="4" t="s">
        <v>118</v>
      </c>
      <c r="D3698" s="4" t="s">
        <v>7726</v>
      </c>
      <c r="E3698" s="4" t="s">
        <v>120</v>
      </c>
      <c r="F3698" s="4" t="s">
        <v>121</v>
      </c>
      <c r="G3698" s="4" t="s">
        <v>373</v>
      </c>
      <c r="H3698" s="4" t="s">
        <v>1096</v>
      </c>
      <c r="I3698" s="4" t="s">
        <v>7709</v>
      </c>
      <c r="J3698" s="4" t="s">
        <v>7710</v>
      </c>
      <c r="K3698" s="6">
        <f>IFERROR(VLOOKUP($J3698,Lookup!$I:$M,Lookup!J$2,0),"")</f>
        <v>7166</v>
      </c>
      <c r="L3698" s="6" t="str">
        <f>IFERROR(VLOOKUP($J3698,Lookup!$I:$M,Lookup!K$2,0),"")</f>
        <v>San Leandro</v>
      </c>
      <c r="M3698" s="6" t="str">
        <f>IFERROR(VLOOKUP($J3698,Lookup!$I:$M,Lookup!L$2,0),"")</f>
        <v>KElder</v>
      </c>
      <c r="N3698" s="6" t="str">
        <f>IFERROR(VLOOKUP($J3698,Lookup!$I:$M,Lookup!M$2,0),"")</f>
        <v>ET</v>
      </c>
      <c r="O3698" s="6" t="str">
        <f>IFERROR(VLOOKUP(E3698,Lookup!B:C,2,0),0)</f>
        <v>Server/Cocktail</v>
      </c>
    </row>
    <row r="3699" ht="13.5" outlineLevel="2" spans="1:15">
      <c r="A3699" s="4" t="s">
        <v>7727</v>
      </c>
      <c r="B3699" s="4" t="s">
        <v>7707</v>
      </c>
      <c r="C3699" s="4" t="s">
        <v>118</v>
      </c>
      <c r="D3699" s="4" t="s">
        <v>7728</v>
      </c>
      <c r="E3699" s="4" t="s">
        <v>83</v>
      </c>
      <c r="F3699" s="4" t="s">
        <v>121</v>
      </c>
      <c r="G3699" s="4" t="s">
        <v>373</v>
      </c>
      <c r="H3699" s="4" t="s">
        <v>1096</v>
      </c>
      <c r="I3699" s="4" t="s">
        <v>7709</v>
      </c>
      <c r="J3699" s="4" t="s">
        <v>7710</v>
      </c>
      <c r="K3699" s="6">
        <f>IFERROR(VLOOKUP($J3699,Lookup!$I:$M,Lookup!J$2,0),"")</f>
        <v>7166</v>
      </c>
      <c r="L3699" s="6" t="str">
        <f>IFERROR(VLOOKUP($J3699,Lookup!$I:$M,Lookup!K$2,0),"")</f>
        <v>San Leandro</v>
      </c>
      <c r="M3699" s="6" t="str">
        <f>IFERROR(VLOOKUP($J3699,Lookup!$I:$M,Lookup!L$2,0),"")</f>
        <v>KElder</v>
      </c>
      <c r="N3699" s="6" t="str">
        <f>IFERROR(VLOOKUP($J3699,Lookup!$I:$M,Lookup!M$2,0),"")</f>
        <v>ET</v>
      </c>
      <c r="O3699" s="6" t="str">
        <f>IFERROR(VLOOKUP(E3699,Lookup!B:C,2,0),0)</f>
        <v>Line Cook</v>
      </c>
    </row>
    <row r="3700" ht="13.5" outlineLevel="2" spans="1:15">
      <c r="A3700" s="4" t="s">
        <v>7729</v>
      </c>
      <c r="B3700" s="4" t="s">
        <v>7707</v>
      </c>
      <c r="C3700" s="4" t="s">
        <v>118</v>
      </c>
      <c r="D3700" s="4" t="s">
        <v>7730</v>
      </c>
      <c r="E3700" s="4" t="s">
        <v>70</v>
      </c>
      <c r="F3700" s="4" t="s">
        <v>121</v>
      </c>
      <c r="G3700" s="4" t="s">
        <v>373</v>
      </c>
      <c r="H3700" s="4" t="s">
        <v>1096</v>
      </c>
      <c r="I3700" s="4" t="s">
        <v>7709</v>
      </c>
      <c r="J3700" s="4" t="s">
        <v>7710</v>
      </c>
      <c r="K3700" s="6">
        <f>IFERROR(VLOOKUP($J3700,Lookup!$I:$M,Lookup!J$2,0),"")</f>
        <v>7166</v>
      </c>
      <c r="L3700" s="6" t="str">
        <f>IFERROR(VLOOKUP($J3700,Lookup!$I:$M,Lookup!K$2,0),"")</f>
        <v>San Leandro</v>
      </c>
      <c r="M3700" s="6" t="str">
        <f>IFERROR(VLOOKUP($J3700,Lookup!$I:$M,Lookup!L$2,0),"")</f>
        <v>KElder</v>
      </c>
      <c r="N3700" s="6" t="str">
        <f>IFERROR(VLOOKUP($J3700,Lookup!$I:$M,Lookup!M$2,0),"")</f>
        <v>ET</v>
      </c>
      <c r="O3700" s="6" t="str">
        <f>IFERROR(VLOOKUP(E3700,Lookup!B:C,2,0),0)</f>
        <v>Bartender</v>
      </c>
    </row>
    <row r="3701" ht="13.5" outlineLevel="2" spans="1:15">
      <c r="A3701" s="4" t="s">
        <v>7731</v>
      </c>
      <c r="B3701" s="4" t="s">
        <v>7707</v>
      </c>
      <c r="C3701" s="4" t="s">
        <v>118</v>
      </c>
      <c r="D3701" s="4" t="s">
        <v>7732</v>
      </c>
      <c r="E3701" s="4" t="s">
        <v>78</v>
      </c>
      <c r="F3701" s="4" t="s">
        <v>121</v>
      </c>
      <c r="G3701" s="4" t="s">
        <v>373</v>
      </c>
      <c r="H3701" s="4" t="s">
        <v>1096</v>
      </c>
      <c r="I3701" s="4" t="s">
        <v>7709</v>
      </c>
      <c r="J3701" s="4" t="s">
        <v>7710</v>
      </c>
      <c r="K3701" s="6">
        <f>IFERROR(VLOOKUP($J3701,Lookup!$I:$M,Lookup!J$2,0),"")</f>
        <v>7166</v>
      </c>
      <c r="L3701" s="6" t="str">
        <f>IFERROR(VLOOKUP($J3701,Lookup!$I:$M,Lookup!K$2,0),"")</f>
        <v>San Leandro</v>
      </c>
      <c r="M3701" s="6" t="str">
        <f>IFERROR(VLOOKUP($J3701,Lookup!$I:$M,Lookup!L$2,0),"")</f>
        <v>KElder</v>
      </c>
      <c r="N3701" s="6" t="str">
        <f>IFERROR(VLOOKUP($J3701,Lookup!$I:$M,Lookup!M$2,0),"")</f>
        <v>ET</v>
      </c>
      <c r="O3701" s="6" t="str">
        <f>IFERROR(VLOOKUP(E3701,Lookup!B:C,2,0),0)</f>
        <v>Host</v>
      </c>
    </row>
    <row r="3702" ht="13.5" outlineLevel="2" spans="1:15">
      <c r="A3702" s="4" t="s">
        <v>7733</v>
      </c>
      <c r="B3702" s="4" t="s">
        <v>7707</v>
      </c>
      <c r="C3702" s="4" t="s">
        <v>118</v>
      </c>
      <c r="D3702" s="4" t="s">
        <v>7734</v>
      </c>
      <c r="E3702" s="4" t="s">
        <v>70</v>
      </c>
      <c r="F3702" s="4" t="s">
        <v>121</v>
      </c>
      <c r="G3702" s="4" t="s">
        <v>373</v>
      </c>
      <c r="H3702" s="4" t="s">
        <v>1096</v>
      </c>
      <c r="I3702" s="4" t="s">
        <v>7709</v>
      </c>
      <c r="J3702" s="4" t="s">
        <v>7710</v>
      </c>
      <c r="K3702" s="6">
        <f>IFERROR(VLOOKUP($J3702,Lookup!$I:$M,Lookup!J$2,0),"")</f>
        <v>7166</v>
      </c>
      <c r="L3702" s="6" t="str">
        <f>IFERROR(VLOOKUP($J3702,Lookup!$I:$M,Lookup!K$2,0),"")</f>
        <v>San Leandro</v>
      </c>
      <c r="M3702" s="6" t="str">
        <f>IFERROR(VLOOKUP($J3702,Lookup!$I:$M,Lookup!L$2,0),"")</f>
        <v>KElder</v>
      </c>
      <c r="N3702" s="6" t="str">
        <f>IFERROR(VLOOKUP($J3702,Lookup!$I:$M,Lookup!M$2,0),"")</f>
        <v>ET</v>
      </c>
      <c r="O3702" s="6" t="str">
        <f>IFERROR(VLOOKUP(E3702,Lookup!B:C,2,0),0)</f>
        <v>Bartender</v>
      </c>
    </row>
    <row r="3703" ht="13.5" outlineLevel="2" spans="1:15">
      <c r="A3703" s="4" t="s">
        <v>7735</v>
      </c>
      <c r="B3703" s="4" t="s">
        <v>7707</v>
      </c>
      <c r="C3703" s="4" t="s">
        <v>118</v>
      </c>
      <c r="D3703" s="4" t="s">
        <v>7736</v>
      </c>
      <c r="E3703" s="4" t="s">
        <v>83</v>
      </c>
      <c r="F3703" s="4" t="s">
        <v>121</v>
      </c>
      <c r="G3703" s="4" t="s">
        <v>373</v>
      </c>
      <c r="H3703" s="4" t="s">
        <v>1096</v>
      </c>
      <c r="I3703" s="4" t="s">
        <v>7709</v>
      </c>
      <c r="J3703" s="4" t="s">
        <v>7710</v>
      </c>
      <c r="K3703" s="6">
        <f>IFERROR(VLOOKUP($J3703,Lookup!$I:$M,Lookup!J$2,0),"")</f>
        <v>7166</v>
      </c>
      <c r="L3703" s="6" t="str">
        <f>IFERROR(VLOOKUP($J3703,Lookup!$I:$M,Lookup!K$2,0),"")</f>
        <v>San Leandro</v>
      </c>
      <c r="M3703" s="6" t="str">
        <f>IFERROR(VLOOKUP($J3703,Lookup!$I:$M,Lookup!L$2,0),"")</f>
        <v>KElder</v>
      </c>
      <c r="N3703" s="6" t="str">
        <f>IFERROR(VLOOKUP($J3703,Lookup!$I:$M,Lookup!M$2,0),"")</f>
        <v>ET</v>
      </c>
      <c r="O3703" s="6" t="str">
        <f>IFERROR(VLOOKUP(E3703,Lookup!B:C,2,0),0)</f>
        <v>Line Cook</v>
      </c>
    </row>
    <row r="3704" ht="13.5" outlineLevel="2" spans="1:15">
      <c r="A3704" s="4" t="s">
        <v>7737</v>
      </c>
      <c r="B3704" s="4" t="s">
        <v>7707</v>
      </c>
      <c r="C3704" s="4" t="s">
        <v>118</v>
      </c>
      <c r="D3704" s="4" t="s">
        <v>7738</v>
      </c>
      <c r="E3704" s="4" t="s">
        <v>128</v>
      </c>
      <c r="F3704" s="4" t="s">
        <v>121</v>
      </c>
      <c r="G3704" s="4" t="s">
        <v>373</v>
      </c>
      <c r="H3704" s="4" t="s">
        <v>1096</v>
      </c>
      <c r="I3704" s="4" t="s">
        <v>7709</v>
      </c>
      <c r="J3704" s="4" t="s">
        <v>7710</v>
      </c>
      <c r="K3704" s="6">
        <f>IFERROR(VLOOKUP($J3704,Lookup!$I:$M,Lookup!J$2,0),"")</f>
        <v>7166</v>
      </c>
      <c r="L3704" s="6" t="str">
        <f>IFERROR(VLOOKUP($J3704,Lookup!$I:$M,Lookup!K$2,0),"")</f>
        <v>San Leandro</v>
      </c>
      <c r="M3704" s="6" t="str">
        <f>IFERROR(VLOOKUP($J3704,Lookup!$I:$M,Lookup!L$2,0),"")</f>
        <v>KElder</v>
      </c>
      <c r="N3704" s="6" t="str">
        <f>IFERROR(VLOOKUP($J3704,Lookup!$I:$M,Lookup!M$2,0),"")</f>
        <v>ET</v>
      </c>
      <c r="O3704" s="6" t="str">
        <f>IFERROR(VLOOKUP(E3704,Lookup!B:C,2,0),0)</f>
        <v>Server/Cocktail</v>
      </c>
    </row>
    <row r="3705" ht="13.5" outlineLevel="2" spans="1:15">
      <c r="A3705" s="4" t="s">
        <v>7739</v>
      </c>
      <c r="B3705" s="4" t="s">
        <v>7707</v>
      </c>
      <c r="C3705" s="4" t="s">
        <v>118</v>
      </c>
      <c r="D3705" s="4" t="s">
        <v>7740</v>
      </c>
      <c r="E3705" s="4" t="s">
        <v>120</v>
      </c>
      <c r="F3705" s="4" t="s">
        <v>121</v>
      </c>
      <c r="G3705" s="4" t="s">
        <v>373</v>
      </c>
      <c r="H3705" s="4" t="s">
        <v>1096</v>
      </c>
      <c r="I3705" s="4" t="s">
        <v>7709</v>
      </c>
      <c r="J3705" s="4" t="s">
        <v>7710</v>
      </c>
      <c r="K3705" s="6">
        <f>IFERROR(VLOOKUP($J3705,Lookup!$I:$M,Lookup!J$2,0),"")</f>
        <v>7166</v>
      </c>
      <c r="L3705" s="6" t="str">
        <f>IFERROR(VLOOKUP($J3705,Lookup!$I:$M,Lookup!K$2,0),"")</f>
        <v>San Leandro</v>
      </c>
      <c r="M3705" s="6" t="str">
        <f>IFERROR(VLOOKUP($J3705,Lookup!$I:$M,Lookup!L$2,0),"")</f>
        <v>KElder</v>
      </c>
      <c r="N3705" s="6" t="str">
        <f>IFERROR(VLOOKUP($J3705,Lookup!$I:$M,Lookup!M$2,0),"")</f>
        <v>ET</v>
      </c>
      <c r="O3705" s="6" t="str">
        <f>IFERROR(VLOOKUP(E3705,Lookup!B:C,2,0),0)</f>
        <v>Server/Cocktail</v>
      </c>
    </row>
    <row r="3706" ht="13.5" outlineLevel="2" spans="1:15">
      <c r="A3706" s="4" t="s">
        <v>7741</v>
      </c>
      <c r="B3706" s="4" t="s">
        <v>7707</v>
      </c>
      <c r="C3706" s="4" t="s">
        <v>118</v>
      </c>
      <c r="D3706" s="4" t="s">
        <v>7742</v>
      </c>
      <c r="E3706" s="4" t="s">
        <v>83</v>
      </c>
      <c r="F3706" s="4" t="s">
        <v>121</v>
      </c>
      <c r="G3706" s="4" t="s">
        <v>373</v>
      </c>
      <c r="H3706" s="4" t="s">
        <v>1096</v>
      </c>
      <c r="I3706" s="4" t="s">
        <v>7709</v>
      </c>
      <c r="J3706" s="4" t="s">
        <v>7710</v>
      </c>
      <c r="K3706" s="6">
        <f>IFERROR(VLOOKUP($J3706,Lookup!$I:$M,Lookup!J$2,0),"")</f>
        <v>7166</v>
      </c>
      <c r="L3706" s="6" t="str">
        <f>IFERROR(VLOOKUP($J3706,Lookup!$I:$M,Lookup!K$2,0),"")</f>
        <v>San Leandro</v>
      </c>
      <c r="M3706" s="6" t="str">
        <f>IFERROR(VLOOKUP($J3706,Lookup!$I:$M,Lookup!L$2,0),"")</f>
        <v>KElder</v>
      </c>
      <c r="N3706" s="6" t="str">
        <f>IFERROR(VLOOKUP($J3706,Lookup!$I:$M,Lookup!M$2,0),"")</f>
        <v>ET</v>
      </c>
      <c r="O3706" s="6" t="str">
        <f>IFERROR(VLOOKUP(E3706,Lookup!B:C,2,0),0)</f>
        <v>Line Cook</v>
      </c>
    </row>
    <row r="3707" ht="13.5" outlineLevel="2" spans="1:15">
      <c r="A3707" s="4" t="s">
        <v>7743</v>
      </c>
      <c r="B3707" s="4" t="s">
        <v>7707</v>
      </c>
      <c r="C3707" s="4" t="s">
        <v>118</v>
      </c>
      <c r="D3707" s="4" t="s">
        <v>7744</v>
      </c>
      <c r="E3707" s="4" t="s">
        <v>188</v>
      </c>
      <c r="F3707" s="4" t="s">
        <v>121</v>
      </c>
      <c r="G3707" s="4" t="s">
        <v>373</v>
      </c>
      <c r="H3707" s="4" t="s">
        <v>1096</v>
      </c>
      <c r="I3707" s="4" t="s">
        <v>7709</v>
      </c>
      <c r="J3707" s="4" t="s">
        <v>7710</v>
      </c>
      <c r="K3707" s="6">
        <f>IFERROR(VLOOKUP($J3707,Lookup!$I:$M,Lookup!J$2,0),"")</f>
        <v>7166</v>
      </c>
      <c r="L3707" s="6" t="str">
        <f>IFERROR(VLOOKUP($J3707,Lookup!$I:$M,Lookup!K$2,0),"")</f>
        <v>San Leandro</v>
      </c>
      <c r="M3707" s="6" t="str">
        <f>IFERROR(VLOOKUP($J3707,Lookup!$I:$M,Lookup!L$2,0),"")</f>
        <v>KElder</v>
      </c>
      <c r="N3707" s="6" t="str">
        <f>IFERROR(VLOOKUP($J3707,Lookup!$I:$M,Lookup!M$2,0),"")</f>
        <v>ET</v>
      </c>
      <c r="O3707" s="6" t="str">
        <f>IFERROR(VLOOKUP(E3707,Lookup!B:C,2,0),0)</f>
        <v>Dish</v>
      </c>
    </row>
    <row r="3708" ht="13.5" outlineLevel="2" spans="1:15">
      <c r="A3708" s="4" t="s">
        <v>7745</v>
      </c>
      <c r="B3708" s="4" t="s">
        <v>7707</v>
      </c>
      <c r="C3708" s="4" t="s">
        <v>118</v>
      </c>
      <c r="D3708" s="4" t="s">
        <v>7746</v>
      </c>
      <c r="E3708" s="4" t="s">
        <v>188</v>
      </c>
      <c r="F3708" s="4" t="s">
        <v>121</v>
      </c>
      <c r="G3708" s="4" t="s">
        <v>373</v>
      </c>
      <c r="H3708" s="4" t="s">
        <v>1096</v>
      </c>
      <c r="I3708" s="4" t="s">
        <v>7709</v>
      </c>
      <c r="J3708" s="4" t="s">
        <v>7710</v>
      </c>
      <c r="K3708" s="6">
        <f>IFERROR(VLOOKUP($J3708,Lookup!$I:$M,Lookup!J$2,0),"")</f>
        <v>7166</v>
      </c>
      <c r="L3708" s="6" t="str">
        <f>IFERROR(VLOOKUP($J3708,Lookup!$I:$M,Lookup!K$2,0),"")</f>
        <v>San Leandro</v>
      </c>
      <c r="M3708" s="6" t="str">
        <f>IFERROR(VLOOKUP($J3708,Lookup!$I:$M,Lookup!L$2,0),"")</f>
        <v>KElder</v>
      </c>
      <c r="N3708" s="6" t="str">
        <f>IFERROR(VLOOKUP($J3708,Lookup!$I:$M,Lookup!M$2,0),"")</f>
        <v>ET</v>
      </c>
      <c r="O3708" s="6" t="str">
        <f>IFERROR(VLOOKUP(E3708,Lookup!B:C,2,0),0)</f>
        <v>Dish</v>
      </c>
    </row>
    <row r="3709" ht="13.5" outlineLevel="2" spans="1:15">
      <c r="A3709" s="4" t="s">
        <v>7747</v>
      </c>
      <c r="B3709" s="4" t="s">
        <v>7707</v>
      </c>
      <c r="C3709" s="4" t="s">
        <v>118</v>
      </c>
      <c r="D3709" s="4" t="s">
        <v>7748</v>
      </c>
      <c r="E3709" s="4" t="s">
        <v>640</v>
      </c>
      <c r="F3709" s="4" t="s">
        <v>121</v>
      </c>
      <c r="G3709" s="4" t="s">
        <v>373</v>
      </c>
      <c r="H3709" s="4" t="s">
        <v>1096</v>
      </c>
      <c r="I3709" s="4" t="s">
        <v>7709</v>
      </c>
      <c r="J3709" s="4" t="s">
        <v>7710</v>
      </c>
      <c r="K3709" s="6">
        <f>IFERROR(VLOOKUP($J3709,Lookup!$I:$M,Lookup!J$2,0),"")</f>
        <v>7166</v>
      </c>
      <c r="L3709" s="6" t="str">
        <f>IFERROR(VLOOKUP($J3709,Lookup!$I:$M,Lookup!K$2,0),"")</f>
        <v>San Leandro</v>
      </c>
      <c r="M3709" s="6" t="str">
        <f>IFERROR(VLOOKUP($J3709,Lookup!$I:$M,Lookup!L$2,0),"")</f>
        <v>KElder</v>
      </c>
      <c r="N3709" s="6" t="str">
        <f>IFERROR(VLOOKUP($J3709,Lookup!$I:$M,Lookup!M$2,0),"")</f>
        <v>ET</v>
      </c>
      <c r="O3709" s="6" t="str">
        <f>IFERROR(VLOOKUP(E3709,Lookup!B:C,2,0),0)</f>
        <v/>
      </c>
    </row>
    <row r="3710" ht="13.5" outlineLevel="2" spans="1:15">
      <c r="A3710" s="4" t="s">
        <v>7749</v>
      </c>
      <c r="B3710" s="4" t="s">
        <v>7707</v>
      </c>
      <c r="C3710" s="4" t="s">
        <v>118</v>
      </c>
      <c r="D3710" s="4" t="s">
        <v>7750</v>
      </c>
      <c r="E3710" s="4" t="s">
        <v>188</v>
      </c>
      <c r="F3710" s="4" t="s">
        <v>121</v>
      </c>
      <c r="G3710" s="4" t="s">
        <v>373</v>
      </c>
      <c r="H3710" s="4" t="s">
        <v>1096</v>
      </c>
      <c r="I3710" s="4" t="s">
        <v>7709</v>
      </c>
      <c r="J3710" s="4" t="s">
        <v>7710</v>
      </c>
      <c r="K3710" s="6">
        <f>IFERROR(VLOOKUP($J3710,Lookup!$I:$M,Lookup!J$2,0),"")</f>
        <v>7166</v>
      </c>
      <c r="L3710" s="6" t="str">
        <f>IFERROR(VLOOKUP($J3710,Lookup!$I:$M,Lookup!K$2,0),"")</f>
        <v>San Leandro</v>
      </c>
      <c r="M3710" s="6" t="str">
        <f>IFERROR(VLOOKUP($J3710,Lookup!$I:$M,Lookup!L$2,0),"")</f>
        <v>KElder</v>
      </c>
      <c r="N3710" s="6" t="str">
        <f>IFERROR(VLOOKUP($J3710,Lookup!$I:$M,Lookup!M$2,0),"")</f>
        <v>ET</v>
      </c>
      <c r="O3710" s="6" t="str">
        <f>IFERROR(VLOOKUP(E3710,Lookup!B:C,2,0),0)</f>
        <v>Dish</v>
      </c>
    </row>
    <row r="3711" ht="13.5" outlineLevel="2" spans="1:15">
      <c r="A3711" s="4" t="s">
        <v>7751</v>
      </c>
      <c r="B3711" s="4" t="s">
        <v>7707</v>
      </c>
      <c r="C3711" s="4" t="s">
        <v>118</v>
      </c>
      <c r="D3711" s="4" t="s">
        <v>7752</v>
      </c>
      <c r="E3711" s="4" t="s">
        <v>128</v>
      </c>
      <c r="F3711" s="4" t="s">
        <v>121</v>
      </c>
      <c r="G3711" s="4" t="s">
        <v>373</v>
      </c>
      <c r="H3711" s="4" t="s">
        <v>1096</v>
      </c>
      <c r="I3711" s="4" t="s">
        <v>7709</v>
      </c>
      <c r="J3711" s="4" t="s">
        <v>7710</v>
      </c>
      <c r="K3711" s="6">
        <f>IFERROR(VLOOKUP($J3711,Lookup!$I:$M,Lookup!J$2,0),"")</f>
        <v>7166</v>
      </c>
      <c r="L3711" s="6" t="str">
        <f>IFERROR(VLOOKUP($J3711,Lookup!$I:$M,Lookup!K$2,0),"")</f>
        <v>San Leandro</v>
      </c>
      <c r="M3711" s="6" t="str">
        <f>IFERROR(VLOOKUP($J3711,Lookup!$I:$M,Lookup!L$2,0),"")</f>
        <v>KElder</v>
      </c>
      <c r="N3711" s="6" t="str">
        <f>IFERROR(VLOOKUP($J3711,Lookup!$I:$M,Lookup!M$2,0),"")</f>
        <v>ET</v>
      </c>
      <c r="O3711" s="6" t="str">
        <f>IFERROR(VLOOKUP(E3711,Lookup!B:C,2,0),0)</f>
        <v>Server/Cocktail</v>
      </c>
    </row>
    <row r="3712" ht="13.5" outlineLevel="2" spans="1:15">
      <c r="A3712" s="4" t="s">
        <v>7753</v>
      </c>
      <c r="B3712" s="4" t="s">
        <v>7707</v>
      </c>
      <c r="C3712" s="4" t="s">
        <v>118</v>
      </c>
      <c r="D3712" s="4" t="s">
        <v>7754</v>
      </c>
      <c r="E3712" s="4" t="s">
        <v>70</v>
      </c>
      <c r="F3712" s="4" t="s">
        <v>121</v>
      </c>
      <c r="G3712" s="4" t="s">
        <v>373</v>
      </c>
      <c r="H3712" s="4" t="s">
        <v>1096</v>
      </c>
      <c r="I3712" s="4" t="s">
        <v>7709</v>
      </c>
      <c r="J3712" s="4" t="s">
        <v>7710</v>
      </c>
      <c r="K3712" s="6">
        <f>IFERROR(VLOOKUP($J3712,Lookup!$I:$M,Lookup!J$2,0),"")</f>
        <v>7166</v>
      </c>
      <c r="L3712" s="6" t="str">
        <f>IFERROR(VLOOKUP($J3712,Lookup!$I:$M,Lookup!K$2,0),"")</f>
        <v>San Leandro</v>
      </c>
      <c r="M3712" s="6" t="str">
        <f>IFERROR(VLOOKUP($J3712,Lookup!$I:$M,Lookup!L$2,0),"")</f>
        <v>KElder</v>
      </c>
      <c r="N3712" s="6" t="str">
        <f>IFERROR(VLOOKUP($J3712,Lookup!$I:$M,Lookup!M$2,0),"")</f>
        <v>ET</v>
      </c>
      <c r="O3712" s="6" t="str">
        <f>IFERROR(VLOOKUP(E3712,Lookup!B:C,2,0),0)</f>
        <v>Bartender</v>
      </c>
    </row>
    <row r="3713" ht="13.5" outlineLevel="2" spans="1:15">
      <c r="A3713" s="4" t="s">
        <v>7755</v>
      </c>
      <c r="B3713" s="4" t="s">
        <v>7707</v>
      </c>
      <c r="C3713" s="4" t="s">
        <v>118</v>
      </c>
      <c r="D3713" s="4" t="s">
        <v>7756</v>
      </c>
      <c r="E3713" s="4" t="s">
        <v>139</v>
      </c>
      <c r="F3713" s="4" t="s">
        <v>121</v>
      </c>
      <c r="G3713" s="4" t="s">
        <v>373</v>
      </c>
      <c r="H3713" s="4" t="s">
        <v>1096</v>
      </c>
      <c r="I3713" s="4" t="s">
        <v>7709</v>
      </c>
      <c r="J3713" s="4" t="s">
        <v>7710</v>
      </c>
      <c r="K3713" s="6">
        <f>IFERROR(VLOOKUP($J3713,Lookup!$I:$M,Lookup!J$2,0),"")</f>
        <v>7166</v>
      </c>
      <c r="L3713" s="6" t="str">
        <f>IFERROR(VLOOKUP($J3713,Lookup!$I:$M,Lookup!K$2,0),"")</f>
        <v>San Leandro</v>
      </c>
      <c r="M3713" s="6" t="str">
        <f>IFERROR(VLOOKUP($J3713,Lookup!$I:$M,Lookup!L$2,0),"")</f>
        <v>KElder</v>
      </c>
      <c r="N3713" s="6" t="str">
        <f>IFERROR(VLOOKUP($J3713,Lookup!$I:$M,Lookup!M$2,0),"")</f>
        <v>ET</v>
      </c>
      <c r="O3713" s="6" t="str">
        <f>IFERROR(VLOOKUP(E3713,Lookup!B:C,2,0),0)</f>
        <v>Busser/Runner</v>
      </c>
    </row>
    <row r="3714" ht="13.5" outlineLevel="2" spans="1:15">
      <c r="A3714" s="4" t="s">
        <v>7757</v>
      </c>
      <c r="B3714" s="4" t="s">
        <v>7707</v>
      </c>
      <c r="C3714" s="4" t="s">
        <v>118</v>
      </c>
      <c r="D3714" s="4" t="s">
        <v>7758</v>
      </c>
      <c r="E3714" s="4" t="s">
        <v>120</v>
      </c>
      <c r="F3714" s="4" t="s">
        <v>121</v>
      </c>
      <c r="G3714" s="4" t="s">
        <v>373</v>
      </c>
      <c r="H3714" s="4" t="s">
        <v>1096</v>
      </c>
      <c r="I3714" s="4" t="s">
        <v>7709</v>
      </c>
      <c r="J3714" s="4" t="s">
        <v>7710</v>
      </c>
      <c r="K3714" s="6">
        <f>IFERROR(VLOOKUP($J3714,Lookup!$I:$M,Lookup!J$2,0),"")</f>
        <v>7166</v>
      </c>
      <c r="L3714" s="6" t="str">
        <f>IFERROR(VLOOKUP($J3714,Lookup!$I:$M,Lookup!K$2,0),"")</f>
        <v>San Leandro</v>
      </c>
      <c r="M3714" s="6" t="str">
        <f>IFERROR(VLOOKUP($J3714,Lookup!$I:$M,Lookup!L$2,0),"")</f>
        <v>KElder</v>
      </c>
      <c r="N3714" s="6" t="str">
        <f>IFERROR(VLOOKUP($J3714,Lookup!$I:$M,Lookup!M$2,0),"")</f>
        <v>ET</v>
      </c>
      <c r="O3714" s="6" t="str">
        <f>IFERROR(VLOOKUP(E3714,Lookup!B:C,2,0),0)</f>
        <v>Server/Cocktail</v>
      </c>
    </row>
    <row r="3715" ht="13.5" outlineLevel="2" spans="1:15">
      <c r="A3715" s="4" t="s">
        <v>7759</v>
      </c>
      <c r="B3715" s="4" t="s">
        <v>7707</v>
      </c>
      <c r="C3715" s="4" t="s">
        <v>118</v>
      </c>
      <c r="D3715" s="4" t="s">
        <v>7760</v>
      </c>
      <c r="E3715" s="4" t="s">
        <v>139</v>
      </c>
      <c r="F3715" s="4" t="s">
        <v>121</v>
      </c>
      <c r="G3715" s="4" t="s">
        <v>373</v>
      </c>
      <c r="H3715" s="4" t="s">
        <v>1096</v>
      </c>
      <c r="I3715" s="4" t="s">
        <v>7709</v>
      </c>
      <c r="J3715" s="4" t="s">
        <v>7710</v>
      </c>
      <c r="K3715" s="6">
        <f>IFERROR(VLOOKUP($J3715,Lookup!$I:$M,Lookup!J$2,0),"")</f>
        <v>7166</v>
      </c>
      <c r="L3715" s="6" t="str">
        <f>IFERROR(VLOOKUP($J3715,Lookup!$I:$M,Lookup!K$2,0),"")</f>
        <v>San Leandro</v>
      </c>
      <c r="M3715" s="6" t="str">
        <f>IFERROR(VLOOKUP($J3715,Lookup!$I:$M,Lookup!L$2,0),"")</f>
        <v>KElder</v>
      </c>
      <c r="N3715" s="6" t="str">
        <f>IFERROR(VLOOKUP($J3715,Lookup!$I:$M,Lookup!M$2,0),"")</f>
        <v>ET</v>
      </c>
      <c r="O3715" s="6" t="str">
        <f>IFERROR(VLOOKUP(E3715,Lookup!B:C,2,0),0)</f>
        <v>Busser/Runner</v>
      </c>
    </row>
    <row r="3716" ht="13.5" outlineLevel="2" spans="1:15">
      <c r="A3716" s="4" t="s">
        <v>7761</v>
      </c>
      <c r="B3716" s="4" t="s">
        <v>7707</v>
      </c>
      <c r="C3716" s="4" t="s">
        <v>118</v>
      </c>
      <c r="D3716" s="4" t="s">
        <v>7762</v>
      </c>
      <c r="E3716" s="4" t="s">
        <v>78</v>
      </c>
      <c r="F3716" s="4" t="s">
        <v>121</v>
      </c>
      <c r="G3716" s="4" t="s">
        <v>373</v>
      </c>
      <c r="H3716" s="4" t="s">
        <v>1096</v>
      </c>
      <c r="I3716" s="4" t="s">
        <v>7709</v>
      </c>
      <c r="J3716" s="4" t="s">
        <v>7710</v>
      </c>
      <c r="K3716" s="6">
        <f>IFERROR(VLOOKUP($J3716,Lookup!$I:$M,Lookup!J$2,0),"")</f>
        <v>7166</v>
      </c>
      <c r="L3716" s="6" t="str">
        <f>IFERROR(VLOOKUP($J3716,Lookup!$I:$M,Lookup!K$2,0),"")</f>
        <v>San Leandro</v>
      </c>
      <c r="M3716" s="6" t="str">
        <f>IFERROR(VLOOKUP($J3716,Lookup!$I:$M,Lookup!L$2,0),"")</f>
        <v>KElder</v>
      </c>
      <c r="N3716" s="6" t="str">
        <f>IFERROR(VLOOKUP($J3716,Lookup!$I:$M,Lookup!M$2,0),"")</f>
        <v>ET</v>
      </c>
      <c r="O3716" s="6" t="str">
        <f>IFERROR(VLOOKUP(E3716,Lookup!B:C,2,0),0)</f>
        <v>Host</v>
      </c>
    </row>
    <row r="3717" ht="13.5" outlineLevel="2" spans="1:15">
      <c r="A3717" s="4" t="s">
        <v>7763</v>
      </c>
      <c r="B3717" s="4" t="s">
        <v>7707</v>
      </c>
      <c r="C3717" s="4" t="s">
        <v>118</v>
      </c>
      <c r="D3717" s="4" t="s">
        <v>7764</v>
      </c>
      <c r="E3717" s="4" t="s">
        <v>70</v>
      </c>
      <c r="F3717" s="4" t="s">
        <v>121</v>
      </c>
      <c r="G3717" s="4" t="s">
        <v>373</v>
      </c>
      <c r="H3717" s="4" t="s">
        <v>1096</v>
      </c>
      <c r="I3717" s="4" t="s">
        <v>7709</v>
      </c>
      <c r="J3717" s="4" t="s">
        <v>7710</v>
      </c>
      <c r="K3717" s="6">
        <f>IFERROR(VLOOKUP($J3717,Lookup!$I:$M,Lookup!J$2,0),"")</f>
        <v>7166</v>
      </c>
      <c r="L3717" s="6" t="str">
        <f>IFERROR(VLOOKUP($J3717,Lookup!$I:$M,Lookup!K$2,0),"")</f>
        <v>San Leandro</v>
      </c>
      <c r="M3717" s="6" t="str">
        <f>IFERROR(VLOOKUP($J3717,Lookup!$I:$M,Lookup!L$2,0),"")</f>
        <v>KElder</v>
      </c>
      <c r="N3717" s="6" t="str">
        <f>IFERROR(VLOOKUP($J3717,Lookup!$I:$M,Lookup!M$2,0),"")</f>
        <v>ET</v>
      </c>
      <c r="O3717" s="6" t="str">
        <f>IFERROR(VLOOKUP(E3717,Lookup!B:C,2,0),0)</f>
        <v>Bartender</v>
      </c>
    </row>
    <row r="3718" ht="13.5" outlineLevel="2" spans="1:15">
      <c r="A3718" s="4" t="s">
        <v>7765</v>
      </c>
      <c r="B3718" s="4" t="s">
        <v>7707</v>
      </c>
      <c r="C3718" s="4" t="s">
        <v>118</v>
      </c>
      <c r="D3718" s="4" t="s">
        <v>7766</v>
      </c>
      <c r="E3718" s="4" t="s">
        <v>139</v>
      </c>
      <c r="F3718" s="4" t="s">
        <v>121</v>
      </c>
      <c r="G3718" s="4" t="s">
        <v>373</v>
      </c>
      <c r="H3718" s="4" t="s">
        <v>1096</v>
      </c>
      <c r="I3718" s="4" t="s">
        <v>7709</v>
      </c>
      <c r="J3718" s="4" t="s">
        <v>7710</v>
      </c>
      <c r="K3718" s="6">
        <f>IFERROR(VLOOKUP($J3718,Lookup!$I:$M,Lookup!J$2,0),"")</f>
        <v>7166</v>
      </c>
      <c r="L3718" s="6" t="str">
        <f>IFERROR(VLOOKUP($J3718,Lookup!$I:$M,Lookup!K$2,0),"")</f>
        <v>San Leandro</v>
      </c>
      <c r="M3718" s="6" t="str">
        <f>IFERROR(VLOOKUP($J3718,Lookup!$I:$M,Lookup!L$2,0),"")</f>
        <v>KElder</v>
      </c>
      <c r="N3718" s="6" t="str">
        <f>IFERROR(VLOOKUP($J3718,Lookup!$I:$M,Lookup!M$2,0),"")</f>
        <v>ET</v>
      </c>
      <c r="O3718" s="6" t="str">
        <f>IFERROR(VLOOKUP(E3718,Lookup!B:C,2,0),0)</f>
        <v>Busser/Runner</v>
      </c>
    </row>
    <row r="3719" ht="13.5" outlineLevel="2" spans="1:15">
      <c r="A3719" s="4" t="s">
        <v>7767</v>
      </c>
      <c r="B3719" s="4" t="s">
        <v>7707</v>
      </c>
      <c r="C3719" s="4" t="s">
        <v>118</v>
      </c>
      <c r="D3719" s="4" t="s">
        <v>7768</v>
      </c>
      <c r="E3719" s="4" t="s">
        <v>120</v>
      </c>
      <c r="F3719" s="4" t="s">
        <v>121</v>
      </c>
      <c r="G3719" s="4" t="s">
        <v>373</v>
      </c>
      <c r="H3719" s="4" t="s">
        <v>1096</v>
      </c>
      <c r="I3719" s="4" t="s">
        <v>7709</v>
      </c>
      <c r="J3719" s="4" t="s">
        <v>7710</v>
      </c>
      <c r="K3719" s="6">
        <f>IFERROR(VLOOKUP($J3719,Lookup!$I:$M,Lookup!J$2,0),"")</f>
        <v>7166</v>
      </c>
      <c r="L3719" s="6" t="str">
        <f>IFERROR(VLOOKUP($J3719,Lookup!$I:$M,Lookup!K$2,0),"")</f>
        <v>San Leandro</v>
      </c>
      <c r="M3719" s="6" t="str">
        <f>IFERROR(VLOOKUP($J3719,Lookup!$I:$M,Lookup!L$2,0),"")</f>
        <v>KElder</v>
      </c>
      <c r="N3719" s="6" t="str">
        <f>IFERROR(VLOOKUP($J3719,Lookup!$I:$M,Lookup!M$2,0),"")</f>
        <v>ET</v>
      </c>
      <c r="O3719" s="6" t="str">
        <f>IFERROR(VLOOKUP(E3719,Lookup!B:C,2,0),0)</f>
        <v>Server/Cocktail</v>
      </c>
    </row>
    <row r="3720" ht="13.5" outlineLevel="2" spans="1:15">
      <c r="A3720" s="4" t="s">
        <v>7769</v>
      </c>
      <c r="B3720" s="4" t="s">
        <v>7707</v>
      </c>
      <c r="C3720" s="4" t="s">
        <v>118</v>
      </c>
      <c r="D3720" s="4" t="s">
        <v>7770</v>
      </c>
      <c r="E3720" s="4" t="s">
        <v>188</v>
      </c>
      <c r="F3720" s="4" t="s">
        <v>121</v>
      </c>
      <c r="G3720" s="4" t="s">
        <v>373</v>
      </c>
      <c r="H3720" s="4" t="s">
        <v>1096</v>
      </c>
      <c r="I3720" s="4" t="s">
        <v>7709</v>
      </c>
      <c r="J3720" s="4" t="s">
        <v>7710</v>
      </c>
      <c r="K3720" s="6">
        <f>IFERROR(VLOOKUP($J3720,Lookup!$I:$M,Lookup!J$2,0),"")</f>
        <v>7166</v>
      </c>
      <c r="L3720" s="6" t="str">
        <f>IFERROR(VLOOKUP($J3720,Lookup!$I:$M,Lookup!K$2,0),"")</f>
        <v>San Leandro</v>
      </c>
      <c r="M3720" s="6" t="str">
        <f>IFERROR(VLOOKUP($J3720,Lookup!$I:$M,Lookup!L$2,0),"")</f>
        <v>KElder</v>
      </c>
      <c r="N3720" s="6" t="str">
        <f>IFERROR(VLOOKUP($J3720,Lookup!$I:$M,Lookup!M$2,0),"")</f>
        <v>ET</v>
      </c>
      <c r="O3720" s="6" t="str">
        <f>IFERROR(VLOOKUP(E3720,Lookup!B:C,2,0),0)</f>
        <v>Dish</v>
      </c>
    </row>
    <row r="3721" ht="13.5" outlineLevel="2" spans="1:15">
      <c r="A3721" s="4" t="s">
        <v>7771</v>
      </c>
      <c r="B3721" s="4" t="s">
        <v>7707</v>
      </c>
      <c r="C3721" s="4" t="s">
        <v>118</v>
      </c>
      <c r="D3721" s="4" t="s">
        <v>7772</v>
      </c>
      <c r="E3721" s="4" t="s">
        <v>84</v>
      </c>
      <c r="F3721" s="4" t="s">
        <v>121</v>
      </c>
      <c r="G3721" s="4" t="s">
        <v>373</v>
      </c>
      <c r="H3721" s="4" t="s">
        <v>1096</v>
      </c>
      <c r="I3721" s="4" t="s">
        <v>7709</v>
      </c>
      <c r="J3721" s="4" t="s">
        <v>7710</v>
      </c>
      <c r="K3721" s="6">
        <f>IFERROR(VLOOKUP($J3721,Lookup!$I:$M,Lookup!J$2,0),"")</f>
        <v>7166</v>
      </c>
      <c r="L3721" s="6" t="str">
        <f>IFERROR(VLOOKUP($J3721,Lookup!$I:$M,Lookup!K$2,0),"")</f>
        <v>San Leandro</v>
      </c>
      <c r="M3721" s="6" t="str">
        <f>IFERROR(VLOOKUP($J3721,Lookup!$I:$M,Lookup!L$2,0),"")</f>
        <v>KElder</v>
      </c>
      <c r="N3721" s="6" t="str">
        <f>IFERROR(VLOOKUP($J3721,Lookup!$I:$M,Lookup!M$2,0),"")</f>
        <v>ET</v>
      </c>
      <c r="O3721" s="6" t="str">
        <f>IFERROR(VLOOKUP(E3721,Lookup!B:C,2,0),0)</f>
        <v>Prep Cook</v>
      </c>
    </row>
    <row r="3722" ht="13.5" outlineLevel="2" spans="1:15">
      <c r="A3722" s="4" t="s">
        <v>7773</v>
      </c>
      <c r="B3722" s="4" t="s">
        <v>7707</v>
      </c>
      <c r="C3722" s="4" t="s">
        <v>118</v>
      </c>
      <c r="D3722" s="4" t="s">
        <v>7774</v>
      </c>
      <c r="E3722" s="4" t="s">
        <v>128</v>
      </c>
      <c r="F3722" s="4" t="s">
        <v>121</v>
      </c>
      <c r="G3722" s="4" t="s">
        <v>373</v>
      </c>
      <c r="H3722" s="4" t="s">
        <v>1096</v>
      </c>
      <c r="I3722" s="4" t="s">
        <v>7709</v>
      </c>
      <c r="J3722" s="4" t="s">
        <v>7710</v>
      </c>
      <c r="K3722" s="6">
        <f>IFERROR(VLOOKUP($J3722,Lookup!$I:$M,Lookup!J$2,0),"")</f>
        <v>7166</v>
      </c>
      <c r="L3722" s="6" t="str">
        <f>IFERROR(VLOOKUP($J3722,Lookup!$I:$M,Lookup!K$2,0),"")</f>
        <v>San Leandro</v>
      </c>
      <c r="M3722" s="6" t="str">
        <f>IFERROR(VLOOKUP($J3722,Lookup!$I:$M,Lookup!L$2,0),"")</f>
        <v>KElder</v>
      </c>
      <c r="N3722" s="6" t="str">
        <f>IFERROR(VLOOKUP($J3722,Lookup!$I:$M,Lookup!M$2,0),"")</f>
        <v>ET</v>
      </c>
      <c r="O3722" s="6" t="str">
        <f>IFERROR(VLOOKUP(E3722,Lookup!B:C,2,0),0)</f>
        <v>Server/Cocktail</v>
      </c>
    </row>
    <row r="3723" ht="13.5" outlineLevel="2" spans="1:15">
      <c r="A3723" s="4" t="s">
        <v>7775</v>
      </c>
      <c r="B3723" s="4" t="s">
        <v>7707</v>
      </c>
      <c r="C3723" s="4" t="s">
        <v>118</v>
      </c>
      <c r="D3723" s="4" t="s">
        <v>7776</v>
      </c>
      <c r="E3723" s="4" t="s">
        <v>256</v>
      </c>
      <c r="F3723" s="4" t="s">
        <v>121</v>
      </c>
      <c r="G3723" s="4" t="s">
        <v>373</v>
      </c>
      <c r="H3723" s="4" t="s">
        <v>1096</v>
      </c>
      <c r="I3723" s="4" t="s">
        <v>7709</v>
      </c>
      <c r="J3723" s="4" t="s">
        <v>7710</v>
      </c>
      <c r="K3723" s="6">
        <f>IFERROR(VLOOKUP($J3723,Lookup!$I:$M,Lookup!J$2,0),"")</f>
        <v>7166</v>
      </c>
      <c r="L3723" s="6" t="str">
        <f>IFERROR(VLOOKUP($J3723,Lookup!$I:$M,Lookup!K$2,0),"")</f>
        <v>San Leandro</v>
      </c>
      <c r="M3723" s="6" t="str">
        <f>IFERROR(VLOOKUP($J3723,Lookup!$I:$M,Lookup!L$2,0),"")</f>
        <v>KElder</v>
      </c>
      <c r="N3723" s="6" t="str">
        <f>IFERROR(VLOOKUP($J3723,Lookup!$I:$M,Lookup!M$2,0),"")</f>
        <v>ET</v>
      </c>
      <c r="O3723" s="6" t="str">
        <f>IFERROR(VLOOKUP(E3723,Lookup!B:C,2,0),0)</f>
        <v/>
      </c>
    </row>
    <row r="3724" ht="13.5" outlineLevel="1" spans="1:15">
      <c r="A3724" s="4" t="s">
        <v>7777</v>
      </c>
      <c r="B3724" s="4" t="s">
        <v>7707</v>
      </c>
      <c r="C3724" s="4" t="s">
        <v>118</v>
      </c>
      <c r="D3724" s="4" t="s">
        <v>7778</v>
      </c>
      <c r="E3724" s="4" t="s">
        <v>142</v>
      </c>
      <c r="F3724" s="4" t="s">
        <v>121</v>
      </c>
      <c r="G3724" s="4" t="s">
        <v>373</v>
      </c>
      <c r="H3724" s="4" t="s">
        <v>1096</v>
      </c>
      <c r="I3724" s="4" t="s">
        <v>7709</v>
      </c>
      <c r="J3724" s="4" t="s">
        <v>7710</v>
      </c>
      <c r="K3724" s="6">
        <f>IFERROR(VLOOKUP($J3724,Lookup!$I:$M,Lookup!J$2,0),"")</f>
        <v>7166</v>
      </c>
      <c r="L3724" s="6" t="str">
        <f>IFERROR(VLOOKUP($J3724,Lookup!$I:$M,Lookup!K$2,0),"")</f>
        <v>San Leandro</v>
      </c>
      <c r="M3724" s="6" t="str">
        <f>IFERROR(VLOOKUP($J3724,Lookup!$I:$M,Lookup!L$2,0),"")</f>
        <v>KElder</v>
      </c>
      <c r="N3724" s="6" t="str">
        <f>IFERROR(VLOOKUP($J3724,Lookup!$I:$M,Lookup!M$2,0),"")</f>
        <v>ET</v>
      </c>
      <c r="O3724" s="6" t="str">
        <f>IFERROR(VLOOKUP(E3724,Lookup!B:C,2,0),0)</f>
        <v>Expo</v>
      </c>
    </row>
    <row r="3725" ht="13.5" outlineLevel="2" spans="1:15">
      <c r="A3725" s="4" t="s">
        <v>7779</v>
      </c>
      <c r="B3725" s="4" t="s">
        <v>7707</v>
      </c>
      <c r="C3725" s="4" t="s">
        <v>118</v>
      </c>
      <c r="D3725" s="4" t="s">
        <v>7780</v>
      </c>
      <c r="E3725" s="4" t="s">
        <v>78</v>
      </c>
      <c r="F3725" s="4" t="s">
        <v>121</v>
      </c>
      <c r="G3725" s="4" t="s">
        <v>373</v>
      </c>
      <c r="H3725" s="4" t="s">
        <v>1096</v>
      </c>
      <c r="I3725" s="4" t="s">
        <v>7709</v>
      </c>
      <c r="J3725" s="4" t="s">
        <v>7710</v>
      </c>
      <c r="K3725" s="6">
        <f>IFERROR(VLOOKUP($J3725,Lookup!$I:$M,Lookup!J$2,0),"")</f>
        <v>7166</v>
      </c>
      <c r="L3725" s="6" t="str">
        <f>IFERROR(VLOOKUP($J3725,Lookup!$I:$M,Lookup!K$2,0),"")</f>
        <v>San Leandro</v>
      </c>
      <c r="M3725" s="6" t="str">
        <f>IFERROR(VLOOKUP($J3725,Lookup!$I:$M,Lookup!L$2,0),"")</f>
        <v>KElder</v>
      </c>
      <c r="N3725" s="6" t="str">
        <f>IFERROR(VLOOKUP($J3725,Lookup!$I:$M,Lookup!M$2,0),"")</f>
        <v>ET</v>
      </c>
      <c r="O3725" s="6" t="str">
        <f>IFERROR(VLOOKUP(E3725,Lookup!B:C,2,0),0)</f>
        <v>Host</v>
      </c>
    </row>
    <row r="3726" ht="13.5" outlineLevel="2" spans="1:15">
      <c r="A3726" s="4" t="s">
        <v>7781</v>
      </c>
      <c r="B3726" s="4" t="s">
        <v>7707</v>
      </c>
      <c r="C3726" s="4" t="s">
        <v>118</v>
      </c>
      <c r="D3726" s="4" t="s">
        <v>7782</v>
      </c>
      <c r="E3726" s="4" t="s">
        <v>120</v>
      </c>
      <c r="F3726" s="4" t="s">
        <v>121</v>
      </c>
      <c r="G3726" s="4" t="s">
        <v>373</v>
      </c>
      <c r="H3726" s="4" t="s">
        <v>1096</v>
      </c>
      <c r="I3726" s="4" t="s">
        <v>7709</v>
      </c>
      <c r="J3726" s="4" t="s">
        <v>7710</v>
      </c>
      <c r="K3726" s="6">
        <f>IFERROR(VLOOKUP($J3726,Lookup!$I:$M,Lookup!J$2,0),"")</f>
        <v>7166</v>
      </c>
      <c r="L3726" s="6" t="str">
        <f>IFERROR(VLOOKUP($J3726,Lookup!$I:$M,Lookup!K$2,0),"")</f>
        <v>San Leandro</v>
      </c>
      <c r="M3726" s="6" t="str">
        <f>IFERROR(VLOOKUP($J3726,Lookup!$I:$M,Lookup!L$2,0),"")</f>
        <v>KElder</v>
      </c>
      <c r="N3726" s="6" t="str">
        <f>IFERROR(VLOOKUP($J3726,Lookup!$I:$M,Lookup!M$2,0),"")</f>
        <v>ET</v>
      </c>
      <c r="O3726" s="6" t="str">
        <f>IFERROR(VLOOKUP(E3726,Lookup!B:C,2,0),0)</f>
        <v>Server/Cocktail</v>
      </c>
    </row>
    <row r="3727" ht="13.5" outlineLevel="2" spans="1:15">
      <c r="A3727" s="4" t="s">
        <v>7783</v>
      </c>
      <c r="B3727" s="4" t="s">
        <v>7707</v>
      </c>
      <c r="C3727" s="4" t="s">
        <v>118</v>
      </c>
      <c r="D3727" s="4" t="s">
        <v>7784</v>
      </c>
      <c r="E3727" s="4" t="s">
        <v>175</v>
      </c>
      <c r="F3727" s="4" t="s">
        <v>121</v>
      </c>
      <c r="G3727" s="4" t="s">
        <v>373</v>
      </c>
      <c r="H3727" s="4" t="s">
        <v>1096</v>
      </c>
      <c r="I3727" s="4" t="s">
        <v>7709</v>
      </c>
      <c r="J3727" s="4" t="s">
        <v>7710</v>
      </c>
      <c r="K3727" s="6">
        <f>IFERROR(VLOOKUP($J3727,Lookup!$I:$M,Lookup!J$2,0),"")</f>
        <v>7166</v>
      </c>
      <c r="L3727" s="6" t="str">
        <f>IFERROR(VLOOKUP($J3727,Lookup!$I:$M,Lookup!K$2,0),"")</f>
        <v>San Leandro</v>
      </c>
      <c r="M3727" s="6" t="str">
        <f>IFERROR(VLOOKUP($J3727,Lookup!$I:$M,Lookup!L$2,0),"")</f>
        <v>KElder</v>
      </c>
      <c r="N3727" s="6" t="str">
        <f>IFERROR(VLOOKUP($J3727,Lookup!$I:$M,Lookup!M$2,0),"")</f>
        <v>ET</v>
      </c>
      <c r="O3727" s="6" t="str">
        <f>IFERROR(VLOOKUP(E3727,Lookup!B:C,2,0),0)</f>
        <v/>
      </c>
    </row>
    <row r="3728" ht="13.5" outlineLevel="2" spans="1:15">
      <c r="A3728" s="4" t="s">
        <v>7785</v>
      </c>
      <c r="B3728" s="4" t="s">
        <v>7707</v>
      </c>
      <c r="C3728" s="4" t="s">
        <v>118</v>
      </c>
      <c r="D3728" s="4" t="s">
        <v>7786</v>
      </c>
      <c r="E3728" s="4" t="s">
        <v>120</v>
      </c>
      <c r="F3728" s="4" t="s">
        <v>121</v>
      </c>
      <c r="G3728" s="4" t="s">
        <v>373</v>
      </c>
      <c r="H3728" s="4" t="s">
        <v>1096</v>
      </c>
      <c r="I3728" s="4" t="s">
        <v>7709</v>
      </c>
      <c r="J3728" s="4" t="s">
        <v>7710</v>
      </c>
      <c r="K3728" s="6">
        <f>IFERROR(VLOOKUP($J3728,Lookup!$I:$M,Lookup!J$2,0),"")</f>
        <v>7166</v>
      </c>
      <c r="L3728" s="6" t="str">
        <f>IFERROR(VLOOKUP($J3728,Lookup!$I:$M,Lookup!K$2,0),"")</f>
        <v>San Leandro</v>
      </c>
      <c r="M3728" s="6" t="str">
        <f>IFERROR(VLOOKUP($J3728,Lookup!$I:$M,Lookup!L$2,0),"")</f>
        <v>KElder</v>
      </c>
      <c r="N3728" s="6" t="str">
        <f>IFERROR(VLOOKUP($J3728,Lookup!$I:$M,Lookup!M$2,0),"")</f>
        <v>ET</v>
      </c>
      <c r="O3728" s="6" t="str">
        <f>IFERROR(VLOOKUP(E3728,Lookup!B:C,2,0),0)</f>
        <v>Server/Cocktail</v>
      </c>
    </row>
    <row r="3729" ht="13.5" outlineLevel="2" spans="1:15">
      <c r="A3729" s="4" t="s">
        <v>7787</v>
      </c>
      <c r="B3729" s="4" t="s">
        <v>7707</v>
      </c>
      <c r="C3729" s="4" t="s">
        <v>118</v>
      </c>
      <c r="D3729" s="4" t="s">
        <v>7788</v>
      </c>
      <c r="E3729" s="4" t="s">
        <v>256</v>
      </c>
      <c r="F3729" s="4" t="s">
        <v>121</v>
      </c>
      <c r="G3729" s="4" t="s">
        <v>373</v>
      </c>
      <c r="H3729" s="4" t="s">
        <v>1096</v>
      </c>
      <c r="I3729" s="4" t="s">
        <v>7709</v>
      </c>
      <c r="J3729" s="4" t="s">
        <v>7710</v>
      </c>
      <c r="K3729" s="6">
        <f>IFERROR(VLOOKUP($J3729,Lookup!$I:$M,Lookup!J$2,0),"")</f>
        <v>7166</v>
      </c>
      <c r="L3729" s="6" t="str">
        <f>IFERROR(VLOOKUP($J3729,Lookup!$I:$M,Lookup!K$2,0),"")</f>
        <v>San Leandro</v>
      </c>
      <c r="M3729" s="6" t="str">
        <f>IFERROR(VLOOKUP($J3729,Lookup!$I:$M,Lookup!L$2,0),"")</f>
        <v>KElder</v>
      </c>
      <c r="N3729" s="6" t="str">
        <f>IFERROR(VLOOKUP($J3729,Lookup!$I:$M,Lookup!M$2,0),"")</f>
        <v>ET</v>
      </c>
      <c r="O3729" s="6" t="str">
        <f>IFERROR(VLOOKUP(E3729,Lookup!B:C,2,0),0)</f>
        <v/>
      </c>
    </row>
    <row r="3730" ht="13.5" outlineLevel="2" spans="1:15">
      <c r="A3730" s="4" t="s">
        <v>7789</v>
      </c>
      <c r="B3730" s="4" t="s">
        <v>7707</v>
      </c>
      <c r="C3730" s="4" t="s">
        <v>348</v>
      </c>
      <c r="D3730" s="4" t="s">
        <v>7790</v>
      </c>
      <c r="E3730" s="4" t="s">
        <v>78</v>
      </c>
      <c r="F3730" s="4" t="s">
        <v>121</v>
      </c>
      <c r="G3730" s="4" t="s">
        <v>373</v>
      </c>
      <c r="H3730" s="4" t="s">
        <v>1096</v>
      </c>
      <c r="I3730" s="4" t="s">
        <v>7709</v>
      </c>
      <c r="J3730" s="4" t="s">
        <v>7710</v>
      </c>
      <c r="K3730" s="6">
        <f>IFERROR(VLOOKUP($J3730,Lookup!$I:$M,Lookup!J$2,0),"")</f>
        <v>7166</v>
      </c>
      <c r="L3730" s="6" t="str">
        <f>IFERROR(VLOOKUP($J3730,Lookup!$I:$M,Lookup!K$2,0),"")</f>
        <v>San Leandro</v>
      </c>
      <c r="M3730" s="6" t="str">
        <f>IFERROR(VLOOKUP($J3730,Lookup!$I:$M,Lookup!L$2,0),"")</f>
        <v>KElder</v>
      </c>
      <c r="N3730" s="6" t="str">
        <f>IFERROR(VLOOKUP($J3730,Lookup!$I:$M,Lookup!M$2,0),"")</f>
        <v>ET</v>
      </c>
      <c r="O3730" s="6" t="str">
        <f>IFERROR(VLOOKUP(E3730,Lookup!B:C,2,0),0)</f>
        <v>Host</v>
      </c>
    </row>
    <row r="3731" ht="13.5" outlineLevel="2" spans="1:15">
      <c r="A3731" s="4" t="s">
        <v>7791</v>
      </c>
      <c r="B3731" s="4" t="s">
        <v>7707</v>
      </c>
      <c r="C3731" s="4" t="s">
        <v>118</v>
      </c>
      <c r="D3731" s="4" t="s">
        <v>7792</v>
      </c>
      <c r="E3731" s="4" t="s">
        <v>120</v>
      </c>
      <c r="F3731" s="4" t="s">
        <v>121</v>
      </c>
      <c r="G3731" s="4" t="s">
        <v>373</v>
      </c>
      <c r="H3731" s="4" t="s">
        <v>1096</v>
      </c>
      <c r="I3731" s="4" t="s">
        <v>7709</v>
      </c>
      <c r="J3731" s="4" t="s">
        <v>7710</v>
      </c>
      <c r="K3731" s="6">
        <f>IFERROR(VLOOKUP($J3731,Lookup!$I:$M,Lookup!J$2,0),"")</f>
        <v>7166</v>
      </c>
      <c r="L3731" s="6" t="str">
        <f>IFERROR(VLOOKUP($J3731,Lookup!$I:$M,Lookup!K$2,0),"")</f>
        <v>San Leandro</v>
      </c>
      <c r="M3731" s="6" t="str">
        <f>IFERROR(VLOOKUP($J3731,Lookup!$I:$M,Lookup!L$2,0),"")</f>
        <v>KElder</v>
      </c>
      <c r="N3731" s="6" t="str">
        <f>IFERROR(VLOOKUP($J3731,Lookup!$I:$M,Lookup!M$2,0),"")</f>
        <v>ET</v>
      </c>
      <c r="O3731" s="6" t="str">
        <f>IFERROR(VLOOKUP(E3731,Lookup!B:C,2,0),0)</f>
        <v>Server/Cocktail</v>
      </c>
    </row>
    <row r="3732" ht="13.5" outlineLevel="2" spans="1:15">
      <c r="A3732" s="4" t="s">
        <v>7793</v>
      </c>
      <c r="B3732" s="4" t="s">
        <v>7707</v>
      </c>
      <c r="C3732" s="4" t="s">
        <v>118</v>
      </c>
      <c r="D3732" s="4" t="s">
        <v>7794</v>
      </c>
      <c r="E3732" s="4" t="s">
        <v>188</v>
      </c>
      <c r="F3732" s="4" t="s">
        <v>121</v>
      </c>
      <c r="G3732" s="4" t="s">
        <v>373</v>
      </c>
      <c r="H3732" s="4" t="s">
        <v>1096</v>
      </c>
      <c r="I3732" s="4" t="s">
        <v>7709</v>
      </c>
      <c r="J3732" s="4" t="s">
        <v>7710</v>
      </c>
      <c r="K3732" s="6">
        <f>IFERROR(VLOOKUP($J3732,Lookup!$I:$M,Lookup!J$2,0),"")</f>
        <v>7166</v>
      </c>
      <c r="L3732" s="6" t="str">
        <f>IFERROR(VLOOKUP($J3732,Lookup!$I:$M,Lookup!K$2,0),"")</f>
        <v>San Leandro</v>
      </c>
      <c r="M3732" s="6" t="str">
        <f>IFERROR(VLOOKUP($J3732,Lookup!$I:$M,Lookup!L$2,0),"")</f>
        <v>KElder</v>
      </c>
      <c r="N3732" s="6" t="str">
        <f>IFERROR(VLOOKUP($J3732,Lookup!$I:$M,Lookup!M$2,0),"")</f>
        <v>ET</v>
      </c>
      <c r="O3732" s="6" t="str">
        <f>IFERROR(VLOOKUP(E3732,Lookup!B:C,2,0),0)</f>
        <v>Dish</v>
      </c>
    </row>
    <row r="3733" ht="13.5" outlineLevel="2" spans="1:15">
      <c r="A3733" s="4" t="s">
        <v>7795</v>
      </c>
      <c r="B3733" s="4" t="s">
        <v>7707</v>
      </c>
      <c r="C3733" s="4" t="s">
        <v>118</v>
      </c>
      <c r="D3733" s="4" t="s">
        <v>7796</v>
      </c>
      <c r="E3733" s="4" t="s">
        <v>78</v>
      </c>
      <c r="F3733" s="4" t="s">
        <v>121</v>
      </c>
      <c r="G3733" s="4" t="s">
        <v>373</v>
      </c>
      <c r="H3733" s="4" t="s">
        <v>1096</v>
      </c>
      <c r="I3733" s="4" t="s">
        <v>7709</v>
      </c>
      <c r="J3733" s="4" t="s">
        <v>7710</v>
      </c>
      <c r="K3733" s="6">
        <f>IFERROR(VLOOKUP($J3733,Lookup!$I:$M,Lookup!J$2,0),"")</f>
        <v>7166</v>
      </c>
      <c r="L3733" s="6" t="str">
        <f>IFERROR(VLOOKUP($J3733,Lookup!$I:$M,Lookup!K$2,0),"")</f>
        <v>San Leandro</v>
      </c>
      <c r="M3733" s="6" t="str">
        <f>IFERROR(VLOOKUP($J3733,Lookup!$I:$M,Lookup!L$2,0),"")</f>
        <v>KElder</v>
      </c>
      <c r="N3733" s="6" t="str">
        <f>IFERROR(VLOOKUP($J3733,Lookup!$I:$M,Lookup!M$2,0),"")</f>
        <v>ET</v>
      </c>
      <c r="O3733" s="6" t="str">
        <f>IFERROR(VLOOKUP(E3733,Lookup!B:C,2,0),0)</f>
        <v>Host</v>
      </c>
    </row>
    <row r="3734" ht="13.5" outlineLevel="2" spans="1:15">
      <c r="A3734" s="4" t="s">
        <v>7797</v>
      </c>
      <c r="B3734" s="4" t="s">
        <v>7707</v>
      </c>
      <c r="C3734" s="4" t="s">
        <v>118</v>
      </c>
      <c r="D3734" s="4" t="s">
        <v>7798</v>
      </c>
      <c r="E3734" s="4" t="s">
        <v>84</v>
      </c>
      <c r="F3734" s="4" t="s">
        <v>121</v>
      </c>
      <c r="G3734" s="4" t="s">
        <v>373</v>
      </c>
      <c r="H3734" s="4" t="s">
        <v>1096</v>
      </c>
      <c r="I3734" s="4" t="s">
        <v>7709</v>
      </c>
      <c r="J3734" s="4" t="s">
        <v>7710</v>
      </c>
      <c r="K3734" s="6">
        <f>IFERROR(VLOOKUP($J3734,Lookup!$I:$M,Lookup!J$2,0),"")</f>
        <v>7166</v>
      </c>
      <c r="L3734" s="6" t="str">
        <f>IFERROR(VLOOKUP($J3734,Lookup!$I:$M,Lookup!K$2,0),"")</f>
        <v>San Leandro</v>
      </c>
      <c r="M3734" s="6" t="str">
        <f>IFERROR(VLOOKUP($J3734,Lookup!$I:$M,Lookup!L$2,0),"")</f>
        <v>KElder</v>
      </c>
      <c r="N3734" s="6" t="str">
        <f>IFERROR(VLOOKUP($J3734,Lookup!$I:$M,Lookup!M$2,0),"")</f>
        <v>ET</v>
      </c>
      <c r="O3734" s="6" t="str">
        <f>IFERROR(VLOOKUP(E3734,Lookup!B:C,2,0),0)</f>
        <v>Prep Cook</v>
      </c>
    </row>
    <row r="3735" ht="13.5" outlineLevel="2" spans="1:15">
      <c r="A3735" s="4" t="s">
        <v>7799</v>
      </c>
      <c r="B3735" s="4" t="s">
        <v>7707</v>
      </c>
      <c r="C3735" s="4" t="s">
        <v>118</v>
      </c>
      <c r="D3735" s="4" t="s">
        <v>7800</v>
      </c>
      <c r="E3735" s="4" t="s">
        <v>139</v>
      </c>
      <c r="F3735" s="4" t="s">
        <v>121</v>
      </c>
      <c r="G3735" s="4" t="s">
        <v>373</v>
      </c>
      <c r="H3735" s="4" t="s">
        <v>1096</v>
      </c>
      <c r="I3735" s="4" t="s">
        <v>7709</v>
      </c>
      <c r="J3735" s="4" t="s">
        <v>7710</v>
      </c>
      <c r="K3735" s="6">
        <f>IFERROR(VLOOKUP($J3735,Lookup!$I:$M,Lookup!J$2,0),"")</f>
        <v>7166</v>
      </c>
      <c r="L3735" s="6" t="str">
        <f>IFERROR(VLOOKUP($J3735,Lookup!$I:$M,Lookup!K$2,0),"")</f>
        <v>San Leandro</v>
      </c>
      <c r="M3735" s="6" t="str">
        <f>IFERROR(VLOOKUP($J3735,Lookup!$I:$M,Lookup!L$2,0),"")</f>
        <v>KElder</v>
      </c>
      <c r="N3735" s="6" t="str">
        <f>IFERROR(VLOOKUP($J3735,Lookup!$I:$M,Lookup!M$2,0),"")</f>
        <v>ET</v>
      </c>
      <c r="O3735" s="6" t="str">
        <f>IFERROR(VLOOKUP(E3735,Lookup!B:C,2,0),0)</f>
        <v>Busser/Runner</v>
      </c>
    </row>
    <row r="3736" ht="13.5" outlineLevel="2" spans="1:15">
      <c r="A3736" s="4" t="s">
        <v>7801</v>
      </c>
      <c r="B3736" s="4" t="s">
        <v>7707</v>
      </c>
      <c r="C3736" s="4" t="s">
        <v>118</v>
      </c>
      <c r="D3736" s="4" t="s">
        <v>7802</v>
      </c>
      <c r="E3736" s="4" t="s">
        <v>120</v>
      </c>
      <c r="F3736" s="4" t="s">
        <v>121</v>
      </c>
      <c r="G3736" s="4" t="s">
        <v>373</v>
      </c>
      <c r="H3736" s="4" t="s">
        <v>1096</v>
      </c>
      <c r="I3736" s="4" t="s">
        <v>7709</v>
      </c>
      <c r="J3736" s="4" t="s">
        <v>7710</v>
      </c>
      <c r="K3736" s="6">
        <f>IFERROR(VLOOKUP($J3736,Lookup!$I:$M,Lookup!J$2,0),"")</f>
        <v>7166</v>
      </c>
      <c r="L3736" s="6" t="str">
        <f>IFERROR(VLOOKUP($J3736,Lookup!$I:$M,Lookup!K$2,0),"")</f>
        <v>San Leandro</v>
      </c>
      <c r="M3736" s="6" t="str">
        <f>IFERROR(VLOOKUP($J3736,Lookup!$I:$M,Lookup!L$2,0),"")</f>
        <v>KElder</v>
      </c>
      <c r="N3736" s="6" t="str">
        <f>IFERROR(VLOOKUP($J3736,Lookup!$I:$M,Lookup!M$2,0),"")</f>
        <v>ET</v>
      </c>
      <c r="O3736" s="6" t="str">
        <f>IFERROR(VLOOKUP(E3736,Lookup!B:C,2,0),0)</f>
        <v>Server/Cocktail</v>
      </c>
    </row>
    <row r="3737" ht="13.5" outlineLevel="2" spans="1:15">
      <c r="A3737" s="4" t="s">
        <v>7803</v>
      </c>
      <c r="B3737" s="4" t="s">
        <v>7707</v>
      </c>
      <c r="C3737" s="4" t="s">
        <v>118</v>
      </c>
      <c r="D3737" s="4" t="s">
        <v>7804</v>
      </c>
      <c r="E3737" s="4" t="s">
        <v>83</v>
      </c>
      <c r="F3737" s="4" t="s">
        <v>121</v>
      </c>
      <c r="G3737" s="4" t="s">
        <v>373</v>
      </c>
      <c r="H3737" s="4" t="s">
        <v>1096</v>
      </c>
      <c r="I3737" s="4" t="s">
        <v>7709</v>
      </c>
      <c r="J3737" s="4" t="s">
        <v>7710</v>
      </c>
      <c r="K3737" s="6">
        <f>IFERROR(VLOOKUP($J3737,Lookup!$I:$M,Lookup!J$2,0),"")</f>
        <v>7166</v>
      </c>
      <c r="L3737" s="6" t="str">
        <f>IFERROR(VLOOKUP($J3737,Lookup!$I:$M,Lookup!K$2,0),"")</f>
        <v>San Leandro</v>
      </c>
      <c r="M3737" s="6" t="str">
        <f>IFERROR(VLOOKUP($J3737,Lookup!$I:$M,Lookup!L$2,0),"")</f>
        <v>KElder</v>
      </c>
      <c r="N3737" s="6" t="str">
        <f>IFERROR(VLOOKUP($J3737,Lookup!$I:$M,Lookup!M$2,0),"")</f>
        <v>ET</v>
      </c>
      <c r="O3737" s="6" t="str">
        <f>IFERROR(VLOOKUP(E3737,Lookup!B:C,2,0),0)</f>
        <v>Line Cook</v>
      </c>
    </row>
    <row r="3738" ht="13.5" outlineLevel="2" spans="1:15">
      <c r="A3738" s="4" t="s">
        <v>7805</v>
      </c>
      <c r="B3738" s="4" t="s">
        <v>7707</v>
      </c>
      <c r="C3738" s="4" t="s">
        <v>118</v>
      </c>
      <c r="D3738" s="4" t="s">
        <v>7806</v>
      </c>
      <c r="E3738" s="4" t="s">
        <v>256</v>
      </c>
      <c r="F3738" s="4" t="s">
        <v>121</v>
      </c>
      <c r="G3738" s="4" t="s">
        <v>373</v>
      </c>
      <c r="H3738" s="4" t="s">
        <v>1096</v>
      </c>
      <c r="I3738" s="4" t="s">
        <v>7709</v>
      </c>
      <c r="J3738" s="4" t="s">
        <v>7710</v>
      </c>
      <c r="K3738" s="6">
        <f>IFERROR(VLOOKUP($J3738,Lookup!$I:$M,Lookup!J$2,0),"")</f>
        <v>7166</v>
      </c>
      <c r="L3738" s="6" t="str">
        <f>IFERROR(VLOOKUP($J3738,Lookup!$I:$M,Lookup!K$2,0),"")</f>
        <v>San Leandro</v>
      </c>
      <c r="M3738" s="6" t="str">
        <f>IFERROR(VLOOKUP($J3738,Lookup!$I:$M,Lookup!L$2,0),"")</f>
        <v>KElder</v>
      </c>
      <c r="N3738" s="6" t="str">
        <f>IFERROR(VLOOKUP($J3738,Lookup!$I:$M,Lookup!M$2,0),"")</f>
        <v>ET</v>
      </c>
      <c r="O3738" s="6" t="str">
        <f>IFERROR(VLOOKUP(E3738,Lookup!B:C,2,0),0)</f>
        <v/>
      </c>
    </row>
    <row r="3739" ht="13.5" outlineLevel="2" spans="1:15">
      <c r="A3739" s="4" t="s">
        <v>7807</v>
      </c>
      <c r="B3739" s="4" t="s">
        <v>7707</v>
      </c>
      <c r="C3739" s="4" t="s">
        <v>118</v>
      </c>
      <c r="D3739" s="4" t="s">
        <v>7808</v>
      </c>
      <c r="E3739" s="4" t="s">
        <v>188</v>
      </c>
      <c r="F3739" s="4" t="s">
        <v>121</v>
      </c>
      <c r="G3739" s="4" t="s">
        <v>373</v>
      </c>
      <c r="H3739" s="4" t="s">
        <v>1096</v>
      </c>
      <c r="I3739" s="4" t="s">
        <v>7709</v>
      </c>
      <c r="J3739" s="4" t="s">
        <v>7710</v>
      </c>
      <c r="K3739" s="6">
        <f>IFERROR(VLOOKUP($J3739,Lookup!$I:$M,Lookup!J$2,0),"")</f>
        <v>7166</v>
      </c>
      <c r="L3739" s="6" t="str">
        <f>IFERROR(VLOOKUP($J3739,Lookup!$I:$M,Lookup!K$2,0),"")</f>
        <v>San Leandro</v>
      </c>
      <c r="M3739" s="6" t="str">
        <f>IFERROR(VLOOKUP($J3739,Lookup!$I:$M,Lookup!L$2,0),"")</f>
        <v>KElder</v>
      </c>
      <c r="N3739" s="6" t="str">
        <f>IFERROR(VLOOKUP($J3739,Lookup!$I:$M,Lookup!M$2,0),"")</f>
        <v>ET</v>
      </c>
      <c r="O3739" s="6" t="str">
        <f>IFERROR(VLOOKUP(E3739,Lookup!B:C,2,0),0)</f>
        <v>Dish</v>
      </c>
    </row>
    <row r="3740" ht="13.5" outlineLevel="2" spans="1:15">
      <c r="A3740" s="4" t="s">
        <v>7809</v>
      </c>
      <c r="B3740" s="4" t="s">
        <v>7707</v>
      </c>
      <c r="C3740" s="4" t="s">
        <v>118</v>
      </c>
      <c r="D3740" s="4" t="s">
        <v>7810</v>
      </c>
      <c r="E3740" s="4" t="s">
        <v>78</v>
      </c>
      <c r="F3740" s="4" t="s">
        <v>121</v>
      </c>
      <c r="G3740" s="4" t="s">
        <v>373</v>
      </c>
      <c r="H3740" s="4" t="s">
        <v>1096</v>
      </c>
      <c r="I3740" s="4" t="s">
        <v>7709</v>
      </c>
      <c r="J3740" s="4" t="s">
        <v>7710</v>
      </c>
      <c r="K3740" s="6">
        <f>IFERROR(VLOOKUP($J3740,Lookup!$I:$M,Lookup!J$2,0),"")</f>
        <v>7166</v>
      </c>
      <c r="L3740" s="6" t="str">
        <f>IFERROR(VLOOKUP($J3740,Lookup!$I:$M,Lookup!K$2,0),"")</f>
        <v>San Leandro</v>
      </c>
      <c r="M3740" s="6" t="str">
        <f>IFERROR(VLOOKUP($J3740,Lookup!$I:$M,Lookup!L$2,0),"")</f>
        <v>KElder</v>
      </c>
      <c r="N3740" s="6" t="str">
        <f>IFERROR(VLOOKUP($J3740,Lookup!$I:$M,Lookup!M$2,0),"")</f>
        <v>ET</v>
      </c>
      <c r="O3740" s="6" t="str">
        <f>IFERROR(VLOOKUP(E3740,Lookup!B:C,2,0),0)</f>
        <v>Host</v>
      </c>
    </row>
    <row r="3741" ht="13.5" outlineLevel="2" spans="1:15">
      <c r="A3741" s="4" t="s">
        <v>6639</v>
      </c>
      <c r="B3741" s="4" t="s">
        <v>7707</v>
      </c>
      <c r="C3741" s="4" t="s">
        <v>118</v>
      </c>
      <c r="D3741" s="4" t="s">
        <v>7811</v>
      </c>
      <c r="E3741" s="4" t="s">
        <v>238</v>
      </c>
      <c r="F3741" s="4" t="s">
        <v>121</v>
      </c>
      <c r="G3741" s="4" t="s">
        <v>373</v>
      </c>
      <c r="H3741" s="4" t="s">
        <v>1096</v>
      </c>
      <c r="I3741" s="4" t="s">
        <v>7709</v>
      </c>
      <c r="J3741" s="4" t="s">
        <v>7710</v>
      </c>
      <c r="K3741" s="6">
        <f>IFERROR(VLOOKUP($J3741,Lookup!$I:$M,Lookup!J$2,0),"")</f>
        <v>7166</v>
      </c>
      <c r="L3741" s="6" t="str">
        <f>IFERROR(VLOOKUP($J3741,Lookup!$I:$M,Lookup!K$2,0),"")</f>
        <v>San Leandro</v>
      </c>
      <c r="M3741" s="6" t="str">
        <f>IFERROR(VLOOKUP($J3741,Lookup!$I:$M,Lookup!L$2,0),"")</f>
        <v>KElder</v>
      </c>
      <c r="N3741" s="6" t="str">
        <f>IFERROR(VLOOKUP($J3741,Lookup!$I:$M,Lookup!M$2,0),"")</f>
        <v>ET</v>
      </c>
      <c r="O3741" s="6">
        <f>IFERROR(VLOOKUP(E3741,Lookup!B:C,2,0),0)</f>
        <v>0</v>
      </c>
    </row>
    <row r="3742" ht="13.5" outlineLevel="2" spans="1:15">
      <c r="A3742" s="4" t="s">
        <v>7812</v>
      </c>
      <c r="B3742" s="4" t="s">
        <v>7707</v>
      </c>
      <c r="C3742" s="4" t="s">
        <v>118</v>
      </c>
      <c r="D3742" s="4" t="s">
        <v>7813</v>
      </c>
      <c r="E3742" s="4" t="s">
        <v>142</v>
      </c>
      <c r="F3742" s="4" t="s">
        <v>121</v>
      </c>
      <c r="G3742" s="4" t="s">
        <v>373</v>
      </c>
      <c r="H3742" s="4" t="s">
        <v>1096</v>
      </c>
      <c r="I3742" s="4" t="s">
        <v>7709</v>
      </c>
      <c r="J3742" s="4" t="s">
        <v>7710</v>
      </c>
      <c r="K3742" s="6">
        <f>IFERROR(VLOOKUP($J3742,Lookup!$I:$M,Lookup!J$2,0),"")</f>
        <v>7166</v>
      </c>
      <c r="L3742" s="6" t="str">
        <f>IFERROR(VLOOKUP($J3742,Lookup!$I:$M,Lookup!K$2,0),"")</f>
        <v>San Leandro</v>
      </c>
      <c r="M3742" s="6" t="str">
        <f>IFERROR(VLOOKUP($J3742,Lookup!$I:$M,Lookup!L$2,0),"")</f>
        <v>KElder</v>
      </c>
      <c r="N3742" s="6" t="str">
        <f>IFERROR(VLOOKUP($J3742,Lookup!$I:$M,Lookup!M$2,0),"")</f>
        <v>ET</v>
      </c>
      <c r="O3742" s="6" t="str">
        <f>IFERROR(VLOOKUP(E3742,Lookup!B:C,2,0),0)</f>
        <v>Expo</v>
      </c>
    </row>
    <row r="3743" ht="13.5" outlineLevel="2" spans="1:15">
      <c r="A3743" s="4" t="s">
        <v>7814</v>
      </c>
      <c r="B3743" s="4" t="s">
        <v>7815</v>
      </c>
      <c r="C3743" s="4" t="s">
        <v>118</v>
      </c>
      <c r="D3743" s="4" t="s">
        <v>7816</v>
      </c>
      <c r="E3743" s="4" t="s">
        <v>78</v>
      </c>
      <c r="F3743" s="4" t="s">
        <v>121</v>
      </c>
      <c r="G3743" s="4" t="s">
        <v>373</v>
      </c>
      <c r="H3743" s="4" t="s">
        <v>1096</v>
      </c>
      <c r="I3743" s="4" t="s">
        <v>7817</v>
      </c>
      <c r="J3743" s="4" t="s">
        <v>7818</v>
      </c>
      <c r="K3743" s="6">
        <f>IFERROR(VLOOKUP($J3743,Lookup!$I:$M,Lookup!J$2,0),"")</f>
        <v>7183</v>
      </c>
      <c r="L3743" s="6" t="str">
        <f>IFERROR(VLOOKUP($J3743,Lookup!$I:$M,Lookup!K$2,0),"")</f>
        <v>Milipitas</v>
      </c>
      <c r="M3743" s="6" t="str">
        <f>IFERROR(VLOOKUP($J3743,Lookup!$I:$M,Lookup!L$2,0),"")</f>
        <v>KElder</v>
      </c>
      <c r="N3743" s="6" t="str">
        <f>IFERROR(VLOOKUP($J3743,Lookup!$I:$M,Lookup!M$2,0),"")</f>
        <v>ET</v>
      </c>
      <c r="O3743" s="6" t="str">
        <f>IFERROR(VLOOKUP(E3743,Lookup!B:C,2,0),0)</f>
        <v>Host</v>
      </c>
    </row>
    <row r="3744" ht="13.5" outlineLevel="2" spans="1:15">
      <c r="A3744" s="4" t="s">
        <v>7819</v>
      </c>
      <c r="B3744" s="4" t="s">
        <v>7815</v>
      </c>
      <c r="C3744" s="4" t="s">
        <v>118</v>
      </c>
      <c r="D3744" s="4" t="s">
        <v>7820</v>
      </c>
      <c r="E3744" s="4" t="s">
        <v>83</v>
      </c>
      <c r="F3744" s="4" t="s">
        <v>121</v>
      </c>
      <c r="G3744" s="4" t="s">
        <v>373</v>
      </c>
      <c r="H3744" s="4" t="s">
        <v>1096</v>
      </c>
      <c r="I3744" s="4" t="s">
        <v>7817</v>
      </c>
      <c r="J3744" s="4" t="s">
        <v>7818</v>
      </c>
      <c r="K3744" s="6">
        <f>IFERROR(VLOOKUP($J3744,Lookup!$I:$M,Lookup!J$2,0),"")</f>
        <v>7183</v>
      </c>
      <c r="L3744" s="6" t="str">
        <f>IFERROR(VLOOKUP($J3744,Lookup!$I:$M,Lookup!K$2,0),"")</f>
        <v>Milipitas</v>
      </c>
      <c r="M3744" s="6" t="str">
        <f>IFERROR(VLOOKUP($J3744,Lookup!$I:$M,Lookup!L$2,0),"")</f>
        <v>KElder</v>
      </c>
      <c r="N3744" s="6" t="str">
        <f>IFERROR(VLOOKUP($J3744,Lookup!$I:$M,Lookup!M$2,0),"")</f>
        <v>ET</v>
      </c>
      <c r="O3744" s="6" t="str">
        <f>IFERROR(VLOOKUP(E3744,Lookup!B:C,2,0),0)</f>
        <v>Line Cook</v>
      </c>
    </row>
    <row r="3745" ht="13.5" outlineLevel="2" spans="1:15">
      <c r="A3745" s="4" t="s">
        <v>7821</v>
      </c>
      <c r="B3745" s="4" t="s">
        <v>7815</v>
      </c>
      <c r="C3745" s="4" t="s">
        <v>118</v>
      </c>
      <c r="D3745" s="4" t="s">
        <v>7822</v>
      </c>
      <c r="E3745" s="4" t="s">
        <v>139</v>
      </c>
      <c r="F3745" s="4" t="s">
        <v>121</v>
      </c>
      <c r="G3745" s="4" t="s">
        <v>373</v>
      </c>
      <c r="H3745" s="4" t="s">
        <v>1096</v>
      </c>
      <c r="I3745" s="4" t="s">
        <v>7817</v>
      </c>
      <c r="J3745" s="4" t="s">
        <v>7818</v>
      </c>
      <c r="K3745" s="6">
        <f>IFERROR(VLOOKUP($J3745,Lookup!$I:$M,Lookup!J$2,0),"")</f>
        <v>7183</v>
      </c>
      <c r="L3745" s="6" t="str">
        <f>IFERROR(VLOOKUP($J3745,Lookup!$I:$M,Lookup!K$2,0),"")</f>
        <v>Milipitas</v>
      </c>
      <c r="M3745" s="6" t="str">
        <f>IFERROR(VLOOKUP($J3745,Lookup!$I:$M,Lookup!L$2,0),"")</f>
        <v>KElder</v>
      </c>
      <c r="N3745" s="6" t="str">
        <f>IFERROR(VLOOKUP($J3745,Lookup!$I:$M,Lookup!M$2,0),"")</f>
        <v>ET</v>
      </c>
      <c r="O3745" s="6" t="str">
        <f>IFERROR(VLOOKUP(E3745,Lookup!B:C,2,0),0)</f>
        <v>Busser/Runner</v>
      </c>
    </row>
    <row r="3746" ht="13.5" outlineLevel="2" spans="1:15">
      <c r="A3746" s="4" t="s">
        <v>7823</v>
      </c>
      <c r="B3746" s="4" t="s">
        <v>2301</v>
      </c>
      <c r="C3746" s="4" t="s">
        <v>118</v>
      </c>
      <c r="D3746" s="4" t="s">
        <v>7824</v>
      </c>
      <c r="E3746" s="4" t="s">
        <v>134</v>
      </c>
      <c r="F3746" s="4" t="s">
        <v>121</v>
      </c>
      <c r="G3746" s="4" t="s">
        <v>373</v>
      </c>
      <c r="H3746" s="4" t="s">
        <v>1096</v>
      </c>
      <c r="I3746" s="4" t="s">
        <v>7817</v>
      </c>
      <c r="J3746" s="4" t="s">
        <v>7818</v>
      </c>
      <c r="K3746" s="6">
        <f>IFERROR(VLOOKUP($J3746,Lookup!$I:$M,Lookup!J$2,0),"")</f>
        <v>7183</v>
      </c>
      <c r="L3746" s="6" t="str">
        <f>IFERROR(VLOOKUP($J3746,Lookup!$I:$M,Lookup!K$2,0),"")</f>
        <v>Milipitas</v>
      </c>
      <c r="M3746" s="6" t="str">
        <f>IFERROR(VLOOKUP($J3746,Lookup!$I:$M,Lookup!L$2,0),"")</f>
        <v>KElder</v>
      </c>
      <c r="N3746" s="6" t="str">
        <f>IFERROR(VLOOKUP($J3746,Lookup!$I:$M,Lookup!M$2,0),"")</f>
        <v>ET</v>
      </c>
      <c r="O3746" s="6">
        <f>IFERROR(VLOOKUP(E3746,Lookup!B:C,2,0),0)</f>
        <v>0</v>
      </c>
    </row>
    <row r="3747" ht="13.5" outlineLevel="2" spans="1:15">
      <c r="A3747" s="4" t="s">
        <v>7825</v>
      </c>
      <c r="B3747" s="4" t="s">
        <v>1190</v>
      </c>
      <c r="C3747" s="4" t="s">
        <v>118</v>
      </c>
      <c r="D3747" s="4" t="s">
        <v>7826</v>
      </c>
      <c r="E3747" s="4" t="s">
        <v>238</v>
      </c>
      <c r="F3747" s="4" t="s">
        <v>121</v>
      </c>
      <c r="G3747" s="4" t="s">
        <v>373</v>
      </c>
      <c r="H3747" s="4" t="s">
        <v>1096</v>
      </c>
      <c r="I3747" s="4" t="s">
        <v>7817</v>
      </c>
      <c r="J3747" s="4" t="s">
        <v>7818</v>
      </c>
      <c r="K3747" s="6">
        <f>IFERROR(VLOOKUP($J3747,Lookup!$I:$M,Lookup!J$2,0),"")</f>
        <v>7183</v>
      </c>
      <c r="L3747" s="6" t="str">
        <f>IFERROR(VLOOKUP($J3747,Lookup!$I:$M,Lookup!K$2,0),"")</f>
        <v>Milipitas</v>
      </c>
      <c r="M3747" s="6" t="str">
        <f>IFERROR(VLOOKUP($J3747,Lookup!$I:$M,Lookup!L$2,0),"")</f>
        <v>KElder</v>
      </c>
      <c r="N3747" s="6" t="str">
        <f>IFERROR(VLOOKUP($J3747,Lookup!$I:$M,Lookup!M$2,0),"")</f>
        <v>ET</v>
      </c>
      <c r="O3747" s="6">
        <f>IFERROR(VLOOKUP(E3747,Lookup!B:C,2,0),0)</f>
        <v>0</v>
      </c>
    </row>
    <row r="3748" ht="13.5" outlineLevel="2" spans="1:15">
      <c r="A3748" s="4" t="s">
        <v>7827</v>
      </c>
      <c r="B3748" s="4" t="s">
        <v>7828</v>
      </c>
      <c r="C3748" s="4" t="s">
        <v>118</v>
      </c>
      <c r="D3748" s="4" t="s">
        <v>7829</v>
      </c>
      <c r="E3748" s="4" t="s">
        <v>256</v>
      </c>
      <c r="F3748" s="4" t="s">
        <v>121</v>
      </c>
      <c r="G3748" s="4" t="s">
        <v>373</v>
      </c>
      <c r="H3748" s="4" t="s">
        <v>1096</v>
      </c>
      <c r="I3748" s="4" t="s">
        <v>7817</v>
      </c>
      <c r="J3748" s="4" t="s">
        <v>7818</v>
      </c>
      <c r="K3748" s="6">
        <f>IFERROR(VLOOKUP($J3748,Lookup!$I:$M,Lookup!J$2,0),"")</f>
        <v>7183</v>
      </c>
      <c r="L3748" s="6" t="str">
        <f>IFERROR(VLOOKUP($J3748,Lookup!$I:$M,Lookup!K$2,0),"")</f>
        <v>Milipitas</v>
      </c>
      <c r="M3748" s="6" t="str">
        <f>IFERROR(VLOOKUP($J3748,Lookup!$I:$M,Lookup!L$2,0),"")</f>
        <v>KElder</v>
      </c>
      <c r="N3748" s="6" t="str">
        <f>IFERROR(VLOOKUP($J3748,Lookup!$I:$M,Lookup!M$2,0),"")</f>
        <v>ET</v>
      </c>
      <c r="O3748" s="6" t="str">
        <f>IFERROR(VLOOKUP(E3748,Lookup!B:C,2,0),0)</f>
        <v/>
      </c>
    </row>
    <row r="3749" ht="13.5" outlineLevel="2" spans="1:15">
      <c r="A3749" s="4" t="s">
        <v>7830</v>
      </c>
      <c r="B3749" s="4" t="s">
        <v>2301</v>
      </c>
      <c r="C3749" s="4" t="s">
        <v>118</v>
      </c>
      <c r="D3749" s="4" t="s">
        <v>7831</v>
      </c>
      <c r="E3749" s="4" t="s">
        <v>78</v>
      </c>
      <c r="F3749" s="4" t="s">
        <v>121</v>
      </c>
      <c r="G3749" s="4" t="s">
        <v>373</v>
      </c>
      <c r="H3749" s="4" t="s">
        <v>1096</v>
      </c>
      <c r="I3749" s="4" t="s">
        <v>7817</v>
      </c>
      <c r="J3749" s="4" t="s">
        <v>7818</v>
      </c>
      <c r="K3749" s="6">
        <f>IFERROR(VLOOKUP($J3749,Lookup!$I:$M,Lookup!J$2,0),"")</f>
        <v>7183</v>
      </c>
      <c r="L3749" s="6" t="str">
        <f>IFERROR(VLOOKUP($J3749,Lookup!$I:$M,Lookup!K$2,0),"")</f>
        <v>Milipitas</v>
      </c>
      <c r="M3749" s="6" t="str">
        <f>IFERROR(VLOOKUP($J3749,Lookup!$I:$M,Lookup!L$2,0),"")</f>
        <v>KElder</v>
      </c>
      <c r="N3749" s="6" t="str">
        <f>IFERROR(VLOOKUP($J3749,Lookup!$I:$M,Lookup!M$2,0),"")</f>
        <v>ET</v>
      </c>
      <c r="O3749" s="6" t="str">
        <f>IFERROR(VLOOKUP(E3749,Lookup!B:C,2,0),0)</f>
        <v>Host</v>
      </c>
    </row>
    <row r="3750" ht="13.5" outlineLevel="2" spans="1:15">
      <c r="A3750" s="4" t="s">
        <v>7832</v>
      </c>
      <c r="B3750" s="4" t="s">
        <v>7815</v>
      </c>
      <c r="C3750" s="4" t="s">
        <v>118</v>
      </c>
      <c r="D3750" s="4" t="s">
        <v>7833</v>
      </c>
      <c r="E3750" s="4" t="s">
        <v>83</v>
      </c>
      <c r="F3750" s="4" t="s">
        <v>121</v>
      </c>
      <c r="G3750" s="4" t="s">
        <v>373</v>
      </c>
      <c r="H3750" s="4" t="s">
        <v>1096</v>
      </c>
      <c r="I3750" s="4" t="s">
        <v>7817</v>
      </c>
      <c r="J3750" s="4" t="s">
        <v>7818</v>
      </c>
      <c r="K3750" s="6">
        <f>IFERROR(VLOOKUP($J3750,Lookup!$I:$M,Lookup!J$2,0),"")</f>
        <v>7183</v>
      </c>
      <c r="L3750" s="6" t="str">
        <f>IFERROR(VLOOKUP($J3750,Lookup!$I:$M,Lookup!K$2,0),"")</f>
        <v>Milipitas</v>
      </c>
      <c r="M3750" s="6" t="str">
        <f>IFERROR(VLOOKUP($J3750,Lookup!$I:$M,Lookup!L$2,0),"")</f>
        <v>KElder</v>
      </c>
      <c r="N3750" s="6" t="str">
        <f>IFERROR(VLOOKUP($J3750,Lookup!$I:$M,Lookup!M$2,0),"")</f>
        <v>ET</v>
      </c>
      <c r="O3750" s="6" t="str">
        <f>IFERROR(VLOOKUP(E3750,Lookup!B:C,2,0),0)</f>
        <v>Line Cook</v>
      </c>
    </row>
    <row r="3751" ht="13.5" outlineLevel="2" spans="1:15">
      <c r="A3751" s="4" t="s">
        <v>7834</v>
      </c>
      <c r="B3751" s="4" t="s">
        <v>2301</v>
      </c>
      <c r="C3751" s="4" t="s">
        <v>118</v>
      </c>
      <c r="D3751" s="4" t="s">
        <v>7835</v>
      </c>
      <c r="E3751" s="4" t="s">
        <v>139</v>
      </c>
      <c r="F3751" s="4" t="s">
        <v>121</v>
      </c>
      <c r="G3751" s="4" t="s">
        <v>373</v>
      </c>
      <c r="H3751" s="4" t="s">
        <v>1096</v>
      </c>
      <c r="I3751" s="4" t="s">
        <v>7817</v>
      </c>
      <c r="J3751" s="4" t="s">
        <v>7818</v>
      </c>
      <c r="K3751" s="6">
        <f>IFERROR(VLOOKUP($J3751,Lookup!$I:$M,Lookup!J$2,0),"")</f>
        <v>7183</v>
      </c>
      <c r="L3751" s="6" t="str">
        <f>IFERROR(VLOOKUP($J3751,Lookup!$I:$M,Lookup!K$2,0),"")</f>
        <v>Milipitas</v>
      </c>
      <c r="M3751" s="6" t="str">
        <f>IFERROR(VLOOKUP($J3751,Lookup!$I:$M,Lookup!L$2,0),"")</f>
        <v>KElder</v>
      </c>
      <c r="N3751" s="6" t="str">
        <f>IFERROR(VLOOKUP($J3751,Lookup!$I:$M,Lookup!M$2,0),"")</f>
        <v>ET</v>
      </c>
      <c r="O3751" s="6" t="str">
        <f>IFERROR(VLOOKUP(E3751,Lookup!B:C,2,0),0)</f>
        <v>Busser/Runner</v>
      </c>
    </row>
    <row r="3752" ht="13.5" outlineLevel="2" spans="1:15">
      <c r="A3752" s="4" t="s">
        <v>7836</v>
      </c>
      <c r="B3752" s="4" t="s">
        <v>7815</v>
      </c>
      <c r="C3752" s="4" t="s">
        <v>118</v>
      </c>
      <c r="D3752" s="4" t="s">
        <v>7837</v>
      </c>
      <c r="E3752" s="4" t="s">
        <v>188</v>
      </c>
      <c r="F3752" s="4" t="s">
        <v>121</v>
      </c>
      <c r="G3752" s="4" t="s">
        <v>373</v>
      </c>
      <c r="H3752" s="4" t="s">
        <v>1096</v>
      </c>
      <c r="I3752" s="4" t="s">
        <v>7817</v>
      </c>
      <c r="J3752" s="4" t="s">
        <v>7818</v>
      </c>
      <c r="K3752" s="6">
        <f>IFERROR(VLOOKUP($J3752,Lookup!$I:$M,Lookup!J$2,0),"")</f>
        <v>7183</v>
      </c>
      <c r="L3752" s="6" t="str">
        <f>IFERROR(VLOOKUP($J3752,Lookup!$I:$M,Lookup!K$2,0),"")</f>
        <v>Milipitas</v>
      </c>
      <c r="M3752" s="6" t="str">
        <f>IFERROR(VLOOKUP($J3752,Lookup!$I:$M,Lookup!L$2,0),"")</f>
        <v>KElder</v>
      </c>
      <c r="N3752" s="6" t="str">
        <f>IFERROR(VLOOKUP($J3752,Lookup!$I:$M,Lookup!M$2,0),"")</f>
        <v>ET</v>
      </c>
      <c r="O3752" s="6" t="str">
        <f>IFERROR(VLOOKUP(E3752,Lookup!B:C,2,0),0)</f>
        <v>Dish</v>
      </c>
    </row>
    <row r="3753" ht="13.5" outlineLevel="2" spans="1:15">
      <c r="A3753" s="4" t="s">
        <v>7838</v>
      </c>
      <c r="B3753" s="4" t="s">
        <v>7815</v>
      </c>
      <c r="C3753" s="4" t="s">
        <v>348</v>
      </c>
      <c r="D3753" s="4" t="s">
        <v>7839</v>
      </c>
      <c r="E3753" s="4" t="s">
        <v>120</v>
      </c>
      <c r="F3753" s="4" t="s">
        <v>121</v>
      </c>
      <c r="G3753" s="4" t="s">
        <v>373</v>
      </c>
      <c r="H3753" s="4" t="s">
        <v>1096</v>
      </c>
      <c r="I3753" s="4" t="s">
        <v>7817</v>
      </c>
      <c r="J3753" s="4" t="s">
        <v>7818</v>
      </c>
      <c r="K3753" s="6">
        <f>IFERROR(VLOOKUP($J3753,Lookup!$I:$M,Lookup!J$2,0),"")</f>
        <v>7183</v>
      </c>
      <c r="L3753" s="6" t="str">
        <f>IFERROR(VLOOKUP($J3753,Lookup!$I:$M,Lookup!K$2,0),"")</f>
        <v>Milipitas</v>
      </c>
      <c r="M3753" s="6" t="str">
        <f>IFERROR(VLOOKUP($J3753,Lookup!$I:$M,Lookup!L$2,0),"")</f>
        <v>KElder</v>
      </c>
      <c r="N3753" s="6" t="str">
        <f>IFERROR(VLOOKUP($J3753,Lookup!$I:$M,Lookup!M$2,0),"")</f>
        <v>ET</v>
      </c>
      <c r="O3753" s="6" t="str">
        <f>IFERROR(VLOOKUP(E3753,Lookup!B:C,2,0),0)</f>
        <v>Server/Cocktail</v>
      </c>
    </row>
    <row r="3754" ht="13.5" outlineLevel="2" spans="1:15">
      <c r="A3754" s="4" t="s">
        <v>7840</v>
      </c>
      <c r="B3754" s="4" t="s">
        <v>7815</v>
      </c>
      <c r="C3754" s="4" t="s">
        <v>118</v>
      </c>
      <c r="D3754" s="4" t="s">
        <v>7841</v>
      </c>
      <c r="E3754" s="4" t="s">
        <v>256</v>
      </c>
      <c r="F3754" s="4" t="s">
        <v>121</v>
      </c>
      <c r="G3754" s="4" t="s">
        <v>373</v>
      </c>
      <c r="H3754" s="4" t="s">
        <v>1096</v>
      </c>
      <c r="I3754" s="4" t="s">
        <v>7817</v>
      </c>
      <c r="J3754" s="4" t="s">
        <v>7818</v>
      </c>
      <c r="K3754" s="6">
        <f>IFERROR(VLOOKUP($J3754,Lookup!$I:$M,Lookup!J$2,0),"")</f>
        <v>7183</v>
      </c>
      <c r="L3754" s="6" t="str">
        <f>IFERROR(VLOOKUP($J3754,Lookup!$I:$M,Lookup!K$2,0),"")</f>
        <v>Milipitas</v>
      </c>
      <c r="M3754" s="6" t="str">
        <f>IFERROR(VLOOKUP($J3754,Lookup!$I:$M,Lookup!L$2,0),"")</f>
        <v>KElder</v>
      </c>
      <c r="N3754" s="6" t="str">
        <f>IFERROR(VLOOKUP($J3754,Lookup!$I:$M,Lookup!M$2,0),"")</f>
        <v>ET</v>
      </c>
      <c r="O3754" s="6" t="str">
        <f>IFERROR(VLOOKUP(E3754,Lookup!B:C,2,0),0)</f>
        <v/>
      </c>
    </row>
    <row r="3755" ht="13.5" outlineLevel="2" spans="1:15">
      <c r="A3755" s="4" t="s">
        <v>7842</v>
      </c>
      <c r="B3755" s="4" t="s">
        <v>7815</v>
      </c>
      <c r="C3755" s="4" t="s">
        <v>118</v>
      </c>
      <c r="D3755" s="4" t="s">
        <v>7843</v>
      </c>
      <c r="E3755" s="4" t="s">
        <v>78</v>
      </c>
      <c r="F3755" s="4" t="s">
        <v>121</v>
      </c>
      <c r="G3755" s="4" t="s">
        <v>373</v>
      </c>
      <c r="H3755" s="4" t="s">
        <v>1096</v>
      </c>
      <c r="I3755" s="4" t="s">
        <v>7817</v>
      </c>
      <c r="J3755" s="4" t="s">
        <v>7818</v>
      </c>
      <c r="K3755" s="6">
        <f>IFERROR(VLOOKUP($J3755,Lookup!$I:$M,Lookup!J$2,0),"")</f>
        <v>7183</v>
      </c>
      <c r="L3755" s="6" t="str">
        <f>IFERROR(VLOOKUP($J3755,Lookup!$I:$M,Lookup!K$2,0),"")</f>
        <v>Milipitas</v>
      </c>
      <c r="M3755" s="6" t="str">
        <f>IFERROR(VLOOKUP($J3755,Lookup!$I:$M,Lookup!L$2,0),"")</f>
        <v>KElder</v>
      </c>
      <c r="N3755" s="6" t="str">
        <f>IFERROR(VLOOKUP($J3755,Lookup!$I:$M,Lookup!M$2,0),"")</f>
        <v>ET</v>
      </c>
      <c r="O3755" s="6" t="str">
        <f>IFERROR(VLOOKUP(E3755,Lookup!B:C,2,0),0)</f>
        <v>Host</v>
      </c>
    </row>
    <row r="3756" ht="13.5" outlineLevel="2" spans="1:15">
      <c r="A3756" s="4" t="s">
        <v>7844</v>
      </c>
      <c r="B3756" s="4" t="s">
        <v>7815</v>
      </c>
      <c r="C3756" s="4" t="s">
        <v>118</v>
      </c>
      <c r="D3756" s="4" t="s">
        <v>7845</v>
      </c>
      <c r="E3756" s="4" t="s">
        <v>256</v>
      </c>
      <c r="F3756" s="4" t="s">
        <v>121</v>
      </c>
      <c r="G3756" s="4" t="s">
        <v>373</v>
      </c>
      <c r="H3756" s="4" t="s">
        <v>1096</v>
      </c>
      <c r="I3756" s="4" t="s">
        <v>7817</v>
      </c>
      <c r="J3756" s="4" t="s">
        <v>7818</v>
      </c>
      <c r="K3756" s="6">
        <f>IFERROR(VLOOKUP($J3756,Lookup!$I:$M,Lookup!J$2,0),"")</f>
        <v>7183</v>
      </c>
      <c r="L3756" s="6" t="str">
        <f>IFERROR(VLOOKUP($J3756,Lookup!$I:$M,Lookup!K$2,0),"")</f>
        <v>Milipitas</v>
      </c>
      <c r="M3756" s="6" t="str">
        <f>IFERROR(VLOOKUP($J3756,Lookup!$I:$M,Lookup!L$2,0),"")</f>
        <v>KElder</v>
      </c>
      <c r="N3756" s="6" t="str">
        <f>IFERROR(VLOOKUP($J3756,Lookup!$I:$M,Lookup!M$2,0),"")</f>
        <v>ET</v>
      </c>
      <c r="O3756" s="6" t="str">
        <f>IFERROR(VLOOKUP(E3756,Lookup!B:C,2,0),0)</f>
        <v/>
      </c>
    </row>
    <row r="3757" ht="13.5" outlineLevel="2" spans="1:15">
      <c r="A3757" s="4" t="s">
        <v>7846</v>
      </c>
      <c r="B3757" s="4" t="s">
        <v>7815</v>
      </c>
      <c r="C3757" s="4" t="s">
        <v>118</v>
      </c>
      <c r="D3757" s="4" t="s">
        <v>7847</v>
      </c>
      <c r="E3757" s="4" t="s">
        <v>120</v>
      </c>
      <c r="F3757" s="4" t="s">
        <v>121</v>
      </c>
      <c r="G3757" s="4" t="s">
        <v>373</v>
      </c>
      <c r="H3757" s="4" t="s">
        <v>1096</v>
      </c>
      <c r="I3757" s="4" t="s">
        <v>7817</v>
      </c>
      <c r="J3757" s="4" t="s">
        <v>7818</v>
      </c>
      <c r="K3757" s="6">
        <f>IFERROR(VLOOKUP($J3757,Lookup!$I:$M,Lookup!J$2,0),"")</f>
        <v>7183</v>
      </c>
      <c r="L3757" s="6" t="str">
        <f>IFERROR(VLOOKUP($J3757,Lookup!$I:$M,Lookup!K$2,0),"")</f>
        <v>Milipitas</v>
      </c>
      <c r="M3757" s="6" t="str">
        <f>IFERROR(VLOOKUP($J3757,Lookup!$I:$M,Lookup!L$2,0),"")</f>
        <v>KElder</v>
      </c>
      <c r="N3757" s="6" t="str">
        <f>IFERROR(VLOOKUP($J3757,Lookup!$I:$M,Lookup!M$2,0),"")</f>
        <v>ET</v>
      </c>
      <c r="O3757" s="6" t="str">
        <f>IFERROR(VLOOKUP(E3757,Lookup!B:C,2,0),0)</f>
        <v>Server/Cocktail</v>
      </c>
    </row>
    <row r="3758" ht="13.5" outlineLevel="2" spans="1:15">
      <c r="A3758" s="4" t="s">
        <v>7848</v>
      </c>
      <c r="B3758" s="4" t="s">
        <v>2301</v>
      </c>
      <c r="C3758" s="4" t="s">
        <v>118</v>
      </c>
      <c r="D3758" s="4" t="s">
        <v>7849</v>
      </c>
      <c r="E3758" s="4" t="s">
        <v>1038</v>
      </c>
      <c r="F3758" s="4" t="s">
        <v>121</v>
      </c>
      <c r="G3758" s="4" t="s">
        <v>373</v>
      </c>
      <c r="H3758" s="4" t="s">
        <v>1096</v>
      </c>
      <c r="I3758" s="4" t="s">
        <v>7709</v>
      </c>
      <c r="J3758" s="4" t="s">
        <v>7818</v>
      </c>
      <c r="K3758" s="6">
        <f>IFERROR(VLOOKUP($J3758,Lookup!$I:$M,Lookup!J$2,0),"")</f>
        <v>7183</v>
      </c>
      <c r="L3758" s="6" t="str">
        <f>IFERROR(VLOOKUP($J3758,Lookup!$I:$M,Lookup!K$2,0),"")</f>
        <v>Milipitas</v>
      </c>
      <c r="M3758" s="6" t="str">
        <f>IFERROR(VLOOKUP($J3758,Lookup!$I:$M,Lookup!L$2,0),"")</f>
        <v>KElder</v>
      </c>
      <c r="N3758" s="6" t="str">
        <f>IFERROR(VLOOKUP($J3758,Lookup!$I:$M,Lookup!M$2,0),"")</f>
        <v>ET</v>
      </c>
      <c r="O3758" s="6">
        <f>IFERROR(VLOOKUP(E3758,Lookup!B:C,2,0),0)</f>
        <v>0</v>
      </c>
    </row>
    <row r="3759" ht="13.5" outlineLevel="2" spans="1:15">
      <c r="A3759" s="4" t="s">
        <v>7850</v>
      </c>
      <c r="B3759" s="4" t="s">
        <v>7815</v>
      </c>
      <c r="C3759" s="4" t="s">
        <v>118</v>
      </c>
      <c r="D3759" s="4" t="s">
        <v>7851</v>
      </c>
      <c r="E3759" s="4" t="s">
        <v>78</v>
      </c>
      <c r="F3759" s="4" t="s">
        <v>121</v>
      </c>
      <c r="G3759" s="4" t="s">
        <v>373</v>
      </c>
      <c r="H3759" s="4" t="s">
        <v>1096</v>
      </c>
      <c r="I3759" s="4" t="s">
        <v>7817</v>
      </c>
      <c r="J3759" s="4" t="s">
        <v>7818</v>
      </c>
      <c r="K3759" s="6">
        <f>IFERROR(VLOOKUP($J3759,Lookup!$I:$M,Lookup!J$2,0),"")</f>
        <v>7183</v>
      </c>
      <c r="L3759" s="6" t="str">
        <f>IFERROR(VLOOKUP($J3759,Lookup!$I:$M,Lookup!K$2,0),"")</f>
        <v>Milipitas</v>
      </c>
      <c r="M3759" s="6" t="str">
        <f>IFERROR(VLOOKUP($J3759,Lookup!$I:$M,Lookup!L$2,0),"")</f>
        <v>KElder</v>
      </c>
      <c r="N3759" s="6" t="str">
        <f>IFERROR(VLOOKUP($J3759,Lookup!$I:$M,Lookup!M$2,0),"")</f>
        <v>ET</v>
      </c>
      <c r="O3759" s="6" t="str">
        <f>IFERROR(VLOOKUP(E3759,Lookup!B:C,2,0),0)</f>
        <v>Host</v>
      </c>
    </row>
    <row r="3760" ht="13.5" outlineLevel="2" spans="1:15">
      <c r="A3760" s="4" t="s">
        <v>7852</v>
      </c>
      <c r="B3760" s="4" t="s">
        <v>7815</v>
      </c>
      <c r="C3760" s="4" t="s">
        <v>118</v>
      </c>
      <c r="D3760" s="4" t="s">
        <v>7853</v>
      </c>
      <c r="E3760" s="4" t="s">
        <v>120</v>
      </c>
      <c r="F3760" s="4" t="s">
        <v>121</v>
      </c>
      <c r="G3760" s="4" t="s">
        <v>373</v>
      </c>
      <c r="H3760" s="4" t="s">
        <v>1096</v>
      </c>
      <c r="I3760" s="4" t="s">
        <v>7817</v>
      </c>
      <c r="J3760" s="4" t="s">
        <v>7818</v>
      </c>
      <c r="K3760" s="6">
        <f>IFERROR(VLOOKUP($J3760,Lookup!$I:$M,Lookup!J$2,0),"")</f>
        <v>7183</v>
      </c>
      <c r="L3760" s="6" t="str">
        <f>IFERROR(VLOOKUP($J3760,Lookup!$I:$M,Lookup!K$2,0),"")</f>
        <v>Milipitas</v>
      </c>
      <c r="M3760" s="6" t="str">
        <f>IFERROR(VLOOKUP($J3760,Lookup!$I:$M,Lookup!L$2,0),"")</f>
        <v>KElder</v>
      </c>
      <c r="N3760" s="6" t="str">
        <f>IFERROR(VLOOKUP($J3760,Lookup!$I:$M,Lookup!M$2,0),"")</f>
        <v>ET</v>
      </c>
      <c r="O3760" s="6" t="str">
        <f>IFERROR(VLOOKUP(E3760,Lookup!B:C,2,0),0)</f>
        <v>Server/Cocktail</v>
      </c>
    </row>
    <row r="3761" ht="13.5" outlineLevel="2" spans="1:15">
      <c r="A3761" s="4" t="s">
        <v>7854</v>
      </c>
      <c r="B3761" s="4" t="s">
        <v>7815</v>
      </c>
      <c r="C3761" s="4" t="s">
        <v>118</v>
      </c>
      <c r="D3761" s="4" t="s">
        <v>7855</v>
      </c>
      <c r="E3761" s="4" t="s">
        <v>78</v>
      </c>
      <c r="F3761" s="4" t="s">
        <v>121</v>
      </c>
      <c r="G3761" s="4" t="s">
        <v>373</v>
      </c>
      <c r="H3761" s="4" t="s">
        <v>1096</v>
      </c>
      <c r="I3761" s="4" t="s">
        <v>7817</v>
      </c>
      <c r="J3761" s="4" t="s">
        <v>7818</v>
      </c>
      <c r="K3761" s="6">
        <f>IFERROR(VLOOKUP($J3761,Lookup!$I:$M,Lookup!J$2,0),"")</f>
        <v>7183</v>
      </c>
      <c r="L3761" s="6" t="str">
        <f>IFERROR(VLOOKUP($J3761,Lookup!$I:$M,Lookup!K$2,0),"")</f>
        <v>Milipitas</v>
      </c>
      <c r="M3761" s="6" t="str">
        <f>IFERROR(VLOOKUP($J3761,Lookup!$I:$M,Lookup!L$2,0),"")</f>
        <v>KElder</v>
      </c>
      <c r="N3761" s="6" t="str">
        <f>IFERROR(VLOOKUP($J3761,Lookup!$I:$M,Lookup!M$2,0),"")</f>
        <v>ET</v>
      </c>
      <c r="O3761" s="6" t="str">
        <f>IFERROR(VLOOKUP(E3761,Lookup!B:C,2,0),0)</f>
        <v>Host</v>
      </c>
    </row>
    <row r="3762" ht="13.5" outlineLevel="2" spans="1:15">
      <c r="A3762" s="4" t="s">
        <v>7856</v>
      </c>
      <c r="B3762" s="4" t="s">
        <v>2301</v>
      </c>
      <c r="C3762" s="4" t="s">
        <v>118</v>
      </c>
      <c r="D3762" s="4" t="s">
        <v>7857</v>
      </c>
      <c r="E3762" s="4" t="s">
        <v>78</v>
      </c>
      <c r="F3762" s="4" t="s">
        <v>121</v>
      </c>
      <c r="G3762" s="4" t="s">
        <v>373</v>
      </c>
      <c r="H3762" s="4" t="s">
        <v>1096</v>
      </c>
      <c r="I3762" s="4" t="s">
        <v>7817</v>
      </c>
      <c r="J3762" s="4" t="s">
        <v>7818</v>
      </c>
      <c r="K3762" s="6">
        <f>IFERROR(VLOOKUP($J3762,Lookup!$I:$M,Lookup!J$2,0),"")</f>
        <v>7183</v>
      </c>
      <c r="L3762" s="6" t="str">
        <f>IFERROR(VLOOKUP($J3762,Lookup!$I:$M,Lookup!K$2,0),"")</f>
        <v>Milipitas</v>
      </c>
      <c r="M3762" s="6" t="str">
        <f>IFERROR(VLOOKUP($J3762,Lookup!$I:$M,Lookup!L$2,0),"")</f>
        <v>KElder</v>
      </c>
      <c r="N3762" s="6" t="str">
        <f>IFERROR(VLOOKUP($J3762,Lookup!$I:$M,Lookup!M$2,0),"")</f>
        <v>ET</v>
      </c>
      <c r="O3762" s="6" t="str">
        <f>IFERROR(VLOOKUP(E3762,Lookup!B:C,2,0),0)</f>
        <v>Host</v>
      </c>
    </row>
    <row r="3763" ht="13.5" outlineLevel="2" spans="1:15">
      <c r="A3763" s="4" t="s">
        <v>7858</v>
      </c>
      <c r="B3763" s="4" t="s">
        <v>1190</v>
      </c>
      <c r="C3763" s="4" t="s">
        <v>118</v>
      </c>
      <c r="D3763" s="4" t="s">
        <v>7859</v>
      </c>
      <c r="E3763" s="4" t="s">
        <v>175</v>
      </c>
      <c r="F3763" s="4" t="s">
        <v>121</v>
      </c>
      <c r="G3763" s="4" t="s">
        <v>373</v>
      </c>
      <c r="H3763" s="4" t="s">
        <v>1096</v>
      </c>
      <c r="I3763" s="4" t="s">
        <v>7817</v>
      </c>
      <c r="J3763" s="4" t="s">
        <v>7818</v>
      </c>
      <c r="K3763" s="6">
        <f>IFERROR(VLOOKUP($J3763,Lookup!$I:$M,Lookup!J$2,0),"")</f>
        <v>7183</v>
      </c>
      <c r="L3763" s="6" t="str">
        <f>IFERROR(VLOOKUP($J3763,Lookup!$I:$M,Lookup!K$2,0),"")</f>
        <v>Milipitas</v>
      </c>
      <c r="M3763" s="6" t="str">
        <f>IFERROR(VLOOKUP($J3763,Lookup!$I:$M,Lookup!L$2,0),"")</f>
        <v>KElder</v>
      </c>
      <c r="N3763" s="6" t="str">
        <f>IFERROR(VLOOKUP($J3763,Lookup!$I:$M,Lookup!M$2,0),"")</f>
        <v>ET</v>
      </c>
      <c r="O3763" s="6" t="str">
        <f>IFERROR(VLOOKUP(E3763,Lookup!B:C,2,0),0)</f>
        <v/>
      </c>
    </row>
    <row r="3764" ht="13.5" outlineLevel="2" spans="1:15">
      <c r="A3764" s="4" t="s">
        <v>7860</v>
      </c>
      <c r="B3764" s="4" t="s">
        <v>7815</v>
      </c>
      <c r="C3764" s="4" t="s">
        <v>118</v>
      </c>
      <c r="D3764" s="4" t="s">
        <v>7861</v>
      </c>
      <c r="E3764" s="4" t="s">
        <v>139</v>
      </c>
      <c r="F3764" s="4" t="s">
        <v>121</v>
      </c>
      <c r="G3764" s="4" t="s">
        <v>373</v>
      </c>
      <c r="H3764" s="4" t="s">
        <v>1096</v>
      </c>
      <c r="I3764" s="4" t="s">
        <v>7817</v>
      </c>
      <c r="J3764" s="4" t="s">
        <v>7818</v>
      </c>
      <c r="K3764" s="6">
        <f>IFERROR(VLOOKUP($J3764,Lookup!$I:$M,Lookup!J$2,0),"")</f>
        <v>7183</v>
      </c>
      <c r="L3764" s="6" t="str">
        <f>IFERROR(VLOOKUP($J3764,Lookup!$I:$M,Lookup!K$2,0),"")</f>
        <v>Milipitas</v>
      </c>
      <c r="M3764" s="6" t="str">
        <f>IFERROR(VLOOKUP($J3764,Lookup!$I:$M,Lookup!L$2,0),"")</f>
        <v>KElder</v>
      </c>
      <c r="N3764" s="6" t="str">
        <f>IFERROR(VLOOKUP($J3764,Lookup!$I:$M,Lookup!M$2,0),"")</f>
        <v>ET</v>
      </c>
      <c r="O3764" s="6" t="str">
        <f>IFERROR(VLOOKUP(E3764,Lookup!B:C,2,0),0)</f>
        <v>Busser/Runner</v>
      </c>
    </row>
    <row r="3765" ht="13.5" outlineLevel="2" spans="1:15">
      <c r="A3765" s="4" t="s">
        <v>7862</v>
      </c>
      <c r="B3765" s="4" t="s">
        <v>7815</v>
      </c>
      <c r="C3765" s="4" t="s">
        <v>118</v>
      </c>
      <c r="D3765" s="4" t="s">
        <v>7863</v>
      </c>
      <c r="E3765" s="4" t="s">
        <v>120</v>
      </c>
      <c r="F3765" s="4" t="s">
        <v>121</v>
      </c>
      <c r="G3765" s="4" t="s">
        <v>373</v>
      </c>
      <c r="H3765" s="4" t="s">
        <v>1096</v>
      </c>
      <c r="I3765" s="4" t="s">
        <v>7817</v>
      </c>
      <c r="J3765" s="4" t="s">
        <v>7818</v>
      </c>
      <c r="K3765" s="6">
        <f>IFERROR(VLOOKUP($J3765,Lookup!$I:$M,Lookup!J$2,0),"")</f>
        <v>7183</v>
      </c>
      <c r="L3765" s="6" t="str">
        <f>IFERROR(VLOOKUP($J3765,Lookup!$I:$M,Lookup!K$2,0),"")</f>
        <v>Milipitas</v>
      </c>
      <c r="M3765" s="6" t="str">
        <f>IFERROR(VLOOKUP($J3765,Lookup!$I:$M,Lookup!L$2,0),"")</f>
        <v>KElder</v>
      </c>
      <c r="N3765" s="6" t="str">
        <f>IFERROR(VLOOKUP($J3765,Lookup!$I:$M,Lookup!M$2,0),"")</f>
        <v>ET</v>
      </c>
      <c r="O3765" s="6" t="str">
        <f>IFERROR(VLOOKUP(E3765,Lookup!B:C,2,0),0)</f>
        <v>Server/Cocktail</v>
      </c>
    </row>
    <row r="3766" ht="13.5" outlineLevel="2" spans="1:15">
      <c r="A3766" s="4" t="s">
        <v>7864</v>
      </c>
      <c r="B3766" s="4" t="s">
        <v>7815</v>
      </c>
      <c r="C3766" s="4" t="s">
        <v>118</v>
      </c>
      <c r="D3766" s="4" t="s">
        <v>7865</v>
      </c>
      <c r="E3766" s="4" t="s">
        <v>120</v>
      </c>
      <c r="F3766" s="4" t="s">
        <v>121</v>
      </c>
      <c r="G3766" s="4" t="s">
        <v>373</v>
      </c>
      <c r="H3766" s="4" t="s">
        <v>1096</v>
      </c>
      <c r="I3766" s="4" t="s">
        <v>7817</v>
      </c>
      <c r="J3766" s="4" t="s">
        <v>7818</v>
      </c>
      <c r="K3766" s="6">
        <f>IFERROR(VLOOKUP($J3766,Lookup!$I:$M,Lookup!J$2,0),"")</f>
        <v>7183</v>
      </c>
      <c r="L3766" s="6" t="str">
        <f>IFERROR(VLOOKUP($J3766,Lookup!$I:$M,Lookup!K$2,0),"")</f>
        <v>Milipitas</v>
      </c>
      <c r="M3766" s="6" t="str">
        <f>IFERROR(VLOOKUP($J3766,Lookup!$I:$M,Lookup!L$2,0),"")</f>
        <v>KElder</v>
      </c>
      <c r="N3766" s="6" t="str">
        <f>IFERROR(VLOOKUP($J3766,Lookup!$I:$M,Lookup!M$2,0),"")</f>
        <v>ET</v>
      </c>
      <c r="O3766" s="6" t="str">
        <f>IFERROR(VLOOKUP(E3766,Lookup!B:C,2,0),0)</f>
        <v>Server/Cocktail</v>
      </c>
    </row>
    <row r="3767" ht="13.5" outlineLevel="2" spans="1:15">
      <c r="A3767" s="4" t="s">
        <v>7866</v>
      </c>
      <c r="B3767" s="4" t="s">
        <v>2301</v>
      </c>
      <c r="C3767" s="4" t="s">
        <v>118</v>
      </c>
      <c r="D3767" s="4" t="s">
        <v>7867</v>
      </c>
      <c r="E3767" s="4" t="s">
        <v>208</v>
      </c>
      <c r="F3767" s="4" t="s">
        <v>121</v>
      </c>
      <c r="G3767" s="4" t="s">
        <v>373</v>
      </c>
      <c r="H3767" s="4" t="s">
        <v>1096</v>
      </c>
      <c r="I3767" s="4" t="s">
        <v>7817</v>
      </c>
      <c r="J3767" s="4" t="s">
        <v>7818</v>
      </c>
      <c r="K3767" s="6">
        <f>IFERROR(VLOOKUP($J3767,Lookup!$I:$M,Lookup!J$2,0),"")</f>
        <v>7183</v>
      </c>
      <c r="L3767" s="6" t="str">
        <f>IFERROR(VLOOKUP($J3767,Lookup!$I:$M,Lookup!K$2,0),"")</f>
        <v>Milipitas</v>
      </c>
      <c r="M3767" s="6" t="str">
        <f>IFERROR(VLOOKUP($J3767,Lookup!$I:$M,Lookup!L$2,0),"")</f>
        <v>KElder</v>
      </c>
      <c r="N3767" s="6" t="str">
        <f>IFERROR(VLOOKUP($J3767,Lookup!$I:$M,Lookup!M$2,0),"")</f>
        <v>ET</v>
      </c>
      <c r="O3767" s="6" t="str">
        <f>IFERROR(VLOOKUP(E3767,Lookup!B:C,2,0),0)</f>
        <v/>
      </c>
    </row>
    <row r="3768" ht="13.5" outlineLevel="2" spans="1:15">
      <c r="A3768" s="4" t="s">
        <v>7868</v>
      </c>
      <c r="B3768" s="4" t="s">
        <v>2301</v>
      </c>
      <c r="C3768" s="4" t="s">
        <v>118</v>
      </c>
      <c r="D3768" s="4" t="s">
        <v>7869</v>
      </c>
      <c r="E3768" s="4" t="s">
        <v>70</v>
      </c>
      <c r="F3768" s="4" t="s">
        <v>121</v>
      </c>
      <c r="G3768" s="4" t="s">
        <v>373</v>
      </c>
      <c r="H3768" s="4" t="s">
        <v>1096</v>
      </c>
      <c r="I3768" s="4" t="s">
        <v>7817</v>
      </c>
      <c r="J3768" s="4" t="s">
        <v>7818</v>
      </c>
      <c r="K3768" s="6">
        <f>IFERROR(VLOOKUP($J3768,Lookup!$I:$M,Lookup!J$2,0),"")</f>
        <v>7183</v>
      </c>
      <c r="L3768" s="6" t="str">
        <f>IFERROR(VLOOKUP($J3768,Lookup!$I:$M,Lookup!K$2,0),"")</f>
        <v>Milipitas</v>
      </c>
      <c r="M3768" s="6" t="str">
        <f>IFERROR(VLOOKUP($J3768,Lookup!$I:$M,Lookup!L$2,0),"")</f>
        <v>KElder</v>
      </c>
      <c r="N3768" s="6" t="str">
        <f>IFERROR(VLOOKUP($J3768,Lookup!$I:$M,Lookup!M$2,0),"")</f>
        <v>ET</v>
      </c>
      <c r="O3768" s="6" t="str">
        <f>IFERROR(VLOOKUP(E3768,Lookup!B:C,2,0),0)</f>
        <v>Bartender</v>
      </c>
    </row>
    <row r="3769" ht="13.5" outlineLevel="2" spans="1:15">
      <c r="A3769" s="4" t="s">
        <v>7870</v>
      </c>
      <c r="B3769" s="4" t="s">
        <v>2301</v>
      </c>
      <c r="C3769" s="4" t="s">
        <v>118</v>
      </c>
      <c r="D3769" s="4" t="s">
        <v>7871</v>
      </c>
      <c r="E3769" s="4" t="s">
        <v>120</v>
      </c>
      <c r="F3769" s="4" t="s">
        <v>121</v>
      </c>
      <c r="G3769" s="4" t="s">
        <v>373</v>
      </c>
      <c r="H3769" s="4" t="s">
        <v>1096</v>
      </c>
      <c r="I3769" s="4" t="s">
        <v>7817</v>
      </c>
      <c r="J3769" s="4" t="s">
        <v>7818</v>
      </c>
      <c r="K3769" s="6">
        <f>IFERROR(VLOOKUP($J3769,Lookup!$I:$M,Lookup!J$2,0),"")</f>
        <v>7183</v>
      </c>
      <c r="L3769" s="6" t="str">
        <f>IFERROR(VLOOKUP($J3769,Lookup!$I:$M,Lookup!K$2,0),"")</f>
        <v>Milipitas</v>
      </c>
      <c r="M3769" s="6" t="str">
        <f>IFERROR(VLOOKUP($J3769,Lookup!$I:$M,Lookup!L$2,0),"")</f>
        <v>KElder</v>
      </c>
      <c r="N3769" s="6" t="str">
        <f>IFERROR(VLOOKUP($J3769,Lookup!$I:$M,Lookup!M$2,0),"")</f>
        <v>ET</v>
      </c>
      <c r="O3769" s="6" t="str">
        <f>IFERROR(VLOOKUP(E3769,Lookup!B:C,2,0),0)</f>
        <v>Server/Cocktail</v>
      </c>
    </row>
    <row r="3770" ht="13.5" outlineLevel="2" spans="1:15">
      <c r="A3770" s="4" t="s">
        <v>7872</v>
      </c>
      <c r="B3770" s="4" t="s">
        <v>7815</v>
      </c>
      <c r="C3770" s="4" t="s">
        <v>118</v>
      </c>
      <c r="D3770" s="4" t="s">
        <v>7873</v>
      </c>
      <c r="E3770" s="4" t="s">
        <v>83</v>
      </c>
      <c r="F3770" s="4" t="s">
        <v>121</v>
      </c>
      <c r="G3770" s="4" t="s">
        <v>373</v>
      </c>
      <c r="H3770" s="4" t="s">
        <v>1096</v>
      </c>
      <c r="I3770" s="4" t="s">
        <v>7817</v>
      </c>
      <c r="J3770" s="4" t="s">
        <v>7818</v>
      </c>
      <c r="K3770" s="6">
        <f>IFERROR(VLOOKUP($J3770,Lookup!$I:$M,Lookup!J$2,0),"")</f>
        <v>7183</v>
      </c>
      <c r="L3770" s="6" t="str">
        <f>IFERROR(VLOOKUP($J3770,Lookup!$I:$M,Lookup!K$2,0),"")</f>
        <v>Milipitas</v>
      </c>
      <c r="M3770" s="6" t="str">
        <f>IFERROR(VLOOKUP($J3770,Lookup!$I:$M,Lookup!L$2,0),"")</f>
        <v>KElder</v>
      </c>
      <c r="N3770" s="6" t="str">
        <f>IFERROR(VLOOKUP($J3770,Lookup!$I:$M,Lookup!M$2,0),"")</f>
        <v>ET</v>
      </c>
      <c r="O3770" s="6" t="str">
        <f>IFERROR(VLOOKUP(E3770,Lookup!B:C,2,0),0)</f>
        <v>Line Cook</v>
      </c>
    </row>
    <row r="3771" ht="13.5" outlineLevel="2" spans="1:15">
      <c r="A3771" s="4" t="s">
        <v>7874</v>
      </c>
      <c r="B3771" s="4" t="s">
        <v>7815</v>
      </c>
      <c r="C3771" s="4" t="s">
        <v>118</v>
      </c>
      <c r="D3771" s="4" t="s">
        <v>7875</v>
      </c>
      <c r="E3771" s="4" t="s">
        <v>120</v>
      </c>
      <c r="F3771" s="4" t="s">
        <v>121</v>
      </c>
      <c r="G3771" s="4" t="s">
        <v>373</v>
      </c>
      <c r="H3771" s="4" t="s">
        <v>1096</v>
      </c>
      <c r="I3771" s="4" t="s">
        <v>7817</v>
      </c>
      <c r="J3771" s="4" t="s">
        <v>7818</v>
      </c>
      <c r="K3771" s="6">
        <f>IFERROR(VLOOKUP($J3771,Lookup!$I:$M,Lookup!J$2,0),"")</f>
        <v>7183</v>
      </c>
      <c r="L3771" s="6" t="str">
        <f>IFERROR(VLOOKUP($J3771,Lookup!$I:$M,Lookup!K$2,0),"")</f>
        <v>Milipitas</v>
      </c>
      <c r="M3771" s="6" t="str">
        <f>IFERROR(VLOOKUP($J3771,Lookup!$I:$M,Lookup!L$2,0),"")</f>
        <v>KElder</v>
      </c>
      <c r="N3771" s="6" t="str">
        <f>IFERROR(VLOOKUP($J3771,Lookup!$I:$M,Lookup!M$2,0),"")</f>
        <v>ET</v>
      </c>
      <c r="O3771" s="6" t="str">
        <f>IFERROR(VLOOKUP(E3771,Lookup!B:C,2,0),0)</f>
        <v>Server/Cocktail</v>
      </c>
    </row>
    <row r="3772" ht="13.5" outlineLevel="2" spans="1:15">
      <c r="A3772" s="4" t="s">
        <v>7876</v>
      </c>
      <c r="B3772" s="4" t="s">
        <v>7815</v>
      </c>
      <c r="C3772" s="4" t="s">
        <v>118</v>
      </c>
      <c r="D3772" s="4" t="s">
        <v>7877</v>
      </c>
      <c r="E3772" s="4" t="s">
        <v>78</v>
      </c>
      <c r="F3772" s="4" t="s">
        <v>121</v>
      </c>
      <c r="G3772" s="4" t="s">
        <v>373</v>
      </c>
      <c r="H3772" s="4" t="s">
        <v>1096</v>
      </c>
      <c r="I3772" s="4" t="s">
        <v>7817</v>
      </c>
      <c r="J3772" s="4" t="s">
        <v>7818</v>
      </c>
      <c r="K3772" s="6">
        <f>IFERROR(VLOOKUP($J3772,Lookup!$I:$M,Lookup!J$2,0),"")</f>
        <v>7183</v>
      </c>
      <c r="L3772" s="6" t="str">
        <f>IFERROR(VLOOKUP($J3772,Lookup!$I:$M,Lookup!K$2,0),"")</f>
        <v>Milipitas</v>
      </c>
      <c r="M3772" s="6" t="str">
        <f>IFERROR(VLOOKUP($J3772,Lookup!$I:$M,Lookup!L$2,0),"")</f>
        <v>KElder</v>
      </c>
      <c r="N3772" s="6" t="str">
        <f>IFERROR(VLOOKUP($J3772,Lookup!$I:$M,Lookup!M$2,0),"")</f>
        <v>ET</v>
      </c>
      <c r="O3772" s="6" t="str">
        <f>IFERROR(VLOOKUP(E3772,Lookup!B:C,2,0),0)</f>
        <v>Host</v>
      </c>
    </row>
    <row r="3773" ht="13.5" outlineLevel="2" spans="1:15">
      <c r="A3773" s="4" t="s">
        <v>7878</v>
      </c>
      <c r="B3773" s="4" t="s">
        <v>7815</v>
      </c>
      <c r="C3773" s="4" t="s">
        <v>118</v>
      </c>
      <c r="D3773" s="4" t="s">
        <v>7879</v>
      </c>
      <c r="E3773" s="4" t="s">
        <v>70</v>
      </c>
      <c r="F3773" s="4" t="s">
        <v>121</v>
      </c>
      <c r="G3773" s="4" t="s">
        <v>373</v>
      </c>
      <c r="H3773" s="4" t="s">
        <v>1096</v>
      </c>
      <c r="I3773" s="4" t="s">
        <v>7817</v>
      </c>
      <c r="J3773" s="4" t="s">
        <v>7818</v>
      </c>
      <c r="K3773" s="6">
        <f>IFERROR(VLOOKUP($J3773,Lookup!$I:$M,Lookup!J$2,0),"")</f>
        <v>7183</v>
      </c>
      <c r="L3773" s="6" t="str">
        <f>IFERROR(VLOOKUP($J3773,Lookup!$I:$M,Lookup!K$2,0),"")</f>
        <v>Milipitas</v>
      </c>
      <c r="M3773" s="6" t="str">
        <f>IFERROR(VLOOKUP($J3773,Lookup!$I:$M,Lookup!L$2,0),"")</f>
        <v>KElder</v>
      </c>
      <c r="N3773" s="6" t="str">
        <f>IFERROR(VLOOKUP($J3773,Lookup!$I:$M,Lookup!M$2,0),"")</f>
        <v>ET</v>
      </c>
      <c r="O3773" s="6" t="str">
        <f>IFERROR(VLOOKUP(E3773,Lookup!B:C,2,0),0)</f>
        <v>Bartender</v>
      </c>
    </row>
    <row r="3774" ht="13.5" outlineLevel="2" spans="1:15">
      <c r="A3774" s="4" t="s">
        <v>7880</v>
      </c>
      <c r="B3774" s="4" t="s">
        <v>7815</v>
      </c>
      <c r="C3774" s="4" t="s">
        <v>118</v>
      </c>
      <c r="D3774" s="4" t="s">
        <v>7881</v>
      </c>
      <c r="E3774" s="4" t="s">
        <v>120</v>
      </c>
      <c r="F3774" s="4" t="s">
        <v>121</v>
      </c>
      <c r="G3774" s="4" t="s">
        <v>373</v>
      </c>
      <c r="H3774" s="4" t="s">
        <v>1096</v>
      </c>
      <c r="I3774" s="4" t="s">
        <v>7817</v>
      </c>
      <c r="J3774" s="4" t="s">
        <v>7818</v>
      </c>
      <c r="K3774" s="6">
        <f>IFERROR(VLOOKUP($J3774,Lookup!$I:$M,Lookup!J$2,0),"")</f>
        <v>7183</v>
      </c>
      <c r="L3774" s="6" t="str">
        <f>IFERROR(VLOOKUP($J3774,Lookup!$I:$M,Lookup!K$2,0),"")</f>
        <v>Milipitas</v>
      </c>
      <c r="M3774" s="6" t="str">
        <f>IFERROR(VLOOKUP($J3774,Lookup!$I:$M,Lookup!L$2,0),"")</f>
        <v>KElder</v>
      </c>
      <c r="N3774" s="6" t="str">
        <f>IFERROR(VLOOKUP($J3774,Lookup!$I:$M,Lookup!M$2,0),"")</f>
        <v>ET</v>
      </c>
      <c r="O3774" s="6" t="str">
        <f>IFERROR(VLOOKUP(E3774,Lookup!B:C,2,0),0)</f>
        <v>Server/Cocktail</v>
      </c>
    </row>
    <row r="3775" ht="13.5" outlineLevel="2" spans="1:15">
      <c r="A3775" s="4" t="s">
        <v>2272</v>
      </c>
      <c r="B3775" s="4" t="s">
        <v>2301</v>
      </c>
      <c r="C3775" s="4" t="s">
        <v>118</v>
      </c>
      <c r="D3775" s="4" t="s">
        <v>7882</v>
      </c>
      <c r="E3775" s="4" t="s">
        <v>139</v>
      </c>
      <c r="F3775" s="4" t="s">
        <v>121</v>
      </c>
      <c r="G3775" s="4" t="s">
        <v>373</v>
      </c>
      <c r="H3775" s="4" t="s">
        <v>1096</v>
      </c>
      <c r="I3775" s="4" t="s">
        <v>7817</v>
      </c>
      <c r="J3775" s="4" t="s">
        <v>7818</v>
      </c>
      <c r="K3775" s="6">
        <f>IFERROR(VLOOKUP($J3775,Lookup!$I:$M,Lookup!J$2,0),"")</f>
        <v>7183</v>
      </c>
      <c r="L3775" s="6" t="str">
        <f>IFERROR(VLOOKUP($J3775,Lookup!$I:$M,Lookup!K$2,0),"")</f>
        <v>Milipitas</v>
      </c>
      <c r="M3775" s="6" t="str">
        <f>IFERROR(VLOOKUP($J3775,Lookup!$I:$M,Lookup!L$2,0),"")</f>
        <v>KElder</v>
      </c>
      <c r="N3775" s="6" t="str">
        <f>IFERROR(VLOOKUP($J3775,Lookup!$I:$M,Lookup!M$2,0),"")</f>
        <v>ET</v>
      </c>
      <c r="O3775" s="6" t="str">
        <f>IFERROR(VLOOKUP(E3775,Lookup!B:C,2,0),0)</f>
        <v>Busser/Runner</v>
      </c>
    </row>
    <row r="3776" ht="13.5" outlineLevel="2" spans="1:15">
      <c r="A3776" s="4" t="s">
        <v>7883</v>
      </c>
      <c r="B3776" s="4" t="s">
        <v>1190</v>
      </c>
      <c r="C3776" s="4" t="s">
        <v>118</v>
      </c>
      <c r="D3776" s="4" t="s">
        <v>7884</v>
      </c>
      <c r="E3776" s="4" t="s">
        <v>208</v>
      </c>
      <c r="F3776" s="4" t="s">
        <v>121</v>
      </c>
      <c r="G3776" s="4" t="s">
        <v>373</v>
      </c>
      <c r="H3776" s="4" t="s">
        <v>1096</v>
      </c>
      <c r="I3776" s="4" t="s">
        <v>7817</v>
      </c>
      <c r="J3776" s="4" t="s">
        <v>7818</v>
      </c>
      <c r="K3776" s="6">
        <f>IFERROR(VLOOKUP($J3776,Lookup!$I:$M,Lookup!J$2,0),"")</f>
        <v>7183</v>
      </c>
      <c r="L3776" s="6" t="str">
        <f>IFERROR(VLOOKUP($J3776,Lookup!$I:$M,Lookup!K$2,0),"")</f>
        <v>Milipitas</v>
      </c>
      <c r="M3776" s="6" t="str">
        <f>IFERROR(VLOOKUP($J3776,Lookup!$I:$M,Lookup!L$2,0),"")</f>
        <v>KElder</v>
      </c>
      <c r="N3776" s="6" t="str">
        <f>IFERROR(VLOOKUP($J3776,Lookup!$I:$M,Lookup!M$2,0),"")</f>
        <v>ET</v>
      </c>
      <c r="O3776" s="6" t="str">
        <f>IFERROR(VLOOKUP(E3776,Lookup!B:C,2,0),0)</f>
        <v/>
      </c>
    </row>
    <row r="3777" ht="13.5" outlineLevel="2" spans="1:15">
      <c r="A3777" s="4" t="s">
        <v>7885</v>
      </c>
      <c r="B3777" s="4" t="s">
        <v>7815</v>
      </c>
      <c r="C3777" s="4" t="s">
        <v>118</v>
      </c>
      <c r="D3777" s="4" t="s">
        <v>7886</v>
      </c>
      <c r="E3777" s="4" t="s">
        <v>188</v>
      </c>
      <c r="F3777" s="4" t="s">
        <v>121</v>
      </c>
      <c r="G3777" s="4" t="s">
        <v>373</v>
      </c>
      <c r="H3777" s="4" t="s">
        <v>1096</v>
      </c>
      <c r="I3777" s="4" t="s">
        <v>7817</v>
      </c>
      <c r="J3777" s="4" t="s">
        <v>7818</v>
      </c>
      <c r="K3777" s="6">
        <f>IFERROR(VLOOKUP($J3777,Lookup!$I:$M,Lookup!J$2,0),"")</f>
        <v>7183</v>
      </c>
      <c r="L3777" s="6" t="str">
        <f>IFERROR(VLOOKUP($J3777,Lookup!$I:$M,Lookup!K$2,0),"")</f>
        <v>Milipitas</v>
      </c>
      <c r="M3777" s="6" t="str">
        <f>IFERROR(VLOOKUP($J3777,Lookup!$I:$M,Lookup!L$2,0),"")</f>
        <v>KElder</v>
      </c>
      <c r="N3777" s="6" t="str">
        <f>IFERROR(VLOOKUP($J3777,Lookup!$I:$M,Lookup!M$2,0),"")</f>
        <v>ET</v>
      </c>
      <c r="O3777" s="6" t="str">
        <f>IFERROR(VLOOKUP(E3777,Lookup!B:C,2,0),0)</f>
        <v>Dish</v>
      </c>
    </row>
    <row r="3778" ht="13.5" outlineLevel="2" spans="1:15">
      <c r="A3778" s="4" t="s">
        <v>7887</v>
      </c>
      <c r="B3778" s="4" t="s">
        <v>7815</v>
      </c>
      <c r="C3778" s="4" t="s">
        <v>118</v>
      </c>
      <c r="D3778" s="4" t="s">
        <v>7888</v>
      </c>
      <c r="E3778" s="4" t="s">
        <v>139</v>
      </c>
      <c r="F3778" s="4" t="s">
        <v>121</v>
      </c>
      <c r="G3778" s="4" t="s">
        <v>373</v>
      </c>
      <c r="H3778" s="4" t="s">
        <v>1096</v>
      </c>
      <c r="I3778" s="4" t="s">
        <v>7817</v>
      </c>
      <c r="J3778" s="4" t="s">
        <v>7818</v>
      </c>
      <c r="K3778" s="6">
        <f>IFERROR(VLOOKUP($J3778,Lookup!$I:$M,Lookup!J$2,0),"")</f>
        <v>7183</v>
      </c>
      <c r="L3778" s="6" t="str">
        <f>IFERROR(VLOOKUP($J3778,Lookup!$I:$M,Lookup!K$2,0),"")</f>
        <v>Milipitas</v>
      </c>
      <c r="M3778" s="6" t="str">
        <f>IFERROR(VLOOKUP($J3778,Lookup!$I:$M,Lookup!L$2,0),"")</f>
        <v>KElder</v>
      </c>
      <c r="N3778" s="6" t="str">
        <f>IFERROR(VLOOKUP($J3778,Lookup!$I:$M,Lookup!M$2,0),"")</f>
        <v>ET</v>
      </c>
      <c r="O3778" s="6" t="str">
        <f>IFERROR(VLOOKUP(E3778,Lookup!B:C,2,0),0)</f>
        <v>Busser/Runner</v>
      </c>
    </row>
    <row r="3779" ht="13.5" outlineLevel="1" spans="1:15">
      <c r="A3779" s="4" t="s">
        <v>7889</v>
      </c>
      <c r="B3779" s="4" t="s">
        <v>2301</v>
      </c>
      <c r="C3779" s="4" t="s">
        <v>118</v>
      </c>
      <c r="D3779" s="4" t="s">
        <v>7890</v>
      </c>
      <c r="E3779" s="4" t="s">
        <v>120</v>
      </c>
      <c r="F3779" s="4" t="s">
        <v>121</v>
      </c>
      <c r="G3779" s="4" t="s">
        <v>373</v>
      </c>
      <c r="H3779" s="4" t="s">
        <v>1096</v>
      </c>
      <c r="I3779" s="4" t="s">
        <v>7817</v>
      </c>
      <c r="J3779" s="4" t="s">
        <v>7818</v>
      </c>
      <c r="K3779" s="6">
        <f>IFERROR(VLOOKUP($J3779,Lookup!$I:$M,Lookup!J$2,0),"")</f>
        <v>7183</v>
      </c>
      <c r="L3779" s="6" t="str">
        <f>IFERROR(VLOOKUP($J3779,Lookup!$I:$M,Lookup!K$2,0),"")</f>
        <v>Milipitas</v>
      </c>
      <c r="M3779" s="6" t="str">
        <f>IFERROR(VLOOKUP($J3779,Lookup!$I:$M,Lookup!L$2,0),"")</f>
        <v>KElder</v>
      </c>
      <c r="N3779" s="6" t="str">
        <f>IFERROR(VLOOKUP($J3779,Lookup!$I:$M,Lookup!M$2,0),"")</f>
        <v>ET</v>
      </c>
      <c r="O3779" s="6" t="str">
        <f>IFERROR(VLOOKUP(E3779,Lookup!B:C,2,0),0)</f>
        <v>Server/Cocktail</v>
      </c>
    </row>
    <row r="3780" ht="13.5" outlineLevel="2" spans="1:15">
      <c r="A3780" s="4" t="s">
        <v>7891</v>
      </c>
      <c r="B3780" s="4" t="s">
        <v>7815</v>
      </c>
      <c r="C3780" s="4" t="s">
        <v>118</v>
      </c>
      <c r="D3780" s="4" t="s">
        <v>7892</v>
      </c>
      <c r="E3780" s="4" t="s">
        <v>83</v>
      </c>
      <c r="F3780" s="4" t="s">
        <v>121</v>
      </c>
      <c r="G3780" s="4" t="s">
        <v>373</v>
      </c>
      <c r="H3780" s="4" t="s">
        <v>1096</v>
      </c>
      <c r="I3780" s="4" t="s">
        <v>7817</v>
      </c>
      <c r="J3780" s="4" t="s">
        <v>7818</v>
      </c>
      <c r="K3780" s="6">
        <f>IFERROR(VLOOKUP($J3780,Lookup!$I:$M,Lookup!J$2,0),"")</f>
        <v>7183</v>
      </c>
      <c r="L3780" s="6" t="str">
        <f>IFERROR(VLOOKUP($J3780,Lookup!$I:$M,Lookup!K$2,0),"")</f>
        <v>Milipitas</v>
      </c>
      <c r="M3780" s="6" t="str">
        <f>IFERROR(VLOOKUP($J3780,Lookup!$I:$M,Lookup!L$2,0),"")</f>
        <v>KElder</v>
      </c>
      <c r="N3780" s="6" t="str">
        <f>IFERROR(VLOOKUP($J3780,Lookup!$I:$M,Lookup!M$2,0),"")</f>
        <v>ET</v>
      </c>
      <c r="O3780" s="6" t="str">
        <f>IFERROR(VLOOKUP(E3780,Lookup!B:C,2,0),0)</f>
        <v>Line Cook</v>
      </c>
    </row>
    <row r="3781" ht="13.5" outlineLevel="2" spans="1:15">
      <c r="A3781" s="4" t="s">
        <v>7893</v>
      </c>
      <c r="B3781" s="4" t="s">
        <v>7815</v>
      </c>
      <c r="C3781" s="4" t="s">
        <v>118</v>
      </c>
      <c r="D3781" s="4" t="s">
        <v>7894</v>
      </c>
      <c r="E3781" s="4" t="s">
        <v>120</v>
      </c>
      <c r="F3781" s="4" t="s">
        <v>121</v>
      </c>
      <c r="G3781" s="4" t="s">
        <v>373</v>
      </c>
      <c r="H3781" s="4" t="s">
        <v>1096</v>
      </c>
      <c r="I3781" s="4" t="s">
        <v>7817</v>
      </c>
      <c r="J3781" s="4" t="s">
        <v>7818</v>
      </c>
      <c r="K3781" s="6">
        <f>IFERROR(VLOOKUP($J3781,Lookup!$I:$M,Lookup!J$2,0),"")</f>
        <v>7183</v>
      </c>
      <c r="L3781" s="6" t="str">
        <f>IFERROR(VLOOKUP($J3781,Lookup!$I:$M,Lookup!K$2,0),"")</f>
        <v>Milipitas</v>
      </c>
      <c r="M3781" s="6" t="str">
        <f>IFERROR(VLOOKUP($J3781,Lookup!$I:$M,Lookup!L$2,0),"")</f>
        <v>KElder</v>
      </c>
      <c r="N3781" s="6" t="str">
        <f>IFERROR(VLOOKUP($J3781,Lookup!$I:$M,Lookup!M$2,0),"")</f>
        <v>ET</v>
      </c>
      <c r="O3781" s="6" t="str">
        <f>IFERROR(VLOOKUP(E3781,Lookup!B:C,2,0),0)</f>
        <v>Server/Cocktail</v>
      </c>
    </row>
    <row r="3782" ht="13.5" outlineLevel="2" spans="1:15">
      <c r="A3782" s="4" t="s">
        <v>7895</v>
      </c>
      <c r="B3782" s="4" t="s">
        <v>7815</v>
      </c>
      <c r="C3782" s="4" t="s">
        <v>118</v>
      </c>
      <c r="D3782" s="4" t="s">
        <v>7896</v>
      </c>
      <c r="E3782" s="4" t="s">
        <v>139</v>
      </c>
      <c r="F3782" s="4" t="s">
        <v>121</v>
      </c>
      <c r="G3782" s="4" t="s">
        <v>373</v>
      </c>
      <c r="H3782" s="4" t="s">
        <v>1096</v>
      </c>
      <c r="I3782" s="4" t="s">
        <v>7817</v>
      </c>
      <c r="J3782" s="4" t="s">
        <v>7818</v>
      </c>
      <c r="K3782" s="6">
        <f>IFERROR(VLOOKUP($J3782,Lookup!$I:$M,Lookup!J$2,0),"")</f>
        <v>7183</v>
      </c>
      <c r="L3782" s="6" t="str">
        <f>IFERROR(VLOOKUP($J3782,Lookup!$I:$M,Lookup!K$2,0),"")</f>
        <v>Milipitas</v>
      </c>
      <c r="M3782" s="6" t="str">
        <f>IFERROR(VLOOKUP($J3782,Lookup!$I:$M,Lookup!L$2,0),"")</f>
        <v>KElder</v>
      </c>
      <c r="N3782" s="6" t="str">
        <f>IFERROR(VLOOKUP($J3782,Lookup!$I:$M,Lookup!M$2,0),"")</f>
        <v>ET</v>
      </c>
      <c r="O3782" s="6" t="str">
        <f>IFERROR(VLOOKUP(E3782,Lookup!B:C,2,0),0)</f>
        <v>Busser/Runner</v>
      </c>
    </row>
    <row r="3783" ht="13.5" outlineLevel="2" spans="1:15">
      <c r="A3783" s="4" t="s">
        <v>7897</v>
      </c>
      <c r="B3783" s="4" t="s">
        <v>7815</v>
      </c>
      <c r="C3783" s="4" t="s">
        <v>118</v>
      </c>
      <c r="D3783" s="4" t="s">
        <v>7898</v>
      </c>
      <c r="E3783" s="4" t="s">
        <v>188</v>
      </c>
      <c r="F3783" s="4" t="s">
        <v>121</v>
      </c>
      <c r="G3783" s="4" t="s">
        <v>373</v>
      </c>
      <c r="H3783" s="4" t="s">
        <v>1096</v>
      </c>
      <c r="I3783" s="4" t="s">
        <v>7817</v>
      </c>
      <c r="J3783" s="4" t="s">
        <v>7818</v>
      </c>
      <c r="K3783" s="6">
        <f>IFERROR(VLOOKUP($J3783,Lookup!$I:$M,Lookup!J$2,0),"")</f>
        <v>7183</v>
      </c>
      <c r="L3783" s="6" t="str">
        <f>IFERROR(VLOOKUP($J3783,Lookup!$I:$M,Lookup!K$2,0),"")</f>
        <v>Milipitas</v>
      </c>
      <c r="M3783" s="6" t="str">
        <f>IFERROR(VLOOKUP($J3783,Lookup!$I:$M,Lookup!L$2,0),"")</f>
        <v>KElder</v>
      </c>
      <c r="N3783" s="6" t="str">
        <f>IFERROR(VLOOKUP($J3783,Lookup!$I:$M,Lookup!M$2,0),"")</f>
        <v>ET</v>
      </c>
      <c r="O3783" s="6" t="str">
        <f>IFERROR(VLOOKUP(E3783,Lookup!B:C,2,0),0)</f>
        <v>Dish</v>
      </c>
    </row>
    <row r="3784" ht="13.5" outlineLevel="2" spans="1:15">
      <c r="A3784" s="4" t="s">
        <v>7899</v>
      </c>
      <c r="B3784" s="4" t="s">
        <v>7815</v>
      </c>
      <c r="C3784" s="4" t="s">
        <v>118</v>
      </c>
      <c r="D3784" s="4" t="s">
        <v>7900</v>
      </c>
      <c r="E3784" s="4" t="s">
        <v>128</v>
      </c>
      <c r="F3784" s="4" t="s">
        <v>121</v>
      </c>
      <c r="G3784" s="4" t="s">
        <v>373</v>
      </c>
      <c r="H3784" s="4" t="s">
        <v>1096</v>
      </c>
      <c r="I3784" s="4" t="s">
        <v>7817</v>
      </c>
      <c r="J3784" s="4" t="s">
        <v>7818</v>
      </c>
      <c r="K3784" s="6">
        <f>IFERROR(VLOOKUP($J3784,Lookup!$I:$M,Lookup!J$2,0),"")</f>
        <v>7183</v>
      </c>
      <c r="L3784" s="6" t="str">
        <f>IFERROR(VLOOKUP($J3784,Lookup!$I:$M,Lookup!K$2,0),"")</f>
        <v>Milipitas</v>
      </c>
      <c r="M3784" s="6" t="str">
        <f>IFERROR(VLOOKUP($J3784,Lookup!$I:$M,Lookup!L$2,0),"")</f>
        <v>KElder</v>
      </c>
      <c r="N3784" s="6" t="str">
        <f>IFERROR(VLOOKUP($J3784,Lookup!$I:$M,Lookup!M$2,0),"")</f>
        <v>ET</v>
      </c>
      <c r="O3784" s="6" t="str">
        <f>IFERROR(VLOOKUP(E3784,Lookup!B:C,2,0),0)</f>
        <v>Server/Cocktail</v>
      </c>
    </row>
    <row r="3785" ht="13.5" outlineLevel="2" spans="1:15">
      <c r="A3785" s="4" t="s">
        <v>7901</v>
      </c>
      <c r="B3785" s="4" t="s">
        <v>7815</v>
      </c>
      <c r="C3785" s="4" t="s">
        <v>118</v>
      </c>
      <c r="D3785" s="4" t="s">
        <v>7902</v>
      </c>
      <c r="E3785" s="4" t="s">
        <v>128</v>
      </c>
      <c r="F3785" s="4" t="s">
        <v>121</v>
      </c>
      <c r="G3785" s="4" t="s">
        <v>373</v>
      </c>
      <c r="H3785" s="4" t="s">
        <v>1096</v>
      </c>
      <c r="I3785" s="4" t="s">
        <v>7817</v>
      </c>
      <c r="J3785" s="4" t="s">
        <v>7818</v>
      </c>
      <c r="K3785" s="6">
        <f>IFERROR(VLOOKUP($J3785,Lookup!$I:$M,Lookup!J$2,0),"")</f>
        <v>7183</v>
      </c>
      <c r="L3785" s="6" t="str">
        <f>IFERROR(VLOOKUP($J3785,Lookup!$I:$M,Lookup!K$2,0),"")</f>
        <v>Milipitas</v>
      </c>
      <c r="M3785" s="6" t="str">
        <f>IFERROR(VLOOKUP($J3785,Lookup!$I:$M,Lookup!L$2,0),"")</f>
        <v>KElder</v>
      </c>
      <c r="N3785" s="6" t="str">
        <f>IFERROR(VLOOKUP($J3785,Lookup!$I:$M,Lookup!M$2,0),"")</f>
        <v>ET</v>
      </c>
      <c r="O3785" s="6" t="str">
        <f>IFERROR(VLOOKUP(E3785,Lookup!B:C,2,0),0)</f>
        <v>Server/Cocktail</v>
      </c>
    </row>
    <row r="3786" ht="13.5" outlineLevel="2" spans="1:15">
      <c r="A3786" s="4" t="s">
        <v>7903</v>
      </c>
      <c r="B3786" s="4" t="s">
        <v>7815</v>
      </c>
      <c r="C3786" s="4" t="s">
        <v>118</v>
      </c>
      <c r="D3786" s="4" t="s">
        <v>7904</v>
      </c>
      <c r="E3786" s="4" t="s">
        <v>139</v>
      </c>
      <c r="F3786" s="4" t="s">
        <v>121</v>
      </c>
      <c r="G3786" s="4" t="s">
        <v>373</v>
      </c>
      <c r="H3786" s="4" t="s">
        <v>1096</v>
      </c>
      <c r="I3786" s="4" t="s">
        <v>7817</v>
      </c>
      <c r="J3786" s="4" t="s">
        <v>7818</v>
      </c>
      <c r="K3786" s="6">
        <f>IFERROR(VLOOKUP($J3786,Lookup!$I:$M,Lookup!J$2,0),"")</f>
        <v>7183</v>
      </c>
      <c r="L3786" s="6" t="str">
        <f>IFERROR(VLOOKUP($J3786,Lookup!$I:$M,Lookup!K$2,0),"")</f>
        <v>Milipitas</v>
      </c>
      <c r="M3786" s="6" t="str">
        <f>IFERROR(VLOOKUP($J3786,Lookup!$I:$M,Lookup!L$2,0),"")</f>
        <v>KElder</v>
      </c>
      <c r="N3786" s="6" t="str">
        <f>IFERROR(VLOOKUP($J3786,Lookup!$I:$M,Lookup!M$2,0),"")</f>
        <v>ET</v>
      </c>
      <c r="O3786" s="6" t="str">
        <f>IFERROR(VLOOKUP(E3786,Lookup!B:C,2,0),0)</f>
        <v>Busser/Runner</v>
      </c>
    </row>
    <row r="3787" ht="13.5" outlineLevel="2" spans="1:15">
      <c r="A3787" s="4" t="s">
        <v>7905</v>
      </c>
      <c r="B3787" s="4" t="s">
        <v>2301</v>
      </c>
      <c r="C3787" s="4" t="s">
        <v>118</v>
      </c>
      <c r="D3787" s="4" t="s">
        <v>7906</v>
      </c>
      <c r="E3787" s="4" t="s">
        <v>188</v>
      </c>
      <c r="F3787" s="4" t="s">
        <v>121</v>
      </c>
      <c r="G3787" s="4" t="s">
        <v>373</v>
      </c>
      <c r="H3787" s="4" t="s">
        <v>1096</v>
      </c>
      <c r="I3787" s="4" t="s">
        <v>7817</v>
      </c>
      <c r="J3787" s="4" t="s">
        <v>7818</v>
      </c>
      <c r="K3787" s="6">
        <f>IFERROR(VLOOKUP($J3787,Lookup!$I:$M,Lookup!J$2,0),"")</f>
        <v>7183</v>
      </c>
      <c r="L3787" s="6" t="str">
        <f>IFERROR(VLOOKUP($J3787,Lookup!$I:$M,Lookup!K$2,0),"")</f>
        <v>Milipitas</v>
      </c>
      <c r="M3787" s="6" t="str">
        <f>IFERROR(VLOOKUP($J3787,Lookup!$I:$M,Lookup!L$2,0),"")</f>
        <v>KElder</v>
      </c>
      <c r="N3787" s="6" t="str">
        <f>IFERROR(VLOOKUP($J3787,Lookup!$I:$M,Lookup!M$2,0),"")</f>
        <v>ET</v>
      </c>
      <c r="O3787" s="6" t="str">
        <f>IFERROR(VLOOKUP(E3787,Lookup!B:C,2,0),0)</f>
        <v>Dish</v>
      </c>
    </row>
    <row r="3788" ht="13.5" outlineLevel="2" spans="1:15">
      <c r="A3788" s="4" t="s">
        <v>7907</v>
      </c>
      <c r="B3788" s="4" t="s">
        <v>7815</v>
      </c>
      <c r="C3788" s="4" t="s">
        <v>118</v>
      </c>
      <c r="D3788" s="4" t="s">
        <v>7908</v>
      </c>
      <c r="E3788" s="4" t="s">
        <v>83</v>
      </c>
      <c r="F3788" s="4" t="s">
        <v>121</v>
      </c>
      <c r="G3788" s="4" t="s">
        <v>373</v>
      </c>
      <c r="H3788" s="4" t="s">
        <v>1096</v>
      </c>
      <c r="I3788" s="4" t="s">
        <v>7817</v>
      </c>
      <c r="J3788" s="4" t="s">
        <v>7818</v>
      </c>
      <c r="K3788" s="6">
        <f>IFERROR(VLOOKUP($J3788,Lookup!$I:$M,Lookup!J$2,0),"")</f>
        <v>7183</v>
      </c>
      <c r="L3788" s="6" t="str">
        <f>IFERROR(VLOOKUP($J3788,Lookup!$I:$M,Lookup!K$2,0),"")</f>
        <v>Milipitas</v>
      </c>
      <c r="M3788" s="6" t="str">
        <f>IFERROR(VLOOKUP($J3788,Lookup!$I:$M,Lookup!L$2,0),"")</f>
        <v>KElder</v>
      </c>
      <c r="N3788" s="6" t="str">
        <f>IFERROR(VLOOKUP($J3788,Lookup!$I:$M,Lookup!M$2,0),"")</f>
        <v>ET</v>
      </c>
      <c r="O3788" s="6" t="str">
        <f>IFERROR(VLOOKUP(E3788,Lookup!B:C,2,0),0)</f>
        <v>Line Cook</v>
      </c>
    </row>
    <row r="3789" ht="13.5" outlineLevel="2" spans="1:15">
      <c r="A3789" s="4" t="s">
        <v>7909</v>
      </c>
      <c r="B3789" s="4" t="s">
        <v>7815</v>
      </c>
      <c r="C3789" s="4" t="s">
        <v>118</v>
      </c>
      <c r="D3789" s="4" t="s">
        <v>7910</v>
      </c>
      <c r="E3789" s="4" t="s">
        <v>188</v>
      </c>
      <c r="F3789" s="4" t="s">
        <v>121</v>
      </c>
      <c r="G3789" s="4" t="s">
        <v>373</v>
      </c>
      <c r="H3789" s="4" t="s">
        <v>1096</v>
      </c>
      <c r="I3789" s="4" t="s">
        <v>7817</v>
      </c>
      <c r="J3789" s="4" t="s">
        <v>7818</v>
      </c>
      <c r="K3789" s="6">
        <f>IFERROR(VLOOKUP($J3789,Lookup!$I:$M,Lookup!J$2,0),"")</f>
        <v>7183</v>
      </c>
      <c r="L3789" s="6" t="str">
        <f>IFERROR(VLOOKUP($J3789,Lookup!$I:$M,Lookup!K$2,0),"")</f>
        <v>Milipitas</v>
      </c>
      <c r="M3789" s="6" t="str">
        <f>IFERROR(VLOOKUP($J3789,Lookup!$I:$M,Lookup!L$2,0),"")</f>
        <v>KElder</v>
      </c>
      <c r="N3789" s="6" t="str">
        <f>IFERROR(VLOOKUP($J3789,Lookup!$I:$M,Lookup!M$2,0),"")</f>
        <v>ET</v>
      </c>
      <c r="O3789" s="6" t="str">
        <f>IFERROR(VLOOKUP(E3789,Lookup!B:C,2,0),0)</f>
        <v>Dish</v>
      </c>
    </row>
    <row r="3790" ht="13.5" outlineLevel="2" spans="1:15">
      <c r="A3790" s="4" t="s">
        <v>7911</v>
      </c>
      <c r="B3790" s="4" t="s">
        <v>7815</v>
      </c>
      <c r="C3790" s="4" t="s">
        <v>118</v>
      </c>
      <c r="D3790" s="4" t="s">
        <v>7912</v>
      </c>
      <c r="E3790" s="4" t="s">
        <v>84</v>
      </c>
      <c r="F3790" s="4" t="s">
        <v>121</v>
      </c>
      <c r="G3790" s="4" t="s">
        <v>373</v>
      </c>
      <c r="H3790" s="4" t="s">
        <v>1096</v>
      </c>
      <c r="I3790" s="4" t="s">
        <v>7817</v>
      </c>
      <c r="J3790" s="4" t="s">
        <v>7818</v>
      </c>
      <c r="K3790" s="6">
        <f>IFERROR(VLOOKUP($J3790,Lookup!$I:$M,Lookup!J$2,0),"")</f>
        <v>7183</v>
      </c>
      <c r="L3790" s="6" t="str">
        <f>IFERROR(VLOOKUP($J3790,Lookup!$I:$M,Lookup!K$2,0),"")</f>
        <v>Milipitas</v>
      </c>
      <c r="M3790" s="6" t="str">
        <f>IFERROR(VLOOKUP($J3790,Lookup!$I:$M,Lookup!L$2,0),"")</f>
        <v>KElder</v>
      </c>
      <c r="N3790" s="6" t="str">
        <f>IFERROR(VLOOKUP($J3790,Lookup!$I:$M,Lookup!M$2,0),"")</f>
        <v>ET</v>
      </c>
      <c r="O3790" s="6" t="str">
        <f>IFERROR(VLOOKUP(E3790,Lookup!B:C,2,0),0)</f>
        <v>Prep Cook</v>
      </c>
    </row>
    <row r="3791" ht="13.5" outlineLevel="2" spans="1:15">
      <c r="A3791" s="4" t="s">
        <v>7913</v>
      </c>
      <c r="B3791" s="4" t="s">
        <v>7815</v>
      </c>
      <c r="C3791" s="4" t="s">
        <v>118</v>
      </c>
      <c r="D3791" s="4" t="s">
        <v>7914</v>
      </c>
      <c r="E3791" s="4" t="s">
        <v>120</v>
      </c>
      <c r="F3791" s="4" t="s">
        <v>121</v>
      </c>
      <c r="G3791" s="4" t="s">
        <v>373</v>
      </c>
      <c r="H3791" s="4" t="s">
        <v>1096</v>
      </c>
      <c r="I3791" s="4" t="s">
        <v>7817</v>
      </c>
      <c r="J3791" s="4" t="s">
        <v>7818</v>
      </c>
      <c r="K3791" s="6">
        <f>IFERROR(VLOOKUP($J3791,Lookup!$I:$M,Lookup!J$2,0),"")</f>
        <v>7183</v>
      </c>
      <c r="L3791" s="6" t="str">
        <f>IFERROR(VLOOKUP($J3791,Lookup!$I:$M,Lookup!K$2,0),"")</f>
        <v>Milipitas</v>
      </c>
      <c r="M3791" s="6" t="str">
        <f>IFERROR(VLOOKUP($J3791,Lookup!$I:$M,Lookup!L$2,0),"")</f>
        <v>KElder</v>
      </c>
      <c r="N3791" s="6" t="str">
        <f>IFERROR(VLOOKUP($J3791,Lookup!$I:$M,Lookup!M$2,0),"")</f>
        <v>ET</v>
      </c>
      <c r="O3791" s="6" t="str">
        <f>IFERROR(VLOOKUP(E3791,Lookup!B:C,2,0),0)</f>
        <v>Server/Cocktail</v>
      </c>
    </row>
    <row r="3792" ht="13.5" outlineLevel="2" spans="1:15">
      <c r="A3792" s="4" t="s">
        <v>7915</v>
      </c>
      <c r="B3792" s="4" t="s">
        <v>7815</v>
      </c>
      <c r="C3792" s="4" t="s">
        <v>118</v>
      </c>
      <c r="D3792" s="4" t="s">
        <v>7916</v>
      </c>
      <c r="E3792" s="4" t="s">
        <v>128</v>
      </c>
      <c r="F3792" s="4" t="s">
        <v>121</v>
      </c>
      <c r="G3792" s="4" t="s">
        <v>373</v>
      </c>
      <c r="H3792" s="4" t="s">
        <v>1096</v>
      </c>
      <c r="I3792" s="4" t="s">
        <v>7817</v>
      </c>
      <c r="J3792" s="4" t="s">
        <v>7818</v>
      </c>
      <c r="K3792" s="6">
        <f>IFERROR(VLOOKUP($J3792,Lookup!$I:$M,Lookup!J$2,0),"")</f>
        <v>7183</v>
      </c>
      <c r="L3792" s="6" t="str">
        <f>IFERROR(VLOOKUP($J3792,Lookup!$I:$M,Lookup!K$2,0),"")</f>
        <v>Milipitas</v>
      </c>
      <c r="M3792" s="6" t="str">
        <f>IFERROR(VLOOKUP($J3792,Lookup!$I:$M,Lookup!L$2,0),"")</f>
        <v>KElder</v>
      </c>
      <c r="N3792" s="6" t="str">
        <f>IFERROR(VLOOKUP($J3792,Lookup!$I:$M,Lookup!M$2,0),"")</f>
        <v>ET</v>
      </c>
      <c r="O3792" s="6" t="str">
        <f>IFERROR(VLOOKUP(E3792,Lookup!B:C,2,0),0)</f>
        <v>Server/Cocktail</v>
      </c>
    </row>
    <row r="3793" ht="13.5" outlineLevel="2" spans="1:15">
      <c r="A3793" s="4" t="s">
        <v>7917</v>
      </c>
      <c r="B3793" s="4" t="s">
        <v>7815</v>
      </c>
      <c r="C3793" s="4" t="s">
        <v>118</v>
      </c>
      <c r="D3793" s="4" t="s">
        <v>7918</v>
      </c>
      <c r="E3793" s="4" t="s">
        <v>120</v>
      </c>
      <c r="F3793" s="4" t="s">
        <v>121</v>
      </c>
      <c r="G3793" s="4" t="s">
        <v>373</v>
      </c>
      <c r="H3793" s="4" t="s">
        <v>1096</v>
      </c>
      <c r="I3793" s="4" t="s">
        <v>7817</v>
      </c>
      <c r="J3793" s="4" t="s">
        <v>7818</v>
      </c>
      <c r="K3793" s="6">
        <f>IFERROR(VLOOKUP($J3793,Lookup!$I:$M,Lookup!J$2,0),"")</f>
        <v>7183</v>
      </c>
      <c r="L3793" s="6" t="str">
        <f>IFERROR(VLOOKUP($J3793,Lookup!$I:$M,Lookup!K$2,0),"")</f>
        <v>Milipitas</v>
      </c>
      <c r="M3793" s="6" t="str">
        <f>IFERROR(VLOOKUP($J3793,Lookup!$I:$M,Lookup!L$2,0),"")</f>
        <v>KElder</v>
      </c>
      <c r="N3793" s="6" t="str">
        <f>IFERROR(VLOOKUP($J3793,Lookup!$I:$M,Lookup!M$2,0),"")</f>
        <v>ET</v>
      </c>
      <c r="O3793" s="6" t="str">
        <f>IFERROR(VLOOKUP(E3793,Lookup!B:C,2,0),0)</f>
        <v>Server/Cocktail</v>
      </c>
    </row>
    <row r="3794" ht="13.5" outlineLevel="2" spans="1:15">
      <c r="A3794" s="4" t="s">
        <v>7919</v>
      </c>
      <c r="B3794" s="4" t="s">
        <v>7815</v>
      </c>
      <c r="C3794" s="4" t="s">
        <v>118</v>
      </c>
      <c r="D3794" s="4" t="s">
        <v>7920</v>
      </c>
      <c r="E3794" s="4" t="s">
        <v>120</v>
      </c>
      <c r="F3794" s="4" t="s">
        <v>121</v>
      </c>
      <c r="G3794" s="4" t="s">
        <v>373</v>
      </c>
      <c r="H3794" s="4" t="s">
        <v>1096</v>
      </c>
      <c r="I3794" s="4" t="s">
        <v>7817</v>
      </c>
      <c r="J3794" s="4" t="s">
        <v>7818</v>
      </c>
      <c r="K3794" s="6">
        <f>IFERROR(VLOOKUP($J3794,Lookup!$I:$M,Lookup!J$2,0),"")</f>
        <v>7183</v>
      </c>
      <c r="L3794" s="6" t="str">
        <f>IFERROR(VLOOKUP($J3794,Lookup!$I:$M,Lookup!K$2,0),"")</f>
        <v>Milipitas</v>
      </c>
      <c r="M3794" s="6" t="str">
        <f>IFERROR(VLOOKUP($J3794,Lookup!$I:$M,Lookup!L$2,0),"")</f>
        <v>KElder</v>
      </c>
      <c r="N3794" s="6" t="str">
        <f>IFERROR(VLOOKUP($J3794,Lookup!$I:$M,Lookup!M$2,0),"")</f>
        <v>ET</v>
      </c>
      <c r="O3794" s="6" t="str">
        <f>IFERROR(VLOOKUP(E3794,Lookup!B:C,2,0),0)</f>
        <v>Server/Cocktail</v>
      </c>
    </row>
    <row r="3795" ht="13.5" outlineLevel="2" spans="1:15">
      <c r="A3795" s="4" t="s">
        <v>7921</v>
      </c>
      <c r="B3795" s="4" t="s">
        <v>7815</v>
      </c>
      <c r="C3795" s="4" t="s">
        <v>118</v>
      </c>
      <c r="D3795" s="4" t="s">
        <v>7922</v>
      </c>
      <c r="E3795" s="4" t="s">
        <v>120</v>
      </c>
      <c r="F3795" s="4" t="s">
        <v>121</v>
      </c>
      <c r="G3795" s="4" t="s">
        <v>373</v>
      </c>
      <c r="H3795" s="4" t="s">
        <v>1096</v>
      </c>
      <c r="I3795" s="4" t="s">
        <v>7817</v>
      </c>
      <c r="J3795" s="4" t="s">
        <v>7818</v>
      </c>
      <c r="K3795" s="6">
        <f>IFERROR(VLOOKUP($J3795,Lookup!$I:$M,Lookup!J$2,0),"")</f>
        <v>7183</v>
      </c>
      <c r="L3795" s="6" t="str">
        <f>IFERROR(VLOOKUP($J3795,Lookup!$I:$M,Lookup!K$2,0),"")</f>
        <v>Milipitas</v>
      </c>
      <c r="M3795" s="6" t="str">
        <f>IFERROR(VLOOKUP($J3795,Lookup!$I:$M,Lookup!L$2,0),"")</f>
        <v>KElder</v>
      </c>
      <c r="N3795" s="6" t="str">
        <f>IFERROR(VLOOKUP($J3795,Lookup!$I:$M,Lookup!M$2,0),"")</f>
        <v>ET</v>
      </c>
      <c r="O3795" s="6" t="str">
        <f>IFERROR(VLOOKUP(E3795,Lookup!B:C,2,0),0)</f>
        <v>Server/Cocktail</v>
      </c>
    </row>
    <row r="3796" ht="13.5" outlineLevel="2" spans="1:15">
      <c r="A3796" s="4" t="s">
        <v>6440</v>
      </c>
      <c r="B3796" s="4" t="s">
        <v>7815</v>
      </c>
      <c r="C3796" s="4" t="s">
        <v>118</v>
      </c>
      <c r="D3796" s="4" t="s">
        <v>7923</v>
      </c>
      <c r="E3796" s="4" t="s">
        <v>84</v>
      </c>
      <c r="F3796" s="4" t="s">
        <v>121</v>
      </c>
      <c r="G3796" s="4" t="s">
        <v>373</v>
      </c>
      <c r="H3796" s="4" t="s">
        <v>1096</v>
      </c>
      <c r="I3796" s="4" t="s">
        <v>7817</v>
      </c>
      <c r="J3796" s="4" t="s">
        <v>7818</v>
      </c>
      <c r="K3796" s="6">
        <f>IFERROR(VLOOKUP($J3796,Lookup!$I:$M,Lookup!J$2,0),"")</f>
        <v>7183</v>
      </c>
      <c r="L3796" s="6" t="str">
        <f>IFERROR(VLOOKUP($J3796,Lookup!$I:$M,Lookup!K$2,0),"")</f>
        <v>Milipitas</v>
      </c>
      <c r="M3796" s="6" t="str">
        <f>IFERROR(VLOOKUP($J3796,Lookup!$I:$M,Lookup!L$2,0),"")</f>
        <v>KElder</v>
      </c>
      <c r="N3796" s="6" t="str">
        <f>IFERROR(VLOOKUP($J3796,Lookup!$I:$M,Lookup!M$2,0),"")</f>
        <v>ET</v>
      </c>
      <c r="O3796" s="6" t="str">
        <f>IFERROR(VLOOKUP(E3796,Lookup!B:C,2,0),0)</f>
        <v>Prep Cook</v>
      </c>
    </row>
    <row r="3797" ht="13.5" outlineLevel="2" spans="1:15">
      <c r="A3797" s="4" t="s">
        <v>7924</v>
      </c>
      <c r="B3797" s="4" t="s">
        <v>7815</v>
      </c>
      <c r="C3797" s="4" t="s">
        <v>118</v>
      </c>
      <c r="D3797" s="4" t="s">
        <v>7925</v>
      </c>
      <c r="E3797" s="4" t="s">
        <v>120</v>
      </c>
      <c r="F3797" s="4" t="s">
        <v>121</v>
      </c>
      <c r="G3797" s="4" t="s">
        <v>373</v>
      </c>
      <c r="H3797" s="4" t="s">
        <v>1096</v>
      </c>
      <c r="I3797" s="4" t="s">
        <v>7817</v>
      </c>
      <c r="J3797" s="4" t="s">
        <v>7818</v>
      </c>
      <c r="K3797" s="6">
        <f>IFERROR(VLOOKUP($J3797,Lookup!$I:$M,Lookup!J$2,0),"")</f>
        <v>7183</v>
      </c>
      <c r="L3797" s="6" t="str">
        <f>IFERROR(VLOOKUP($J3797,Lookup!$I:$M,Lookup!K$2,0),"")</f>
        <v>Milipitas</v>
      </c>
      <c r="M3797" s="6" t="str">
        <f>IFERROR(VLOOKUP($J3797,Lookup!$I:$M,Lookup!L$2,0),"")</f>
        <v>KElder</v>
      </c>
      <c r="N3797" s="6" t="str">
        <f>IFERROR(VLOOKUP($J3797,Lookup!$I:$M,Lookup!M$2,0),"")</f>
        <v>ET</v>
      </c>
      <c r="O3797" s="6" t="str">
        <f>IFERROR(VLOOKUP(E3797,Lookup!B:C,2,0),0)</f>
        <v>Server/Cocktail</v>
      </c>
    </row>
    <row r="3798" ht="13.5" outlineLevel="2" spans="1:15">
      <c r="A3798" s="4" t="s">
        <v>7926</v>
      </c>
      <c r="B3798" s="4" t="s">
        <v>7815</v>
      </c>
      <c r="C3798" s="4" t="s">
        <v>118</v>
      </c>
      <c r="D3798" s="4" t="s">
        <v>7927</v>
      </c>
      <c r="E3798" s="4" t="s">
        <v>120</v>
      </c>
      <c r="F3798" s="4" t="s">
        <v>121</v>
      </c>
      <c r="G3798" s="4" t="s">
        <v>373</v>
      </c>
      <c r="H3798" s="4" t="s">
        <v>1096</v>
      </c>
      <c r="I3798" s="4" t="s">
        <v>7817</v>
      </c>
      <c r="J3798" s="4" t="s">
        <v>7818</v>
      </c>
      <c r="K3798" s="6">
        <f>IFERROR(VLOOKUP($J3798,Lookup!$I:$M,Lookup!J$2,0),"")</f>
        <v>7183</v>
      </c>
      <c r="L3798" s="6" t="str">
        <f>IFERROR(VLOOKUP($J3798,Lookup!$I:$M,Lookup!K$2,0),"")</f>
        <v>Milipitas</v>
      </c>
      <c r="M3798" s="6" t="str">
        <f>IFERROR(VLOOKUP($J3798,Lookup!$I:$M,Lookup!L$2,0),"")</f>
        <v>KElder</v>
      </c>
      <c r="N3798" s="6" t="str">
        <f>IFERROR(VLOOKUP($J3798,Lookup!$I:$M,Lookup!M$2,0),"")</f>
        <v>ET</v>
      </c>
      <c r="O3798" s="6" t="str">
        <f>IFERROR(VLOOKUP(E3798,Lookup!B:C,2,0),0)</f>
        <v>Server/Cocktail</v>
      </c>
    </row>
    <row r="3799" ht="13.5" outlineLevel="2" spans="1:15">
      <c r="A3799" s="4" t="s">
        <v>7928</v>
      </c>
      <c r="B3799" s="4" t="s">
        <v>7815</v>
      </c>
      <c r="C3799" s="4" t="s">
        <v>118</v>
      </c>
      <c r="D3799" s="4" t="s">
        <v>7929</v>
      </c>
      <c r="E3799" s="4" t="s">
        <v>83</v>
      </c>
      <c r="F3799" s="4" t="s">
        <v>121</v>
      </c>
      <c r="G3799" s="4" t="s">
        <v>373</v>
      </c>
      <c r="H3799" s="4" t="s">
        <v>1096</v>
      </c>
      <c r="I3799" s="4" t="s">
        <v>7817</v>
      </c>
      <c r="J3799" s="4" t="s">
        <v>7818</v>
      </c>
      <c r="K3799" s="6">
        <f>IFERROR(VLOOKUP($J3799,Lookup!$I:$M,Lookup!J$2,0),"")</f>
        <v>7183</v>
      </c>
      <c r="L3799" s="6" t="str">
        <f>IFERROR(VLOOKUP($J3799,Lookup!$I:$M,Lookup!K$2,0),"")</f>
        <v>Milipitas</v>
      </c>
      <c r="M3799" s="6" t="str">
        <f>IFERROR(VLOOKUP($J3799,Lookup!$I:$M,Lookup!L$2,0),"")</f>
        <v>KElder</v>
      </c>
      <c r="N3799" s="6" t="str">
        <f>IFERROR(VLOOKUP($J3799,Lookup!$I:$M,Lookup!M$2,0),"")</f>
        <v>ET</v>
      </c>
      <c r="O3799" s="6" t="str">
        <f>IFERROR(VLOOKUP(E3799,Lookup!B:C,2,0),0)</f>
        <v>Line Cook</v>
      </c>
    </row>
    <row r="3800" ht="13.5" outlineLevel="2" spans="1:15">
      <c r="A3800" s="4" t="s">
        <v>7930</v>
      </c>
      <c r="B3800" s="4" t="s">
        <v>2301</v>
      </c>
      <c r="C3800" s="4" t="s">
        <v>118</v>
      </c>
      <c r="D3800" s="4" t="s">
        <v>7931</v>
      </c>
      <c r="E3800" s="4" t="s">
        <v>188</v>
      </c>
      <c r="F3800" s="4" t="s">
        <v>121</v>
      </c>
      <c r="G3800" s="4" t="s">
        <v>373</v>
      </c>
      <c r="H3800" s="4" t="s">
        <v>1096</v>
      </c>
      <c r="I3800" s="4" t="s">
        <v>7817</v>
      </c>
      <c r="J3800" s="4" t="s">
        <v>7818</v>
      </c>
      <c r="K3800" s="6">
        <f>IFERROR(VLOOKUP($J3800,Lookup!$I:$M,Lookup!J$2,0),"")</f>
        <v>7183</v>
      </c>
      <c r="L3800" s="6" t="str">
        <f>IFERROR(VLOOKUP($J3800,Lookup!$I:$M,Lookup!K$2,0),"")</f>
        <v>Milipitas</v>
      </c>
      <c r="M3800" s="6" t="str">
        <f>IFERROR(VLOOKUP($J3800,Lookup!$I:$M,Lookup!L$2,0),"")</f>
        <v>KElder</v>
      </c>
      <c r="N3800" s="6" t="str">
        <f>IFERROR(VLOOKUP($J3800,Lookup!$I:$M,Lookup!M$2,0),"")</f>
        <v>ET</v>
      </c>
      <c r="O3800" s="6" t="str">
        <f>IFERROR(VLOOKUP(E3800,Lookup!B:C,2,0),0)</f>
        <v>Dish</v>
      </c>
    </row>
    <row r="3801" ht="13.5" outlineLevel="2" spans="1:15">
      <c r="A3801" s="4" t="s">
        <v>7932</v>
      </c>
      <c r="B3801" s="4" t="s">
        <v>7815</v>
      </c>
      <c r="C3801" s="4" t="s">
        <v>118</v>
      </c>
      <c r="D3801" s="4" t="s">
        <v>7933</v>
      </c>
      <c r="E3801" s="4" t="s">
        <v>120</v>
      </c>
      <c r="F3801" s="4" t="s">
        <v>121</v>
      </c>
      <c r="G3801" s="4" t="s">
        <v>373</v>
      </c>
      <c r="H3801" s="4" t="s">
        <v>1096</v>
      </c>
      <c r="I3801" s="4" t="s">
        <v>7817</v>
      </c>
      <c r="J3801" s="4" t="s">
        <v>7818</v>
      </c>
      <c r="K3801" s="6">
        <f>IFERROR(VLOOKUP($J3801,Lookup!$I:$M,Lookup!J$2,0),"")</f>
        <v>7183</v>
      </c>
      <c r="L3801" s="6" t="str">
        <f>IFERROR(VLOOKUP($J3801,Lookup!$I:$M,Lookup!K$2,0),"")</f>
        <v>Milipitas</v>
      </c>
      <c r="M3801" s="6" t="str">
        <f>IFERROR(VLOOKUP($J3801,Lookup!$I:$M,Lookup!L$2,0),"")</f>
        <v>KElder</v>
      </c>
      <c r="N3801" s="6" t="str">
        <f>IFERROR(VLOOKUP($J3801,Lookup!$I:$M,Lookup!M$2,0),"")</f>
        <v>ET</v>
      </c>
      <c r="O3801" s="6" t="str">
        <f>IFERROR(VLOOKUP(E3801,Lookup!B:C,2,0),0)</f>
        <v>Server/Cocktail</v>
      </c>
    </row>
    <row r="3802" ht="13.5" outlineLevel="2" spans="1:15">
      <c r="A3802" s="4" t="s">
        <v>7934</v>
      </c>
      <c r="B3802" s="4" t="s">
        <v>7815</v>
      </c>
      <c r="C3802" s="4" t="s">
        <v>118</v>
      </c>
      <c r="D3802" s="4" t="s">
        <v>7935</v>
      </c>
      <c r="E3802" s="4" t="s">
        <v>83</v>
      </c>
      <c r="F3802" s="4" t="s">
        <v>121</v>
      </c>
      <c r="G3802" s="4" t="s">
        <v>373</v>
      </c>
      <c r="H3802" s="4" t="s">
        <v>1096</v>
      </c>
      <c r="I3802" s="4" t="s">
        <v>7817</v>
      </c>
      <c r="J3802" s="4" t="s">
        <v>7818</v>
      </c>
      <c r="K3802" s="6">
        <f>IFERROR(VLOOKUP($J3802,Lookup!$I:$M,Lookup!J$2,0),"")</f>
        <v>7183</v>
      </c>
      <c r="L3802" s="6" t="str">
        <f>IFERROR(VLOOKUP($J3802,Lookup!$I:$M,Lookup!K$2,0),"")</f>
        <v>Milipitas</v>
      </c>
      <c r="M3802" s="6" t="str">
        <f>IFERROR(VLOOKUP($J3802,Lookup!$I:$M,Lookup!L$2,0),"")</f>
        <v>KElder</v>
      </c>
      <c r="N3802" s="6" t="str">
        <f>IFERROR(VLOOKUP($J3802,Lookup!$I:$M,Lookup!M$2,0),"")</f>
        <v>ET</v>
      </c>
      <c r="O3802" s="6" t="str">
        <f>IFERROR(VLOOKUP(E3802,Lookup!B:C,2,0),0)</f>
        <v>Line Cook</v>
      </c>
    </row>
    <row r="3803" ht="13.5" outlineLevel="2" spans="1:15">
      <c r="A3803" s="4" t="s">
        <v>7936</v>
      </c>
      <c r="B3803" s="4" t="s">
        <v>7815</v>
      </c>
      <c r="C3803" s="4" t="s">
        <v>118</v>
      </c>
      <c r="D3803" s="4" t="s">
        <v>7937</v>
      </c>
      <c r="E3803" s="4" t="s">
        <v>139</v>
      </c>
      <c r="F3803" s="4" t="s">
        <v>121</v>
      </c>
      <c r="G3803" s="4" t="s">
        <v>373</v>
      </c>
      <c r="H3803" s="4" t="s">
        <v>1096</v>
      </c>
      <c r="I3803" s="4" t="s">
        <v>7817</v>
      </c>
      <c r="J3803" s="4" t="s">
        <v>7818</v>
      </c>
      <c r="K3803" s="6">
        <f>IFERROR(VLOOKUP($J3803,Lookup!$I:$M,Lookup!J$2,0),"")</f>
        <v>7183</v>
      </c>
      <c r="L3803" s="6" t="str">
        <f>IFERROR(VLOOKUP($J3803,Lookup!$I:$M,Lookup!K$2,0),"")</f>
        <v>Milipitas</v>
      </c>
      <c r="M3803" s="6" t="str">
        <f>IFERROR(VLOOKUP($J3803,Lookup!$I:$M,Lookup!L$2,0),"")</f>
        <v>KElder</v>
      </c>
      <c r="N3803" s="6" t="str">
        <f>IFERROR(VLOOKUP($J3803,Lookup!$I:$M,Lookup!M$2,0),"")</f>
        <v>ET</v>
      </c>
      <c r="O3803" s="6" t="str">
        <f>IFERROR(VLOOKUP(E3803,Lookup!B:C,2,0),0)</f>
        <v>Busser/Runner</v>
      </c>
    </row>
    <row r="3804" ht="13.5" outlineLevel="2" spans="1:15">
      <c r="A3804" s="4" t="s">
        <v>7938</v>
      </c>
      <c r="B3804" s="4" t="s">
        <v>7939</v>
      </c>
      <c r="C3804" s="4" t="s">
        <v>118</v>
      </c>
      <c r="D3804" s="4" t="s">
        <v>7940</v>
      </c>
      <c r="E3804" s="4" t="s">
        <v>188</v>
      </c>
      <c r="F3804" s="4" t="s">
        <v>121</v>
      </c>
      <c r="G3804" s="4" t="s">
        <v>373</v>
      </c>
      <c r="H3804" s="4" t="s">
        <v>123</v>
      </c>
      <c r="I3804" s="4" t="s">
        <v>7941</v>
      </c>
      <c r="J3804" s="4" t="s">
        <v>7942</v>
      </c>
      <c r="K3804" s="6" t="str">
        <f>IFERROR(VLOOKUP($J3804,Lookup!$I:$M,Lookup!J$2,0),"")</f>
        <v/>
      </c>
      <c r="L3804" s="6" t="str">
        <f>IFERROR(VLOOKUP($J3804,Lookup!$I:$M,Lookup!K$2,0),"")</f>
        <v/>
      </c>
      <c r="M3804" s="6" t="str">
        <f>IFERROR(VLOOKUP($J3804,Lookup!$I:$M,Lookup!L$2,0),"")</f>
        <v/>
      </c>
      <c r="N3804" s="6" t="str">
        <f>IFERROR(VLOOKUP($J3804,Lookup!$I:$M,Lookup!M$2,0),"")</f>
        <v/>
      </c>
      <c r="O3804" s="6" t="str">
        <f>IFERROR(VLOOKUP(E3804,Lookup!B:C,2,0),0)</f>
        <v>Dish</v>
      </c>
    </row>
    <row r="3805" ht="13.5" outlineLevel="2" spans="1:15">
      <c r="A3805" s="4" t="s">
        <v>7943</v>
      </c>
      <c r="B3805" s="4" t="s">
        <v>6910</v>
      </c>
      <c r="C3805" s="4" t="s">
        <v>118</v>
      </c>
      <c r="D3805" s="4" t="s">
        <v>7944</v>
      </c>
      <c r="E3805" s="4" t="s">
        <v>120</v>
      </c>
      <c r="F3805" s="4" t="s">
        <v>121</v>
      </c>
      <c r="G3805" s="4" t="s">
        <v>373</v>
      </c>
      <c r="H3805" s="4" t="s">
        <v>3236</v>
      </c>
      <c r="I3805" s="4" t="s">
        <v>7945</v>
      </c>
      <c r="J3805" s="4" t="s">
        <v>7946</v>
      </c>
      <c r="K3805" s="6">
        <f>IFERROR(VLOOKUP($J3805,Lookup!$I:$M,Lookup!J$2,0),"")</f>
        <v>7217</v>
      </c>
      <c r="L3805" s="6" t="str">
        <f>IFERROR(VLOOKUP($J3805,Lookup!$I:$M,Lookup!K$2,0),"")</f>
        <v>Yorba Linda</v>
      </c>
      <c r="M3805" s="6" t="str">
        <f>IFERROR(VLOOKUP($J3805,Lookup!$I:$M,Lookup!L$2,0),"")</f>
        <v>ASantana</v>
      </c>
      <c r="N3805" s="6" t="str">
        <f>IFERROR(VLOOKUP($J3805,Lookup!$I:$M,Lookup!M$2,0),"")</f>
        <v>ET</v>
      </c>
      <c r="O3805" s="6" t="str">
        <f>IFERROR(VLOOKUP(E3805,Lookup!B:C,2,0),0)</f>
        <v>Server/Cocktail</v>
      </c>
    </row>
    <row r="3806" ht="13.5" outlineLevel="2" spans="1:15">
      <c r="A3806" s="4" t="s">
        <v>7947</v>
      </c>
      <c r="B3806" s="4" t="s">
        <v>6910</v>
      </c>
      <c r="C3806" s="4" t="s">
        <v>118</v>
      </c>
      <c r="D3806" s="4" t="s">
        <v>7948</v>
      </c>
      <c r="E3806" s="4" t="s">
        <v>70</v>
      </c>
      <c r="F3806" s="4" t="s">
        <v>121</v>
      </c>
      <c r="G3806" s="4" t="s">
        <v>373</v>
      </c>
      <c r="H3806" s="4" t="s">
        <v>3236</v>
      </c>
      <c r="I3806" s="4" t="s">
        <v>7945</v>
      </c>
      <c r="J3806" s="4" t="s">
        <v>7946</v>
      </c>
      <c r="K3806" s="6">
        <f>IFERROR(VLOOKUP($J3806,Lookup!$I:$M,Lookup!J$2,0),"")</f>
        <v>7217</v>
      </c>
      <c r="L3806" s="6" t="str">
        <f>IFERROR(VLOOKUP($J3806,Lookup!$I:$M,Lookup!K$2,0),"")</f>
        <v>Yorba Linda</v>
      </c>
      <c r="M3806" s="6" t="str">
        <f>IFERROR(VLOOKUP($J3806,Lookup!$I:$M,Lookup!L$2,0),"")</f>
        <v>ASantana</v>
      </c>
      <c r="N3806" s="6" t="str">
        <f>IFERROR(VLOOKUP($J3806,Lookup!$I:$M,Lookup!M$2,0),"")</f>
        <v>ET</v>
      </c>
      <c r="O3806" s="6" t="str">
        <f>IFERROR(VLOOKUP(E3806,Lookup!B:C,2,0),0)</f>
        <v>Bartender</v>
      </c>
    </row>
    <row r="3807" ht="13.5" outlineLevel="2" spans="1:15">
      <c r="A3807" s="4" t="s">
        <v>7949</v>
      </c>
      <c r="B3807" s="4" t="s">
        <v>3384</v>
      </c>
      <c r="C3807" s="4" t="s">
        <v>118</v>
      </c>
      <c r="D3807" s="4" t="s">
        <v>7950</v>
      </c>
      <c r="E3807" s="4" t="s">
        <v>134</v>
      </c>
      <c r="F3807" s="4" t="s">
        <v>121</v>
      </c>
      <c r="G3807" s="4" t="s">
        <v>373</v>
      </c>
      <c r="H3807" s="4" t="s">
        <v>3236</v>
      </c>
      <c r="I3807" s="4" t="s">
        <v>7945</v>
      </c>
      <c r="J3807" s="4" t="s">
        <v>7946</v>
      </c>
      <c r="K3807" s="6">
        <f>IFERROR(VLOOKUP($J3807,Lookup!$I:$M,Lookup!J$2,0),"")</f>
        <v>7217</v>
      </c>
      <c r="L3807" s="6" t="str">
        <f>IFERROR(VLOOKUP($J3807,Lookup!$I:$M,Lookup!K$2,0),"")</f>
        <v>Yorba Linda</v>
      </c>
      <c r="M3807" s="6" t="str">
        <f>IFERROR(VLOOKUP($J3807,Lookup!$I:$M,Lookup!L$2,0),"")</f>
        <v>ASantana</v>
      </c>
      <c r="N3807" s="6" t="str">
        <f>IFERROR(VLOOKUP($J3807,Lookup!$I:$M,Lookup!M$2,0),"")</f>
        <v>ET</v>
      </c>
      <c r="O3807" s="6">
        <f>IFERROR(VLOOKUP(E3807,Lookup!B:C,2,0),0)</f>
        <v>0</v>
      </c>
    </row>
    <row r="3808" ht="13.5" outlineLevel="2" spans="1:15">
      <c r="A3808" s="4" t="s">
        <v>7951</v>
      </c>
      <c r="B3808" s="4" t="s">
        <v>6910</v>
      </c>
      <c r="C3808" s="4" t="s">
        <v>118</v>
      </c>
      <c r="D3808" s="4" t="s">
        <v>7952</v>
      </c>
      <c r="E3808" s="4" t="s">
        <v>188</v>
      </c>
      <c r="F3808" s="4" t="s">
        <v>121</v>
      </c>
      <c r="G3808" s="4" t="s">
        <v>373</v>
      </c>
      <c r="H3808" s="4" t="s">
        <v>3236</v>
      </c>
      <c r="I3808" s="4" t="s">
        <v>7945</v>
      </c>
      <c r="J3808" s="4" t="s">
        <v>7946</v>
      </c>
      <c r="K3808" s="6">
        <f>IFERROR(VLOOKUP($J3808,Lookup!$I:$M,Lookup!J$2,0),"")</f>
        <v>7217</v>
      </c>
      <c r="L3808" s="6" t="str">
        <f>IFERROR(VLOOKUP($J3808,Lookup!$I:$M,Lookup!K$2,0),"")</f>
        <v>Yorba Linda</v>
      </c>
      <c r="M3808" s="6" t="str">
        <f>IFERROR(VLOOKUP($J3808,Lookup!$I:$M,Lookup!L$2,0),"")</f>
        <v>ASantana</v>
      </c>
      <c r="N3808" s="6" t="str">
        <f>IFERROR(VLOOKUP($J3808,Lookup!$I:$M,Lookup!M$2,0),"")</f>
        <v>ET</v>
      </c>
      <c r="O3808" s="6" t="str">
        <f>IFERROR(VLOOKUP(E3808,Lookup!B:C,2,0),0)</f>
        <v>Dish</v>
      </c>
    </row>
    <row r="3809" ht="13.5" outlineLevel="2" spans="1:15">
      <c r="A3809" s="4" t="s">
        <v>7953</v>
      </c>
      <c r="B3809" s="4" t="s">
        <v>6910</v>
      </c>
      <c r="C3809" s="4" t="s">
        <v>118</v>
      </c>
      <c r="D3809" s="4" t="s">
        <v>7954</v>
      </c>
      <c r="E3809" s="4" t="s">
        <v>78</v>
      </c>
      <c r="F3809" s="4" t="s">
        <v>121</v>
      </c>
      <c r="G3809" s="4" t="s">
        <v>373</v>
      </c>
      <c r="H3809" s="4" t="s">
        <v>3236</v>
      </c>
      <c r="I3809" s="4" t="s">
        <v>7945</v>
      </c>
      <c r="J3809" s="4" t="s">
        <v>7946</v>
      </c>
      <c r="K3809" s="6">
        <f>IFERROR(VLOOKUP($J3809,Lookup!$I:$M,Lookup!J$2,0),"")</f>
        <v>7217</v>
      </c>
      <c r="L3809" s="6" t="str">
        <f>IFERROR(VLOOKUP($J3809,Lookup!$I:$M,Lookup!K$2,0),"")</f>
        <v>Yorba Linda</v>
      </c>
      <c r="M3809" s="6" t="str">
        <f>IFERROR(VLOOKUP($J3809,Lookup!$I:$M,Lookup!L$2,0),"")</f>
        <v>ASantana</v>
      </c>
      <c r="N3809" s="6" t="str">
        <f>IFERROR(VLOOKUP($J3809,Lookup!$I:$M,Lookup!M$2,0),"")</f>
        <v>ET</v>
      </c>
      <c r="O3809" s="6" t="str">
        <f>IFERROR(VLOOKUP(E3809,Lookup!B:C,2,0),0)</f>
        <v>Host</v>
      </c>
    </row>
    <row r="3810" ht="13.5" outlineLevel="2" spans="1:15">
      <c r="A3810" s="4" t="s">
        <v>7955</v>
      </c>
      <c r="B3810" s="4" t="s">
        <v>6910</v>
      </c>
      <c r="C3810" s="4" t="s">
        <v>118</v>
      </c>
      <c r="D3810" s="4" t="s">
        <v>7956</v>
      </c>
      <c r="E3810" s="4" t="s">
        <v>70</v>
      </c>
      <c r="F3810" s="4" t="s">
        <v>121</v>
      </c>
      <c r="G3810" s="4" t="s">
        <v>373</v>
      </c>
      <c r="H3810" s="4" t="s">
        <v>3236</v>
      </c>
      <c r="I3810" s="4" t="s">
        <v>7945</v>
      </c>
      <c r="J3810" s="4" t="s">
        <v>7946</v>
      </c>
      <c r="K3810" s="6">
        <f>IFERROR(VLOOKUP($J3810,Lookup!$I:$M,Lookup!J$2,0),"")</f>
        <v>7217</v>
      </c>
      <c r="L3810" s="6" t="str">
        <f>IFERROR(VLOOKUP($J3810,Lookup!$I:$M,Lookup!K$2,0),"")</f>
        <v>Yorba Linda</v>
      </c>
      <c r="M3810" s="6" t="str">
        <f>IFERROR(VLOOKUP($J3810,Lookup!$I:$M,Lookup!L$2,0),"")</f>
        <v>ASantana</v>
      </c>
      <c r="N3810" s="6" t="str">
        <f>IFERROR(VLOOKUP($J3810,Lookup!$I:$M,Lookup!M$2,0),"")</f>
        <v>ET</v>
      </c>
      <c r="O3810" s="6" t="str">
        <f>IFERROR(VLOOKUP(E3810,Lookup!B:C,2,0),0)</f>
        <v>Bartender</v>
      </c>
    </row>
    <row r="3811" ht="13.5" outlineLevel="2" spans="1:15">
      <c r="A3811" s="4" t="s">
        <v>7957</v>
      </c>
      <c r="B3811" s="4" t="s">
        <v>6910</v>
      </c>
      <c r="C3811" s="4" t="s">
        <v>118</v>
      </c>
      <c r="D3811" s="4" t="s">
        <v>7958</v>
      </c>
      <c r="E3811" s="4" t="s">
        <v>120</v>
      </c>
      <c r="F3811" s="4" t="s">
        <v>121</v>
      </c>
      <c r="G3811" s="4" t="s">
        <v>373</v>
      </c>
      <c r="H3811" s="4" t="s">
        <v>3236</v>
      </c>
      <c r="I3811" s="4" t="s">
        <v>7945</v>
      </c>
      <c r="J3811" s="4" t="s">
        <v>7946</v>
      </c>
      <c r="K3811" s="6">
        <f>IFERROR(VLOOKUP($J3811,Lookup!$I:$M,Lookup!J$2,0),"")</f>
        <v>7217</v>
      </c>
      <c r="L3811" s="6" t="str">
        <f>IFERROR(VLOOKUP($J3811,Lookup!$I:$M,Lookup!K$2,0),"")</f>
        <v>Yorba Linda</v>
      </c>
      <c r="M3811" s="6" t="str">
        <f>IFERROR(VLOOKUP($J3811,Lookup!$I:$M,Lookup!L$2,0),"")</f>
        <v>ASantana</v>
      </c>
      <c r="N3811" s="6" t="str">
        <f>IFERROR(VLOOKUP($J3811,Lookup!$I:$M,Lookup!M$2,0),"")</f>
        <v>ET</v>
      </c>
      <c r="O3811" s="6" t="str">
        <f>IFERROR(VLOOKUP(E3811,Lookup!B:C,2,0),0)</f>
        <v>Server/Cocktail</v>
      </c>
    </row>
    <row r="3812" ht="13.5" outlineLevel="2" spans="1:15">
      <c r="A3812" s="4" t="s">
        <v>7959</v>
      </c>
      <c r="B3812" s="4" t="s">
        <v>6910</v>
      </c>
      <c r="C3812" s="4" t="s">
        <v>118</v>
      </c>
      <c r="D3812" s="4" t="s">
        <v>7960</v>
      </c>
      <c r="E3812" s="4" t="s">
        <v>120</v>
      </c>
      <c r="F3812" s="4" t="s">
        <v>121</v>
      </c>
      <c r="G3812" s="4" t="s">
        <v>373</v>
      </c>
      <c r="H3812" s="4" t="s">
        <v>3236</v>
      </c>
      <c r="I3812" s="4" t="s">
        <v>7945</v>
      </c>
      <c r="J3812" s="4" t="s">
        <v>7946</v>
      </c>
      <c r="K3812" s="6">
        <f>IFERROR(VLOOKUP($J3812,Lookup!$I:$M,Lookup!J$2,0),"")</f>
        <v>7217</v>
      </c>
      <c r="L3812" s="6" t="str">
        <f>IFERROR(VLOOKUP($J3812,Lookup!$I:$M,Lookup!K$2,0),"")</f>
        <v>Yorba Linda</v>
      </c>
      <c r="M3812" s="6" t="str">
        <f>IFERROR(VLOOKUP($J3812,Lookup!$I:$M,Lookup!L$2,0),"")</f>
        <v>ASantana</v>
      </c>
      <c r="N3812" s="6" t="str">
        <f>IFERROR(VLOOKUP($J3812,Lookup!$I:$M,Lookup!M$2,0),"")</f>
        <v>ET</v>
      </c>
      <c r="O3812" s="6" t="str">
        <f>IFERROR(VLOOKUP(E3812,Lookup!B:C,2,0),0)</f>
        <v>Server/Cocktail</v>
      </c>
    </row>
    <row r="3813" ht="13.5" outlineLevel="2" spans="1:15">
      <c r="A3813" s="4" t="s">
        <v>7961</v>
      </c>
      <c r="B3813" s="4" t="s">
        <v>6910</v>
      </c>
      <c r="C3813" s="4" t="s">
        <v>118</v>
      </c>
      <c r="D3813" s="4" t="s">
        <v>7962</v>
      </c>
      <c r="E3813" s="4" t="s">
        <v>120</v>
      </c>
      <c r="F3813" s="4" t="s">
        <v>121</v>
      </c>
      <c r="G3813" s="4" t="s">
        <v>373</v>
      </c>
      <c r="H3813" s="4" t="s">
        <v>3236</v>
      </c>
      <c r="I3813" s="4" t="s">
        <v>7945</v>
      </c>
      <c r="J3813" s="4" t="s">
        <v>7946</v>
      </c>
      <c r="K3813" s="6">
        <f>IFERROR(VLOOKUP($J3813,Lookup!$I:$M,Lookup!J$2,0),"")</f>
        <v>7217</v>
      </c>
      <c r="L3813" s="6" t="str">
        <f>IFERROR(VLOOKUP($J3813,Lookup!$I:$M,Lookup!K$2,0),"")</f>
        <v>Yorba Linda</v>
      </c>
      <c r="M3813" s="6" t="str">
        <f>IFERROR(VLOOKUP($J3813,Lookup!$I:$M,Lookup!L$2,0),"")</f>
        <v>ASantana</v>
      </c>
      <c r="N3813" s="6" t="str">
        <f>IFERROR(VLOOKUP($J3813,Lookup!$I:$M,Lookup!M$2,0),"")</f>
        <v>ET</v>
      </c>
      <c r="O3813" s="6" t="str">
        <f>IFERROR(VLOOKUP(E3813,Lookup!B:C,2,0),0)</f>
        <v>Server/Cocktail</v>
      </c>
    </row>
    <row r="3814" ht="13.5" outlineLevel="2" spans="1:15">
      <c r="A3814" s="4" t="s">
        <v>7963</v>
      </c>
      <c r="B3814" s="4" t="s">
        <v>6910</v>
      </c>
      <c r="C3814" s="4" t="s">
        <v>118</v>
      </c>
      <c r="D3814" s="4" t="s">
        <v>7964</v>
      </c>
      <c r="E3814" s="4" t="s">
        <v>188</v>
      </c>
      <c r="F3814" s="4" t="s">
        <v>121</v>
      </c>
      <c r="G3814" s="4" t="s">
        <v>373</v>
      </c>
      <c r="H3814" s="4" t="s">
        <v>3236</v>
      </c>
      <c r="I3814" s="4" t="s">
        <v>7945</v>
      </c>
      <c r="J3814" s="4" t="s">
        <v>7946</v>
      </c>
      <c r="K3814" s="6">
        <f>IFERROR(VLOOKUP($J3814,Lookup!$I:$M,Lookup!J$2,0),"")</f>
        <v>7217</v>
      </c>
      <c r="L3814" s="6" t="str">
        <f>IFERROR(VLOOKUP($J3814,Lookup!$I:$M,Lookup!K$2,0),"")</f>
        <v>Yorba Linda</v>
      </c>
      <c r="M3814" s="6" t="str">
        <f>IFERROR(VLOOKUP($J3814,Lookup!$I:$M,Lookup!L$2,0),"")</f>
        <v>ASantana</v>
      </c>
      <c r="N3814" s="6" t="str">
        <f>IFERROR(VLOOKUP($J3814,Lookup!$I:$M,Lookup!M$2,0),"")</f>
        <v>ET</v>
      </c>
      <c r="O3814" s="6" t="str">
        <f>IFERROR(VLOOKUP(E3814,Lookup!B:C,2,0),0)</f>
        <v>Dish</v>
      </c>
    </row>
    <row r="3815" ht="13.5" outlineLevel="2" spans="1:15">
      <c r="A3815" s="4" t="s">
        <v>7965</v>
      </c>
      <c r="B3815" s="4" t="s">
        <v>6910</v>
      </c>
      <c r="C3815" s="4" t="s">
        <v>118</v>
      </c>
      <c r="D3815" s="4" t="s">
        <v>7966</v>
      </c>
      <c r="E3815" s="4" t="s">
        <v>78</v>
      </c>
      <c r="F3815" s="4" t="s">
        <v>121</v>
      </c>
      <c r="G3815" s="4" t="s">
        <v>373</v>
      </c>
      <c r="H3815" s="4" t="s">
        <v>3236</v>
      </c>
      <c r="I3815" s="4" t="s">
        <v>7945</v>
      </c>
      <c r="J3815" s="4" t="s">
        <v>7946</v>
      </c>
      <c r="K3815" s="6">
        <f>IFERROR(VLOOKUP($J3815,Lookup!$I:$M,Lookup!J$2,0),"")</f>
        <v>7217</v>
      </c>
      <c r="L3815" s="6" t="str">
        <f>IFERROR(VLOOKUP($J3815,Lookup!$I:$M,Lookup!K$2,0),"")</f>
        <v>Yorba Linda</v>
      </c>
      <c r="M3815" s="6" t="str">
        <f>IFERROR(VLOOKUP($J3815,Lookup!$I:$M,Lookup!L$2,0),"")</f>
        <v>ASantana</v>
      </c>
      <c r="N3815" s="6" t="str">
        <f>IFERROR(VLOOKUP($J3815,Lookup!$I:$M,Lookup!M$2,0),"")</f>
        <v>ET</v>
      </c>
      <c r="O3815" s="6" t="str">
        <f>IFERROR(VLOOKUP(E3815,Lookup!B:C,2,0),0)</f>
        <v>Host</v>
      </c>
    </row>
    <row r="3816" ht="13.5" outlineLevel="2" spans="1:15">
      <c r="A3816" s="4" t="s">
        <v>7967</v>
      </c>
      <c r="B3816" s="4" t="s">
        <v>6910</v>
      </c>
      <c r="C3816" s="4" t="s">
        <v>118</v>
      </c>
      <c r="D3816" s="4" t="s">
        <v>7968</v>
      </c>
      <c r="E3816" s="4" t="s">
        <v>120</v>
      </c>
      <c r="F3816" s="4" t="s">
        <v>121</v>
      </c>
      <c r="G3816" s="4" t="s">
        <v>373</v>
      </c>
      <c r="H3816" s="4" t="s">
        <v>3236</v>
      </c>
      <c r="I3816" s="4" t="s">
        <v>7945</v>
      </c>
      <c r="J3816" s="4" t="s">
        <v>7946</v>
      </c>
      <c r="K3816" s="6">
        <f>IFERROR(VLOOKUP($J3816,Lookup!$I:$M,Lookup!J$2,0),"")</f>
        <v>7217</v>
      </c>
      <c r="L3816" s="6" t="str">
        <f>IFERROR(VLOOKUP($J3816,Lookup!$I:$M,Lookup!K$2,0),"")</f>
        <v>Yorba Linda</v>
      </c>
      <c r="M3816" s="6" t="str">
        <f>IFERROR(VLOOKUP($J3816,Lookup!$I:$M,Lookup!L$2,0),"")</f>
        <v>ASantana</v>
      </c>
      <c r="N3816" s="6" t="str">
        <f>IFERROR(VLOOKUP($J3816,Lookup!$I:$M,Lookup!M$2,0),"")</f>
        <v>ET</v>
      </c>
      <c r="O3816" s="6" t="str">
        <f>IFERROR(VLOOKUP(E3816,Lookup!B:C,2,0),0)</f>
        <v>Server/Cocktail</v>
      </c>
    </row>
    <row r="3817" ht="13.5" outlineLevel="2" spans="1:15">
      <c r="A3817" s="4" t="s">
        <v>7969</v>
      </c>
      <c r="B3817" s="4" t="s">
        <v>6910</v>
      </c>
      <c r="C3817" s="4" t="s">
        <v>118</v>
      </c>
      <c r="D3817" s="4" t="s">
        <v>7970</v>
      </c>
      <c r="E3817" s="4" t="s">
        <v>128</v>
      </c>
      <c r="F3817" s="4" t="s">
        <v>121</v>
      </c>
      <c r="G3817" s="4" t="s">
        <v>373</v>
      </c>
      <c r="H3817" s="4" t="s">
        <v>3236</v>
      </c>
      <c r="I3817" s="4" t="s">
        <v>7945</v>
      </c>
      <c r="J3817" s="4" t="s">
        <v>7946</v>
      </c>
      <c r="K3817" s="6">
        <f>IFERROR(VLOOKUP($J3817,Lookup!$I:$M,Lookup!J$2,0),"")</f>
        <v>7217</v>
      </c>
      <c r="L3817" s="6" t="str">
        <f>IFERROR(VLOOKUP($J3817,Lookup!$I:$M,Lookup!K$2,0),"")</f>
        <v>Yorba Linda</v>
      </c>
      <c r="M3817" s="6" t="str">
        <f>IFERROR(VLOOKUP($J3817,Lookup!$I:$M,Lookup!L$2,0),"")</f>
        <v>ASantana</v>
      </c>
      <c r="N3817" s="6" t="str">
        <f>IFERROR(VLOOKUP($J3817,Lookup!$I:$M,Lookup!M$2,0),"")</f>
        <v>ET</v>
      </c>
      <c r="O3817" s="6" t="str">
        <f>IFERROR(VLOOKUP(E3817,Lookup!B:C,2,0),0)</f>
        <v>Server/Cocktail</v>
      </c>
    </row>
    <row r="3818" ht="13.5" outlineLevel="2" spans="1:15">
      <c r="A3818" s="4" t="s">
        <v>7971</v>
      </c>
      <c r="B3818" s="4" t="s">
        <v>6910</v>
      </c>
      <c r="C3818" s="4" t="s">
        <v>118</v>
      </c>
      <c r="D3818" s="4" t="s">
        <v>7972</v>
      </c>
      <c r="E3818" s="4" t="s">
        <v>83</v>
      </c>
      <c r="F3818" s="4" t="s">
        <v>121</v>
      </c>
      <c r="G3818" s="4" t="s">
        <v>373</v>
      </c>
      <c r="H3818" s="4" t="s">
        <v>3236</v>
      </c>
      <c r="I3818" s="4" t="s">
        <v>7945</v>
      </c>
      <c r="J3818" s="4" t="s">
        <v>7946</v>
      </c>
      <c r="K3818" s="6">
        <f>IFERROR(VLOOKUP($J3818,Lookup!$I:$M,Lookup!J$2,0),"")</f>
        <v>7217</v>
      </c>
      <c r="L3818" s="6" t="str">
        <f>IFERROR(VLOOKUP($J3818,Lookup!$I:$M,Lookup!K$2,0),"")</f>
        <v>Yorba Linda</v>
      </c>
      <c r="M3818" s="6" t="str">
        <f>IFERROR(VLOOKUP($J3818,Lookup!$I:$M,Lookup!L$2,0),"")</f>
        <v>ASantana</v>
      </c>
      <c r="N3818" s="6" t="str">
        <f>IFERROR(VLOOKUP($J3818,Lookup!$I:$M,Lookup!M$2,0),"")</f>
        <v>ET</v>
      </c>
      <c r="O3818" s="6" t="str">
        <f>IFERROR(VLOOKUP(E3818,Lookup!B:C,2,0),0)</f>
        <v>Line Cook</v>
      </c>
    </row>
    <row r="3819" ht="13.5" outlineLevel="2" spans="1:15">
      <c r="A3819" s="4" t="s">
        <v>7973</v>
      </c>
      <c r="B3819" s="4" t="s">
        <v>6910</v>
      </c>
      <c r="C3819" s="4" t="s">
        <v>118</v>
      </c>
      <c r="D3819" s="4" t="s">
        <v>7974</v>
      </c>
      <c r="E3819" s="4" t="s">
        <v>139</v>
      </c>
      <c r="F3819" s="4" t="s">
        <v>121</v>
      </c>
      <c r="G3819" s="4" t="s">
        <v>373</v>
      </c>
      <c r="H3819" s="4" t="s">
        <v>3236</v>
      </c>
      <c r="I3819" s="4" t="s">
        <v>7945</v>
      </c>
      <c r="J3819" s="4" t="s">
        <v>7946</v>
      </c>
      <c r="K3819" s="6">
        <f>IFERROR(VLOOKUP($J3819,Lookup!$I:$M,Lookup!J$2,0),"")</f>
        <v>7217</v>
      </c>
      <c r="L3819" s="6" t="str">
        <f>IFERROR(VLOOKUP($J3819,Lookup!$I:$M,Lookup!K$2,0),"")</f>
        <v>Yorba Linda</v>
      </c>
      <c r="M3819" s="6" t="str">
        <f>IFERROR(VLOOKUP($J3819,Lookup!$I:$M,Lookup!L$2,0),"")</f>
        <v>ASantana</v>
      </c>
      <c r="N3819" s="6" t="str">
        <f>IFERROR(VLOOKUP($J3819,Lookup!$I:$M,Lookup!M$2,0),"")</f>
        <v>ET</v>
      </c>
      <c r="O3819" s="6" t="str">
        <f>IFERROR(VLOOKUP(E3819,Lookup!B:C,2,0),0)</f>
        <v>Busser/Runner</v>
      </c>
    </row>
    <row r="3820" ht="13.5" outlineLevel="2" spans="1:15">
      <c r="A3820" s="4" t="s">
        <v>7975</v>
      </c>
      <c r="B3820" s="4" t="s">
        <v>6910</v>
      </c>
      <c r="C3820" s="4" t="s">
        <v>118</v>
      </c>
      <c r="D3820" s="4" t="s">
        <v>7976</v>
      </c>
      <c r="E3820" s="4" t="s">
        <v>128</v>
      </c>
      <c r="F3820" s="4" t="s">
        <v>121</v>
      </c>
      <c r="G3820" s="4" t="s">
        <v>373</v>
      </c>
      <c r="H3820" s="4" t="s">
        <v>3236</v>
      </c>
      <c r="I3820" s="4" t="s">
        <v>7945</v>
      </c>
      <c r="J3820" s="4" t="s">
        <v>7946</v>
      </c>
      <c r="K3820" s="6">
        <f>IFERROR(VLOOKUP($J3820,Lookup!$I:$M,Lookup!J$2,0),"")</f>
        <v>7217</v>
      </c>
      <c r="L3820" s="6" t="str">
        <f>IFERROR(VLOOKUP($J3820,Lookup!$I:$M,Lookup!K$2,0),"")</f>
        <v>Yorba Linda</v>
      </c>
      <c r="M3820" s="6" t="str">
        <f>IFERROR(VLOOKUP($J3820,Lookup!$I:$M,Lookup!L$2,0),"")</f>
        <v>ASantana</v>
      </c>
      <c r="N3820" s="6" t="str">
        <f>IFERROR(VLOOKUP($J3820,Lookup!$I:$M,Lookup!M$2,0),"")</f>
        <v>ET</v>
      </c>
      <c r="O3820" s="6" t="str">
        <f>IFERROR(VLOOKUP(E3820,Lookup!B:C,2,0),0)</f>
        <v>Server/Cocktail</v>
      </c>
    </row>
    <row r="3821" ht="13.5" outlineLevel="2" spans="1:15">
      <c r="A3821" s="4" t="s">
        <v>7977</v>
      </c>
      <c r="B3821" s="4" t="s">
        <v>6910</v>
      </c>
      <c r="C3821" s="4" t="s">
        <v>118</v>
      </c>
      <c r="D3821" s="4" t="s">
        <v>7978</v>
      </c>
      <c r="E3821" s="4" t="s">
        <v>83</v>
      </c>
      <c r="F3821" s="4" t="s">
        <v>121</v>
      </c>
      <c r="G3821" s="4" t="s">
        <v>373</v>
      </c>
      <c r="H3821" s="4" t="s">
        <v>3236</v>
      </c>
      <c r="I3821" s="4" t="s">
        <v>7945</v>
      </c>
      <c r="J3821" s="4" t="s">
        <v>7946</v>
      </c>
      <c r="K3821" s="6">
        <f>IFERROR(VLOOKUP($J3821,Lookup!$I:$M,Lookup!J$2,0),"")</f>
        <v>7217</v>
      </c>
      <c r="L3821" s="6" t="str">
        <f>IFERROR(VLOOKUP($J3821,Lookup!$I:$M,Lookup!K$2,0),"")</f>
        <v>Yorba Linda</v>
      </c>
      <c r="M3821" s="6" t="str">
        <f>IFERROR(VLOOKUP($J3821,Lookup!$I:$M,Lookup!L$2,0),"")</f>
        <v>ASantana</v>
      </c>
      <c r="N3821" s="6" t="str">
        <f>IFERROR(VLOOKUP($J3821,Lookup!$I:$M,Lookup!M$2,0),"")</f>
        <v>ET</v>
      </c>
      <c r="O3821" s="6" t="str">
        <f>IFERROR(VLOOKUP(E3821,Lookup!B:C,2,0),0)</f>
        <v>Line Cook</v>
      </c>
    </row>
    <row r="3822" ht="13.5" outlineLevel="2" spans="1:15">
      <c r="A3822" s="4" t="s">
        <v>7979</v>
      </c>
      <c r="B3822" s="4" t="s">
        <v>3384</v>
      </c>
      <c r="C3822" s="4" t="s">
        <v>118</v>
      </c>
      <c r="D3822" s="4" t="s">
        <v>7980</v>
      </c>
      <c r="E3822" s="4" t="s">
        <v>208</v>
      </c>
      <c r="F3822" s="4" t="s">
        <v>121</v>
      </c>
      <c r="G3822" s="4" t="s">
        <v>373</v>
      </c>
      <c r="H3822" s="4" t="s">
        <v>3236</v>
      </c>
      <c r="I3822" s="4" t="s">
        <v>7945</v>
      </c>
      <c r="J3822" s="4" t="s">
        <v>7946</v>
      </c>
      <c r="K3822" s="6">
        <f>IFERROR(VLOOKUP($J3822,Lookup!$I:$M,Lookup!J$2,0),"")</f>
        <v>7217</v>
      </c>
      <c r="L3822" s="6" t="str">
        <f>IFERROR(VLOOKUP($J3822,Lookup!$I:$M,Lookup!K$2,0),"")</f>
        <v>Yorba Linda</v>
      </c>
      <c r="M3822" s="6" t="str">
        <f>IFERROR(VLOOKUP($J3822,Lookup!$I:$M,Lookup!L$2,0),"")</f>
        <v>ASantana</v>
      </c>
      <c r="N3822" s="6" t="str">
        <f>IFERROR(VLOOKUP($J3822,Lookup!$I:$M,Lookup!M$2,0),"")</f>
        <v>ET</v>
      </c>
      <c r="O3822" s="6" t="str">
        <f>IFERROR(VLOOKUP(E3822,Lookup!B:C,2,0),0)</f>
        <v/>
      </c>
    </row>
    <row r="3823" ht="13.5" outlineLevel="2" spans="1:15">
      <c r="A3823" s="4" t="s">
        <v>7981</v>
      </c>
      <c r="B3823" s="4" t="s">
        <v>6910</v>
      </c>
      <c r="C3823" s="4" t="s">
        <v>118</v>
      </c>
      <c r="D3823" s="4" t="s">
        <v>7982</v>
      </c>
      <c r="E3823" s="4" t="s">
        <v>78</v>
      </c>
      <c r="F3823" s="4" t="s">
        <v>121</v>
      </c>
      <c r="G3823" s="4" t="s">
        <v>373</v>
      </c>
      <c r="H3823" s="4" t="s">
        <v>3236</v>
      </c>
      <c r="I3823" s="4" t="s">
        <v>7945</v>
      </c>
      <c r="J3823" s="4" t="s">
        <v>7946</v>
      </c>
      <c r="K3823" s="6">
        <f>IFERROR(VLOOKUP($J3823,Lookup!$I:$M,Lookup!J$2,0),"")</f>
        <v>7217</v>
      </c>
      <c r="L3823" s="6" t="str">
        <f>IFERROR(VLOOKUP($J3823,Lookup!$I:$M,Lookup!K$2,0),"")</f>
        <v>Yorba Linda</v>
      </c>
      <c r="M3823" s="6" t="str">
        <f>IFERROR(VLOOKUP($J3823,Lookup!$I:$M,Lookup!L$2,0),"")</f>
        <v>ASantana</v>
      </c>
      <c r="N3823" s="6" t="str">
        <f>IFERROR(VLOOKUP($J3823,Lookup!$I:$M,Lookup!M$2,0),"")</f>
        <v>ET</v>
      </c>
      <c r="O3823" s="6" t="str">
        <f>IFERROR(VLOOKUP(E3823,Lookup!B:C,2,0),0)</f>
        <v>Host</v>
      </c>
    </row>
    <row r="3824" ht="13.5" outlineLevel="2" spans="1:15">
      <c r="A3824" s="4" t="s">
        <v>7983</v>
      </c>
      <c r="B3824" s="4" t="s">
        <v>6910</v>
      </c>
      <c r="C3824" s="4" t="s">
        <v>118</v>
      </c>
      <c r="D3824" s="4" t="s">
        <v>7984</v>
      </c>
      <c r="E3824" s="4" t="s">
        <v>78</v>
      </c>
      <c r="F3824" s="4" t="s">
        <v>121</v>
      </c>
      <c r="G3824" s="4" t="s">
        <v>373</v>
      </c>
      <c r="H3824" s="4" t="s">
        <v>3236</v>
      </c>
      <c r="I3824" s="4" t="s">
        <v>7945</v>
      </c>
      <c r="J3824" s="4" t="s">
        <v>7946</v>
      </c>
      <c r="K3824" s="6">
        <f>IFERROR(VLOOKUP($J3824,Lookup!$I:$M,Lookup!J$2,0),"")</f>
        <v>7217</v>
      </c>
      <c r="L3824" s="6" t="str">
        <f>IFERROR(VLOOKUP($J3824,Lookup!$I:$M,Lookup!K$2,0),"")</f>
        <v>Yorba Linda</v>
      </c>
      <c r="M3824" s="6" t="str">
        <f>IFERROR(VLOOKUP($J3824,Lookup!$I:$M,Lookup!L$2,0),"")</f>
        <v>ASantana</v>
      </c>
      <c r="N3824" s="6" t="str">
        <f>IFERROR(VLOOKUP($J3824,Lookup!$I:$M,Lookup!M$2,0),"")</f>
        <v>ET</v>
      </c>
      <c r="O3824" s="6" t="str">
        <f>IFERROR(VLOOKUP(E3824,Lookup!B:C,2,0),0)</f>
        <v>Host</v>
      </c>
    </row>
    <row r="3825" ht="13.5" outlineLevel="2" spans="1:15">
      <c r="A3825" s="4" t="s">
        <v>7985</v>
      </c>
      <c r="B3825" s="4" t="s">
        <v>6910</v>
      </c>
      <c r="C3825" s="4" t="s">
        <v>118</v>
      </c>
      <c r="D3825" s="4" t="s">
        <v>7986</v>
      </c>
      <c r="E3825" s="4" t="s">
        <v>120</v>
      </c>
      <c r="F3825" s="4" t="s">
        <v>121</v>
      </c>
      <c r="G3825" s="4" t="s">
        <v>373</v>
      </c>
      <c r="H3825" s="4" t="s">
        <v>3236</v>
      </c>
      <c r="I3825" s="4" t="s">
        <v>7945</v>
      </c>
      <c r="J3825" s="4" t="s">
        <v>7946</v>
      </c>
      <c r="K3825" s="6">
        <f>IFERROR(VLOOKUP($J3825,Lookup!$I:$M,Lookup!J$2,0),"")</f>
        <v>7217</v>
      </c>
      <c r="L3825" s="6" t="str">
        <f>IFERROR(VLOOKUP($J3825,Lookup!$I:$M,Lookup!K$2,0),"")</f>
        <v>Yorba Linda</v>
      </c>
      <c r="M3825" s="6" t="str">
        <f>IFERROR(VLOOKUP($J3825,Lookup!$I:$M,Lookup!L$2,0),"")</f>
        <v>ASantana</v>
      </c>
      <c r="N3825" s="6" t="str">
        <f>IFERROR(VLOOKUP($J3825,Lookup!$I:$M,Lookup!M$2,0),"")</f>
        <v>ET</v>
      </c>
      <c r="O3825" s="6" t="str">
        <f>IFERROR(VLOOKUP(E3825,Lookup!B:C,2,0),0)</f>
        <v>Server/Cocktail</v>
      </c>
    </row>
    <row r="3826" ht="13.5" outlineLevel="2" spans="1:15">
      <c r="A3826" s="4" t="s">
        <v>7987</v>
      </c>
      <c r="B3826" s="4" t="s">
        <v>6910</v>
      </c>
      <c r="C3826" s="4" t="s">
        <v>118</v>
      </c>
      <c r="D3826" s="4" t="s">
        <v>7988</v>
      </c>
      <c r="E3826" s="4" t="s">
        <v>84</v>
      </c>
      <c r="F3826" s="4" t="s">
        <v>121</v>
      </c>
      <c r="G3826" s="4" t="s">
        <v>373</v>
      </c>
      <c r="H3826" s="4" t="s">
        <v>3236</v>
      </c>
      <c r="I3826" s="4" t="s">
        <v>7945</v>
      </c>
      <c r="J3826" s="4" t="s">
        <v>7946</v>
      </c>
      <c r="K3826" s="6">
        <f>IFERROR(VLOOKUP($J3826,Lookup!$I:$M,Lookup!J$2,0),"")</f>
        <v>7217</v>
      </c>
      <c r="L3826" s="6" t="str">
        <f>IFERROR(VLOOKUP($J3826,Lookup!$I:$M,Lookup!K$2,0),"")</f>
        <v>Yorba Linda</v>
      </c>
      <c r="M3826" s="6" t="str">
        <f>IFERROR(VLOOKUP($J3826,Lookup!$I:$M,Lookup!L$2,0),"")</f>
        <v>ASantana</v>
      </c>
      <c r="N3826" s="6" t="str">
        <f>IFERROR(VLOOKUP($J3826,Lookup!$I:$M,Lookup!M$2,0),"")</f>
        <v>ET</v>
      </c>
      <c r="O3826" s="6" t="str">
        <f>IFERROR(VLOOKUP(E3826,Lookup!B:C,2,0),0)</f>
        <v>Prep Cook</v>
      </c>
    </row>
    <row r="3827" ht="13.5" outlineLevel="2" spans="1:15">
      <c r="A3827" s="4" t="s">
        <v>7989</v>
      </c>
      <c r="B3827" s="4" t="s">
        <v>6910</v>
      </c>
      <c r="C3827" s="4" t="s">
        <v>118</v>
      </c>
      <c r="D3827" s="4" t="s">
        <v>7990</v>
      </c>
      <c r="E3827" s="4" t="s">
        <v>78</v>
      </c>
      <c r="F3827" s="4" t="s">
        <v>121</v>
      </c>
      <c r="G3827" s="4" t="s">
        <v>373</v>
      </c>
      <c r="H3827" s="4" t="s">
        <v>3236</v>
      </c>
      <c r="I3827" s="4" t="s">
        <v>7945</v>
      </c>
      <c r="J3827" s="4" t="s">
        <v>7946</v>
      </c>
      <c r="K3827" s="6">
        <f>IFERROR(VLOOKUP($J3827,Lookup!$I:$M,Lookup!J$2,0),"")</f>
        <v>7217</v>
      </c>
      <c r="L3827" s="6" t="str">
        <f>IFERROR(VLOOKUP($J3827,Lookup!$I:$M,Lookup!K$2,0),"")</f>
        <v>Yorba Linda</v>
      </c>
      <c r="M3827" s="6" t="str">
        <f>IFERROR(VLOOKUP($J3827,Lookup!$I:$M,Lookup!L$2,0),"")</f>
        <v>ASantana</v>
      </c>
      <c r="N3827" s="6" t="str">
        <f>IFERROR(VLOOKUP($J3827,Lookup!$I:$M,Lookup!M$2,0),"")</f>
        <v>ET</v>
      </c>
      <c r="O3827" s="6" t="str">
        <f>IFERROR(VLOOKUP(E3827,Lookup!B:C,2,0),0)</f>
        <v>Host</v>
      </c>
    </row>
    <row r="3828" ht="13.5" outlineLevel="2" spans="1:15">
      <c r="A3828" s="4" t="s">
        <v>7991</v>
      </c>
      <c r="B3828" s="4" t="s">
        <v>6910</v>
      </c>
      <c r="C3828" s="4" t="s">
        <v>118</v>
      </c>
      <c r="D3828" s="4" t="s">
        <v>7992</v>
      </c>
      <c r="E3828" s="4" t="s">
        <v>120</v>
      </c>
      <c r="F3828" s="4" t="s">
        <v>121</v>
      </c>
      <c r="G3828" s="4" t="s">
        <v>373</v>
      </c>
      <c r="H3828" s="4" t="s">
        <v>3236</v>
      </c>
      <c r="I3828" s="4" t="s">
        <v>7945</v>
      </c>
      <c r="J3828" s="4" t="s">
        <v>7946</v>
      </c>
      <c r="K3828" s="6">
        <f>IFERROR(VLOOKUP($J3828,Lookup!$I:$M,Lookup!J$2,0),"")</f>
        <v>7217</v>
      </c>
      <c r="L3828" s="6" t="str">
        <f>IFERROR(VLOOKUP($J3828,Lookup!$I:$M,Lookup!K$2,0),"")</f>
        <v>Yorba Linda</v>
      </c>
      <c r="M3828" s="6" t="str">
        <f>IFERROR(VLOOKUP($J3828,Lookup!$I:$M,Lookup!L$2,0),"")</f>
        <v>ASantana</v>
      </c>
      <c r="N3828" s="6" t="str">
        <f>IFERROR(VLOOKUP($J3828,Lookup!$I:$M,Lookup!M$2,0),"")</f>
        <v>ET</v>
      </c>
      <c r="O3828" s="6" t="str">
        <f>IFERROR(VLOOKUP(E3828,Lookup!B:C,2,0),0)</f>
        <v>Server/Cocktail</v>
      </c>
    </row>
    <row r="3829" ht="13.5" outlineLevel="2" spans="1:15">
      <c r="A3829" s="4" t="s">
        <v>7993</v>
      </c>
      <c r="B3829" s="4" t="s">
        <v>6910</v>
      </c>
      <c r="C3829" s="4" t="s">
        <v>118</v>
      </c>
      <c r="D3829" s="4" t="s">
        <v>7994</v>
      </c>
      <c r="E3829" s="4" t="s">
        <v>120</v>
      </c>
      <c r="F3829" s="4" t="s">
        <v>121</v>
      </c>
      <c r="G3829" s="4" t="s">
        <v>373</v>
      </c>
      <c r="H3829" s="4" t="s">
        <v>3236</v>
      </c>
      <c r="I3829" s="4" t="s">
        <v>7945</v>
      </c>
      <c r="J3829" s="4" t="s">
        <v>7946</v>
      </c>
      <c r="K3829" s="6">
        <f>IFERROR(VLOOKUP($J3829,Lookup!$I:$M,Lookup!J$2,0),"")</f>
        <v>7217</v>
      </c>
      <c r="L3829" s="6" t="str">
        <f>IFERROR(VLOOKUP($J3829,Lookup!$I:$M,Lookup!K$2,0),"")</f>
        <v>Yorba Linda</v>
      </c>
      <c r="M3829" s="6" t="str">
        <f>IFERROR(VLOOKUP($J3829,Lookup!$I:$M,Lookup!L$2,0),"")</f>
        <v>ASantana</v>
      </c>
      <c r="N3829" s="6" t="str">
        <f>IFERROR(VLOOKUP($J3829,Lookup!$I:$M,Lookup!M$2,0),"")</f>
        <v>ET</v>
      </c>
      <c r="O3829" s="6" t="str">
        <f>IFERROR(VLOOKUP(E3829,Lookup!B:C,2,0),0)</f>
        <v>Server/Cocktail</v>
      </c>
    </row>
    <row r="3830" ht="13.5" outlineLevel="2" spans="1:15">
      <c r="A3830" s="4" t="s">
        <v>7995</v>
      </c>
      <c r="B3830" s="4" t="s">
        <v>6910</v>
      </c>
      <c r="C3830" s="4" t="s">
        <v>118</v>
      </c>
      <c r="D3830" s="4" t="s">
        <v>7996</v>
      </c>
      <c r="E3830" s="4" t="s">
        <v>120</v>
      </c>
      <c r="F3830" s="4" t="s">
        <v>121</v>
      </c>
      <c r="G3830" s="4" t="s">
        <v>373</v>
      </c>
      <c r="H3830" s="4" t="s">
        <v>3236</v>
      </c>
      <c r="I3830" s="4" t="s">
        <v>7945</v>
      </c>
      <c r="J3830" s="4" t="s">
        <v>7946</v>
      </c>
      <c r="K3830" s="6">
        <f>IFERROR(VLOOKUP($J3830,Lookup!$I:$M,Lookup!J$2,0),"")</f>
        <v>7217</v>
      </c>
      <c r="L3830" s="6" t="str">
        <f>IFERROR(VLOOKUP($J3830,Lookup!$I:$M,Lookup!K$2,0),"")</f>
        <v>Yorba Linda</v>
      </c>
      <c r="M3830" s="6" t="str">
        <f>IFERROR(VLOOKUP($J3830,Lookup!$I:$M,Lookup!L$2,0),"")</f>
        <v>ASantana</v>
      </c>
      <c r="N3830" s="6" t="str">
        <f>IFERROR(VLOOKUP($J3830,Lookup!$I:$M,Lookup!M$2,0),"")</f>
        <v>ET</v>
      </c>
      <c r="O3830" s="6" t="str">
        <f>IFERROR(VLOOKUP(E3830,Lookup!B:C,2,0),0)</f>
        <v>Server/Cocktail</v>
      </c>
    </row>
    <row r="3831" ht="13.5" outlineLevel="2" spans="1:15">
      <c r="A3831" s="4" t="s">
        <v>7997</v>
      </c>
      <c r="B3831" s="4" t="s">
        <v>6910</v>
      </c>
      <c r="C3831" s="4" t="s">
        <v>118</v>
      </c>
      <c r="D3831" s="4" t="s">
        <v>7998</v>
      </c>
      <c r="E3831" s="4" t="s">
        <v>83</v>
      </c>
      <c r="F3831" s="4" t="s">
        <v>121</v>
      </c>
      <c r="G3831" s="4" t="s">
        <v>373</v>
      </c>
      <c r="H3831" s="4" t="s">
        <v>3236</v>
      </c>
      <c r="I3831" s="4" t="s">
        <v>7945</v>
      </c>
      <c r="J3831" s="4" t="s">
        <v>7946</v>
      </c>
      <c r="K3831" s="6">
        <f>IFERROR(VLOOKUP($J3831,Lookup!$I:$M,Lookup!J$2,0),"")</f>
        <v>7217</v>
      </c>
      <c r="L3831" s="6" t="str">
        <f>IFERROR(VLOOKUP($J3831,Lookup!$I:$M,Lookup!K$2,0),"")</f>
        <v>Yorba Linda</v>
      </c>
      <c r="M3831" s="6" t="str">
        <f>IFERROR(VLOOKUP($J3831,Lookup!$I:$M,Lookup!L$2,0),"")</f>
        <v>ASantana</v>
      </c>
      <c r="N3831" s="6" t="str">
        <f>IFERROR(VLOOKUP($J3831,Lookup!$I:$M,Lookup!M$2,0),"")</f>
        <v>ET</v>
      </c>
      <c r="O3831" s="6" t="str">
        <f>IFERROR(VLOOKUP(E3831,Lookup!B:C,2,0),0)</f>
        <v>Line Cook</v>
      </c>
    </row>
    <row r="3832" ht="13.5" outlineLevel="2" spans="1:15">
      <c r="A3832" s="4" t="s">
        <v>7999</v>
      </c>
      <c r="B3832" s="4" t="s">
        <v>6910</v>
      </c>
      <c r="C3832" s="4" t="s">
        <v>118</v>
      </c>
      <c r="D3832" s="4" t="s">
        <v>8000</v>
      </c>
      <c r="E3832" s="4" t="s">
        <v>83</v>
      </c>
      <c r="F3832" s="4" t="s">
        <v>121</v>
      </c>
      <c r="G3832" s="4" t="s">
        <v>373</v>
      </c>
      <c r="H3832" s="4" t="s">
        <v>3236</v>
      </c>
      <c r="I3832" s="4" t="s">
        <v>7945</v>
      </c>
      <c r="J3832" s="4" t="s">
        <v>7946</v>
      </c>
      <c r="K3832" s="6">
        <f>IFERROR(VLOOKUP($J3832,Lookup!$I:$M,Lookup!J$2,0),"")</f>
        <v>7217</v>
      </c>
      <c r="L3832" s="6" t="str">
        <f>IFERROR(VLOOKUP($J3832,Lookup!$I:$M,Lookup!K$2,0),"")</f>
        <v>Yorba Linda</v>
      </c>
      <c r="M3832" s="6" t="str">
        <f>IFERROR(VLOOKUP($J3832,Lookup!$I:$M,Lookup!L$2,0),"")</f>
        <v>ASantana</v>
      </c>
      <c r="N3832" s="6" t="str">
        <f>IFERROR(VLOOKUP($J3832,Lookup!$I:$M,Lookup!M$2,0),"")</f>
        <v>ET</v>
      </c>
      <c r="O3832" s="6" t="str">
        <f>IFERROR(VLOOKUP(E3832,Lookup!B:C,2,0),0)</f>
        <v>Line Cook</v>
      </c>
    </row>
    <row r="3833" ht="13.5" outlineLevel="2" spans="1:15">
      <c r="A3833" s="4" t="s">
        <v>8001</v>
      </c>
      <c r="B3833" s="4" t="s">
        <v>6910</v>
      </c>
      <c r="C3833" s="4" t="s">
        <v>118</v>
      </c>
      <c r="D3833" s="4" t="s">
        <v>8002</v>
      </c>
      <c r="E3833" s="4" t="s">
        <v>78</v>
      </c>
      <c r="F3833" s="4" t="s">
        <v>121</v>
      </c>
      <c r="G3833" s="4" t="s">
        <v>373</v>
      </c>
      <c r="H3833" s="4" t="s">
        <v>3236</v>
      </c>
      <c r="I3833" s="4" t="s">
        <v>7945</v>
      </c>
      <c r="J3833" s="4" t="s">
        <v>7946</v>
      </c>
      <c r="K3833" s="6">
        <f>IFERROR(VLOOKUP($J3833,Lookup!$I:$M,Lookup!J$2,0),"")</f>
        <v>7217</v>
      </c>
      <c r="L3833" s="6" t="str">
        <f>IFERROR(VLOOKUP($J3833,Lookup!$I:$M,Lookup!K$2,0),"")</f>
        <v>Yorba Linda</v>
      </c>
      <c r="M3833" s="6" t="str">
        <f>IFERROR(VLOOKUP($J3833,Lookup!$I:$M,Lookup!L$2,0),"")</f>
        <v>ASantana</v>
      </c>
      <c r="N3833" s="6" t="str">
        <f>IFERROR(VLOOKUP($J3833,Lookup!$I:$M,Lookup!M$2,0),"")</f>
        <v>ET</v>
      </c>
      <c r="O3833" s="6" t="str">
        <f>IFERROR(VLOOKUP(E3833,Lookup!B:C,2,0),0)</f>
        <v>Host</v>
      </c>
    </row>
    <row r="3834" ht="13.5" outlineLevel="2" spans="1:15">
      <c r="A3834" s="4" t="s">
        <v>8003</v>
      </c>
      <c r="B3834" s="4" t="s">
        <v>6910</v>
      </c>
      <c r="C3834" s="4" t="s">
        <v>118</v>
      </c>
      <c r="D3834" s="4" t="s">
        <v>8004</v>
      </c>
      <c r="E3834" s="4" t="s">
        <v>78</v>
      </c>
      <c r="F3834" s="4" t="s">
        <v>121</v>
      </c>
      <c r="G3834" s="4" t="s">
        <v>373</v>
      </c>
      <c r="H3834" s="4" t="s">
        <v>3236</v>
      </c>
      <c r="I3834" s="4" t="s">
        <v>7945</v>
      </c>
      <c r="J3834" s="4" t="s">
        <v>7946</v>
      </c>
      <c r="K3834" s="6">
        <f>IFERROR(VLOOKUP($J3834,Lookup!$I:$M,Lookup!J$2,0),"")</f>
        <v>7217</v>
      </c>
      <c r="L3834" s="6" t="str">
        <f>IFERROR(VLOOKUP($J3834,Lookup!$I:$M,Lookup!K$2,0),"")</f>
        <v>Yorba Linda</v>
      </c>
      <c r="M3834" s="6" t="str">
        <f>IFERROR(VLOOKUP($J3834,Lookup!$I:$M,Lookup!L$2,0),"")</f>
        <v>ASantana</v>
      </c>
      <c r="N3834" s="6" t="str">
        <f>IFERROR(VLOOKUP($J3834,Lookup!$I:$M,Lookup!M$2,0),"")</f>
        <v>ET</v>
      </c>
      <c r="O3834" s="6" t="str">
        <f>IFERROR(VLOOKUP(E3834,Lookup!B:C,2,0),0)</f>
        <v>Host</v>
      </c>
    </row>
    <row r="3835" ht="13.5" outlineLevel="2" spans="1:15">
      <c r="A3835" s="4" t="s">
        <v>8005</v>
      </c>
      <c r="B3835" s="4" t="s">
        <v>6910</v>
      </c>
      <c r="C3835" s="4" t="s">
        <v>118</v>
      </c>
      <c r="D3835" s="4" t="s">
        <v>8006</v>
      </c>
      <c r="E3835" s="4" t="s">
        <v>120</v>
      </c>
      <c r="F3835" s="4" t="s">
        <v>121</v>
      </c>
      <c r="G3835" s="4" t="s">
        <v>373</v>
      </c>
      <c r="H3835" s="4" t="s">
        <v>3236</v>
      </c>
      <c r="I3835" s="4" t="s">
        <v>7945</v>
      </c>
      <c r="J3835" s="4" t="s">
        <v>7946</v>
      </c>
      <c r="K3835" s="6">
        <f>IFERROR(VLOOKUP($J3835,Lookup!$I:$M,Lookup!J$2,0),"")</f>
        <v>7217</v>
      </c>
      <c r="L3835" s="6" t="str">
        <f>IFERROR(VLOOKUP($J3835,Lookup!$I:$M,Lookup!K$2,0),"")</f>
        <v>Yorba Linda</v>
      </c>
      <c r="M3835" s="6" t="str">
        <f>IFERROR(VLOOKUP($J3835,Lookup!$I:$M,Lookup!L$2,0),"")</f>
        <v>ASantana</v>
      </c>
      <c r="N3835" s="6" t="str">
        <f>IFERROR(VLOOKUP($J3835,Lookup!$I:$M,Lookup!M$2,0),"")</f>
        <v>ET</v>
      </c>
      <c r="O3835" s="6" t="str">
        <f>IFERROR(VLOOKUP(E3835,Lookup!B:C,2,0),0)</f>
        <v>Server/Cocktail</v>
      </c>
    </row>
    <row r="3836" ht="13.5" outlineLevel="2" spans="1:15">
      <c r="A3836" s="4" t="s">
        <v>8007</v>
      </c>
      <c r="B3836" s="4" t="s">
        <v>6910</v>
      </c>
      <c r="C3836" s="4" t="s">
        <v>118</v>
      </c>
      <c r="D3836" s="4" t="s">
        <v>8008</v>
      </c>
      <c r="E3836" s="4" t="s">
        <v>70</v>
      </c>
      <c r="F3836" s="4" t="s">
        <v>121</v>
      </c>
      <c r="G3836" s="4" t="s">
        <v>373</v>
      </c>
      <c r="H3836" s="4" t="s">
        <v>3236</v>
      </c>
      <c r="I3836" s="4" t="s">
        <v>7945</v>
      </c>
      <c r="J3836" s="4" t="s">
        <v>7946</v>
      </c>
      <c r="K3836" s="6">
        <f>IFERROR(VLOOKUP($J3836,Lookup!$I:$M,Lookup!J$2,0),"")</f>
        <v>7217</v>
      </c>
      <c r="L3836" s="6" t="str">
        <f>IFERROR(VLOOKUP($J3836,Lookup!$I:$M,Lookup!K$2,0),"")</f>
        <v>Yorba Linda</v>
      </c>
      <c r="M3836" s="6" t="str">
        <f>IFERROR(VLOOKUP($J3836,Lookup!$I:$M,Lookup!L$2,0),"")</f>
        <v>ASantana</v>
      </c>
      <c r="N3836" s="6" t="str">
        <f>IFERROR(VLOOKUP($J3836,Lookup!$I:$M,Lookup!M$2,0),"")</f>
        <v>ET</v>
      </c>
      <c r="O3836" s="6" t="str">
        <f>IFERROR(VLOOKUP(E3836,Lookup!B:C,2,0),0)</f>
        <v>Bartender</v>
      </c>
    </row>
    <row r="3837" ht="13.5" outlineLevel="2" spans="1:15">
      <c r="A3837" s="4" t="s">
        <v>8009</v>
      </c>
      <c r="B3837" s="4" t="s">
        <v>3384</v>
      </c>
      <c r="C3837" s="4" t="s">
        <v>118</v>
      </c>
      <c r="D3837" s="4" t="s">
        <v>8010</v>
      </c>
      <c r="E3837" s="4" t="s">
        <v>208</v>
      </c>
      <c r="F3837" s="4" t="s">
        <v>121</v>
      </c>
      <c r="G3837" s="4" t="s">
        <v>373</v>
      </c>
      <c r="H3837" s="4" t="s">
        <v>3236</v>
      </c>
      <c r="I3837" s="4" t="s">
        <v>7945</v>
      </c>
      <c r="J3837" s="4" t="s">
        <v>7946</v>
      </c>
      <c r="K3837" s="6">
        <f>IFERROR(VLOOKUP($J3837,Lookup!$I:$M,Lookup!J$2,0),"")</f>
        <v>7217</v>
      </c>
      <c r="L3837" s="6" t="str">
        <f>IFERROR(VLOOKUP($J3837,Lookup!$I:$M,Lookup!K$2,0),"")</f>
        <v>Yorba Linda</v>
      </c>
      <c r="M3837" s="6" t="str">
        <f>IFERROR(VLOOKUP($J3837,Lookup!$I:$M,Lookup!L$2,0),"")</f>
        <v>ASantana</v>
      </c>
      <c r="N3837" s="6" t="str">
        <f>IFERROR(VLOOKUP($J3837,Lookup!$I:$M,Lookup!M$2,0),"")</f>
        <v>ET</v>
      </c>
      <c r="O3837" s="6" t="str">
        <f>IFERROR(VLOOKUP(E3837,Lookup!B:C,2,0),0)</f>
        <v/>
      </c>
    </row>
    <row r="3838" ht="13.5" outlineLevel="2" spans="1:15">
      <c r="A3838" s="4" t="s">
        <v>8011</v>
      </c>
      <c r="B3838" s="4" t="s">
        <v>6910</v>
      </c>
      <c r="C3838" s="4" t="s">
        <v>118</v>
      </c>
      <c r="D3838" s="4" t="s">
        <v>8012</v>
      </c>
      <c r="E3838" s="4" t="s">
        <v>78</v>
      </c>
      <c r="F3838" s="4" t="s">
        <v>121</v>
      </c>
      <c r="G3838" s="4" t="s">
        <v>373</v>
      </c>
      <c r="H3838" s="4" t="s">
        <v>3236</v>
      </c>
      <c r="I3838" s="4" t="s">
        <v>7945</v>
      </c>
      <c r="J3838" s="4" t="s">
        <v>7946</v>
      </c>
      <c r="K3838" s="6">
        <f>IFERROR(VLOOKUP($J3838,Lookup!$I:$M,Lookup!J$2,0),"")</f>
        <v>7217</v>
      </c>
      <c r="L3838" s="6" t="str">
        <f>IFERROR(VLOOKUP($J3838,Lookup!$I:$M,Lookup!K$2,0),"")</f>
        <v>Yorba Linda</v>
      </c>
      <c r="M3838" s="6" t="str">
        <f>IFERROR(VLOOKUP($J3838,Lookup!$I:$M,Lookup!L$2,0),"")</f>
        <v>ASantana</v>
      </c>
      <c r="N3838" s="6" t="str">
        <f>IFERROR(VLOOKUP($J3838,Lookup!$I:$M,Lookup!M$2,0),"")</f>
        <v>ET</v>
      </c>
      <c r="O3838" s="6" t="str">
        <f>IFERROR(VLOOKUP(E3838,Lookup!B:C,2,0),0)</f>
        <v>Host</v>
      </c>
    </row>
    <row r="3839" ht="13.5" outlineLevel="2" spans="1:15">
      <c r="A3839" s="4" t="s">
        <v>1710</v>
      </c>
      <c r="B3839" s="4" t="s">
        <v>3384</v>
      </c>
      <c r="C3839" s="4" t="s">
        <v>118</v>
      </c>
      <c r="D3839" s="4" t="s">
        <v>8013</v>
      </c>
      <c r="E3839" s="4" t="s">
        <v>238</v>
      </c>
      <c r="F3839" s="4" t="s">
        <v>121</v>
      </c>
      <c r="G3839" s="4" t="s">
        <v>373</v>
      </c>
      <c r="H3839" s="4" t="s">
        <v>3236</v>
      </c>
      <c r="I3839" s="4" t="s">
        <v>7945</v>
      </c>
      <c r="J3839" s="4" t="s">
        <v>7946</v>
      </c>
      <c r="K3839" s="6">
        <f>IFERROR(VLOOKUP($J3839,Lookup!$I:$M,Lookup!J$2,0),"")</f>
        <v>7217</v>
      </c>
      <c r="L3839" s="6" t="str">
        <f>IFERROR(VLOOKUP($J3839,Lookup!$I:$M,Lookup!K$2,0),"")</f>
        <v>Yorba Linda</v>
      </c>
      <c r="M3839" s="6" t="str">
        <f>IFERROR(VLOOKUP($J3839,Lookup!$I:$M,Lookup!L$2,0),"")</f>
        <v>ASantana</v>
      </c>
      <c r="N3839" s="6" t="str">
        <f>IFERROR(VLOOKUP($J3839,Lookup!$I:$M,Lookup!M$2,0),"")</f>
        <v>ET</v>
      </c>
      <c r="O3839" s="6">
        <f>IFERROR(VLOOKUP(E3839,Lookup!B:C,2,0),0)</f>
        <v>0</v>
      </c>
    </row>
    <row r="3840" ht="13.5" outlineLevel="2" spans="1:15">
      <c r="A3840" s="4" t="s">
        <v>8014</v>
      </c>
      <c r="B3840" s="4" t="s">
        <v>6910</v>
      </c>
      <c r="C3840" s="4" t="s">
        <v>118</v>
      </c>
      <c r="D3840" s="4" t="s">
        <v>8015</v>
      </c>
      <c r="E3840" s="4" t="s">
        <v>120</v>
      </c>
      <c r="F3840" s="4" t="s">
        <v>121</v>
      </c>
      <c r="G3840" s="4" t="s">
        <v>373</v>
      </c>
      <c r="H3840" s="4" t="s">
        <v>3236</v>
      </c>
      <c r="I3840" s="4" t="s">
        <v>7945</v>
      </c>
      <c r="J3840" s="4" t="s">
        <v>7946</v>
      </c>
      <c r="K3840" s="6">
        <f>IFERROR(VLOOKUP($J3840,Lookup!$I:$M,Lookup!J$2,0),"")</f>
        <v>7217</v>
      </c>
      <c r="L3840" s="6" t="str">
        <f>IFERROR(VLOOKUP($J3840,Lookup!$I:$M,Lookup!K$2,0),"")</f>
        <v>Yorba Linda</v>
      </c>
      <c r="M3840" s="6" t="str">
        <f>IFERROR(VLOOKUP($J3840,Lookup!$I:$M,Lookup!L$2,0),"")</f>
        <v>ASantana</v>
      </c>
      <c r="N3840" s="6" t="str">
        <f>IFERROR(VLOOKUP($J3840,Lookup!$I:$M,Lookup!M$2,0),"")</f>
        <v>ET</v>
      </c>
      <c r="O3840" s="6" t="str">
        <f>IFERROR(VLOOKUP(E3840,Lookup!B:C,2,0),0)</f>
        <v>Server/Cocktail</v>
      </c>
    </row>
    <row r="3841" ht="13.5" outlineLevel="2" spans="1:15">
      <c r="A3841" s="4" t="s">
        <v>4723</v>
      </c>
      <c r="B3841" s="4" t="s">
        <v>6910</v>
      </c>
      <c r="C3841" s="4" t="s">
        <v>118</v>
      </c>
      <c r="D3841" s="4" t="s">
        <v>8016</v>
      </c>
      <c r="E3841" s="4" t="s">
        <v>83</v>
      </c>
      <c r="F3841" s="4" t="s">
        <v>121</v>
      </c>
      <c r="G3841" s="4" t="s">
        <v>373</v>
      </c>
      <c r="H3841" s="4" t="s">
        <v>3236</v>
      </c>
      <c r="I3841" s="4" t="s">
        <v>7945</v>
      </c>
      <c r="J3841" s="4" t="s">
        <v>7946</v>
      </c>
      <c r="K3841" s="6">
        <f>IFERROR(VLOOKUP($J3841,Lookup!$I:$M,Lookup!J$2,0),"")</f>
        <v>7217</v>
      </c>
      <c r="L3841" s="6" t="str">
        <f>IFERROR(VLOOKUP($J3841,Lookup!$I:$M,Lookup!K$2,0),"")</f>
        <v>Yorba Linda</v>
      </c>
      <c r="M3841" s="6" t="str">
        <f>IFERROR(VLOOKUP($J3841,Lookup!$I:$M,Lookup!L$2,0),"")</f>
        <v>ASantana</v>
      </c>
      <c r="N3841" s="6" t="str">
        <f>IFERROR(VLOOKUP($J3841,Lookup!$I:$M,Lookup!M$2,0),"")</f>
        <v>ET</v>
      </c>
      <c r="O3841" s="6" t="str">
        <f>IFERROR(VLOOKUP(E3841,Lookup!B:C,2,0),0)</f>
        <v>Line Cook</v>
      </c>
    </row>
    <row r="3842" ht="13.5" outlineLevel="2" spans="1:15">
      <c r="A3842" s="4" t="s">
        <v>8017</v>
      </c>
      <c r="B3842" s="4" t="s">
        <v>6910</v>
      </c>
      <c r="C3842" s="4" t="s">
        <v>118</v>
      </c>
      <c r="D3842" s="4" t="s">
        <v>8018</v>
      </c>
      <c r="E3842" s="4" t="s">
        <v>139</v>
      </c>
      <c r="F3842" s="4" t="s">
        <v>121</v>
      </c>
      <c r="G3842" s="4" t="s">
        <v>373</v>
      </c>
      <c r="H3842" s="4" t="s">
        <v>3236</v>
      </c>
      <c r="I3842" s="4" t="s">
        <v>7945</v>
      </c>
      <c r="J3842" s="4" t="s">
        <v>7946</v>
      </c>
      <c r="K3842" s="6">
        <f>IFERROR(VLOOKUP($J3842,Lookup!$I:$M,Lookup!J$2,0),"")</f>
        <v>7217</v>
      </c>
      <c r="L3842" s="6" t="str">
        <f>IFERROR(VLOOKUP($J3842,Lookup!$I:$M,Lookup!K$2,0),"")</f>
        <v>Yorba Linda</v>
      </c>
      <c r="M3842" s="6" t="str">
        <f>IFERROR(VLOOKUP($J3842,Lookup!$I:$M,Lookup!L$2,0),"")</f>
        <v>ASantana</v>
      </c>
      <c r="N3842" s="6" t="str">
        <f>IFERROR(VLOOKUP($J3842,Lookup!$I:$M,Lookup!M$2,0),"")</f>
        <v>ET</v>
      </c>
      <c r="O3842" s="6" t="str">
        <f>IFERROR(VLOOKUP(E3842,Lookup!B:C,2,0),0)</f>
        <v>Busser/Runner</v>
      </c>
    </row>
    <row r="3843" ht="13.5" outlineLevel="2" spans="1:15">
      <c r="A3843" s="4" t="s">
        <v>8019</v>
      </c>
      <c r="B3843" s="4" t="s">
        <v>6910</v>
      </c>
      <c r="C3843" s="4" t="s">
        <v>118</v>
      </c>
      <c r="D3843" s="4" t="s">
        <v>8020</v>
      </c>
      <c r="E3843" s="4" t="s">
        <v>83</v>
      </c>
      <c r="F3843" s="4" t="s">
        <v>121</v>
      </c>
      <c r="G3843" s="4" t="s">
        <v>373</v>
      </c>
      <c r="H3843" s="4" t="s">
        <v>3236</v>
      </c>
      <c r="I3843" s="4" t="s">
        <v>7945</v>
      </c>
      <c r="J3843" s="4" t="s">
        <v>7946</v>
      </c>
      <c r="K3843" s="6">
        <f>IFERROR(VLOOKUP($J3843,Lookup!$I:$M,Lookup!J$2,0),"")</f>
        <v>7217</v>
      </c>
      <c r="L3843" s="6" t="str">
        <f>IFERROR(VLOOKUP($J3843,Lookup!$I:$M,Lookup!K$2,0),"")</f>
        <v>Yorba Linda</v>
      </c>
      <c r="M3843" s="6" t="str">
        <f>IFERROR(VLOOKUP($J3843,Lookup!$I:$M,Lookup!L$2,0),"")</f>
        <v>ASantana</v>
      </c>
      <c r="N3843" s="6" t="str">
        <f>IFERROR(VLOOKUP($J3843,Lookup!$I:$M,Lookup!M$2,0),"")</f>
        <v>ET</v>
      </c>
      <c r="O3843" s="6" t="str">
        <f>IFERROR(VLOOKUP(E3843,Lookup!B:C,2,0),0)</f>
        <v>Line Cook</v>
      </c>
    </row>
    <row r="3844" ht="13.5" outlineLevel="2" spans="1:15">
      <c r="A3844" s="4" t="s">
        <v>8021</v>
      </c>
      <c r="B3844" s="4" t="s">
        <v>6910</v>
      </c>
      <c r="C3844" s="4" t="s">
        <v>118</v>
      </c>
      <c r="D3844" s="4" t="s">
        <v>8022</v>
      </c>
      <c r="E3844" s="4" t="s">
        <v>78</v>
      </c>
      <c r="F3844" s="4" t="s">
        <v>121</v>
      </c>
      <c r="G3844" s="4" t="s">
        <v>373</v>
      </c>
      <c r="H3844" s="4" t="s">
        <v>3236</v>
      </c>
      <c r="I3844" s="4" t="s">
        <v>7945</v>
      </c>
      <c r="J3844" s="4" t="s">
        <v>7946</v>
      </c>
      <c r="K3844" s="6">
        <f>IFERROR(VLOOKUP($J3844,Lookup!$I:$M,Lookup!J$2,0),"")</f>
        <v>7217</v>
      </c>
      <c r="L3844" s="6" t="str">
        <f>IFERROR(VLOOKUP($J3844,Lookup!$I:$M,Lookup!K$2,0),"")</f>
        <v>Yorba Linda</v>
      </c>
      <c r="M3844" s="6" t="str">
        <f>IFERROR(VLOOKUP($J3844,Lookup!$I:$M,Lookup!L$2,0),"")</f>
        <v>ASantana</v>
      </c>
      <c r="N3844" s="6" t="str">
        <f>IFERROR(VLOOKUP($J3844,Lookup!$I:$M,Lookup!M$2,0),"")</f>
        <v>ET</v>
      </c>
      <c r="O3844" s="6" t="str">
        <f>IFERROR(VLOOKUP(E3844,Lookup!B:C,2,0),0)</f>
        <v>Host</v>
      </c>
    </row>
    <row r="3845" ht="13.5" outlineLevel="2" spans="1:15">
      <c r="A3845" s="4" t="s">
        <v>8023</v>
      </c>
      <c r="B3845" s="4" t="s">
        <v>6910</v>
      </c>
      <c r="C3845" s="4" t="s">
        <v>118</v>
      </c>
      <c r="D3845" s="4" t="s">
        <v>8024</v>
      </c>
      <c r="E3845" s="4" t="s">
        <v>78</v>
      </c>
      <c r="F3845" s="4" t="s">
        <v>121</v>
      </c>
      <c r="G3845" s="4" t="s">
        <v>373</v>
      </c>
      <c r="H3845" s="4" t="s">
        <v>3236</v>
      </c>
      <c r="I3845" s="4" t="s">
        <v>7945</v>
      </c>
      <c r="J3845" s="4" t="s">
        <v>7946</v>
      </c>
      <c r="K3845" s="6">
        <f>IFERROR(VLOOKUP($J3845,Lookup!$I:$M,Lookup!J$2,0),"")</f>
        <v>7217</v>
      </c>
      <c r="L3845" s="6" t="str">
        <f>IFERROR(VLOOKUP($J3845,Lookup!$I:$M,Lookup!K$2,0),"")</f>
        <v>Yorba Linda</v>
      </c>
      <c r="M3845" s="6" t="str">
        <f>IFERROR(VLOOKUP($J3845,Lookup!$I:$M,Lookup!L$2,0),"")</f>
        <v>ASantana</v>
      </c>
      <c r="N3845" s="6" t="str">
        <f>IFERROR(VLOOKUP($J3845,Lookup!$I:$M,Lookup!M$2,0),"")</f>
        <v>ET</v>
      </c>
      <c r="O3845" s="6" t="str">
        <f>IFERROR(VLOOKUP(E3845,Lookup!B:C,2,0),0)</f>
        <v>Host</v>
      </c>
    </row>
    <row r="3846" ht="13.5" outlineLevel="2" spans="1:15">
      <c r="A3846" s="4" t="s">
        <v>8025</v>
      </c>
      <c r="B3846" s="4" t="s">
        <v>6910</v>
      </c>
      <c r="C3846" s="4" t="s">
        <v>118</v>
      </c>
      <c r="D3846" s="4" t="s">
        <v>8026</v>
      </c>
      <c r="E3846" s="4" t="s">
        <v>83</v>
      </c>
      <c r="F3846" s="4" t="s">
        <v>121</v>
      </c>
      <c r="G3846" s="4" t="s">
        <v>373</v>
      </c>
      <c r="H3846" s="4" t="s">
        <v>3236</v>
      </c>
      <c r="I3846" s="4" t="s">
        <v>7945</v>
      </c>
      <c r="J3846" s="4" t="s">
        <v>7946</v>
      </c>
      <c r="K3846" s="6">
        <f>IFERROR(VLOOKUP($J3846,Lookup!$I:$M,Lookup!J$2,0),"")</f>
        <v>7217</v>
      </c>
      <c r="L3846" s="6" t="str">
        <f>IFERROR(VLOOKUP($J3846,Lookup!$I:$M,Lookup!K$2,0),"")</f>
        <v>Yorba Linda</v>
      </c>
      <c r="M3846" s="6" t="str">
        <f>IFERROR(VLOOKUP($J3846,Lookup!$I:$M,Lookup!L$2,0),"")</f>
        <v>ASantana</v>
      </c>
      <c r="N3846" s="6" t="str">
        <f>IFERROR(VLOOKUP($J3846,Lookup!$I:$M,Lookup!M$2,0),"")</f>
        <v>ET</v>
      </c>
      <c r="O3846" s="6" t="str">
        <f>IFERROR(VLOOKUP(E3846,Lookup!B:C,2,0),0)</f>
        <v>Line Cook</v>
      </c>
    </row>
    <row r="3847" ht="13.5" outlineLevel="2" spans="1:15">
      <c r="A3847" s="4" t="s">
        <v>8027</v>
      </c>
      <c r="B3847" s="4" t="s">
        <v>6910</v>
      </c>
      <c r="C3847" s="4" t="s">
        <v>118</v>
      </c>
      <c r="D3847" s="4" t="s">
        <v>8028</v>
      </c>
      <c r="E3847" s="4" t="s">
        <v>78</v>
      </c>
      <c r="F3847" s="4" t="s">
        <v>121</v>
      </c>
      <c r="G3847" s="4" t="s">
        <v>373</v>
      </c>
      <c r="H3847" s="4" t="s">
        <v>3236</v>
      </c>
      <c r="I3847" s="4" t="s">
        <v>7945</v>
      </c>
      <c r="J3847" s="4" t="s">
        <v>7946</v>
      </c>
      <c r="K3847" s="6">
        <f>IFERROR(VLOOKUP($J3847,Lookup!$I:$M,Lookup!J$2,0),"")</f>
        <v>7217</v>
      </c>
      <c r="L3847" s="6" t="str">
        <f>IFERROR(VLOOKUP($J3847,Lookup!$I:$M,Lookup!K$2,0),"")</f>
        <v>Yorba Linda</v>
      </c>
      <c r="M3847" s="6" t="str">
        <f>IFERROR(VLOOKUP($J3847,Lookup!$I:$M,Lookup!L$2,0),"")</f>
        <v>ASantana</v>
      </c>
      <c r="N3847" s="6" t="str">
        <f>IFERROR(VLOOKUP($J3847,Lookup!$I:$M,Lookup!M$2,0),"")</f>
        <v>ET</v>
      </c>
      <c r="O3847" s="6" t="str">
        <f>IFERROR(VLOOKUP(E3847,Lookup!B:C,2,0),0)</f>
        <v>Host</v>
      </c>
    </row>
    <row r="3848" ht="13.5" outlineLevel="2" spans="1:15">
      <c r="A3848" s="4" t="s">
        <v>8029</v>
      </c>
      <c r="B3848" s="4" t="s">
        <v>6910</v>
      </c>
      <c r="C3848" s="4" t="s">
        <v>118</v>
      </c>
      <c r="D3848" s="4" t="s">
        <v>8030</v>
      </c>
      <c r="E3848" s="4" t="s">
        <v>120</v>
      </c>
      <c r="F3848" s="4" t="s">
        <v>121</v>
      </c>
      <c r="G3848" s="4" t="s">
        <v>373</v>
      </c>
      <c r="H3848" s="4" t="s">
        <v>3236</v>
      </c>
      <c r="I3848" s="4" t="s">
        <v>7945</v>
      </c>
      <c r="J3848" s="4" t="s">
        <v>7946</v>
      </c>
      <c r="K3848" s="6">
        <f>IFERROR(VLOOKUP($J3848,Lookup!$I:$M,Lookup!J$2,0),"")</f>
        <v>7217</v>
      </c>
      <c r="L3848" s="6" t="str">
        <f>IFERROR(VLOOKUP($J3848,Lookup!$I:$M,Lookup!K$2,0),"")</f>
        <v>Yorba Linda</v>
      </c>
      <c r="M3848" s="6" t="str">
        <f>IFERROR(VLOOKUP($J3848,Lookup!$I:$M,Lookup!L$2,0),"")</f>
        <v>ASantana</v>
      </c>
      <c r="N3848" s="6" t="str">
        <f>IFERROR(VLOOKUP($J3848,Lookup!$I:$M,Lookup!M$2,0),"")</f>
        <v>ET</v>
      </c>
      <c r="O3848" s="6" t="str">
        <f>IFERROR(VLOOKUP(E3848,Lookup!B:C,2,0),0)</f>
        <v>Server/Cocktail</v>
      </c>
    </row>
    <row r="3849" ht="13.5" outlineLevel="2" spans="1:15">
      <c r="A3849" s="4" t="s">
        <v>8031</v>
      </c>
      <c r="B3849" s="4" t="s">
        <v>6910</v>
      </c>
      <c r="C3849" s="4" t="s">
        <v>118</v>
      </c>
      <c r="D3849" s="4" t="s">
        <v>8032</v>
      </c>
      <c r="E3849" s="4" t="s">
        <v>78</v>
      </c>
      <c r="F3849" s="4" t="s">
        <v>121</v>
      </c>
      <c r="G3849" s="4" t="s">
        <v>373</v>
      </c>
      <c r="H3849" s="4" t="s">
        <v>3236</v>
      </c>
      <c r="I3849" s="4" t="s">
        <v>7945</v>
      </c>
      <c r="J3849" s="4" t="s">
        <v>7946</v>
      </c>
      <c r="K3849" s="6">
        <f>IFERROR(VLOOKUP($J3849,Lookup!$I:$M,Lookup!J$2,0),"")</f>
        <v>7217</v>
      </c>
      <c r="L3849" s="6" t="str">
        <f>IFERROR(VLOOKUP($J3849,Lookup!$I:$M,Lookup!K$2,0),"")</f>
        <v>Yorba Linda</v>
      </c>
      <c r="M3849" s="6" t="str">
        <f>IFERROR(VLOOKUP($J3849,Lookup!$I:$M,Lookup!L$2,0),"")</f>
        <v>ASantana</v>
      </c>
      <c r="N3849" s="6" t="str">
        <f>IFERROR(VLOOKUP($J3849,Lookup!$I:$M,Lookup!M$2,0),"")</f>
        <v>ET</v>
      </c>
      <c r="O3849" s="6" t="str">
        <f>IFERROR(VLOOKUP(E3849,Lookup!B:C,2,0),0)</f>
        <v>Host</v>
      </c>
    </row>
    <row r="3850" ht="13.5" outlineLevel="2" spans="1:15">
      <c r="A3850" s="4" t="s">
        <v>8033</v>
      </c>
      <c r="B3850" s="4" t="s">
        <v>8034</v>
      </c>
      <c r="C3850" s="4" t="s">
        <v>118</v>
      </c>
      <c r="D3850" s="4" t="s">
        <v>8035</v>
      </c>
      <c r="E3850" s="4" t="s">
        <v>83</v>
      </c>
      <c r="F3850" s="4" t="s">
        <v>121</v>
      </c>
      <c r="G3850" s="4" t="s">
        <v>373</v>
      </c>
      <c r="H3850" s="4" t="s">
        <v>6775</v>
      </c>
      <c r="I3850" s="4" t="s">
        <v>8036</v>
      </c>
      <c r="J3850" s="4" t="s">
        <v>8037</v>
      </c>
      <c r="K3850" s="6">
        <f>IFERROR(VLOOKUP($J3850,Lookup!$I:$M,Lookup!J$2,0),"")</f>
        <v>7226</v>
      </c>
      <c r="L3850" s="6" t="str">
        <f>IFERROR(VLOOKUP($J3850,Lookup!$I:$M,Lookup!K$2,0),"")</f>
        <v>Orange</v>
      </c>
      <c r="M3850" s="6" t="str">
        <f>IFERROR(VLOOKUP($J3850,Lookup!$I:$M,Lookup!L$2,0),"")</f>
        <v>HSilva</v>
      </c>
      <c r="N3850" s="6" t="str">
        <f>IFERROR(VLOOKUP($J3850,Lookup!$I:$M,Lookup!M$2,0),"")</f>
        <v>ET</v>
      </c>
      <c r="O3850" s="6" t="str">
        <f>IFERROR(VLOOKUP(E3850,Lookup!B:C,2,0),0)</f>
        <v>Line Cook</v>
      </c>
    </row>
    <row r="3851" ht="13.5" outlineLevel="2" spans="1:15">
      <c r="A3851" s="4" t="s">
        <v>8038</v>
      </c>
      <c r="B3851" s="4" t="s">
        <v>8034</v>
      </c>
      <c r="C3851" s="4" t="s">
        <v>118</v>
      </c>
      <c r="D3851" s="4" t="s">
        <v>8039</v>
      </c>
      <c r="E3851" s="4" t="s">
        <v>84</v>
      </c>
      <c r="F3851" s="4" t="s">
        <v>121</v>
      </c>
      <c r="G3851" s="4" t="s">
        <v>373</v>
      </c>
      <c r="H3851" s="4" t="s">
        <v>6775</v>
      </c>
      <c r="I3851" s="4" t="s">
        <v>8036</v>
      </c>
      <c r="J3851" s="4" t="s">
        <v>8037</v>
      </c>
      <c r="K3851" s="6">
        <f>IFERROR(VLOOKUP($J3851,Lookup!$I:$M,Lookup!J$2,0),"")</f>
        <v>7226</v>
      </c>
      <c r="L3851" s="6" t="str">
        <f>IFERROR(VLOOKUP($J3851,Lookup!$I:$M,Lookup!K$2,0),"")</f>
        <v>Orange</v>
      </c>
      <c r="M3851" s="6" t="str">
        <f>IFERROR(VLOOKUP($J3851,Lookup!$I:$M,Lookup!L$2,0),"")</f>
        <v>HSilva</v>
      </c>
      <c r="N3851" s="6" t="str">
        <f>IFERROR(VLOOKUP($J3851,Lookup!$I:$M,Lookup!M$2,0),"")</f>
        <v>ET</v>
      </c>
      <c r="O3851" s="6" t="str">
        <f>IFERROR(VLOOKUP(E3851,Lookup!B:C,2,0),0)</f>
        <v>Prep Cook</v>
      </c>
    </row>
    <row r="3852" ht="13.5" outlineLevel="2" spans="1:15">
      <c r="A3852" s="4" t="s">
        <v>8040</v>
      </c>
      <c r="B3852" s="4" t="s">
        <v>8034</v>
      </c>
      <c r="C3852" s="4" t="s">
        <v>118</v>
      </c>
      <c r="D3852" s="4" t="s">
        <v>8041</v>
      </c>
      <c r="E3852" s="4" t="s">
        <v>188</v>
      </c>
      <c r="F3852" s="4" t="s">
        <v>121</v>
      </c>
      <c r="G3852" s="4" t="s">
        <v>373</v>
      </c>
      <c r="H3852" s="4" t="s">
        <v>6775</v>
      </c>
      <c r="I3852" s="4" t="s">
        <v>8036</v>
      </c>
      <c r="J3852" s="4" t="s">
        <v>8037</v>
      </c>
      <c r="K3852" s="6">
        <f>IFERROR(VLOOKUP($J3852,Lookup!$I:$M,Lookup!J$2,0),"")</f>
        <v>7226</v>
      </c>
      <c r="L3852" s="6" t="str">
        <f>IFERROR(VLOOKUP($J3852,Lookup!$I:$M,Lookup!K$2,0),"")</f>
        <v>Orange</v>
      </c>
      <c r="M3852" s="6" t="str">
        <f>IFERROR(VLOOKUP($J3852,Lookup!$I:$M,Lookup!L$2,0),"")</f>
        <v>HSilva</v>
      </c>
      <c r="N3852" s="6" t="str">
        <f>IFERROR(VLOOKUP($J3852,Lookup!$I:$M,Lookup!M$2,0),"")</f>
        <v>ET</v>
      </c>
      <c r="O3852" s="6" t="str">
        <f>IFERROR(VLOOKUP(E3852,Lookup!B:C,2,0),0)</f>
        <v>Dish</v>
      </c>
    </row>
    <row r="3853" ht="13.5" outlineLevel="2" spans="1:15">
      <c r="A3853" s="4" t="s">
        <v>8042</v>
      </c>
      <c r="B3853" s="4" t="s">
        <v>8034</v>
      </c>
      <c r="C3853" s="4" t="s">
        <v>118</v>
      </c>
      <c r="D3853" s="4" t="s">
        <v>8043</v>
      </c>
      <c r="E3853" s="4" t="s">
        <v>120</v>
      </c>
      <c r="F3853" s="4" t="s">
        <v>121</v>
      </c>
      <c r="G3853" s="4" t="s">
        <v>373</v>
      </c>
      <c r="H3853" s="4" t="s">
        <v>6775</v>
      </c>
      <c r="I3853" s="4" t="s">
        <v>8036</v>
      </c>
      <c r="J3853" s="4" t="s">
        <v>8037</v>
      </c>
      <c r="K3853" s="6">
        <f>IFERROR(VLOOKUP($J3853,Lookup!$I:$M,Lookup!J$2,0),"")</f>
        <v>7226</v>
      </c>
      <c r="L3853" s="6" t="str">
        <f>IFERROR(VLOOKUP($J3853,Lookup!$I:$M,Lookup!K$2,0),"")</f>
        <v>Orange</v>
      </c>
      <c r="M3853" s="6" t="str">
        <f>IFERROR(VLOOKUP($J3853,Lookup!$I:$M,Lookup!L$2,0),"")</f>
        <v>HSilva</v>
      </c>
      <c r="N3853" s="6" t="str">
        <f>IFERROR(VLOOKUP($J3853,Lookup!$I:$M,Lookup!M$2,0),"")</f>
        <v>ET</v>
      </c>
      <c r="O3853" s="6" t="str">
        <f>IFERROR(VLOOKUP(E3853,Lookup!B:C,2,0),0)</f>
        <v>Server/Cocktail</v>
      </c>
    </row>
    <row r="3854" ht="13.5" outlineLevel="2" spans="1:15">
      <c r="A3854" s="4" t="s">
        <v>8044</v>
      </c>
      <c r="B3854" s="4" t="s">
        <v>8034</v>
      </c>
      <c r="C3854" s="4" t="s">
        <v>118</v>
      </c>
      <c r="D3854" s="4" t="s">
        <v>8045</v>
      </c>
      <c r="E3854" s="4" t="s">
        <v>120</v>
      </c>
      <c r="F3854" s="4" t="s">
        <v>121</v>
      </c>
      <c r="G3854" s="4" t="s">
        <v>373</v>
      </c>
      <c r="H3854" s="4" t="s">
        <v>6775</v>
      </c>
      <c r="I3854" s="4" t="s">
        <v>8036</v>
      </c>
      <c r="J3854" s="4" t="s">
        <v>8037</v>
      </c>
      <c r="K3854" s="6">
        <f>IFERROR(VLOOKUP($J3854,Lookup!$I:$M,Lookup!J$2,0),"")</f>
        <v>7226</v>
      </c>
      <c r="L3854" s="6" t="str">
        <f>IFERROR(VLOOKUP($J3854,Lookup!$I:$M,Lookup!K$2,0),"")</f>
        <v>Orange</v>
      </c>
      <c r="M3854" s="6" t="str">
        <f>IFERROR(VLOOKUP($J3854,Lookup!$I:$M,Lookup!L$2,0),"")</f>
        <v>HSilva</v>
      </c>
      <c r="N3854" s="6" t="str">
        <f>IFERROR(VLOOKUP($J3854,Lookup!$I:$M,Lookup!M$2,0),"")</f>
        <v>ET</v>
      </c>
      <c r="O3854" s="6" t="str">
        <f>IFERROR(VLOOKUP(E3854,Lookup!B:C,2,0),0)</f>
        <v>Server/Cocktail</v>
      </c>
    </row>
    <row r="3855" ht="13.5" outlineLevel="2" spans="1:15">
      <c r="A3855" s="4" t="s">
        <v>8046</v>
      </c>
      <c r="B3855" s="4" t="s">
        <v>8034</v>
      </c>
      <c r="C3855" s="4" t="s">
        <v>118</v>
      </c>
      <c r="D3855" s="4" t="s">
        <v>8047</v>
      </c>
      <c r="E3855" s="4" t="s">
        <v>84</v>
      </c>
      <c r="F3855" s="4" t="s">
        <v>121</v>
      </c>
      <c r="G3855" s="4" t="s">
        <v>373</v>
      </c>
      <c r="H3855" s="4" t="s">
        <v>6775</v>
      </c>
      <c r="I3855" s="4" t="s">
        <v>8036</v>
      </c>
      <c r="J3855" s="4" t="s">
        <v>8037</v>
      </c>
      <c r="K3855" s="6">
        <f>IFERROR(VLOOKUP($J3855,Lookup!$I:$M,Lookup!J$2,0),"")</f>
        <v>7226</v>
      </c>
      <c r="L3855" s="6" t="str">
        <f>IFERROR(VLOOKUP($J3855,Lookup!$I:$M,Lookup!K$2,0),"")</f>
        <v>Orange</v>
      </c>
      <c r="M3855" s="6" t="str">
        <f>IFERROR(VLOOKUP($J3855,Lookup!$I:$M,Lookup!L$2,0),"")</f>
        <v>HSilva</v>
      </c>
      <c r="N3855" s="6" t="str">
        <f>IFERROR(VLOOKUP($J3855,Lookup!$I:$M,Lookup!M$2,0),"")</f>
        <v>ET</v>
      </c>
      <c r="O3855" s="6" t="str">
        <f>IFERROR(VLOOKUP(E3855,Lookup!B:C,2,0),0)</f>
        <v>Prep Cook</v>
      </c>
    </row>
    <row r="3856" ht="13.5" outlineLevel="2" spans="1:15">
      <c r="A3856" s="4" t="s">
        <v>8048</v>
      </c>
      <c r="B3856" s="4" t="s">
        <v>8034</v>
      </c>
      <c r="C3856" s="4" t="s">
        <v>118</v>
      </c>
      <c r="D3856" s="4" t="s">
        <v>8049</v>
      </c>
      <c r="E3856" s="4" t="s">
        <v>139</v>
      </c>
      <c r="F3856" s="4" t="s">
        <v>121</v>
      </c>
      <c r="G3856" s="4" t="s">
        <v>373</v>
      </c>
      <c r="H3856" s="4" t="s">
        <v>6775</v>
      </c>
      <c r="I3856" s="4" t="s">
        <v>8036</v>
      </c>
      <c r="J3856" s="4" t="s">
        <v>8037</v>
      </c>
      <c r="K3856" s="6">
        <f>IFERROR(VLOOKUP($J3856,Lookup!$I:$M,Lookup!J$2,0),"")</f>
        <v>7226</v>
      </c>
      <c r="L3856" s="6" t="str">
        <f>IFERROR(VLOOKUP($J3856,Lookup!$I:$M,Lookup!K$2,0),"")</f>
        <v>Orange</v>
      </c>
      <c r="M3856" s="6" t="str">
        <f>IFERROR(VLOOKUP($J3856,Lookup!$I:$M,Lookup!L$2,0),"")</f>
        <v>HSilva</v>
      </c>
      <c r="N3856" s="6" t="str">
        <f>IFERROR(VLOOKUP($J3856,Lookup!$I:$M,Lookup!M$2,0),"")</f>
        <v>ET</v>
      </c>
      <c r="O3856" s="6" t="str">
        <f>IFERROR(VLOOKUP(E3856,Lookup!B:C,2,0),0)</f>
        <v>Busser/Runner</v>
      </c>
    </row>
    <row r="3857" ht="13.5" outlineLevel="2" spans="1:15">
      <c r="A3857" s="4" t="s">
        <v>8050</v>
      </c>
      <c r="B3857" s="4" t="s">
        <v>8034</v>
      </c>
      <c r="C3857" s="4" t="s">
        <v>118</v>
      </c>
      <c r="D3857" s="4" t="s">
        <v>8051</v>
      </c>
      <c r="E3857" s="4" t="s">
        <v>83</v>
      </c>
      <c r="F3857" s="4" t="s">
        <v>121</v>
      </c>
      <c r="G3857" s="4" t="s">
        <v>373</v>
      </c>
      <c r="H3857" s="4" t="s">
        <v>6775</v>
      </c>
      <c r="I3857" s="4" t="s">
        <v>8036</v>
      </c>
      <c r="J3857" s="4" t="s">
        <v>8037</v>
      </c>
      <c r="K3857" s="6">
        <f>IFERROR(VLOOKUP($J3857,Lookup!$I:$M,Lookup!J$2,0),"")</f>
        <v>7226</v>
      </c>
      <c r="L3857" s="6" t="str">
        <f>IFERROR(VLOOKUP($J3857,Lookup!$I:$M,Lookup!K$2,0),"")</f>
        <v>Orange</v>
      </c>
      <c r="M3857" s="6" t="str">
        <f>IFERROR(VLOOKUP($J3857,Lookup!$I:$M,Lookup!L$2,0),"")</f>
        <v>HSilva</v>
      </c>
      <c r="N3857" s="6" t="str">
        <f>IFERROR(VLOOKUP($J3857,Lookup!$I:$M,Lookup!M$2,0),"")</f>
        <v>ET</v>
      </c>
      <c r="O3857" s="6" t="str">
        <f>IFERROR(VLOOKUP(E3857,Lookup!B:C,2,0),0)</f>
        <v>Line Cook</v>
      </c>
    </row>
    <row r="3858" ht="13.5" outlineLevel="2" spans="1:15">
      <c r="A3858" s="4" t="s">
        <v>8052</v>
      </c>
      <c r="B3858" s="4" t="s">
        <v>8034</v>
      </c>
      <c r="C3858" s="4" t="s">
        <v>118</v>
      </c>
      <c r="D3858" s="4" t="s">
        <v>8053</v>
      </c>
      <c r="E3858" s="4" t="s">
        <v>120</v>
      </c>
      <c r="F3858" s="4" t="s">
        <v>121</v>
      </c>
      <c r="G3858" s="4" t="s">
        <v>373</v>
      </c>
      <c r="H3858" s="4" t="s">
        <v>6775</v>
      </c>
      <c r="I3858" s="4" t="s">
        <v>8036</v>
      </c>
      <c r="J3858" s="4" t="s">
        <v>8037</v>
      </c>
      <c r="K3858" s="6">
        <f>IFERROR(VLOOKUP($J3858,Lookup!$I:$M,Lookup!J$2,0),"")</f>
        <v>7226</v>
      </c>
      <c r="L3858" s="6" t="str">
        <f>IFERROR(VLOOKUP($J3858,Lookup!$I:$M,Lookup!K$2,0),"")</f>
        <v>Orange</v>
      </c>
      <c r="M3858" s="6" t="str">
        <f>IFERROR(VLOOKUP($J3858,Lookup!$I:$M,Lookup!L$2,0),"")</f>
        <v>HSilva</v>
      </c>
      <c r="N3858" s="6" t="str">
        <f>IFERROR(VLOOKUP($J3858,Lookup!$I:$M,Lookup!M$2,0),"")</f>
        <v>ET</v>
      </c>
      <c r="O3858" s="6" t="str">
        <f>IFERROR(VLOOKUP(E3858,Lookup!B:C,2,0),0)</f>
        <v>Server/Cocktail</v>
      </c>
    </row>
    <row r="3859" ht="13.5" outlineLevel="2" spans="1:15">
      <c r="A3859" s="4" t="s">
        <v>8054</v>
      </c>
      <c r="B3859" s="4" t="s">
        <v>8034</v>
      </c>
      <c r="C3859" s="4" t="s">
        <v>118</v>
      </c>
      <c r="D3859" s="4" t="s">
        <v>8055</v>
      </c>
      <c r="E3859" s="4" t="s">
        <v>120</v>
      </c>
      <c r="F3859" s="4" t="s">
        <v>121</v>
      </c>
      <c r="G3859" s="4" t="s">
        <v>373</v>
      </c>
      <c r="H3859" s="4" t="s">
        <v>6775</v>
      </c>
      <c r="I3859" s="4" t="s">
        <v>8036</v>
      </c>
      <c r="J3859" s="4" t="s">
        <v>8037</v>
      </c>
      <c r="K3859" s="6">
        <f>IFERROR(VLOOKUP($J3859,Lookup!$I:$M,Lookup!J$2,0),"")</f>
        <v>7226</v>
      </c>
      <c r="L3859" s="6" t="str">
        <f>IFERROR(VLOOKUP($J3859,Lookup!$I:$M,Lookup!K$2,0),"")</f>
        <v>Orange</v>
      </c>
      <c r="M3859" s="6" t="str">
        <f>IFERROR(VLOOKUP($J3859,Lookup!$I:$M,Lookup!L$2,0),"")</f>
        <v>HSilva</v>
      </c>
      <c r="N3859" s="6" t="str">
        <f>IFERROR(VLOOKUP($J3859,Lookup!$I:$M,Lookup!M$2,0),"")</f>
        <v>ET</v>
      </c>
      <c r="O3859" s="6" t="str">
        <f>IFERROR(VLOOKUP(E3859,Lookup!B:C,2,0),0)</f>
        <v>Server/Cocktail</v>
      </c>
    </row>
    <row r="3860" ht="13.5" outlineLevel="2" spans="1:15">
      <c r="A3860" s="4" t="s">
        <v>8056</v>
      </c>
      <c r="B3860" s="4" t="s">
        <v>8034</v>
      </c>
      <c r="C3860" s="4" t="s">
        <v>118</v>
      </c>
      <c r="D3860" s="4" t="s">
        <v>8057</v>
      </c>
      <c r="E3860" s="4" t="s">
        <v>120</v>
      </c>
      <c r="F3860" s="4" t="s">
        <v>121</v>
      </c>
      <c r="G3860" s="4" t="s">
        <v>373</v>
      </c>
      <c r="H3860" s="4" t="s">
        <v>6775</v>
      </c>
      <c r="I3860" s="4" t="s">
        <v>8036</v>
      </c>
      <c r="J3860" s="4" t="s">
        <v>8037</v>
      </c>
      <c r="K3860" s="6">
        <f>IFERROR(VLOOKUP($J3860,Lookup!$I:$M,Lookup!J$2,0),"")</f>
        <v>7226</v>
      </c>
      <c r="L3860" s="6" t="str">
        <f>IFERROR(VLOOKUP($J3860,Lookup!$I:$M,Lookup!K$2,0),"")</f>
        <v>Orange</v>
      </c>
      <c r="M3860" s="6" t="str">
        <f>IFERROR(VLOOKUP($J3860,Lookup!$I:$M,Lookup!L$2,0),"")</f>
        <v>HSilva</v>
      </c>
      <c r="N3860" s="6" t="str">
        <f>IFERROR(VLOOKUP($J3860,Lookup!$I:$M,Lookup!M$2,0),"")</f>
        <v>ET</v>
      </c>
      <c r="O3860" s="6" t="str">
        <f>IFERROR(VLOOKUP(E3860,Lookup!B:C,2,0),0)</f>
        <v>Server/Cocktail</v>
      </c>
    </row>
    <row r="3861" ht="13.5" outlineLevel="2" spans="1:15">
      <c r="A3861" s="4" t="s">
        <v>8058</v>
      </c>
      <c r="B3861" s="4" t="s">
        <v>8034</v>
      </c>
      <c r="C3861" s="4" t="s">
        <v>118</v>
      </c>
      <c r="D3861" s="4" t="s">
        <v>8059</v>
      </c>
      <c r="E3861" s="4" t="s">
        <v>120</v>
      </c>
      <c r="F3861" s="4" t="s">
        <v>121</v>
      </c>
      <c r="G3861" s="4" t="s">
        <v>373</v>
      </c>
      <c r="H3861" s="4" t="s">
        <v>6775</v>
      </c>
      <c r="I3861" s="4" t="s">
        <v>8036</v>
      </c>
      <c r="J3861" s="4" t="s">
        <v>8037</v>
      </c>
      <c r="K3861" s="6">
        <f>IFERROR(VLOOKUP($J3861,Lookup!$I:$M,Lookup!J$2,0),"")</f>
        <v>7226</v>
      </c>
      <c r="L3861" s="6" t="str">
        <f>IFERROR(VLOOKUP($J3861,Lookup!$I:$M,Lookup!K$2,0),"")</f>
        <v>Orange</v>
      </c>
      <c r="M3861" s="6" t="str">
        <f>IFERROR(VLOOKUP($J3861,Lookup!$I:$M,Lookup!L$2,0),"")</f>
        <v>HSilva</v>
      </c>
      <c r="N3861" s="6" t="str">
        <f>IFERROR(VLOOKUP($J3861,Lookup!$I:$M,Lookup!M$2,0),"")</f>
        <v>ET</v>
      </c>
      <c r="O3861" s="6" t="str">
        <f>IFERROR(VLOOKUP(E3861,Lookup!B:C,2,0),0)</f>
        <v>Server/Cocktail</v>
      </c>
    </row>
    <row r="3862" ht="13.5" outlineLevel="2" spans="1:15">
      <c r="A3862" s="4" t="s">
        <v>8060</v>
      </c>
      <c r="B3862" s="4" t="s">
        <v>8034</v>
      </c>
      <c r="C3862" s="4" t="s">
        <v>118</v>
      </c>
      <c r="D3862" s="4" t="s">
        <v>8061</v>
      </c>
      <c r="E3862" s="4" t="s">
        <v>70</v>
      </c>
      <c r="F3862" s="4" t="s">
        <v>121</v>
      </c>
      <c r="G3862" s="4" t="s">
        <v>373</v>
      </c>
      <c r="H3862" s="4" t="s">
        <v>6775</v>
      </c>
      <c r="I3862" s="4" t="s">
        <v>8036</v>
      </c>
      <c r="J3862" s="4" t="s">
        <v>8037</v>
      </c>
      <c r="K3862" s="6">
        <f>IFERROR(VLOOKUP($J3862,Lookup!$I:$M,Lookup!J$2,0),"")</f>
        <v>7226</v>
      </c>
      <c r="L3862" s="6" t="str">
        <f>IFERROR(VLOOKUP($J3862,Lookup!$I:$M,Lookup!K$2,0),"")</f>
        <v>Orange</v>
      </c>
      <c r="M3862" s="6" t="str">
        <f>IFERROR(VLOOKUP($J3862,Lookup!$I:$M,Lookup!L$2,0),"")</f>
        <v>HSilva</v>
      </c>
      <c r="N3862" s="6" t="str">
        <f>IFERROR(VLOOKUP($J3862,Lookup!$I:$M,Lookup!M$2,0),"")</f>
        <v>ET</v>
      </c>
      <c r="O3862" s="6" t="str">
        <f>IFERROR(VLOOKUP(E3862,Lookup!B:C,2,0),0)</f>
        <v>Bartender</v>
      </c>
    </row>
    <row r="3863" ht="13.5" outlineLevel="2" spans="1:15">
      <c r="A3863" s="4" t="s">
        <v>8062</v>
      </c>
      <c r="B3863" s="4" t="s">
        <v>8034</v>
      </c>
      <c r="C3863" s="4" t="s">
        <v>118</v>
      </c>
      <c r="D3863" s="4" t="s">
        <v>8063</v>
      </c>
      <c r="E3863" s="4" t="s">
        <v>139</v>
      </c>
      <c r="F3863" s="4" t="s">
        <v>121</v>
      </c>
      <c r="G3863" s="4" t="s">
        <v>373</v>
      </c>
      <c r="H3863" s="4" t="s">
        <v>6775</v>
      </c>
      <c r="I3863" s="4" t="s">
        <v>8036</v>
      </c>
      <c r="J3863" s="4" t="s">
        <v>8037</v>
      </c>
      <c r="K3863" s="6">
        <f>IFERROR(VLOOKUP($J3863,Lookup!$I:$M,Lookup!J$2,0),"")</f>
        <v>7226</v>
      </c>
      <c r="L3863" s="6" t="str">
        <f>IFERROR(VLOOKUP($J3863,Lookup!$I:$M,Lookup!K$2,0),"")</f>
        <v>Orange</v>
      </c>
      <c r="M3863" s="6" t="str">
        <f>IFERROR(VLOOKUP($J3863,Lookup!$I:$M,Lookup!L$2,0),"")</f>
        <v>HSilva</v>
      </c>
      <c r="N3863" s="6" t="str">
        <f>IFERROR(VLOOKUP($J3863,Lookup!$I:$M,Lookup!M$2,0),"")</f>
        <v>ET</v>
      </c>
      <c r="O3863" s="6" t="str">
        <f>IFERROR(VLOOKUP(E3863,Lookup!B:C,2,0),0)</f>
        <v>Busser/Runner</v>
      </c>
    </row>
    <row r="3864" ht="13.5" outlineLevel="2" spans="1:15">
      <c r="A3864" s="4" t="s">
        <v>8064</v>
      </c>
      <c r="B3864" s="4" t="s">
        <v>8034</v>
      </c>
      <c r="C3864" s="4" t="s">
        <v>118</v>
      </c>
      <c r="D3864" s="4" t="s">
        <v>8065</v>
      </c>
      <c r="E3864" s="4" t="s">
        <v>120</v>
      </c>
      <c r="F3864" s="4" t="s">
        <v>121</v>
      </c>
      <c r="G3864" s="4" t="s">
        <v>373</v>
      </c>
      <c r="H3864" s="4" t="s">
        <v>6775</v>
      </c>
      <c r="I3864" s="4" t="s">
        <v>8036</v>
      </c>
      <c r="J3864" s="4" t="s">
        <v>8037</v>
      </c>
      <c r="K3864" s="6">
        <f>IFERROR(VLOOKUP($J3864,Lookup!$I:$M,Lookup!J$2,0),"")</f>
        <v>7226</v>
      </c>
      <c r="L3864" s="6" t="str">
        <f>IFERROR(VLOOKUP($J3864,Lookup!$I:$M,Lookup!K$2,0),"")</f>
        <v>Orange</v>
      </c>
      <c r="M3864" s="6" t="str">
        <f>IFERROR(VLOOKUP($J3864,Lookup!$I:$M,Lookup!L$2,0),"")</f>
        <v>HSilva</v>
      </c>
      <c r="N3864" s="6" t="str">
        <f>IFERROR(VLOOKUP($J3864,Lookup!$I:$M,Lookup!M$2,0),"")</f>
        <v>ET</v>
      </c>
      <c r="O3864" s="6" t="str">
        <f>IFERROR(VLOOKUP(E3864,Lookup!B:C,2,0),0)</f>
        <v>Server/Cocktail</v>
      </c>
    </row>
    <row r="3865" ht="13.5" outlineLevel="2" spans="1:15">
      <c r="A3865" s="4" t="s">
        <v>8066</v>
      </c>
      <c r="B3865" s="4" t="s">
        <v>8034</v>
      </c>
      <c r="C3865" s="4" t="s">
        <v>118</v>
      </c>
      <c r="D3865" s="4" t="s">
        <v>8067</v>
      </c>
      <c r="E3865" s="4" t="s">
        <v>78</v>
      </c>
      <c r="F3865" s="4" t="s">
        <v>121</v>
      </c>
      <c r="G3865" s="4" t="s">
        <v>373</v>
      </c>
      <c r="H3865" s="4" t="s">
        <v>6775</v>
      </c>
      <c r="I3865" s="4" t="s">
        <v>8036</v>
      </c>
      <c r="J3865" s="4" t="s">
        <v>8037</v>
      </c>
      <c r="K3865" s="6">
        <f>IFERROR(VLOOKUP($J3865,Lookup!$I:$M,Lookup!J$2,0),"")</f>
        <v>7226</v>
      </c>
      <c r="L3865" s="6" t="str">
        <f>IFERROR(VLOOKUP($J3865,Lookup!$I:$M,Lookup!K$2,0),"")</f>
        <v>Orange</v>
      </c>
      <c r="M3865" s="6" t="str">
        <f>IFERROR(VLOOKUP($J3865,Lookup!$I:$M,Lookup!L$2,0),"")</f>
        <v>HSilva</v>
      </c>
      <c r="N3865" s="6" t="str">
        <f>IFERROR(VLOOKUP($J3865,Lookup!$I:$M,Lookup!M$2,0),"")</f>
        <v>ET</v>
      </c>
      <c r="O3865" s="6" t="str">
        <f>IFERROR(VLOOKUP(E3865,Lookup!B:C,2,0),0)</f>
        <v>Host</v>
      </c>
    </row>
    <row r="3866" ht="13.5" outlineLevel="2" spans="1:15">
      <c r="A3866" s="4" t="s">
        <v>8068</v>
      </c>
      <c r="B3866" s="4" t="s">
        <v>8034</v>
      </c>
      <c r="C3866" s="4" t="s">
        <v>118</v>
      </c>
      <c r="D3866" s="4" t="s">
        <v>8069</v>
      </c>
      <c r="E3866" s="4" t="s">
        <v>128</v>
      </c>
      <c r="F3866" s="4" t="s">
        <v>121</v>
      </c>
      <c r="G3866" s="4" t="s">
        <v>373</v>
      </c>
      <c r="H3866" s="4" t="s">
        <v>6775</v>
      </c>
      <c r="I3866" s="4" t="s">
        <v>8036</v>
      </c>
      <c r="J3866" s="4" t="s">
        <v>8037</v>
      </c>
      <c r="K3866" s="6">
        <f>IFERROR(VLOOKUP($J3866,Lookup!$I:$M,Lookup!J$2,0),"")</f>
        <v>7226</v>
      </c>
      <c r="L3866" s="6" t="str">
        <f>IFERROR(VLOOKUP($J3866,Lookup!$I:$M,Lookup!K$2,0),"")</f>
        <v>Orange</v>
      </c>
      <c r="M3866" s="6" t="str">
        <f>IFERROR(VLOOKUP($J3866,Lookup!$I:$M,Lookup!L$2,0),"")</f>
        <v>HSilva</v>
      </c>
      <c r="N3866" s="6" t="str">
        <f>IFERROR(VLOOKUP($J3866,Lookup!$I:$M,Lookup!M$2,0),"")</f>
        <v>ET</v>
      </c>
      <c r="O3866" s="6" t="str">
        <f>IFERROR(VLOOKUP(E3866,Lookup!B:C,2,0),0)</f>
        <v>Server/Cocktail</v>
      </c>
    </row>
    <row r="3867" ht="13.5" outlineLevel="2" spans="1:15">
      <c r="A3867" s="4" t="s">
        <v>8070</v>
      </c>
      <c r="B3867" s="4" t="s">
        <v>8034</v>
      </c>
      <c r="C3867" s="4" t="s">
        <v>118</v>
      </c>
      <c r="D3867" s="4" t="s">
        <v>8071</v>
      </c>
      <c r="E3867" s="4" t="s">
        <v>142</v>
      </c>
      <c r="F3867" s="4" t="s">
        <v>121</v>
      </c>
      <c r="G3867" s="4" t="s">
        <v>373</v>
      </c>
      <c r="H3867" s="4" t="s">
        <v>6775</v>
      </c>
      <c r="I3867" s="4" t="s">
        <v>8036</v>
      </c>
      <c r="J3867" s="4" t="s">
        <v>8037</v>
      </c>
      <c r="K3867" s="6">
        <f>IFERROR(VLOOKUP($J3867,Lookup!$I:$M,Lookup!J$2,0),"")</f>
        <v>7226</v>
      </c>
      <c r="L3867" s="6" t="str">
        <f>IFERROR(VLOOKUP($J3867,Lookup!$I:$M,Lookup!K$2,0),"")</f>
        <v>Orange</v>
      </c>
      <c r="M3867" s="6" t="str">
        <f>IFERROR(VLOOKUP($J3867,Lookup!$I:$M,Lookup!L$2,0),"")</f>
        <v>HSilva</v>
      </c>
      <c r="N3867" s="6" t="str">
        <f>IFERROR(VLOOKUP($J3867,Lookup!$I:$M,Lookup!M$2,0),"")</f>
        <v>ET</v>
      </c>
      <c r="O3867" s="6" t="str">
        <f>IFERROR(VLOOKUP(E3867,Lookup!B:C,2,0),0)</f>
        <v>Expo</v>
      </c>
    </row>
    <row r="3868" ht="13.5" outlineLevel="2" spans="1:15">
      <c r="A3868" s="4" t="s">
        <v>8072</v>
      </c>
      <c r="B3868" s="4" t="s">
        <v>8034</v>
      </c>
      <c r="C3868" s="4" t="s">
        <v>118</v>
      </c>
      <c r="D3868" s="4" t="s">
        <v>8073</v>
      </c>
      <c r="E3868" s="4" t="s">
        <v>238</v>
      </c>
      <c r="F3868" s="4" t="s">
        <v>121</v>
      </c>
      <c r="G3868" s="4" t="s">
        <v>373</v>
      </c>
      <c r="H3868" s="4" t="s">
        <v>6775</v>
      </c>
      <c r="I3868" s="4" t="s">
        <v>8036</v>
      </c>
      <c r="J3868" s="4" t="s">
        <v>8037</v>
      </c>
      <c r="K3868" s="6">
        <f>IFERROR(VLOOKUP($J3868,Lookup!$I:$M,Lookup!J$2,0),"")</f>
        <v>7226</v>
      </c>
      <c r="L3868" s="6" t="str">
        <f>IFERROR(VLOOKUP($J3868,Lookup!$I:$M,Lookup!K$2,0),"")</f>
        <v>Orange</v>
      </c>
      <c r="M3868" s="6" t="str">
        <f>IFERROR(VLOOKUP($J3868,Lookup!$I:$M,Lookup!L$2,0),"")</f>
        <v>HSilva</v>
      </c>
      <c r="N3868" s="6" t="str">
        <f>IFERROR(VLOOKUP($J3868,Lookup!$I:$M,Lookup!M$2,0),"")</f>
        <v>ET</v>
      </c>
      <c r="O3868" s="6">
        <f>IFERROR(VLOOKUP(E3868,Lookup!B:C,2,0),0)</f>
        <v>0</v>
      </c>
    </row>
    <row r="3869" ht="13.5" outlineLevel="2" spans="1:15">
      <c r="A3869" s="4" t="s">
        <v>8074</v>
      </c>
      <c r="B3869" s="4" t="s">
        <v>8034</v>
      </c>
      <c r="C3869" s="4" t="s">
        <v>118</v>
      </c>
      <c r="D3869" s="4" t="s">
        <v>8075</v>
      </c>
      <c r="E3869" s="4" t="s">
        <v>120</v>
      </c>
      <c r="F3869" s="4" t="s">
        <v>121</v>
      </c>
      <c r="G3869" s="4" t="s">
        <v>373</v>
      </c>
      <c r="H3869" s="4" t="s">
        <v>6775</v>
      </c>
      <c r="I3869" s="4" t="s">
        <v>8036</v>
      </c>
      <c r="J3869" s="4" t="s">
        <v>8037</v>
      </c>
      <c r="K3869" s="6">
        <f>IFERROR(VLOOKUP($J3869,Lookup!$I:$M,Lookup!J$2,0),"")</f>
        <v>7226</v>
      </c>
      <c r="L3869" s="6" t="str">
        <f>IFERROR(VLOOKUP($J3869,Lookup!$I:$M,Lookup!K$2,0),"")</f>
        <v>Orange</v>
      </c>
      <c r="M3869" s="6" t="str">
        <f>IFERROR(VLOOKUP($J3869,Lookup!$I:$M,Lookup!L$2,0),"")</f>
        <v>HSilva</v>
      </c>
      <c r="N3869" s="6" t="str">
        <f>IFERROR(VLOOKUP($J3869,Lookup!$I:$M,Lookup!M$2,0),"")</f>
        <v>ET</v>
      </c>
      <c r="O3869" s="6" t="str">
        <f>IFERROR(VLOOKUP(E3869,Lookup!B:C,2,0),0)</f>
        <v>Server/Cocktail</v>
      </c>
    </row>
    <row r="3870" ht="13.5" outlineLevel="2" spans="1:15">
      <c r="A3870" s="4" t="s">
        <v>8076</v>
      </c>
      <c r="B3870" s="4" t="s">
        <v>8034</v>
      </c>
      <c r="C3870" s="4" t="s">
        <v>118</v>
      </c>
      <c r="D3870" s="4" t="s">
        <v>8077</v>
      </c>
      <c r="E3870" s="4" t="s">
        <v>84</v>
      </c>
      <c r="F3870" s="4" t="s">
        <v>121</v>
      </c>
      <c r="G3870" s="4" t="s">
        <v>373</v>
      </c>
      <c r="H3870" s="4" t="s">
        <v>6775</v>
      </c>
      <c r="I3870" s="4" t="s">
        <v>8036</v>
      </c>
      <c r="J3870" s="4" t="s">
        <v>8037</v>
      </c>
      <c r="K3870" s="6">
        <f>IFERROR(VLOOKUP($J3870,Lookup!$I:$M,Lookup!J$2,0),"")</f>
        <v>7226</v>
      </c>
      <c r="L3870" s="6" t="str">
        <f>IFERROR(VLOOKUP($J3870,Lookup!$I:$M,Lookup!K$2,0),"")</f>
        <v>Orange</v>
      </c>
      <c r="M3870" s="6" t="str">
        <f>IFERROR(VLOOKUP($J3870,Lookup!$I:$M,Lookup!L$2,0),"")</f>
        <v>HSilva</v>
      </c>
      <c r="N3870" s="6" t="str">
        <f>IFERROR(VLOOKUP($J3870,Lookup!$I:$M,Lookup!M$2,0),"")</f>
        <v>ET</v>
      </c>
      <c r="O3870" s="6" t="str">
        <f>IFERROR(VLOOKUP(E3870,Lookup!B:C,2,0),0)</f>
        <v>Prep Cook</v>
      </c>
    </row>
    <row r="3871" ht="13.5" outlineLevel="2" spans="1:15">
      <c r="A3871" s="4" t="s">
        <v>8078</v>
      </c>
      <c r="B3871" s="4" t="s">
        <v>8034</v>
      </c>
      <c r="C3871" s="4" t="s">
        <v>118</v>
      </c>
      <c r="D3871" s="4" t="s">
        <v>8079</v>
      </c>
      <c r="E3871" s="4" t="s">
        <v>128</v>
      </c>
      <c r="F3871" s="4" t="s">
        <v>121</v>
      </c>
      <c r="G3871" s="4" t="s">
        <v>373</v>
      </c>
      <c r="H3871" s="4" t="s">
        <v>6775</v>
      </c>
      <c r="I3871" s="4" t="s">
        <v>8036</v>
      </c>
      <c r="J3871" s="4" t="s">
        <v>8037</v>
      </c>
      <c r="K3871" s="6">
        <f>IFERROR(VLOOKUP($J3871,Lookup!$I:$M,Lookup!J$2,0),"")</f>
        <v>7226</v>
      </c>
      <c r="L3871" s="6" t="str">
        <f>IFERROR(VLOOKUP($J3871,Lookup!$I:$M,Lookup!K$2,0),"")</f>
        <v>Orange</v>
      </c>
      <c r="M3871" s="6" t="str">
        <f>IFERROR(VLOOKUP($J3871,Lookup!$I:$M,Lookup!L$2,0),"")</f>
        <v>HSilva</v>
      </c>
      <c r="N3871" s="6" t="str">
        <f>IFERROR(VLOOKUP($J3871,Lookup!$I:$M,Lookup!M$2,0),"")</f>
        <v>ET</v>
      </c>
      <c r="O3871" s="6" t="str">
        <f>IFERROR(VLOOKUP(E3871,Lookup!B:C,2,0),0)</f>
        <v>Server/Cocktail</v>
      </c>
    </row>
    <row r="3872" ht="13.5" outlineLevel="2" spans="1:15">
      <c r="A3872" s="4" t="s">
        <v>8080</v>
      </c>
      <c r="B3872" s="4" t="s">
        <v>8034</v>
      </c>
      <c r="C3872" s="4" t="s">
        <v>118</v>
      </c>
      <c r="D3872" s="4" t="s">
        <v>8081</v>
      </c>
      <c r="E3872" s="4" t="s">
        <v>120</v>
      </c>
      <c r="F3872" s="4" t="s">
        <v>121</v>
      </c>
      <c r="G3872" s="4" t="s">
        <v>373</v>
      </c>
      <c r="H3872" s="4" t="s">
        <v>6775</v>
      </c>
      <c r="I3872" s="4" t="s">
        <v>8036</v>
      </c>
      <c r="J3872" s="4" t="s">
        <v>8037</v>
      </c>
      <c r="K3872" s="6">
        <f>IFERROR(VLOOKUP($J3872,Lookup!$I:$M,Lookup!J$2,0),"")</f>
        <v>7226</v>
      </c>
      <c r="L3872" s="6" t="str">
        <f>IFERROR(VLOOKUP($J3872,Lookup!$I:$M,Lookup!K$2,0),"")</f>
        <v>Orange</v>
      </c>
      <c r="M3872" s="6" t="str">
        <f>IFERROR(VLOOKUP($J3872,Lookup!$I:$M,Lookup!L$2,0),"")</f>
        <v>HSilva</v>
      </c>
      <c r="N3872" s="6" t="str">
        <f>IFERROR(VLOOKUP($J3872,Lookup!$I:$M,Lookup!M$2,0),"")</f>
        <v>ET</v>
      </c>
      <c r="O3872" s="6" t="str">
        <f>IFERROR(VLOOKUP(E3872,Lookup!B:C,2,0),0)</f>
        <v>Server/Cocktail</v>
      </c>
    </row>
    <row r="3873" ht="13.5" outlineLevel="2" spans="1:15">
      <c r="A3873" s="4" t="s">
        <v>8082</v>
      </c>
      <c r="B3873" s="4" t="s">
        <v>8034</v>
      </c>
      <c r="C3873" s="4" t="s">
        <v>118</v>
      </c>
      <c r="D3873" s="4" t="s">
        <v>8083</v>
      </c>
      <c r="E3873" s="4" t="s">
        <v>208</v>
      </c>
      <c r="F3873" s="4" t="s">
        <v>121</v>
      </c>
      <c r="G3873" s="4" t="s">
        <v>373</v>
      </c>
      <c r="H3873" s="4" t="s">
        <v>6775</v>
      </c>
      <c r="I3873" s="4" t="s">
        <v>8036</v>
      </c>
      <c r="J3873" s="4" t="s">
        <v>8037</v>
      </c>
      <c r="K3873" s="6">
        <f>IFERROR(VLOOKUP($J3873,Lookup!$I:$M,Lookup!J$2,0),"")</f>
        <v>7226</v>
      </c>
      <c r="L3873" s="6" t="str">
        <f>IFERROR(VLOOKUP($J3873,Lookup!$I:$M,Lookup!K$2,0),"")</f>
        <v>Orange</v>
      </c>
      <c r="M3873" s="6" t="str">
        <f>IFERROR(VLOOKUP($J3873,Lookup!$I:$M,Lookup!L$2,0),"")</f>
        <v>HSilva</v>
      </c>
      <c r="N3873" s="6" t="str">
        <f>IFERROR(VLOOKUP($J3873,Lookup!$I:$M,Lookup!M$2,0),"")</f>
        <v>ET</v>
      </c>
      <c r="O3873" s="6" t="str">
        <f>IFERROR(VLOOKUP(E3873,Lookup!B:C,2,0),0)</f>
        <v/>
      </c>
    </row>
    <row r="3874" ht="13.5" outlineLevel="2" spans="1:15">
      <c r="A3874" s="4" t="s">
        <v>8084</v>
      </c>
      <c r="B3874" s="4" t="s">
        <v>8034</v>
      </c>
      <c r="C3874" s="4" t="s">
        <v>118</v>
      </c>
      <c r="D3874" s="4" t="s">
        <v>8085</v>
      </c>
      <c r="E3874" s="4" t="s">
        <v>128</v>
      </c>
      <c r="F3874" s="4" t="s">
        <v>121</v>
      </c>
      <c r="G3874" s="4" t="s">
        <v>373</v>
      </c>
      <c r="H3874" s="4" t="s">
        <v>6775</v>
      </c>
      <c r="I3874" s="4" t="s">
        <v>8036</v>
      </c>
      <c r="J3874" s="4" t="s">
        <v>8037</v>
      </c>
      <c r="K3874" s="6">
        <f>IFERROR(VLOOKUP($J3874,Lookup!$I:$M,Lookup!J$2,0),"")</f>
        <v>7226</v>
      </c>
      <c r="L3874" s="6" t="str">
        <f>IFERROR(VLOOKUP($J3874,Lookup!$I:$M,Lookup!K$2,0),"")</f>
        <v>Orange</v>
      </c>
      <c r="M3874" s="6" t="str">
        <f>IFERROR(VLOOKUP($J3874,Lookup!$I:$M,Lookup!L$2,0),"")</f>
        <v>HSilva</v>
      </c>
      <c r="N3874" s="6" t="str">
        <f>IFERROR(VLOOKUP($J3874,Lookup!$I:$M,Lookup!M$2,0),"")</f>
        <v>ET</v>
      </c>
      <c r="O3874" s="6" t="str">
        <f>IFERROR(VLOOKUP(E3874,Lookup!B:C,2,0),0)</f>
        <v>Server/Cocktail</v>
      </c>
    </row>
    <row r="3875" ht="13.5" outlineLevel="2" spans="1:15">
      <c r="A3875" s="4" t="s">
        <v>8086</v>
      </c>
      <c r="B3875" s="4" t="s">
        <v>8034</v>
      </c>
      <c r="C3875" s="4" t="s">
        <v>118</v>
      </c>
      <c r="D3875" s="4" t="s">
        <v>8087</v>
      </c>
      <c r="E3875" s="4" t="s">
        <v>120</v>
      </c>
      <c r="F3875" s="4" t="s">
        <v>121</v>
      </c>
      <c r="G3875" s="4" t="s">
        <v>373</v>
      </c>
      <c r="H3875" s="4" t="s">
        <v>6775</v>
      </c>
      <c r="I3875" s="4" t="s">
        <v>8036</v>
      </c>
      <c r="J3875" s="4" t="s">
        <v>8037</v>
      </c>
      <c r="K3875" s="6">
        <f>IFERROR(VLOOKUP($J3875,Lookup!$I:$M,Lookup!J$2,0),"")</f>
        <v>7226</v>
      </c>
      <c r="L3875" s="6" t="str">
        <f>IFERROR(VLOOKUP($J3875,Lookup!$I:$M,Lookup!K$2,0),"")</f>
        <v>Orange</v>
      </c>
      <c r="M3875" s="6" t="str">
        <f>IFERROR(VLOOKUP($J3875,Lookup!$I:$M,Lookup!L$2,0),"")</f>
        <v>HSilva</v>
      </c>
      <c r="N3875" s="6" t="str">
        <f>IFERROR(VLOOKUP($J3875,Lookup!$I:$M,Lookup!M$2,0),"")</f>
        <v>ET</v>
      </c>
      <c r="O3875" s="6" t="str">
        <f>IFERROR(VLOOKUP(E3875,Lookup!B:C,2,0),0)</f>
        <v>Server/Cocktail</v>
      </c>
    </row>
    <row r="3876" ht="13.5" outlineLevel="2" spans="1:15">
      <c r="A3876" s="4" t="s">
        <v>8088</v>
      </c>
      <c r="B3876" s="4" t="s">
        <v>8034</v>
      </c>
      <c r="C3876" s="4" t="s">
        <v>118</v>
      </c>
      <c r="D3876" s="4" t="s">
        <v>8089</v>
      </c>
      <c r="E3876" s="4" t="s">
        <v>70</v>
      </c>
      <c r="F3876" s="4" t="s">
        <v>121</v>
      </c>
      <c r="G3876" s="4" t="s">
        <v>373</v>
      </c>
      <c r="H3876" s="4" t="s">
        <v>6775</v>
      </c>
      <c r="I3876" s="4" t="s">
        <v>8036</v>
      </c>
      <c r="J3876" s="4" t="s">
        <v>8037</v>
      </c>
      <c r="K3876" s="6">
        <f>IFERROR(VLOOKUP($J3876,Lookup!$I:$M,Lookup!J$2,0),"")</f>
        <v>7226</v>
      </c>
      <c r="L3876" s="6" t="str">
        <f>IFERROR(VLOOKUP($J3876,Lookup!$I:$M,Lookup!K$2,0),"")</f>
        <v>Orange</v>
      </c>
      <c r="M3876" s="6" t="str">
        <f>IFERROR(VLOOKUP($J3876,Lookup!$I:$M,Lookup!L$2,0),"")</f>
        <v>HSilva</v>
      </c>
      <c r="N3876" s="6" t="str">
        <f>IFERROR(VLOOKUP($J3876,Lookup!$I:$M,Lookup!M$2,0),"")</f>
        <v>ET</v>
      </c>
      <c r="O3876" s="6" t="str">
        <f>IFERROR(VLOOKUP(E3876,Lookup!B:C,2,0),0)</f>
        <v>Bartender</v>
      </c>
    </row>
    <row r="3877" ht="13.5" outlineLevel="2" spans="1:15">
      <c r="A3877" s="4" t="s">
        <v>8090</v>
      </c>
      <c r="B3877" s="4" t="s">
        <v>8034</v>
      </c>
      <c r="C3877" s="4" t="s">
        <v>118</v>
      </c>
      <c r="D3877" s="4" t="s">
        <v>8091</v>
      </c>
      <c r="E3877" s="4" t="s">
        <v>142</v>
      </c>
      <c r="F3877" s="4" t="s">
        <v>121</v>
      </c>
      <c r="G3877" s="4" t="s">
        <v>373</v>
      </c>
      <c r="H3877" s="4" t="s">
        <v>6775</v>
      </c>
      <c r="I3877" s="4" t="s">
        <v>8036</v>
      </c>
      <c r="J3877" s="4" t="s">
        <v>8037</v>
      </c>
      <c r="K3877" s="6">
        <f>IFERROR(VLOOKUP($J3877,Lookup!$I:$M,Lookup!J$2,0),"")</f>
        <v>7226</v>
      </c>
      <c r="L3877" s="6" t="str">
        <f>IFERROR(VLOOKUP($J3877,Lookup!$I:$M,Lookup!K$2,0),"")</f>
        <v>Orange</v>
      </c>
      <c r="M3877" s="6" t="str">
        <f>IFERROR(VLOOKUP($J3877,Lookup!$I:$M,Lookup!L$2,0),"")</f>
        <v>HSilva</v>
      </c>
      <c r="N3877" s="6" t="str">
        <f>IFERROR(VLOOKUP($J3877,Lookup!$I:$M,Lookup!M$2,0),"")</f>
        <v>ET</v>
      </c>
      <c r="O3877" s="6" t="str">
        <f>IFERROR(VLOOKUP(E3877,Lookup!B:C,2,0),0)</f>
        <v>Expo</v>
      </c>
    </row>
    <row r="3878" ht="13.5" outlineLevel="2" spans="1:15">
      <c r="A3878" s="4" t="s">
        <v>8092</v>
      </c>
      <c r="B3878" s="4" t="s">
        <v>8034</v>
      </c>
      <c r="C3878" s="4" t="s">
        <v>118</v>
      </c>
      <c r="D3878" s="4" t="s">
        <v>8093</v>
      </c>
      <c r="E3878" s="4" t="s">
        <v>139</v>
      </c>
      <c r="F3878" s="4" t="s">
        <v>121</v>
      </c>
      <c r="G3878" s="4" t="s">
        <v>373</v>
      </c>
      <c r="H3878" s="4" t="s">
        <v>6775</v>
      </c>
      <c r="I3878" s="4" t="s">
        <v>8036</v>
      </c>
      <c r="J3878" s="4" t="s">
        <v>8037</v>
      </c>
      <c r="K3878" s="6">
        <f>IFERROR(VLOOKUP($J3878,Lookup!$I:$M,Lookup!J$2,0),"")</f>
        <v>7226</v>
      </c>
      <c r="L3878" s="6" t="str">
        <f>IFERROR(VLOOKUP($J3878,Lookup!$I:$M,Lookup!K$2,0),"")</f>
        <v>Orange</v>
      </c>
      <c r="M3878" s="6" t="str">
        <f>IFERROR(VLOOKUP($J3878,Lookup!$I:$M,Lookup!L$2,0),"")</f>
        <v>HSilva</v>
      </c>
      <c r="N3878" s="6" t="str">
        <f>IFERROR(VLOOKUP($J3878,Lookup!$I:$M,Lookup!M$2,0),"")</f>
        <v>ET</v>
      </c>
      <c r="O3878" s="6" t="str">
        <f>IFERROR(VLOOKUP(E3878,Lookup!B:C,2,0),0)</f>
        <v>Busser/Runner</v>
      </c>
    </row>
    <row r="3879" ht="13.5" outlineLevel="2" spans="1:15">
      <c r="A3879" s="4" t="s">
        <v>8094</v>
      </c>
      <c r="B3879" s="4" t="s">
        <v>8034</v>
      </c>
      <c r="C3879" s="4" t="s">
        <v>118</v>
      </c>
      <c r="D3879" s="4" t="s">
        <v>8095</v>
      </c>
      <c r="E3879" s="4" t="s">
        <v>188</v>
      </c>
      <c r="F3879" s="4" t="s">
        <v>121</v>
      </c>
      <c r="G3879" s="4" t="s">
        <v>373</v>
      </c>
      <c r="H3879" s="4" t="s">
        <v>6775</v>
      </c>
      <c r="I3879" s="4" t="s">
        <v>8036</v>
      </c>
      <c r="J3879" s="4" t="s">
        <v>8037</v>
      </c>
      <c r="K3879" s="6">
        <f>IFERROR(VLOOKUP($J3879,Lookup!$I:$M,Lookup!J$2,0),"")</f>
        <v>7226</v>
      </c>
      <c r="L3879" s="6" t="str">
        <f>IFERROR(VLOOKUP($J3879,Lookup!$I:$M,Lookup!K$2,0),"")</f>
        <v>Orange</v>
      </c>
      <c r="M3879" s="6" t="str">
        <f>IFERROR(VLOOKUP($J3879,Lookup!$I:$M,Lookup!L$2,0),"")</f>
        <v>HSilva</v>
      </c>
      <c r="N3879" s="6" t="str">
        <f>IFERROR(VLOOKUP($J3879,Lookup!$I:$M,Lookup!M$2,0),"")</f>
        <v>ET</v>
      </c>
      <c r="O3879" s="6" t="str">
        <f>IFERROR(VLOOKUP(E3879,Lookup!B:C,2,0),0)</f>
        <v>Dish</v>
      </c>
    </row>
    <row r="3880" ht="13.5" outlineLevel="2" spans="1:15">
      <c r="A3880" s="4" t="s">
        <v>8096</v>
      </c>
      <c r="B3880" s="4" t="s">
        <v>8034</v>
      </c>
      <c r="C3880" s="4" t="s">
        <v>118</v>
      </c>
      <c r="D3880" s="4" t="s">
        <v>8097</v>
      </c>
      <c r="E3880" s="4" t="s">
        <v>188</v>
      </c>
      <c r="F3880" s="4" t="s">
        <v>121</v>
      </c>
      <c r="G3880" s="4" t="s">
        <v>373</v>
      </c>
      <c r="H3880" s="4" t="s">
        <v>6775</v>
      </c>
      <c r="I3880" s="4" t="s">
        <v>8036</v>
      </c>
      <c r="J3880" s="4" t="s">
        <v>8037</v>
      </c>
      <c r="K3880" s="6">
        <f>IFERROR(VLOOKUP($J3880,Lookup!$I:$M,Lookup!J$2,0),"")</f>
        <v>7226</v>
      </c>
      <c r="L3880" s="6" t="str">
        <f>IFERROR(VLOOKUP($J3880,Lookup!$I:$M,Lookup!K$2,0),"")</f>
        <v>Orange</v>
      </c>
      <c r="M3880" s="6" t="str">
        <f>IFERROR(VLOOKUP($J3880,Lookup!$I:$M,Lookup!L$2,0),"")</f>
        <v>HSilva</v>
      </c>
      <c r="N3880" s="6" t="str">
        <f>IFERROR(VLOOKUP($J3880,Lookup!$I:$M,Lookup!M$2,0),"")</f>
        <v>ET</v>
      </c>
      <c r="O3880" s="6" t="str">
        <f>IFERROR(VLOOKUP(E3880,Lookup!B:C,2,0),0)</f>
        <v>Dish</v>
      </c>
    </row>
    <row r="3881" ht="13.5" outlineLevel="2" spans="1:15">
      <c r="A3881" s="4" t="s">
        <v>8098</v>
      </c>
      <c r="B3881" s="4" t="s">
        <v>8034</v>
      </c>
      <c r="C3881" s="4" t="s">
        <v>118</v>
      </c>
      <c r="D3881" s="4" t="s">
        <v>8099</v>
      </c>
      <c r="E3881" s="4" t="s">
        <v>83</v>
      </c>
      <c r="F3881" s="4" t="s">
        <v>121</v>
      </c>
      <c r="G3881" s="4" t="s">
        <v>373</v>
      </c>
      <c r="H3881" s="4" t="s">
        <v>6775</v>
      </c>
      <c r="I3881" s="4" t="s">
        <v>8036</v>
      </c>
      <c r="J3881" s="4" t="s">
        <v>8037</v>
      </c>
      <c r="K3881" s="6">
        <f>IFERROR(VLOOKUP($J3881,Lookup!$I:$M,Lookup!J$2,0),"")</f>
        <v>7226</v>
      </c>
      <c r="L3881" s="6" t="str">
        <f>IFERROR(VLOOKUP($J3881,Lookup!$I:$M,Lookup!K$2,0),"")</f>
        <v>Orange</v>
      </c>
      <c r="M3881" s="6" t="str">
        <f>IFERROR(VLOOKUP($J3881,Lookup!$I:$M,Lookup!L$2,0),"")</f>
        <v>HSilva</v>
      </c>
      <c r="N3881" s="6" t="str">
        <f>IFERROR(VLOOKUP($J3881,Lookup!$I:$M,Lookup!M$2,0),"")</f>
        <v>ET</v>
      </c>
      <c r="O3881" s="6" t="str">
        <f>IFERROR(VLOOKUP(E3881,Lookup!B:C,2,0),0)</f>
        <v>Line Cook</v>
      </c>
    </row>
    <row r="3882" ht="13.5" outlineLevel="2" spans="1:15">
      <c r="A3882" s="4" t="s">
        <v>8100</v>
      </c>
      <c r="B3882" s="4" t="s">
        <v>8034</v>
      </c>
      <c r="C3882" s="4" t="s">
        <v>118</v>
      </c>
      <c r="D3882" s="4" t="s">
        <v>8101</v>
      </c>
      <c r="E3882" s="4" t="s">
        <v>128</v>
      </c>
      <c r="F3882" s="4" t="s">
        <v>121</v>
      </c>
      <c r="G3882" s="4" t="s">
        <v>373</v>
      </c>
      <c r="H3882" s="4" t="s">
        <v>6775</v>
      </c>
      <c r="I3882" s="4" t="s">
        <v>8036</v>
      </c>
      <c r="J3882" s="4" t="s">
        <v>8037</v>
      </c>
      <c r="K3882" s="6">
        <f>IFERROR(VLOOKUP($J3882,Lookup!$I:$M,Lookup!J$2,0),"")</f>
        <v>7226</v>
      </c>
      <c r="L3882" s="6" t="str">
        <f>IFERROR(VLOOKUP($J3882,Lookup!$I:$M,Lookup!K$2,0),"")</f>
        <v>Orange</v>
      </c>
      <c r="M3882" s="6" t="str">
        <f>IFERROR(VLOOKUP($J3882,Lookup!$I:$M,Lookup!L$2,0),"")</f>
        <v>HSilva</v>
      </c>
      <c r="N3882" s="6" t="str">
        <f>IFERROR(VLOOKUP($J3882,Lookup!$I:$M,Lookup!M$2,0),"")</f>
        <v>ET</v>
      </c>
      <c r="O3882" s="6" t="str">
        <f>IFERROR(VLOOKUP(E3882,Lookup!B:C,2,0),0)</f>
        <v>Server/Cocktail</v>
      </c>
    </row>
    <row r="3883" ht="13.5" outlineLevel="2" spans="1:15">
      <c r="A3883" s="4" t="s">
        <v>8102</v>
      </c>
      <c r="B3883" s="4" t="s">
        <v>6913</v>
      </c>
      <c r="C3883" s="4" t="s">
        <v>118</v>
      </c>
      <c r="D3883" s="4" t="s">
        <v>8103</v>
      </c>
      <c r="E3883" s="4" t="s">
        <v>134</v>
      </c>
      <c r="F3883" s="4" t="s">
        <v>121</v>
      </c>
      <c r="G3883" s="4" t="s">
        <v>373</v>
      </c>
      <c r="H3883" s="4" t="s">
        <v>6775</v>
      </c>
      <c r="I3883" s="4" t="s">
        <v>8036</v>
      </c>
      <c r="J3883" s="4" t="s">
        <v>8037</v>
      </c>
      <c r="K3883" s="6">
        <f>IFERROR(VLOOKUP($J3883,Lookup!$I:$M,Lookup!J$2,0),"")</f>
        <v>7226</v>
      </c>
      <c r="L3883" s="6" t="str">
        <f>IFERROR(VLOOKUP($J3883,Lookup!$I:$M,Lookup!K$2,0),"")</f>
        <v>Orange</v>
      </c>
      <c r="M3883" s="6" t="str">
        <f>IFERROR(VLOOKUP($J3883,Lookup!$I:$M,Lookup!L$2,0),"")</f>
        <v>HSilva</v>
      </c>
      <c r="N3883" s="6" t="str">
        <f>IFERROR(VLOOKUP($J3883,Lookup!$I:$M,Lookup!M$2,0),"")</f>
        <v>ET</v>
      </c>
      <c r="O3883" s="6">
        <f>IFERROR(VLOOKUP(E3883,Lookup!B:C,2,0),0)</f>
        <v>0</v>
      </c>
    </row>
    <row r="3884" ht="13.5" outlineLevel="2" spans="1:15">
      <c r="A3884" s="4" t="s">
        <v>8104</v>
      </c>
      <c r="B3884" s="4" t="s">
        <v>8034</v>
      </c>
      <c r="C3884" s="4" t="s">
        <v>118</v>
      </c>
      <c r="D3884" s="4" t="s">
        <v>8105</v>
      </c>
      <c r="E3884" s="4" t="s">
        <v>120</v>
      </c>
      <c r="F3884" s="4" t="s">
        <v>121</v>
      </c>
      <c r="G3884" s="4" t="s">
        <v>373</v>
      </c>
      <c r="H3884" s="4" t="s">
        <v>6775</v>
      </c>
      <c r="I3884" s="4" t="s">
        <v>8036</v>
      </c>
      <c r="J3884" s="4" t="s">
        <v>8037</v>
      </c>
      <c r="K3884" s="6">
        <f>IFERROR(VLOOKUP($J3884,Lookup!$I:$M,Lookup!J$2,0),"")</f>
        <v>7226</v>
      </c>
      <c r="L3884" s="6" t="str">
        <f>IFERROR(VLOOKUP($J3884,Lookup!$I:$M,Lookup!K$2,0),"")</f>
        <v>Orange</v>
      </c>
      <c r="M3884" s="6" t="str">
        <f>IFERROR(VLOOKUP($J3884,Lookup!$I:$M,Lookup!L$2,0),"")</f>
        <v>HSilva</v>
      </c>
      <c r="N3884" s="6" t="str">
        <f>IFERROR(VLOOKUP($J3884,Lookup!$I:$M,Lookup!M$2,0),"")</f>
        <v>ET</v>
      </c>
      <c r="O3884" s="6" t="str">
        <f>IFERROR(VLOOKUP(E3884,Lookup!B:C,2,0),0)</f>
        <v>Server/Cocktail</v>
      </c>
    </row>
    <row r="3885" ht="13.5" outlineLevel="2" spans="1:15">
      <c r="A3885" s="4" t="s">
        <v>8106</v>
      </c>
      <c r="B3885" s="4" t="s">
        <v>8034</v>
      </c>
      <c r="C3885" s="4" t="s">
        <v>118</v>
      </c>
      <c r="D3885" s="4" t="s">
        <v>8107</v>
      </c>
      <c r="E3885" s="4" t="s">
        <v>120</v>
      </c>
      <c r="F3885" s="4" t="s">
        <v>121</v>
      </c>
      <c r="G3885" s="4" t="s">
        <v>373</v>
      </c>
      <c r="H3885" s="4" t="s">
        <v>6775</v>
      </c>
      <c r="I3885" s="4" t="s">
        <v>8036</v>
      </c>
      <c r="J3885" s="4" t="s">
        <v>8037</v>
      </c>
      <c r="K3885" s="6">
        <f>IFERROR(VLOOKUP($J3885,Lookup!$I:$M,Lookup!J$2,0),"")</f>
        <v>7226</v>
      </c>
      <c r="L3885" s="6" t="str">
        <f>IFERROR(VLOOKUP($J3885,Lookup!$I:$M,Lookup!K$2,0),"")</f>
        <v>Orange</v>
      </c>
      <c r="M3885" s="6" t="str">
        <f>IFERROR(VLOOKUP($J3885,Lookup!$I:$M,Lookup!L$2,0),"")</f>
        <v>HSilva</v>
      </c>
      <c r="N3885" s="6" t="str">
        <f>IFERROR(VLOOKUP($J3885,Lookup!$I:$M,Lookup!M$2,0),"")</f>
        <v>ET</v>
      </c>
      <c r="O3885" s="6" t="str">
        <f>IFERROR(VLOOKUP(E3885,Lookup!B:C,2,0),0)</f>
        <v>Server/Cocktail</v>
      </c>
    </row>
    <row r="3886" ht="13.5" outlineLevel="2" spans="1:15">
      <c r="A3886" s="4" t="s">
        <v>8108</v>
      </c>
      <c r="B3886" s="4" t="s">
        <v>8034</v>
      </c>
      <c r="C3886" s="4" t="s">
        <v>118</v>
      </c>
      <c r="D3886" s="4" t="s">
        <v>8109</v>
      </c>
      <c r="E3886" s="4" t="s">
        <v>83</v>
      </c>
      <c r="F3886" s="4" t="s">
        <v>121</v>
      </c>
      <c r="G3886" s="4" t="s">
        <v>373</v>
      </c>
      <c r="H3886" s="4" t="s">
        <v>6775</v>
      </c>
      <c r="I3886" s="4" t="s">
        <v>8036</v>
      </c>
      <c r="J3886" s="4" t="s">
        <v>8037</v>
      </c>
      <c r="K3886" s="6">
        <f>IFERROR(VLOOKUP($J3886,Lookup!$I:$M,Lookup!J$2,0),"")</f>
        <v>7226</v>
      </c>
      <c r="L3886" s="6" t="str">
        <f>IFERROR(VLOOKUP($J3886,Lookup!$I:$M,Lookup!K$2,0),"")</f>
        <v>Orange</v>
      </c>
      <c r="M3886" s="6" t="str">
        <f>IFERROR(VLOOKUP($J3886,Lookup!$I:$M,Lookup!L$2,0),"")</f>
        <v>HSilva</v>
      </c>
      <c r="N3886" s="6" t="str">
        <f>IFERROR(VLOOKUP($J3886,Lookup!$I:$M,Lookup!M$2,0),"")</f>
        <v>ET</v>
      </c>
      <c r="O3886" s="6" t="str">
        <f>IFERROR(VLOOKUP(E3886,Lookup!B:C,2,0),0)</f>
        <v>Line Cook</v>
      </c>
    </row>
    <row r="3887" ht="13.5" outlineLevel="1" spans="1:15">
      <c r="A3887" s="4" t="s">
        <v>8110</v>
      </c>
      <c r="B3887" s="4" t="s">
        <v>8034</v>
      </c>
      <c r="C3887" s="4" t="s">
        <v>118</v>
      </c>
      <c r="D3887" s="4" t="s">
        <v>8111</v>
      </c>
      <c r="E3887" s="4" t="s">
        <v>175</v>
      </c>
      <c r="F3887" s="4" t="s">
        <v>121</v>
      </c>
      <c r="G3887" s="4" t="s">
        <v>373</v>
      </c>
      <c r="H3887" s="4" t="s">
        <v>6775</v>
      </c>
      <c r="I3887" s="4" t="s">
        <v>8036</v>
      </c>
      <c r="J3887" s="4" t="s">
        <v>8037</v>
      </c>
      <c r="K3887" s="6">
        <f>IFERROR(VLOOKUP($J3887,Lookup!$I:$M,Lookup!J$2,0),"")</f>
        <v>7226</v>
      </c>
      <c r="L3887" s="6" t="str">
        <f>IFERROR(VLOOKUP($J3887,Lookup!$I:$M,Lookup!K$2,0),"")</f>
        <v>Orange</v>
      </c>
      <c r="M3887" s="6" t="str">
        <f>IFERROR(VLOOKUP($J3887,Lookup!$I:$M,Lookup!L$2,0),"")</f>
        <v>HSilva</v>
      </c>
      <c r="N3887" s="6" t="str">
        <f>IFERROR(VLOOKUP($J3887,Lookup!$I:$M,Lookup!M$2,0),"")</f>
        <v>ET</v>
      </c>
      <c r="O3887" s="6" t="str">
        <f>IFERROR(VLOOKUP(E3887,Lookup!B:C,2,0),0)</f>
        <v/>
      </c>
    </row>
    <row r="3888" ht="13.5" outlineLevel="2" spans="1:15">
      <c r="A3888" s="4" t="s">
        <v>3475</v>
      </c>
      <c r="B3888" s="4" t="s">
        <v>8034</v>
      </c>
      <c r="C3888" s="4" t="s">
        <v>118</v>
      </c>
      <c r="D3888" s="4" t="s">
        <v>8112</v>
      </c>
      <c r="E3888" s="4" t="s">
        <v>120</v>
      </c>
      <c r="F3888" s="4" t="s">
        <v>121</v>
      </c>
      <c r="G3888" s="4" t="s">
        <v>373</v>
      </c>
      <c r="H3888" s="4" t="s">
        <v>6775</v>
      </c>
      <c r="I3888" s="4" t="s">
        <v>8036</v>
      </c>
      <c r="J3888" s="4" t="s">
        <v>8037</v>
      </c>
      <c r="K3888" s="6">
        <f>IFERROR(VLOOKUP($J3888,Lookup!$I:$M,Lookup!J$2,0),"")</f>
        <v>7226</v>
      </c>
      <c r="L3888" s="6" t="str">
        <f>IFERROR(VLOOKUP($J3888,Lookup!$I:$M,Lookup!K$2,0),"")</f>
        <v>Orange</v>
      </c>
      <c r="M3888" s="6" t="str">
        <f>IFERROR(VLOOKUP($J3888,Lookup!$I:$M,Lookup!L$2,0),"")</f>
        <v>HSilva</v>
      </c>
      <c r="N3888" s="6" t="str">
        <f>IFERROR(VLOOKUP($J3888,Lookup!$I:$M,Lookup!M$2,0),"")</f>
        <v>ET</v>
      </c>
      <c r="O3888" s="6" t="str">
        <f>IFERROR(VLOOKUP(E3888,Lookup!B:C,2,0),0)</f>
        <v>Server/Cocktail</v>
      </c>
    </row>
    <row r="3889" ht="13.5" outlineLevel="2" spans="1:15">
      <c r="A3889" s="4" t="s">
        <v>8113</v>
      </c>
      <c r="B3889" s="4" t="s">
        <v>8034</v>
      </c>
      <c r="C3889" s="4" t="s">
        <v>118</v>
      </c>
      <c r="D3889" s="4" t="s">
        <v>8114</v>
      </c>
      <c r="E3889" s="4" t="s">
        <v>78</v>
      </c>
      <c r="F3889" s="4" t="s">
        <v>121</v>
      </c>
      <c r="G3889" s="4" t="s">
        <v>373</v>
      </c>
      <c r="H3889" s="4" t="s">
        <v>6775</v>
      </c>
      <c r="I3889" s="4" t="s">
        <v>8036</v>
      </c>
      <c r="J3889" s="4" t="s">
        <v>8037</v>
      </c>
      <c r="K3889" s="6">
        <f>IFERROR(VLOOKUP($J3889,Lookup!$I:$M,Lookup!J$2,0),"")</f>
        <v>7226</v>
      </c>
      <c r="L3889" s="6" t="str">
        <f>IFERROR(VLOOKUP($J3889,Lookup!$I:$M,Lookup!K$2,0),"")</f>
        <v>Orange</v>
      </c>
      <c r="M3889" s="6" t="str">
        <f>IFERROR(VLOOKUP($J3889,Lookup!$I:$M,Lookup!L$2,0),"")</f>
        <v>HSilva</v>
      </c>
      <c r="N3889" s="6" t="str">
        <f>IFERROR(VLOOKUP($J3889,Lookup!$I:$M,Lookup!M$2,0),"")</f>
        <v>ET</v>
      </c>
      <c r="O3889" s="6" t="str">
        <f>IFERROR(VLOOKUP(E3889,Lookup!B:C,2,0),0)</f>
        <v>Host</v>
      </c>
    </row>
    <row r="3890" ht="13.5" outlineLevel="2" spans="1:15">
      <c r="A3890" s="4" t="s">
        <v>8115</v>
      </c>
      <c r="B3890" s="4" t="s">
        <v>8034</v>
      </c>
      <c r="C3890" s="4" t="s">
        <v>118</v>
      </c>
      <c r="D3890" s="4" t="s">
        <v>8116</v>
      </c>
      <c r="E3890" s="4" t="s">
        <v>120</v>
      </c>
      <c r="F3890" s="4" t="s">
        <v>121</v>
      </c>
      <c r="G3890" s="4" t="s">
        <v>373</v>
      </c>
      <c r="H3890" s="4" t="s">
        <v>6775</v>
      </c>
      <c r="I3890" s="4" t="s">
        <v>8036</v>
      </c>
      <c r="J3890" s="4" t="s">
        <v>8037</v>
      </c>
      <c r="K3890" s="6">
        <f>IFERROR(VLOOKUP($J3890,Lookup!$I:$M,Lookup!J$2,0),"")</f>
        <v>7226</v>
      </c>
      <c r="L3890" s="6" t="str">
        <f>IFERROR(VLOOKUP($J3890,Lookup!$I:$M,Lookup!K$2,0),"")</f>
        <v>Orange</v>
      </c>
      <c r="M3890" s="6" t="str">
        <f>IFERROR(VLOOKUP($J3890,Lookup!$I:$M,Lookup!L$2,0),"")</f>
        <v>HSilva</v>
      </c>
      <c r="N3890" s="6" t="str">
        <f>IFERROR(VLOOKUP($J3890,Lookup!$I:$M,Lookup!M$2,0),"")</f>
        <v>ET</v>
      </c>
      <c r="O3890" s="6" t="str">
        <f>IFERROR(VLOOKUP(E3890,Lookup!B:C,2,0),0)</f>
        <v>Server/Cocktail</v>
      </c>
    </row>
    <row r="3891" ht="13.5" outlineLevel="2" spans="1:15">
      <c r="A3891" s="4" t="s">
        <v>8117</v>
      </c>
      <c r="B3891" s="4" t="s">
        <v>8034</v>
      </c>
      <c r="C3891" s="4" t="s">
        <v>118</v>
      </c>
      <c r="D3891" s="4" t="s">
        <v>8118</v>
      </c>
      <c r="E3891" s="4" t="s">
        <v>78</v>
      </c>
      <c r="F3891" s="4" t="s">
        <v>121</v>
      </c>
      <c r="G3891" s="4" t="s">
        <v>373</v>
      </c>
      <c r="H3891" s="4" t="s">
        <v>6775</v>
      </c>
      <c r="I3891" s="4" t="s">
        <v>8036</v>
      </c>
      <c r="J3891" s="4" t="s">
        <v>8037</v>
      </c>
      <c r="K3891" s="6">
        <f>IFERROR(VLOOKUP($J3891,Lookup!$I:$M,Lookup!J$2,0),"")</f>
        <v>7226</v>
      </c>
      <c r="L3891" s="6" t="str">
        <f>IFERROR(VLOOKUP($J3891,Lookup!$I:$M,Lookup!K$2,0),"")</f>
        <v>Orange</v>
      </c>
      <c r="M3891" s="6" t="str">
        <f>IFERROR(VLOOKUP($J3891,Lookup!$I:$M,Lookup!L$2,0),"")</f>
        <v>HSilva</v>
      </c>
      <c r="N3891" s="6" t="str">
        <f>IFERROR(VLOOKUP($J3891,Lookup!$I:$M,Lookup!M$2,0),"")</f>
        <v>ET</v>
      </c>
      <c r="O3891" s="6" t="str">
        <f>IFERROR(VLOOKUP(E3891,Lookup!B:C,2,0),0)</f>
        <v>Host</v>
      </c>
    </row>
    <row r="3892" ht="13.5" outlineLevel="2" spans="1:15">
      <c r="A3892" s="4" t="s">
        <v>8119</v>
      </c>
      <c r="B3892" s="4" t="s">
        <v>8034</v>
      </c>
      <c r="C3892" s="4" t="s">
        <v>118</v>
      </c>
      <c r="D3892" s="4" t="s">
        <v>8120</v>
      </c>
      <c r="E3892" s="4" t="s">
        <v>70</v>
      </c>
      <c r="F3892" s="4" t="s">
        <v>121</v>
      </c>
      <c r="G3892" s="4" t="s">
        <v>373</v>
      </c>
      <c r="H3892" s="4" t="s">
        <v>6775</v>
      </c>
      <c r="I3892" s="4" t="s">
        <v>8036</v>
      </c>
      <c r="J3892" s="4" t="s">
        <v>8037</v>
      </c>
      <c r="K3892" s="6">
        <f>IFERROR(VLOOKUP($J3892,Lookup!$I:$M,Lookup!J$2,0),"")</f>
        <v>7226</v>
      </c>
      <c r="L3892" s="6" t="str">
        <f>IFERROR(VLOOKUP($J3892,Lookup!$I:$M,Lookup!K$2,0),"")</f>
        <v>Orange</v>
      </c>
      <c r="M3892" s="6" t="str">
        <f>IFERROR(VLOOKUP($J3892,Lookup!$I:$M,Lookup!L$2,0),"")</f>
        <v>HSilva</v>
      </c>
      <c r="N3892" s="6" t="str">
        <f>IFERROR(VLOOKUP($J3892,Lookup!$I:$M,Lookup!M$2,0),"")</f>
        <v>ET</v>
      </c>
      <c r="O3892" s="6" t="str">
        <f>IFERROR(VLOOKUP(E3892,Lookup!B:C,2,0),0)</f>
        <v>Bartender</v>
      </c>
    </row>
    <row r="3893" ht="13.5" outlineLevel="2" spans="1:15">
      <c r="A3893" s="4" t="s">
        <v>8121</v>
      </c>
      <c r="B3893" s="4" t="s">
        <v>8034</v>
      </c>
      <c r="C3893" s="4" t="s">
        <v>118</v>
      </c>
      <c r="D3893" s="4" t="s">
        <v>8122</v>
      </c>
      <c r="E3893" s="4" t="s">
        <v>120</v>
      </c>
      <c r="F3893" s="4" t="s">
        <v>121</v>
      </c>
      <c r="G3893" s="4" t="s">
        <v>373</v>
      </c>
      <c r="H3893" s="4" t="s">
        <v>6775</v>
      </c>
      <c r="I3893" s="4" t="s">
        <v>8036</v>
      </c>
      <c r="J3893" s="4" t="s">
        <v>8037</v>
      </c>
      <c r="K3893" s="6">
        <f>IFERROR(VLOOKUP($J3893,Lookup!$I:$M,Lookup!J$2,0),"")</f>
        <v>7226</v>
      </c>
      <c r="L3893" s="6" t="str">
        <f>IFERROR(VLOOKUP($J3893,Lookup!$I:$M,Lookup!K$2,0),"")</f>
        <v>Orange</v>
      </c>
      <c r="M3893" s="6" t="str">
        <f>IFERROR(VLOOKUP($J3893,Lookup!$I:$M,Lookup!L$2,0),"")</f>
        <v>HSilva</v>
      </c>
      <c r="N3893" s="6" t="str">
        <f>IFERROR(VLOOKUP($J3893,Lookup!$I:$M,Lookup!M$2,0),"")</f>
        <v>ET</v>
      </c>
      <c r="O3893" s="6" t="str">
        <f>IFERROR(VLOOKUP(E3893,Lookup!B:C,2,0),0)</f>
        <v>Server/Cocktail</v>
      </c>
    </row>
    <row r="3894" ht="13.5" outlineLevel="2" spans="1:15">
      <c r="A3894" s="4" t="s">
        <v>8123</v>
      </c>
      <c r="B3894" s="4" t="s">
        <v>8034</v>
      </c>
      <c r="C3894" s="4" t="s">
        <v>118</v>
      </c>
      <c r="D3894" s="4" t="s">
        <v>8124</v>
      </c>
      <c r="E3894" s="4" t="s">
        <v>84</v>
      </c>
      <c r="F3894" s="4" t="s">
        <v>121</v>
      </c>
      <c r="G3894" s="4" t="s">
        <v>373</v>
      </c>
      <c r="H3894" s="4" t="s">
        <v>6775</v>
      </c>
      <c r="I3894" s="4" t="s">
        <v>8036</v>
      </c>
      <c r="J3894" s="4" t="s">
        <v>8037</v>
      </c>
      <c r="K3894" s="6">
        <f>IFERROR(VLOOKUP($J3894,Lookup!$I:$M,Lookup!J$2,0),"")</f>
        <v>7226</v>
      </c>
      <c r="L3894" s="6" t="str">
        <f>IFERROR(VLOOKUP($J3894,Lookup!$I:$M,Lookup!K$2,0),"")</f>
        <v>Orange</v>
      </c>
      <c r="M3894" s="6" t="str">
        <f>IFERROR(VLOOKUP($J3894,Lookup!$I:$M,Lookup!L$2,0),"")</f>
        <v>HSilva</v>
      </c>
      <c r="N3894" s="6" t="str">
        <f>IFERROR(VLOOKUP($J3894,Lookup!$I:$M,Lookup!M$2,0),"")</f>
        <v>ET</v>
      </c>
      <c r="O3894" s="6" t="str">
        <f>IFERROR(VLOOKUP(E3894,Lookup!B:C,2,0),0)</f>
        <v>Prep Cook</v>
      </c>
    </row>
    <row r="3895" ht="13.5" outlineLevel="2" spans="1:15">
      <c r="A3895" s="4" t="s">
        <v>8125</v>
      </c>
      <c r="B3895" s="4" t="s">
        <v>8034</v>
      </c>
      <c r="C3895" s="4" t="s">
        <v>118</v>
      </c>
      <c r="D3895" s="4" t="s">
        <v>8126</v>
      </c>
      <c r="E3895" s="4" t="s">
        <v>188</v>
      </c>
      <c r="F3895" s="4" t="s">
        <v>121</v>
      </c>
      <c r="G3895" s="4" t="s">
        <v>373</v>
      </c>
      <c r="H3895" s="4" t="s">
        <v>6775</v>
      </c>
      <c r="I3895" s="4" t="s">
        <v>8036</v>
      </c>
      <c r="J3895" s="4" t="s">
        <v>8037</v>
      </c>
      <c r="K3895" s="6">
        <f>IFERROR(VLOOKUP($J3895,Lookup!$I:$M,Lookup!J$2,0),"")</f>
        <v>7226</v>
      </c>
      <c r="L3895" s="6" t="str">
        <f>IFERROR(VLOOKUP($J3895,Lookup!$I:$M,Lookup!K$2,0),"")</f>
        <v>Orange</v>
      </c>
      <c r="M3895" s="6" t="str">
        <f>IFERROR(VLOOKUP($J3895,Lookup!$I:$M,Lookup!L$2,0),"")</f>
        <v>HSilva</v>
      </c>
      <c r="N3895" s="6" t="str">
        <f>IFERROR(VLOOKUP($J3895,Lookup!$I:$M,Lookup!M$2,0),"")</f>
        <v>ET</v>
      </c>
      <c r="O3895" s="6" t="str">
        <f>IFERROR(VLOOKUP(E3895,Lookup!B:C,2,0),0)</f>
        <v>Dish</v>
      </c>
    </row>
    <row r="3896" ht="13.5" outlineLevel="2" spans="1:15">
      <c r="A3896" s="4" t="s">
        <v>8127</v>
      </c>
      <c r="B3896" s="4" t="s">
        <v>8034</v>
      </c>
      <c r="C3896" s="4" t="s">
        <v>118</v>
      </c>
      <c r="D3896" s="4" t="s">
        <v>8128</v>
      </c>
      <c r="E3896" s="4" t="s">
        <v>208</v>
      </c>
      <c r="F3896" s="4" t="s">
        <v>121</v>
      </c>
      <c r="G3896" s="4" t="s">
        <v>373</v>
      </c>
      <c r="H3896" s="4" t="s">
        <v>6775</v>
      </c>
      <c r="I3896" s="4" t="s">
        <v>8036</v>
      </c>
      <c r="J3896" s="4" t="s">
        <v>8037</v>
      </c>
      <c r="K3896" s="6">
        <f>IFERROR(VLOOKUP($J3896,Lookup!$I:$M,Lookup!J$2,0),"")</f>
        <v>7226</v>
      </c>
      <c r="L3896" s="6" t="str">
        <f>IFERROR(VLOOKUP($J3896,Lookup!$I:$M,Lookup!K$2,0),"")</f>
        <v>Orange</v>
      </c>
      <c r="M3896" s="6" t="str">
        <f>IFERROR(VLOOKUP($J3896,Lookup!$I:$M,Lookup!L$2,0),"")</f>
        <v>HSilva</v>
      </c>
      <c r="N3896" s="6" t="str">
        <f>IFERROR(VLOOKUP($J3896,Lookup!$I:$M,Lookup!M$2,0),"")</f>
        <v>ET</v>
      </c>
      <c r="O3896" s="6" t="str">
        <f>IFERROR(VLOOKUP(E3896,Lookup!B:C,2,0),0)</f>
        <v/>
      </c>
    </row>
    <row r="3897" ht="13.5" outlineLevel="2" spans="1:15">
      <c r="A3897" s="4" t="s">
        <v>8129</v>
      </c>
      <c r="B3897" s="4" t="s">
        <v>8034</v>
      </c>
      <c r="C3897" s="4" t="s">
        <v>118</v>
      </c>
      <c r="D3897" s="4" t="s">
        <v>8130</v>
      </c>
      <c r="E3897" s="4" t="s">
        <v>139</v>
      </c>
      <c r="F3897" s="4" t="s">
        <v>121</v>
      </c>
      <c r="G3897" s="4" t="s">
        <v>373</v>
      </c>
      <c r="H3897" s="4" t="s">
        <v>6775</v>
      </c>
      <c r="I3897" s="4" t="s">
        <v>8036</v>
      </c>
      <c r="J3897" s="4" t="s">
        <v>8037</v>
      </c>
      <c r="K3897" s="6">
        <f>IFERROR(VLOOKUP($J3897,Lookup!$I:$M,Lookup!J$2,0),"")</f>
        <v>7226</v>
      </c>
      <c r="L3897" s="6" t="str">
        <f>IFERROR(VLOOKUP($J3897,Lookup!$I:$M,Lookup!K$2,0),"")</f>
        <v>Orange</v>
      </c>
      <c r="M3897" s="6" t="str">
        <f>IFERROR(VLOOKUP($J3897,Lookup!$I:$M,Lookup!L$2,0),"")</f>
        <v>HSilva</v>
      </c>
      <c r="N3897" s="6" t="str">
        <f>IFERROR(VLOOKUP($J3897,Lookup!$I:$M,Lookup!M$2,0),"")</f>
        <v>ET</v>
      </c>
      <c r="O3897" s="6" t="str">
        <f>IFERROR(VLOOKUP(E3897,Lookup!B:C,2,0),0)</f>
        <v>Busser/Runner</v>
      </c>
    </row>
    <row r="3898" ht="13.5" outlineLevel="2" spans="1:15">
      <c r="A3898" s="4" t="s">
        <v>8131</v>
      </c>
      <c r="B3898" s="4" t="s">
        <v>8034</v>
      </c>
      <c r="C3898" s="4" t="s">
        <v>118</v>
      </c>
      <c r="D3898" s="4" t="s">
        <v>8132</v>
      </c>
      <c r="E3898" s="4" t="s">
        <v>188</v>
      </c>
      <c r="F3898" s="4" t="s">
        <v>121</v>
      </c>
      <c r="G3898" s="4" t="s">
        <v>373</v>
      </c>
      <c r="H3898" s="4" t="s">
        <v>6775</v>
      </c>
      <c r="I3898" s="4" t="s">
        <v>8036</v>
      </c>
      <c r="J3898" s="4" t="s">
        <v>8037</v>
      </c>
      <c r="K3898" s="6">
        <f>IFERROR(VLOOKUP($J3898,Lookup!$I:$M,Lookup!J$2,0),"")</f>
        <v>7226</v>
      </c>
      <c r="L3898" s="6" t="str">
        <f>IFERROR(VLOOKUP($J3898,Lookup!$I:$M,Lookup!K$2,0),"")</f>
        <v>Orange</v>
      </c>
      <c r="M3898" s="6" t="str">
        <f>IFERROR(VLOOKUP($J3898,Lookup!$I:$M,Lookup!L$2,0),"")</f>
        <v>HSilva</v>
      </c>
      <c r="N3898" s="6" t="str">
        <f>IFERROR(VLOOKUP($J3898,Lookup!$I:$M,Lookup!M$2,0),"")</f>
        <v>ET</v>
      </c>
      <c r="O3898" s="6" t="str">
        <f>IFERROR(VLOOKUP(E3898,Lookup!B:C,2,0),0)</f>
        <v>Dish</v>
      </c>
    </row>
    <row r="3899" ht="13.5" outlineLevel="2" spans="1:15">
      <c r="A3899" s="4" t="s">
        <v>8133</v>
      </c>
      <c r="B3899" s="4" t="s">
        <v>8034</v>
      </c>
      <c r="C3899" s="4" t="s">
        <v>118</v>
      </c>
      <c r="D3899" s="4" t="s">
        <v>8134</v>
      </c>
      <c r="E3899" s="4" t="s">
        <v>139</v>
      </c>
      <c r="F3899" s="4" t="s">
        <v>121</v>
      </c>
      <c r="G3899" s="4" t="s">
        <v>373</v>
      </c>
      <c r="H3899" s="4" t="s">
        <v>6775</v>
      </c>
      <c r="I3899" s="4" t="s">
        <v>8036</v>
      </c>
      <c r="J3899" s="4" t="s">
        <v>8037</v>
      </c>
      <c r="K3899" s="6">
        <f>IFERROR(VLOOKUP($J3899,Lookup!$I:$M,Lookup!J$2,0),"")</f>
        <v>7226</v>
      </c>
      <c r="L3899" s="6" t="str">
        <f>IFERROR(VLOOKUP($J3899,Lookup!$I:$M,Lookup!K$2,0),"")</f>
        <v>Orange</v>
      </c>
      <c r="M3899" s="6" t="str">
        <f>IFERROR(VLOOKUP($J3899,Lookup!$I:$M,Lookup!L$2,0),"")</f>
        <v>HSilva</v>
      </c>
      <c r="N3899" s="6" t="str">
        <f>IFERROR(VLOOKUP($J3899,Lookup!$I:$M,Lookup!M$2,0),"")</f>
        <v>ET</v>
      </c>
      <c r="O3899" s="6" t="str">
        <f>IFERROR(VLOOKUP(E3899,Lookup!B:C,2,0),0)</f>
        <v>Busser/Runner</v>
      </c>
    </row>
    <row r="3900" ht="13.5" outlineLevel="2" spans="1:15">
      <c r="A3900" s="4" t="s">
        <v>8135</v>
      </c>
      <c r="B3900" s="4" t="s">
        <v>8034</v>
      </c>
      <c r="C3900" s="4" t="s">
        <v>118</v>
      </c>
      <c r="D3900" s="4" t="s">
        <v>8136</v>
      </c>
      <c r="E3900" s="4" t="s">
        <v>120</v>
      </c>
      <c r="F3900" s="4" t="s">
        <v>121</v>
      </c>
      <c r="G3900" s="4" t="s">
        <v>373</v>
      </c>
      <c r="H3900" s="4" t="s">
        <v>6775</v>
      </c>
      <c r="I3900" s="4" t="s">
        <v>8036</v>
      </c>
      <c r="J3900" s="4" t="s">
        <v>8037</v>
      </c>
      <c r="K3900" s="6">
        <f>IFERROR(VLOOKUP($J3900,Lookup!$I:$M,Lookup!J$2,0),"")</f>
        <v>7226</v>
      </c>
      <c r="L3900" s="6" t="str">
        <f>IFERROR(VLOOKUP($J3900,Lookup!$I:$M,Lookup!K$2,0),"")</f>
        <v>Orange</v>
      </c>
      <c r="M3900" s="6" t="str">
        <f>IFERROR(VLOOKUP($J3900,Lookup!$I:$M,Lookup!L$2,0),"")</f>
        <v>HSilva</v>
      </c>
      <c r="N3900" s="6" t="str">
        <f>IFERROR(VLOOKUP($J3900,Lookup!$I:$M,Lookup!M$2,0),"")</f>
        <v>ET</v>
      </c>
      <c r="O3900" s="6" t="str">
        <f>IFERROR(VLOOKUP(E3900,Lookup!B:C,2,0),0)</f>
        <v>Server/Cocktail</v>
      </c>
    </row>
    <row r="3901" ht="13.5" outlineLevel="2" spans="1:15">
      <c r="A3901" s="4" t="s">
        <v>8137</v>
      </c>
      <c r="B3901" s="4" t="s">
        <v>8034</v>
      </c>
      <c r="C3901" s="4" t="s">
        <v>118</v>
      </c>
      <c r="D3901" s="4" t="s">
        <v>8138</v>
      </c>
      <c r="E3901" s="4" t="s">
        <v>78</v>
      </c>
      <c r="F3901" s="4" t="s">
        <v>121</v>
      </c>
      <c r="G3901" s="4" t="s">
        <v>373</v>
      </c>
      <c r="H3901" s="4" t="s">
        <v>6775</v>
      </c>
      <c r="I3901" s="4" t="s">
        <v>8036</v>
      </c>
      <c r="J3901" s="4" t="s">
        <v>8037</v>
      </c>
      <c r="K3901" s="6">
        <f>IFERROR(VLOOKUP($J3901,Lookup!$I:$M,Lookup!J$2,0),"")</f>
        <v>7226</v>
      </c>
      <c r="L3901" s="6" t="str">
        <f>IFERROR(VLOOKUP($J3901,Lookup!$I:$M,Lookup!K$2,0),"")</f>
        <v>Orange</v>
      </c>
      <c r="M3901" s="6" t="str">
        <f>IFERROR(VLOOKUP($J3901,Lookup!$I:$M,Lookup!L$2,0),"")</f>
        <v>HSilva</v>
      </c>
      <c r="N3901" s="6" t="str">
        <f>IFERROR(VLOOKUP($J3901,Lookup!$I:$M,Lookup!M$2,0),"")</f>
        <v>ET</v>
      </c>
      <c r="O3901" s="6" t="str">
        <f>IFERROR(VLOOKUP(E3901,Lookup!B:C,2,0),0)</f>
        <v>Host</v>
      </c>
    </row>
    <row r="3902" ht="13.5" outlineLevel="2" spans="1:15">
      <c r="A3902" s="4" t="s">
        <v>8139</v>
      </c>
      <c r="B3902" s="4" t="s">
        <v>8034</v>
      </c>
      <c r="C3902" s="4" t="s">
        <v>118</v>
      </c>
      <c r="D3902" s="4" t="s">
        <v>8140</v>
      </c>
      <c r="E3902" s="4" t="s">
        <v>128</v>
      </c>
      <c r="F3902" s="4" t="s">
        <v>121</v>
      </c>
      <c r="G3902" s="4" t="s">
        <v>373</v>
      </c>
      <c r="H3902" s="4" t="s">
        <v>6775</v>
      </c>
      <c r="I3902" s="4" t="s">
        <v>8036</v>
      </c>
      <c r="J3902" s="4" t="s">
        <v>8037</v>
      </c>
      <c r="K3902" s="6">
        <f>IFERROR(VLOOKUP($J3902,Lookup!$I:$M,Lookup!J$2,0),"")</f>
        <v>7226</v>
      </c>
      <c r="L3902" s="6" t="str">
        <f>IFERROR(VLOOKUP($J3902,Lookup!$I:$M,Lookup!K$2,0),"")</f>
        <v>Orange</v>
      </c>
      <c r="M3902" s="6" t="str">
        <f>IFERROR(VLOOKUP($J3902,Lookup!$I:$M,Lookup!L$2,0),"")</f>
        <v>HSilva</v>
      </c>
      <c r="N3902" s="6" t="str">
        <f>IFERROR(VLOOKUP($J3902,Lookup!$I:$M,Lookup!M$2,0),"")</f>
        <v>ET</v>
      </c>
      <c r="O3902" s="6" t="str">
        <f>IFERROR(VLOOKUP(E3902,Lookup!B:C,2,0),0)</f>
        <v>Server/Cocktail</v>
      </c>
    </row>
    <row r="3903" ht="13.5" outlineLevel="2" spans="1:15">
      <c r="A3903" s="4" t="s">
        <v>8141</v>
      </c>
      <c r="B3903" s="4" t="s">
        <v>8034</v>
      </c>
      <c r="C3903" s="4" t="s">
        <v>118</v>
      </c>
      <c r="D3903" s="4" t="s">
        <v>8142</v>
      </c>
      <c r="E3903" s="4" t="s">
        <v>139</v>
      </c>
      <c r="F3903" s="4" t="s">
        <v>121</v>
      </c>
      <c r="G3903" s="4" t="s">
        <v>373</v>
      </c>
      <c r="H3903" s="4" t="s">
        <v>6775</v>
      </c>
      <c r="I3903" s="4" t="s">
        <v>8036</v>
      </c>
      <c r="J3903" s="4" t="s">
        <v>8037</v>
      </c>
      <c r="K3903" s="6">
        <f>IFERROR(VLOOKUP($J3903,Lookup!$I:$M,Lookup!J$2,0),"")</f>
        <v>7226</v>
      </c>
      <c r="L3903" s="6" t="str">
        <f>IFERROR(VLOOKUP($J3903,Lookup!$I:$M,Lookup!K$2,0),"")</f>
        <v>Orange</v>
      </c>
      <c r="M3903" s="6" t="str">
        <f>IFERROR(VLOOKUP($J3903,Lookup!$I:$M,Lookup!L$2,0),"")</f>
        <v>HSilva</v>
      </c>
      <c r="N3903" s="6" t="str">
        <f>IFERROR(VLOOKUP($J3903,Lookup!$I:$M,Lookup!M$2,0),"")</f>
        <v>ET</v>
      </c>
      <c r="O3903" s="6" t="str">
        <f>IFERROR(VLOOKUP(E3903,Lookup!B:C,2,0),0)</f>
        <v>Busser/Runner</v>
      </c>
    </row>
    <row r="3904" ht="13.5" outlineLevel="2" spans="1:15">
      <c r="A3904" s="4" t="s">
        <v>8143</v>
      </c>
      <c r="B3904" s="4" t="s">
        <v>8034</v>
      </c>
      <c r="C3904" s="4" t="s">
        <v>118</v>
      </c>
      <c r="D3904" s="4" t="s">
        <v>8144</v>
      </c>
      <c r="E3904" s="4" t="s">
        <v>139</v>
      </c>
      <c r="F3904" s="4" t="s">
        <v>121</v>
      </c>
      <c r="G3904" s="4" t="s">
        <v>373</v>
      </c>
      <c r="H3904" s="4" t="s">
        <v>6775</v>
      </c>
      <c r="I3904" s="4" t="s">
        <v>8036</v>
      </c>
      <c r="J3904" s="4" t="s">
        <v>8037</v>
      </c>
      <c r="K3904" s="6">
        <f>IFERROR(VLOOKUP($J3904,Lookup!$I:$M,Lookup!J$2,0),"")</f>
        <v>7226</v>
      </c>
      <c r="L3904" s="6" t="str">
        <f>IFERROR(VLOOKUP($J3904,Lookup!$I:$M,Lookup!K$2,0),"")</f>
        <v>Orange</v>
      </c>
      <c r="M3904" s="6" t="str">
        <f>IFERROR(VLOOKUP($J3904,Lookup!$I:$M,Lookup!L$2,0),"")</f>
        <v>HSilva</v>
      </c>
      <c r="N3904" s="6" t="str">
        <f>IFERROR(VLOOKUP($J3904,Lookup!$I:$M,Lookup!M$2,0),"")</f>
        <v>ET</v>
      </c>
      <c r="O3904" s="6" t="str">
        <f>IFERROR(VLOOKUP(E3904,Lookup!B:C,2,0),0)</f>
        <v>Busser/Runner</v>
      </c>
    </row>
    <row r="3905" ht="13.5" outlineLevel="2" spans="1:15">
      <c r="A3905" s="4" t="s">
        <v>8145</v>
      </c>
      <c r="B3905" s="4" t="s">
        <v>8034</v>
      </c>
      <c r="C3905" s="4" t="s">
        <v>118</v>
      </c>
      <c r="D3905" s="4" t="s">
        <v>8146</v>
      </c>
      <c r="E3905" s="4" t="s">
        <v>83</v>
      </c>
      <c r="F3905" s="4" t="s">
        <v>121</v>
      </c>
      <c r="G3905" s="4" t="s">
        <v>373</v>
      </c>
      <c r="H3905" s="4" t="s">
        <v>6775</v>
      </c>
      <c r="I3905" s="4" t="s">
        <v>8036</v>
      </c>
      <c r="J3905" s="4" t="s">
        <v>8037</v>
      </c>
      <c r="K3905" s="6">
        <f>IFERROR(VLOOKUP($J3905,Lookup!$I:$M,Lookup!J$2,0),"")</f>
        <v>7226</v>
      </c>
      <c r="L3905" s="6" t="str">
        <f>IFERROR(VLOOKUP($J3905,Lookup!$I:$M,Lookup!K$2,0),"")</f>
        <v>Orange</v>
      </c>
      <c r="M3905" s="6" t="str">
        <f>IFERROR(VLOOKUP($J3905,Lookup!$I:$M,Lookup!L$2,0),"")</f>
        <v>HSilva</v>
      </c>
      <c r="N3905" s="6" t="str">
        <f>IFERROR(VLOOKUP($J3905,Lookup!$I:$M,Lookup!M$2,0),"")</f>
        <v>ET</v>
      </c>
      <c r="O3905" s="6" t="str">
        <f>IFERROR(VLOOKUP(E3905,Lookup!B:C,2,0),0)</f>
        <v>Line Cook</v>
      </c>
    </row>
    <row r="3906" ht="13.5" outlineLevel="2" spans="1:15">
      <c r="A3906" s="4" t="s">
        <v>8147</v>
      </c>
      <c r="B3906" s="4" t="s">
        <v>8034</v>
      </c>
      <c r="C3906" s="4" t="s">
        <v>118</v>
      </c>
      <c r="D3906" s="4" t="s">
        <v>8148</v>
      </c>
      <c r="E3906" s="4" t="s">
        <v>78</v>
      </c>
      <c r="F3906" s="4" t="s">
        <v>121</v>
      </c>
      <c r="G3906" s="4" t="s">
        <v>373</v>
      </c>
      <c r="H3906" s="4" t="s">
        <v>6775</v>
      </c>
      <c r="I3906" s="4" t="s">
        <v>8036</v>
      </c>
      <c r="J3906" s="4" t="s">
        <v>8037</v>
      </c>
      <c r="K3906" s="6">
        <f>IFERROR(VLOOKUP($J3906,Lookup!$I:$M,Lookup!J$2,0),"")</f>
        <v>7226</v>
      </c>
      <c r="L3906" s="6" t="str">
        <f>IFERROR(VLOOKUP($J3906,Lookup!$I:$M,Lookup!K$2,0),"")</f>
        <v>Orange</v>
      </c>
      <c r="M3906" s="6" t="str">
        <f>IFERROR(VLOOKUP($J3906,Lookup!$I:$M,Lookup!L$2,0),"")</f>
        <v>HSilva</v>
      </c>
      <c r="N3906" s="6" t="str">
        <f>IFERROR(VLOOKUP($J3906,Lookup!$I:$M,Lookup!M$2,0),"")</f>
        <v>ET</v>
      </c>
      <c r="O3906" s="6" t="str">
        <f>IFERROR(VLOOKUP(E3906,Lookup!B:C,2,0),0)</f>
        <v>Host</v>
      </c>
    </row>
    <row r="3907" ht="13.5" outlineLevel="2" spans="1:15">
      <c r="A3907" s="4" t="s">
        <v>8149</v>
      </c>
      <c r="B3907" s="4" t="s">
        <v>8034</v>
      </c>
      <c r="C3907" s="4" t="s">
        <v>118</v>
      </c>
      <c r="D3907" s="4" t="s">
        <v>8150</v>
      </c>
      <c r="E3907" s="4" t="s">
        <v>139</v>
      </c>
      <c r="F3907" s="4" t="s">
        <v>121</v>
      </c>
      <c r="G3907" s="4" t="s">
        <v>373</v>
      </c>
      <c r="H3907" s="4" t="s">
        <v>6775</v>
      </c>
      <c r="I3907" s="4" t="s">
        <v>8036</v>
      </c>
      <c r="J3907" s="4" t="s">
        <v>8037</v>
      </c>
      <c r="K3907" s="6">
        <f>IFERROR(VLOOKUP($J3907,Lookup!$I:$M,Lookup!J$2,0),"")</f>
        <v>7226</v>
      </c>
      <c r="L3907" s="6" t="str">
        <f>IFERROR(VLOOKUP($J3907,Lookup!$I:$M,Lookup!K$2,0),"")</f>
        <v>Orange</v>
      </c>
      <c r="M3907" s="6" t="str">
        <f>IFERROR(VLOOKUP($J3907,Lookup!$I:$M,Lookup!L$2,0),"")</f>
        <v>HSilva</v>
      </c>
      <c r="N3907" s="6" t="str">
        <f>IFERROR(VLOOKUP($J3907,Lookup!$I:$M,Lookup!M$2,0),"")</f>
        <v>ET</v>
      </c>
      <c r="O3907" s="6" t="str">
        <f>IFERROR(VLOOKUP(E3907,Lookup!B:C,2,0),0)</f>
        <v>Busser/Runner</v>
      </c>
    </row>
    <row r="3908" ht="13.5" outlineLevel="2" spans="1:15">
      <c r="A3908" s="4" t="s">
        <v>8151</v>
      </c>
      <c r="B3908" s="4" t="s">
        <v>8034</v>
      </c>
      <c r="C3908" s="4" t="s">
        <v>118</v>
      </c>
      <c r="D3908" s="4" t="s">
        <v>8152</v>
      </c>
      <c r="E3908" s="4" t="s">
        <v>83</v>
      </c>
      <c r="F3908" s="4" t="s">
        <v>121</v>
      </c>
      <c r="G3908" s="4" t="s">
        <v>373</v>
      </c>
      <c r="H3908" s="4" t="s">
        <v>6775</v>
      </c>
      <c r="I3908" s="4" t="s">
        <v>8036</v>
      </c>
      <c r="J3908" s="4" t="s">
        <v>8037</v>
      </c>
      <c r="K3908" s="6">
        <f>IFERROR(VLOOKUP($J3908,Lookup!$I:$M,Lookup!J$2,0),"")</f>
        <v>7226</v>
      </c>
      <c r="L3908" s="6" t="str">
        <f>IFERROR(VLOOKUP($J3908,Lookup!$I:$M,Lookup!K$2,0),"")</f>
        <v>Orange</v>
      </c>
      <c r="M3908" s="6" t="str">
        <f>IFERROR(VLOOKUP($J3908,Lookup!$I:$M,Lookup!L$2,0),"")</f>
        <v>HSilva</v>
      </c>
      <c r="N3908" s="6" t="str">
        <f>IFERROR(VLOOKUP($J3908,Lookup!$I:$M,Lookup!M$2,0),"")</f>
        <v>ET</v>
      </c>
      <c r="O3908" s="6" t="str">
        <f>IFERROR(VLOOKUP(E3908,Lookup!B:C,2,0),0)</f>
        <v>Line Cook</v>
      </c>
    </row>
    <row r="3909" ht="13.5" outlineLevel="2" spans="1:15">
      <c r="A3909" s="4" t="s">
        <v>8153</v>
      </c>
      <c r="B3909" s="4" t="s">
        <v>8034</v>
      </c>
      <c r="C3909" s="4" t="s">
        <v>118</v>
      </c>
      <c r="D3909" s="4" t="s">
        <v>8154</v>
      </c>
      <c r="E3909" s="4" t="s">
        <v>191</v>
      </c>
      <c r="F3909" s="4" t="s">
        <v>121</v>
      </c>
      <c r="G3909" s="4" t="s">
        <v>373</v>
      </c>
      <c r="H3909" s="4" t="s">
        <v>6775</v>
      </c>
      <c r="I3909" s="4" t="s">
        <v>8036</v>
      </c>
      <c r="J3909" s="4" t="s">
        <v>8037</v>
      </c>
      <c r="K3909" s="6">
        <f>IFERROR(VLOOKUP($J3909,Lookup!$I:$M,Lookup!J$2,0),"")</f>
        <v>7226</v>
      </c>
      <c r="L3909" s="6" t="str">
        <f>IFERROR(VLOOKUP($J3909,Lookup!$I:$M,Lookup!K$2,0),"")</f>
        <v>Orange</v>
      </c>
      <c r="M3909" s="6" t="str">
        <f>IFERROR(VLOOKUP($J3909,Lookup!$I:$M,Lookup!L$2,0),"")</f>
        <v>HSilva</v>
      </c>
      <c r="N3909" s="6" t="str">
        <f>IFERROR(VLOOKUP($J3909,Lookup!$I:$M,Lookup!M$2,0),"")</f>
        <v>ET</v>
      </c>
      <c r="O3909" s="6" t="str">
        <f>IFERROR(VLOOKUP(E3909,Lookup!B:C,2,0),0)</f>
        <v>Busser/Runner</v>
      </c>
    </row>
    <row r="3910" ht="13.5" outlineLevel="2" spans="1:15">
      <c r="A3910" s="4" t="s">
        <v>8155</v>
      </c>
      <c r="B3910" s="4" t="s">
        <v>8034</v>
      </c>
      <c r="C3910" s="4" t="s">
        <v>118</v>
      </c>
      <c r="D3910" s="4" t="s">
        <v>8156</v>
      </c>
      <c r="E3910" s="4" t="s">
        <v>120</v>
      </c>
      <c r="F3910" s="4" t="s">
        <v>121</v>
      </c>
      <c r="G3910" s="4" t="s">
        <v>373</v>
      </c>
      <c r="H3910" s="4" t="s">
        <v>6775</v>
      </c>
      <c r="I3910" s="4" t="s">
        <v>8036</v>
      </c>
      <c r="J3910" s="4" t="s">
        <v>8037</v>
      </c>
      <c r="K3910" s="6">
        <f>IFERROR(VLOOKUP($J3910,Lookup!$I:$M,Lookup!J$2,0),"")</f>
        <v>7226</v>
      </c>
      <c r="L3910" s="6" t="str">
        <f>IFERROR(VLOOKUP($J3910,Lookup!$I:$M,Lookup!K$2,0),"")</f>
        <v>Orange</v>
      </c>
      <c r="M3910" s="6" t="str">
        <f>IFERROR(VLOOKUP($J3910,Lookup!$I:$M,Lookup!L$2,0),"")</f>
        <v>HSilva</v>
      </c>
      <c r="N3910" s="6" t="str">
        <f>IFERROR(VLOOKUP($J3910,Lookup!$I:$M,Lookup!M$2,0),"")</f>
        <v>ET</v>
      </c>
      <c r="O3910" s="6" t="str">
        <f>IFERROR(VLOOKUP(E3910,Lookup!B:C,2,0),0)</f>
        <v>Server/Cocktail</v>
      </c>
    </row>
    <row r="3911" ht="13.5" outlineLevel="2" spans="1:15">
      <c r="A3911" s="4" t="s">
        <v>8157</v>
      </c>
      <c r="B3911" s="4" t="s">
        <v>8034</v>
      </c>
      <c r="C3911" s="4" t="s">
        <v>118</v>
      </c>
      <c r="D3911" s="4" t="s">
        <v>8158</v>
      </c>
      <c r="E3911" s="4" t="s">
        <v>188</v>
      </c>
      <c r="F3911" s="4" t="s">
        <v>121</v>
      </c>
      <c r="G3911" s="4" t="s">
        <v>373</v>
      </c>
      <c r="H3911" s="4" t="s">
        <v>6775</v>
      </c>
      <c r="I3911" s="4" t="s">
        <v>8036</v>
      </c>
      <c r="J3911" s="4" t="s">
        <v>8037</v>
      </c>
      <c r="K3911" s="6">
        <f>IFERROR(VLOOKUP($J3911,Lookup!$I:$M,Lookup!J$2,0),"")</f>
        <v>7226</v>
      </c>
      <c r="L3911" s="6" t="str">
        <f>IFERROR(VLOOKUP($J3911,Lookup!$I:$M,Lookup!K$2,0),"")</f>
        <v>Orange</v>
      </c>
      <c r="M3911" s="6" t="str">
        <f>IFERROR(VLOOKUP($J3911,Lookup!$I:$M,Lookup!L$2,0),"")</f>
        <v>HSilva</v>
      </c>
      <c r="N3911" s="6" t="str">
        <f>IFERROR(VLOOKUP($J3911,Lookup!$I:$M,Lookup!M$2,0),"")</f>
        <v>ET</v>
      </c>
      <c r="O3911" s="6" t="str">
        <f>IFERROR(VLOOKUP(E3911,Lookup!B:C,2,0),0)</f>
        <v>Dish</v>
      </c>
    </row>
    <row r="3912" ht="13.5" outlineLevel="2" spans="1:15">
      <c r="A3912" s="4" t="s">
        <v>8159</v>
      </c>
      <c r="B3912" s="4" t="s">
        <v>8034</v>
      </c>
      <c r="C3912" s="4" t="s">
        <v>118</v>
      </c>
      <c r="D3912" s="4" t="s">
        <v>8160</v>
      </c>
      <c r="E3912" s="4" t="s">
        <v>188</v>
      </c>
      <c r="F3912" s="4" t="s">
        <v>121</v>
      </c>
      <c r="G3912" s="4" t="s">
        <v>373</v>
      </c>
      <c r="H3912" s="4" t="s">
        <v>6775</v>
      </c>
      <c r="I3912" s="4" t="s">
        <v>8036</v>
      </c>
      <c r="J3912" s="4" t="s">
        <v>8037</v>
      </c>
      <c r="K3912" s="6">
        <f>IFERROR(VLOOKUP($J3912,Lookup!$I:$M,Lookup!J$2,0),"")</f>
        <v>7226</v>
      </c>
      <c r="L3912" s="6" t="str">
        <f>IFERROR(VLOOKUP($J3912,Lookup!$I:$M,Lookup!K$2,0),"")</f>
        <v>Orange</v>
      </c>
      <c r="M3912" s="6" t="str">
        <f>IFERROR(VLOOKUP($J3912,Lookup!$I:$M,Lookup!L$2,0),"")</f>
        <v>HSilva</v>
      </c>
      <c r="N3912" s="6" t="str">
        <f>IFERROR(VLOOKUP($J3912,Lookup!$I:$M,Lookup!M$2,0),"")</f>
        <v>ET</v>
      </c>
      <c r="O3912" s="6" t="str">
        <f>IFERROR(VLOOKUP(E3912,Lookup!B:C,2,0),0)</f>
        <v>Dish</v>
      </c>
    </row>
    <row r="3913" ht="13.5" outlineLevel="2" spans="1:15">
      <c r="A3913" s="4" t="s">
        <v>8161</v>
      </c>
      <c r="B3913" s="4" t="s">
        <v>8034</v>
      </c>
      <c r="C3913" s="4" t="s">
        <v>118</v>
      </c>
      <c r="D3913" s="4" t="s">
        <v>8162</v>
      </c>
      <c r="E3913" s="4" t="s">
        <v>120</v>
      </c>
      <c r="F3913" s="4" t="s">
        <v>121</v>
      </c>
      <c r="G3913" s="4" t="s">
        <v>373</v>
      </c>
      <c r="H3913" s="4" t="s">
        <v>6775</v>
      </c>
      <c r="I3913" s="4" t="s">
        <v>8036</v>
      </c>
      <c r="J3913" s="4" t="s">
        <v>8037</v>
      </c>
      <c r="K3913" s="6">
        <f>IFERROR(VLOOKUP($J3913,Lookup!$I:$M,Lookup!J$2,0),"")</f>
        <v>7226</v>
      </c>
      <c r="L3913" s="6" t="str">
        <f>IFERROR(VLOOKUP($J3913,Lookup!$I:$M,Lookup!K$2,0),"")</f>
        <v>Orange</v>
      </c>
      <c r="M3913" s="6" t="str">
        <f>IFERROR(VLOOKUP($J3913,Lookup!$I:$M,Lookup!L$2,0),"")</f>
        <v>HSilva</v>
      </c>
      <c r="N3913" s="6" t="str">
        <f>IFERROR(VLOOKUP($J3913,Lookup!$I:$M,Lookup!M$2,0),"")</f>
        <v>ET</v>
      </c>
      <c r="O3913" s="6" t="str">
        <f>IFERROR(VLOOKUP(E3913,Lookup!B:C,2,0),0)</f>
        <v>Server/Cocktail</v>
      </c>
    </row>
    <row r="3914" ht="13.5" outlineLevel="2" spans="1:15">
      <c r="A3914" s="4" t="s">
        <v>8163</v>
      </c>
      <c r="B3914" s="4" t="s">
        <v>8034</v>
      </c>
      <c r="C3914" s="4" t="s">
        <v>118</v>
      </c>
      <c r="D3914" s="4" t="s">
        <v>8164</v>
      </c>
      <c r="E3914" s="4" t="s">
        <v>188</v>
      </c>
      <c r="F3914" s="4" t="s">
        <v>121</v>
      </c>
      <c r="G3914" s="4" t="s">
        <v>373</v>
      </c>
      <c r="H3914" s="4" t="s">
        <v>6775</v>
      </c>
      <c r="I3914" s="4" t="s">
        <v>8036</v>
      </c>
      <c r="J3914" s="4" t="s">
        <v>8037</v>
      </c>
      <c r="K3914" s="6">
        <f>IFERROR(VLOOKUP($J3914,Lookup!$I:$M,Lookup!J$2,0),"")</f>
        <v>7226</v>
      </c>
      <c r="L3914" s="6" t="str">
        <f>IFERROR(VLOOKUP($J3914,Lookup!$I:$M,Lookup!K$2,0),"")</f>
        <v>Orange</v>
      </c>
      <c r="M3914" s="6" t="str">
        <f>IFERROR(VLOOKUP($J3914,Lookup!$I:$M,Lookup!L$2,0),"")</f>
        <v>HSilva</v>
      </c>
      <c r="N3914" s="6" t="str">
        <f>IFERROR(VLOOKUP($J3914,Lookup!$I:$M,Lookup!M$2,0),"")</f>
        <v>ET</v>
      </c>
      <c r="O3914" s="6" t="str">
        <f>IFERROR(VLOOKUP(E3914,Lookup!B:C,2,0),0)</f>
        <v>Dish</v>
      </c>
    </row>
    <row r="3915" ht="13.5" outlineLevel="2" spans="1:15">
      <c r="A3915" s="4" t="s">
        <v>8165</v>
      </c>
      <c r="B3915" s="4" t="s">
        <v>8034</v>
      </c>
      <c r="C3915" s="4" t="s">
        <v>118</v>
      </c>
      <c r="D3915" s="4" t="s">
        <v>8166</v>
      </c>
      <c r="E3915" s="4" t="s">
        <v>83</v>
      </c>
      <c r="F3915" s="4" t="s">
        <v>121</v>
      </c>
      <c r="G3915" s="4" t="s">
        <v>373</v>
      </c>
      <c r="H3915" s="4" t="s">
        <v>6775</v>
      </c>
      <c r="I3915" s="4" t="s">
        <v>8036</v>
      </c>
      <c r="J3915" s="4" t="s">
        <v>8037</v>
      </c>
      <c r="K3915" s="6">
        <f>IFERROR(VLOOKUP($J3915,Lookup!$I:$M,Lookup!J$2,0),"")</f>
        <v>7226</v>
      </c>
      <c r="L3915" s="6" t="str">
        <f>IFERROR(VLOOKUP($J3915,Lookup!$I:$M,Lookup!K$2,0),"")</f>
        <v>Orange</v>
      </c>
      <c r="M3915" s="6" t="str">
        <f>IFERROR(VLOOKUP($J3915,Lookup!$I:$M,Lookup!L$2,0),"")</f>
        <v>HSilva</v>
      </c>
      <c r="N3915" s="6" t="str">
        <f>IFERROR(VLOOKUP($J3915,Lookup!$I:$M,Lookup!M$2,0),"")</f>
        <v>ET</v>
      </c>
      <c r="O3915" s="6" t="str">
        <f>IFERROR(VLOOKUP(E3915,Lookup!B:C,2,0),0)</f>
        <v>Line Cook</v>
      </c>
    </row>
    <row r="3916" ht="13.5" outlineLevel="2" spans="1:15">
      <c r="A3916" s="4" t="s">
        <v>8167</v>
      </c>
      <c r="B3916" s="4" t="s">
        <v>8034</v>
      </c>
      <c r="C3916" s="4" t="s">
        <v>118</v>
      </c>
      <c r="D3916" s="4" t="s">
        <v>8168</v>
      </c>
      <c r="E3916" s="4" t="s">
        <v>84</v>
      </c>
      <c r="F3916" s="4" t="s">
        <v>121</v>
      </c>
      <c r="G3916" s="4" t="s">
        <v>373</v>
      </c>
      <c r="H3916" s="4" t="s">
        <v>6775</v>
      </c>
      <c r="I3916" s="4" t="s">
        <v>8036</v>
      </c>
      <c r="J3916" s="4" t="s">
        <v>8037</v>
      </c>
      <c r="K3916" s="6">
        <f>IFERROR(VLOOKUP($J3916,Lookup!$I:$M,Lookup!J$2,0),"")</f>
        <v>7226</v>
      </c>
      <c r="L3916" s="6" t="str">
        <f>IFERROR(VLOOKUP($J3916,Lookup!$I:$M,Lookup!K$2,0),"")</f>
        <v>Orange</v>
      </c>
      <c r="M3916" s="6" t="str">
        <f>IFERROR(VLOOKUP($J3916,Lookup!$I:$M,Lookup!L$2,0),"")</f>
        <v>HSilva</v>
      </c>
      <c r="N3916" s="6" t="str">
        <f>IFERROR(VLOOKUP($J3916,Lookup!$I:$M,Lookup!M$2,0),"")</f>
        <v>ET</v>
      </c>
      <c r="O3916" s="6" t="str">
        <f>IFERROR(VLOOKUP(E3916,Lookup!B:C,2,0),0)</f>
        <v>Prep Cook</v>
      </c>
    </row>
    <row r="3917" ht="13.5" outlineLevel="2" spans="1:15">
      <c r="A3917" s="4" t="s">
        <v>8169</v>
      </c>
      <c r="B3917" s="4" t="s">
        <v>8034</v>
      </c>
      <c r="C3917" s="4" t="s">
        <v>118</v>
      </c>
      <c r="D3917" s="4" t="s">
        <v>8170</v>
      </c>
      <c r="E3917" s="4" t="s">
        <v>120</v>
      </c>
      <c r="F3917" s="4" t="s">
        <v>121</v>
      </c>
      <c r="G3917" s="4" t="s">
        <v>373</v>
      </c>
      <c r="H3917" s="4" t="s">
        <v>6775</v>
      </c>
      <c r="I3917" s="4" t="s">
        <v>8036</v>
      </c>
      <c r="J3917" s="4" t="s">
        <v>8037</v>
      </c>
      <c r="K3917" s="6">
        <f>IFERROR(VLOOKUP($J3917,Lookup!$I:$M,Lookup!J$2,0),"")</f>
        <v>7226</v>
      </c>
      <c r="L3917" s="6" t="str">
        <f>IFERROR(VLOOKUP($J3917,Lookup!$I:$M,Lookup!K$2,0),"")</f>
        <v>Orange</v>
      </c>
      <c r="M3917" s="6" t="str">
        <f>IFERROR(VLOOKUP($J3917,Lookup!$I:$M,Lookup!L$2,0),"")</f>
        <v>HSilva</v>
      </c>
      <c r="N3917" s="6" t="str">
        <f>IFERROR(VLOOKUP($J3917,Lookup!$I:$M,Lookup!M$2,0),"")</f>
        <v>ET</v>
      </c>
      <c r="O3917" s="6" t="str">
        <f>IFERROR(VLOOKUP(E3917,Lookup!B:C,2,0),0)</f>
        <v>Server/Cocktail</v>
      </c>
    </row>
    <row r="3918" ht="13.5" outlineLevel="2" spans="1:15">
      <c r="A3918" s="4" t="s">
        <v>8171</v>
      </c>
      <c r="B3918" s="4" t="s">
        <v>8034</v>
      </c>
      <c r="C3918" s="4" t="s">
        <v>118</v>
      </c>
      <c r="D3918" s="4" t="s">
        <v>8172</v>
      </c>
      <c r="E3918" s="4" t="s">
        <v>139</v>
      </c>
      <c r="F3918" s="4" t="s">
        <v>121</v>
      </c>
      <c r="G3918" s="4" t="s">
        <v>373</v>
      </c>
      <c r="H3918" s="4" t="s">
        <v>6775</v>
      </c>
      <c r="I3918" s="4" t="s">
        <v>8036</v>
      </c>
      <c r="J3918" s="4" t="s">
        <v>8037</v>
      </c>
      <c r="K3918" s="6">
        <f>IFERROR(VLOOKUP($J3918,Lookup!$I:$M,Lookup!J$2,0),"")</f>
        <v>7226</v>
      </c>
      <c r="L3918" s="6" t="str">
        <f>IFERROR(VLOOKUP($J3918,Lookup!$I:$M,Lookup!K$2,0),"")</f>
        <v>Orange</v>
      </c>
      <c r="M3918" s="6" t="str">
        <f>IFERROR(VLOOKUP($J3918,Lookup!$I:$M,Lookup!L$2,0),"")</f>
        <v>HSilva</v>
      </c>
      <c r="N3918" s="6" t="str">
        <f>IFERROR(VLOOKUP($J3918,Lookup!$I:$M,Lookup!M$2,0),"")</f>
        <v>ET</v>
      </c>
      <c r="O3918" s="6" t="str">
        <f>IFERROR(VLOOKUP(E3918,Lookup!B:C,2,0),0)</f>
        <v>Busser/Runner</v>
      </c>
    </row>
    <row r="3919" ht="13.5" outlineLevel="2" spans="1:15">
      <c r="A3919" s="4" t="s">
        <v>8173</v>
      </c>
      <c r="B3919" s="4" t="s">
        <v>8034</v>
      </c>
      <c r="C3919" s="4" t="s">
        <v>118</v>
      </c>
      <c r="D3919" s="4" t="s">
        <v>8174</v>
      </c>
      <c r="E3919" s="4" t="s">
        <v>120</v>
      </c>
      <c r="F3919" s="4" t="s">
        <v>121</v>
      </c>
      <c r="G3919" s="4" t="s">
        <v>373</v>
      </c>
      <c r="H3919" s="4" t="s">
        <v>6775</v>
      </c>
      <c r="I3919" s="4" t="s">
        <v>8036</v>
      </c>
      <c r="J3919" s="4" t="s">
        <v>8037</v>
      </c>
      <c r="K3919" s="6">
        <f>IFERROR(VLOOKUP($J3919,Lookup!$I:$M,Lookup!J$2,0),"")</f>
        <v>7226</v>
      </c>
      <c r="L3919" s="6" t="str">
        <f>IFERROR(VLOOKUP($J3919,Lookup!$I:$M,Lookup!K$2,0),"")</f>
        <v>Orange</v>
      </c>
      <c r="M3919" s="6" t="str">
        <f>IFERROR(VLOOKUP($J3919,Lookup!$I:$M,Lookup!L$2,0),"")</f>
        <v>HSilva</v>
      </c>
      <c r="N3919" s="6" t="str">
        <f>IFERROR(VLOOKUP($J3919,Lookup!$I:$M,Lookup!M$2,0),"")</f>
        <v>ET</v>
      </c>
      <c r="O3919" s="6" t="str">
        <f>IFERROR(VLOOKUP(E3919,Lookup!B:C,2,0),0)</f>
        <v>Server/Cocktail</v>
      </c>
    </row>
    <row r="3920" ht="13.5" outlineLevel="2" spans="1:15">
      <c r="A3920" s="4" t="s">
        <v>8175</v>
      </c>
      <c r="B3920" s="4" t="s">
        <v>8034</v>
      </c>
      <c r="C3920" s="4" t="s">
        <v>118</v>
      </c>
      <c r="D3920" s="4" t="s">
        <v>8176</v>
      </c>
      <c r="E3920" s="4" t="s">
        <v>139</v>
      </c>
      <c r="F3920" s="4" t="s">
        <v>121</v>
      </c>
      <c r="G3920" s="4" t="s">
        <v>373</v>
      </c>
      <c r="H3920" s="4" t="s">
        <v>6775</v>
      </c>
      <c r="I3920" s="4" t="s">
        <v>8036</v>
      </c>
      <c r="J3920" s="4" t="s">
        <v>8037</v>
      </c>
      <c r="K3920" s="6">
        <f>IFERROR(VLOOKUP($J3920,Lookup!$I:$M,Lookup!J$2,0),"")</f>
        <v>7226</v>
      </c>
      <c r="L3920" s="6" t="str">
        <f>IFERROR(VLOOKUP($J3920,Lookup!$I:$M,Lookup!K$2,0),"")</f>
        <v>Orange</v>
      </c>
      <c r="M3920" s="6" t="str">
        <f>IFERROR(VLOOKUP($J3920,Lookup!$I:$M,Lookup!L$2,0),"")</f>
        <v>HSilva</v>
      </c>
      <c r="N3920" s="6" t="str">
        <f>IFERROR(VLOOKUP($J3920,Lookup!$I:$M,Lookup!M$2,0),"")</f>
        <v>ET</v>
      </c>
      <c r="O3920" s="6" t="str">
        <f>IFERROR(VLOOKUP(E3920,Lookup!B:C,2,0),0)</f>
        <v>Busser/Runner</v>
      </c>
    </row>
    <row r="3921" ht="13.5" outlineLevel="2" spans="1:15">
      <c r="A3921" s="4" t="s">
        <v>8177</v>
      </c>
      <c r="B3921" s="4" t="s">
        <v>8034</v>
      </c>
      <c r="C3921" s="4" t="s">
        <v>118</v>
      </c>
      <c r="D3921" s="4" t="s">
        <v>8178</v>
      </c>
      <c r="E3921" s="4" t="s">
        <v>139</v>
      </c>
      <c r="F3921" s="4" t="s">
        <v>121</v>
      </c>
      <c r="G3921" s="4" t="s">
        <v>373</v>
      </c>
      <c r="H3921" s="4" t="s">
        <v>6775</v>
      </c>
      <c r="I3921" s="4" t="s">
        <v>8036</v>
      </c>
      <c r="J3921" s="4" t="s">
        <v>8037</v>
      </c>
      <c r="K3921" s="6">
        <f>IFERROR(VLOOKUP($J3921,Lookup!$I:$M,Lookup!J$2,0),"")</f>
        <v>7226</v>
      </c>
      <c r="L3921" s="6" t="str">
        <f>IFERROR(VLOOKUP($J3921,Lookup!$I:$M,Lookup!K$2,0),"")</f>
        <v>Orange</v>
      </c>
      <c r="M3921" s="6" t="str">
        <f>IFERROR(VLOOKUP($J3921,Lookup!$I:$M,Lookup!L$2,0),"")</f>
        <v>HSilva</v>
      </c>
      <c r="N3921" s="6" t="str">
        <f>IFERROR(VLOOKUP($J3921,Lookup!$I:$M,Lookup!M$2,0),"")</f>
        <v>ET</v>
      </c>
      <c r="O3921" s="6" t="str">
        <f>IFERROR(VLOOKUP(E3921,Lookup!B:C,2,0),0)</f>
        <v>Busser/Runner</v>
      </c>
    </row>
    <row r="3922" ht="13.5" outlineLevel="2" spans="1:15">
      <c r="A3922" s="4" t="s">
        <v>8179</v>
      </c>
      <c r="B3922" s="4" t="s">
        <v>8034</v>
      </c>
      <c r="C3922" s="4" t="s">
        <v>118</v>
      </c>
      <c r="D3922" s="4" t="s">
        <v>8180</v>
      </c>
      <c r="E3922" s="4" t="s">
        <v>120</v>
      </c>
      <c r="F3922" s="4" t="s">
        <v>121</v>
      </c>
      <c r="G3922" s="4" t="s">
        <v>373</v>
      </c>
      <c r="H3922" s="4" t="s">
        <v>6775</v>
      </c>
      <c r="I3922" s="4" t="s">
        <v>8036</v>
      </c>
      <c r="J3922" s="4" t="s">
        <v>8037</v>
      </c>
      <c r="K3922" s="6">
        <f>IFERROR(VLOOKUP($J3922,Lookup!$I:$M,Lookup!J$2,0),"")</f>
        <v>7226</v>
      </c>
      <c r="L3922" s="6" t="str">
        <f>IFERROR(VLOOKUP($J3922,Lookup!$I:$M,Lookup!K$2,0),"")</f>
        <v>Orange</v>
      </c>
      <c r="M3922" s="6" t="str">
        <f>IFERROR(VLOOKUP($J3922,Lookup!$I:$M,Lookup!L$2,0),"")</f>
        <v>HSilva</v>
      </c>
      <c r="N3922" s="6" t="str">
        <f>IFERROR(VLOOKUP($J3922,Lookup!$I:$M,Lookup!M$2,0),"")</f>
        <v>ET</v>
      </c>
      <c r="O3922" s="6" t="str">
        <f>IFERROR(VLOOKUP(E3922,Lookup!B:C,2,0),0)</f>
        <v>Server/Cocktail</v>
      </c>
    </row>
    <row r="3923" ht="13.5" outlineLevel="2" spans="1:15">
      <c r="A3923" s="4" t="s">
        <v>8181</v>
      </c>
      <c r="B3923" s="4" t="s">
        <v>8034</v>
      </c>
      <c r="C3923" s="4" t="s">
        <v>118</v>
      </c>
      <c r="D3923" s="4" t="s">
        <v>8182</v>
      </c>
      <c r="E3923" s="4" t="s">
        <v>120</v>
      </c>
      <c r="F3923" s="4" t="s">
        <v>121</v>
      </c>
      <c r="G3923" s="4" t="s">
        <v>373</v>
      </c>
      <c r="H3923" s="4" t="s">
        <v>6775</v>
      </c>
      <c r="I3923" s="4" t="s">
        <v>8036</v>
      </c>
      <c r="J3923" s="4" t="s">
        <v>8037</v>
      </c>
      <c r="K3923" s="6">
        <f>IFERROR(VLOOKUP($J3923,Lookup!$I:$M,Lookup!J$2,0),"")</f>
        <v>7226</v>
      </c>
      <c r="L3923" s="6" t="str">
        <f>IFERROR(VLOOKUP($J3923,Lookup!$I:$M,Lookup!K$2,0),"")</f>
        <v>Orange</v>
      </c>
      <c r="M3923" s="6" t="str">
        <f>IFERROR(VLOOKUP($J3923,Lookup!$I:$M,Lookup!L$2,0),"")</f>
        <v>HSilva</v>
      </c>
      <c r="N3923" s="6" t="str">
        <f>IFERROR(VLOOKUP($J3923,Lookup!$I:$M,Lookup!M$2,0),"")</f>
        <v>ET</v>
      </c>
      <c r="O3923" s="6" t="str">
        <f>IFERROR(VLOOKUP(E3923,Lookup!B:C,2,0),0)</f>
        <v>Server/Cocktail</v>
      </c>
    </row>
    <row r="3924" ht="13.5" outlineLevel="2" spans="1:15">
      <c r="A3924" s="4" t="s">
        <v>8183</v>
      </c>
      <c r="B3924" s="4" t="s">
        <v>8184</v>
      </c>
      <c r="C3924" s="4" t="s">
        <v>118</v>
      </c>
      <c r="D3924" s="4" t="s">
        <v>8185</v>
      </c>
      <c r="E3924" s="4" t="s">
        <v>188</v>
      </c>
      <c r="F3924" s="4" t="s">
        <v>121</v>
      </c>
      <c r="G3924" s="4" t="s">
        <v>373</v>
      </c>
      <c r="H3924" s="4" t="s">
        <v>3236</v>
      </c>
      <c r="I3924" s="4" t="s">
        <v>8186</v>
      </c>
      <c r="J3924" s="4" t="s">
        <v>8187</v>
      </c>
      <c r="K3924" s="6">
        <f>IFERROR(VLOOKUP($J3924,Lookup!$I:$M,Lookup!J$2,0),"")</f>
        <v>7232</v>
      </c>
      <c r="L3924" s="6" t="str">
        <f>IFERROR(VLOOKUP($J3924,Lookup!$I:$M,Lookup!K$2,0),"")</f>
        <v>Cypress</v>
      </c>
      <c r="M3924" s="6" t="str">
        <f>IFERROR(VLOOKUP($J3924,Lookup!$I:$M,Lookup!L$2,0),"")</f>
        <v>ASantana</v>
      </c>
      <c r="N3924" s="6" t="str">
        <f>IFERROR(VLOOKUP($J3924,Lookup!$I:$M,Lookup!M$2,0),"")</f>
        <v>ET</v>
      </c>
      <c r="O3924" s="6" t="str">
        <f>IFERROR(VLOOKUP(E3924,Lookup!B:C,2,0),0)</f>
        <v>Dish</v>
      </c>
    </row>
    <row r="3925" ht="13.5" outlineLevel="2" spans="1:15">
      <c r="A3925" s="4" t="s">
        <v>8188</v>
      </c>
      <c r="B3925" s="4" t="s">
        <v>8184</v>
      </c>
      <c r="C3925" s="4" t="s">
        <v>118</v>
      </c>
      <c r="D3925" s="4" t="s">
        <v>8189</v>
      </c>
      <c r="E3925" s="4" t="s">
        <v>78</v>
      </c>
      <c r="F3925" s="4" t="s">
        <v>121</v>
      </c>
      <c r="G3925" s="4" t="s">
        <v>373</v>
      </c>
      <c r="H3925" s="4" t="s">
        <v>3236</v>
      </c>
      <c r="I3925" s="4" t="s">
        <v>8186</v>
      </c>
      <c r="J3925" s="4" t="s">
        <v>8187</v>
      </c>
      <c r="K3925" s="6">
        <f>IFERROR(VLOOKUP($J3925,Lookup!$I:$M,Lookup!J$2,0),"")</f>
        <v>7232</v>
      </c>
      <c r="L3925" s="6" t="str">
        <f>IFERROR(VLOOKUP($J3925,Lookup!$I:$M,Lookup!K$2,0),"")</f>
        <v>Cypress</v>
      </c>
      <c r="M3925" s="6" t="str">
        <f>IFERROR(VLOOKUP($J3925,Lookup!$I:$M,Lookup!L$2,0),"")</f>
        <v>ASantana</v>
      </c>
      <c r="N3925" s="6" t="str">
        <f>IFERROR(VLOOKUP($J3925,Lookup!$I:$M,Lookup!M$2,0),"")</f>
        <v>ET</v>
      </c>
      <c r="O3925" s="6" t="str">
        <f>IFERROR(VLOOKUP(E3925,Lookup!B:C,2,0),0)</f>
        <v>Host</v>
      </c>
    </row>
    <row r="3926" ht="13.5" outlineLevel="2" spans="1:15">
      <c r="A3926" s="4" t="s">
        <v>8190</v>
      </c>
      <c r="B3926" s="4" t="s">
        <v>8184</v>
      </c>
      <c r="C3926" s="4" t="s">
        <v>118</v>
      </c>
      <c r="D3926" s="4" t="s">
        <v>8191</v>
      </c>
      <c r="E3926" s="4" t="s">
        <v>256</v>
      </c>
      <c r="F3926" s="4" t="s">
        <v>121</v>
      </c>
      <c r="G3926" s="4" t="s">
        <v>373</v>
      </c>
      <c r="H3926" s="4" t="s">
        <v>3236</v>
      </c>
      <c r="I3926" s="4" t="s">
        <v>8186</v>
      </c>
      <c r="J3926" s="4" t="s">
        <v>8187</v>
      </c>
      <c r="K3926" s="6">
        <f>IFERROR(VLOOKUP($J3926,Lookup!$I:$M,Lookup!J$2,0),"")</f>
        <v>7232</v>
      </c>
      <c r="L3926" s="6" t="str">
        <f>IFERROR(VLOOKUP($J3926,Lookup!$I:$M,Lookup!K$2,0),"")</f>
        <v>Cypress</v>
      </c>
      <c r="M3926" s="6" t="str">
        <f>IFERROR(VLOOKUP($J3926,Lookup!$I:$M,Lookup!L$2,0),"")</f>
        <v>ASantana</v>
      </c>
      <c r="N3926" s="6" t="str">
        <f>IFERROR(VLOOKUP($J3926,Lookup!$I:$M,Lookup!M$2,0),"")</f>
        <v>ET</v>
      </c>
      <c r="O3926" s="6" t="str">
        <f>IFERROR(VLOOKUP(E3926,Lookup!B:C,2,0),0)</f>
        <v/>
      </c>
    </row>
    <row r="3927" ht="13.5" outlineLevel="2" spans="1:15">
      <c r="A3927" s="4" t="s">
        <v>8192</v>
      </c>
      <c r="B3927" s="4" t="s">
        <v>8184</v>
      </c>
      <c r="C3927" s="4" t="s">
        <v>118</v>
      </c>
      <c r="D3927" s="4" t="s">
        <v>8193</v>
      </c>
      <c r="E3927" s="4" t="s">
        <v>120</v>
      </c>
      <c r="F3927" s="4" t="s">
        <v>121</v>
      </c>
      <c r="G3927" s="4" t="s">
        <v>373</v>
      </c>
      <c r="H3927" s="4" t="s">
        <v>3236</v>
      </c>
      <c r="I3927" s="4" t="s">
        <v>8186</v>
      </c>
      <c r="J3927" s="4" t="s">
        <v>8187</v>
      </c>
      <c r="K3927" s="6">
        <f>IFERROR(VLOOKUP($J3927,Lookup!$I:$M,Lookup!J$2,0),"")</f>
        <v>7232</v>
      </c>
      <c r="L3927" s="6" t="str">
        <f>IFERROR(VLOOKUP($J3927,Lookup!$I:$M,Lookup!K$2,0),"")</f>
        <v>Cypress</v>
      </c>
      <c r="M3927" s="6" t="str">
        <f>IFERROR(VLOOKUP($J3927,Lookup!$I:$M,Lookup!L$2,0),"")</f>
        <v>ASantana</v>
      </c>
      <c r="N3927" s="6" t="str">
        <f>IFERROR(VLOOKUP($J3927,Lookup!$I:$M,Lookup!M$2,0),"")</f>
        <v>ET</v>
      </c>
      <c r="O3927" s="6" t="str">
        <f>IFERROR(VLOOKUP(E3927,Lookup!B:C,2,0),0)</f>
        <v>Server/Cocktail</v>
      </c>
    </row>
    <row r="3928" ht="13.5" outlineLevel="2" spans="1:15">
      <c r="A3928" s="4" t="s">
        <v>8194</v>
      </c>
      <c r="B3928" s="4" t="s">
        <v>8184</v>
      </c>
      <c r="C3928" s="4" t="s">
        <v>118</v>
      </c>
      <c r="D3928" s="4" t="s">
        <v>8195</v>
      </c>
      <c r="E3928" s="4" t="s">
        <v>84</v>
      </c>
      <c r="F3928" s="4" t="s">
        <v>121</v>
      </c>
      <c r="G3928" s="4" t="s">
        <v>373</v>
      </c>
      <c r="H3928" s="4" t="s">
        <v>3236</v>
      </c>
      <c r="I3928" s="4" t="s">
        <v>8186</v>
      </c>
      <c r="J3928" s="4" t="s">
        <v>8187</v>
      </c>
      <c r="K3928" s="6">
        <f>IFERROR(VLOOKUP($J3928,Lookup!$I:$M,Lookup!J$2,0),"")</f>
        <v>7232</v>
      </c>
      <c r="L3928" s="6" t="str">
        <f>IFERROR(VLOOKUP($J3928,Lookup!$I:$M,Lookup!K$2,0),"")</f>
        <v>Cypress</v>
      </c>
      <c r="M3928" s="6" t="str">
        <f>IFERROR(VLOOKUP($J3928,Lookup!$I:$M,Lookup!L$2,0),"")</f>
        <v>ASantana</v>
      </c>
      <c r="N3928" s="6" t="str">
        <f>IFERROR(VLOOKUP($J3928,Lookup!$I:$M,Lookup!M$2,0),"")</f>
        <v>ET</v>
      </c>
      <c r="O3928" s="6" t="str">
        <f>IFERROR(VLOOKUP(E3928,Lookup!B:C,2,0),0)</f>
        <v>Prep Cook</v>
      </c>
    </row>
    <row r="3929" ht="13.5" outlineLevel="2" spans="1:15">
      <c r="A3929" s="4" t="s">
        <v>8196</v>
      </c>
      <c r="B3929" s="4" t="s">
        <v>8184</v>
      </c>
      <c r="C3929" s="4" t="s">
        <v>118</v>
      </c>
      <c r="D3929" s="4" t="s">
        <v>8197</v>
      </c>
      <c r="E3929" s="4" t="s">
        <v>70</v>
      </c>
      <c r="F3929" s="4" t="s">
        <v>121</v>
      </c>
      <c r="G3929" s="4" t="s">
        <v>373</v>
      </c>
      <c r="H3929" s="4" t="s">
        <v>3236</v>
      </c>
      <c r="I3929" s="4" t="s">
        <v>8186</v>
      </c>
      <c r="J3929" s="4" t="s">
        <v>8187</v>
      </c>
      <c r="K3929" s="6">
        <f>IFERROR(VLOOKUP($J3929,Lookup!$I:$M,Lookup!J$2,0),"")</f>
        <v>7232</v>
      </c>
      <c r="L3929" s="6" t="str">
        <f>IFERROR(VLOOKUP($J3929,Lookup!$I:$M,Lookup!K$2,0),"")</f>
        <v>Cypress</v>
      </c>
      <c r="M3929" s="6" t="str">
        <f>IFERROR(VLOOKUP($J3929,Lookup!$I:$M,Lookup!L$2,0),"")</f>
        <v>ASantana</v>
      </c>
      <c r="N3929" s="6" t="str">
        <f>IFERROR(VLOOKUP($J3929,Lookup!$I:$M,Lookup!M$2,0),"")</f>
        <v>ET</v>
      </c>
      <c r="O3929" s="6" t="str">
        <f>IFERROR(VLOOKUP(E3929,Lookup!B:C,2,0),0)</f>
        <v>Bartender</v>
      </c>
    </row>
    <row r="3930" ht="13.5" outlineLevel="2" spans="1:15">
      <c r="A3930" s="4" t="s">
        <v>8198</v>
      </c>
      <c r="B3930" s="4" t="s">
        <v>8184</v>
      </c>
      <c r="C3930" s="4" t="s">
        <v>118</v>
      </c>
      <c r="D3930" s="4" t="s">
        <v>8199</v>
      </c>
      <c r="E3930" s="4" t="s">
        <v>120</v>
      </c>
      <c r="F3930" s="4" t="s">
        <v>121</v>
      </c>
      <c r="G3930" s="4" t="s">
        <v>373</v>
      </c>
      <c r="H3930" s="4" t="s">
        <v>3236</v>
      </c>
      <c r="I3930" s="4" t="s">
        <v>8186</v>
      </c>
      <c r="J3930" s="4" t="s">
        <v>8187</v>
      </c>
      <c r="K3930" s="6">
        <f>IFERROR(VLOOKUP($J3930,Lookup!$I:$M,Lookup!J$2,0),"")</f>
        <v>7232</v>
      </c>
      <c r="L3930" s="6" t="str">
        <f>IFERROR(VLOOKUP($J3930,Lookup!$I:$M,Lookup!K$2,0),"")</f>
        <v>Cypress</v>
      </c>
      <c r="M3930" s="6" t="str">
        <f>IFERROR(VLOOKUP($J3930,Lookup!$I:$M,Lookup!L$2,0),"")</f>
        <v>ASantana</v>
      </c>
      <c r="N3930" s="6" t="str">
        <f>IFERROR(VLOOKUP($J3930,Lookup!$I:$M,Lookup!M$2,0),"")</f>
        <v>ET</v>
      </c>
      <c r="O3930" s="6" t="str">
        <f>IFERROR(VLOOKUP(E3930,Lookup!B:C,2,0),0)</f>
        <v>Server/Cocktail</v>
      </c>
    </row>
    <row r="3931" ht="13.5" outlineLevel="2" spans="1:15">
      <c r="A3931" s="4" t="s">
        <v>8200</v>
      </c>
      <c r="B3931" s="4" t="s">
        <v>8184</v>
      </c>
      <c r="C3931" s="4" t="s">
        <v>118</v>
      </c>
      <c r="D3931" s="4" t="s">
        <v>8201</v>
      </c>
      <c r="E3931" s="4" t="s">
        <v>120</v>
      </c>
      <c r="F3931" s="4" t="s">
        <v>121</v>
      </c>
      <c r="G3931" s="4" t="s">
        <v>373</v>
      </c>
      <c r="H3931" s="4" t="s">
        <v>3236</v>
      </c>
      <c r="I3931" s="4" t="s">
        <v>8186</v>
      </c>
      <c r="J3931" s="4" t="s">
        <v>8187</v>
      </c>
      <c r="K3931" s="6">
        <f>IFERROR(VLOOKUP($J3931,Lookup!$I:$M,Lookup!J$2,0),"")</f>
        <v>7232</v>
      </c>
      <c r="L3931" s="6" t="str">
        <f>IFERROR(VLOOKUP($J3931,Lookup!$I:$M,Lookup!K$2,0),"")</f>
        <v>Cypress</v>
      </c>
      <c r="M3931" s="6" t="str">
        <f>IFERROR(VLOOKUP($J3931,Lookup!$I:$M,Lookup!L$2,0),"")</f>
        <v>ASantana</v>
      </c>
      <c r="N3931" s="6" t="str">
        <f>IFERROR(VLOOKUP($J3931,Lookup!$I:$M,Lookup!M$2,0),"")</f>
        <v>ET</v>
      </c>
      <c r="O3931" s="6" t="str">
        <f>IFERROR(VLOOKUP(E3931,Lookup!B:C,2,0),0)</f>
        <v>Server/Cocktail</v>
      </c>
    </row>
    <row r="3932" ht="13.5" outlineLevel="2" spans="1:15">
      <c r="A3932" s="4" t="s">
        <v>8202</v>
      </c>
      <c r="B3932" s="4" t="s">
        <v>8184</v>
      </c>
      <c r="C3932" s="4" t="s">
        <v>118</v>
      </c>
      <c r="D3932" s="4" t="s">
        <v>8203</v>
      </c>
      <c r="E3932" s="4" t="s">
        <v>78</v>
      </c>
      <c r="F3932" s="4" t="s">
        <v>121</v>
      </c>
      <c r="G3932" s="4" t="s">
        <v>373</v>
      </c>
      <c r="H3932" s="4" t="s">
        <v>3236</v>
      </c>
      <c r="I3932" s="4" t="s">
        <v>8186</v>
      </c>
      <c r="J3932" s="4" t="s">
        <v>8187</v>
      </c>
      <c r="K3932" s="6">
        <f>IFERROR(VLOOKUP($J3932,Lookup!$I:$M,Lookup!J$2,0),"")</f>
        <v>7232</v>
      </c>
      <c r="L3932" s="6" t="str">
        <f>IFERROR(VLOOKUP($J3932,Lookup!$I:$M,Lookup!K$2,0),"")</f>
        <v>Cypress</v>
      </c>
      <c r="M3932" s="6" t="str">
        <f>IFERROR(VLOOKUP($J3932,Lookup!$I:$M,Lookup!L$2,0),"")</f>
        <v>ASantana</v>
      </c>
      <c r="N3932" s="6" t="str">
        <f>IFERROR(VLOOKUP($J3932,Lookup!$I:$M,Lookup!M$2,0),"")</f>
        <v>ET</v>
      </c>
      <c r="O3932" s="6" t="str">
        <f>IFERROR(VLOOKUP(E3932,Lookup!B:C,2,0),0)</f>
        <v>Host</v>
      </c>
    </row>
    <row r="3933" ht="13.5" outlineLevel="2" spans="1:15">
      <c r="A3933" s="4" t="s">
        <v>8204</v>
      </c>
      <c r="B3933" s="4" t="s">
        <v>8184</v>
      </c>
      <c r="C3933" s="4" t="s">
        <v>118</v>
      </c>
      <c r="D3933" s="4" t="s">
        <v>8205</v>
      </c>
      <c r="E3933" s="4" t="s">
        <v>139</v>
      </c>
      <c r="F3933" s="4" t="s">
        <v>121</v>
      </c>
      <c r="G3933" s="4" t="s">
        <v>373</v>
      </c>
      <c r="H3933" s="4" t="s">
        <v>3236</v>
      </c>
      <c r="I3933" s="4" t="s">
        <v>8186</v>
      </c>
      <c r="J3933" s="4" t="s">
        <v>8187</v>
      </c>
      <c r="K3933" s="6">
        <f>IFERROR(VLOOKUP($J3933,Lookup!$I:$M,Lookup!J$2,0),"")</f>
        <v>7232</v>
      </c>
      <c r="L3933" s="6" t="str">
        <f>IFERROR(VLOOKUP($J3933,Lookup!$I:$M,Lookup!K$2,0),"")</f>
        <v>Cypress</v>
      </c>
      <c r="M3933" s="6" t="str">
        <f>IFERROR(VLOOKUP($J3933,Lookup!$I:$M,Lookup!L$2,0),"")</f>
        <v>ASantana</v>
      </c>
      <c r="N3933" s="6" t="str">
        <f>IFERROR(VLOOKUP($J3933,Lookup!$I:$M,Lookup!M$2,0),"")</f>
        <v>ET</v>
      </c>
      <c r="O3933" s="6" t="str">
        <f>IFERROR(VLOOKUP(E3933,Lookup!B:C,2,0),0)</f>
        <v>Busser/Runner</v>
      </c>
    </row>
    <row r="3934" ht="13.5" outlineLevel="2" spans="1:15">
      <c r="A3934" s="4" t="s">
        <v>8206</v>
      </c>
      <c r="B3934" s="4" t="s">
        <v>8184</v>
      </c>
      <c r="C3934" s="4" t="s">
        <v>118</v>
      </c>
      <c r="D3934" s="4" t="s">
        <v>8207</v>
      </c>
      <c r="E3934" s="4" t="s">
        <v>70</v>
      </c>
      <c r="F3934" s="4" t="s">
        <v>121</v>
      </c>
      <c r="G3934" s="4" t="s">
        <v>373</v>
      </c>
      <c r="H3934" s="4" t="s">
        <v>3236</v>
      </c>
      <c r="I3934" s="4" t="s">
        <v>8186</v>
      </c>
      <c r="J3934" s="4" t="s">
        <v>8187</v>
      </c>
      <c r="K3934" s="6">
        <f>IFERROR(VLOOKUP($J3934,Lookup!$I:$M,Lookup!J$2,0),"")</f>
        <v>7232</v>
      </c>
      <c r="L3934" s="6" t="str">
        <f>IFERROR(VLOOKUP($J3934,Lookup!$I:$M,Lookup!K$2,0),"")</f>
        <v>Cypress</v>
      </c>
      <c r="M3934" s="6" t="str">
        <f>IFERROR(VLOOKUP($J3934,Lookup!$I:$M,Lookup!L$2,0),"")</f>
        <v>ASantana</v>
      </c>
      <c r="N3934" s="6" t="str">
        <f>IFERROR(VLOOKUP($J3934,Lookup!$I:$M,Lookup!M$2,0),"")</f>
        <v>ET</v>
      </c>
      <c r="O3934" s="6" t="str">
        <f>IFERROR(VLOOKUP(E3934,Lookup!B:C,2,0),0)</f>
        <v>Bartender</v>
      </c>
    </row>
    <row r="3935" ht="13.5" outlineLevel="2" spans="1:15">
      <c r="A3935" s="4" t="s">
        <v>8208</v>
      </c>
      <c r="B3935" s="4" t="s">
        <v>8184</v>
      </c>
      <c r="C3935" s="4" t="s">
        <v>118</v>
      </c>
      <c r="D3935" s="4" t="s">
        <v>8209</v>
      </c>
      <c r="E3935" s="4" t="s">
        <v>128</v>
      </c>
      <c r="F3935" s="4" t="s">
        <v>121</v>
      </c>
      <c r="G3935" s="4" t="s">
        <v>373</v>
      </c>
      <c r="H3935" s="4" t="s">
        <v>3236</v>
      </c>
      <c r="I3935" s="4" t="s">
        <v>8186</v>
      </c>
      <c r="J3935" s="4" t="s">
        <v>8187</v>
      </c>
      <c r="K3935" s="6">
        <f>IFERROR(VLOOKUP($J3935,Lookup!$I:$M,Lookup!J$2,0),"")</f>
        <v>7232</v>
      </c>
      <c r="L3935" s="6" t="str">
        <f>IFERROR(VLOOKUP($J3935,Lookup!$I:$M,Lookup!K$2,0),"")</f>
        <v>Cypress</v>
      </c>
      <c r="M3935" s="6" t="str">
        <f>IFERROR(VLOOKUP($J3935,Lookup!$I:$M,Lookup!L$2,0),"")</f>
        <v>ASantana</v>
      </c>
      <c r="N3935" s="6" t="str">
        <f>IFERROR(VLOOKUP($J3935,Lookup!$I:$M,Lookup!M$2,0),"")</f>
        <v>ET</v>
      </c>
      <c r="O3935" s="6" t="str">
        <f>IFERROR(VLOOKUP(E3935,Lookup!B:C,2,0),0)</f>
        <v>Server/Cocktail</v>
      </c>
    </row>
    <row r="3936" ht="13.5" outlineLevel="2" spans="1:15">
      <c r="A3936" s="4" t="s">
        <v>8210</v>
      </c>
      <c r="B3936" s="4" t="s">
        <v>8184</v>
      </c>
      <c r="C3936" s="4" t="s">
        <v>118</v>
      </c>
      <c r="D3936" s="4" t="s">
        <v>8211</v>
      </c>
      <c r="E3936" s="4" t="s">
        <v>84</v>
      </c>
      <c r="F3936" s="4" t="s">
        <v>121</v>
      </c>
      <c r="G3936" s="4" t="s">
        <v>373</v>
      </c>
      <c r="H3936" s="4" t="s">
        <v>3236</v>
      </c>
      <c r="I3936" s="4" t="s">
        <v>8186</v>
      </c>
      <c r="J3936" s="4" t="s">
        <v>8187</v>
      </c>
      <c r="K3936" s="6">
        <f>IFERROR(VLOOKUP($J3936,Lookup!$I:$M,Lookup!J$2,0),"")</f>
        <v>7232</v>
      </c>
      <c r="L3936" s="6" t="str">
        <f>IFERROR(VLOOKUP($J3936,Lookup!$I:$M,Lookup!K$2,0),"")</f>
        <v>Cypress</v>
      </c>
      <c r="M3936" s="6" t="str">
        <f>IFERROR(VLOOKUP($J3936,Lookup!$I:$M,Lookup!L$2,0),"")</f>
        <v>ASantana</v>
      </c>
      <c r="N3936" s="6" t="str">
        <f>IFERROR(VLOOKUP($J3936,Lookup!$I:$M,Lookup!M$2,0),"")</f>
        <v>ET</v>
      </c>
      <c r="O3936" s="6" t="str">
        <f>IFERROR(VLOOKUP(E3936,Lookup!B:C,2,0),0)</f>
        <v>Prep Cook</v>
      </c>
    </row>
    <row r="3937" ht="13.5" outlineLevel="2" spans="1:15">
      <c r="A3937" s="4" t="s">
        <v>8212</v>
      </c>
      <c r="B3937" s="4" t="s">
        <v>8184</v>
      </c>
      <c r="C3937" s="4" t="s">
        <v>118</v>
      </c>
      <c r="D3937" s="4" t="s">
        <v>8213</v>
      </c>
      <c r="E3937" s="4" t="s">
        <v>139</v>
      </c>
      <c r="F3937" s="4" t="s">
        <v>121</v>
      </c>
      <c r="G3937" s="4" t="s">
        <v>373</v>
      </c>
      <c r="H3937" s="4" t="s">
        <v>3236</v>
      </c>
      <c r="I3937" s="4" t="s">
        <v>8186</v>
      </c>
      <c r="J3937" s="4" t="s">
        <v>8187</v>
      </c>
      <c r="K3937" s="6">
        <f>IFERROR(VLOOKUP($J3937,Lookup!$I:$M,Lookup!J$2,0),"")</f>
        <v>7232</v>
      </c>
      <c r="L3937" s="6" t="str">
        <f>IFERROR(VLOOKUP($J3937,Lookup!$I:$M,Lookup!K$2,0),"")</f>
        <v>Cypress</v>
      </c>
      <c r="M3937" s="6" t="str">
        <f>IFERROR(VLOOKUP($J3937,Lookup!$I:$M,Lookup!L$2,0),"")</f>
        <v>ASantana</v>
      </c>
      <c r="N3937" s="6" t="str">
        <f>IFERROR(VLOOKUP($J3937,Lookup!$I:$M,Lookup!M$2,0),"")</f>
        <v>ET</v>
      </c>
      <c r="O3937" s="6" t="str">
        <f>IFERROR(VLOOKUP(E3937,Lookup!B:C,2,0),0)</f>
        <v>Busser/Runner</v>
      </c>
    </row>
    <row r="3938" ht="13.5" outlineLevel="2" spans="1:15">
      <c r="A3938" s="4" t="s">
        <v>8214</v>
      </c>
      <c r="B3938" s="4" t="s">
        <v>8184</v>
      </c>
      <c r="C3938" s="4" t="s">
        <v>118</v>
      </c>
      <c r="D3938" s="4" t="s">
        <v>8215</v>
      </c>
      <c r="E3938" s="4" t="s">
        <v>70</v>
      </c>
      <c r="F3938" s="4" t="s">
        <v>121</v>
      </c>
      <c r="G3938" s="4" t="s">
        <v>373</v>
      </c>
      <c r="H3938" s="4" t="s">
        <v>3236</v>
      </c>
      <c r="I3938" s="4" t="s">
        <v>8186</v>
      </c>
      <c r="J3938" s="4" t="s">
        <v>8187</v>
      </c>
      <c r="K3938" s="6">
        <f>IFERROR(VLOOKUP($J3938,Lookup!$I:$M,Lookup!J$2,0),"")</f>
        <v>7232</v>
      </c>
      <c r="L3938" s="6" t="str">
        <f>IFERROR(VLOOKUP($J3938,Lookup!$I:$M,Lookup!K$2,0),"")</f>
        <v>Cypress</v>
      </c>
      <c r="M3938" s="6" t="str">
        <f>IFERROR(VLOOKUP($J3938,Lookup!$I:$M,Lookup!L$2,0),"")</f>
        <v>ASantana</v>
      </c>
      <c r="N3938" s="6" t="str">
        <f>IFERROR(VLOOKUP($J3938,Lookup!$I:$M,Lookup!M$2,0),"")</f>
        <v>ET</v>
      </c>
      <c r="O3938" s="6" t="str">
        <f>IFERROR(VLOOKUP(E3938,Lookup!B:C,2,0),0)</f>
        <v>Bartender</v>
      </c>
    </row>
    <row r="3939" ht="13.5" outlineLevel="2" spans="1:15">
      <c r="A3939" s="4" t="s">
        <v>8216</v>
      </c>
      <c r="B3939" s="4" t="s">
        <v>8184</v>
      </c>
      <c r="C3939" s="4" t="s">
        <v>118</v>
      </c>
      <c r="D3939" s="4" t="s">
        <v>8217</v>
      </c>
      <c r="E3939" s="4" t="s">
        <v>84</v>
      </c>
      <c r="F3939" s="4" t="s">
        <v>121</v>
      </c>
      <c r="G3939" s="4" t="s">
        <v>373</v>
      </c>
      <c r="H3939" s="4" t="s">
        <v>3236</v>
      </c>
      <c r="I3939" s="4" t="s">
        <v>8186</v>
      </c>
      <c r="J3939" s="4" t="s">
        <v>8187</v>
      </c>
      <c r="K3939" s="6">
        <f>IFERROR(VLOOKUP($J3939,Lookup!$I:$M,Lookup!J$2,0),"")</f>
        <v>7232</v>
      </c>
      <c r="L3939" s="6" t="str">
        <f>IFERROR(VLOOKUP($J3939,Lookup!$I:$M,Lookup!K$2,0),"")</f>
        <v>Cypress</v>
      </c>
      <c r="M3939" s="6" t="str">
        <f>IFERROR(VLOOKUP($J3939,Lookup!$I:$M,Lookup!L$2,0),"")</f>
        <v>ASantana</v>
      </c>
      <c r="N3939" s="6" t="str">
        <f>IFERROR(VLOOKUP($J3939,Lookup!$I:$M,Lookup!M$2,0),"")</f>
        <v>ET</v>
      </c>
      <c r="O3939" s="6" t="str">
        <f>IFERROR(VLOOKUP(E3939,Lookup!B:C,2,0),0)</f>
        <v>Prep Cook</v>
      </c>
    </row>
    <row r="3940" ht="13.5" outlineLevel="2" spans="1:15">
      <c r="A3940" s="4" t="s">
        <v>8218</v>
      </c>
      <c r="B3940" s="4" t="s">
        <v>8184</v>
      </c>
      <c r="C3940" s="4" t="s">
        <v>118</v>
      </c>
      <c r="D3940" s="4" t="s">
        <v>8219</v>
      </c>
      <c r="E3940" s="4" t="s">
        <v>84</v>
      </c>
      <c r="F3940" s="4" t="s">
        <v>121</v>
      </c>
      <c r="G3940" s="4" t="s">
        <v>373</v>
      </c>
      <c r="H3940" s="4" t="s">
        <v>3236</v>
      </c>
      <c r="I3940" s="4" t="s">
        <v>8186</v>
      </c>
      <c r="J3940" s="4" t="s">
        <v>8187</v>
      </c>
      <c r="K3940" s="6">
        <f>IFERROR(VLOOKUP($J3940,Lookup!$I:$M,Lookup!J$2,0),"")</f>
        <v>7232</v>
      </c>
      <c r="L3940" s="6" t="str">
        <f>IFERROR(VLOOKUP($J3940,Lookup!$I:$M,Lookup!K$2,0),"")</f>
        <v>Cypress</v>
      </c>
      <c r="M3940" s="6" t="str">
        <f>IFERROR(VLOOKUP($J3940,Lookup!$I:$M,Lookup!L$2,0),"")</f>
        <v>ASantana</v>
      </c>
      <c r="N3940" s="6" t="str">
        <f>IFERROR(VLOOKUP($J3940,Lookup!$I:$M,Lookup!M$2,0),"")</f>
        <v>ET</v>
      </c>
      <c r="O3940" s="6" t="str">
        <f>IFERROR(VLOOKUP(E3940,Lookup!B:C,2,0),0)</f>
        <v>Prep Cook</v>
      </c>
    </row>
    <row r="3941" ht="13.5" outlineLevel="2" spans="1:15">
      <c r="A3941" s="4" t="s">
        <v>8220</v>
      </c>
      <c r="B3941" s="4" t="s">
        <v>8184</v>
      </c>
      <c r="C3941" s="4" t="s">
        <v>118</v>
      </c>
      <c r="D3941" s="4" t="s">
        <v>8221</v>
      </c>
      <c r="E3941" s="4" t="s">
        <v>120</v>
      </c>
      <c r="F3941" s="4" t="s">
        <v>121</v>
      </c>
      <c r="G3941" s="4" t="s">
        <v>373</v>
      </c>
      <c r="H3941" s="4" t="s">
        <v>3236</v>
      </c>
      <c r="I3941" s="4" t="s">
        <v>8186</v>
      </c>
      <c r="J3941" s="4" t="s">
        <v>8187</v>
      </c>
      <c r="K3941" s="6">
        <f>IFERROR(VLOOKUP($J3941,Lookup!$I:$M,Lookup!J$2,0),"")</f>
        <v>7232</v>
      </c>
      <c r="L3941" s="6" t="str">
        <f>IFERROR(VLOOKUP($J3941,Lookup!$I:$M,Lookup!K$2,0),"")</f>
        <v>Cypress</v>
      </c>
      <c r="M3941" s="6" t="str">
        <f>IFERROR(VLOOKUP($J3941,Lookup!$I:$M,Lookup!L$2,0),"")</f>
        <v>ASantana</v>
      </c>
      <c r="N3941" s="6" t="str">
        <f>IFERROR(VLOOKUP($J3941,Lookup!$I:$M,Lookup!M$2,0),"")</f>
        <v>ET</v>
      </c>
      <c r="O3941" s="6" t="str">
        <f>IFERROR(VLOOKUP(E3941,Lookup!B:C,2,0),0)</f>
        <v>Server/Cocktail</v>
      </c>
    </row>
    <row r="3942" ht="13.5" outlineLevel="1" spans="1:15">
      <c r="A3942" s="4" t="s">
        <v>8222</v>
      </c>
      <c r="B3942" s="4" t="s">
        <v>8184</v>
      </c>
      <c r="C3942" s="4" t="s">
        <v>118</v>
      </c>
      <c r="D3942" s="4" t="s">
        <v>8223</v>
      </c>
      <c r="E3942" s="4" t="s">
        <v>83</v>
      </c>
      <c r="F3942" s="4" t="s">
        <v>121</v>
      </c>
      <c r="G3942" s="4" t="s">
        <v>373</v>
      </c>
      <c r="H3942" s="4" t="s">
        <v>3236</v>
      </c>
      <c r="I3942" s="4" t="s">
        <v>8186</v>
      </c>
      <c r="J3942" s="4" t="s">
        <v>8187</v>
      </c>
      <c r="K3942" s="6">
        <f>IFERROR(VLOOKUP($J3942,Lookup!$I:$M,Lookup!J$2,0),"")</f>
        <v>7232</v>
      </c>
      <c r="L3942" s="6" t="str">
        <f>IFERROR(VLOOKUP($J3942,Lookup!$I:$M,Lookup!K$2,0),"")</f>
        <v>Cypress</v>
      </c>
      <c r="M3942" s="6" t="str">
        <f>IFERROR(VLOOKUP($J3942,Lookup!$I:$M,Lookup!L$2,0),"")</f>
        <v>ASantana</v>
      </c>
      <c r="N3942" s="6" t="str">
        <f>IFERROR(VLOOKUP($J3942,Lookup!$I:$M,Lookup!M$2,0),"")</f>
        <v>ET</v>
      </c>
      <c r="O3942" s="6" t="str">
        <f>IFERROR(VLOOKUP(E3942,Lookup!B:C,2,0),0)</f>
        <v>Line Cook</v>
      </c>
    </row>
    <row r="3943" ht="13.5" outlineLevel="2" spans="1:15">
      <c r="A3943" s="4" t="s">
        <v>4798</v>
      </c>
      <c r="B3943" s="4" t="s">
        <v>8184</v>
      </c>
      <c r="C3943" s="4" t="s">
        <v>118</v>
      </c>
      <c r="D3943" s="4" t="s">
        <v>8224</v>
      </c>
      <c r="E3943" s="4" t="s">
        <v>83</v>
      </c>
      <c r="F3943" s="4" t="s">
        <v>121</v>
      </c>
      <c r="G3943" s="4" t="s">
        <v>373</v>
      </c>
      <c r="H3943" s="4" t="s">
        <v>3236</v>
      </c>
      <c r="I3943" s="4" t="s">
        <v>8186</v>
      </c>
      <c r="J3943" s="4" t="s">
        <v>8187</v>
      </c>
      <c r="K3943" s="6">
        <f>IFERROR(VLOOKUP($J3943,Lookup!$I:$M,Lookup!J$2,0),"")</f>
        <v>7232</v>
      </c>
      <c r="L3943" s="6" t="str">
        <f>IFERROR(VLOOKUP($J3943,Lookup!$I:$M,Lookup!K$2,0),"")</f>
        <v>Cypress</v>
      </c>
      <c r="M3943" s="6" t="str">
        <f>IFERROR(VLOOKUP($J3943,Lookup!$I:$M,Lookup!L$2,0),"")</f>
        <v>ASantana</v>
      </c>
      <c r="N3943" s="6" t="str">
        <f>IFERROR(VLOOKUP($J3943,Lookup!$I:$M,Lookup!M$2,0),"")</f>
        <v>ET</v>
      </c>
      <c r="O3943" s="6" t="str">
        <f>IFERROR(VLOOKUP(E3943,Lookup!B:C,2,0),0)</f>
        <v>Line Cook</v>
      </c>
    </row>
    <row r="3944" ht="13.5" outlineLevel="2" spans="1:15">
      <c r="A3944" s="4" t="s">
        <v>8225</v>
      </c>
      <c r="B3944" s="4" t="s">
        <v>8184</v>
      </c>
      <c r="C3944" s="4" t="s">
        <v>118</v>
      </c>
      <c r="D3944" s="4" t="s">
        <v>8226</v>
      </c>
      <c r="E3944" s="4" t="s">
        <v>70</v>
      </c>
      <c r="F3944" s="4" t="s">
        <v>121</v>
      </c>
      <c r="G3944" s="4" t="s">
        <v>373</v>
      </c>
      <c r="H3944" s="4" t="s">
        <v>3236</v>
      </c>
      <c r="I3944" s="4" t="s">
        <v>8186</v>
      </c>
      <c r="J3944" s="4" t="s">
        <v>8187</v>
      </c>
      <c r="K3944" s="6">
        <f>IFERROR(VLOOKUP($J3944,Lookup!$I:$M,Lookup!J$2,0),"")</f>
        <v>7232</v>
      </c>
      <c r="L3944" s="6" t="str">
        <f>IFERROR(VLOOKUP($J3944,Lookup!$I:$M,Lookup!K$2,0),"")</f>
        <v>Cypress</v>
      </c>
      <c r="M3944" s="6" t="str">
        <f>IFERROR(VLOOKUP($J3944,Lookup!$I:$M,Lookup!L$2,0),"")</f>
        <v>ASantana</v>
      </c>
      <c r="N3944" s="6" t="str">
        <f>IFERROR(VLOOKUP($J3944,Lookup!$I:$M,Lookup!M$2,0),"")</f>
        <v>ET</v>
      </c>
      <c r="O3944" s="6" t="str">
        <f>IFERROR(VLOOKUP(E3944,Lookup!B:C,2,0),0)</f>
        <v>Bartender</v>
      </c>
    </row>
    <row r="3945" ht="13.5" outlineLevel="2" spans="1:15">
      <c r="A3945" s="4" t="s">
        <v>8227</v>
      </c>
      <c r="B3945" s="4" t="s">
        <v>8184</v>
      </c>
      <c r="C3945" s="4" t="s">
        <v>118</v>
      </c>
      <c r="D3945" s="4" t="s">
        <v>8228</v>
      </c>
      <c r="E3945" s="4" t="s">
        <v>120</v>
      </c>
      <c r="F3945" s="4" t="s">
        <v>121</v>
      </c>
      <c r="G3945" s="4" t="s">
        <v>373</v>
      </c>
      <c r="H3945" s="4" t="s">
        <v>3236</v>
      </c>
      <c r="I3945" s="4" t="s">
        <v>8186</v>
      </c>
      <c r="J3945" s="4" t="s">
        <v>8187</v>
      </c>
      <c r="K3945" s="6">
        <f>IFERROR(VLOOKUP($J3945,Lookup!$I:$M,Lookup!J$2,0),"")</f>
        <v>7232</v>
      </c>
      <c r="L3945" s="6" t="str">
        <f>IFERROR(VLOOKUP($J3945,Lookup!$I:$M,Lookup!K$2,0),"")</f>
        <v>Cypress</v>
      </c>
      <c r="M3945" s="6" t="str">
        <f>IFERROR(VLOOKUP($J3945,Lookup!$I:$M,Lookup!L$2,0),"")</f>
        <v>ASantana</v>
      </c>
      <c r="N3945" s="6" t="str">
        <f>IFERROR(VLOOKUP($J3945,Lookup!$I:$M,Lookup!M$2,0),"")</f>
        <v>ET</v>
      </c>
      <c r="O3945" s="6" t="str">
        <f>IFERROR(VLOOKUP(E3945,Lookup!B:C,2,0),0)</f>
        <v>Server/Cocktail</v>
      </c>
    </row>
    <row r="3946" ht="13.5" outlineLevel="2" spans="1:15">
      <c r="A3946" s="4" t="s">
        <v>8229</v>
      </c>
      <c r="B3946" s="4" t="s">
        <v>8184</v>
      </c>
      <c r="C3946" s="4" t="s">
        <v>118</v>
      </c>
      <c r="D3946" s="4" t="s">
        <v>8230</v>
      </c>
      <c r="E3946" s="4" t="s">
        <v>188</v>
      </c>
      <c r="F3946" s="4" t="s">
        <v>121</v>
      </c>
      <c r="G3946" s="4" t="s">
        <v>373</v>
      </c>
      <c r="H3946" s="4" t="s">
        <v>3236</v>
      </c>
      <c r="I3946" s="4" t="s">
        <v>8186</v>
      </c>
      <c r="J3946" s="4" t="s">
        <v>8187</v>
      </c>
      <c r="K3946" s="6">
        <f>IFERROR(VLOOKUP($J3946,Lookup!$I:$M,Lookup!J$2,0),"")</f>
        <v>7232</v>
      </c>
      <c r="L3946" s="6" t="str">
        <f>IFERROR(VLOOKUP($J3946,Lookup!$I:$M,Lookup!K$2,0),"")</f>
        <v>Cypress</v>
      </c>
      <c r="M3946" s="6" t="str">
        <f>IFERROR(VLOOKUP($J3946,Lookup!$I:$M,Lookup!L$2,0),"")</f>
        <v>ASantana</v>
      </c>
      <c r="N3946" s="6" t="str">
        <f>IFERROR(VLOOKUP($J3946,Lookup!$I:$M,Lookup!M$2,0),"")</f>
        <v>ET</v>
      </c>
      <c r="O3946" s="6" t="str">
        <f>IFERROR(VLOOKUP(E3946,Lookup!B:C,2,0),0)</f>
        <v>Dish</v>
      </c>
    </row>
    <row r="3947" ht="13.5" outlineLevel="2" spans="1:15">
      <c r="A3947" s="4" t="s">
        <v>8231</v>
      </c>
      <c r="B3947" s="4" t="s">
        <v>8184</v>
      </c>
      <c r="C3947" s="4" t="s">
        <v>118</v>
      </c>
      <c r="D3947" s="4" t="s">
        <v>8232</v>
      </c>
      <c r="E3947" s="4" t="s">
        <v>83</v>
      </c>
      <c r="F3947" s="4" t="s">
        <v>121</v>
      </c>
      <c r="G3947" s="4" t="s">
        <v>373</v>
      </c>
      <c r="H3947" s="4" t="s">
        <v>3236</v>
      </c>
      <c r="I3947" s="4" t="s">
        <v>8186</v>
      </c>
      <c r="J3947" s="4" t="s">
        <v>8187</v>
      </c>
      <c r="K3947" s="6">
        <f>IFERROR(VLOOKUP($J3947,Lookup!$I:$M,Lookup!J$2,0),"")</f>
        <v>7232</v>
      </c>
      <c r="L3947" s="6" t="str">
        <f>IFERROR(VLOOKUP($J3947,Lookup!$I:$M,Lookup!K$2,0),"")</f>
        <v>Cypress</v>
      </c>
      <c r="M3947" s="6" t="str">
        <f>IFERROR(VLOOKUP($J3947,Lookup!$I:$M,Lookup!L$2,0),"")</f>
        <v>ASantana</v>
      </c>
      <c r="N3947" s="6" t="str">
        <f>IFERROR(VLOOKUP($J3947,Lookup!$I:$M,Lookup!M$2,0),"")</f>
        <v>ET</v>
      </c>
      <c r="O3947" s="6" t="str">
        <f>IFERROR(VLOOKUP(E3947,Lookup!B:C,2,0),0)</f>
        <v>Line Cook</v>
      </c>
    </row>
    <row r="3948" ht="13.5" outlineLevel="2" spans="1:15">
      <c r="A3948" s="4" t="s">
        <v>8233</v>
      </c>
      <c r="B3948" s="4" t="s">
        <v>8184</v>
      </c>
      <c r="C3948" s="4" t="s">
        <v>118</v>
      </c>
      <c r="D3948" s="4" t="s">
        <v>8234</v>
      </c>
      <c r="E3948" s="4" t="s">
        <v>83</v>
      </c>
      <c r="F3948" s="4" t="s">
        <v>121</v>
      </c>
      <c r="G3948" s="4" t="s">
        <v>373</v>
      </c>
      <c r="H3948" s="4" t="s">
        <v>3236</v>
      </c>
      <c r="I3948" s="4" t="s">
        <v>8186</v>
      </c>
      <c r="J3948" s="4" t="s">
        <v>8187</v>
      </c>
      <c r="K3948" s="6">
        <f>IFERROR(VLOOKUP($J3948,Lookup!$I:$M,Lookup!J$2,0),"")</f>
        <v>7232</v>
      </c>
      <c r="L3948" s="6" t="str">
        <f>IFERROR(VLOOKUP($J3948,Lookup!$I:$M,Lookup!K$2,0),"")</f>
        <v>Cypress</v>
      </c>
      <c r="M3948" s="6" t="str">
        <f>IFERROR(VLOOKUP($J3948,Lookup!$I:$M,Lookup!L$2,0),"")</f>
        <v>ASantana</v>
      </c>
      <c r="N3948" s="6" t="str">
        <f>IFERROR(VLOOKUP($J3948,Lookup!$I:$M,Lookup!M$2,0),"")</f>
        <v>ET</v>
      </c>
      <c r="O3948" s="6" t="str">
        <f>IFERROR(VLOOKUP(E3948,Lookup!B:C,2,0),0)</f>
        <v>Line Cook</v>
      </c>
    </row>
    <row r="3949" ht="13.5" outlineLevel="2" spans="1:15">
      <c r="A3949" s="4" t="s">
        <v>8235</v>
      </c>
      <c r="B3949" s="4" t="s">
        <v>8184</v>
      </c>
      <c r="C3949" s="4" t="s">
        <v>118</v>
      </c>
      <c r="D3949" s="4" t="s">
        <v>8236</v>
      </c>
      <c r="E3949" s="4" t="s">
        <v>120</v>
      </c>
      <c r="F3949" s="4" t="s">
        <v>121</v>
      </c>
      <c r="G3949" s="4" t="s">
        <v>373</v>
      </c>
      <c r="H3949" s="4" t="s">
        <v>3236</v>
      </c>
      <c r="I3949" s="4" t="s">
        <v>8186</v>
      </c>
      <c r="J3949" s="4" t="s">
        <v>8187</v>
      </c>
      <c r="K3949" s="6">
        <f>IFERROR(VLOOKUP($J3949,Lookup!$I:$M,Lookup!J$2,0),"")</f>
        <v>7232</v>
      </c>
      <c r="L3949" s="6" t="str">
        <f>IFERROR(VLOOKUP($J3949,Lookup!$I:$M,Lookup!K$2,0),"")</f>
        <v>Cypress</v>
      </c>
      <c r="M3949" s="6" t="str">
        <f>IFERROR(VLOOKUP($J3949,Lookup!$I:$M,Lookup!L$2,0),"")</f>
        <v>ASantana</v>
      </c>
      <c r="N3949" s="6" t="str">
        <f>IFERROR(VLOOKUP($J3949,Lookup!$I:$M,Lookup!M$2,0),"")</f>
        <v>ET</v>
      </c>
      <c r="O3949" s="6" t="str">
        <f>IFERROR(VLOOKUP(E3949,Lookup!B:C,2,0),0)</f>
        <v>Server/Cocktail</v>
      </c>
    </row>
    <row r="3950" ht="13.5" outlineLevel="2" spans="1:15">
      <c r="A3950" s="4" t="s">
        <v>8237</v>
      </c>
      <c r="B3950" s="4" t="s">
        <v>8184</v>
      </c>
      <c r="C3950" s="4" t="s">
        <v>118</v>
      </c>
      <c r="D3950" s="4" t="s">
        <v>8238</v>
      </c>
      <c r="E3950" s="4" t="s">
        <v>84</v>
      </c>
      <c r="F3950" s="4" t="s">
        <v>121</v>
      </c>
      <c r="G3950" s="4" t="s">
        <v>373</v>
      </c>
      <c r="H3950" s="4" t="s">
        <v>3236</v>
      </c>
      <c r="I3950" s="4" t="s">
        <v>8186</v>
      </c>
      <c r="J3950" s="4" t="s">
        <v>8187</v>
      </c>
      <c r="K3950" s="6">
        <f>IFERROR(VLOOKUP($J3950,Lookup!$I:$M,Lookup!J$2,0),"")</f>
        <v>7232</v>
      </c>
      <c r="L3950" s="6" t="str">
        <f>IFERROR(VLOOKUP($J3950,Lookup!$I:$M,Lookup!K$2,0),"")</f>
        <v>Cypress</v>
      </c>
      <c r="M3950" s="6" t="str">
        <f>IFERROR(VLOOKUP($J3950,Lookup!$I:$M,Lookup!L$2,0),"")</f>
        <v>ASantana</v>
      </c>
      <c r="N3950" s="6" t="str">
        <f>IFERROR(VLOOKUP($J3950,Lookup!$I:$M,Lookup!M$2,0),"")</f>
        <v>ET</v>
      </c>
      <c r="O3950" s="6" t="str">
        <f>IFERROR(VLOOKUP(E3950,Lookup!B:C,2,0),0)</f>
        <v>Prep Cook</v>
      </c>
    </row>
    <row r="3951" ht="13.5" outlineLevel="2" spans="1:15">
      <c r="A3951" s="4" t="s">
        <v>8239</v>
      </c>
      <c r="B3951" s="4" t="s">
        <v>8184</v>
      </c>
      <c r="C3951" s="4" t="s">
        <v>118</v>
      </c>
      <c r="D3951" s="4" t="s">
        <v>8240</v>
      </c>
      <c r="E3951" s="4" t="s">
        <v>70</v>
      </c>
      <c r="F3951" s="4" t="s">
        <v>121</v>
      </c>
      <c r="G3951" s="4" t="s">
        <v>373</v>
      </c>
      <c r="H3951" s="4" t="s">
        <v>3236</v>
      </c>
      <c r="I3951" s="4" t="s">
        <v>8186</v>
      </c>
      <c r="J3951" s="4" t="s">
        <v>8187</v>
      </c>
      <c r="K3951" s="6">
        <f>IFERROR(VLOOKUP($J3951,Lookup!$I:$M,Lookup!J$2,0),"")</f>
        <v>7232</v>
      </c>
      <c r="L3951" s="6" t="str">
        <f>IFERROR(VLOOKUP($J3951,Lookup!$I:$M,Lookup!K$2,0),"")</f>
        <v>Cypress</v>
      </c>
      <c r="M3951" s="6" t="str">
        <f>IFERROR(VLOOKUP($J3951,Lookup!$I:$M,Lookup!L$2,0),"")</f>
        <v>ASantana</v>
      </c>
      <c r="N3951" s="6" t="str">
        <f>IFERROR(VLOOKUP($J3951,Lookup!$I:$M,Lookup!M$2,0),"")</f>
        <v>ET</v>
      </c>
      <c r="O3951" s="6" t="str">
        <f>IFERROR(VLOOKUP(E3951,Lookup!B:C,2,0),0)</f>
        <v>Bartender</v>
      </c>
    </row>
    <row r="3952" ht="13.5" outlineLevel="2" spans="1:15">
      <c r="A3952" s="4" t="s">
        <v>8241</v>
      </c>
      <c r="B3952" s="4" t="s">
        <v>8184</v>
      </c>
      <c r="C3952" s="4" t="s">
        <v>118</v>
      </c>
      <c r="D3952" s="4" t="s">
        <v>8242</v>
      </c>
      <c r="E3952" s="4" t="s">
        <v>188</v>
      </c>
      <c r="F3952" s="4" t="s">
        <v>121</v>
      </c>
      <c r="G3952" s="4" t="s">
        <v>373</v>
      </c>
      <c r="H3952" s="4" t="s">
        <v>3236</v>
      </c>
      <c r="I3952" s="4" t="s">
        <v>8186</v>
      </c>
      <c r="J3952" s="4" t="s">
        <v>8187</v>
      </c>
      <c r="K3952" s="6">
        <f>IFERROR(VLOOKUP($J3952,Lookup!$I:$M,Lookup!J$2,0),"")</f>
        <v>7232</v>
      </c>
      <c r="L3952" s="6" t="str">
        <f>IFERROR(VLOOKUP($J3952,Lookup!$I:$M,Lookup!K$2,0),"")</f>
        <v>Cypress</v>
      </c>
      <c r="M3952" s="6" t="str">
        <f>IFERROR(VLOOKUP($J3952,Lookup!$I:$M,Lookup!L$2,0),"")</f>
        <v>ASantana</v>
      </c>
      <c r="N3952" s="6" t="str">
        <f>IFERROR(VLOOKUP($J3952,Lookup!$I:$M,Lookup!M$2,0),"")</f>
        <v>ET</v>
      </c>
      <c r="O3952" s="6" t="str">
        <f>IFERROR(VLOOKUP(E3952,Lookup!B:C,2,0),0)</f>
        <v>Dish</v>
      </c>
    </row>
    <row r="3953" ht="13.5" outlineLevel="2" spans="1:15">
      <c r="A3953" s="4" t="s">
        <v>8243</v>
      </c>
      <c r="B3953" s="4" t="s">
        <v>8184</v>
      </c>
      <c r="C3953" s="4" t="s">
        <v>118</v>
      </c>
      <c r="D3953" s="4" t="s">
        <v>8244</v>
      </c>
      <c r="E3953" s="4" t="s">
        <v>142</v>
      </c>
      <c r="F3953" s="4" t="s">
        <v>121</v>
      </c>
      <c r="G3953" s="4" t="s">
        <v>373</v>
      </c>
      <c r="H3953" s="4" t="s">
        <v>3236</v>
      </c>
      <c r="I3953" s="4" t="s">
        <v>8186</v>
      </c>
      <c r="J3953" s="4" t="s">
        <v>8187</v>
      </c>
      <c r="K3953" s="6">
        <f>IFERROR(VLOOKUP($J3953,Lookup!$I:$M,Lookup!J$2,0),"")</f>
        <v>7232</v>
      </c>
      <c r="L3953" s="6" t="str">
        <f>IFERROR(VLOOKUP($J3953,Lookup!$I:$M,Lookup!K$2,0),"")</f>
        <v>Cypress</v>
      </c>
      <c r="M3953" s="6" t="str">
        <f>IFERROR(VLOOKUP($J3953,Lookup!$I:$M,Lookup!L$2,0),"")</f>
        <v>ASantana</v>
      </c>
      <c r="N3953" s="6" t="str">
        <f>IFERROR(VLOOKUP($J3953,Lookup!$I:$M,Lookup!M$2,0),"")</f>
        <v>ET</v>
      </c>
      <c r="O3953" s="6" t="str">
        <f>IFERROR(VLOOKUP(E3953,Lookup!B:C,2,0),0)</f>
        <v>Expo</v>
      </c>
    </row>
    <row r="3954" ht="13.5" outlineLevel="2" spans="1:15">
      <c r="A3954" s="4" t="s">
        <v>8245</v>
      </c>
      <c r="B3954" s="4" t="s">
        <v>8184</v>
      </c>
      <c r="C3954" s="4" t="s">
        <v>118</v>
      </c>
      <c r="D3954" s="4" t="s">
        <v>8246</v>
      </c>
      <c r="E3954" s="4" t="s">
        <v>128</v>
      </c>
      <c r="F3954" s="4" t="s">
        <v>121</v>
      </c>
      <c r="G3954" s="4" t="s">
        <v>373</v>
      </c>
      <c r="H3954" s="4" t="s">
        <v>3236</v>
      </c>
      <c r="I3954" s="4" t="s">
        <v>8186</v>
      </c>
      <c r="J3954" s="4" t="s">
        <v>8187</v>
      </c>
      <c r="K3954" s="6">
        <f>IFERROR(VLOOKUP($J3954,Lookup!$I:$M,Lookup!J$2,0),"")</f>
        <v>7232</v>
      </c>
      <c r="L3954" s="6" t="str">
        <f>IFERROR(VLOOKUP($J3954,Lookup!$I:$M,Lookup!K$2,0),"")</f>
        <v>Cypress</v>
      </c>
      <c r="M3954" s="6" t="str">
        <f>IFERROR(VLOOKUP($J3954,Lookup!$I:$M,Lookup!L$2,0),"")</f>
        <v>ASantana</v>
      </c>
      <c r="N3954" s="6" t="str">
        <f>IFERROR(VLOOKUP($J3954,Lookup!$I:$M,Lookup!M$2,0),"")</f>
        <v>ET</v>
      </c>
      <c r="O3954" s="6" t="str">
        <f>IFERROR(VLOOKUP(E3954,Lookup!B:C,2,0),0)</f>
        <v>Server/Cocktail</v>
      </c>
    </row>
    <row r="3955" ht="13.5" outlineLevel="2" spans="1:15">
      <c r="A3955" s="4" t="s">
        <v>8247</v>
      </c>
      <c r="B3955" s="4" t="s">
        <v>8184</v>
      </c>
      <c r="C3955" s="4" t="s">
        <v>118</v>
      </c>
      <c r="D3955" s="4" t="s">
        <v>8248</v>
      </c>
      <c r="E3955" s="4" t="s">
        <v>128</v>
      </c>
      <c r="F3955" s="4" t="s">
        <v>121</v>
      </c>
      <c r="G3955" s="4" t="s">
        <v>373</v>
      </c>
      <c r="H3955" s="4" t="s">
        <v>3236</v>
      </c>
      <c r="I3955" s="4" t="s">
        <v>8186</v>
      </c>
      <c r="J3955" s="4" t="s">
        <v>8187</v>
      </c>
      <c r="K3955" s="6">
        <f>IFERROR(VLOOKUP($J3955,Lookup!$I:$M,Lookup!J$2,0),"")</f>
        <v>7232</v>
      </c>
      <c r="L3955" s="6" t="str">
        <f>IFERROR(VLOOKUP($J3955,Lookup!$I:$M,Lookup!K$2,0),"")</f>
        <v>Cypress</v>
      </c>
      <c r="M3955" s="6" t="str">
        <f>IFERROR(VLOOKUP($J3955,Lookup!$I:$M,Lookup!L$2,0),"")</f>
        <v>ASantana</v>
      </c>
      <c r="N3955" s="6" t="str">
        <f>IFERROR(VLOOKUP($J3955,Lookup!$I:$M,Lookup!M$2,0),"")</f>
        <v>ET</v>
      </c>
      <c r="O3955" s="6" t="str">
        <f>IFERROR(VLOOKUP(E3955,Lookup!B:C,2,0),0)</f>
        <v>Server/Cocktail</v>
      </c>
    </row>
    <row r="3956" ht="13.5" outlineLevel="2" spans="1:15">
      <c r="A3956" s="4" t="s">
        <v>8249</v>
      </c>
      <c r="B3956" s="4" t="s">
        <v>8184</v>
      </c>
      <c r="C3956" s="4" t="s">
        <v>118</v>
      </c>
      <c r="D3956" s="4" t="s">
        <v>8250</v>
      </c>
      <c r="E3956" s="4" t="s">
        <v>83</v>
      </c>
      <c r="F3956" s="4" t="s">
        <v>121</v>
      </c>
      <c r="G3956" s="4" t="s">
        <v>373</v>
      </c>
      <c r="H3956" s="4" t="s">
        <v>3236</v>
      </c>
      <c r="I3956" s="4" t="s">
        <v>8186</v>
      </c>
      <c r="J3956" s="4" t="s">
        <v>8187</v>
      </c>
      <c r="K3956" s="6">
        <f>IFERROR(VLOOKUP($J3956,Lookup!$I:$M,Lookup!J$2,0),"")</f>
        <v>7232</v>
      </c>
      <c r="L3956" s="6" t="str">
        <f>IFERROR(VLOOKUP($J3956,Lookup!$I:$M,Lookup!K$2,0),"")</f>
        <v>Cypress</v>
      </c>
      <c r="M3956" s="6" t="str">
        <f>IFERROR(VLOOKUP($J3956,Lookup!$I:$M,Lookup!L$2,0),"")</f>
        <v>ASantana</v>
      </c>
      <c r="N3956" s="6" t="str">
        <f>IFERROR(VLOOKUP($J3956,Lookup!$I:$M,Lookup!M$2,0),"")</f>
        <v>ET</v>
      </c>
      <c r="O3956" s="6" t="str">
        <f>IFERROR(VLOOKUP(E3956,Lookup!B:C,2,0),0)</f>
        <v>Line Cook</v>
      </c>
    </row>
    <row r="3957" ht="13.5" outlineLevel="2" spans="1:15">
      <c r="A3957" s="4" t="s">
        <v>8251</v>
      </c>
      <c r="B3957" s="4" t="s">
        <v>8184</v>
      </c>
      <c r="C3957" s="4" t="s">
        <v>118</v>
      </c>
      <c r="D3957" s="4" t="s">
        <v>8252</v>
      </c>
      <c r="E3957" s="4" t="s">
        <v>139</v>
      </c>
      <c r="F3957" s="4" t="s">
        <v>121</v>
      </c>
      <c r="G3957" s="4" t="s">
        <v>373</v>
      </c>
      <c r="H3957" s="4" t="s">
        <v>3236</v>
      </c>
      <c r="I3957" s="4" t="s">
        <v>8186</v>
      </c>
      <c r="J3957" s="4" t="s">
        <v>8187</v>
      </c>
      <c r="K3957" s="6">
        <f>IFERROR(VLOOKUP($J3957,Lookup!$I:$M,Lookup!J$2,0),"")</f>
        <v>7232</v>
      </c>
      <c r="L3957" s="6" t="str">
        <f>IFERROR(VLOOKUP($J3957,Lookup!$I:$M,Lookup!K$2,0),"")</f>
        <v>Cypress</v>
      </c>
      <c r="M3957" s="6" t="str">
        <f>IFERROR(VLOOKUP($J3957,Lookup!$I:$M,Lookup!L$2,0),"")</f>
        <v>ASantana</v>
      </c>
      <c r="N3957" s="6" t="str">
        <f>IFERROR(VLOOKUP($J3957,Lookup!$I:$M,Lookup!M$2,0),"")</f>
        <v>ET</v>
      </c>
      <c r="O3957" s="6" t="str">
        <f>IFERROR(VLOOKUP(E3957,Lookup!B:C,2,0),0)</f>
        <v>Busser/Runner</v>
      </c>
    </row>
    <row r="3958" ht="13.5" outlineLevel="2" spans="1:15">
      <c r="A3958" s="4" t="s">
        <v>8253</v>
      </c>
      <c r="B3958" s="4" t="s">
        <v>8184</v>
      </c>
      <c r="C3958" s="4" t="s">
        <v>118</v>
      </c>
      <c r="D3958" s="4" t="s">
        <v>8254</v>
      </c>
      <c r="E3958" s="4" t="s">
        <v>78</v>
      </c>
      <c r="F3958" s="4" t="s">
        <v>121</v>
      </c>
      <c r="G3958" s="4" t="s">
        <v>373</v>
      </c>
      <c r="H3958" s="4" t="s">
        <v>3236</v>
      </c>
      <c r="I3958" s="4" t="s">
        <v>8186</v>
      </c>
      <c r="J3958" s="4" t="s">
        <v>8187</v>
      </c>
      <c r="K3958" s="6">
        <f>IFERROR(VLOOKUP($J3958,Lookup!$I:$M,Lookup!J$2,0),"")</f>
        <v>7232</v>
      </c>
      <c r="L3958" s="6" t="str">
        <f>IFERROR(VLOOKUP($J3958,Lookup!$I:$M,Lookup!K$2,0),"")</f>
        <v>Cypress</v>
      </c>
      <c r="M3958" s="6" t="str">
        <f>IFERROR(VLOOKUP($J3958,Lookup!$I:$M,Lookup!L$2,0),"")</f>
        <v>ASantana</v>
      </c>
      <c r="N3958" s="6" t="str">
        <f>IFERROR(VLOOKUP($J3958,Lookup!$I:$M,Lookup!M$2,0),"")</f>
        <v>ET</v>
      </c>
      <c r="O3958" s="6" t="str">
        <f>IFERROR(VLOOKUP(E3958,Lookup!B:C,2,0),0)</f>
        <v>Host</v>
      </c>
    </row>
    <row r="3959" ht="13.5" outlineLevel="2" spans="1:15">
      <c r="A3959" s="4" t="s">
        <v>8255</v>
      </c>
      <c r="B3959" s="4" t="s">
        <v>8184</v>
      </c>
      <c r="C3959" s="4" t="s">
        <v>118</v>
      </c>
      <c r="D3959" s="4" t="s">
        <v>8256</v>
      </c>
      <c r="E3959" s="4" t="s">
        <v>84</v>
      </c>
      <c r="F3959" s="4" t="s">
        <v>121</v>
      </c>
      <c r="G3959" s="4" t="s">
        <v>373</v>
      </c>
      <c r="H3959" s="4" t="s">
        <v>3236</v>
      </c>
      <c r="I3959" s="4" t="s">
        <v>8186</v>
      </c>
      <c r="J3959" s="4" t="s">
        <v>8187</v>
      </c>
      <c r="K3959" s="6">
        <f>IFERROR(VLOOKUP($J3959,Lookup!$I:$M,Lookup!J$2,0),"")</f>
        <v>7232</v>
      </c>
      <c r="L3959" s="6" t="str">
        <f>IFERROR(VLOOKUP($J3959,Lookup!$I:$M,Lookup!K$2,0),"")</f>
        <v>Cypress</v>
      </c>
      <c r="M3959" s="6" t="str">
        <f>IFERROR(VLOOKUP($J3959,Lookup!$I:$M,Lookup!L$2,0),"")</f>
        <v>ASantana</v>
      </c>
      <c r="N3959" s="6" t="str">
        <f>IFERROR(VLOOKUP($J3959,Lookup!$I:$M,Lookup!M$2,0),"")</f>
        <v>ET</v>
      </c>
      <c r="O3959" s="6" t="str">
        <f>IFERROR(VLOOKUP(E3959,Lookup!B:C,2,0),0)</f>
        <v>Prep Cook</v>
      </c>
    </row>
    <row r="3960" ht="13.5" outlineLevel="2" spans="1:15">
      <c r="A3960" s="4" t="s">
        <v>8257</v>
      </c>
      <c r="B3960" s="4" t="s">
        <v>8184</v>
      </c>
      <c r="C3960" s="4" t="s">
        <v>118</v>
      </c>
      <c r="D3960" s="4" t="s">
        <v>8258</v>
      </c>
      <c r="E3960" s="4" t="s">
        <v>70</v>
      </c>
      <c r="F3960" s="4" t="s">
        <v>121</v>
      </c>
      <c r="G3960" s="4" t="s">
        <v>373</v>
      </c>
      <c r="H3960" s="4" t="s">
        <v>3236</v>
      </c>
      <c r="I3960" s="4" t="s">
        <v>8186</v>
      </c>
      <c r="J3960" s="4" t="s">
        <v>8187</v>
      </c>
      <c r="K3960" s="6">
        <f>IFERROR(VLOOKUP($J3960,Lookup!$I:$M,Lookup!J$2,0),"")</f>
        <v>7232</v>
      </c>
      <c r="L3960" s="6" t="str">
        <f>IFERROR(VLOOKUP($J3960,Lookup!$I:$M,Lookup!K$2,0),"")</f>
        <v>Cypress</v>
      </c>
      <c r="M3960" s="6" t="str">
        <f>IFERROR(VLOOKUP($J3960,Lookup!$I:$M,Lookup!L$2,0),"")</f>
        <v>ASantana</v>
      </c>
      <c r="N3960" s="6" t="str">
        <f>IFERROR(VLOOKUP($J3960,Lookup!$I:$M,Lookup!M$2,0),"")</f>
        <v>ET</v>
      </c>
      <c r="O3960" s="6" t="str">
        <f>IFERROR(VLOOKUP(E3960,Lookup!B:C,2,0),0)</f>
        <v>Bartender</v>
      </c>
    </row>
    <row r="3961" ht="13.5" outlineLevel="2" spans="1:15">
      <c r="A3961" s="4" t="s">
        <v>8259</v>
      </c>
      <c r="B3961" s="4" t="s">
        <v>8184</v>
      </c>
      <c r="C3961" s="4" t="s">
        <v>118</v>
      </c>
      <c r="D3961" s="4" t="s">
        <v>8260</v>
      </c>
      <c r="E3961" s="4" t="s">
        <v>78</v>
      </c>
      <c r="F3961" s="4" t="s">
        <v>121</v>
      </c>
      <c r="G3961" s="4" t="s">
        <v>373</v>
      </c>
      <c r="H3961" s="4" t="s">
        <v>3236</v>
      </c>
      <c r="I3961" s="4" t="s">
        <v>8186</v>
      </c>
      <c r="J3961" s="4" t="s">
        <v>8187</v>
      </c>
      <c r="K3961" s="6">
        <f>IFERROR(VLOOKUP($J3961,Lookup!$I:$M,Lookup!J$2,0),"")</f>
        <v>7232</v>
      </c>
      <c r="L3961" s="6" t="str">
        <f>IFERROR(VLOOKUP($J3961,Lookup!$I:$M,Lookup!K$2,0),"")</f>
        <v>Cypress</v>
      </c>
      <c r="M3961" s="6" t="str">
        <f>IFERROR(VLOOKUP($J3961,Lookup!$I:$M,Lookup!L$2,0),"")</f>
        <v>ASantana</v>
      </c>
      <c r="N3961" s="6" t="str">
        <f>IFERROR(VLOOKUP($J3961,Lookup!$I:$M,Lookup!M$2,0),"")</f>
        <v>ET</v>
      </c>
      <c r="O3961" s="6" t="str">
        <f>IFERROR(VLOOKUP(E3961,Lookup!B:C,2,0),0)</f>
        <v>Host</v>
      </c>
    </row>
    <row r="3962" ht="13.5" outlineLevel="2" spans="1:15">
      <c r="A3962" s="4" t="s">
        <v>8261</v>
      </c>
      <c r="B3962" s="4" t="s">
        <v>8184</v>
      </c>
      <c r="C3962" s="4" t="s">
        <v>118</v>
      </c>
      <c r="D3962" s="4" t="s">
        <v>8262</v>
      </c>
      <c r="E3962" s="4" t="s">
        <v>188</v>
      </c>
      <c r="F3962" s="4" t="s">
        <v>121</v>
      </c>
      <c r="G3962" s="4" t="s">
        <v>373</v>
      </c>
      <c r="H3962" s="4" t="s">
        <v>3236</v>
      </c>
      <c r="I3962" s="4" t="s">
        <v>8186</v>
      </c>
      <c r="J3962" s="4" t="s">
        <v>8187</v>
      </c>
      <c r="K3962" s="6">
        <f>IFERROR(VLOOKUP($J3962,Lookup!$I:$M,Lookup!J$2,0),"")</f>
        <v>7232</v>
      </c>
      <c r="L3962" s="6" t="str">
        <f>IFERROR(VLOOKUP($J3962,Lookup!$I:$M,Lookup!K$2,0),"")</f>
        <v>Cypress</v>
      </c>
      <c r="M3962" s="6" t="str">
        <f>IFERROR(VLOOKUP($J3962,Lookup!$I:$M,Lookup!L$2,0),"")</f>
        <v>ASantana</v>
      </c>
      <c r="N3962" s="6" t="str">
        <f>IFERROR(VLOOKUP($J3962,Lookup!$I:$M,Lookup!M$2,0),"")</f>
        <v>ET</v>
      </c>
      <c r="O3962" s="6" t="str">
        <f>IFERROR(VLOOKUP(E3962,Lookup!B:C,2,0),0)</f>
        <v>Dish</v>
      </c>
    </row>
    <row r="3963" ht="13.5" outlineLevel="2" spans="1:15">
      <c r="A3963" s="4" t="s">
        <v>8263</v>
      </c>
      <c r="B3963" s="4" t="s">
        <v>8184</v>
      </c>
      <c r="C3963" s="4" t="s">
        <v>118</v>
      </c>
      <c r="D3963" s="4" t="s">
        <v>8264</v>
      </c>
      <c r="E3963" s="4" t="s">
        <v>78</v>
      </c>
      <c r="F3963" s="4" t="s">
        <v>121</v>
      </c>
      <c r="G3963" s="4" t="s">
        <v>373</v>
      </c>
      <c r="H3963" s="4" t="s">
        <v>3236</v>
      </c>
      <c r="I3963" s="4" t="s">
        <v>8186</v>
      </c>
      <c r="J3963" s="4" t="s">
        <v>8187</v>
      </c>
      <c r="K3963" s="6">
        <f>IFERROR(VLOOKUP($J3963,Lookup!$I:$M,Lookup!J$2,0),"")</f>
        <v>7232</v>
      </c>
      <c r="L3963" s="6" t="str">
        <f>IFERROR(VLOOKUP($J3963,Lookup!$I:$M,Lookup!K$2,0),"")</f>
        <v>Cypress</v>
      </c>
      <c r="M3963" s="6" t="str">
        <f>IFERROR(VLOOKUP($J3963,Lookup!$I:$M,Lookup!L$2,0),"")</f>
        <v>ASantana</v>
      </c>
      <c r="N3963" s="6" t="str">
        <f>IFERROR(VLOOKUP($J3963,Lookup!$I:$M,Lookup!M$2,0),"")</f>
        <v>ET</v>
      </c>
      <c r="O3963" s="6" t="str">
        <f>IFERROR(VLOOKUP(E3963,Lookup!B:C,2,0),0)</f>
        <v>Host</v>
      </c>
    </row>
    <row r="3964" ht="13.5" outlineLevel="2" spans="1:15">
      <c r="A3964" s="4" t="s">
        <v>8265</v>
      </c>
      <c r="B3964" s="4" t="s">
        <v>8184</v>
      </c>
      <c r="C3964" s="4" t="s">
        <v>118</v>
      </c>
      <c r="D3964" s="4" t="s">
        <v>8266</v>
      </c>
      <c r="E3964" s="4" t="s">
        <v>84</v>
      </c>
      <c r="F3964" s="4" t="s">
        <v>121</v>
      </c>
      <c r="G3964" s="4" t="s">
        <v>373</v>
      </c>
      <c r="H3964" s="4" t="s">
        <v>3236</v>
      </c>
      <c r="I3964" s="4" t="s">
        <v>8186</v>
      </c>
      <c r="J3964" s="4" t="s">
        <v>8187</v>
      </c>
      <c r="K3964" s="6">
        <f>IFERROR(VLOOKUP($J3964,Lookup!$I:$M,Lookup!J$2,0),"")</f>
        <v>7232</v>
      </c>
      <c r="L3964" s="6" t="str">
        <f>IFERROR(VLOOKUP($J3964,Lookup!$I:$M,Lookup!K$2,0),"")</f>
        <v>Cypress</v>
      </c>
      <c r="M3964" s="6" t="str">
        <f>IFERROR(VLOOKUP($J3964,Lookup!$I:$M,Lookup!L$2,0),"")</f>
        <v>ASantana</v>
      </c>
      <c r="N3964" s="6" t="str">
        <f>IFERROR(VLOOKUP($J3964,Lookup!$I:$M,Lookup!M$2,0),"")</f>
        <v>ET</v>
      </c>
      <c r="O3964" s="6" t="str">
        <f>IFERROR(VLOOKUP(E3964,Lookup!B:C,2,0),0)</f>
        <v>Prep Cook</v>
      </c>
    </row>
    <row r="3965" ht="13.5" outlineLevel="2" spans="1:15">
      <c r="A3965" s="4" t="s">
        <v>8267</v>
      </c>
      <c r="B3965" s="4" t="s">
        <v>3384</v>
      </c>
      <c r="C3965" s="4" t="s">
        <v>118</v>
      </c>
      <c r="D3965" s="4" t="s">
        <v>8268</v>
      </c>
      <c r="E3965" s="4" t="s">
        <v>208</v>
      </c>
      <c r="F3965" s="4" t="s">
        <v>121</v>
      </c>
      <c r="G3965" s="4" t="s">
        <v>373</v>
      </c>
      <c r="H3965" s="4" t="s">
        <v>3236</v>
      </c>
      <c r="I3965" s="4" t="s">
        <v>8186</v>
      </c>
      <c r="J3965" s="4" t="s">
        <v>8187</v>
      </c>
      <c r="K3965" s="6">
        <f>IFERROR(VLOOKUP($J3965,Lookup!$I:$M,Lookup!J$2,0),"")</f>
        <v>7232</v>
      </c>
      <c r="L3965" s="6" t="str">
        <f>IFERROR(VLOOKUP($J3965,Lookup!$I:$M,Lookup!K$2,0),"")</f>
        <v>Cypress</v>
      </c>
      <c r="M3965" s="6" t="str">
        <f>IFERROR(VLOOKUP($J3965,Lookup!$I:$M,Lookup!L$2,0),"")</f>
        <v>ASantana</v>
      </c>
      <c r="N3965" s="6" t="str">
        <f>IFERROR(VLOOKUP($J3965,Lookup!$I:$M,Lookup!M$2,0),"")</f>
        <v>ET</v>
      </c>
      <c r="O3965" s="6" t="str">
        <f>IFERROR(VLOOKUP(E3965,Lookup!B:C,2,0),0)</f>
        <v/>
      </c>
    </row>
    <row r="3966" ht="13.5" outlineLevel="2" spans="1:15">
      <c r="A3966" s="4" t="s">
        <v>8269</v>
      </c>
      <c r="B3966" s="4" t="s">
        <v>8184</v>
      </c>
      <c r="C3966" s="4" t="s">
        <v>118</v>
      </c>
      <c r="D3966" s="4" t="s">
        <v>8270</v>
      </c>
      <c r="E3966" s="4" t="s">
        <v>139</v>
      </c>
      <c r="F3966" s="4" t="s">
        <v>121</v>
      </c>
      <c r="G3966" s="4" t="s">
        <v>373</v>
      </c>
      <c r="H3966" s="4" t="s">
        <v>3236</v>
      </c>
      <c r="I3966" s="4" t="s">
        <v>8186</v>
      </c>
      <c r="J3966" s="4" t="s">
        <v>8187</v>
      </c>
      <c r="K3966" s="6">
        <f>IFERROR(VLOOKUP($J3966,Lookup!$I:$M,Lookup!J$2,0),"")</f>
        <v>7232</v>
      </c>
      <c r="L3966" s="6" t="str">
        <f>IFERROR(VLOOKUP($J3966,Lookup!$I:$M,Lookup!K$2,0),"")</f>
        <v>Cypress</v>
      </c>
      <c r="M3966" s="6" t="str">
        <f>IFERROR(VLOOKUP($J3966,Lookup!$I:$M,Lookup!L$2,0),"")</f>
        <v>ASantana</v>
      </c>
      <c r="N3966" s="6" t="str">
        <f>IFERROR(VLOOKUP($J3966,Lookup!$I:$M,Lookup!M$2,0),"")</f>
        <v>ET</v>
      </c>
      <c r="O3966" s="6" t="str">
        <f>IFERROR(VLOOKUP(E3966,Lookup!B:C,2,0),0)</f>
        <v>Busser/Runner</v>
      </c>
    </row>
    <row r="3967" ht="13.5" outlineLevel="2" spans="1:15">
      <c r="A3967" s="4" t="s">
        <v>8271</v>
      </c>
      <c r="B3967" s="4" t="s">
        <v>8184</v>
      </c>
      <c r="C3967" s="4" t="s">
        <v>118</v>
      </c>
      <c r="D3967" s="4" t="s">
        <v>8272</v>
      </c>
      <c r="E3967" s="4" t="s">
        <v>139</v>
      </c>
      <c r="F3967" s="4" t="s">
        <v>121</v>
      </c>
      <c r="G3967" s="4" t="s">
        <v>373</v>
      </c>
      <c r="H3967" s="4" t="s">
        <v>3236</v>
      </c>
      <c r="I3967" s="4" t="s">
        <v>8186</v>
      </c>
      <c r="J3967" s="4" t="s">
        <v>8187</v>
      </c>
      <c r="K3967" s="6">
        <f>IFERROR(VLOOKUP($J3967,Lookup!$I:$M,Lookup!J$2,0),"")</f>
        <v>7232</v>
      </c>
      <c r="L3967" s="6" t="str">
        <f>IFERROR(VLOOKUP($J3967,Lookup!$I:$M,Lookup!K$2,0),"")</f>
        <v>Cypress</v>
      </c>
      <c r="M3967" s="6" t="str">
        <f>IFERROR(VLOOKUP($J3967,Lookup!$I:$M,Lookup!L$2,0),"")</f>
        <v>ASantana</v>
      </c>
      <c r="N3967" s="6" t="str">
        <f>IFERROR(VLOOKUP($J3967,Lookup!$I:$M,Lookup!M$2,0),"")</f>
        <v>ET</v>
      </c>
      <c r="O3967" s="6" t="str">
        <f>IFERROR(VLOOKUP(E3967,Lookup!B:C,2,0),0)</f>
        <v>Busser/Runner</v>
      </c>
    </row>
    <row r="3968" ht="13.5" outlineLevel="2" spans="1:15">
      <c r="A3968" s="4" t="s">
        <v>8273</v>
      </c>
      <c r="B3968" s="4" t="s">
        <v>8184</v>
      </c>
      <c r="C3968" s="4" t="s">
        <v>118</v>
      </c>
      <c r="D3968" s="4" t="s">
        <v>8274</v>
      </c>
      <c r="E3968" s="4" t="s">
        <v>139</v>
      </c>
      <c r="F3968" s="4" t="s">
        <v>121</v>
      </c>
      <c r="G3968" s="4" t="s">
        <v>373</v>
      </c>
      <c r="H3968" s="4" t="s">
        <v>3236</v>
      </c>
      <c r="I3968" s="4" t="s">
        <v>8186</v>
      </c>
      <c r="J3968" s="4" t="s">
        <v>8187</v>
      </c>
      <c r="K3968" s="6">
        <f>IFERROR(VLOOKUP($J3968,Lookup!$I:$M,Lookup!J$2,0),"")</f>
        <v>7232</v>
      </c>
      <c r="L3968" s="6" t="str">
        <f>IFERROR(VLOOKUP($J3968,Lookup!$I:$M,Lookup!K$2,0),"")</f>
        <v>Cypress</v>
      </c>
      <c r="M3968" s="6" t="str">
        <f>IFERROR(VLOOKUP($J3968,Lookup!$I:$M,Lookup!L$2,0),"")</f>
        <v>ASantana</v>
      </c>
      <c r="N3968" s="6" t="str">
        <f>IFERROR(VLOOKUP($J3968,Lookup!$I:$M,Lookup!M$2,0),"")</f>
        <v>ET</v>
      </c>
      <c r="O3968" s="6" t="str">
        <f>IFERROR(VLOOKUP(E3968,Lookup!B:C,2,0),0)</f>
        <v>Busser/Runner</v>
      </c>
    </row>
    <row r="3969" ht="13.5" outlineLevel="2" spans="1:15">
      <c r="A3969" s="4" t="s">
        <v>8275</v>
      </c>
      <c r="B3969" s="4" t="s">
        <v>8184</v>
      </c>
      <c r="C3969" s="4" t="s">
        <v>118</v>
      </c>
      <c r="D3969" s="4" t="s">
        <v>8276</v>
      </c>
      <c r="E3969" s="4" t="s">
        <v>78</v>
      </c>
      <c r="F3969" s="4" t="s">
        <v>121</v>
      </c>
      <c r="G3969" s="4" t="s">
        <v>373</v>
      </c>
      <c r="H3969" s="4" t="s">
        <v>3236</v>
      </c>
      <c r="I3969" s="4" t="s">
        <v>8186</v>
      </c>
      <c r="J3969" s="4" t="s">
        <v>8187</v>
      </c>
      <c r="K3969" s="6">
        <f>IFERROR(VLOOKUP($J3969,Lookup!$I:$M,Lookup!J$2,0),"")</f>
        <v>7232</v>
      </c>
      <c r="L3969" s="6" t="str">
        <f>IFERROR(VLOOKUP($J3969,Lookup!$I:$M,Lookup!K$2,0),"")</f>
        <v>Cypress</v>
      </c>
      <c r="M3969" s="6" t="str">
        <f>IFERROR(VLOOKUP($J3969,Lookup!$I:$M,Lookup!L$2,0),"")</f>
        <v>ASantana</v>
      </c>
      <c r="N3969" s="6" t="str">
        <f>IFERROR(VLOOKUP($J3969,Lookup!$I:$M,Lookup!M$2,0),"")</f>
        <v>ET</v>
      </c>
      <c r="O3969" s="6" t="str">
        <f>IFERROR(VLOOKUP(E3969,Lookup!B:C,2,0),0)</f>
        <v>Host</v>
      </c>
    </row>
    <row r="3970" ht="13.5" outlineLevel="2" spans="1:15">
      <c r="A3970" s="4" t="s">
        <v>8277</v>
      </c>
      <c r="B3970" s="4" t="s">
        <v>8184</v>
      </c>
      <c r="C3970" s="4" t="s">
        <v>118</v>
      </c>
      <c r="D3970" s="4" t="s">
        <v>8278</v>
      </c>
      <c r="E3970" s="4" t="s">
        <v>78</v>
      </c>
      <c r="F3970" s="4" t="s">
        <v>121</v>
      </c>
      <c r="G3970" s="4" t="s">
        <v>373</v>
      </c>
      <c r="H3970" s="4" t="s">
        <v>3236</v>
      </c>
      <c r="I3970" s="4" t="s">
        <v>8186</v>
      </c>
      <c r="J3970" s="4" t="s">
        <v>8187</v>
      </c>
      <c r="K3970" s="6">
        <f>IFERROR(VLOOKUP($J3970,Lookup!$I:$M,Lookup!J$2,0),"")</f>
        <v>7232</v>
      </c>
      <c r="L3970" s="6" t="str">
        <f>IFERROR(VLOOKUP($J3970,Lookup!$I:$M,Lookup!K$2,0),"")</f>
        <v>Cypress</v>
      </c>
      <c r="M3970" s="6" t="str">
        <f>IFERROR(VLOOKUP($J3970,Lookup!$I:$M,Lookup!L$2,0),"")</f>
        <v>ASantana</v>
      </c>
      <c r="N3970" s="6" t="str">
        <f>IFERROR(VLOOKUP($J3970,Lookup!$I:$M,Lookup!M$2,0),"")</f>
        <v>ET</v>
      </c>
      <c r="O3970" s="6" t="str">
        <f>IFERROR(VLOOKUP(E3970,Lookup!B:C,2,0),0)</f>
        <v>Host</v>
      </c>
    </row>
    <row r="3971" ht="13.5" outlineLevel="2" spans="1:15">
      <c r="A3971" s="4" t="s">
        <v>8279</v>
      </c>
      <c r="B3971" s="4" t="s">
        <v>8184</v>
      </c>
      <c r="C3971" s="4" t="s">
        <v>118</v>
      </c>
      <c r="D3971" s="4" t="s">
        <v>8280</v>
      </c>
      <c r="E3971" s="4" t="s">
        <v>233</v>
      </c>
      <c r="F3971" s="4" t="s">
        <v>121</v>
      </c>
      <c r="G3971" s="4" t="s">
        <v>373</v>
      </c>
      <c r="H3971" s="4" t="s">
        <v>3236</v>
      </c>
      <c r="I3971" s="4" t="s">
        <v>8186</v>
      </c>
      <c r="J3971" s="4" t="s">
        <v>8187</v>
      </c>
      <c r="K3971" s="6">
        <f>IFERROR(VLOOKUP($J3971,Lookup!$I:$M,Lookup!J$2,0),"")</f>
        <v>7232</v>
      </c>
      <c r="L3971" s="6" t="str">
        <f>IFERROR(VLOOKUP($J3971,Lookup!$I:$M,Lookup!K$2,0),"")</f>
        <v>Cypress</v>
      </c>
      <c r="M3971" s="6" t="str">
        <f>IFERROR(VLOOKUP($J3971,Lookup!$I:$M,Lookup!L$2,0),"")</f>
        <v>ASantana</v>
      </c>
      <c r="N3971" s="6" t="str">
        <f>IFERROR(VLOOKUP($J3971,Lookup!$I:$M,Lookup!M$2,0),"")</f>
        <v>ET</v>
      </c>
      <c r="O3971" s="6" t="str">
        <f>IFERROR(VLOOKUP(E3971,Lookup!B:C,2,0),0)</f>
        <v>Bartender</v>
      </c>
    </row>
    <row r="3972" ht="13.5" outlineLevel="2" spans="1:15">
      <c r="A3972" s="4" t="s">
        <v>8281</v>
      </c>
      <c r="B3972" s="4" t="s">
        <v>8184</v>
      </c>
      <c r="C3972" s="4" t="s">
        <v>118</v>
      </c>
      <c r="D3972" s="4" t="s">
        <v>8282</v>
      </c>
      <c r="E3972" s="4" t="s">
        <v>83</v>
      </c>
      <c r="F3972" s="4" t="s">
        <v>121</v>
      </c>
      <c r="G3972" s="4" t="s">
        <v>373</v>
      </c>
      <c r="H3972" s="4" t="s">
        <v>3236</v>
      </c>
      <c r="I3972" s="4" t="s">
        <v>8186</v>
      </c>
      <c r="J3972" s="4" t="s">
        <v>8187</v>
      </c>
      <c r="K3972" s="6">
        <f>IFERROR(VLOOKUP($J3972,Lookup!$I:$M,Lookup!J$2,0),"")</f>
        <v>7232</v>
      </c>
      <c r="L3972" s="6" t="str">
        <f>IFERROR(VLOOKUP($J3972,Lookup!$I:$M,Lookup!K$2,0),"")</f>
        <v>Cypress</v>
      </c>
      <c r="M3972" s="6" t="str">
        <f>IFERROR(VLOOKUP($J3972,Lookup!$I:$M,Lookup!L$2,0),"")</f>
        <v>ASantana</v>
      </c>
      <c r="N3972" s="6" t="str">
        <f>IFERROR(VLOOKUP($J3972,Lookup!$I:$M,Lookup!M$2,0),"")</f>
        <v>ET</v>
      </c>
      <c r="O3972" s="6" t="str">
        <f>IFERROR(VLOOKUP(E3972,Lookup!B:C,2,0),0)</f>
        <v>Line Cook</v>
      </c>
    </row>
    <row r="3973" ht="13.5" outlineLevel="2" spans="1:15">
      <c r="A3973" s="4" t="s">
        <v>8283</v>
      </c>
      <c r="B3973" s="4" t="s">
        <v>8184</v>
      </c>
      <c r="C3973" s="4" t="s">
        <v>118</v>
      </c>
      <c r="D3973" s="4" t="s">
        <v>8284</v>
      </c>
      <c r="E3973" s="4" t="s">
        <v>83</v>
      </c>
      <c r="F3973" s="4" t="s">
        <v>121</v>
      </c>
      <c r="G3973" s="4" t="s">
        <v>373</v>
      </c>
      <c r="H3973" s="4" t="s">
        <v>3236</v>
      </c>
      <c r="I3973" s="4" t="s">
        <v>8186</v>
      </c>
      <c r="J3973" s="4" t="s">
        <v>8187</v>
      </c>
      <c r="K3973" s="6">
        <f>IFERROR(VLOOKUP($J3973,Lookup!$I:$M,Lookup!J$2,0),"")</f>
        <v>7232</v>
      </c>
      <c r="L3973" s="6" t="str">
        <f>IFERROR(VLOOKUP($J3973,Lookup!$I:$M,Lookup!K$2,0),"")</f>
        <v>Cypress</v>
      </c>
      <c r="M3973" s="6" t="str">
        <f>IFERROR(VLOOKUP($J3973,Lookup!$I:$M,Lookup!L$2,0),"")</f>
        <v>ASantana</v>
      </c>
      <c r="N3973" s="6" t="str">
        <f>IFERROR(VLOOKUP($J3973,Lookup!$I:$M,Lookup!M$2,0),"")</f>
        <v>ET</v>
      </c>
      <c r="O3973" s="6" t="str">
        <f>IFERROR(VLOOKUP(E3973,Lookup!B:C,2,0),0)</f>
        <v>Line Cook</v>
      </c>
    </row>
    <row r="3974" ht="13.5" outlineLevel="2" spans="1:15">
      <c r="A3974" s="4" t="s">
        <v>8285</v>
      </c>
      <c r="B3974" s="4" t="s">
        <v>8184</v>
      </c>
      <c r="C3974" s="4" t="s">
        <v>118</v>
      </c>
      <c r="D3974" s="4" t="s">
        <v>8286</v>
      </c>
      <c r="E3974" s="4" t="s">
        <v>120</v>
      </c>
      <c r="F3974" s="4" t="s">
        <v>121</v>
      </c>
      <c r="G3974" s="4" t="s">
        <v>373</v>
      </c>
      <c r="H3974" s="4" t="s">
        <v>3236</v>
      </c>
      <c r="I3974" s="4" t="s">
        <v>8186</v>
      </c>
      <c r="J3974" s="4" t="s">
        <v>8187</v>
      </c>
      <c r="K3974" s="6">
        <f>IFERROR(VLOOKUP($J3974,Lookup!$I:$M,Lookup!J$2,0),"")</f>
        <v>7232</v>
      </c>
      <c r="L3974" s="6" t="str">
        <f>IFERROR(VLOOKUP($J3974,Lookup!$I:$M,Lookup!K$2,0),"")</f>
        <v>Cypress</v>
      </c>
      <c r="M3974" s="6" t="str">
        <f>IFERROR(VLOOKUP($J3974,Lookup!$I:$M,Lookup!L$2,0),"")</f>
        <v>ASantana</v>
      </c>
      <c r="N3974" s="6" t="str">
        <f>IFERROR(VLOOKUP($J3974,Lookup!$I:$M,Lookup!M$2,0),"")</f>
        <v>ET</v>
      </c>
      <c r="O3974" s="6" t="str">
        <f>IFERROR(VLOOKUP(E3974,Lookup!B:C,2,0),0)</f>
        <v>Server/Cocktail</v>
      </c>
    </row>
    <row r="3975" ht="13.5" outlineLevel="2" spans="1:15">
      <c r="A3975" s="4" t="s">
        <v>8287</v>
      </c>
      <c r="B3975" s="4" t="s">
        <v>3384</v>
      </c>
      <c r="C3975" s="4" t="s">
        <v>118</v>
      </c>
      <c r="D3975" s="4" t="s">
        <v>8288</v>
      </c>
      <c r="E3975" s="4" t="s">
        <v>1038</v>
      </c>
      <c r="F3975" s="4" t="s">
        <v>121</v>
      </c>
      <c r="G3975" s="4" t="s">
        <v>373</v>
      </c>
      <c r="H3975" s="4" t="s">
        <v>3236</v>
      </c>
      <c r="I3975" s="4" t="s">
        <v>5533</v>
      </c>
      <c r="J3975" s="4" t="s">
        <v>8187</v>
      </c>
      <c r="K3975" s="6">
        <f>IFERROR(VLOOKUP($J3975,Lookup!$I:$M,Lookup!J$2,0),"")</f>
        <v>7232</v>
      </c>
      <c r="L3975" s="6" t="str">
        <f>IFERROR(VLOOKUP($J3975,Lookup!$I:$M,Lookup!K$2,0),"")</f>
        <v>Cypress</v>
      </c>
      <c r="M3975" s="6" t="str">
        <f>IFERROR(VLOOKUP($J3975,Lookup!$I:$M,Lookup!L$2,0),"")</f>
        <v>ASantana</v>
      </c>
      <c r="N3975" s="6" t="str">
        <f>IFERROR(VLOOKUP($J3975,Lookup!$I:$M,Lookup!M$2,0),"")</f>
        <v>ET</v>
      </c>
      <c r="O3975" s="6">
        <f>IFERROR(VLOOKUP(E3975,Lookup!B:C,2,0),0)</f>
        <v>0</v>
      </c>
    </row>
    <row r="3976" ht="13.5" outlineLevel="2" spans="1:15">
      <c r="A3976" s="4" t="s">
        <v>8289</v>
      </c>
      <c r="B3976" s="4" t="s">
        <v>8184</v>
      </c>
      <c r="C3976" s="4" t="s">
        <v>118</v>
      </c>
      <c r="D3976" s="4" t="s">
        <v>8290</v>
      </c>
      <c r="E3976" s="4" t="s">
        <v>188</v>
      </c>
      <c r="F3976" s="4" t="s">
        <v>121</v>
      </c>
      <c r="G3976" s="4" t="s">
        <v>373</v>
      </c>
      <c r="H3976" s="4" t="s">
        <v>3236</v>
      </c>
      <c r="I3976" s="4" t="s">
        <v>8186</v>
      </c>
      <c r="J3976" s="4" t="s">
        <v>8187</v>
      </c>
      <c r="K3976" s="6">
        <f>IFERROR(VLOOKUP($J3976,Lookup!$I:$M,Lookup!J$2,0),"")</f>
        <v>7232</v>
      </c>
      <c r="L3976" s="6" t="str">
        <f>IFERROR(VLOOKUP($J3976,Lookup!$I:$M,Lookup!K$2,0),"")</f>
        <v>Cypress</v>
      </c>
      <c r="M3976" s="6" t="str">
        <f>IFERROR(VLOOKUP($J3976,Lookup!$I:$M,Lookup!L$2,0),"")</f>
        <v>ASantana</v>
      </c>
      <c r="N3976" s="6" t="str">
        <f>IFERROR(VLOOKUP($J3976,Lookup!$I:$M,Lookup!M$2,0),"")</f>
        <v>ET</v>
      </c>
      <c r="O3976" s="6" t="str">
        <f>IFERROR(VLOOKUP(E3976,Lookup!B:C,2,0),0)</f>
        <v>Dish</v>
      </c>
    </row>
    <row r="3977" ht="13.5" outlineLevel="2" spans="1:15">
      <c r="A3977" s="4" t="s">
        <v>8291</v>
      </c>
      <c r="B3977" s="4" t="s">
        <v>8184</v>
      </c>
      <c r="C3977" s="4" t="s">
        <v>118</v>
      </c>
      <c r="D3977" s="4" t="s">
        <v>8292</v>
      </c>
      <c r="E3977" s="4" t="s">
        <v>70</v>
      </c>
      <c r="F3977" s="4" t="s">
        <v>121</v>
      </c>
      <c r="G3977" s="4" t="s">
        <v>373</v>
      </c>
      <c r="H3977" s="4" t="s">
        <v>3236</v>
      </c>
      <c r="I3977" s="4" t="s">
        <v>8186</v>
      </c>
      <c r="J3977" s="4" t="s">
        <v>8187</v>
      </c>
      <c r="K3977" s="6">
        <f>IFERROR(VLOOKUP($J3977,Lookup!$I:$M,Lookup!J$2,0),"")</f>
        <v>7232</v>
      </c>
      <c r="L3977" s="6" t="str">
        <f>IFERROR(VLOOKUP($J3977,Lookup!$I:$M,Lookup!K$2,0),"")</f>
        <v>Cypress</v>
      </c>
      <c r="M3977" s="6" t="str">
        <f>IFERROR(VLOOKUP($J3977,Lookup!$I:$M,Lookup!L$2,0),"")</f>
        <v>ASantana</v>
      </c>
      <c r="N3977" s="6" t="str">
        <f>IFERROR(VLOOKUP($J3977,Lookup!$I:$M,Lookup!M$2,0),"")</f>
        <v>ET</v>
      </c>
      <c r="O3977" s="6" t="str">
        <f>IFERROR(VLOOKUP(E3977,Lookup!B:C,2,0),0)</f>
        <v>Bartender</v>
      </c>
    </row>
    <row r="3978" ht="13.5" outlineLevel="2" spans="1:15">
      <c r="A3978" s="4" t="s">
        <v>8293</v>
      </c>
      <c r="B3978" s="4" t="s">
        <v>8184</v>
      </c>
      <c r="C3978" s="4" t="s">
        <v>118</v>
      </c>
      <c r="D3978" s="4" t="s">
        <v>8294</v>
      </c>
      <c r="E3978" s="4" t="s">
        <v>139</v>
      </c>
      <c r="F3978" s="4" t="s">
        <v>121</v>
      </c>
      <c r="G3978" s="4" t="s">
        <v>373</v>
      </c>
      <c r="H3978" s="4" t="s">
        <v>3236</v>
      </c>
      <c r="I3978" s="4" t="s">
        <v>8186</v>
      </c>
      <c r="J3978" s="4" t="s">
        <v>8187</v>
      </c>
      <c r="K3978" s="6">
        <f>IFERROR(VLOOKUP($J3978,Lookup!$I:$M,Lookup!J$2,0),"")</f>
        <v>7232</v>
      </c>
      <c r="L3978" s="6" t="str">
        <f>IFERROR(VLOOKUP($J3978,Lookup!$I:$M,Lookup!K$2,0),"")</f>
        <v>Cypress</v>
      </c>
      <c r="M3978" s="6" t="str">
        <f>IFERROR(VLOOKUP($J3978,Lookup!$I:$M,Lookup!L$2,0),"")</f>
        <v>ASantana</v>
      </c>
      <c r="N3978" s="6" t="str">
        <f>IFERROR(VLOOKUP($J3978,Lookup!$I:$M,Lookup!M$2,0),"")</f>
        <v>ET</v>
      </c>
      <c r="O3978" s="6" t="str">
        <f>IFERROR(VLOOKUP(E3978,Lookup!B:C,2,0),0)</f>
        <v>Busser/Runner</v>
      </c>
    </row>
    <row r="3979" ht="13.5" outlineLevel="2" spans="1:15">
      <c r="A3979" s="4" t="s">
        <v>8295</v>
      </c>
      <c r="B3979" s="4" t="s">
        <v>8184</v>
      </c>
      <c r="C3979" s="4" t="s">
        <v>118</v>
      </c>
      <c r="D3979" s="4" t="s">
        <v>8296</v>
      </c>
      <c r="E3979" s="4" t="s">
        <v>83</v>
      </c>
      <c r="F3979" s="4" t="s">
        <v>121</v>
      </c>
      <c r="G3979" s="4" t="s">
        <v>373</v>
      </c>
      <c r="H3979" s="4" t="s">
        <v>3236</v>
      </c>
      <c r="I3979" s="4" t="s">
        <v>8186</v>
      </c>
      <c r="J3979" s="4" t="s">
        <v>8187</v>
      </c>
      <c r="K3979" s="6">
        <f>IFERROR(VLOOKUP($J3979,Lookup!$I:$M,Lookup!J$2,0),"")</f>
        <v>7232</v>
      </c>
      <c r="L3979" s="6" t="str">
        <f>IFERROR(VLOOKUP($J3979,Lookup!$I:$M,Lookup!K$2,0),"")</f>
        <v>Cypress</v>
      </c>
      <c r="M3979" s="6" t="str">
        <f>IFERROR(VLOOKUP($J3979,Lookup!$I:$M,Lookup!L$2,0),"")</f>
        <v>ASantana</v>
      </c>
      <c r="N3979" s="6" t="str">
        <f>IFERROR(VLOOKUP($J3979,Lookup!$I:$M,Lookup!M$2,0),"")</f>
        <v>ET</v>
      </c>
      <c r="O3979" s="6" t="str">
        <f>IFERROR(VLOOKUP(E3979,Lookup!B:C,2,0),0)</f>
        <v>Line Cook</v>
      </c>
    </row>
    <row r="3980" ht="13.5" outlineLevel="2" spans="1:15">
      <c r="A3980" s="4" t="s">
        <v>8297</v>
      </c>
      <c r="B3980" s="4" t="s">
        <v>8184</v>
      </c>
      <c r="C3980" s="4" t="s">
        <v>118</v>
      </c>
      <c r="D3980" s="4" t="s">
        <v>8298</v>
      </c>
      <c r="E3980" s="4" t="s">
        <v>120</v>
      </c>
      <c r="F3980" s="4" t="s">
        <v>121</v>
      </c>
      <c r="G3980" s="4" t="s">
        <v>373</v>
      </c>
      <c r="H3980" s="4" t="s">
        <v>3236</v>
      </c>
      <c r="I3980" s="4" t="s">
        <v>8186</v>
      </c>
      <c r="J3980" s="4" t="s">
        <v>8187</v>
      </c>
      <c r="K3980" s="6">
        <f>IFERROR(VLOOKUP($J3980,Lookup!$I:$M,Lookup!J$2,0),"")</f>
        <v>7232</v>
      </c>
      <c r="L3980" s="6" t="str">
        <f>IFERROR(VLOOKUP($J3980,Lookup!$I:$M,Lookup!K$2,0),"")</f>
        <v>Cypress</v>
      </c>
      <c r="M3980" s="6" t="str">
        <f>IFERROR(VLOOKUP($J3980,Lookup!$I:$M,Lookup!L$2,0),"")</f>
        <v>ASantana</v>
      </c>
      <c r="N3980" s="6" t="str">
        <f>IFERROR(VLOOKUP($J3980,Lookup!$I:$M,Lookup!M$2,0),"")</f>
        <v>ET</v>
      </c>
      <c r="O3980" s="6" t="str">
        <f>IFERROR(VLOOKUP(E3980,Lookup!B:C,2,0),0)</f>
        <v>Server/Cocktail</v>
      </c>
    </row>
    <row r="3981" ht="13.5" outlineLevel="2" spans="1:15">
      <c r="A3981" s="4" t="s">
        <v>8299</v>
      </c>
      <c r="B3981" s="4" t="s">
        <v>3384</v>
      </c>
      <c r="C3981" s="4" t="s">
        <v>118</v>
      </c>
      <c r="D3981" s="4" t="s">
        <v>8300</v>
      </c>
      <c r="E3981" s="4" t="s">
        <v>208</v>
      </c>
      <c r="F3981" s="4" t="s">
        <v>121</v>
      </c>
      <c r="G3981" s="4" t="s">
        <v>373</v>
      </c>
      <c r="H3981" s="4" t="s">
        <v>3236</v>
      </c>
      <c r="I3981" s="4" t="s">
        <v>8186</v>
      </c>
      <c r="J3981" s="4" t="s">
        <v>8187</v>
      </c>
      <c r="K3981" s="6">
        <f>IFERROR(VLOOKUP($J3981,Lookup!$I:$M,Lookup!J$2,0),"")</f>
        <v>7232</v>
      </c>
      <c r="L3981" s="6" t="str">
        <f>IFERROR(VLOOKUP($J3981,Lookup!$I:$M,Lookup!K$2,0),"")</f>
        <v>Cypress</v>
      </c>
      <c r="M3981" s="6" t="str">
        <f>IFERROR(VLOOKUP($J3981,Lookup!$I:$M,Lookup!L$2,0),"")</f>
        <v>ASantana</v>
      </c>
      <c r="N3981" s="6" t="str">
        <f>IFERROR(VLOOKUP($J3981,Lookup!$I:$M,Lookup!M$2,0),"")</f>
        <v>ET</v>
      </c>
      <c r="O3981" s="6" t="str">
        <f>IFERROR(VLOOKUP(E3981,Lookup!B:C,2,0),0)</f>
        <v/>
      </c>
    </row>
    <row r="3982" ht="13.5" outlineLevel="2" spans="1:15">
      <c r="A3982" s="4" t="s">
        <v>8301</v>
      </c>
      <c r="B3982" s="4" t="s">
        <v>8184</v>
      </c>
      <c r="C3982" s="4" t="s">
        <v>118</v>
      </c>
      <c r="D3982" s="4" t="s">
        <v>8302</v>
      </c>
      <c r="E3982" s="4" t="s">
        <v>78</v>
      </c>
      <c r="F3982" s="4" t="s">
        <v>121</v>
      </c>
      <c r="G3982" s="4" t="s">
        <v>373</v>
      </c>
      <c r="H3982" s="4" t="s">
        <v>3236</v>
      </c>
      <c r="I3982" s="4" t="s">
        <v>8186</v>
      </c>
      <c r="J3982" s="4" t="s">
        <v>8187</v>
      </c>
      <c r="K3982" s="6">
        <f>IFERROR(VLOOKUP($J3982,Lookup!$I:$M,Lookup!J$2,0),"")</f>
        <v>7232</v>
      </c>
      <c r="L3982" s="6" t="str">
        <f>IFERROR(VLOOKUP($J3982,Lookup!$I:$M,Lookup!K$2,0),"")</f>
        <v>Cypress</v>
      </c>
      <c r="M3982" s="6" t="str">
        <f>IFERROR(VLOOKUP($J3982,Lookup!$I:$M,Lookup!L$2,0),"")</f>
        <v>ASantana</v>
      </c>
      <c r="N3982" s="6" t="str">
        <f>IFERROR(VLOOKUP($J3982,Lookup!$I:$M,Lookup!M$2,0),"")</f>
        <v>ET</v>
      </c>
      <c r="O3982" s="6" t="str">
        <f>IFERROR(VLOOKUP(E3982,Lookup!B:C,2,0),0)</f>
        <v>Host</v>
      </c>
    </row>
    <row r="3983" ht="13.5" outlineLevel="2" spans="1:15">
      <c r="A3983" s="4" t="s">
        <v>8303</v>
      </c>
      <c r="B3983" s="4" t="s">
        <v>8184</v>
      </c>
      <c r="C3983" s="4" t="s">
        <v>118</v>
      </c>
      <c r="D3983" s="4" t="s">
        <v>8304</v>
      </c>
      <c r="E3983" s="4" t="s">
        <v>78</v>
      </c>
      <c r="F3983" s="4" t="s">
        <v>121</v>
      </c>
      <c r="G3983" s="4" t="s">
        <v>373</v>
      </c>
      <c r="H3983" s="4" t="s">
        <v>3236</v>
      </c>
      <c r="I3983" s="4" t="s">
        <v>8186</v>
      </c>
      <c r="J3983" s="4" t="s">
        <v>8187</v>
      </c>
      <c r="K3983" s="6">
        <f>IFERROR(VLOOKUP($J3983,Lookup!$I:$M,Lookup!J$2,0),"")</f>
        <v>7232</v>
      </c>
      <c r="L3983" s="6" t="str">
        <f>IFERROR(VLOOKUP($J3983,Lookup!$I:$M,Lookup!K$2,0),"")</f>
        <v>Cypress</v>
      </c>
      <c r="M3983" s="6" t="str">
        <f>IFERROR(VLOOKUP($J3983,Lookup!$I:$M,Lookup!L$2,0),"")</f>
        <v>ASantana</v>
      </c>
      <c r="N3983" s="6" t="str">
        <f>IFERROR(VLOOKUP($J3983,Lookup!$I:$M,Lookup!M$2,0),"")</f>
        <v>ET</v>
      </c>
      <c r="O3983" s="6" t="str">
        <f>IFERROR(VLOOKUP(E3983,Lookup!B:C,2,0),0)</f>
        <v>Host</v>
      </c>
    </row>
    <row r="3984" ht="13.5" outlineLevel="2" spans="1:15">
      <c r="A3984" s="4" t="s">
        <v>8305</v>
      </c>
      <c r="B3984" s="4" t="s">
        <v>8184</v>
      </c>
      <c r="C3984" s="4" t="s">
        <v>118</v>
      </c>
      <c r="D3984" s="4" t="s">
        <v>8306</v>
      </c>
      <c r="E3984" s="4" t="s">
        <v>83</v>
      </c>
      <c r="F3984" s="4" t="s">
        <v>121</v>
      </c>
      <c r="G3984" s="4" t="s">
        <v>373</v>
      </c>
      <c r="H3984" s="4" t="s">
        <v>3236</v>
      </c>
      <c r="I3984" s="4" t="s">
        <v>8186</v>
      </c>
      <c r="J3984" s="4" t="s">
        <v>8187</v>
      </c>
      <c r="K3984" s="6">
        <f>IFERROR(VLOOKUP($J3984,Lookup!$I:$M,Lookup!J$2,0),"")</f>
        <v>7232</v>
      </c>
      <c r="L3984" s="6" t="str">
        <f>IFERROR(VLOOKUP($J3984,Lookup!$I:$M,Lookup!K$2,0),"")</f>
        <v>Cypress</v>
      </c>
      <c r="M3984" s="6" t="str">
        <f>IFERROR(VLOOKUP($J3984,Lookup!$I:$M,Lookup!L$2,0),"")</f>
        <v>ASantana</v>
      </c>
      <c r="N3984" s="6" t="str">
        <f>IFERROR(VLOOKUP($J3984,Lookup!$I:$M,Lookup!M$2,0),"")</f>
        <v>ET</v>
      </c>
      <c r="O3984" s="6" t="str">
        <f>IFERROR(VLOOKUP(E3984,Lookup!B:C,2,0),0)</f>
        <v>Line Cook</v>
      </c>
    </row>
    <row r="3985" ht="13.5" outlineLevel="2" spans="1:15">
      <c r="A3985" s="4" t="s">
        <v>8307</v>
      </c>
      <c r="B3985" s="4" t="s">
        <v>8184</v>
      </c>
      <c r="C3985" s="4" t="s">
        <v>118</v>
      </c>
      <c r="D3985" s="4" t="s">
        <v>8308</v>
      </c>
      <c r="E3985" s="4" t="s">
        <v>78</v>
      </c>
      <c r="F3985" s="4" t="s">
        <v>121</v>
      </c>
      <c r="G3985" s="4" t="s">
        <v>373</v>
      </c>
      <c r="H3985" s="4" t="s">
        <v>3236</v>
      </c>
      <c r="I3985" s="4" t="s">
        <v>8186</v>
      </c>
      <c r="J3985" s="4" t="s">
        <v>8187</v>
      </c>
      <c r="K3985" s="6">
        <f>IFERROR(VLOOKUP($J3985,Lookup!$I:$M,Lookup!J$2,0),"")</f>
        <v>7232</v>
      </c>
      <c r="L3985" s="6" t="str">
        <f>IFERROR(VLOOKUP($J3985,Lookup!$I:$M,Lookup!K$2,0),"")</f>
        <v>Cypress</v>
      </c>
      <c r="M3985" s="6" t="str">
        <f>IFERROR(VLOOKUP($J3985,Lookup!$I:$M,Lookup!L$2,0),"")</f>
        <v>ASantana</v>
      </c>
      <c r="N3985" s="6" t="str">
        <f>IFERROR(VLOOKUP($J3985,Lookup!$I:$M,Lookup!M$2,0),"")</f>
        <v>ET</v>
      </c>
      <c r="O3985" s="6" t="str">
        <f>IFERROR(VLOOKUP(E3985,Lookup!B:C,2,0),0)</f>
        <v>Host</v>
      </c>
    </row>
    <row r="3986" ht="13.5" outlineLevel="2" spans="1:15">
      <c r="A3986" s="4" t="s">
        <v>8309</v>
      </c>
      <c r="B3986" s="4" t="s">
        <v>8184</v>
      </c>
      <c r="C3986" s="4" t="s">
        <v>118</v>
      </c>
      <c r="D3986" s="4" t="s">
        <v>8310</v>
      </c>
      <c r="E3986" s="4" t="s">
        <v>120</v>
      </c>
      <c r="F3986" s="4" t="s">
        <v>121</v>
      </c>
      <c r="G3986" s="4" t="s">
        <v>373</v>
      </c>
      <c r="H3986" s="4" t="s">
        <v>3236</v>
      </c>
      <c r="I3986" s="4" t="s">
        <v>8186</v>
      </c>
      <c r="J3986" s="4" t="s">
        <v>8187</v>
      </c>
      <c r="K3986" s="6">
        <f>IFERROR(VLOOKUP($J3986,Lookup!$I:$M,Lookup!J$2,0),"")</f>
        <v>7232</v>
      </c>
      <c r="L3986" s="6" t="str">
        <f>IFERROR(VLOOKUP($J3986,Lookup!$I:$M,Lookup!K$2,0),"")</f>
        <v>Cypress</v>
      </c>
      <c r="M3986" s="6" t="str">
        <f>IFERROR(VLOOKUP($J3986,Lookup!$I:$M,Lookup!L$2,0),"")</f>
        <v>ASantana</v>
      </c>
      <c r="N3986" s="6" t="str">
        <f>IFERROR(VLOOKUP($J3986,Lookup!$I:$M,Lookup!M$2,0),"")</f>
        <v>ET</v>
      </c>
      <c r="O3986" s="6" t="str">
        <f>IFERROR(VLOOKUP(E3986,Lookup!B:C,2,0),0)</f>
        <v>Server/Cocktail</v>
      </c>
    </row>
    <row r="3987" ht="13.5" outlineLevel="2" spans="1:15">
      <c r="A3987" s="4" t="s">
        <v>8311</v>
      </c>
      <c r="B3987" s="4" t="s">
        <v>8184</v>
      </c>
      <c r="C3987" s="4" t="s">
        <v>348</v>
      </c>
      <c r="D3987" s="4" t="s">
        <v>8312</v>
      </c>
      <c r="E3987" s="4" t="s">
        <v>120</v>
      </c>
      <c r="F3987" s="4" t="s">
        <v>121</v>
      </c>
      <c r="G3987" s="4" t="s">
        <v>373</v>
      </c>
      <c r="H3987" s="4" t="s">
        <v>3236</v>
      </c>
      <c r="I3987" s="4" t="s">
        <v>8186</v>
      </c>
      <c r="J3987" s="4" t="s">
        <v>8187</v>
      </c>
      <c r="K3987" s="6">
        <f>IFERROR(VLOOKUP($J3987,Lookup!$I:$M,Lookup!J$2,0),"")</f>
        <v>7232</v>
      </c>
      <c r="L3987" s="6" t="str">
        <f>IFERROR(VLOOKUP($J3987,Lookup!$I:$M,Lookup!K$2,0),"")</f>
        <v>Cypress</v>
      </c>
      <c r="M3987" s="6" t="str">
        <f>IFERROR(VLOOKUP($J3987,Lookup!$I:$M,Lookup!L$2,0),"")</f>
        <v>ASantana</v>
      </c>
      <c r="N3987" s="6" t="str">
        <f>IFERROR(VLOOKUP($J3987,Lookup!$I:$M,Lookup!M$2,0),"")</f>
        <v>ET</v>
      </c>
      <c r="O3987" s="6" t="str">
        <f>IFERROR(VLOOKUP(E3987,Lookup!B:C,2,0),0)</f>
        <v>Server/Cocktail</v>
      </c>
    </row>
    <row r="3988" ht="13.5" outlineLevel="2" spans="1:15">
      <c r="A3988" s="4" t="s">
        <v>8313</v>
      </c>
      <c r="B3988" s="4" t="s">
        <v>8184</v>
      </c>
      <c r="C3988" s="4" t="s">
        <v>118</v>
      </c>
      <c r="D3988" s="4" t="s">
        <v>8314</v>
      </c>
      <c r="E3988" s="4" t="s">
        <v>83</v>
      </c>
      <c r="F3988" s="4" t="s">
        <v>121</v>
      </c>
      <c r="G3988" s="4" t="s">
        <v>373</v>
      </c>
      <c r="H3988" s="4" t="s">
        <v>3236</v>
      </c>
      <c r="I3988" s="4" t="s">
        <v>8186</v>
      </c>
      <c r="J3988" s="4" t="s">
        <v>8187</v>
      </c>
      <c r="K3988" s="6">
        <f>IFERROR(VLOOKUP($J3988,Lookup!$I:$M,Lookup!J$2,0),"")</f>
        <v>7232</v>
      </c>
      <c r="L3988" s="6" t="str">
        <f>IFERROR(VLOOKUP($J3988,Lookup!$I:$M,Lookup!K$2,0),"")</f>
        <v>Cypress</v>
      </c>
      <c r="M3988" s="6" t="str">
        <f>IFERROR(VLOOKUP($J3988,Lookup!$I:$M,Lookup!L$2,0),"")</f>
        <v>ASantana</v>
      </c>
      <c r="N3988" s="6" t="str">
        <f>IFERROR(VLOOKUP($J3988,Lookup!$I:$M,Lookup!M$2,0),"")</f>
        <v>ET</v>
      </c>
      <c r="O3988" s="6" t="str">
        <f>IFERROR(VLOOKUP(E3988,Lookup!B:C,2,0),0)</f>
        <v>Line Cook</v>
      </c>
    </row>
    <row r="3989" ht="13.5" outlineLevel="2" spans="1:15">
      <c r="A3989" s="4" t="s">
        <v>8315</v>
      </c>
      <c r="B3989" s="4" t="s">
        <v>3384</v>
      </c>
      <c r="C3989" s="4" t="s">
        <v>118</v>
      </c>
      <c r="D3989" s="4" t="s">
        <v>8316</v>
      </c>
      <c r="E3989" s="4" t="s">
        <v>4956</v>
      </c>
      <c r="F3989" s="4" t="s">
        <v>121</v>
      </c>
      <c r="G3989" s="4" t="s">
        <v>373</v>
      </c>
      <c r="H3989" s="4" t="s">
        <v>3236</v>
      </c>
      <c r="I3989" s="4" t="s">
        <v>7156</v>
      </c>
      <c r="J3989" s="4" t="s">
        <v>8187</v>
      </c>
      <c r="K3989" s="6">
        <f>IFERROR(VLOOKUP($J3989,Lookup!$I:$M,Lookup!J$2,0),"")</f>
        <v>7232</v>
      </c>
      <c r="L3989" s="6" t="str">
        <f>IFERROR(VLOOKUP($J3989,Lookup!$I:$M,Lookup!K$2,0),"")</f>
        <v>Cypress</v>
      </c>
      <c r="M3989" s="6" t="str">
        <f>IFERROR(VLOOKUP($J3989,Lookup!$I:$M,Lookup!L$2,0),"")</f>
        <v>ASantana</v>
      </c>
      <c r="N3989" s="6" t="str">
        <f>IFERROR(VLOOKUP($J3989,Lookup!$I:$M,Lookup!M$2,0),"")</f>
        <v>ET</v>
      </c>
      <c r="O3989" s="6" t="str">
        <f>IFERROR(VLOOKUP(E3989,Lookup!B:C,2,0),0)</f>
        <v/>
      </c>
    </row>
    <row r="3990" ht="13.5" outlineLevel="2" spans="1:15">
      <c r="A3990" s="4" t="s">
        <v>8317</v>
      </c>
      <c r="B3990" s="4" t="s">
        <v>8184</v>
      </c>
      <c r="C3990" s="4" t="s">
        <v>118</v>
      </c>
      <c r="D3990" s="4" t="s">
        <v>8318</v>
      </c>
      <c r="E3990" s="4" t="s">
        <v>120</v>
      </c>
      <c r="F3990" s="4" t="s">
        <v>121</v>
      </c>
      <c r="G3990" s="4" t="s">
        <v>373</v>
      </c>
      <c r="H3990" s="4" t="s">
        <v>3236</v>
      </c>
      <c r="I3990" s="4" t="s">
        <v>8186</v>
      </c>
      <c r="J3990" s="4" t="s">
        <v>8187</v>
      </c>
      <c r="K3990" s="6">
        <f>IFERROR(VLOOKUP($J3990,Lookup!$I:$M,Lookup!J$2,0),"")</f>
        <v>7232</v>
      </c>
      <c r="L3990" s="6" t="str">
        <f>IFERROR(VLOOKUP($J3990,Lookup!$I:$M,Lookup!K$2,0),"")</f>
        <v>Cypress</v>
      </c>
      <c r="M3990" s="6" t="str">
        <f>IFERROR(VLOOKUP($J3990,Lookup!$I:$M,Lookup!L$2,0),"")</f>
        <v>ASantana</v>
      </c>
      <c r="N3990" s="6" t="str">
        <f>IFERROR(VLOOKUP($J3990,Lookup!$I:$M,Lookup!M$2,0),"")</f>
        <v>ET</v>
      </c>
      <c r="O3990" s="6" t="str">
        <f>IFERROR(VLOOKUP(E3990,Lookup!B:C,2,0),0)</f>
        <v>Server/Cocktail</v>
      </c>
    </row>
    <row r="3991" ht="13.5" outlineLevel="2" spans="1:15">
      <c r="A3991" s="4" t="s">
        <v>8319</v>
      </c>
      <c r="B3991" s="4" t="s">
        <v>3384</v>
      </c>
      <c r="C3991" s="4" t="s">
        <v>118</v>
      </c>
      <c r="D3991" s="4" t="s">
        <v>8320</v>
      </c>
      <c r="E3991" s="4" t="s">
        <v>134</v>
      </c>
      <c r="F3991" s="4" t="s">
        <v>121</v>
      </c>
      <c r="G3991" s="4" t="s">
        <v>373</v>
      </c>
      <c r="H3991" s="4" t="s">
        <v>3236</v>
      </c>
      <c r="I3991" s="4" t="s">
        <v>8186</v>
      </c>
      <c r="J3991" s="4" t="s">
        <v>8187</v>
      </c>
      <c r="K3991" s="6">
        <f>IFERROR(VLOOKUP($J3991,Lookup!$I:$M,Lookup!J$2,0),"")</f>
        <v>7232</v>
      </c>
      <c r="L3991" s="6" t="str">
        <f>IFERROR(VLOOKUP($J3991,Lookup!$I:$M,Lookup!K$2,0),"")</f>
        <v>Cypress</v>
      </c>
      <c r="M3991" s="6" t="str">
        <f>IFERROR(VLOOKUP($J3991,Lookup!$I:$M,Lookup!L$2,0),"")</f>
        <v>ASantana</v>
      </c>
      <c r="N3991" s="6" t="str">
        <f>IFERROR(VLOOKUP($J3991,Lookup!$I:$M,Lookup!M$2,0),"")</f>
        <v>ET</v>
      </c>
      <c r="O3991" s="6">
        <f>IFERROR(VLOOKUP(E3991,Lookup!B:C,2,0),0)</f>
        <v>0</v>
      </c>
    </row>
    <row r="3992" ht="13.5" outlineLevel="2" spans="1:15">
      <c r="A3992" s="4" t="s">
        <v>8321</v>
      </c>
      <c r="B3992" s="4" t="s">
        <v>8184</v>
      </c>
      <c r="C3992" s="4" t="s">
        <v>118</v>
      </c>
      <c r="D3992" s="4" t="s">
        <v>8322</v>
      </c>
      <c r="E3992" s="4" t="s">
        <v>188</v>
      </c>
      <c r="F3992" s="4" t="s">
        <v>121</v>
      </c>
      <c r="G3992" s="4" t="s">
        <v>373</v>
      </c>
      <c r="H3992" s="4" t="s">
        <v>3236</v>
      </c>
      <c r="I3992" s="4" t="s">
        <v>8186</v>
      </c>
      <c r="J3992" s="4" t="s">
        <v>8187</v>
      </c>
      <c r="K3992" s="6">
        <f>IFERROR(VLOOKUP($J3992,Lookup!$I:$M,Lookup!J$2,0),"")</f>
        <v>7232</v>
      </c>
      <c r="L3992" s="6" t="str">
        <f>IFERROR(VLOOKUP($J3992,Lookup!$I:$M,Lookup!K$2,0),"")</f>
        <v>Cypress</v>
      </c>
      <c r="M3992" s="6" t="str">
        <f>IFERROR(VLOOKUP($J3992,Lookup!$I:$M,Lookup!L$2,0),"")</f>
        <v>ASantana</v>
      </c>
      <c r="N3992" s="6" t="str">
        <f>IFERROR(VLOOKUP($J3992,Lookup!$I:$M,Lookup!M$2,0),"")</f>
        <v>ET</v>
      </c>
      <c r="O3992" s="6" t="str">
        <f>IFERROR(VLOOKUP(E3992,Lookup!B:C,2,0),0)</f>
        <v>Dish</v>
      </c>
    </row>
    <row r="3993" ht="13.5" outlineLevel="2" spans="1:15">
      <c r="A3993" s="4" t="s">
        <v>8323</v>
      </c>
      <c r="B3993" s="4" t="s">
        <v>3384</v>
      </c>
      <c r="C3993" s="4" t="s">
        <v>118</v>
      </c>
      <c r="D3993" s="4" t="s">
        <v>8324</v>
      </c>
      <c r="E3993" s="4" t="s">
        <v>238</v>
      </c>
      <c r="F3993" s="4" t="s">
        <v>121</v>
      </c>
      <c r="G3993" s="4" t="s">
        <v>373</v>
      </c>
      <c r="H3993" s="4" t="s">
        <v>3236</v>
      </c>
      <c r="I3993" s="4" t="s">
        <v>8186</v>
      </c>
      <c r="J3993" s="4" t="s">
        <v>8187</v>
      </c>
      <c r="K3993" s="6">
        <f>IFERROR(VLOOKUP($J3993,Lookup!$I:$M,Lookup!J$2,0),"")</f>
        <v>7232</v>
      </c>
      <c r="L3993" s="6" t="str">
        <f>IFERROR(VLOOKUP($J3993,Lookup!$I:$M,Lookup!K$2,0),"")</f>
        <v>Cypress</v>
      </c>
      <c r="M3993" s="6" t="str">
        <f>IFERROR(VLOOKUP($J3993,Lookup!$I:$M,Lookup!L$2,0),"")</f>
        <v>ASantana</v>
      </c>
      <c r="N3993" s="6" t="str">
        <f>IFERROR(VLOOKUP($J3993,Lookup!$I:$M,Lookup!M$2,0),"")</f>
        <v>ET</v>
      </c>
      <c r="O3993" s="6">
        <f>IFERROR(VLOOKUP(E3993,Lookup!B:C,2,0),0)</f>
        <v>0</v>
      </c>
    </row>
    <row r="3994" ht="13.5" outlineLevel="2" spans="1:15">
      <c r="A3994" s="4" t="s">
        <v>8325</v>
      </c>
      <c r="B3994" s="4" t="s">
        <v>8184</v>
      </c>
      <c r="C3994" s="4" t="s">
        <v>118</v>
      </c>
      <c r="D3994" s="4" t="s">
        <v>8326</v>
      </c>
      <c r="E3994" s="4" t="s">
        <v>188</v>
      </c>
      <c r="F3994" s="4" t="s">
        <v>121</v>
      </c>
      <c r="G3994" s="4" t="s">
        <v>373</v>
      </c>
      <c r="H3994" s="4" t="s">
        <v>3236</v>
      </c>
      <c r="I3994" s="4" t="s">
        <v>8186</v>
      </c>
      <c r="J3994" s="4" t="s">
        <v>8187</v>
      </c>
      <c r="K3994" s="6">
        <f>IFERROR(VLOOKUP($J3994,Lookup!$I:$M,Lookup!J$2,0),"")</f>
        <v>7232</v>
      </c>
      <c r="L3994" s="6" t="str">
        <f>IFERROR(VLOOKUP($J3994,Lookup!$I:$M,Lookup!K$2,0),"")</f>
        <v>Cypress</v>
      </c>
      <c r="M3994" s="6" t="str">
        <f>IFERROR(VLOOKUP($J3994,Lookup!$I:$M,Lookup!L$2,0),"")</f>
        <v>ASantana</v>
      </c>
      <c r="N3994" s="6" t="str">
        <f>IFERROR(VLOOKUP($J3994,Lookup!$I:$M,Lookup!M$2,0),"")</f>
        <v>ET</v>
      </c>
      <c r="O3994" s="6" t="str">
        <f>IFERROR(VLOOKUP(E3994,Lookup!B:C,2,0),0)</f>
        <v>Dish</v>
      </c>
    </row>
    <row r="3995" ht="13.5" outlineLevel="2" spans="1:15">
      <c r="A3995" s="4" t="s">
        <v>8327</v>
      </c>
      <c r="B3995" s="4" t="s">
        <v>8184</v>
      </c>
      <c r="C3995" s="4" t="s">
        <v>118</v>
      </c>
      <c r="D3995" s="4" t="s">
        <v>8328</v>
      </c>
      <c r="E3995" s="4" t="s">
        <v>120</v>
      </c>
      <c r="F3995" s="4" t="s">
        <v>121</v>
      </c>
      <c r="G3995" s="4" t="s">
        <v>373</v>
      </c>
      <c r="H3995" s="4" t="s">
        <v>3236</v>
      </c>
      <c r="I3995" s="4" t="s">
        <v>8186</v>
      </c>
      <c r="J3995" s="4" t="s">
        <v>8187</v>
      </c>
      <c r="K3995" s="6">
        <f>IFERROR(VLOOKUP($J3995,Lookup!$I:$M,Lookup!J$2,0),"")</f>
        <v>7232</v>
      </c>
      <c r="L3995" s="6" t="str">
        <f>IFERROR(VLOOKUP($J3995,Lookup!$I:$M,Lookup!K$2,0),"")</f>
        <v>Cypress</v>
      </c>
      <c r="M3995" s="6" t="str">
        <f>IFERROR(VLOOKUP($J3995,Lookup!$I:$M,Lookup!L$2,0),"")</f>
        <v>ASantana</v>
      </c>
      <c r="N3995" s="6" t="str">
        <f>IFERROR(VLOOKUP($J3995,Lookup!$I:$M,Lookup!M$2,0),"")</f>
        <v>ET</v>
      </c>
      <c r="O3995" s="6" t="str">
        <f>IFERROR(VLOOKUP(E3995,Lookup!B:C,2,0),0)</f>
        <v>Server/Cocktail</v>
      </c>
    </row>
    <row r="3996" ht="13.5" outlineLevel="2" spans="1:15">
      <c r="A3996" s="4" t="s">
        <v>8329</v>
      </c>
      <c r="B3996" s="4" t="s">
        <v>8330</v>
      </c>
      <c r="C3996" s="4" t="s">
        <v>118</v>
      </c>
      <c r="D3996" s="4" t="s">
        <v>8331</v>
      </c>
      <c r="E3996" s="4" t="s">
        <v>139</v>
      </c>
      <c r="F3996" s="4" t="s">
        <v>121</v>
      </c>
      <c r="G3996" s="4" t="s">
        <v>373</v>
      </c>
      <c r="H3996" s="4" t="s">
        <v>5234</v>
      </c>
      <c r="I3996" s="4" t="s">
        <v>8332</v>
      </c>
      <c r="J3996" s="4" t="s">
        <v>8333</v>
      </c>
      <c r="K3996" s="6">
        <f>IFERROR(VLOOKUP($J3996,Lookup!$I:$M,Lookup!J$2,0),"")</f>
        <v>7233</v>
      </c>
      <c r="L3996" s="6" t="str">
        <f>IFERROR(VLOOKUP($J3996,Lookup!$I:$M,Lookup!K$2,0),"")</f>
        <v>Palmdale</v>
      </c>
      <c r="M3996" s="6" t="str">
        <f>IFERROR(VLOOKUP($J3996,Lookup!$I:$M,Lookup!L$2,0),"")</f>
        <v>JAviles</v>
      </c>
      <c r="N3996" s="6" t="str">
        <f>IFERROR(VLOOKUP($J3996,Lookup!$I:$M,Lookup!M$2,0),"")</f>
        <v>ET</v>
      </c>
      <c r="O3996" s="6" t="str">
        <f>IFERROR(VLOOKUP(E3996,Lookup!B:C,2,0),0)</f>
        <v>Busser/Runner</v>
      </c>
    </row>
    <row r="3997" ht="13.5" outlineLevel="2" spans="1:15">
      <c r="A3997" s="4" t="s">
        <v>8334</v>
      </c>
      <c r="B3997" s="4" t="s">
        <v>7939</v>
      </c>
      <c r="C3997" s="4" t="s">
        <v>118</v>
      </c>
      <c r="D3997" s="4" t="s">
        <v>8335</v>
      </c>
      <c r="E3997" s="4" t="s">
        <v>83</v>
      </c>
      <c r="F3997" s="4" t="s">
        <v>121</v>
      </c>
      <c r="G3997" s="4" t="s">
        <v>373</v>
      </c>
      <c r="H3997" s="4" t="s">
        <v>5234</v>
      </c>
      <c r="I3997" s="4" t="s">
        <v>8332</v>
      </c>
      <c r="J3997" s="4" t="s">
        <v>8333</v>
      </c>
      <c r="K3997" s="6">
        <f>IFERROR(VLOOKUP($J3997,Lookup!$I:$M,Lookup!J$2,0),"")</f>
        <v>7233</v>
      </c>
      <c r="L3997" s="6" t="str">
        <f>IFERROR(VLOOKUP($J3997,Lookup!$I:$M,Lookup!K$2,0),"")</f>
        <v>Palmdale</v>
      </c>
      <c r="M3997" s="6" t="str">
        <f>IFERROR(VLOOKUP($J3997,Lookup!$I:$M,Lookup!L$2,0),"")</f>
        <v>JAviles</v>
      </c>
      <c r="N3997" s="6" t="str">
        <f>IFERROR(VLOOKUP($J3997,Lookup!$I:$M,Lookup!M$2,0),"")</f>
        <v>ET</v>
      </c>
      <c r="O3997" s="6" t="str">
        <f>IFERROR(VLOOKUP(E3997,Lookup!B:C,2,0),0)</f>
        <v>Line Cook</v>
      </c>
    </row>
    <row r="3998" ht="13.5" outlineLevel="2" spans="1:15">
      <c r="A3998" s="4" t="s">
        <v>8336</v>
      </c>
      <c r="B3998" s="4" t="s">
        <v>7939</v>
      </c>
      <c r="C3998" s="4" t="s">
        <v>118</v>
      </c>
      <c r="D3998" s="4" t="s">
        <v>8337</v>
      </c>
      <c r="E3998" s="4" t="s">
        <v>188</v>
      </c>
      <c r="F3998" s="4" t="s">
        <v>121</v>
      </c>
      <c r="G3998" s="4" t="s">
        <v>373</v>
      </c>
      <c r="H3998" s="4" t="s">
        <v>5234</v>
      </c>
      <c r="I3998" s="4" t="s">
        <v>8332</v>
      </c>
      <c r="J3998" s="4" t="s">
        <v>8333</v>
      </c>
      <c r="K3998" s="6">
        <f>IFERROR(VLOOKUP($J3998,Lookup!$I:$M,Lookup!J$2,0),"")</f>
        <v>7233</v>
      </c>
      <c r="L3998" s="6" t="str">
        <f>IFERROR(VLOOKUP($J3998,Lookup!$I:$M,Lookup!K$2,0),"")</f>
        <v>Palmdale</v>
      </c>
      <c r="M3998" s="6" t="str">
        <f>IFERROR(VLOOKUP($J3998,Lookup!$I:$M,Lookup!L$2,0),"")</f>
        <v>JAviles</v>
      </c>
      <c r="N3998" s="6" t="str">
        <f>IFERROR(VLOOKUP($J3998,Lookup!$I:$M,Lookup!M$2,0),"")</f>
        <v>ET</v>
      </c>
      <c r="O3998" s="6" t="str">
        <f>IFERROR(VLOOKUP(E3998,Lookup!B:C,2,0),0)</f>
        <v>Dish</v>
      </c>
    </row>
    <row r="3999" ht="13.5" outlineLevel="2" spans="1:15">
      <c r="A3999" s="4" t="s">
        <v>8338</v>
      </c>
      <c r="B3999" s="4" t="s">
        <v>7939</v>
      </c>
      <c r="C3999" s="4" t="s">
        <v>118</v>
      </c>
      <c r="D3999" s="4" t="s">
        <v>8339</v>
      </c>
      <c r="E3999" s="4" t="s">
        <v>78</v>
      </c>
      <c r="F3999" s="4" t="s">
        <v>121</v>
      </c>
      <c r="G3999" s="4" t="s">
        <v>373</v>
      </c>
      <c r="H3999" s="4" t="s">
        <v>5234</v>
      </c>
      <c r="I3999" s="4" t="s">
        <v>8332</v>
      </c>
      <c r="J3999" s="4" t="s">
        <v>8333</v>
      </c>
      <c r="K3999" s="6">
        <f>IFERROR(VLOOKUP($J3999,Lookup!$I:$M,Lookup!J$2,0),"")</f>
        <v>7233</v>
      </c>
      <c r="L3999" s="6" t="str">
        <f>IFERROR(VLOOKUP($J3999,Lookup!$I:$M,Lookup!K$2,0),"")</f>
        <v>Palmdale</v>
      </c>
      <c r="M3999" s="6" t="str">
        <f>IFERROR(VLOOKUP($J3999,Lookup!$I:$M,Lookup!L$2,0),"")</f>
        <v>JAviles</v>
      </c>
      <c r="N3999" s="6" t="str">
        <f>IFERROR(VLOOKUP($J3999,Lookup!$I:$M,Lookup!M$2,0),"")</f>
        <v>ET</v>
      </c>
      <c r="O3999" s="6" t="str">
        <f>IFERROR(VLOOKUP(E3999,Lookup!B:C,2,0),0)</f>
        <v>Host</v>
      </c>
    </row>
    <row r="4000" ht="13.5" outlineLevel="2" spans="1:15">
      <c r="A4000" s="4" t="s">
        <v>8340</v>
      </c>
      <c r="B4000" s="4" t="s">
        <v>7939</v>
      </c>
      <c r="C4000" s="4" t="s">
        <v>118</v>
      </c>
      <c r="D4000" s="4" t="s">
        <v>8341</v>
      </c>
      <c r="E4000" s="4" t="s">
        <v>175</v>
      </c>
      <c r="F4000" s="4" t="s">
        <v>121</v>
      </c>
      <c r="G4000" s="4" t="s">
        <v>373</v>
      </c>
      <c r="H4000" s="4" t="s">
        <v>5234</v>
      </c>
      <c r="I4000" s="4" t="s">
        <v>8332</v>
      </c>
      <c r="J4000" s="4" t="s">
        <v>8333</v>
      </c>
      <c r="K4000" s="6">
        <f>IFERROR(VLOOKUP($J4000,Lookup!$I:$M,Lookup!J$2,0),"")</f>
        <v>7233</v>
      </c>
      <c r="L4000" s="6" t="str">
        <f>IFERROR(VLOOKUP($J4000,Lookup!$I:$M,Lookup!K$2,0),"")</f>
        <v>Palmdale</v>
      </c>
      <c r="M4000" s="6" t="str">
        <f>IFERROR(VLOOKUP($J4000,Lookup!$I:$M,Lookup!L$2,0),"")</f>
        <v>JAviles</v>
      </c>
      <c r="N4000" s="6" t="str">
        <f>IFERROR(VLOOKUP($J4000,Lookup!$I:$M,Lookup!M$2,0),"")</f>
        <v>ET</v>
      </c>
      <c r="O4000" s="6" t="str">
        <f>IFERROR(VLOOKUP(E4000,Lookup!B:C,2,0),0)</f>
        <v/>
      </c>
    </row>
    <row r="4001" ht="13.5" outlineLevel="2" spans="1:15">
      <c r="A4001" s="4" t="s">
        <v>8342</v>
      </c>
      <c r="B4001" s="4" t="s">
        <v>8330</v>
      </c>
      <c r="C4001" s="4" t="s">
        <v>118</v>
      </c>
      <c r="D4001" s="4" t="s">
        <v>8343</v>
      </c>
      <c r="E4001" s="4" t="s">
        <v>78</v>
      </c>
      <c r="F4001" s="4" t="s">
        <v>121</v>
      </c>
      <c r="G4001" s="4" t="s">
        <v>373</v>
      </c>
      <c r="H4001" s="4" t="s">
        <v>5234</v>
      </c>
      <c r="I4001" s="4" t="s">
        <v>8332</v>
      </c>
      <c r="J4001" s="4" t="s">
        <v>8333</v>
      </c>
      <c r="K4001" s="6">
        <f>IFERROR(VLOOKUP($J4001,Lookup!$I:$M,Lookup!J$2,0),"")</f>
        <v>7233</v>
      </c>
      <c r="L4001" s="6" t="str">
        <f>IFERROR(VLOOKUP($J4001,Lookup!$I:$M,Lookup!K$2,0),"")</f>
        <v>Palmdale</v>
      </c>
      <c r="M4001" s="6" t="str">
        <f>IFERROR(VLOOKUP($J4001,Lookup!$I:$M,Lookup!L$2,0),"")</f>
        <v>JAviles</v>
      </c>
      <c r="N4001" s="6" t="str">
        <f>IFERROR(VLOOKUP($J4001,Lookup!$I:$M,Lookup!M$2,0),"")</f>
        <v>ET</v>
      </c>
      <c r="O4001" s="6" t="str">
        <f>IFERROR(VLOOKUP(E4001,Lookup!B:C,2,0),0)</f>
        <v>Host</v>
      </c>
    </row>
    <row r="4002" ht="13.5" outlineLevel="2" spans="1:15">
      <c r="A4002" s="4" t="s">
        <v>8344</v>
      </c>
      <c r="B4002" s="4" t="s">
        <v>7939</v>
      </c>
      <c r="C4002" s="4" t="s">
        <v>118</v>
      </c>
      <c r="D4002" s="4" t="s">
        <v>8345</v>
      </c>
      <c r="E4002" s="4" t="s">
        <v>139</v>
      </c>
      <c r="F4002" s="4" t="s">
        <v>121</v>
      </c>
      <c r="G4002" s="4" t="s">
        <v>373</v>
      </c>
      <c r="H4002" s="4" t="s">
        <v>5234</v>
      </c>
      <c r="I4002" s="4" t="s">
        <v>8332</v>
      </c>
      <c r="J4002" s="4" t="s">
        <v>8333</v>
      </c>
      <c r="K4002" s="6">
        <f>IFERROR(VLOOKUP($J4002,Lookup!$I:$M,Lookup!J$2,0),"")</f>
        <v>7233</v>
      </c>
      <c r="L4002" s="6" t="str">
        <f>IFERROR(VLOOKUP($J4002,Lookup!$I:$M,Lookup!K$2,0),"")</f>
        <v>Palmdale</v>
      </c>
      <c r="M4002" s="6" t="str">
        <f>IFERROR(VLOOKUP($J4002,Lookup!$I:$M,Lookup!L$2,0),"")</f>
        <v>JAviles</v>
      </c>
      <c r="N4002" s="6" t="str">
        <f>IFERROR(VLOOKUP($J4002,Lookup!$I:$M,Lookup!M$2,0),"")</f>
        <v>ET</v>
      </c>
      <c r="O4002" s="6" t="str">
        <f>IFERROR(VLOOKUP(E4002,Lookup!B:C,2,0),0)</f>
        <v>Busser/Runner</v>
      </c>
    </row>
    <row r="4003" ht="13.5" outlineLevel="2" spans="1:15">
      <c r="A4003" s="4" t="s">
        <v>8346</v>
      </c>
      <c r="B4003" s="4" t="s">
        <v>7939</v>
      </c>
      <c r="C4003" s="4" t="s">
        <v>118</v>
      </c>
      <c r="D4003" s="4" t="s">
        <v>8347</v>
      </c>
      <c r="E4003" s="4" t="s">
        <v>120</v>
      </c>
      <c r="F4003" s="4" t="s">
        <v>121</v>
      </c>
      <c r="G4003" s="4" t="s">
        <v>373</v>
      </c>
      <c r="H4003" s="4" t="s">
        <v>5234</v>
      </c>
      <c r="I4003" s="4" t="s">
        <v>8332</v>
      </c>
      <c r="J4003" s="4" t="s">
        <v>8333</v>
      </c>
      <c r="K4003" s="6">
        <f>IFERROR(VLOOKUP($J4003,Lookup!$I:$M,Lookup!J$2,0),"")</f>
        <v>7233</v>
      </c>
      <c r="L4003" s="6" t="str">
        <f>IFERROR(VLOOKUP($J4003,Lookup!$I:$M,Lookup!K$2,0),"")</f>
        <v>Palmdale</v>
      </c>
      <c r="M4003" s="6" t="str">
        <f>IFERROR(VLOOKUP($J4003,Lookup!$I:$M,Lookup!L$2,0),"")</f>
        <v>JAviles</v>
      </c>
      <c r="N4003" s="6" t="str">
        <f>IFERROR(VLOOKUP($J4003,Lookup!$I:$M,Lookup!M$2,0),"")</f>
        <v>ET</v>
      </c>
      <c r="O4003" s="6" t="str">
        <f>IFERROR(VLOOKUP(E4003,Lookup!B:C,2,0),0)</f>
        <v>Server/Cocktail</v>
      </c>
    </row>
    <row r="4004" ht="13.5" outlineLevel="2" spans="1:15">
      <c r="A4004" s="4" t="s">
        <v>8348</v>
      </c>
      <c r="B4004" s="4" t="s">
        <v>7939</v>
      </c>
      <c r="C4004" s="4" t="s">
        <v>118</v>
      </c>
      <c r="D4004" s="4" t="s">
        <v>8349</v>
      </c>
      <c r="E4004" s="4" t="s">
        <v>128</v>
      </c>
      <c r="F4004" s="4" t="s">
        <v>121</v>
      </c>
      <c r="G4004" s="4" t="s">
        <v>373</v>
      </c>
      <c r="H4004" s="4" t="s">
        <v>5234</v>
      </c>
      <c r="I4004" s="4" t="s">
        <v>8332</v>
      </c>
      <c r="J4004" s="4" t="s">
        <v>8333</v>
      </c>
      <c r="K4004" s="6">
        <f>IFERROR(VLOOKUP($J4004,Lookup!$I:$M,Lookup!J$2,0),"")</f>
        <v>7233</v>
      </c>
      <c r="L4004" s="6" t="str">
        <f>IFERROR(VLOOKUP($J4004,Lookup!$I:$M,Lookup!K$2,0),"")</f>
        <v>Palmdale</v>
      </c>
      <c r="M4004" s="6" t="str">
        <f>IFERROR(VLOOKUP($J4004,Lookup!$I:$M,Lookup!L$2,0),"")</f>
        <v>JAviles</v>
      </c>
      <c r="N4004" s="6" t="str">
        <f>IFERROR(VLOOKUP($J4004,Lookup!$I:$M,Lookup!M$2,0),"")</f>
        <v>ET</v>
      </c>
      <c r="O4004" s="6" t="str">
        <f>IFERROR(VLOOKUP(E4004,Lookup!B:C,2,0),0)</f>
        <v>Server/Cocktail</v>
      </c>
    </row>
    <row r="4005" ht="13.5" outlineLevel="2" spans="1:15">
      <c r="A4005" s="4" t="s">
        <v>8350</v>
      </c>
      <c r="B4005" s="4" t="s">
        <v>5338</v>
      </c>
      <c r="C4005" s="4" t="s">
        <v>118</v>
      </c>
      <c r="D4005" s="4" t="s">
        <v>8351</v>
      </c>
      <c r="E4005" s="4" t="s">
        <v>134</v>
      </c>
      <c r="F4005" s="4" t="s">
        <v>121</v>
      </c>
      <c r="G4005" s="4" t="s">
        <v>373</v>
      </c>
      <c r="H4005" s="4" t="s">
        <v>5234</v>
      </c>
      <c r="I4005" s="4" t="s">
        <v>8332</v>
      </c>
      <c r="J4005" s="4" t="s">
        <v>8333</v>
      </c>
      <c r="K4005" s="6">
        <f>IFERROR(VLOOKUP($J4005,Lookup!$I:$M,Lookup!J$2,0),"")</f>
        <v>7233</v>
      </c>
      <c r="L4005" s="6" t="str">
        <f>IFERROR(VLOOKUP($J4005,Lookup!$I:$M,Lookup!K$2,0),"")</f>
        <v>Palmdale</v>
      </c>
      <c r="M4005" s="6" t="str">
        <f>IFERROR(VLOOKUP($J4005,Lookup!$I:$M,Lookup!L$2,0),"")</f>
        <v>JAviles</v>
      </c>
      <c r="N4005" s="6" t="str">
        <f>IFERROR(VLOOKUP($J4005,Lookup!$I:$M,Lookup!M$2,0),"")</f>
        <v>ET</v>
      </c>
      <c r="O4005" s="6">
        <f>IFERROR(VLOOKUP(E4005,Lookup!B:C,2,0),0)</f>
        <v>0</v>
      </c>
    </row>
    <row r="4006" ht="13.5" outlineLevel="2" spans="1:15">
      <c r="A4006" s="4" t="s">
        <v>8352</v>
      </c>
      <c r="B4006" s="4" t="s">
        <v>7939</v>
      </c>
      <c r="C4006" s="4" t="s">
        <v>118</v>
      </c>
      <c r="D4006" s="4" t="s">
        <v>8353</v>
      </c>
      <c r="E4006" s="4" t="s">
        <v>84</v>
      </c>
      <c r="F4006" s="4" t="s">
        <v>121</v>
      </c>
      <c r="G4006" s="4" t="s">
        <v>373</v>
      </c>
      <c r="H4006" s="4" t="s">
        <v>5234</v>
      </c>
      <c r="I4006" s="4" t="s">
        <v>8332</v>
      </c>
      <c r="J4006" s="4" t="s">
        <v>8333</v>
      </c>
      <c r="K4006" s="6">
        <f>IFERROR(VLOOKUP($J4006,Lookup!$I:$M,Lookup!J$2,0),"")</f>
        <v>7233</v>
      </c>
      <c r="L4006" s="6" t="str">
        <f>IFERROR(VLOOKUP($J4006,Lookup!$I:$M,Lookup!K$2,0),"")</f>
        <v>Palmdale</v>
      </c>
      <c r="M4006" s="6" t="str">
        <f>IFERROR(VLOOKUP($J4006,Lookup!$I:$M,Lookup!L$2,0),"")</f>
        <v>JAviles</v>
      </c>
      <c r="N4006" s="6" t="str">
        <f>IFERROR(VLOOKUP($J4006,Lookup!$I:$M,Lookup!M$2,0),"")</f>
        <v>ET</v>
      </c>
      <c r="O4006" s="6" t="str">
        <f>IFERROR(VLOOKUP(E4006,Lookup!B:C,2,0),0)</f>
        <v>Prep Cook</v>
      </c>
    </row>
    <row r="4007" ht="13.5" outlineLevel="2" spans="1:15">
      <c r="A4007" s="4" t="s">
        <v>8354</v>
      </c>
      <c r="B4007" s="4" t="s">
        <v>7939</v>
      </c>
      <c r="C4007" s="4" t="s">
        <v>118</v>
      </c>
      <c r="D4007" s="4" t="s">
        <v>8355</v>
      </c>
      <c r="E4007" s="4" t="s">
        <v>120</v>
      </c>
      <c r="F4007" s="4" t="s">
        <v>121</v>
      </c>
      <c r="G4007" s="4" t="s">
        <v>373</v>
      </c>
      <c r="H4007" s="4" t="s">
        <v>5234</v>
      </c>
      <c r="I4007" s="4" t="s">
        <v>8332</v>
      </c>
      <c r="J4007" s="4" t="s">
        <v>8333</v>
      </c>
      <c r="K4007" s="6">
        <f>IFERROR(VLOOKUP($J4007,Lookup!$I:$M,Lookup!J$2,0),"")</f>
        <v>7233</v>
      </c>
      <c r="L4007" s="6" t="str">
        <f>IFERROR(VLOOKUP($J4007,Lookup!$I:$M,Lookup!K$2,0),"")</f>
        <v>Palmdale</v>
      </c>
      <c r="M4007" s="6" t="str">
        <f>IFERROR(VLOOKUP($J4007,Lookup!$I:$M,Lookup!L$2,0),"")</f>
        <v>JAviles</v>
      </c>
      <c r="N4007" s="6" t="str">
        <f>IFERROR(VLOOKUP($J4007,Lookup!$I:$M,Lookup!M$2,0),"")</f>
        <v>ET</v>
      </c>
      <c r="O4007" s="6" t="str">
        <f>IFERROR(VLOOKUP(E4007,Lookup!B:C,2,0),0)</f>
        <v>Server/Cocktail</v>
      </c>
    </row>
    <row r="4008" ht="13.5" outlineLevel="2" spans="1:15">
      <c r="A4008" s="4" t="s">
        <v>8356</v>
      </c>
      <c r="B4008" s="4" t="s">
        <v>7939</v>
      </c>
      <c r="C4008" s="4" t="s">
        <v>118</v>
      </c>
      <c r="D4008" s="4" t="s">
        <v>8357</v>
      </c>
      <c r="E4008" s="4" t="s">
        <v>120</v>
      </c>
      <c r="F4008" s="4" t="s">
        <v>121</v>
      </c>
      <c r="G4008" s="4" t="s">
        <v>373</v>
      </c>
      <c r="H4008" s="4" t="s">
        <v>5234</v>
      </c>
      <c r="I4008" s="4" t="s">
        <v>8332</v>
      </c>
      <c r="J4008" s="4" t="s">
        <v>8333</v>
      </c>
      <c r="K4008" s="6">
        <f>IFERROR(VLOOKUP($J4008,Lookup!$I:$M,Lookup!J$2,0),"")</f>
        <v>7233</v>
      </c>
      <c r="L4008" s="6" t="str">
        <f>IFERROR(VLOOKUP($J4008,Lookup!$I:$M,Lookup!K$2,0),"")</f>
        <v>Palmdale</v>
      </c>
      <c r="M4008" s="6" t="str">
        <f>IFERROR(VLOOKUP($J4008,Lookup!$I:$M,Lookup!L$2,0),"")</f>
        <v>JAviles</v>
      </c>
      <c r="N4008" s="6" t="str">
        <f>IFERROR(VLOOKUP($J4008,Lookup!$I:$M,Lookup!M$2,0),"")</f>
        <v>ET</v>
      </c>
      <c r="O4008" s="6" t="str">
        <f>IFERROR(VLOOKUP(E4008,Lookup!B:C,2,0),0)</f>
        <v>Server/Cocktail</v>
      </c>
    </row>
    <row r="4009" ht="13.5" outlineLevel="2" spans="1:15">
      <c r="A4009" s="4" t="s">
        <v>8358</v>
      </c>
      <c r="B4009" s="4" t="s">
        <v>8330</v>
      </c>
      <c r="C4009" s="4" t="s">
        <v>118</v>
      </c>
      <c r="D4009" s="4" t="s">
        <v>8359</v>
      </c>
      <c r="E4009" s="4" t="s">
        <v>120</v>
      </c>
      <c r="F4009" s="4" t="s">
        <v>121</v>
      </c>
      <c r="G4009" s="4" t="s">
        <v>373</v>
      </c>
      <c r="H4009" s="4" t="s">
        <v>5234</v>
      </c>
      <c r="I4009" s="4" t="s">
        <v>8332</v>
      </c>
      <c r="J4009" s="4" t="s">
        <v>8333</v>
      </c>
      <c r="K4009" s="6">
        <f>IFERROR(VLOOKUP($J4009,Lookup!$I:$M,Lookup!J$2,0),"")</f>
        <v>7233</v>
      </c>
      <c r="L4009" s="6" t="str">
        <f>IFERROR(VLOOKUP($J4009,Lookup!$I:$M,Lookup!K$2,0),"")</f>
        <v>Palmdale</v>
      </c>
      <c r="M4009" s="6" t="str">
        <f>IFERROR(VLOOKUP($J4009,Lookup!$I:$M,Lookup!L$2,0),"")</f>
        <v>JAviles</v>
      </c>
      <c r="N4009" s="6" t="str">
        <f>IFERROR(VLOOKUP($J4009,Lookup!$I:$M,Lookup!M$2,0),"")</f>
        <v>ET</v>
      </c>
      <c r="O4009" s="6" t="str">
        <f>IFERROR(VLOOKUP(E4009,Lookup!B:C,2,0),0)</f>
        <v>Server/Cocktail</v>
      </c>
    </row>
    <row r="4010" ht="13.5" outlineLevel="2" spans="1:15">
      <c r="A4010" s="4" t="s">
        <v>8360</v>
      </c>
      <c r="B4010" s="4" t="s">
        <v>7939</v>
      </c>
      <c r="C4010" s="4" t="s">
        <v>118</v>
      </c>
      <c r="D4010" s="4" t="s">
        <v>8361</v>
      </c>
      <c r="E4010" s="4" t="s">
        <v>83</v>
      </c>
      <c r="F4010" s="4" t="s">
        <v>121</v>
      </c>
      <c r="G4010" s="4" t="s">
        <v>373</v>
      </c>
      <c r="H4010" s="4" t="s">
        <v>5234</v>
      </c>
      <c r="I4010" s="4" t="s">
        <v>8332</v>
      </c>
      <c r="J4010" s="4" t="s">
        <v>8333</v>
      </c>
      <c r="K4010" s="6">
        <f>IFERROR(VLOOKUP($J4010,Lookup!$I:$M,Lookup!J$2,0),"")</f>
        <v>7233</v>
      </c>
      <c r="L4010" s="6" t="str">
        <f>IFERROR(VLOOKUP($J4010,Lookup!$I:$M,Lookup!K$2,0),"")</f>
        <v>Palmdale</v>
      </c>
      <c r="M4010" s="6" t="str">
        <f>IFERROR(VLOOKUP($J4010,Lookup!$I:$M,Lookup!L$2,0),"")</f>
        <v>JAviles</v>
      </c>
      <c r="N4010" s="6" t="str">
        <f>IFERROR(VLOOKUP($J4010,Lookup!$I:$M,Lookup!M$2,0),"")</f>
        <v>ET</v>
      </c>
      <c r="O4010" s="6" t="str">
        <f>IFERROR(VLOOKUP(E4010,Lookup!B:C,2,0),0)</f>
        <v>Line Cook</v>
      </c>
    </row>
    <row r="4011" ht="13.5" outlineLevel="2" spans="1:15">
      <c r="A4011" s="4" t="s">
        <v>8362</v>
      </c>
      <c r="B4011" s="4" t="s">
        <v>7939</v>
      </c>
      <c r="C4011" s="4" t="s">
        <v>118</v>
      </c>
      <c r="D4011" s="4" t="s">
        <v>8363</v>
      </c>
      <c r="E4011" s="4" t="s">
        <v>84</v>
      </c>
      <c r="F4011" s="4" t="s">
        <v>121</v>
      </c>
      <c r="G4011" s="4" t="s">
        <v>373</v>
      </c>
      <c r="H4011" s="4" t="s">
        <v>5234</v>
      </c>
      <c r="I4011" s="4" t="s">
        <v>8332</v>
      </c>
      <c r="J4011" s="4" t="s">
        <v>8333</v>
      </c>
      <c r="K4011" s="6">
        <f>IFERROR(VLOOKUP($J4011,Lookup!$I:$M,Lookup!J$2,0),"")</f>
        <v>7233</v>
      </c>
      <c r="L4011" s="6" t="str">
        <f>IFERROR(VLOOKUP($J4011,Lookup!$I:$M,Lookup!K$2,0),"")</f>
        <v>Palmdale</v>
      </c>
      <c r="M4011" s="6" t="str">
        <f>IFERROR(VLOOKUP($J4011,Lookup!$I:$M,Lookup!L$2,0),"")</f>
        <v>JAviles</v>
      </c>
      <c r="N4011" s="6" t="str">
        <f>IFERROR(VLOOKUP($J4011,Lookup!$I:$M,Lookup!M$2,0),"")</f>
        <v>ET</v>
      </c>
      <c r="O4011" s="6" t="str">
        <f>IFERROR(VLOOKUP(E4011,Lookup!B:C,2,0),0)</f>
        <v>Prep Cook</v>
      </c>
    </row>
    <row r="4012" ht="13.5" outlineLevel="2" spans="1:15">
      <c r="A4012" s="4" t="s">
        <v>8364</v>
      </c>
      <c r="B4012" s="4" t="s">
        <v>7939</v>
      </c>
      <c r="C4012" s="4" t="s">
        <v>118</v>
      </c>
      <c r="D4012" s="4" t="s">
        <v>8365</v>
      </c>
      <c r="E4012" s="4" t="s">
        <v>120</v>
      </c>
      <c r="F4012" s="4" t="s">
        <v>121</v>
      </c>
      <c r="G4012" s="4" t="s">
        <v>373</v>
      </c>
      <c r="H4012" s="4" t="s">
        <v>5234</v>
      </c>
      <c r="I4012" s="4" t="s">
        <v>8332</v>
      </c>
      <c r="J4012" s="4" t="s">
        <v>8333</v>
      </c>
      <c r="K4012" s="6">
        <f>IFERROR(VLOOKUP($J4012,Lookup!$I:$M,Lookup!J$2,0),"")</f>
        <v>7233</v>
      </c>
      <c r="L4012" s="6" t="str">
        <f>IFERROR(VLOOKUP($J4012,Lookup!$I:$M,Lookup!K$2,0),"")</f>
        <v>Palmdale</v>
      </c>
      <c r="M4012" s="6" t="str">
        <f>IFERROR(VLOOKUP($J4012,Lookup!$I:$M,Lookup!L$2,0),"")</f>
        <v>JAviles</v>
      </c>
      <c r="N4012" s="6" t="str">
        <f>IFERROR(VLOOKUP($J4012,Lookup!$I:$M,Lookup!M$2,0),"")</f>
        <v>ET</v>
      </c>
      <c r="O4012" s="6" t="str">
        <f>IFERROR(VLOOKUP(E4012,Lookup!B:C,2,0),0)</f>
        <v>Server/Cocktail</v>
      </c>
    </row>
    <row r="4013" ht="13.5" outlineLevel="2" spans="1:15">
      <c r="A4013" s="4" t="s">
        <v>8366</v>
      </c>
      <c r="B4013" s="4" t="s">
        <v>7939</v>
      </c>
      <c r="C4013" s="4" t="s">
        <v>118</v>
      </c>
      <c r="D4013" s="4" t="s">
        <v>8367</v>
      </c>
      <c r="E4013" s="4" t="s">
        <v>84</v>
      </c>
      <c r="F4013" s="4" t="s">
        <v>121</v>
      </c>
      <c r="G4013" s="4" t="s">
        <v>373</v>
      </c>
      <c r="H4013" s="4" t="s">
        <v>5234</v>
      </c>
      <c r="I4013" s="4" t="s">
        <v>8332</v>
      </c>
      <c r="J4013" s="4" t="s">
        <v>8333</v>
      </c>
      <c r="K4013" s="6">
        <f>IFERROR(VLOOKUP($J4013,Lookup!$I:$M,Lookup!J$2,0),"")</f>
        <v>7233</v>
      </c>
      <c r="L4013" s="6" t="str">
        <f>IFERROR(VLOOKUP($J4013,Lookup!$I:$M,Lookup!K$2,0),"")</f>
        <v>Palmdale</v>
      </c>
      <c r="M4013" s="6" t="str">
        <f>IFERROR(VLOOKUP($J4013,Lookup!$I:$M,Lookup!L$2,0),"")</f>
        <v>JAviles</v>
      </c>
      <c r="N4013" s="6" t="str">
        <f>IFERROR(VLOOKUP($J4013,Lookup!$I:$M,Lookup!M$2,0),"")</f>
        <v>ET</v>
      </c>
      <c r="O4013" s="6" t="str">
        <f>IFERROR(VLOOKUP(E4013,Lookup!B:C,2,0),0)</f>
        <v>Prep Cook</v>
      </c>
    </row>
    <row r="4014" ht="13.5" outlineLevel="2" spans="1:15">
      <c r="A4014" s="4" t="s">
        <v>8368</v>
      </c>
      <c r="B4014" s="4" t="s">
        <v>7939</v>
      </c>
      <c r="C4014" s="4" t="s">
        <v>118</v>
      </c>
      <c r="D4014" s="4" t="s">
        <v>8369</v>
      </c>
      <c r="E4014" s="4" t="s">
        <v>120</v>
      </c>
      <c r="F4014" s="4" t="s">
        <v>121</v>
      </c>
      <c r="G4014" s="4" t="s">
        <v>373</v>
      </c>
      <c r="H4014" s="4" t="s">
        <v>5234</v>
      </c>
      <c r="I4014" s="4" t="s">
        <v>8332</v>
      </c>
      <c r="J4014" s="4" t="s">
        <v>8333</v>
      </c>
      <c r="K4014" s="6">
        <f>IFERROR(VLOOKUP($J4014,Lookup!$I:$M,Lookup!J$2,0),"")</f>
        <v>7233</v>
      </c>
      <c r="L4014" s="6" t="str">
        <f>IFERROR(VLOOKUP($J4014,Lookup!$I:$M,Lookup!K$2,0),"")</f>
        <v>Palmdale</v>
      </c>
      <c r="M4014" s="6" t="str">
        <f>IFERROR(VLOOKUP($J4014,Lookup!$I:$M,Lookup!L$2,0),"")</f>
        <v>JAviles</v>
      </c>
      <c r="N4014" s="6" t="str">
        <f>IFERROR(VLOOKUP($J4014,Lookup!$I:$M,Lookup!M$2,0),"")</f>
        <v>ET</v>
      </c>
      <c r="O4014" s="6" t="str">
        <f>IFERROR(VLOOKUP(E4014,Lookup!B:C,2,0),0)</f>
        <v>Server/Cocktail</v>
      </c>
    </row>
    <row r="4015" ht="13.5" outlineLevel="2" spans="1:15">
      <c r="A4015" s="4" t="s">
        <v>8370</v>
      </c>
      <c r="B4015" s="4" t="s">
        <v>7939</v>
      </c>
      <c r="C4015" s="4" t="s">
        <v>118</v>
      </c>
      <c r="D4015" s="4" t="s">
        <v>8371</v>
      </c>
      <c r="E4015" s="4" t="s">
        <v>188</v>
      </c>
      <c r="F4015" s="4" t="s">
        <v>121</v>
      </c>
      <c r="G4015" s="4" t="s">
        <v>373</v>
      </c>
      <c r="H4015" s="4" t="s">
        <v>5234</v>
      </c>
      <c r="I4015" s="4" t="s">
        <v>8332</v>
      </c>
      <c r="J4015" s="4" t="s">
        <v>8333</v>
      </c>
      <c r="K4015" s="6">
        <f>IFERROR(VLOOKUP($J4015,Lookup!$I:$M,Lookup!J$2,0),"")</f>
        <v>7233</v>
      </c>
      <c r="L4015" s="6" t="str">
        <f>IFERROR(VLOOKUP($J4015,Lookup!$I:$M,Lookup!K$2,0),"")</f>
        <v>Palmdale</v>
      </c>
      <c r="M4015" s="6" t="str">
        <f>IFERROR(VLOOKUP($J4015,Lookup!$I:$M,Lookup!L$2,0),"")</f>
        <v>JAviles</v>
      </c>
      <c r="N4015" s="6" t="str">
        <f>IFERROR(VLOOKUP($J4015,Lookup!$I:$M,Lookup!M$2,0),"")</f>
        <v>ET</v>
      </c>
      <c r="O4015" s="6" t="str">
        <f>IFERROR(VLOOKUP(E4015,Lookup!B:C,2,0),0)</f>
        <v>Dish</v>
      </c>
    </row>
    <row r="4016" ht="13.5" outlineLevel="2" spans="1:15">
      <c r="A4016" s="4" t="s">
        <v>8372</v>
      </c>
      <c r="B4016" s="4" t="s">
        <v>7939</v>
      </c>
      <c r="C4016" s="4" t="s">
        <v>118</v>
      </c>
      <c r="D4016" s="4" t="s">
        <v>8373</v>
      </c>
      <c r="E4016" s="4" t="s">
        <v>78</v>
      </c>
      <c r="F4016" s="4" t="s">
        <v>121</v>
      </c>
      <c r="G4016" s="4" t="s">
        <v>373</v>
      </c>
      <c r="H4016" s="4" t="s">
        <v>5234</v>
      </c>
      <c r="I4016" s="4" t="s">
        <v>8332</v>
      </c>
      <c r="J4016" s="4" t="s">
        <v>8333</v>
      </c>
      <c r="K4016" s="6">
        <f>IFERROR(VLOOKUP($J4016,Lookup!$I:$M,Lookup!J$2,0),"")</f>
        <v>7233</v>
      </c>
      <c r="L4016" s="6" t="str">
        <f>IFERROR(VLOOKUP($J4016,Lookup!$I:$M,Lookup!K$2,0),"")</f>
        <v>Palmdale</v>
      </c>
      <c r="M4016" s="6" t="str">
        <f>IFERROR(VLOOKUP($J4016,Lookup!$I:$M,Lookup!L$2,0),"")</f>
        <v>JAviles</v>
      </c>
      <c r="N4016" s="6" t="str">
        <f>IFERROR(VLOOKUP($J4016,Lookup!$I:$M,Lookup!M$2,0),"")</f>
        <v>ET</v>
      </c>
      <c r="O4016" s="6" t="str">
        <f>IFERROR(VLOOKUP(E4016,Lookup!B:C,2,0),0)</f>
        <v>Host</v>
      </c>
    </row>
    <row r="4017" ht="13.5" outlineLevel="2" spans="1:15">
      <c r="A4017" s="4" t="s">
        <v>8374</v>
      </c>
      <c r="B4017" s="4" t="s">
        <v>7939</v>
      </c>
      <c r="C4017" s="4" t="s">
        <v>118</v>
      </c>
      <c r="D4017" s="4" t="s">
        <v>8375</v>
      </c>
      <c r="E4017" s="4" t="s">
        <v>70</v>
      </c>
      <c r="F4017" s="4" t="s">
        <v>121</v>
      </c>
      <c r="G4017" s="4" t="s">
        <v>373</v>
      </c>
      <c r="H4017" s="4" t="s">
        <v>5234</v>
      </c>
      <c r="I4017" s="4" t="s">
        <v>8332</v>
      </c>
      <c r="J4017" s="4" t="s">
        <v>8333</v>
      </c>
      <c r="K4017" s="6">
        <f>IFERROR(VLOOKUP($J4017,Lookup!$I:$M,Lookup!J$2,0),"")</f>
        <v>7233</v>
      </c>
      <c r="L4017" s="6" t="str">
        <f>IFERROR(VLOOKUP($J4017,Lookup!$I:$M,Lookup!K$2,0),"")</f>
        <v>Palmdale</v>
      </c>
      <c r="M4017" s="6" t="str">
        <f>IFERROR(VLOOKUP($J4017,Lookup!$I:$M,Lookup!L$2,0),"")</f>
        <v>JAviles</v>
      </c>
      <c r="N4017" s="6" t="str">
        <f>IFERROR(VLOOKUP($J4017,Lookup!$I:$M,Lookup!M$2,0),"")</f>
        <v>ET</v>
      </c>
      <c r="O4017" s="6" t="str">
        <f>IFERROR(VLOOKUP(E4017,Lookup!B:C,2,0),0)</f>
        <v>Bartender</v>
      </c>
    </row>
    <row r="4018" ht="13.5" outlineLevel="2" spans="1:15">
      <c r="A4018" s="4" t="s">
        <v>8376</v>
      </c>
      <c r="B4018" s="4" t="s">
        <v>7939</v>
      </c>
      <c r="C4018" s="4" t="s">
        <v>118</v>
      </c>
      <c r="D4018" s="4" t="s">
        <v>8377</v>
      </c>
      <c r="E4018" s="4" t="s">
        <v>120</v>
      </c>
      <c r="F4018" s="4" t="s">
        <v>121</v>
      </c>
      <c r="G4018" s="4" t="s">
        <v>373</v>
      </c>
      <c r="H4018" s="4" t="s">
        <v>5234</v>
      </c>
      <c r="I4018" s="4" t="s">
        <v>8332</v>
      </c>
      <c r="J4018" s="4" t="s">
        <v>8333</v>
      </c>
      <c r="K4018" s="6">
        <f>IFERROR(VLOOKUP($J4018,Lookup!$I:$M,Lookup!J$2,0),"")</f>
        <v>7233</v>
      </c>
      <c r="L4018" s="6" t="str">
        <f>IFERROR(VLOOKUP($J4018,Lookup!$I:$M,Lookup!K$2,0),"")</f>
        <v>Palmdale</v>
      </c>
      <c r="M4018" s="6" t="str">
        <f>IFERROR(VLOOKUP($J4018,Lookup!$I:$M,Lookup!L$2,0),"")</f>
        <v>JAviles</v>
      </c>
      <c r="N4018" s="6" t="str">
        <f>IFERROR(VLOOKUP($J4018,Lookup!$I:$M,Lookup!M$2,0),"")</f>
        <v>ET</v>
      </c>
      <c r="O4018" s="6" t="str">
        <f>IFERROR(VLOOKUP(E4018,Lookup!B:C,2,0),0)</f>
        <v>Server/Cocktail</v>
      </c>
    </row>
    <row r="4019" ht="13.5" outlineLevel="2" spans="1:15">
      <c r="A4019" s="4" t="s">
        <v>8378</v>
      </c>
      <c r="B4019" s="4" t="s">
        <v>8330</v>
      </c>
      <c r="C4019" s="4" t="s">
        <v>118</v>
      </c>
      <c r="D4019" s="4" t="s">
        <v>8379</v>
      </c>
      <c r="E4019" s="4" t="s">
        <v>128</v>
      </c>
      <c r="F4019" s="4" t="s">
        <v>121</v>
      </c>
      <c r="G4019" s="4" t="s">
        <v>373</v>
      </c>
      <c r="H4019" s="4" t="s">
        <v>5234</v>
      </c>
      <c r="I4019" s="4" t="s">
        <v>8332</v>
      </c>
      <c r="J4019" s="4" t="s">
        <v>8333</v>
      </c>
      <c r="K4019" s="6">
        <f>IFERROR(VLOOKUP($J4019,Lookup!$I:$M,Lookup!J$2,0),"")</f>
        <v>7233</v>
      </c>
      <c r="L4019" s="6" t="str">
        <f>IFERROR(VLOOKUP($J4019,Lookup!$I:$M,Lookup!K$2,0),"")</f>
        <v>Palmdale</v>
      </c>
      <c r="M4019" s="6" t="str">
        <f>IFERROR(VLOOKUP($J4019,Lookup!$I:$M,Lookup!L$2,0),"")</f>
        <v>JAviles</v>
      </c>
      <c r="N4019" s="6" t="str">
        <f>IFERROR(VLOOKUP($J4019,Lookup!$I:$M,Lookup!M$2,0),"")</f>
        <v>ET</v>
      </c>
      <c r="O4019" s="6" t="str">
        <f>IFERROR(VLOOKUP(E4019,Lookup!B:C,2,0),0)</f>
        <v>Server/Cocktail</v>
      </c>
    </row>
    <row r="4020" ht="13.5" outlineLevel="2" spans="1:15">
      <c r="A4020" s="4" t="s">
        <v>8380</v>
      </c>
      <c r="B4020" s="4" t="s">
        <v>7939</v>
      </c>
      <c r="C4020" s="4" t="s">
        <v>118</v>
      </c>
      <c r="D4020" s="4" t="s">
        <v>8381</v>
      </c>
      <c r="E4020" s="4" t="s">
        <v>83</v>
      </c>
      <c r="F4020" s="4" t="s">
        <v>121</v>
      </c>
      <c r="G4020" s="4" t="s">
        <v>373</v>
      </c>
      <c r="H4020" s="4" t="s">
        <v>5234</v>
      </c>
      <c r="I4020" s="4" t="s">
        <v>8332</v>
      </c>
      <c r="J4020" s="4" t="s">
        <v>8333</v>
      </c>
      <c r="K4020" s="6">
        <f>IFERROR(VLOOKUP($J4020,Lookup!$I:$M,Lookup!J$2,0),"")</f>
        <v>7233</v>
      </c>
      <c r="L4020" s="6" t="str">
        <f>IFERROR(VLOOKUP($J4020,Lookup!$I:$M,Lookup!K$2,0),"")</f>
        <v>Palmdale</v>
      </c>
      <c r="M4020" s="6" t="str">
        <f>IFERROR(VLOOKUP($J4020,Lookup!$I:$M,Lookup!L$2,0),"")</f>
        <v>JAviles</v>
      </c>
      <c r="N4020" s="6" t="str">
        <f>IFERROR(VLOOKUP($J4020,Lookup!$I:$M,Lookup!M$2,0),"")</f>
        <v>ET</v>
      </c>
      <c r="O4020" s="6" t="str">
        <f>IFERROR(VLOOKUP(E4020,Lookup!B:C,2,0),0)</f>
        <v>Line Cook</v>
      </c>
    </row>
    <row r="4021" ht="13.5" outlineLevel="2" spans="1:15">
      <c r="A4021" s="4" t="s">
        <v>8382</v>
      </c>
      <c r="B4021" s="4" t="s">
        <v>7939</v>
      </c>
      <c r="C4021" s="4" t="s">
        <v>118</v>
      </c>
      <c r="D4021" s="4" t="s">
        <v>8383</v>
      </c>
      <c r="E4021" s="4" t="s">
        <v>84</v>
      </c>
      <c r="F4021" s="4" t="s">
        <v>121</v>
      </c>
      <c r="G4021" s="4" t="s">
        <v>373</v>
      </c>
      <c r="H4021" s="4" t="s">
        <v>5234</v>
      </c>
      <c r="I4021" s="4" t="s">
        <v>8332</v>
      </c>
      <c r="J4021" s="4" t="s">
        <v>8333</v>
      </c>
      <c r="K4021" s="6">
        <f>IFERROR(VLOOKUP($J4021,Lookup!$I:$M,Lookup!J$2,0),"")</f>
        <v>7233</v>
      </c>
      <c r="L4021" s="6" t="str">
        <f>IFERROR(VLOOKUP($J4021,Lookup!$I:$M,Lookup!K$2,0),"")</f>
        <v>Palmdale</v>
      </c>
      <c r="M4021" s="6" t="str">
        <f>IFERROR(VLOOKUP($J4021,Lookup!$I:$M,Lookup!L$2,0),"")</f>
        <v>JAviles</v>
      </c>
      <c r="N4021" s="6" t="str">
        <f>IFERROR(VLOOKUP($J4021,Lookup!$I:$M,Lookup!M$2,0),"")</f>
        <v>ET</v>
      </c>
      <c r="O4021" s="6" t="str">
        <f>IFERROR(VLOOKUP(E4021,Lookup!B:C,2,0),0)</f>
        <v>Prep Cook</v>
      </c>
    </row>
    <row r="4022" ht="13.5" outlineLevel="2" spans="1:15">
      <c r="A4022" s="4" t="s">
        <v>8384</v>
      </c>
      <c r="B4022" s="4" t="s">
        <v>8330</v>
      </c>
      <c r="C4022" s="4" t="s">
        <v>118</v>
      </c>
      <c r="D4022" s="4" t="s">
        <v>8385</v>
      </c>
      <c r="E4022" s="4" t="s">
        <v>120</v>
      </c>
      <c r="F4022" s="4" t="s">
        <v>121</v>
      </c>
      <c r="G4022" s="4" t="s">
        <v>373</v>
      </c>
      <c r="H4022" s="4" t="s">
        <v>5234</v>
      </c>
      <c r="I4022" s="4" t="s">
        <v>8332</v>
      </c>
      <c r="J4022" s="4" t="s">
        <v>8333</v>
      </c>
      <c r="K4022" s="6">
        <f>IFERROR(VLOOKUP($J4022,Lookup!$I:$M,Lookup!J$2,0),"")</f>
        <v>7233</v>
      </c>
      <c r="L4022" s="6" t="str">
        <f>IFERROR(VLOOKUP($J4022,Lookup!$I:$M,Lookup!K$2,0),"")</f>
        <v>Palmdale</v>
      </c>
      <c r="M4022" s="6" t="str">
        <f>IFERROR(VLOOKUP($J4022,Lookup!$I:$M,Lookup!L$2,0),"")</f>
        <v>JAviles</v>
      </c>
      <c r="N4022" s="6" t="str">
        <f>IFERROR(VLOOKUP($J4022,Lookup!$I:$M,Lookup!M$2,0),"")</f>
        <v>ET</v>
      </c>
      <c r="O4022" s="6" t="str">
        <f>IFERROR(VLOOKUP(E4022,Lookup!B:C,2,0),0)</f>
        <v>Server/Cocktail</v>
      </c>
    </row>
    <row r="4023" ht="13.5" outlineLevel="2" spans="1:15">
      <c r="A4023" s="4" t="s">
        <v>8386</v>
      </c>
      <c r="B4023" s="4" t="s">
        <v>7939</v>
      </c>
      <c r="C4023" s="4" t="s">
        <v>118</v>
      </c>
      <c r="D4023" s="4" t="s">
        <v>8387</v>
      </c>
      <c r="E4023" s="4" t="s">
        <v>78</v>
      </c>
      <c r="F4023" s="4" t="s">
        <v>121</v>
      </c>
      <c r="G4023" s="4" t="s">
        <v>373</v>
      </c>
      <c r="H4023" s="4" t="s">
        <v>5234</v>
      </c>
      <c r="I4023" s="4" t="s">
        <v>8332</v>
      </c>
      <c r="J4023" s="4" t="s">
        <v>8333</v>
      </c>
      <c r="K4023" s="6">
        <f>IFERROR(VLOOKUP($J4023,Lookup!$I:$M,Lookup!J$2,0),"")</f>
        <v>7233</v>
      </c>
      <c r="L4023" s="6" t="str">
        <f>IFERROR(VLOOKUP($J4023,Lookup!$I:$M,Lookup!K$2,0),"")</f>
        <v>Palmdale</v>
      </c>
      <c r="M4023" s="6" t="str">
        <f>IFERROR(VLOOKUP($J4023,Lookup!$I:$M,Lookup!L$2,0),"")</f>
        <v>JAviles</v>
      </c>
      <c r="N4023" s="6" t="str">
        <f>IFERROR(VLOOKUP($J4023,Lookup!$I:$M,Lookup!M$2,0),"")</f>
        <v>ET</v>
      </c>
      <c r="O4023" s="6" t="str">
        <f>IFERROR(VLOOKUP(E4023,Lookup!B:C,2,0),0)</f>
        <v>Host</v>
      </c>
    </row>
    <row r="4024" ht="13.5" outlineLevel="2" spans="1:15">
      <c r="A4024" s="4" t="s">
        <v>8388</v>
      </c>
      <c r="B4024" s="4" t="s">
        <v>7939</v>
      </c>
      <c r="C4024" s="4" t="s">
        <v>118</v>
      </c>
      <c r="D4024" s="4" t="s">
        <v>8389</v>
      </c>
      <c r="E4024" s="4" t="s">
        <v>120</v>
      </c>
      <c r="F4024" s="4" t="s">
        <v>121</v>
      </c>
      <c r="G4024" s="4" t="s">
        <v>373</v>
      </c>
      <c r="H4024" s="4" t="s">
        <v>5234</v>
      </c>
      <c r="I4024" s="4" t="s">
        <v>8332</v>
      </c>
      <c r="J4024" s="4" t="s">
        <v>8333</v>
      </c>
      <c r="K4024" s="6">
        <f>IFERROR(VLOOKUP($J4024,Lookup!$I:$M,Lookup!J$2,0),"")</f>
        <v>7233</v>
      </c>
      <c r="L4024" s="6" t="str">
        <f>IFERROR(VLOOKUP($J4024,Lookup!$I:$M,Lookup!K$2,0),"")</f>
        <v>Palmdale</v>
      </c>
      <c r="M4024" s="6" t="str">
        <f>IFERROR(VLOOKUP($J4024,Lookup!$I:$M,Lookup!L$2,0),"")</f>
        <v>JAviles</v>
      </c>
      <c r="N4024" s="6" t="str">
        <f>IFERROR(VLOOKUP($J4024,Lookup!$I:$M,Lookup!M$2,0),"")</f>
        <v>ET</v>
      </c>
      <c r="O4024" s="6" t="str">
        <f>IFERROR(VLOOKUP(E4024,Lookup!B:C,2,0),0)</f>
        <v>Server/Cocktail</v>
      </c>
    </row>
    <row r="4025" ht="13.5" outlineLevel="2" spans="1:15">
      <c r="A4025" s="4" t="s">
        <v>8390</v>
      </c>
      <c r="B4025" s="4" t="s">
        <v>7939</v>
      </c>
      <c r="C4025" s="4" t="s">
        <v>118</v>
      </c>
      <c r="D4025" s="4" t="s">
        <v>8391</v>
      </c>
      <c r="E4025" s="4" t="s">
        <v>83</v>
      </c>
      <c r="F4025" s="4" t="s">
        <v>121</v>
      </c>
      <c r="G4025" s="4" t="s">
        <v>373</v>
      </c>
      <c r="H4025" s="4" t="s">
        <v>5234</v>
      </c>
      <c r="I4025" s="4" t="s">
        <v>8332</v>
      </c>
      <c r="J4025" s="4" t="s">
        <v>8333</v>
      </c>
      <c r="K4025" s="6">
        <f>IFERROR(VLOOKUP($J4025,Lookup!$I:$M,Lookup!J$2,0),"")</f>
        <v>7233</v>
      </c>
      <c r="L4025" s="6" t="str">
        <f>IFERROR(VLOOKUP($J4025,Lookup!$I:$M,Lookup!K$2,0),"")</f>
        <v>Palmdale</v>
      </c>
      <c r="M4025" s="6" t="str">
        <f>IFERROR(VLOOKUP($J4025,Lookup!$I:$M,Lookup!L$2,0),"")</f>
        <v>JAviles</v>
      </c>
      <c r="N4025" s="6" t="str">
        <f>IFERROR(VLOOKUP($J4025,Lookup!$I:$M,Lookup!M$2,0),"")</f>
        <v>ET</v>
      </c>
      <c r="O4025" s="6" t="str">
        <f>IFERROR(VLOOKUP(E4025,Lookup!B:C,2,0),0)</f>
        <v>Line Cook</v>
      </c>
    </row>
    <row r="4026" ht="13.5" outlineLevel="2" spans="1:15">
      <c r="A4026" s="4" t="s">
        <v>8392</v>
      </c>
      <c r="B4026" s="4" t="s">
        <v>7939</v>
      </c>
      <c r="C4026" s="4" t="s">
        <v>348</v>
      </c>
      <c r="D4026" s="4" t="s">
        <v>8393</v>
      </c>
      <c r="E4026" s="4" t="s">
        <v>208</v>
      </c>
      <c r="F4026" s="4" t="s">
        <v>121</v>
      </c>
      <c r="G4026" s="4" t="s">
        <v>373</v>
      </c>
      <c r="H4026" s="4" t="s">
        <v>5234</v>
      </c>
      <c r="I4026" s="4" t="s">
        <v>8332</v>
      </c>
      <c r="J4026" s="4" t="s">
        <v>8333</v>
      </c>
      <c r="K4026" s="6">
        <f>IFERROR(VLOOKUP($J4026,Lookup!$I:$M,Lookup!J$2,0),"")</f>
        <v>7233</v>
      </c>
      <c r="L4026" s="6" t="str">
        <f>IFERROR(VLOOKUP($J4026,Lookup!$I:$M,Lookup!K$2,0),"")</f>
        <v>Palmdale</v>
      </c>
      <c r="M4026" s="6" t="str">
        <f>IFERROR(VLOOKUP($J4026,Lookup!$I:$M,Lookup!L$2,0),"")</f>
        <v>JAviles</v>
      </c>
      <c r="N4026" s="6" t="str">
        <f>IFERROR(VLOOKUP($J4026,Lookup!$I:$M,Lookup!M$2,0),"")</f>
        <v>ET</v>
      </c>
      <c r="O4026" s="6" t="str">
        <f>IFERROR(VLOOKUP(E4026,Lookup!B:C,2,0),0)</f>
        <v/>
      </c>
    </row>
    <row r="4027" ht="13.5" outlineLevel="2" spans="1:15">
      <c r="A4027" s="4" t="s">
        <v>8394</v>
      </c>
      <c r="B4027" s="4" t="s">
        <v>7939</v>
      </c>
      <c r="C4027" s="4" t="s">
        <v>118</v>
      </c>
      <c r="D4027" s="4" t="s">
        <v>8395</v>
      </c>
      <c r="E4027" s="4" t="s">
        <v>84</v>
      </c>
      <c r="F4027" s="4" t="s">
        <v>121</v>
      </c>
      <c r="G4027" s="4" t="s">
        <v>373</v>
      </c>
      <c r="H4027" s="4" t="s">
        <v>5234</v>
      </c>
      <c r="I4027" s="4" t="s">
        <v>8332</v>
      </c>
      <c r="J4027" s="4" t="s">
        <v>8333</v>
      </c>
      <c r="K4027" s="6">
        <f>IFERROR(VLOOKUP($J4027,Lookup!$I:$M,Lookup!J$2,0),"")</f>
        <v>7233</v>
      </c>
      <c r="L4027" s="6" t="str">
        <f>IFERROR(VLOOKUP($J4027,Lookup!$I:$M,Lookup!K$2,0),"")</f>
        <v>Palmdale</v>
      </c>
      <c r="M4027" s="6" t="str">
        <f>IFERROR(VLOOKUP($J4027,Lookup!$I:$M,Lookup!L$2,0),"")</f>
        <v>JAviles</v>
      </c>
      <c r="N4027" s="6" t="str">
        <f>IFERROR(VLOOKUP($J4027,Lookup!$I:$M,Lookup!M$2,0),"")</f>
        <v>ET</v>
      </c>
      <c r="O4027" s="6" t="str">
        <f>IFERROR(VLOOKUP(E4027,Lookup!B:C,2,0),0)</f>
        <v>Prep Cook</v>
      </c>
    </row>
    <row r="4028" ht="13.5" outlineLevel="2" spans="1:15">
      <c r="A4028" s="4" t="s">
        <v>8396</v>
      </c>
      <c r="B4028" s="4" t="s">
        <v>7939</v>
      </c>
      <c r="C4028" s="4" t="s">
        <v>118</v>
      </c>
      <c r="D4028" s="4" t="s">
        <v>8397</v>
      </c>
      <c r="E4028" s="4" t="s">
        <v>120</v>
      </c>
      <c r="F4028" s="4" t="s">
        <v>121</v>
      </c>
      <c r="G4028" s="4" t="s">
        <v>373</v>
      </c>
      <c r="H4028" s="4" t="s">
        <v>5234</v>
      </c>
      <c r="I4028" s="4" t="s">
        <v>8332</v>
      </c>
      <c r="J4028" s="4" t="s">
        <v>8333</v>
      </c>
      <c r="K4028" s="6">
        <f>IFERROR(VLOOKUP($J4028,Lookup!$I:$M,Lookup!J$2,0),"")</f>
        <v>7233</v>
      </c>
      <c r="L4028" s="6" t="str">
        <f>IFERROR(VLOOKUP($J4028,Lookup!$I:$M,Lookup!K$2,0),"")</f>
        <v>Palmdale</v>
      </c>
      <c r="M4028" s="6" t="str">
        <f>IFERROR(VLOOKUP($J4028,Lookup!$I:$M,Lookup!L$2,0),"")</f>
        <v>JAviles</v>
      </c>
      <c r="N4028" s="6" t="str">
        <f>IFERROR(VLOOKUP($J4028,Lookup!$I:$M,Lookup!M$2,0),"")</f>
        <v>ET</v>
      </c>
      <c r="O4028" s="6" t="str">
        <f>IFERROR(VLOOKUP(E4028,Lookup!B:C,2,0),0)</f>
        <v>Server/Cocktail</v>
      </c>
    </row>
    <row r="4029" ht="13.5" outlineLevel="2" spans="1:15">
      <c r="A4029" s="4" t="s">
        <v>8398</v>
      </c>
      <c r="B4029" s="4" t="s">
        <v>7939</v>
      </c>
      <c r="C4029" s="4" t="s">
        <v>118</v>
      </c>
      <c r="D4029" s="4" t="s">
        <v>8399</v>
      </c>
      <c r="E4029" s="4" t="s">
        <v>233</v>
      </c>
      <c r="F4029" s="4" t="s">
        <v>121</v>
      </c>
      <c r="G4029" s="4" t="s">
        <v>373</v>
      </c>
      <c r="H4029" s="4" t="s">
        <v>5234</v>
      </c>
      <c r="I4029" s="4" t="s">
        <v>8332</v>
      </c>
      <c r="J4029" s="4" t="s">
        <v>8333</v>
      </c>
      <c r="K4029" s="6">
        <f>IFERROR(VLOOKUP($J4029,Lookup!$I:$M,Lookup!J$2,0),"")</f>
        <v>7233</v>
      </c>
      <c r="L4029" s="6" t="str">
        <f>IFERROR(VLOOKUP($J4029,Lookup!$I:$M,Lookup!K$2,0),"")</f>
        <v>Palmdale</v>
      </c>
      <c r="M4029" s="6" t="str">
        <f>IFERROR(VLOOKUP($J4029,Lookup!$I:$M,Lookup!L$2,0),"")</f>
        <v>JAviles</v>
      </c>
      <c r="N4029" s="6" t="str">
        <f>IFERROR(VLOOKUP($J4029,Lookup!$I:$M,Lookup!M$2,0),"")</f>
        <v>ET</v>
      </c>
      <c r="O4029" s="6" t="str">
        <f>IFERROR(VLOOKUP(E4029,Lookup!B:C,2,0),0)</f>
        <v>Bartender</v>
      </c>
    </row>
    <row r="4030" ht="13.5" outlineLevel="2" spans="1:15">
      <c r="A4030" s="4" t="s">
        <v>8400</v>
      </c>
      <c r="B4030" s="4" t="s">
        <v>7939</v>
      </c>
      <c r="C4030" s="4" t="s">
        <v>118</v>
      </c>
      <c r="D4030" s="4" t="s">
        <v>8401</v>
      </c>
      <c r="E4030" s="4" t="s">
        <v>120</v>
      </c>
      <c r="F4030" s="4" t="s">
        <v>121</v>
      </c>
      <c r="G4030" s="4" t="s">
        <v>373</v>
      </c>
      <c r="H4030" s="4" t="s">
        <v>5234</v>
      </c>
      <c r="I4030" s="4" t="s">
        <v>8332</v>
      </c>
      <c r="J4030" s="4" t="s">
        <v>8333</v>
      </c>
      <c r="K4030" s="6">
        <f>IFERROR(VLOOKUP($J4030,Lookup!$I:$M,Lookup!J$2,0),"")</f>
        <v>7233</v>
      </c>
      <c r="L4030" s="6" t="str">
        <f>IFERROR(VLOOKUP($J4030,Lookup!$I:$M,Lookup!K$2,0),"")</f>
        <v>Palmdale</v>
      </c>
      <c r="M4030" s="6" t="str">
        <f>IFERROR(VLOOKUP($J4030,Lookup!$I:$M,Lookup!L$2,0),"")</f>
        <v>JAviles</v>
      </c>
      <c r="N4030" s="6" t="str">
        <f>IFERROR(VLOOKUP($J4030,Lookup!$I:$M,Lookup!M$2,0),"")</f>
        <v>ET</v>
      </c>
      <c r="O4030" s="6" t="str">
        <f>IFERROR(VLOOKUP(E4030,Lookup!B:C,2,0),0)</f>
        <v>Server/Cocktail</v>
      </c>
    </row>
    <row r="4031" ht="13.5" outlineLevel="2" spans="1:15">
      <c r="A4031" s="4" t="s">
        <v>8402</v>
      </c>
      <c r="B4031" s="4" t="s">
        <v>7939</v>
      </c>
      <c r="C4031" s="4" t="s">
        <v>118</v>
      </c>
      <c r="D4031" s="4" t="s">
        <v>8403</v>
      </c>
      <c r="E4031" s="4" t="s">
        <v>78</v>
      </c>
      <c r="F4031" s="4" t="s">
        <v>121</v>
      </c>
      <c r="G4031" s="4" t="s">
        <v>373</v>
      </c>
      <c r="H4031" s="4" t="s">
        <v>5234</v>
      </c>
      <c r="I4031" s="4" t="s">
        <v>8332</v>
      </c>
      <c r="J4031" s="4" t="s">
        <v>8333</v>
      </c>
      <c r="K4031" s="6">
        <f>IFERROR(VLOOKUP($J4031,Lookup!$I:$M,Lookup!J$2,0),"")</f>
        <v>7233</v>
      </c>
      <c r="L4031" s="6" t="str">
        <f>IFERROR(VLOOKUP($J4031,Lookup!$I:$M,Lookup!K$2,0),"")</f>
        <v>Palmdale</v>
      </c>
      <c r="M4031" s="6" t="str">
        <f>IFERROR(VLOOKUP($J4031,Lookup!$I:$M,Lookup!L$2,0),"")</f>
        <v>JAviles</v>
      </c>
      <c r="N4031" s="6" t="str">
        <f>IFERROR(VLOOKUP($J4031,Lookup!$I:$M,Lookup!M$2,0),"")</f>
        <v>ET</v>
      </c>
      <c r="O4031" s="6" t="str">
        <f>IFERROR(VLOOKUP(E4031,Lookup!B:C,2,0),0)</f>
        <v>Host</v>
      </c>
    </row>
    <row r="4032" ht="13.5" outlineLevel="2" spans="1:15">
      <c r="A4032" s="4" t="s">
        <v>8404</v>
      </c>
      <c r="B4032" s="4" t="s">
        <v>7939</v>
      </c>
      <c r="C4032" s="4" t="s">
        <v>118</v>
      </c>
      <c r="D4032" s="4" t="s">
        <v>8405</v>
      </c>
      <c r="E4032" s="4" t="s">
        <v>78</v>
      </c>
      <c r="F4032" s="4" t="s">
        <v>121</v>
      </c>
      <c r="G4032" s="4" t="s">
        <v>373</v>
      </c>
      <c r="H4032" s="4" t="s">
        <v>5234</v>
      </c>
      <c r="I4032" s="4" t="s">
        <v>8332</v>
      </c>
      <c r="J4032" s="4" t="s">
        <v>8333</v>
      </c>
      <c r="K4032" s="6">
        <f>IFERROR(VLOOKUP($J4032,Lookup!$I:$M,Lookup!J$2,0),"")</f>
        <v>7233</v>
      </c>
      <c r="L4032" s="6" t="str">
        <f>IFERROR(VLOOKUP($J4032,Lookup!$I:$M,Lookup!K$2,0),"")</f>
        <v>Palmdale</v>
      </c>
      <c r="M4032" s="6" t="str">
        <f>IFERROR(VLOOKUP($J4032,Lookup!$I:$M,Lookup!L$2,0),"")</f>
        <v>JAviles</v>
      </c>
      <c r="N4032" s="6" t="str">
        <f>IFERROR(VLOOKUP($J4032,Lookup!$I:$M,Lookup!M$2,0),"")</f>
        <v>ET</v>
      </c>
      <c r="O4032" s="6" t="str">
        <f>IFERROR(VLOOKUP(E4032,Lookup!B:C,2,0),0)</f>
        <v>Host</v>
      </c>
    </row>
    <row r="4033" ht="13.5" outlineLevel="2" spans="1:15">
      <c r="A4033" s="4" t="s">
        <v>8406</v>
      </c>
      <c r="B4033" s="4" t="s">
        <v>7939</v>
      </c>
      <c r="C4033" s="4" t="s">
        <v>118</v>
      </c>
      <c r="D4033" s="4" t="s">
        <v>8407</v>
      </c>
      <c r="E4033" s="4" t="s">
        <v>128</v>
      </c>
      <c r="F4033" s="4" t="s">
        <v>121</v>
      </c>
      <c r="G4033" s="4" t="s">
        <v>373</v>
      </c>
      <c r="H4033" s="4" t="s">
        <v>5234</v>
      </c>
      <c r="I4033" s="4" t="s">
        <v>8332</v>
      </c>
      <c r="J4033" s="4" t="s">
        <v>8333</v>
      </c>
      <c r="K4033" s="6">
        <f>IFERROR(VLOOKUP($J4033,Lookup!$I:$M,Lookup!J$2,0),"")</f>
        <v>7233</v>
      </c>
      <c r="L4033" s="6" t="str">
        <f>IFERROR(VLOOKUP($J4033,Lookup!$I:$M,Lookup!K$2,0),"")</f>
        <v>Palmdale</v>
      </c>
      <c r="M4033" s="6" t="str">
        <f>IFERROR(VLOOKUP($J4033,Lookup!$I:$M,Lookup!L$2,0),"")</f>
        <v>JAviles</v>
      </c>
      <c r="N4033" s="6" t="str">
        <f>IFERROR(VLOOKUP($J4033,Lookup!$I:$M,Lookup!M$2,0),"")</f>
        <v>ET</v>
      </c>
      <c r="O4033" s="6" t="str">
        <f>IFERROR(VLOOKUP(E4033,Lookup!B:C,2,0),0)</f>
        <v>Server/Cocktail</v>
      </c>
    </row>
    <row r="4034" ht="13.5" outlineLevel="2" spans="1:15">
      <c r="A4034" s="4" t="s">
        <v>8408</v>
      </c>
      <c r="B4034" s="4" t="s">
        <v>7939</v>
      </c>
      <c r="C4034" s="4" t="s">
        <v>118</v>
      </c>
      <c r="D4034" s="4" t="s">
        <v>8409</v>
      </c>
      <c r="E4034" s="4" t="s">
        <v>84</v>
      </c>
      <c r="F4034" s="4" t="s">
        <v>121</v>
      </c>
      <c r="G4034" s="4" t="s">
        <v>373</v>
      </c>
      <c r="H4034" s="4" t="s">
        <v>5234</v>
      </c>
      <c r="I4034" s="4" t="s">
        <v>8332</v>
      </c>
      <c r="J4034" s="4" t="s">
        <v>8333</v>
      </c>
      <c r="K4034" s="6">
        <f>IFERROR(VLOOKUP($J4034,Lookup!$I:$M,Lookup!J$2,0),"")</f>
        <v>7233</v>
      </c>
      <c r="L4034" s="6" t="str">
        <f>IFERROR(VLOOKUP($J4034,Lookup!$I:$M,Lookup!K$2,0),"")</f>
        <v>Palmdale</v>
      </c>
      <c r="M4034" s="6" t="str">
        <f>IFERROR(VLOOKUP($J4034,Lookup!$I:$M,Lookup!L$2,0),"")</f>
        <v>JAviles</v>
      </c>
      <c r="N4034" s="6" t="str">
        <f>IFERROR(VLOOKUP($J4034,Lookup!$I:$M,Lookup!M$2,0),"")</f>
        <v>ET</v>
      </c>
      <c r="O4034" s="6" t="str">
        <f>IFERROR(VLOOKUP(E4034,Lookup!B:C,2,0),0)</f>
        <v>Prep Cook</v>
      </c>
    </row>
    <row r="4035" ht="13.5" outlineLevel="2" spans="1:15">
      <c r="A4035" s="4" t="s">
        <v>8410</v>
      </c>
      <c r="B4035" s="4" t="s">
        <v>7939</v>
      </c>
      <c r="C4035" s="4" t="s">
        <v>118</v>
      </c>
      <c r="D4035" s="4" t="s">
        <v>8411</v>
      </c>
      <c r="E4035" s="4" t="s">
        <v>120</v>
      </c>
      <c r="F4035" s="4" t="s">
        <v>121</v>
      </c>
      <c r="G4035" s="4" t="s">
        <v>373</v>
      </c>
      <c r="H4035" s="4" t="s">
        <v>5234</v>
      </c>
      <c r="I4035" s="4" t="s">
        <v>8332</v>
      </c>
      <c r="J4035" s="4" t="s">
        <v>8333</v>
      </c>
      <c r="K4035" s="6">
        <f>IFERROR(VLOOKUP($J4035,Lookup!$I:$M,Lookup!J$2,0),"")</f>
        <v>7233</v>
      </c>
      <c r="L4035" s="6" t="str">
        <f>IFERROR(VLOOKUP($J4035,Lookup!$I:$M,Lookup!K$2,0),"")</f>
        <v>Palmdale</v>
      </c>
      <c r="M4035" s="6" t="str">
        <f>IFERROR(VLOOKUP($J4035,Lookup!$I:$M,Lookup!L$2,0),"")</f>
        <v>JAviles</v>
      </c>
      <c r="N4035" s="6" t="str">
        <f>IFERROR(VLOOKUP($J4035,Lookup!$I:$M,Lookup!M$2,0),"")</f>
        <v>ET</v>
      </c>
      <c r="O4035" s="6" t="str">
        <f>IFERROR(VLOOKUP(E4035,Lookup!B:C,2,0),0)</f>
        <v>Server/Cocktail</v>
      </c>
    </row>
    <row r="4036" ht="13.5" outlineLevel="2" spans="1:15">
      <c r="A4036" s="4" t="s">
        <v>8412</v>
      </c>
      <c r="B4036" s="4" t="s">
        <v>7939</v>
      </c>
      <c r="C4036" s="4" t="s">
        <v>118</v>
      </c>
      <c r="D4036" s="4" t="s">
        <v>8413</v>
      </c>
      <c r="E4036" s="4" t="s">
        <v>188</v>
      </c>
      <c r="F4036" s="4" t="s">
        <v>121</v>
      </c>
      <c r="G4036" s="4" t="s">
        <v>373</v>
      </c>
      <c r="H4036" s="4" t="s">
        <v>5234</v>
      </c>
      <c r="I4036" s="4" t="s">
        <v>8332</v>
      </c>
      <c r="J4036" s="4" t="s">
        <v>8333</v>
      </c>
      <c r="K4036" s="6">
        <f>IFERROR(VLOOKUP($J4036,Lookup!$I:$M,Lookup!J$2,0),"")</f>
        <v>7233</v>
      </c>
      <c r="L4036" s="6" t="str">
        <f>IFERROR(VLOOKUP($J4036,Lookup!$I:$M,Lookup!K$2,0),"")</f>
        <v>Palmdale</v>
      </c>
      <c r="M4036" s="6" t="str">
        <f>IFERROR(VLOOKUP($J4036,Lookup!$I:$M,Lookup!L$2,0),"")</f>
        <v>JAviles</v>
      </c>
      <c r="N4036" s="6" t="str">
        <f>IFERROR(VLOOKUP($J4036,Lookup!$I:$M,Lookup!M$2,0),"")</f>
        <v>ET</v>
      </c>
      <c r="O4036" s="6" t="str">
        <f>IFERROR(VLOOKUP(E4036,Lookup!B:C,2,0),0)</f>
        <v>Dish</v>
      </c>
    </row>
    <row r="4037" ht="13.5" outlineLevel="2" spans="1:15">
      <c r="A4037" s="4" t="s">
        <v>8414</v>
      </c>
      <c r="B4037" s="4" t="s">
        <v>7939</v>
      </c>
      <c r="C4037" s="4" t="s">
        <v>118</v>
      </c>
      <c r="D4037" s="4" t="s">
        <v>8415</v>
      </c>
      <c r="E4037" s="4" t="s">
        <v>83</v>
      </c>
      <c r="F4037" s="4" t="s">
        <v>121</v>
      </c>
      <c r="G4037" s="4" t="s">
        <v>373</v>
      </c>
      <c r="H4037" s="4" t="s">
        <v>5234</v>
      </c>
      <c r="I4037" s="4" t="s">
        <v>8332</v>
      </c>
      <c r="J4037" s="4" t="s">
        <v>8333</v>
      </c>
      <c r="K4037" s="6">
        <f>IFERROR(VLOOKUP($J4037,Lookup!$I:$M,Lookup!J$2,0),"")</f>
        <v>7233</v>
      </c>
      <c r="L4037" s="6" t="str">
        <f>IFERROR(VLOOKUP($J4037,Lookup!$I:$M,Lookup!K$2,0),"")</f>
        <v>Palmdale</v>
      </c>
      <c r="M4037" s="6" t="str">
        <f>IFERROR(VLOOKUP($J4037,Lookup!$I:$M,Lookup!L$2,0),"")</f>
        <v>JAviles</v>
      </c>
      <c r="N4037" s="6" t="str">
        <f>IFERROR(VLOOKUP($J4037,Lookup!$I:$M,Lookup!M$2,0),"")</f>
        <v>ET</v>
      </c>
      <c r="O4037" s="6" t="str">
        <f>IFERROR(VLOOKUP(E4037,Lookup!B:C,2,0),0)</f>
        <v>Line Cook</v>
      </c>
    </row>
    <row r="4038" ht="13.5" outlineLevel="2" spans="1:15">
      <c r="A4038" s="4" t="s">
        <v>8416</v>
      </c>
      <c r="B4038" s="4" t="s">
        <v>7939</v>
      </c>
      <c r="C4038" s="4" t="s">
        <v>118</v>
      </c>
      <c r="D4038" s="4" t="s">
        <v>8417</v>
      </c>
      <c r="E4038" s="4" t="s">
        <v>78</v>
      </c>
      <c r="F4038" s="4" t="s">
        <v>121</v>
      </c>
      <c r="G4038" s="4" t="s">
        <v>373</v>
      </c>
      <c r="H4038" s="4" t="s">
        <v>5234</v>
      </c>
      <c r="I4038" s="4" t="s">
        <v>8332</v>
      </c>
      <c r="J4038" s="4" t="s">
        <v>8333</v>
      </c>
      <c r="K4038" s="6">
        <f>IFERROR(VLOOKUP($J4038,Lookup!$I:$M,Lookup!J$2,0),"")</f>
        <v>7233</v>
      </c>
      <c r="L4038" s="6" t="str">
        <f>IFERROR(VLOOKUP($J4038,Lookup!$I:$M,Lookup!K$2,0),"")</f>
        <v>Palmdale</v>
      </c>
      <c r="M4038" s="6" t="str">
        <f>IFERROR(VLOOKUP($J4038,Lookup!$I:$M,Lookup!L$2,0),"")</f>
        <v>JAviles</v>
      </c>
      <c r="N4038" s="6" t="str">
        <f>IFERROR(VLOOKUP($J4038,Lookup!$I:$M,Lookup!M$2,0),"")</f>
        <v>ET</v>
      </c>
      <c r="O4038" s="6" t="str">
        <f>IFERROR(VLOOKUP(E4038,Lookup!B:C,2,0),0)</f>
        <v>Host</v>
      </c>
    </row>
    <row r="4039" ht="13.5" outlineLevel="2" spans="1:15">
      <c r="A4039" s="4" t="s">
        <v>8418</v>
      </c>
      <c r="B4039" s="4" t="s">
        <v>7939</v>
      </c>
      <c r="C4039" s="4" t="s">
        <v>118</v>
      </c>
      <c r="D4039" s="4" t="s">
        <v>8419</v>
      </c>
      <c r="E4039" s="4" t="s">
        <v>83</v>
      </c>
      <c r="F4039" s="4" t="s">
        <v>121</v>
      </c>
      <c r="G4039" s="4" t="s">
        <v>373</v>
      </c>
      <c r="H4039" s="4" t="s">
        <v>5234</v>
      </c>
      <c r="I4039" s="4" t="s">
        <v>8332</v>
      </c>
      <c r="J4039" s="4" t="s">
        <v>8333</v>
      </c>
      <c r="K4039" s="6">
        <f>IFERROR(VLOOKUP($J4039,Lookup!$I:$M,Lookup!J$2,0),"")</f>
        <v>7233</v>
      </c>
      <c r="L4039" s="6" t="str">
        <f>IFERROR(VLOOKUP($J4039,Lookup!$I:$M,Lookup!K$2,0),"")</f>
        <v>Palmdale</v>
      </c>
      <c r="M4039" s="6" t="str">
        <f>IFERROR(VLOOKUP($J4039,Lookup!$I:$M,Lookup!L$2,0),"")</f>
        <v>JAviles</v>
      </c>
      <c r="N4039" s="6" t="str">
        <f>IFERROR(VLOOKUP($J4039,Lookup!$I:$M,Lookup!M$2,0),"")</f>
        <v>ET</v>
      </c>
      <c r="O4039" s="6" t="str">
        <f>IFERROR(VLOOKUP(E4039,Lookup!B:C,2,0),0)</f>
        <v>Line Cook</v>
      </c>
    </row>
    <row r="4040" ht="13.5" outlineLevel="2" spans="1:15">
      <c r="A4040" s="4" t="s">
        <v>8420</v>
      </c>
      <c r="B4040" s="4" t="s">
        <v>7939</v>
      </c>
      <c r="C4040" s="4" t="s">
        <v>118</v>
      </c>
      <c r="D4040" s="4" t="s">
        <v>8421</v>
      </c>
      <c r="E4040" s="4" t="s">
        <v>139</v>
      </c>
      <c r="F4040" s="4" t="s">
        <v>121</v>
      </c>
      <c r="G4040" s="4" t="s">
        <v>373</v>
      </c>
      <c r="H4040" s="4" t="s">
        <v>5234</v>
      </c>
      <c r="I4040" s="4" t="s">
        <v>8332</v>
      </c>
      <c r="J4040" s="4" t="s">
        <v>8333</v>
      </c>
      <c r="K4040" s="6">
        <f>IFERROR(VLOOKUP($J4040,Lookup!$I:$M,Lookup!J$2,0),"")</f>
        <v>7233</v>
      </c>
      <c r="L4040" s="6" t="str">
        <f>IFERROR(VLOOKUP($J4040,Lookup!$I:$M,Lookup!K$2,0),"")</f>
        <v>Palmdale</v>
      </c>
      <c r="M4040" s="6" t="str">
        <f>IFERROR(VLOOKUP($J4040,Lookup!$I:$M,Lookup!L$2,0),"")</f>
        <v>JAviles</v>
      </c>
      <c r="N4040" s="6" t="str">
        <f>IFERROR(VLOOKUP($J4040,Lookup!$I:$M,Lookup!M$2,0),"")</f>
        <v>ET</v>
      </c>
      <c r="O4040" s="6" t="str">
        <f>IFERROR(VLOOKUP(E4040,Lookup!B:C,2,0),0)</f>
        <v>Busser/Runner</v>
      </c>
    </row>
    <row r="4041" ht="13.5" outlineLevel="2" spans="1:15">
      <c r="A4041" s="4" t="s">
        <v>8422</v>
      </c>
      <c r="B4041" s="4" t="s">
        <v>7939</v>
      </c>
      <c r="C4041" s="4" t="s">
        <v>118</v>
      </c>
      <c r="D4041" s="4" t="s">
        <v>8423</v>
      </c>
      <c r="E4041" s="4" t="s">
        <v>188</v>
      </c>
      <c r="F4041" s="4" t="s">
        <v>121</v>
      </c>
      <c r="G4041" s="4" t="s">
        <v>373</v>
      </c>
      <c r="H4041" s="4" t="s">
        <v>5234</v>
      </c>
      <c r="I4041" s="4" t="s">
        <v>8332</v>
      </c>
      <c r="J4041" s="4" t="s">
        <v>8333</v>
      </c>
      <c r="K4041" s="6">
        <f>IFERROR(VLOOKUP($J4041,Lookup!$I:$M,Lookup!J$2,0),"")</f>
        <v>7233</v>
      </c>
      <c r="L4041" s="6" t="str">
        <f>IFERROR(VLOOKUP($J4041,Lookup!$I:$M,Lookup!K$2,0),"")</f>
        <v>Palmdale</v>
      </c>
      <c r="M4041" s="6" t="str">
        <f>IFERROR(VLOOKUP($J4041,Lookup!$I:$M,Lookup!L$2,0),"")</f>
        <v>JAviles</v>
      </c>
      <c r="N4041" s="6" t="str">
        <f>IFERROR(VLOOKUP($J4041,Lookup!$I:$M,Lookup!M$2,0),"")</f>
        <v>ET</v>
      </c>
      <c r="O4041" s="6" t="str">
        <f>IFERROR(VLOOKUP(E4041,Lookup!B:C,2,0),0)</f>
        <v>Dish</v>
      </c>
    </row>
    <row r="4042" ht="13.5" outlineLevel="2" spans="1:15">
      <c r="A4042" s="4" t="s">
        <v>8424</v>
      </c>
      <c r="B4042" s="4" t="s">
        <v>5338</v>
      </c>
      <c r="C4042" s="4" t="s">
        <v>118</v>
      </c>
      <c r="D4042" s="4" t="s">
        <v>8425</v>
      </c>
      <c r="E4042" s="4" t="s">
        <v>238</v>
      </c>
      <c r="F4042" s="4" t="s">
        <v>121</v>
      </c>
      <c r="G4042" s="4" t="s">
        <v>373</v>
      </c>
      <c r="H4042" s="4" t="s">
        <v>5234</v>
      </c>
      <c r="I4042" s="4" t="s">
        <v>8332</v>
      </c>
      <c r="J4042" s="4" t="s">
        <v>8333</v>
      </c>
      <c r="K4042" s="6">
        <f>IFERROR(VLOOKUP($J4042,Lookup!$I:$M,Lookup!J$2,0),"")</f>
        <v>7233</v>
      </c>
      <c r="L4042" s="6" t="str">
        <f>IFERROR(VLOOKUP($J4042,Lookup!$I:$M,Lookup!K$2,0),"")</f>
        <v>Palmdale</v>
      </c>
      <c r="M4042" s="6" t="str">
        <f>IFERROR(VLOOKUP($J4042,Lookup!$I:$M,Lookup!L$2,0),"")</f>
        <v>JAviles</v>
      </c>
      <c r="N4042" s="6" t="str">
        <f>IFERROR(VLOOKUP($J4042,Lookup!$I:$M,Lookup!M$2,0),"")</f>
        <v>ET</v>
      </c>
      <c r="O4042" s="6">
        <f>IFERROR(VLOOKUP(E4042,Lookup!B:C,2,0),0)</f>
        <v>0</v>
      </c>
    </row>
    <row r="4043" ht="13.5" outlineLevel="2" spans="1:15">
      <c r="A4043" s="4" t="s">
        <v>8426</v>
      </c>
      <c r="B4043" s="4" t="s">
        <v>7939</v>
      </c>
      <c r="C4043" s="4" t="s">
        <v>118</v>
      </c>
      <c r="D4043" s="4" t="s">
        <v>8427</v>
      </c>
      <c r="E4043" s="4" t="s">
        <v>120</v>
      </c>
      <c r="F4043" s="4" t="s">
        <v>121</v>
      </c>
      <c r="G4043" s="4" t="s">
        <v>373</v>
      </c>
      <c r="H4043" s="4" t="s">
        <v>5234</v>
      </c>
      <c r="I4043" s="4" t="s">
        <v>8332</v>
      </c>
      <c r="J4043" s="4" t="s">
        <v>8333</v>
      </c>
      <c r="K4043" s="6">
        <f>IFERROR(VLOOKUP($J4043,Lookup!$I:$M,Lookup!J$2,0),"")</f>
        <v>7233</v>
      </c>
      <c r="L4043" s="6" t="str">
        <f>IFERROR(VLOOKUP($J4043,Lookup!$I:$M,Lookup!K$2,0),"")</f>
        <v>Palmdale</v>
      </c>
      <c r="M4043" s="6" t="str">
        <f>IFERROR(VLOOKUP($J4043,Lookup!$I:$M,Lookup!L$2,0),"")</f>
        <v>JAviles</v>
      </c>
      <c r="N4043" s="6" t="str">
        <f>IFERROR(VLOOKUP($J4043,Lookup!$I:$M,Lookup!M$2,0),"")</f>
        <v>ET</v>
      </c>
      <c r="O4043" s="6" t="str">
        <f>IFERROR(VLOOKUP(E4043,Lookup!B:C,2,0),0)</f>
        <v>Server/Cocktail</v>
      </c>
    </row>
    <row r="4044" ht="13.5" outlineLevel="2" spans="1:15">
      <c r="A4044" s="4" t="s">
        <v>8428</v>
      </c>
      <c r="B4044" s="4" t="s">
        <v>8429</v>
      </c>
      <c r="C4044" s="4" t="s">
        <v>118</v>
      </c>
      <c r="D4044" s="4" t="s">
        <v>8430</v>
      </c>
      <c r="E4044" s="4" t="s">
        <v>84</v>
      </c>
      <c r="F4044" s="4" t="s">
        <v>121</v>
      </c>
      <c r="G4044" s="4" t="s">
        <v>373</v>
      </c>
      <c r="H4044" s="4" t="s">
        <v>6775</v>
      </c>
      <c r="I4044" s="4" t="s">
        <v>8431</v>
      </c>
      <c r="J4044" s="4" t="s">
        <v>8432</v>
      </c>
      <c r="K4044" s="6">
        <f>IFERROR(VLOOKUP($J4044,Lookup!$I:$M,Lookup!J$2,0),"")</f>
        <v>7248</v>
      </c>
      <c r="L4044" s="6" t="str">
        <f>IFERROR(VLOOKUP($J4044,Lookup!$I:$M,Lookup!K$2,0),"")</f>
        <v>Corona</v>
      </c>
      <c r="M4044" s="6" t="str">
        <f>IFERROR(VLOOKUP($J4044,Lookup!$I:$M,Lookup!L$2,0),"")</f>
        <v>HSilva</v>
      </c>
      <c r="N4044" s="6" t="str">
        <f>IFERROR(VLOOKUP($J4044,Lookup!$I:$M,Lookup!M$2,0),"")</f>
        <v>ET</v>
      </c>
      <c r="O4044" s="6" t="str">
        <f>IFERROR(VLOOKUP(E4044,Lookup!B:C,2,0),0)</f>
        <v>Prep Cook</v>
      </c>
    </row>
    <row r="4045" ht="13.5" outlineLevel="2" spans="1:15">
      <c r="A4045" s="4" t="s">
        <v>8433</v>
      </c>
      <c r="B4045" s="4" t="s">
        <v>8429</v>
      </c>
      <c r="C4045" s="4" t="s">
        <v>118</v>
      </c>
      <c r="D4045" s="4" t="s">
        <v>8434</v>
      </c>
      <c r="E4045" s="4" t="s">
        <v>128</v>
      </c>
      <c r="F4045" s="4" t="s">
        <v>121</v>
      </c>
      <c r="G4045" s="4" t="s">
        <v>373</v>
      </c>
      <c r="H4045" s="4" t="s">
        <v>6775</v>
      </c>
      <c r="I4045" s="4" t="s">
        <v>8431</v>
      </c>
      <c r="J4045" s="4" t="s">
        <v>8432</v>
      </c>
      <c r="K4045" s="6">
        <f>IFERROR(VLOOKUP($J4045,Lookup!$I:$M,Lookup!J$2,0),"")</f>
        <v>7248</v>
      </c>
      <c r="L4045" s="6" t="str">
        <f>IFERROR(VLOOKUP($J4045,Lookup!$I:$M,Lookup!K$2,0),"")</f>
        <v>Corona</v>
      </c>
      <c r="M4045" s="6" t="str">
        <f>IFERROR(VLOOKUP($J4045,Lookup!$I:$M,Lookup!L$2,0),"")</f>
        <v>HSilva</v>
      </c>
      <c r="N4045" s="6" t="str">
        <f>IFERROR(VLOOKUP($J4045,Lookup!$I:$M,Lookup!M$2,0),"")</f>
        <v>ET</v>
      </c>
      <c r="O4045" s="6" t="str">
        <f>IFERROR(VLOOKUP(E4045,Lookup!B:C,2,0),0)</f>
        <v>Server/Cocktail</v>
      </c>
    </row>
    <row r="4046" ht="13.5" outlineLevel="2" spans="1:15">
      <c r="A4046" s="4" t="s">
        <v>8435</v>
      </c>
      <c r="B4046" s="4" t="s">
        <v>8429</v>
      </c>
      <c r="C4046" s="4" t="s">
        <v>118</v>
      </c>
      <c r="D4046" s="4" t="s">
        <v>8436</v>
      </c>
      <c r="E4046" s="4" t="s">
        <v>78</v>
      </c>
      <c r="F4046" s="4" t="s">
        <v>121</v>
      </c>
      <c r="G4046" s="4" t="s">
        <v>373</v>
      </c>
      <c r="H4046" s="4" t="s">
        <v>6775</v>
      </c>
      <c r="I4046" s="4" t="s">
        <v>8431</v>
      </c>
      <c r="J4046" s="4" t="s">
        <v>8432</v>
      </c>
      <c r="K4046" s="6">
        <f>IFERROR(VLOOKUP($J4046,Lookup!$I:$M,Lookup!J$2,0),"")</f>
        <v>7248</v>
      </c>
      <c r="L4046" s="6" t="str">
        <f>IFERROR(VLOOKUP($J4046,Lookup!$I:$M,Lookup!K$2,0),"")</f>
        <v>Corona</v>
      </c>
      <c r="M4046" s="6" t="str">
        <f>IFERROR(VLOOKUP($J4046,Lookup!$I:$M,Lookup!L$2,0),"")</f>
        <v>HSilva</v>
      </c>
      <c r="N4046" s="6" t="str">
        <f>IFERROR(VLOOKUP($J4046,Lookup!$I:$M,Lookup!M$2,0),"")</f>
        <v>ET</v>
      </c>
      <c r="O4046" s="6" t="str">
        <f>IFERROR(VLOOKUP(E4046,Lookup!B:C,2,0),0)</f>
        <v>Host</v>
      </c>
    </row>
    <row r="4047" ht="13.5" outlineLevel="2" spans="1:15">
      <c r="A4047" s="4" t="s">
        <v>8437</v>
      </c>
      <c r="B4047" s="4" t="s">
        <v>8429</v>
      </c>
      <c r="C4047" s="4" t="s">
        <v>118</v>
      </c>
      <c r="D4047" s="4" t="s">
        <v>8438</v>
      </c>
      <c r="E4047" s="4" t="s">
        <v>128</v>
      </c>
      <c r="F4047" s="4" t="s">
        <v>121</v>
      </c>
      <c r="G4047" s="4" t="s">
        <v>373</v>
      </c>
      <c r="H4047" s="4" t="s">
        <v>6775</v>
      </c>
      <c r="I4047" s="4" t="s">
        <v>8431</v>
      </c>
      <c r="J4047" s="4" t="s">
        <v>8432</v>
      </c>
      <c r="K4047" s="6">
        <f>IFERROR(VLOOKUP($J4047,Lookup!$I:$M,Lookup!J$2,0),"")</f>
        <v>7248</v>
      </c>
      <c r="L4047" s="6" t="str">
        <f>IFERROR(VLOOKUP($J4047,Lookup!$I:$M,Lookup!K$2,0),"")</f>
        <v>Corona</v>
      </c>
      <c r="M4047" s="6" t="str">
        <f>IFERROR(VLOOKUP($J4047,Lookup!$I:$M,Lookup!L$2,0),"")</f>
        <v>HSilva</v>
      </c>
      <c r="N4047" s="6" t="str">
        <f>IFERROR(VLOOKUP($J4047,Lookup!$I:$M,Lookup!M$2,0),"")</f>
        <v>ET</v>
      </c>
      <c r="O4047" s="6" t="str">
        <f>IFERROR(VLOOKUP(E4047,Lookup!B:C,2,0),0)</f>
        <v>Server/Cocktail</v>
      </c>
    </row>
    <row r="4048" ht="13.5" outlineLevel="2" spans="1:15">
      <c r="A4048" s="4" t="s">
        <v>8439</v>
      </c>
      <c r="B4048" s="4" t="s">
        <v>8429</v>
      </c>
      <c r="C4048" s="4" t="s">
        <v>118</v>
      </c>
      <c r="D4048" s="4" t="s">
        <v>8440</v>
      </c>
      <c r="E4048" s="4" t="s">
        <v>120</v>
      </c>
      <c r="F4048" s="4" t="s">
        <v>121</v>
      </c>
      <c r="G4048" s="4" t="s">
        <v>373</v>
      </c>
      <c r="H4048" s="4" t="s">
        <v>6775</v>
      </c>
      <c r="I4048" s="4" t="s">
        <v>8431</v>
      </c>
      <c r="J4048" s="4" t="s">
        <v>8432</v>
      </c>
      <c r="K4048" s="6">
        <f>IFERROR(VLOOKUP($J4048,Lookup!$I:$M,Lookup!J$2,0),"")</f>
        <v>7248</v>
      </c>
      <c r="L4048" s="6" t="str">
        <f>IFERROR(VLOOKUP($J4048,Lookup!$I:$M,Lookup!K$2,0),"")</f>
        <v>Corona</v>
      </c>
      <c r="M4048" s="6" t="str">
        <f>IFERROR(VLOOKUP($J4048,Lookup!$I:$M,Lookup!L$2,0),"")</f>
        <v>HSilva</v>
      </c>
      <c r="N4048" s="6" t="str">
        <f>IFERROR(VLOOKUP($J4048,Lookup!$I:$M,Lookup!M$2,0),"")</f>
        <v>ET</v>
      </c>
      <c r="O4048" s="6" t="str">
        <f>IFERROR(VLOOKUP(E4048,Lookup!B:C,2,0),0)</f>
        <v>Server/Cocktail</v>
      </c>
    </row>
    <row r="4049" ht="13.5" outlineLevel="2" spans="1:15">
      <c r="A4049" s="4" t="s">
        <v>8441</v>
      </c>
      <c r="B4049" s="4" t="s">
        <v>8429</v>
      </c>
      <c r="C4049" s="4" t="s">
        <v>118</v>
      </c>
      <c r="D4049" s="4" t="s">
        <v>8442</v>
      </c>
      <c r="E4049" s="4" t="s">
        <v>139</v>
      </c>
      <c r="F4049" s="4" t="s">
        <v>121</v>
      </c>
      <c r="G4049" s="4" t="s">
        <v>373</v>
      </c>
      <c r="H4049" s="4" t="s">
        <v>6775</v>
      </c>
      <c r="I4049" s="4" t="s">
        <v>8431</v>
      </c>
      <c r="J4049" s="4" t="s">
        <v>8432</v>
      </c>
      <c r="K4049" s="6">
        <f>IFERROR(VLOOKUP($J4049,Lookup!$I:$M,Lookup!J$2,0),"")</f>
        <v>7248</v>
      </c>
      <c r="L4049" s="6" t="str">
        <f>IFERROR(VLOOKUP($J4049,Lookup!$I:$M,Lookup!K$2,0),"")</f>
        <v>Corona</v>
      </c>
      <c r="M4049" s="6" t="str">
        <f>IFERROR(VLOOKUP($J4049,Lookup!$I:$M,Lookup!L$2,0),"")</f>
        <v>HSilva</v>
      </c>
      <c r="N4049" s="6" t="str">
        <f>IFERROR(VLOOKUP($J4049,Lookup!$I:$M,Lookup!M$2,0),"")</f>
        <v>ET</v>
      </c>
      <c r="O4049" s="6" t="str">
        <f>IFERROR(VLOOKUP(E4049,Lookup!B:C,2,0),0)</f>
        <v>Busser/Runner</v>
      </c>
    </row>
    <row r="4050" ht="13.5" outlineLevel="2" spans="1:15">
      <c r="A4050" s="4" t="s">
        <v>8443</v>
      </c>
      <c r="B4050" s="4" t="s">
        <v>8429</v>
      </c>
      <c r="C4050" s="4" t="s">
        <v>118</v>
      </c>
      <c r="D4050" s="4" t="s">
        <v>8444</v>
      </c>
      <c r="E4050" s="4" t="s">
        <v>78</v>
      </c>
      <c r="F4050" s="4" t="s">
        <v>121</v>
      </c>
      <c r="G4050" s="4" t="s">
        <v>373</v>
      </c>
      <c r="H4050" s="4" t="s">
        <v>6775</v>
      </c>
      <c r="I4050" s="4" t="s">
        <v>8431</v>
      </c>
      <c r="J4050" s="4" t="s">
        <v>8432</v>
      </c>
      <c r="K4050" s="6">
        <f>IFERROR(VLOOKUP($J4050,Lookup!$I:$M,Lookup!J$2,0),"")</f>
        <v>7248</v>
      </c>
      <c r="L4050" s="6" t="str">
        <f>IFERROR(VLOOKUP($J4050,Lookup!$I:$M,Lookup!K$2,0),"")</f>
        <v>Corona</v>
      </c>
      <c r="M4050" s="6" t="str">
        <f>IFERROR(VLOOKUP($J4050,Lookup!$I:$M,Lookup!L$2,0),"")</f>
        <v>HSilva</v>
      </c>
      <c r="N4050" s="6" t="str">
        <f>IFERROR(VLOOKUP($J4050,Lookup!$I:$M,Lookup!M$2,0),"")</f>
        <v>ET</v>
      </c>
      <c r="O4050" s="6" t="str">
        <f>IFERROR(VLOOKUP(E4050,Lookup!B:C,2,0),0)</f>
        <v>Host</v>
      </c>
    </row>
    <row r="4051" ht="13.5" outlineLevel="2" spans="1:15">
      <c r="A4051" s="4" t="s">
        <v>8445</v>
      </c>
      <c r="B4051" s="4" t="s">
        <v>8429</v>
      </c>
      <c r="C4051" s="4" t="s">
        <v>118</v>
      </c>
      <c r="D4051" s="4" t="s">
        <v>8446</v>
      </c>
      <c r="E4051" s="4" t="s">
        <v>120</v>
      </c>
      <c r="F4051" s="4" t="s">
        <v>121</v>
      </c>
      <c r="G4051" s="4" t="s">
        <v>373</v>
      </c>
      <c r="H4051" s="4" t="s">
        <v>6775</v>
      </c>
      <c r="I4051" s="4" t="s">
        <v>8431</v>
      </c>
      <c r="J4051" s="4" t="s">
        <v>8432</v>
      </c>
      <c r="K4051" s="6">
        <f>IFERROR(VLOOKUP($J4051,Lookup!$I:$M,Lookup!J$2,0),"")</f>
        <v>7248</v>
      </c>
      <c r="L4051" s="6" t="str">
        <f>IFERROR(VLOOKUP($J4051,Lookup!$I:$M,Lookup!K$2,0),"")</f>
        <v>Corona</v>
      </c>
      <c r="M4051" s="6" t="str">
        <f>IFERROR(VLOOKUP($J4051,Lookup!$I:$M,Lookup!L$2,0),"")</f>
        <v>HSilva</v>
      </c>
      <c r="N4051" s="6" t="str">
        <f>IFERROR(VLOOKUP($J4051,Lookup!$I:$M,Lookup!M$2,0),"")</f>
        <v>ET</v>
      </c>
      <c r="O4051" s="6" t="str">
        <f>IFERROR(VLOOKUP(E4051,Lookup!B:C,2,0),0)</f>
        <v>Server/Cocktail</v>
      </c>
    </row>
    <row r="4052" ht="13.5" outlineLevel="2" spans="1:15">
      <c r="A4052" s="4" t="s">
        <v>8447</v>
      </c>
      <c r="B4052" s="4" t="s">
        <v>8429</v>
      </c>
      <c r="C4052" s="4" t="s">
        <v>118</v>
      </c>
      <c r="D4052" s="4" t="s">
        <v>8448</v>
      </c>
      <c r="E4052" s="4" t="s">
        <v>83</v>
      </c>
      <c r="F4052" s="4" t="s">
        <v>121</v>
      </c>
      <c r="G4052" s="4" t="s">
        <v>373</v>
      </c>
      <c r="H4052" s="4" t="s">
        <v>6775</v>
      </c>
      <c r="I4052" s="4" t="s">
        <v>8431</v>
      </c>
      <c r="J4052" s="4" t="s">
        <v>8432</v>
      </c>
      <c r="K4052" s="6">
        <f>IFERROR(VLOOKUP($J4052,Lookup!$I:$M,Lookup!J$2,0),"")</f>
        <v>7248</v>
      </c>
      <c r="L4052" s="6" t="str">
        <f>IFERROR(VLOOKUP($J4052,Lookup!$I:$M,Lookup!K$2,0),"")</f>
        <v>Corona</v>
      </c>
      <c r="M4052" s="6" t="str">
        <f>IFERROR(VLOOKUP($J4052,Lookup!$I:$M,Lookup!L$2,0),"")</f>
        <v>HSilva</v>
      </c>
      <c r="N4052" s="6" t="str">
        <f>IFERROR(VLOOKUP($J4052,Lookup!$I:$M,Lookup!M$2,0),"")</f>
        <v>ET</v>
      </c>
      <c r="O4052" s="6" t="str">
        <f>IFERROR(VLOOKUP(E4052,Lookup!B:C,2,0),0)</f>
        <v>Line Cook</v>
      </c>
    </row>
    <row r="4053" ht="13.5" outlineLevel="2" spans="1:15">
      <c r="A4053" s="4" t="s">
        <v>8449</v>
      </c>
      <c r="B4053" s="4" t="s">
        <v>8429</v>
      </c>
      <c r="C4053" s="4" t="s">
        <v>118</v>
      </c>
      <c r="D4053" s="4" t="s">
        <v>8450</v>
      </c>
      <c r="E4053" s="4" t="s">
        <v>84</v>
      </c>
      <c r="F4053" s="4" t="s">
        <v>121</v>
      </c>
      <c r="G4053" s="4" t="s">
        <v>373</v>
      </c>
      <c r="H4053" s="4" t="s">
        <v>6775</v>
      </c>
      <c r="I4053" s="4" t="s">
        <v>8431</v>
      </c>
      <c r="J4053" s="4" t="s">
        <v>8432</v>
      </c>
      <c r="K4053" s="6">
        <f>IFERROR(VLOOKUP($J4053,Lookup!$I:$M,Lookup!J$2,0),"")</f>
        <v>7248</v>
      </c>
      <c r="L4053" s="6" t="str">
        <f>IFERROR(VLOOKUP($J4053,Lookup!$I:$M,Lookup!K$2,0),"")</f>
        <v>Corona</v>
      </c>
      <c r="M4053" s="6" t="str">
        <f>IFERROR(VLOOKUP($J4053,Lookup!$I:$M,Lookup!L$2,0),"")</f>
        <v>HSilva</v>
      </c>
      <c r="N4053" s="6" t="str">
        <f>IFERROR(VLOOKUP($J4053,Lookup!$I:$M,Lookup!M$2,0),"")</f>
        <v>ET</v>
      </c>
      <c r="O4053" s="6" t="str">
        <f>IFERROR(VLOOKUP(E4053,Lookup!B:C,2,0),0)</f>
        <v>Prep Cook</v>
      </c>
    </row>
    <row r="4054" ht="13.5" outlineLevel="2" spans="1:15">
      <c r="A4054" s="4" t="s">
        <v>8451</v>
      </c>
      <c r="B4054" s="4" t="s">
        <v>8429</v>
      </c>
      <c r="C4054" s="4" t="s">
        <v>118</v>
      </c>
      <c r="D4054" s="4" t="s">
        <v>8452</v>
      </c>
      <c r="E4054" s="4" t="s">
        <v>120</v>
      </c>
      <c r="F4054" s="4" t="s">
        <v>121</v>
      </c>
      <c r="G4054" s="4" t="s">
        <v>373</v>
      </c>
      <c r="H4054" s="4" t="s">
        <v>6775</v>
      </c>
      <c r="I4054" s="4" t="s">
        <v>8431</v>
      </c>
      <c r="J4054" s="4" t="s">
        <v>8432</v>
      </c>
      <c r="K4054" s="6">
        <f>IFERROR(VLOOKUP($J4054,Lookup!$I:$M,Lookup!J$2,0),"")</f>
        <v>7248</v>
      </c>
      <c r="L4054" s="6" t="str">
        <f>IFERROR(VLOOKUP($J4054,Lookup!$I:$M,Lookup!K$2,0),"")</f>
        <v>Corona</v>
      </c>
      <c r="M4054" s="6" t="str">
        <f>IFERROR(VLOOKUP($J4054,Lookup!$I:$M,Lookup!L$2,0),"")</f>
        <v>HSilva</v>
      </c>
      <c r="N4054" s="6" t="str">
        <f>IFERROR(VLOOKUP($J4054,Lookup!$I:$M,Lookup!M$2,0),"")</f>
        <v>ET</v>
      </c>
      <c r="O4054" s="6" t="str">
        <f>IFERROR(VLOOKUP(E4054,Lookup!B:C,2,0),0)</f>
        <v>Server/Cocktail</v>
      </c>
    </row>
    <row r="4055" ht="13.5" outlineLevel="2" spans="1:15">
      <c r="A4055" s="4" t="s">
        <v>8453</v>
      </c>
      <c r="B4055" s="4" t="s">
        <v>8429</v>
      </c>
      <c r="C4055" s="4" t="s">
        <v>118</v>
      </c>
      <c r="D4055" s="4" t="s">
        <v>8454</v>
      </c>
      <c r="E4055" s="4" t="s">
        <v>139</v>
      </c>
      <c r="F4055" s="4" t="s">
        <v>121</v>
      </c>
      <c r="G4055" s="4" t="s">
        <v>373</v>
      </c>
      <c r="H4055" s="4" t="s">
        <v>6775</v>
      </c>
      <c r="I4055" s="4" t="s">
        <v>8431</v>
      </c>
      <c r="J4055" s="4" t="s">
        <v>8432</v>
      </c>
      <c r="K4055" s="6">
        <f>IFERROR(VLOOKUP($J4055,Lookup!$I:$M,Lookup!J$2,0),"")</f>
        <v>7248</v>
      </c>
      <c r="L4055" s="6" t="str">
        <f>IFERROR(VLOOKUP($J4055,Lookup!$I:$M,Lookup!K$2,0),"")</f>
        <v>Corona</v>
      </c>
      <c r="M4055" s="6" t="str">
        <f>IFERROR(VLOOKUP($J4055,Lookup!$I:$M,Lookup!L$2,0),"")</f>
        <v>HSilva</v>
      </c>
      <c r="N4055" s="6" t="str">
        <f>IFERROR(VLOOKUP($J4055,Lookup!$I:$M,Lookup!M$2,0),"")</f>
        <v>ET</v>
      </c>
      <c r="O4055" s="6" t="str">
        <f>IFERROR(VLOOKUP(E4055,Lookup!B:C,2,0),0)</f>
        <v>Busser/Runner</v>
      </c>
    </row>
    <row r="4056" ht="13.5" outlineLevel="2" spans="1:15">
      <c r="A4056" s="4" t="s">
        <v>8455</v>
      </c>
      <c r="B4056" s="4" t="s">
        <v>8429</v>
      </c>
      <c r="C4056" s="4" t="s">
        <v>118</v>
      </c>
      <c r="D4056" s="4" t="s">
        <v>8456</v>
      </c>
      <c r="E4056" s="4" t="s">
        <v>84</v>
      </c>
      <c r="F4056" s="4" t="s">
        <v>121</v>
      </c>
      <c r="G4056" s="4" t="s">
        <v>373</v>
      </c>
      <c r="H4056" s="4" t="s">
        <v>6775</v>
      </c>
      <c r="I4056" s="4" t="s">
        <v>8431</v>
      </c>
      <c r="J4056" s="4" t="s">
        <v>8432</v>
      </c>
      <c r="K4056" s="6">
        <f>IFERROR(VLOOKUP($J4056,Lookup!$I:$M,Lookup!J$2,0),"")</f>
        <v>7248</v>
      </c>
      <c r="L4056" s="6" t="str">
        <f>IFERROR(VLOOKUP($J4056,Lookup!$I:$M,Lookup!K$2,0),"")</f>
        <v>Corona</v>
      </c>
      <c r="M4056" s="6" t="str">
        <f>IFERROR(VLOOKUP($J4056,Lookup!$I:$M,Lookup!L$2,0),"")</f>
        <v>HSilva</v>
      </c>
      <c r="N4056" s="6" t="str">
        <f>IFERROR(VLOOKUP($J4056,Lookup!$I:$M,Lookup!M$2,0),"")</f>
        <v>ET</v>
      </c>
      <c r="O4056" s="6" t="str">
        <f>IFERROR(VLOOKUP(E4056,Lookup!B:C,2,0),0)</f>
        <v>Prep Cook</v>
      </c>
    </row>
    <row r="4057" ht="13.5" outlineLevel="2" spans="1:15">
      <c r="A4057" s="4" t="s">
        <v>8457</v>
      </c>
      <c r="B4057" s="4" t="s">
        <v>8429</v>
      </c>
      <c r="C4057" s="4" t="s">
        <v>118</v>
      </c>
      <c r="D4057" s="4" t="s">
        <v>8458</v>
      </c>
      <c r="E4057" s="4" t="s">
        <v>188</v>
      </c>
      <c r="F4057" s="4" t="s">
        <v>121</v>
      </c>
      <c r="G4057" s="4" t="s">
        <v>373</v>
      </c>
      <c r="H4057" s="4" t="s">
        <v>6775</v>
      </c>
      <c r="I4057" s="4" t="s">
        <v>8431</v>
      </c>
      <c r="J4057" s="4" t="s">
        <v>8432</v>
      </c>
      <c r="K4057" s="6">
        <f>IFERROR(VLOOKUP($J4057,Lookup!$I:$M,Lookup!J$2,0),"")</f>
        <v>7248</v>
      </c>
      <c r="L4057" s="6" t="str">
        <f>IFERROR(VLOOKUP($J4057,Lookup!$I:$M,Lookup!K$2,0),"")</f>
        <v>Corona</v>
      </c>
      <c r="M4057" s="6" t="str">
        <f>IFERROR(VLOOKUP($J4057,Lookup!$I:$M,Lookup!L$2,0),"")</f>
        <v>HSilva</v>
      </c>
      <c r="N4057" s="6" t="str">
        <f>IFERROR(VLOOKUP($J4057,Lookup!$I:$M,Lookup!M$2,0),"")</f>
        <v>ET</v>
      </c>
      <c r="O4057" s="6" t="str">
        <f>IFERROR(VLOOKUP(E4057,Lookup!B:C,2,0),0)</f>
        <v>Dish</v>
      </c>
    </row>
    <row r="4058" ht="13.5" outlineLevel="2" spans="1:15">
      <c r="A4058" s="4" t="s">
        <v>8459</v>
      </c>
      <c r="B4058" s="4" t="s">
        <v>4576</v>
      </c>
      <c r="C4058" s="4" t="s">
        <v>118</v>
      </c>
      <c r="D4058" s="4" t="s">
        <v>8460</v>
      </c>
      <c r="E4058" s="4" t="s">
        <v>1038</v>
      </c>
      <c r="F4058" s="4" t="s">
        <v>121</v>
      </c>
      <c r="G4058" s="4" t="s">
        <v>373</v>
      </c>
      <c r="H4058" s="4" t="s">
        <v>2469</v>
      </c>
      <c r="I4058" s="4" t="s">
        <v>5116</v>
      </c>
      <c r="J4058" s="4" t="s">
        <v>8432</v>
      </c>
      <c r="K4058" s="6">
        <f>IFERROR(VLOOKUP($J4058,Lookup!$I:$M,Lookup!J$2,0),"")</f>
        <v>7248</v>
      </c>
      <c r="L4058" s="6" t="str">
        <f>IFERROR(VLOOKUP($J4058,Lookup!$I:$M,Lookup!K$2,0),"")</f>
        <v>Corona</v>
      </c>
      <c r="M4058" s="6" t="str">
        <f>IFERROR(VLOOKUP($J4058,Lookup!$I:$M,Lookup!L$2,0),"")</f>
        <v>HSilva</v>
      </c>
      <c r="N4058" s="6" t="str">
        <f>IFERROR(VLOOKUP($J4058,Lookup!$I:$M,Lookup!M$2,0),"")</f>
        <v>ET</v>
      </c>
      <c r="O4058" s="6">
        <f>IFERROR(VLOOKUP(E4058,Lookup!B:C,2,0),0)</f>
        <v>0</v>
      </c>
    </row>
    <row r="4059" ht="13.5" outlineLevel="2" spans="1:15">
      <c r="A4059" s="4" t="s">
        <v>8461</v>
      </c>
      <c r="B4059" s="4" t="s">
        <v>8429</v>
      </c>
      <c r="C4059" s="4" t="s">
        <v>118</v>
      </c>
      <c r="D4059" s="4" t="s">
        <v>8462</v>
      </c>
      <c r="E4059" s="4" t="s">
        <v>139</v>
      </c>
      <c r="F4059" s="4" t="s">
        <v>121</v>
      </c>
      <c r="G4059" s="4" t="s">
        <v>373</v>
      </c>
      <c r="H4059" s="4" t="s">
        <v>6775</v>
      </c>
      <c r="I4059" s="4" t="s">
        <v>8431</v>
      </c>
      <c r="J4059" s="4" t="s">
        <v>8432</v>
      </c>
      <c r="K4059" s="6">
        <f>IFERROR(VLOOKUP($J4059,Lookup!$I:$M,Lookup!J$2,0),"")</f>
        <v>7248</v>
      </c>
      <c r="L4059" s="6" t="str">
        <f>IFERROR(VLOOKUP($J4059,Lookup!$I:$M,Lookup!K$2,0),"")</f>
        <v>Corona</v>
      </c>
      <c r="M4059" s="6" t="str">
        <f>IFERROR(VLOOKUP($J4059,Lookup!$I:$M,Lookup!L$2,0),"")</f>
        <v>HSilva</v>
      </c>
      <c r="N4059" s="6" t="str">
        <f>IFERROR(VLOOKUP($J4059,Lookup!$I:$M,Lookup!M$2,0),"")</f>
        <v>ET</v>
      </c>
      <c r="O4059" s="6" t="str">
        <f>IFERROR(VLOOKUP(E4059,Lookup!B:C,2,0),0)</f>
        <v>Busser/Runner</v>
      </c>
    </row>
    <row r="4060" ht="13.5" outlineLevel="2" spans="1:15">
      <c r="A4060" s="4" t="s">
        <v>8463</v>
      </c>
      <c r="B4060" s="4" t="s">
        <v>8429</v>
      </c>
      <c r="C4060" s="4" t="s">
        <v>118</v>
      </c>
      <c r="D4060" s="4" t="s">
        <v>8464</v>
      </c>
      <c r="E4060" s="4" t="s">
        <v>84</v>
      </c>
      <c r="F4060" s="4" t="s">
        <v>121</v>
      </c>
      <c r="G4060" s="4" t="s">
        <v>373</v>
      </c>
      <c r="H4060" s="4" t="s">
        <v>6775</v>
      </c>
      <c r="I4060" s="4" t="s">
        <v>8431</v>
      </c>
      <c r="J4060" s="4" t="s">
        <v>8432</v>
      </c>
      <c r="K4060" s="6">
        <f>IFERROR(VLOOKUP($J4060,Lookup!$I:$M,Lookup!J$2,0),"")</f>
        <v>7248</v>
      </c>
      <c r="L4060" s="6" t="str">
        <f>IFERROR(VLOOKUP($J4060,Lookup!$I:$M,Lookup!K$2,0),"")</f>
        <v>Corona</v>
      </c>
      <c r="M4060" s="6" t="str">
        <f>IFERROR(VLOOKUP($J4060,Lookup!$I:$M,Lookup!L$2,0),"")</f>
        <v>HSilva</v>
      </c>
      <c r="N4060" s="6" t="str">
        <f>IFERROR(VLOOKUP($J4060,Lookup!$I:$M,Lookup!M$2,0),"")</f>
        <v>ET</v>
      </c>
      <c r="O4060" s="6" t="str">
        <f>IFERROR(VLOOKUP(E4060,Lookup!B:C,2,0),0)</f>
        <v>Prep Cook</v>
      </c>
    </row>
    <row r="4061" ht="13.5" outlineLevel="2" spans="1:15">
      <c r="A4061" s="4" t="s">
        <v>8465</v>
      </c>
      <c r="B4061" s="4" t="s">
        <v>6913</v>
      </c>
      <c r="C4061" s="4" t="s">
        <v>118</v>
      </c>
      <c r="D4061" s="4" t="s">
        <v>8466</v>
      </c>
      <c r="E4061" s="4" t="s">
        <v>134</v>
      </c>
      <c r="F4061" s="4" t="s">
        <v>121</v>
      </c>
      <c r="G4061" s="4" t="s">
        <v>373</v>
      </c>
      <c r="H4061" s="4" t="s">
        <v>6775</v>
      </c>
      <c r="I4061" s="4" t="s">
        <v>8431</v>
      </c>
      <c r="J4061" s="4" t="s">
        <v>8432</v>
      </c>
      <c r="K4061" s="6">
        <f>IFERROR(VLOOKUP($J4061,Lookup!$I:$M,Lookup!J$2,0),"")</f>
        <v>7248</v>
      </c>
      <c r="L4061" s="6" t="str">
        <f>IFERROR(VLOOKUP($J4061,Lookup!$I:$M,Lookup!K$2,0),"")</f>
        <v>Corona</v>
      </c>
      <c r="M4061" s="6" t="str">
        <f>IFERROR(VLOOKUP($J4061,Lookup!$I:$M,Lookup!L$2,0),"")</f>
        <v>HSilva</v>
      </c>
      <c r="N4061" s="6" t="str">
        <f>IFERROR(VLOOKUP($J4061,Lookup!$I:$M,Lookup!M$2,0),"")</f>
        <v>ET</v>
      </c>
      <c r="O4061" s="6">
        <f>IFERROR(VLOOKUP(E4061,Lookup!B:C,2,0),0)</f>
        <v>0</v>
      </c>
    </row>
    <row r="4062" ht="13.5" outlineLevel="2" spans="1:15">
      <c r="A4062" s="4" t="s">
        <v>8467</v>
      </c>
      <c r="B4062" s="4" t="s">
        <v>8429</v>
      </c>
      <c r="C4062" s="4" t="s">
        <v>118</v>
      </c>
      <c r="D4062" s="4" t="s">
        <v>8468</v>
      </c>
      <c r="E4062" s="4" t="s">
        <v>83</v>
      </c>
      <c r="F4062" s="4" t="s">
        <v>121</v>
      </c>
      <c r="G4062" s="4" t="s">
        <v>373</v>
      </c>
      <c r="H4062" s="4" t="s">
        <v>6775</v>
      </c>
      <c r="I4062" s="4" t="s">
        <v>8431</v>
      </c>
      <c r="J4062" s="4" t="s">
        <v>8432</v>
      </c>
      <c r="K4062" s="6">
        <f>IFERROR(VLOOKUP($J4062,Lookup!$I:$M,Lookup!J$2,0),"")</f>
        <v>7248</v>
      </c>
      <c r="L4062" s="6" t="str">
        <f>IFERROR(VLOOKUP($J4062,Lookup!$I:$M,Lookup!K$2,0),"")</f>
        <v>Corona</v>
      </c>
      <c r="M4062" s="6" t="str">
        <f>IFERROR(VLOOKUP($J4062,Lookup!$I:$M,Lookup!L$2,0),"")</f>
        <v>HSilva</v>
      </c>
      <c r="N4062" s="6" t="str">
        <f>IFERROR(VLOOKUP($J4062,Lookup!$I:$M,Lookup!M$2,0),"")</f>
        <v>ET</v>
      </c>
      <c r="O4062" s="6" t="str">
        <f>IFERROR(VLOOKUP(E4062,Lookup!B:C,2,0),0)</f>
        <v>Line Cook</v>
      </c>
    </row>
    <row r="4063" ht="13.5" outlineLevel="2" spans="1:15">
      <c r="A4063" s="4" t="s">
        <v>8469</v>
      </c>
      <c r="B4063" s="4" t="s">
        <v>8429</v>
      </c>
      <c r="C4063" s="4" t="s">
        <v>118</v>
      </c>
      <c r="D4063" s="4" t="s">
        <v>8470</v>
      </c>
      <c r="E4063" s="4" t="s">
        <v>83</v>
      </c>
      <c r="F4063" s="4" t="s">
        <v>121</v>
      </c>
      <c r="G4063" s="4" t="s">
        <v>373</v>
      </c>
      <c r="H4063" s="4" t="s">
        <v>6775</v>
      </c>
      <c r="I4063" s="4" t="s">
        <v>8431</v>
      </c>
      <c r="J4063" s="4" t="s">
        <v>8432</v>
      </c>
      <c r="K4063" s="6">
        <f>IFERROR(VLOOKUP($J4063,Lookup!$I:$M,Lookup!J$2,0),"")</f>
        <v>7248</v>
      </c>
      <c r="L4063" s="6" t="str">
        <f>IFERROR(VLOOKUP($J4063,Lookup!$I:$M,Lookup!K$2,0),"")</f>
        <v>Corona</v>
      </c>
      <c r="M4063" s="6" t="str">
        <f>IFERROR(VLOOKUP($J4063,Lookup!$I:$M,Lookup!L$2,0),"")</f>
        <v>HSilva</v>
      </c>
      <c r="N4063" s="6" t="str">
        <f>IFERROR(VLOOKUP($J4063,Lookup!$I:$M,Lookup!M$2,0),"")</f>
        <v>ET</v>
      </c>
      <c r="O4063" s="6" t="str">
        <f>IFERROR(VLOOKUP(E4063,Lookup!B:C,2,0),0)</f>
        <v>Line Cook</v>
      </c>
    </row>
    <row r="4064" ht="13.5" outlineLevel="2" spans="1:15">
      <c r="A4064" s="4" t="s">
        <v>8471</v>
      </c>
      <c r="B4064" s="4" t="s">
        <v>8429</v>
      </c>
      <c r="C4064" s="4" t="s">
        <v>118</v>
      </c>
      <c r="D4064" s="4" t="s">
        <v>8472</v>
      </c>
      <c r="E4064" s="4" t="s">
        <v>120</v>
      </c>
      <c r="F4064" s="4" t="s">
        <v>121</v>
      </c>
      <c r="G4064" s="4" t="s">
        <v>373</v>
      </c>
      <c r="H4064" s="4" t="s">
        <v>6775</v>
      </c>
      <c r="I4064" s="4" t="s">
        <v>8431</v>
      </c>
      <c r="J4064" s="4" t="s">
        <v>8432</v>
      </c>
      <c r="K4064" s="6">
        <f>IFERROR(VLOOKUP($J4064,Lookup!$I:$M,Lookup!J$2,0),"")</f>
        <v>7248</v>
      </c>
      <c r="L4064" s="6" t="str">
        <f>IFERROR(VLOOKUP($J4064,Lookup!$I:$M,Lookup!K$2,0),"")</f>
        <v>Corona</v>
      </c>
      <c r="M4064" s="6" t="str">
        <f>IFERROR(VLOOKUP($J4064,Lookup!$I:$M,Lookup!L$2,0),"")</f>
        <v>HSilva</v>
      </c>
      <c r="N4064" s="6" t="str">
        <f>IFERROR(VLOOKUP($J4064,Lookup!$I:$M,Lookup!M$2,0),"")</f>
        <v>ET</v>
      </c>
      <c r="O4064" s="6" t="str">
        <f>IFERROR(VLOOKUP(E4064,Lookup!B:C,2,0),0)</f>
        <v>Server/Cocktail</v>
      </c>
    </row>
    <row r="4065" ht="13.5" outlineLevel="2" spans="1:15">
      <c r="A4065" s="4" t="s">
        <v>8473</v>
      </c>
      <c r="B4065" s="4" t="s">
        <v>8429</v>
      </c>
      <c r="C4065" s="4" t="s">
        <v>118</v>
      </c>
      <c r="D4065" s="4" t="s">
        <v>8474</v>
      </c>
      <c r="E4065" s="4" t="s">
        <v>120</v>
      </c>
      <c r="F4065" s="4" t="s">
        <v>121</v>
      </c>
      <c r="G4065" s="4" t="s">
        <v>373</v>
      </c>
      <c r="H4065" s="4" t="s">
        <v>6775</v>
      </c>
      <c r="I4065" s="4" t="s">
        <v>8431</v>
      </c>
      <c r="J4065" s="4" t="s">
        <v>8432</v>
      </c>
      <c r="K4065" s="6">
        <f>IFERROR(VLOOKUP($J4065,Lookup!$I:$M,Lookup!J$2,0),"")</f>
        <v>7248</v>
      </c>
      <c r="L4065" s="6" t="str">
        <f>IFERROR(VLOOKUP($J4065,Lookup!$I:$M,Lookup!K$2,0),"")</f>
        <v>Corona</v>
      </c>
      <c r="M4065" s="6" t="str">
        <f>IFERROR(VLOOKUP($J4065,Lookup!$I:$M,Lookup!L$2,0),"")</f>
        <v>HSilva</v>
      </c>
      <c r="N4065" s="6" t="str">
        <f>IFERROR(VLOOKUP($J4065,Lookup!$I:$M,Lookup!M$2,0),"")</f>
        <v>ET</v>
      </c>
      <c r="O4065" s="6" t="str">
        <f>IFERROR(VLOOKUP(E4065,Lookup!B:C,2,0),0)</f>
        <v>Server/Cocktail</v>
      </c>
    </row>
    <row r="4066" ht="13.5" outlineLevel="2" spans="1:15">
      <c r="A4066" s="4" t="s">
        <v>8475</v>
      </c>
      <c r="B4066" s="4" t="s">
        <v>8429</v>
      </c>
      <c r="C4066" s="4" t="s">
        <v>118</v>
      </c>
      <c r="D4066" s="4" t="s">
        <v>8476</v>
      </c>
      <c r="E4066" s="4" t="s">
        <v>208</v>
      </c>
      <c r="F4066" s="4" t="s">
        <v>121</v>
      </c>
      <c r="G4066" s="4" t="s">
        <v>373</v>
      </c>
      <c r="H4066" s="4" t="s">
        <v>6775</v>
      </c>
      <c r="I4066" s="4" t="s">
        <v>8431</v>
      </c>
      <c r="J4066" s="4" t="s">
        <v>8432</v>
      </c>
      <c r="K4066" s="6">
        <f>IFERROR(VLOOKUP($J4066,Lookup!$I:$M,Lookup!J$2,0),"")</f>
        <v>7248</v>
      </c>
      <c r="L4066" s="6" t="str">
        <f>IFERROR(VLOOKUP($J4066,Lookup!$I:$M,Lookup!K$2,0),"")</f>
        <v>Corona</v>
      </c>
      <c r="M4066" s="6" t="str">
        <f>IFERROR(VLOOKUP($J4066,Lookup!$I:$M,Lookup!L$2,0),"")</f>
        <v>HSilva</v>
      </c>
      <c r="N4066" s="6" t="str">
        <f>IFERROR(VLOOKUP($J4066,Lookup!$I:$M,Lookup!M$2,0),"")</f>
        <v>ET</v>
      </c>
      <c r="O4066" s="6" t="str">
        <f>IFERROR(VLOOKUP(E4066,Lookup!B:C,2,0),0)</f>
        <v/>
      </c>
    </row>
    <row r="4067" ht="13.5" outlineLevel="2" spans="1:15">
      <c r="A4067" s="4" t="s">
        <v>8477</v>
      </c>
      <c r="B4067" s="4" t="s">
        <v>8429</v>
      </c>
      <c r="C4067" s="4" t="s">
        <v>118</v>
      </c>
      <c r="D4067" s="4" t="s">
        <v>8478</v>
      </c>
      <c r="E4067" s="4" t="s">
        <v>78</v>
      </c>
      <c r="F4067" s="4" t="s">
        <v>121</v>
      </c>
      <c r="G4067" s="4" t="s">
        <v>373</v>
      </c>
      <c r="H4067" s="4" t="s">
        <v>6775</v>
      </c>
      <c r="I4067" s="4" t="s">
        <v>8431</v>
      </c>
      <c r="J4067" s="4" t="s">
        <v>8432</v>
      </c>
      <c r="K4067" s="6">
        <f>IFERROR(VLOOKUP($J4067,Lookup!$I:$M,Lookup!J$2,0),"")</f>
        <v>7248</v>
      </c>
      <c r="L4067" s="6" t="str">
        <f>IFERROR(VLOOKUP($J4067,Lookup!$I:$M,Lookup!K$2,0),"")</f>
        <v>Corona</v>
      </c>
      <c r="M4067" s="6" t="str">
        <f>IFERROR(VLOOKUP($J4067,Lookup!$I:$M,Lookup!L$2,0),"")</f>
        <v>HSilva</v>
      </c>
      <c r="N4067" s="6" t="str">
        <f>IFERROR(VLOOKUP($J4067,Lookup!$I:$M,Lookup!M$2,0),"")</f>
        <v>ET</v>
      </c>
      <c r="O4067" s="6" t="str">
        <f>IFERROR(VLOOKUP(E4067,Lookup!B:C,2,0),0)</f>
        <v>Host</v>
      </c>
    </row>
    <row r="4068" ht="13.5" outlineLevel="2" spans="1:15">
      <c r="A4068" s="4" t="s">
        <v>8479</v>
      </c>
      <c r="B4068" s="4" t="s">
        <v>8429</v>
      </c>
      <c r="C4068" s="4" t="s">
        <v>118</v>
      </c>
      <c r="D4068" s="4" t="s">
        <v>8480</v>
      </c>
      <c r="E4068" s="4" t="s">
        <v>128</v>
      </c>
      <c r="F4068" s="4" t="s">
        <v>121</v>
      </c>
      <c r="G4068" s="4" t="s">
        <v>373</v>
      </c>
      <c r="H4068" s="4" t="s">
        <v>6775</v>
      </c>
      <c r="I4068" s="4" t="s">
        <v>8431</v>
      </c>
      <c r="J4068" s="4" t="s">
        <v>8432</v>
      </c>
      <c r="K4068" s="6">
        <f>IFERROR(VLOOKUP($J4068,Lookup!$I:$M,Lookup!J$2,0),"")</f>
        <v>7248</v>
      </c>
      <c r="L4068" s="6" t="str">
        <f>IFERROR(VLOOKUP($J4068,Lookup!$I:$M,Lookup!K$2,0),"")</f>
        <v>Corona</v>
      </c>
      <c r="M4068" s="6" t="str">
        <f>IFERROR(VLOOKUP($J4068,Lookup!$I:$M,Lookup!L$2,0),"")</f>
        <v>HSilva</v>
      </c>
      <c r="N4068" s="6" t="str">
        <f>IFERROR(VLOOKUP($J4068,Lookup!$I:$M,Lookup!M$2,0),"")</f>
        <v>ET</v>
      </c>
      <c r="O4068" s="6" t="str">
        <f>IFERROR(VLOOKUP(E4068,Lookup!B:C,2,0),0)</f>
        <v>Server/Cocktail</v>
      </c>
    </row>
    <row r="4069" ht="13.5" outlineLevel="2" spans="1:15">
      <c r="A4069" s="4" t="s">
        <v>8481</v>
      </c>
      <c r="B4069" s="4" t="s">
        <v>8429</v>
      </c>
      <c r="C4069" s="4" t="s">
        <v>118</v>
      </c>
      <c r="D4069" s="4" t="s">
        <v>8482</v>
      </c>
      <c r="E4069" s="4" t="s">
        <v>83</v>
      </c>
      <c r="F4069" s="4" t="s">
        <v>121</v>
      </c>
      <c r="G4069" s="4" t="s">
        <v>373</v>
      </c>
      <c r="H4069" s="4" t="s">
        <v>6775</v>
      </c>
      <c r="I4069" s="4" t="s">
        <v>8431</v>
      </c>
      <c r="J4069" s="4" t="s">
        <v>8432</v>
      </c>
      <c r="K4069" s="6">
        <f>IFERROR(VLOOKUP($J4069,Lookup!$I:$M,Lookup!J$2,0),"")</f>
        <v>7248</v>
      </c>
      <c r="L4069" s="6" t="str">
        <f>IFERROR(VLOOKUP($J4069,Lookup!$I:$M,Lookup!K$2,0),"")</f>
        <v>Corona</v>
      </c>
      <c r="M4069" s="6" t="str">
        <f>IFERROR(VLOOKUP($J4069,Lookup!$I:$M,Lookup!L$2,0),"")</f>
        <v>HSilva</v>
      </c>
      <c r="N4069" s="6" t="str">
        <f>IFERROR(VLOOKUP($J4069,Lookup!$I:$M,Lookup!M$2,0),"")</f>
        <v>ET</v>
      </c>
      <c r="O4069" s="6" t="str">
        <f>IFERROR(VLOOKUP(E4069,Lookup!B:C,2,0),0)</f>
        <v>Line Cook</v>
      </c>
    </row>
    <row r="4070" ht="13.5" outlineLevel="1" spans="1:15">
      <c r="A4070" s="4" t="s">
        <v>8483</v>
      </c>
      <c r="B4070" s="4" t="s">
        <v>8429</v>
      </c>
      <c r="C4070" s="4" t="s">
        <v>118</v>
      </c>
      <c r="D4070" s="4" t="s">
        <v>8484</v>
      </c>
      <c r="E4070" s="4" t="s">
        <v>83</v>
      </c>
      <c r="F4070" s="4" t="s">
        <v>121</v>
      </c>
      <c r="G4070" s="4" t="s">
        <v>373</v>
      </c>
      <c r="H4070" s="4" t="s">
        <v>6775</v>
      </c>
      <c r="I4070" s="4" t="s">
        <v>8431</v>
      </c>
      <c r="J4070" s="4" t="s">
        <v>8432</v>
      </c>
      <c r="K4070" s="6">
        <f>IFERROR(VLOOKUP($J4070,Lookup!$I:$M,Lookup!J$2,0),"")</f>
        <v>7248</v>
      </c>
      <c r="L4070" s="6" t="str">
        <f>IFERROR(VLOOKUP($J4070,Lookup!$I:$M,Lookup!K$2,0),"")</f>
        <v>Corona</v>
      </c>
      <c r="M4070" s="6" t="str">
        <f>IFERROR(VLOOKUP($J4070,Lookup!$I:$M,Lookup!L$2,0),"")</f>
        <v>HSilva</v>
      </c>
      <c r="N4070" s="6" t="str">
        <f>IFERROR(VLOOKUP($J4070,Lookup!$I:$M,Lookup!M$2,0),"")</f>
        <v>ET</v>
      </c>
      <c r="O4070" s="6" t="str">
        <f>IFERROR(VLOOKUP(E4070,Lookup!B:C,2,0),0)</f>
        <v>Line Cook</v>
      </c>
    </row>
    <row r="4071" ht="13.5" outlineLevel="2" spans="1:15">
      <c r="A4071" s="4" t="s">
        <v>8485</v>
      </c>
      <c r="B4071" s="4" t="s">
        <v>8429</v>
      </c>
      <c r="C4071" s="4" t="s">
        <v>118</v>
      </c>
      <c r="D4071" s="4" t="s">
        <v>8486</v>
      </c>
      <c r="E4071" s="4" t="s">
        <v>84</v>
      </c>
      <c r="F4071" s="4" t="s">
        <v>121</v>
      </c>
      <c r="G4071" s="4" t="s">
        <v>373</v>
      </c>
      <c r="H4071" s="4" t="s">
        <v>6775</v>
      </c>
      <c r="I4071" s="4" t="s">
        <v>8431</v>
      </c>
      <c r="J4071" s="4" t="s">
        <v>8432</v>
      </c>
      <c r="K4071" s="6">
        <f>IFERROR(VLOOKUP($J4071,Lookup!$I:$M,Lookup!J$2,0),"")</f>
        <v>7248</v>
      </c>
      <c r="L4071" s="6" t="str">
        <f>IFERROR(VLOOKUP($J4071,Lookup!$I:$M,Lookup!K$2,0),"")</f>
        <v>Corona</v>
      </c>
      <c r="M4071" s="6" t="str">
        <f>IFERROR(VLOOKUP($J4071,Lookup!$I:$M,Lookup!L$2,0),"")</f>
        <v>HSilva</v>
      </c>
      <c r="N4071" s="6" t="str">
        <f>IFERROR(VLOOKUP($J4071,Lookup!$I:$M,Lookup!M$2,0),"")</f>
        <v>ET</v>
      </c>
      <c r="O4071" s="6" t="str">
        <f>IFERROR(VLOOKUP(E4071,Lookup!B:C,2,0),0)</f>
        <v>Prep Cook</v>
      </c>
    </row>
    <row r="4072" ht="13.5" outlineLevel="2" spans="1:15">
      <c r="A4072" s="4" t="s">
        <v>8487</v>
      </c>
      <c r="B4072" s="4" t="s">
        <v>8429</v>
      </c>
      <c r="C4072" s="4" t="s">
        <v>118</v>
      </c>
      <c r="D4072" s="4" t="s">
        <v>8488</v>
      </c>
      <c r="E4072" s="4" t="s">
        <v>139</v>
      </c>
      <c r="F4072" s="4" t="s">
        <v>121</v>
      </c>
      <c r="G4072" s="4" t="s">
        <v>373</v>
      </c>
      <c r="H4072" s="4" t="s">
        <v>6775</v>
      </c>
      <c r="I4072" s="4" t="s">
        <v>8431</v>
      </c>
      <c r="J4072" s="4" t="s">
        <v>8432</v>
      </c>
      <c r="K4072" s="6">
        <f>IFERROR(VLOOKUP($J4072,Lookup!$I:$M,Lookup!J$2,0),"")</f>
        <v>7248</v>
      </c>
      <c r="L4072" s="6" t="str">
        <f>IFERROR(VLOOKUP($J4072,Lookup!$I:$M,Lookup!K$2,0),"")</f>
        <v>Corona</v>
      </c>
      <c r="M4072" s="6" t="str">
        <f>IFERROR(VLOOKUP($J4072,Lookup!$I:$M,Lookup!L$2,0),"")</f>
        <v>HSilva</v>
      </c>
      <c r="N4072" s="6" t="str">
        <f>IFERROR(VLOOKUP($J4072,Lookup!$I:$M,Lookup!M$2,0),"")</f>
        <v>ET</v>
      </c>
      <c r="O4072" s="6" t="str">
        <f>IFERROR(VLOOKUP(E4072,Lookup!B:C,2,0),0)</f>
        <v>Busser/Runner</v>
      </c>
    </row>
    <row r="4073" ht="13.5" outlineLevel="2" spans="1:15">
      <c r="A4073" s="4" t="s">
        <v>8489</v>
      </c>
      <c r="B4073" s="4" t="s">
        <v>8429</v>
      </c>
      <c r="C4073" s="4" t="s">
        <v>118</v>
      </c>
      <c r="D4073" s="4" t="s">
        <v>8490</v>
      </c>
      <c r="E4073" s="4" t="s">
        <v>78</v>
      </c>
      <c r="F4073" s="4" t="s">
        <v>121</v>
      </c>
      <c r="G4073" s="4" t="s">
        <v>373</v>
      </c>
      <c r="H4073" s="4" t="s">
        <v>6775</v>
      </c>
      <c r="I4073" s="4" t="s">
        <v>8431</v>
      </c>
      <c r="J4073" s="4" t="s">
        <v>8432</v>
      </c>
      <c r="K4073" s="6">
        <f>IFERROR(VLOOKUP($J4073,Lookup!$I:$M,Lookup!J$2,0),"")</f>
        <v>7248</v>
      </c>
      <c r="L4073" s="6" t="str">
        <f>IFERROR(VLOOKUP($J4073,Lookup!$I:$M,Lookup!K$2,0),"")</f>
        <v>Corona</v>
      </c>
      <c r="M4073" s="6" t="str">
        <f>IFERROR(VLOOKUP($J4073,Lookup!$I:$M,Lookup!L$2,0),"")</f>
        <v>HSilva</v>
      </c>
      <c r="N4073" s="6" t="str">
        <f>IFERROR(VLOOKUP($J4073,Lookup!$I:$M,Lookup!M$2,0),"")</f>
        <v>ET</v>
      </c>
      <c r="O4073" s="6" t="str">
        <f>IFERROR(VLOOKUP(E4073,Lookup!B:C,2,0),0)</f>
        <v>Host</v>
      </c>
    </row>
    <row r="4074" ht="13.5" outlineLevel="2" spans="1:15">
      <c r="A4074" s="4" t="s">
        <v>8491</v>
      </c>
      <c r="B4074" s="4" t="s">
        <v>8429</v>
      </c>
      <c r="C4074" s="4" t="s">
        <v>118</v>
      </c>
      <c r="D4074" s="4" t="s">
        <v>8492</v>
      </c>
      <c r="E4074" s="4" t="s">
        <v>70</v>
      </c>
      <c r="F4074" s="4" t="s">
        <v>121</v>
      </c>
      <c r="G4074" s="4" t="s">
        <v>373</v>
      </c>
      <c r="H4074" s="4" t="s">
        <v>6775</v>
      </c>
      <c r="I4074" s="4" t="s">
        <v>8431</v>
      </c>
      <c r="J4074" s="4" t="s">
        <v>8432</v>
      </c>
      <c r="K4074" s="6">
        <f>IFERROR(VLOOKUP($J4074,Lookup!$I:$M,Lookup!J$2,0),"")</f>
        <v>7248</v>
      </c>
      <c r="L4074" s="6" t="str">
        <f>IFERROR(VLOOKUP($J4074,Lookup!$I:$M,Lookup!K$2,0),"")</f>
        <v>Corona</v>
      </c>
      <c r="M4074" s="6" t="str">
        <f>IFERROR(VLOOKUP($J4074,Lookup!$I:$M,Lookup!L$2,0),"")</f>
        <v>HSilva</v>
      </c>
      <c r="N4074" s="6" t="str">
        <f>IFERROR(VLOOKUP($J4074,Lookup!$I:$M,Lookup!M$2,0),"")</f>
        <v>ET</v>
      </c>
      <c r="O4074" s="6" t="str">
        <f>IFERROR(VLOOKUP(E4074,Lookup!B:C,2,0),0)</f>
        <v>Bartender</v>
      </c>
    </row>
    <row r="4075" ht="13.5" outlineLevel="2" spans="1:15">
      <c r="A4075" s="4" t="s">
        <v>8493</v>
      </c>
      <c r="B4075" s="4" t="s">
        <v>8429</v>
      </c>
      <c r="C4075" s="4" t="s">
        <v>118</v>
      </c>
      <c r="D4075" s="4" t="s">
        <v>8494</v>
      </c>
      <c r="E4075" s="4" t="s">
        <v>120</v>
      </c>
      <c r="F4075" s="4" t="s">
        <v>121</v>
      </c>
      <c r="G4075" s="4" t="s">
        <v>373</v>
      </c>
      <c r="H4075" s="4" t="s">
        <v>6775</v>
      </c>
      <c r="I4075" s="4" t="s">
        <v>8431</v>
      </c>
      <c r="J4075" s="4" t="s">
        <v>8432</v>
      </c>
      <c r="K4075" s="6">
        <f>IFERROR(VLOOKUP($J4075,Lookup!$I:$M,Lookup!J$2,0),"")</f>
        <v>7248</v>
      </c>
      <c r="L4075" s="6" t="str">
        <f>IFERROR(VLOOKUP($J4075,Lookup!$I:$M,Lookup!K$2,0),"")</f>
        <v>Corona</v>
      </c>
      <c r="M4075" s="6" t="str">
        <f>IFERROR(VLOOKUP($J4075,Lookup!$I:$M,Lookup!L$2,0),"")</f>
        <v>HSilva</v>
      </c>
      <c r="N4075" s="6" t="str">
        <f>IFERROR(VLOOKUP($J4075,Lookup!$I:$M,Lookup!M$2,0),"")</f>
        <v>ET</v>
      </c>
      <c r="O4075" s="6" t="str">
        <f>IFERROR(VLOOKUP(E4075,Lookup!B:C,2,0),0)</f>
        <v>Server/Cocktail</v>
      </c>
    </row>
    <row r="4076" ht="13.5" outlineLevel="2" spans="1:15">
      <c r="A4076" s="4" t="s">
        <v>8495</v>
      </c>
      <c r="B4076" s="4" t="s">
        <v>8429</v>
      </c>
      <c r="C4076" s="4" t="s">
        <v>118</v>
      </c>
      <c r="D4076" s="4" t="s">
        <v>8496</v>
      </c>
      <c r="E4076" s="4" t="s">
        <v>120</v>
      </c>
      <c r="F4076" s="4" t="s">
        <v>121</v>
      </c>
      <c r="G4076" s="4" t="s">
        <v>373</v>
      </c>
      <c r="H4076" s="4" t="s">
        <v>6775</v>
      </c>
      <c r="I4076" s="4" t="s">
        <v>8431</v>
      </c>
      <c r="J4076" s="4" t="s">
        <v>8432</v>
      </c>
      <c r="K4076" s="6">
        <f>IFERROR(VLOOKUP($J4076,Lookup!$I:$M,Lookup!J$2,0),"")</f>
        <v>7248</v>
      </c>
      <c r="L4076" s="6" t="str">
        <f>IFERROR(VLOOKUP($J4076,Lookup!$I:$M,Lookup!K$2,0),"")</f>
        <v>Corona</v>
      </c>
      <c r="M4076" s="6" t="str">
        <f>IFERROR(VLOOKUP($J4076,Lookup!$I:$M,Lookup!L$2,0),"")</f>
        <v>HSilva</v>
      </c>
      <c r="N4076" s="6" t="str">
        <f>IFERROR(VLOOKUP($J4076,Lookup!$I:$M,Lookup!M$2,0),"")</f>
        <v>ET</v>
      </c>
      <c r="O4076" s="6" t="str">
        <f>IFERROR(VLOOKUP(E4076,Lookup!B:C,2,0),0)</f>
        <v>Server/Cocktail</v>
      </c>
    </row>
    <row r="4077" ht="13.5" outlineLevel="2" spans="1:15">
      <c r="A4077" s="4" t="s">
        <v>8497</v>
      </c>
      <c r="B4077" s="4" t="s">
        <v>8429</v>
      </c>
      <c r="C4077" s="4" t="s">
        <v>118</v>
      </c>
      <c r="D4077" s="4" t="s">
        <v>8498</v>
      </c>
      <c r="E4077" s="4" t="s">
        <v>120</v>
      </c>
      <c r="F4077" s="4" t="s">
        <v>121</v>
      </c>
      <c r="G4077" s="4" t="s">
        <v>373</v>
      </c>
      <c r="H4077" s="4" t="s">
        <v>6775</v>
      </c>
      <c r="I4077" s="4" t="s">
        <v>8431</v>
      </c>
      <c r="J4077" s="4" t="s">
        <v>8432</v>
      </c>
      <c r="K4077" s="6">
        <f>IFERROR(VLOOKUP($J4077,Lookup!$I:$M,Lookup!J$2,0),"")</f>
        <v>7248</v>
      </c>
      <c r="L4077" s="6" t="str">
        <f>IFERROR(VLOOKUP($J4077,Lookup!$I:$M,Lookup!K$2,0),"")</f>
        <v>Corona</v>
      </c>
      <c r="M4077" s="6" t="str">
        <f>IFERROR(VLOOKUP($J4077,Lookup!$I:$M,Lookup!L$2,0),"")</f>
        <v>HSilva</v>
      </c>
      <c r="N4077" s="6" t="str">
        <f>IFERROR(VLOOKUP($J4077,Lookup!$I:$M,Lookup!M$2,0),"")</f>
        <v>ET</v>
      </c>
      <c r="O4077" s="6" t="str">
        <f>IFERROR(VLOOKUP(E4077,Lookup!B:C,2,0),0)</f>
        <v>Server/Cocktail</v>
      </c>
    </row>
    <row r="4078" ht="13.5" outlineLevel="2" spans="1:15">
      <c r="A4078" s="4" t="s">
        <v>8499</v>
      </c>
      <c r="B4078" s="4" t="s">
        <v>8429</v>
      </c>
      <c r="C4078" s="4" t="s">
        <v>118</v>
      </c>
      <c r="D4078" s="4" t="s">
        <v>8500</v>
      </c>
      <c r="E4078" s="4" t="s">
        <v>78</v>
      </c>
      <c r="F4078" s="4" t="s">
        <v>121</v>
      </c>
      <c r="G4078" s="4" t="s">
        <v>373</v>
      </c>
      <c r="H4078" s="4" t="s">
        <v>6775</v>
      </c>
      <c r="I4078" s="4" t="s">
        <v>8431</v>
      </c>
      <c r="J4078" s="4" t="s">
        <v>8432</v>
      </c>
      <c r="K4078" s="6">
        <f>IFERROR(VLOOKUP($J4078,Lookup!$I:$M,Lookup!J$2,0),"")</f>
        <v>7248</v>
      </c>
      <c r="L4078" s="6" t="str">
        <f>IFERROR(VLOOKUP($J4078,Lookup!$I:$M,Lookup!K$2,0),"")</f>
        <v>Corona</v>
      </c>
      <c r="M4078" s="6" t="str">
        <f>IFERROR(VLOOKUP($J4078,Lookup!$I:$M,Lookup!L$2,0),"")</f>
        <v>HSilva</v>
      </c>
      <c r="N4078" s="6" t="str">
        <f>IFERROR(VLOOKUP($J4078,Lookup!$I:$M,Lookup!M$2,0),"")</f>
        <v>ET</v>
      </c>
      <c r="O4078" s="6" t="str">
        <f>IFERROR(VLOOKUP(E4078,Lookup!B:C,2,0),0)</f>
        <v>Host</v>
      </c>
    </row>
    <row r="4079" ht="13.5" outlineLevel="2" spans="1:15">
      <c r="A4079" s="4" t="s">
        <v>8501</v>
      </c>
      <c r="B4079" s="4" t="s">
        <v>8429</v>
      </c>
      <c r="C4079" s="4" t="s">
        <v>118</v>
      </c>
      <c r="D4079" s="4" t="s">
        <v>8502</v>
      </c>
      <c r="E4079" s="4" t="s">
        <v>83</v>
      </c>
      <c r="F4079" s="4" t="s">
        <v>121</v>
      </c>
      <c r="G4079" s="4" t="s">
        <v>373</v>
      </c>
      <c r="H4079" s="4" t="s">
        <v>6775</v>
      </c>
      <c r="I4079" s="4" t="s">
        <v>8431</v>
      </c>
      <c r="J4079" s="4" t="s">
        <v>8432</v>
      </c>
      <c r="K4079" s="6">
        <f>IFERROR(VLOOKUP($J4079,Lookup!$I:$M,Lookup!J$2,0),"")</f>
        <v>7248</v>
      </c>
      <c r="L4079" s="6" t="str">
        <f>IFERROR(VLOOKUP($J4079,Lookup!$I:$M,Lookup!K$2,0),"")</f>
        <v>Corona</v>
      </c>
      <c r="M4079" s="6" t="str">
        <f>IFERROR(VLOOKUP($J4079,Lookup!$I:$M,Lookup!L$2,0),"")</f>
        <v>HSilva</v>
      </c>
      <c r="N4079" s="6" t="str">
        <f>IFERROR(VLOOKUP($J4079,Lookup!$I:$M,Lookup!M$2,0),"")</f>
        <v>ET</v>
      </c>
      <c r="O4079" s="6" t="str">
        <f>IFERROR(VLOOKUP(E4079,Lookup!B:C,2,0),0)</f>
        <v>Line Cook</v>
      </c>
    </row>
    <row r="4080" ht="13.5" outlineLevel="2" spans="1:15">
      <c r="A4080" s="4" t="s">
        <v>8503</v>
      </c>
      <c r="B4080" s="4" t="s">
        <v>8429</v>
      </c>
      <c r="C4080" s="4" t="s">
        <v>118</v>
      </c>
      <c r="D4080" s="4" t="s">
        <v>8504</v>
      </c>
      <c r="E4080" s="4" t="s">
        <v>188</v>
      </c>
      <c r="F4080" s="4" t="s">
        <v>121</v>
      </c>
      <c r="G4080" s="4" t="s">
        <v>373</v>
      </c>
      <c r="H4080" s="4" t="s">
        <v>6775</v>
      </c>
      <c r="I4080" s="4" t="s">
        <v>8431</v>
      </c>
      <c r="J4080" s="4" t="s">
        <v>8432</v>
      </c>
      <c r="K4080" s="6">
        <f>IFERROR(VLOOKUP($J4080,Lookup!$I:$M,Lookup!J$2,0),"")</f>
        <v>7248</v>
      </c>
      <c r="L4080" s="6" t="str">
        <f>IFERROR(VLOOKUP($J4080,Lookup!$I:$M,Lookup!K$2,0),"")</f>
        <v>Corona</v>
      </c>
      <c r="M4080" s="6" t="str">
        <f>IFERROR(VLOOKUP($J4080,Lookup!$I:$M,Lookup!L$2,0),"")</f>
        <v>HSilva</v>
      </c>
      <c r="N4080" s="6" t="str">
        <f>IFERROR(VLOOKUP($J4080,Lookup!$I:$M,Lookup!M$2,0),"")</f>
        <v>ET</v>
      </c>
      <c r="O4080" s="6" t="str">
        <f>IFERROR(VLOOKUP(E4080,Lookup!B:C,2,0),0)</f>
        <v>Dish</v>
      </c>
    </row>
    <row r="4081" ht="13.5" outlineLevel="2" spans="1:15">
      <c r="A4081" s="4" t="s">
        <v>8505</v>
      </c>
      <c r="B4081" s="4" t="s">
        <v>8429</v>
      </c>
      <c r="C4081" s="4" t="s">
        <v>118</v>
      </c>
      <c r="D4081" s="4" t="s">
        <v>8506</v>
      </c>
      <c r="E4081" s="4" t="s">
        <v>120</v>
      </c>
      <c r="F4081" s="4" t="s">
        <v>121</v>
      </c>
      <c r="G4081" s="4" t="s">
        <v>373</v>
      </c>
      <c r="H4081" s="4" t="s">
        <v>6775</v>
      </c>
      <c r="I4081" s="4" t="s">
        <v>8431</v>
      </c>
      <c r="J4081" s="4" t="s">
        <v>8432</v>
      </c>
      <c r="K4081" s="6">
        <f>IFERROR(VLOOKUP($J4081,Lookup!$I:$M,Lookup!J$2,0),"")</f>
        <v>7248</v>
      </c>
      <c r="L4081" s="6" t="str">
        <f>IFERROR(VLOOKUP($J4081,Lookup!$I:$M,Lookup!K$2,0),"")</f>
        <v>Corona</v>
      </c>
      <c r="M4081" s="6" t="str">
        <f>IFERROR(VLOOKUP($J4081,Lookup!$I:$M,Lookup!L$2,0),"")</f>
        <v>HSilva</v>
      </c>
      <c r="N4081" s="6" t="str">
        <f>IFERROR(VLOOKUP($J4081,Lookup!$I:$M,Lookup!M$2,0),"")</f>
        <v>ET</v>
      </c>
      <c r="O4081" s="6" t="str">
        <f>IFERROR(VLOOKUP(E4081,Lookup!B:C,2,0),0)</f>
        <v>Server/Cocktail</v>
      </c>
    </row>
    <row r="4082" ht="13.5" outlineLevel="2" spans="1:15">
      <c r="A4082" s="4" t="s">
        <v>8507</v>
      </c>
      <c r="B4082" s="4" t="s">
        <v>8429</v>
      </c>
      <c r="C4082" s="4" t="s">
        <v>118</v>
      </c>
      <c r="D4082" s="4" t="s">
        <v>8508</v>
      </c>
      <c r="E4082" s="4" t="s">
        <v>120</v>
      </c>
      <c r="F4082" s="4" t="s">
        <v>121</v>
      </c>
      <c r="G4082" s="4" t="s">
        <v>373</v>
      </c>
      <c r="H4082" s="4" t="s">
        <v>6775</v>
      </c>
      <c r="I4082" s="4" t="s">
        <v>8431</v>
      </c>
      <c r="J4082" s="4" t="s">
        <v>8432</v>
      </c>
      <c r="K4082" s="6">
        <f>IFERROR(VLOOKUP($J4082,Lookup!$I:$M,Lookup!J$2,0),"")</f>
        <v>7248</v>
      </c>
      <c r="L4082" s="6" t="str">
        <f>IFERROR(VLOOKUP($J4082,Lookup!$I:$M,Lookup!K$2,0),"")</f>
        <v>Corona</v>
      </c>
      <c r="M4082" s="6" t="str">
        <f>IFERROR(VLOOKUP($J4082,Lookup!$I:$M,Lookup!L$2,0),"")</f>
        <v>HSilva</v>
      </c>
      <c r="N4082" s="6" t="str">
        <f>IFERROR(VLOOKUP($J4082,Lookup!$I:$M,Lookup!M$2,0),"")</f>
        <v>ET</v>
      </c>
      <c r="O4082" s="6" t="str">
        <f>IFERROR(VLOOKUP(E4082,Lookup!B:C,2,0),0)</f>
        <v>Server/Cocktail</v>
      </c>
    </row>
    <row r="4083" ht="13.5" outlineLevel="2" spans="1:15">
      <c r="A4083" s="4" t="s">
        <v>8509</v>
      </c>
      <c r="B4083" s="4" t="s">
        <v>8429</v>
      </c>
      <c r="C4083" s="4" t="s">
        <v>118</v>
      </c>
      <c r="D4083" s="4" t="s">
        <v>8510</v>
      </c>
      <c r="E4083" s="4" t="s">
        <v>120</v>
      </c>
      <c r="F4083" s="4" t="s">
        <v>121</v>
      </c>
      <c r="G4083" s="4" t="s">
        <v>373</v>
      </c>
      <c r="H4083" s="4" t="s">
        <v>6775</v>
      </c>
      <c r="I4083" s="4" t="s">
        <v>8431</v>
      </c>
      <c r="J4083" s="4" t="s">
        <v>8432</v>
      </c>
      <c r="K4083" s="6">
        <f>IFERROR(VLOOKUP($J4083,Lookup!$I:$M,Lookup!J$2,0),"")</f>
        <v>7248</v>
      </c>
      <c r="L4083" s="6" t="str">
        <f>IFERROR(VLOOKUP($J4083,Lookup!$I:$M,Lookup!K$2,0),"")</f>
        <v>Corona</v>
      </c>
      <c r="M4083" s="6" t="str">
        <f>IFERROR(VLOOKUP($J4083,Lookup!$I:$M,Lookup!L$2,0),"")</f>
        <v>HSilva</v>
      </c>
      <c r="N4083" s="6" t="str">
        <f>IFERROR(VLOOKUP($J4083,Lookup!$I:$M,Lookup!M$2,0),"")</f>
        <v>ET</v>
      </c>
      <c r="O4083" s="6" t="str">
        <f>IFERROR(VLOOKUP(E4083,Lookup!B:C,2,0),0)</f>
        <v>Server/Cocktail</v>
      </c>
    </row>
    <row r="4084" ht="13.5" outlineLevel="2" spans="1:15">
      <c r="A4084" s="4" t="s">
        <v>8511</v>
      </c>
      <c r="B4084" s="4" t="s">
        <v>8429</v>
      </c>
      <c r="C4084" s="4" t="s">
        <v>118</v>
      </c>
      <c r="D4084" s="4" t="s">
        <v>8512</v>
      </c>
      <c r="E4084" s="4" t="s">
        <v>191</v>
      </c>
      <c r="F4084" s="4" t="s">
        <v>121</v>
      </c>
      <c r="G4084" s="4" t="s">
        <v>373</v>
      </c>
      <c r="H4084" s="4" t="s">
        <v>6775</v>
      </c>
      <c r="I4084" s="4" t="s">
        <v>8431</v>
      </c>
      <c r="J4084" s="4" t="s">
        <v>8432</v>
      </c>
      <c r="K4084" s="6">
        <f>IFERROR(VLOOKUP($J4084,Lookup!$I:$M,Lookup!J$2,0),"")</f>
        <v>7248</v>
      </c>
      <c r="L4084" s="6" t="str">
        <f>IFERROR(VLOOKUP($J4084,Lookup!$I:$M,Lookup!K$2,0),"")</f>
        <v>Corona</v>
      </c>
      <c r="M4084" s="6" t="str">
        <f>IFERROR(VLOOKUP($J4084,Lookup!$I:$M,Lookup!L$2,0),"")</f>
        <v>HSilva</v>
      </c>
      <c r="N4084" s="6" t="str">
        <f>IFERROR(VLOOKUP($J4084,Lookup!$I:$M,Lookup!M$2,0),"")</f>
        <v>ET</v>
      </c>
      <c r="O4084" s="6" t="str">
        <f>IFERROR(VLOOKUP(E4084,Lookup!B:C,2,0),0)</f>
        <v>Busser/Runner</v>
      </c>
    </row>
    <row r="4085" ht="13.5" outlineLevel="2" spans="1:15">
      <c r="A4085" s="4" t="s">
        <v>8513</v>
      </c>
      <c r="B4085" s="4" t="s">
        <v>8429</v>
      </c>
      <c r="C4085" s="4" t="s">
        <v>118</v>
      </c>
      <c r="D4085" s="4" t="s">
        <v>8514</v>
      </c>
      <c r="E4085" s="4" t="s">
        <v>78</v>
      </c>
      <c r="F4085" s="4" t="s">
        <v>121</v>
      </c>
      <c r="G4085" s="4" t="s">
        <v>373</v>
      </c>
      <c r="H4085" s="4" t="s">
        <v>6775</v>
      </c>
      <c r="I4085" s="4" t="s">
        <v>8431</v>
      </c>
      <c r="J4085" s="4" t="s">
        <v>8432</v>
      </c>
      <c r="K4085" s="6">
        <f>IFERROR(VLOOKUP($J4085,Lookup!$I:$M,Lookup!J$2,0),"")</f>
        <v>7248</v>
      </c>
      <c r="L4085" s="6" t="str">
        <f>IFERROR(VLOOKUP($J4085,Lookup!$I:$M,Lookup!K$2,0),"")</f>
        <v>Corona</v>
      </c>
      <c r="M4085" s="6" t="str">
        <f>IFERROR(VLOOKUP($J4085,Lookup!$I:$M,Lookup!L$2,0),"")</f>
        <v>HSilva</v>
      </c>
      <c r="N4085" s="6" t="str">
        <f>IFERROR(VLOOKUP($J4085,Lookup!$I:$M,Lookup!M$2,0),"")</f>
        <v>ET</v>
      </c>
      <c r="O4085" s="6" t="str">
        <f>IFERROR(VLOOKUP(E4085,Lookup!B:C,2,0),0)</f>
        <v>Host</v>
      </c>
    </row>
    <row r="4086" ht="13.5" outlineLevel="2" spans="1:15">
      <c r="A4086" s="4" t="s">
        <v>8515</v>
      </c>
      <c r="B4086" s="4" t="s">
        <v>8429</v>
      </c>
      <c r="C4086" s="4" t="s">
        <v>118</v>
      </c>
      <c r="D4086" s="4" t="s">
        <v>8516</v>
      </c>
      <c r="E4086" s="4" t="s">
        <v>120</v>
      </c>
      <c r="F4086" s="4" t="s">
        <v>121</v>
      </c>
      <c r="G4086" s="4" t="s">
        <v>373</v>
      </c>
      <c r="H4086" s="4" t="s">
        <v>6775</v>
      </c>
      <c r="I4086" s="4" t="s">
        <v>8431</v>
      </c>
      <c r="J4086" s="4" t="s">
        <v>8432</v>
      </c>
      <c r="K4086" s="6">
        <f>IFERROR(VLOOKUP($J4086,Lookup!$I:$M,Lookup!J$2,0),"")</f>
        <v>7248</v>
      </c>
      <c r="L4086" s="6" t="str">
        <f>IFERROR(VLOOKUP($J4086,Lookup!$I:$M,Lookup!K$2,0),"")</f>
        <v>Corona</v>
      </c>
      <c r="M4086" s="6" t="str">
        <f>IFERROR(VLOOKUP($J4086,Lookup!$I:$M,Lookup!L$2,0),"")</f>
        <v>HSilva</v>
      </c>
      <c r="N4086" s="6" t="str">
        <f>IFERROR(VLOOKUP($J4086,Lookup!$I:$M,Lookup!M$2,0),"")</f>
        <v>ET</v>
      </c>
      <c r="O4086" s="6" t="str">
        <f>IFERROR(VLOOKUP(E4086,Lookup!B:C,2,0),0)</f>
        <v>Server/Cocktail</v>
      </c>
    </row>
    <row r="4087" ht="13.5" outlineLevel="2" spans="1:15">
      <c r="A4087" s="4" t="s">
        <v>8517</v>
      </c>
      <c r="B4087" s="4" t="s">
        <v>8429</v>
      </c>
      <c r="C4087" s="4" t="s">
        <v>118</v>
      </c>
      <c r="D4087" s="4" t="s">
        <v>8518</v>
      </c>
      <c r="E4087" s="4" t="s">
        <v>83</v>
      </c>
      <c r="F4087" s="4" t="s">
        <v>121</v>
      </c>
      <c r="G4087" s="4" t="s">
        <v>373</v>
      </c>
      <c r="H4087" s="4" t="s">
        <v>6775</v>
      </c>
      <c r="I4087" s="4" t="s">
        <v>8431</v>
      </c>
      <c r="J4087" s="4" t="s">
        <v>8432</v>
      </c>
      <c r="K4087" s="6">
        <f>IFERROR(VLOOKUP($J4087,Lookup!$I:$M,Lookup!J$2,0),"")</f>
        <v>7248</v>
      </c>
      <c r="L4087" s="6" t="str">
        <f>IFERROR(VLOOKUP($J4087,Lookup!$I:$M,Lookup!K$2,0),"")</f>
        <v>Corona</v>
      </c>
      <c r="M4087" s="6" t="str">
        <f>IFERROR(VLOOKUP($J4087,Lookup!$I:$M,Lookup!L$2,0),"")</f>
        <v>HSilva</v>
      </c>
      <c r="N4087" s="6" t="str">
        <f>IFERROR(VLOOKUP($J4087,Lookup!$I:$M,Lookup!M$2,0),"")</f>
        <v>ET</v>
      </c>
      <c r="O4087" s="6" t="str">
        <f>IFERROR(VLOOKUP(E4087,Lookup!B:C,2,0),0)</f>
        <v>Line Cook</v>
      </c>
    </row>
    <row r="4088" ht="13.5" outlineLevel="2" spans="1:15">
      <c r="A4088" s="4" t="s">
        <v>8519</v>
      </c>
      <c r="B4088" s="4" t="s">
        <v>8429</v>
      </c>
      <c r="C4088" s="4" t="s">
        <v>118</v>
      </c>
      <c r="D4088" s="4" t="s">
        <v>8520</v>
      </c>
      <c r="E4088" s="4" t="s">
        <v>120</v>
      </c>
      <c r="F4088" s="4" t="s">
        <v>121</v>
      </c>
      <c r="G4088" s="4" t="s">
        <v>373</v>
      </c>
      <c r="H4088" s="4" t="s">
        <v>6775</v>
      </c>
      <c r="I4088" s="4" t="s">
        <v>8431</v>
      </c>
      <c r="J4088" s="4" t="s">
        <v>8432</v>
      </c>
      <c r="K4088" s="6">
        <f>IFERROR(VLOOKUP($J4088,Lookup!$I:$M,Lookup!J$2,0),"")</f>
        <v>7248</v>
      </c>
      <c r="L4088" s="6" t="str">
        <f>IFERROR(VLOOKUP($J4088,Lookup!$I:$M,Lookup!K$2,0),"")</f>
        <v>Corona</v>
      </c>
      <c r="M4088" s="6" t="str">
        <f>IFERROR(VLOOKUP($J4088,Lookup!$I:$M,Lookup!L$2,0),"")</f>
        <v>HSilva</v>
      </c>
      <c r="N4088" s="6" t="str">
        <f>IFERROR(VLOOKUP($J4088,Lookup!$I:$M,Lookup!M$2,0),"")</f>
        <v>ET</v>
      </c>
      <c r="O4088" s="6" t="str">
        <f>IFERROR(VLOOKUP(E4088,Lookup!B:C,2,0),0)</f>
        <v>Server/Cocktail</v>
      </c>
    </row>
    <row r="4089" ht="13.5" outlineLevel="2" spans="1:15">
      <c r="A4089" s="4" t="s">
        <v>8521</v>
      </c>
      <c r="B4089" s="4" t="s">
        <v>8429</v>
      </c>
      <c r="C4089" s="4" t="s">
        <v>118</v>
      </c>
      <c r="D4089" s="4" t="s">
        <v>8522</v>
      </c>
      <c r="E4089" s="4" t="s">
        <v>84</v>
      </c>
      <c r="F4089" s="4" t="s">
        <v>121</v>
      </c>
      <c r="G4089" s="4" t="s">
        <v>373</v>
      </c>
      <c r="H4089" s="4" t="s">
        <v>6775</v>
      </c>
      <c r="I4089" s="4" t="s">
        <v>8431</v>
      </c>
      <c r="J4089" s="4" t="s">
        <v>8432</v>
      </c>
      <c r="K4089" s="6">
        <f>IFERROR(VLOOKUP($J4089,Lookup!$I:$M,Lookup!J$2,0),"")</f>
        <v>7248</v>
      </c>
      <c r="L4089" s="6" t="str">
        <f>IFERROR(VLOOKUP($J4089,Lookup!$I:$M,Lookup!K$2,0),"")</f>
        <v>Corona</v>
      </c>
      <c r="M4089" s="6" t="str">
        <f>IFERROR(VLOOKUP($J4089,Lookup!$I:$M,Lookup!L$2,0),"")</f>
        <v>HSilva</v>
      </c>
      <c r="N4089" s="6" t="str">
        <f>IFERROR(VLOOKUP($J4089,Lookup!$I:$M,Lookup!M$2,0),"")</f>
        <v>ET</v>
      </c>
      <c r="O4089" s="6" t="str">
        <f>IFERROR(VLOOKUP(E4089,Lookup!B:C,2,0),0)</f>
        <v>Prep Cook</v>
      </c>
    </row>
    <row r="4090" ht="13.5" outlineLevel="2" spans="1:15">
      <c r="A4090" s="4" t="s">
        <v>8523</v>
      </c>
      <c r="B4090" s="4" t="s">
        <v>8429</v>
      </c>
      <c r="C4090" s="4" t="s">
        <v>118</v>
      </c>
      <c r="D4090" s="4" t="s">
        <v>8524</v>
      </c>
      <c r="E4090" s="4" t="s">
        <v>83</v>
      </c>
      <c r="F4090" s="4" t="s">
        <v>121</v>
      </c>
      <c r="G4090" s="4" t="s">
        <v>373</v>
      </c>
      <c r="H4090" s="4" t="s">
        <v>6775</v>
      </c>
      <c r="I4090" s="4" t="s">
        <v>8431</v>
      </c>
      <c r="J4090" s="4" t="s">
        <v>8432</v>
      </c>
      <c r="K4090" s="6">
        <f>IFERROR(VLOOKUP($J4090,Lookup!$I:$M,Lookup!J$2,0),"")</f>
        <v>7248</v>
      </c>
      <c r="L4090" s="6" t="str">
        <f>IFERROR(VLOOKUP($J4090,Lookup!$I:$M,Lookup!K$2,0),"")</f>
        <v>Corona</v>
      </c>
      <c r="M4090" s="6" t="str">
        <f>IFERROR(VLOOKUP($J4090,Lookup!$I:$M,Lookup!L$2,0),"")</f>
        <v>HSilva</v>
      </c>
      <c r="N4090" s="6" t="str">
        <f>IFERROR(VLOOKUP($J4090,Lookup!$I:$M,Lookup!M$2,0),"")</f>
        <v>ET</v>
      </c>
      <c r="O4090" s="6" t="str">
        <f>IFERROR(VLOOKUP(E4090,Lookup!B:C,2,0),0)</f>
        <v>Line Cook</v>
      </c>
    </row>
    <row r="4091" ht="13.5" outlineLevel="2" spans="1:15">
      <c r="A4091" s="4" t="s">
        <v>8525</v>
      </c>
      <c r="B4091" s="4" t="s">
        <v>8429</v>
      </c>
      <c r="C4091" s="4" t="s">
        <v>118</v>
      </c>
      <c r="D4091" s="4" t="s">
        <v>8526</v>
      </c>
      <c r="E4091" s="4" t="s">
        <v>70</v>
      </c>
      <c r="F4091" s="4" t="s">
        <v>121</v>
      </c>
      <c r="G4091" s="4" t="s">
        <v>373</v>
      </c>
      <c r="H4091" s="4" t="s">
        <v>6775</v>
      </c>
      <c r="I4091" s="4" t="s">
        <v>8431</v>
      </c>
      <c r="J4091" s="4" t="s">
        <v>8432</v>
      </c>
      <c r="K4091" s="6">
        <f>IFERROR(VLOOKUP($J4091,Lookup!$I:$M,Lookup!J$2,0),"")</f>
        <v>7248</v>
      </c>
      <c r="L4091" s="6" t="str">
        <f>IFERROR(VLOOKUP($J4091,Lookup!$I:$M,Lookup!K$2,0),"")</f>
        <v>Corona</v>
      </c>
      <c r="M4091" s="6" t="str">
        <f>IFERROR(VLOOKUP($J4091,Lookup!$I:$M,Lookup!L$2,0),"")</f>
        <v>HSilva</v>
      </c>
      <c r="N4091" s="6" t="str">
        <f>IFERROR(VLOOKUP($J4091,Lookup!$I:$M,Lookup!M$2,0),"")</f>
        <v>ET</v>
      </c>
      <c r="O4091" s="6" t="str">
        <f>IFERROR(VLOOKUP(E4091,Lookup!B:C,2,0),0)</f>
        <v>Bartender</v>
      </c>
    </row>
    <row r="4092" ht="13.5" outlineLevel="2" spans="1:15">
      <c r="A4092" s="4" t="s">
        <v>8527</v>
      </c>
      <c r="B4092" s="4" t="s">
        <v>8429</v>
      </c>
      <c r="C4092" s="4" t="s">
        <v>118</v>
      </c>
      <c r="D4092" s="4" t="s">
        <v>8528</v>
      </c>
      <c r="E4092" s="4" t="s">
        <v>70</v>
      </c>
      <c r="F4092" s="4" t="s">
        <v>121</v>
      </c>
      <c r="G4092" s="4" t="s">
        <v>373</v>
      </c>
      <c r="H4092" s="4" t="s">
        <v>6775</v>
      </c>
      <c r="I4092" s="4" t="s">
        <v>8431</v>
      </c>
      <c r="J4092" s="4" t="s">
        <v>8432</v>
      </c>
      <c r="K4092" s="6">
        <f>IFERROR(VLOOKUP($J4092,Lookup!$I:$M,Lookup!J$2,0),"")</f>
        <v>7248</v>
      </c>
      <c r="L4092" s="6" t="str">
        <f>IFERROR(VLOOKUP($J4092,Lookup!$I:$M,Lookup!K$2,0),"")</f>
        <v>Corona</v>
      </c>
      <c r="M4092" s="6" t="str">
        <f>IFERROR(VLOOKUP($J4092,Lookup!$I:$M,Lookup!L$2,0),"")</f>
        <v>HSilva</v>
      </c>
      <c r="N4092" s="6" t="str">
        <f>IFERROR(VLOOKUP($J4092,Lookup!$I:$M,Lookup!M$2,0),"")</f>
        <v>ET</v>
      </c>
      <c r="O4092" s="6" t="str">
        <f>IFERROR(VLOOKUP(E4092,Lookup!B:C,2,0),0)</f>
        <v>Bartender</v>
      </c>
    </row>
    <row r="4093" ht="13.5" outlineLevel="2" spans="1:15">
      <c r="A4093" s="4" t="s">
        <v>8529</v>
      </c>
      <c r="B4093" s="4" t="s">
        <v>8429</v>
      </c>
      <c r="C4093" s="4" t="s">
        <v>118</v>
      </c>
      <c r="D4093" s="4" t="s">
        <v>8530</v>
      </c>
      <c r="E4093" s="4" t="s">
        <v>128</v>
      </c>
      <c r="F4093" s="4" t="s">
        <v>121</v>
      </c>
      <c r="G4093" s="4" t="s">
        <v>373</v>
      </c>
      <c r="H4093" s="4" t="s">
        <v>6775</v>
      </c>
      <c r="I4093" s="4" t="s">
        <v>8431</v>
      </c>
      <c r="J4093" s="4" t="s">
        <v>8432</v>
      </c>
      <c r="K4093" s="6">
        <f>IFERROR(VLOOKUP($J4093,Lookup!$I:$M,Lookup!J$2,0),"")</f>
        <v>7248</v>
      </c>
      <c r="L4093" s="6" t="str">
        <f>IFERROR(VLOOKUP($J4093,Lookup!$I:$M,Lookup!K$2,0),"")</f>
        <v>Corona</v>
      </c>
      <c r="M4093" s="6" t="str">
        <f>IFERROR(VLOOKUP($J4093,Lookup!$I:$M,Lookup!L$2,0),"")</f>
        <v>HSilva</v>
      </c>
      <c r="N4093" s="6" t="str">
        <f>IFERROR(VLOOKUP($J4093,Lookup!$I:$M,Lookup!M$2,0),"")</f>
        <v>ET</v>
      </c>
      <c r="O4093" s="6" t="str">
        <f>IFERROR(VLOOKUP(E4093,Lookup!B:C,2,0),0)</f>
        <v>Server/Cocktail</v>
      </c>
    </row>
    <row r="4094" ht="13.5" outlineLevel="2" spans="1:15">
      <c r="A4094" s="4" t="s">
        <v>8531</v>
      </c>
      <c r="B4094" s="4" t="s">
        <v>8429</v>
      </c>
      <c r="C4094" s="4" t="s">
        <v>118</v>
      </c>
      <c r="D4094" s="4" t="s">
        <v>8532</v>
      </c>
      <c r="E4094" s="4" t="s">
        <v>120</v>
      </c>
      <c r="F4094" s="4" t="s">
        <v>121</v>
      </c>
      <c r="G4094" s="4" t="s">
        <v>373</v>
      </c>
      <c r="H4094" s="4" t="s">
        <v>6775</v>
      </c>
      <c r="I4094" s="4" t="s">
        <v>8431</v>
      </c>
      <c r="J4094" s="4" t="s">
        <v>8432</v>
      </c>
      <c r="K4094" s="6">
        <f>IFERROR(VLOOKUP($J4094,Lookup!$I:$M,Lookup!J$2,0),"")</f>
        <v>7248</v>
      </c>
      <c r="L4094" s="6" t="str">
        <f>IFERROR(VLOOKUP($J4094,Lookup!$I:$M,Lookup!K$2,0),"")</f>
        <v>Corona</v>
      </c>
      <c r="M4094" s="6" t="str">
        <f>IFERROR(VLOOKUP($J4094,Lookup!$I:$M,Lookup!L$2,0),"")</f>
        <v>HSilva</v>
      </c>
      <c r="N4094" s="6" t="str">
        <f>IFERROR(VLOOKUP($J4094,Lookup!$I:$M,Lookup!M$2,0),"")</f>
        <v>ET</v>
      </c>
      <c r="O4094" s="6" t="str">
        <f>IFERROR(VLOOKUP(E4094,Lookup!B:C,2,0),0)</f>
        <v>Server/Cocktail</v>
      </c>
    </row>
    <row r="4095" ht="13.5" outlineLevel="2" spans="1:15">
      <c r="A4095" s="4" t="s">
        <v>8533</v>
      </c>
      <c r="B4095" s="4" t="s">
        <v>8429</v>
      </c>
      <c r="C4095" s="4" t="s">
        <v>118</v>
      </c>
      <c r="D4095" s="4" t="s">
        <v>8534</v>
      </c>
      <c r="E4095" s="4" t="s">
        <v>78</v>
      </c>
      <c r="F4095" s="4" t="s">
        <v>121</v>
      </c>
      <c r="G4095" s="4" t="s">
        <v>373</v>
      </c>
      <c r="H4095" s="4" t="s">
        <v>6775</v>
      </c>
      <c r="I4095" s="4" t="s">
        <v>8431</v>
      </c>
      <c r="J4095" s="4" t="s">
        <v>8432</v>
      </c>
      <c r="K4095" s="6">
        <f>IFERROR(VLOOKUP($J4095,Lookup!$I:$M,Lookup!J$2,0),"")</f>
        <v>7248</v>
      </c>
      <c r="L4095" s="6" t="str">
        <f>IFERROR(VLOOKUP($J4095,Lookup!$I:$M,Lookup!K$2,0),"")</f>
        <v>Corona</v>
      </c>
      <c r="M4095" s="6" t="str">
        <f>IFERROR(VLOOKUP($J4095,Lookup!$I:$M,Lookup!L$2,0),"")</f>
        <v>HSilva</v>
      </c>
      <c r="N4095" s="6" t="str">
        <f>IFERROR(VLOOKUP($J4095,Lookup!$I:$M,Lookup!M$2,0),"")</f>
        <v>ET</v>
      </c>
      <c r="O4095" s="6" t="str">
        <f>IFERROR(VLOOKUP(E4095,Lookup!B:C,2,0),0)</f>
        <v>Host</v>
      </c>
    </row>
    <row r="4096" ht="13.5" outlineLevel="2" spans="1:15">
      <c r="A4096" s="4" t="s">
        <v>8535</v>
      </c>
      <c r="B4096" s="4" t="s">
        <v>8429</v>
      </c>
      <c r="C4096" s="4" t="s">
        <v>118</v>
      </c>
      <c r="D4096" s="4" t="s">
        <v>8536</v>
      </c>
      <c r="E4096" s="4" t="s">
        <v>83</v>
      </c>
      <c r="F4096" s="4" t="s">
        <v>121</v>
      </c>
      <c r="G4096" s="4" t="s">
        <v>373</v>
      </c>
      <c r="H4096" s="4" t="s">
        <v>6775</v>
      </c>
      <c r="I4096" s="4" t="s">
        <v>8431</v>
      </c>
      <c r="J4096" s="4" t="s">
        <v>8432</v>
      </c>
      <c r="K4096" s="6">
        <f>IFERROR(VLOOKUP($J4096,Lookup!$I:$M,Lookup!J$2,0),"")</f>
        <v>7248</v>
      </c>
      <c r="L4096" s="6" t="str">
        <f>IFERROR(VLOOKUP($J4096,Lookup!$I:$M,Lookup!K$2,0),"")</f>
        <v>Corona</v>
      </c>
      <c r="M4096" s="6" t="str">
        <f>IFERROR(VLOOKUP($J4096,Lookup!$I:$M,Lookup!L$2,0),"")</f>
        <v>HSilva</v>
      </c>
      <c r="N4096" s="6" t="str">
        <f>IFERROR(VLOOKUP($J4096,Lookup!$I:$M,Lookup!M$2,0),"")</f>
        <v>ET</v>
      </c>
      <c r="O4096" s="6" t="str">
        <f>IFERROR(VLOOKUP(E4096,Lookup!B:C,2,0),0)</f>
        <v>Line Cook</v>
      </c>
    </row>
    <row r="4097" ht="13.5" outlineLevel="2" spans="1:15">
      <c r="A4097" s="4" t="s">
        <v>8537</v>
      </c>
      <c r="B4097" s="4" t="s">
        <v>8429</v>
      </c>
      <c r="C4097" s="4" t="s">
        <v>118</v>
      </c>
      <c r="D4097" s="4" t="s">
        <v>8538</v>
      </c>
      <c r="E4097" s="4" t="s">
        <v>208</v>
      </c>
      <c r="F4097" s="4" t="s">
        <v>121</v>
      </c>
      <c r="G4097" s="4" t="s">
        <v>373</v>
      </c>
      <c r="H4097" s="4" t="s">
        <v>6775</v>
      </c>
      <c r="I4097" s="4" t="s">
        <v>8431</v>
      </c>
      <c r="J4097" s="4" t="s">
        <v>8432</v>
      </c>
      <c r="K4097" s="6">
        <f>IFERROR(VLOOKUP($J4097,Lookup!$I:$M,Lookup!J$2,0),"")</f>
        <v>7248</v>
      </c>
      <c r="L4097" s="6" t="str">
        <f>IFERROR(VLOOKUP($J4097,Lookup!$I:$M,Lookup!K$2,0),"")</f>
        <v>Corona</v>
      </c>
      <c r="M4097" s="6" t="str">
        <f>IFERROR(VLOOKUP($J4097,Lookup!$I:$M,Lookup!L$2,0),"")</f>
        <v>HSilva</v>
      </c>
      <c r="N4097" s="6" t="str">
        <f>IFERROR(VLOOKUP($J4097,Lookup!$I:$M,Lookup!M$2,0),"")</f>
        <v>ET</v>
      </c>
      <c r="O4097" s="6" t="str">
        <f>IFERROR(VLOOKUP(E4097,Lookup!B:C,2,0),0)</f>
        <v/>
      </c>
    </row>
    <row r="4098" ht="13.5" outlineLevel="2" spans="1:15">
      <c r="A4098" s="4" t="s">
        <v>8539</v>
      </c>
      <c r="B4098" s="4" t="s">
        <v>8429</v>
      </c>
      <c r="C4098" s="4" t="s">
        <v>118</v>
      </c>
      <c r="D4098" s="4" t="s">
        <v>8540</v>
      </c>
      <c r="E4098" s="4" t="s">
        <v>70</v>
      </c>
      <c r="F4098" s="4" t="s">
        <v>121</v>
      </c>
      <c r="G4098" s="4" t="s">
        <v>373</v>
      </c>
      <c r="H4098" s="4" t="s">
        <v>6775</v>
      </c>
      <c r="I4098" s="4" t="s">
        <v>8431</v>
      </c>
      <c r="J4098" s="4" t="s">
        <v>8432</v>
      </c>
      <c r="K4098" s="6">
        <f>IFERROR(VLOOKUP($J4098,Lookup!$I:$M,Lookup!J$2,0),"")</f>
        <v>7248</v>
      </c>
      <c r="L4098" s="6" t="str">
        <f>IFERROR(VLOOKUP($J4098,Lookup!$I:$M,Lookup!K$2,0),"")</f>
        <v>Corona</v>
      </c>
      <c r="M4098" s="6" t="str">
        <f>IFERROR(VLOOKUP($J4098,Lookup!$I:$M,Lookup!L$2,0),"")</f>
        <v>HSilva</v>
      </c>
      <c r="N4098" s="6" t="str">
        <f>IFERROR(VLOOKUP($J4098,Lookup!$I:$M,Lookup!M$2,0),"")</f>
        <v>ET</v>
      </c>
      <c r="O4098" s="6" t="str">
        <f>IFERROR(VLOOKUP(E4098,Lookup!B:C,2,0),0)</f>
        <v>Bartender</v>
      </c>
    </row>
    <row r="4099" ht="13.5" outlineLevel="2" spans="1:15">
      <c r="A4099" s="4" t="s">
        <v>8541</v>
      </c>
      <c r="B4099" s="4" t="s">
        <v>8429</v>
      </c>
      <c r="C4099" s="4" t="s">
        <v>118</v>
      </c>
      <c r="D4099" s="4" t="s">
        <v>8542</v>
      </c>
      <c r="E4099" s="4" t="s">
        <v>83</v>
      </c>
      <c r="F4099" s="4" t="s">
        <v>121</v>
      </c>
      <c r="G4099" s="4" t="s">
        <v>373</v>
      </c>
      <c r="H4099" s="4" t="s">
        <v>6775</v>
      </c>
      <c r="I4099" s="4" t="s">
        <v>8431</v>
      </c>
      <c r="J4099" s="4" t="s">
        <v>8432</v>
      </c>
      <c r="K4099" s="6">
        <f>IFERROR(VLOOKUP($J4099,Lookup!$I:$M,Lookup!J$2,0),"")</f>
        <v>7248</v>
      </c>
      <c r="L4099" s="6" t="str">
        <f>IFERROR(VLOOKUP($J4099,Lookup!$I:$M,Lookup!K$2,0),"")</f>
        <v>Corona</v>
      </c>
      <c r="M4099" s="6" t="str">
        <f>IFERROR(VLOOKUP($J4099,Lookup!$I:$M,Lookup!L$2,0),"")</f>
        <v>HSilva</v>
      </c>
      <c r="N4099" s="6" t="str">
        <f>IFERROR(VLOOKUP($J4099,Lookup!$I:$M,Lookup!M$2,0),"")</f>
        <v>ET</v>
      </c>
      <c r="O4099" s="6" t="str">
        <f>IFERROR(VLOOKUP(E4099,Lookup!B:C,2,0),0)</f>
        <v>Line Cook</v>
      </c>
    </row>
    <row r="4100" ht="13.5" outlineLevel="2" spans="1:15">
      <c r="A4100" s="4" t="s">
        <v>8543</v>
      </c>
      <c r="B4100" s="4" t="s">
        <v>8429</v>
      </c>
      <c r="C4100" s="4" t="s">
        <v>118</v>
      </c>
      <c r="D4100" s="4" t="s">
        <v>8544</v>
      </c>
      <c r="E4100" s="4" t="s">
        <v>139</v>
      </c>
      <c r="F4100" s="4" t="s">
        <v>121</v>
      </c>
      <c r="G4100" s="4" t="s">
        <v>373</v>
      </c>
      <c r="H4100" s="4" t="s">
        <v>6775</v>
      </c>
      <c r="I4100" s="4" t="s">
        <v>8431</v>
      </c>
      <c r="J4100" s="4" t="s">
        <v>8432</v>
      </c>
      <c r="K4100" s="6">
        <f>IFERROR(VLOOKUP($J4100,Lookup!$I:$M,Lookup!J$2,0),"")</f>
        <v>7248</v>
      </c>
      <c r="L4100" s="6" t="str">
        <f>IFERROR(VLOOKUP($J4100,Lookup!$I:$M,Lookup!K$2,0),"")</f>
        <v>Corona</v>
      </c>
      <c r="M4100" s="6" t="str">
        <f>IFERROR(VLOOKUP($J4100,Lookup!$I:$M,Lookup!L$2,0),"")</f>
        <v>HSilva</v>
      </c>
      <c r="N4100" s="6" t="str">
        <f>IFERROR(VLOOKUP($J4100,Lookup!$I:$M,Lookup!M$2,0),"")</f>
        <v>ET</v>
      </c>
      <c r="O4100" s="6" t="str">
        <f>IFERROR(VLOOKUP(E4100,Lookup!B:C,2,0),0)</f>
        <v>Busser/Runner</v>
      </c>
    </row>
    <row r="4101" ht="13.5" outlineLevel="2" spans="1:15">
      <c r="A4101" s="4" t="s">
        <v>8545</v>
      </c>
      <c r="B4101" s="4" t="s">
        <v>8429</v>
      </c>
      <c r="C4101" s="4" t="s">
        <v>118</v>
      </c>
      <c r="D4101" s="4" t="s">
        <v>8546</v>
      </c>
      <c r="E4101" s="4" t="s">
        <v>120</v>
      </c>
      <c r="F4101" s="4" t="s">
        <v>121</v>
      </c>
      <c r="G4101" s="4" t="s">
        <v>373</v>
      </c>
      <c r="H4101" s="4" t="s">
        <v>6775</v>
      </c>
      <c r="I4101" s="4" t="s">
        <v>8431</v>
      </c>
      <c r="J4101" s="4" t="s">
        <v>8432</v>
      </c>
      <c r="K4101" s="6">
        <f>IFERROR(VLOOKUP($J4101,Lookup!$I:$M,Lookup!J$2,0),"")</f>
        <v>7248</v>
      </c>
      <c r="L4101" s="6" t="str">
        <f>IFERROR(VLOOKUP($J4101,Lookup!$I:$M,Lookup!K$2,0),"")</f>
        <v>Corona</v>
      </c>
      <c r="M4101" s="6" t="str">
        <f>IFERROR(VLOOKUP($J4101,Lookup!$I:$M,Lookup!L$2,0),"")</f>
        <v>HSilva</v>
      </c>
      <c r="N4101" s="6" t="str">
        <f>IFERROR(VLOOKUP($J4101,Lookup!$I:$M,Lookup!M$2,0),"")</f>
        <v>ET</v>
      </c>
      <c r="O4101" s="6" t="str">
        <f>IFERROR(VLOOKUP(E4101,Lookup!B:C,2,0),0)</f>
        <v>Server/Cocktail</v>
      </c>
    </row>
    <row r="4102" ht="13.5" outlineLevel="2" spans="1:15">
      <c r="A4102" s="4" t="s">
        <v>8547</v>
      </c>
      <c r="B4102" s="4" t="s">
        <v>6872</v>
      </c>
      <c r="C4102" s="4" t="s">
        <v>118</v>
      </c>
      <c r="D4102" s="4" t="s">
        <v>8548</v>
      </c>
      <c r="E4102" s="4" t="s">
        <v>142</v>
      </c>
      <c r="F4102" s="4" t="s">
        <v>121</v>
      </c>
      <c r="G4102" s="4" t="s">
        <v>373</v>
      </c>
      <c r="H4102" s="4" t="s">
        <v>6775</v>
      </c>
      <c r="I4102" s="4" t="s">
        <v>8549</v>
      </c>
      <c r="J4102" s="4" t="s">
        <v>8550</v>
      </c>
      <c r="K4102" s="6">
        <f>IFERROR(VLOOKUP($J4102,Lookup!$I:$M,Lookup!J$2,0),"")</f>
        <v>7254</v>
      </c>
      <c r="L4102" s="6" t="str">
        <f>IFERROR(VLOOKUP($J4102,Lookup!$I:$M,Lookup!K$2,0),"")</f>
        <v>Riverside Plaza</v>
      </c>
      <c r="M4102" s="6" t="str">
        <f>IFERROR(VLOOKUP($J4102,Lookup!$I:$M,Lookup!L$2,0),"")</f>
        <v>HSilva</v>
      </c>
      <c r="N4102" s="6" t="str">
        <f>IFERROR(VLOOKUP($J4102,Lookup!$I:$M,Lookup!M$2,0),"")</f>
        <v>ET</v>
      </c>
      <c r="O4102" s="6" t="str">
        <f>IFERROR(VLOOKUP(E4102,Lookup!B:C,2,0),0)</f>
        <v>Expo</v>
      </c>
    </row>
    <row r="4103" ht="13.5" outlineLevel="2" spans="1:15">
      <c r="A4103" s="4" t="s">
        <v>8551</v>
      </c>
      <c r="B4103" s="4" t="s">
        <v>6872</v>
      </c>
      <c r="C4103" s="4" t="s">
        <v>348</v>
      </c>
      <c r="D4103" s="4" t="s">
        <v>8552</v>
      </c>
      <c r="E4103" s="4" t="s">
        <v>78</v>
      </c>
      <c r="F4103" s="4" t="s">
        <v>121</v>
      </c>
      <c r="G4103" s="4" t="s">
        <v>373</v>
      </c>
      <c r="H4103" s="4" t="s">
        <v>6775</v>
      </c>
      <c r="I4103" s="4" t="s">
        <v>8549</v>
      </c>
      <c r="J4103" s="4" t="s">
        <v>8550</v>
      </c>
      <c r="K4103" s="6">
        <f>IFERROR(VLOOKUP($J4103,Lookup!$I:$M,Lookup!J$2,0),"")</f>
        <v>7254</v>
      </c>
      <c r="L4103" s="6" t="str">
        <f>IFERROR(VLOOKUP($J4103,Lookup!$I:$M,Lookup!K$2,0),"")</f>
        <v>Riverside Plaza</v>
      </c>
      <c r="M4103" s="6" t="str">
        <f>IFERROR(VLOOKUP($J4103,Lookup!$I:$M,Lookup!L$2,0),"")</f>
        <v>HSilva</v>
      </c>
      <c r="N4103" s="6" t="str">
        <f>IFERROR(VLOOKUP($J4103,Lookup!$I:$M,Lookup!M$2,0),"")</f>
        <v>ET</v>
      </c>
      <c r="O4103" s="6" t="str">
        <f>IFERROR(VLOOKUP(E4103,Lookup!B:C,2,0),0)</f>
        <v>Host</v>
      </c>
    </row>
    <row r="4104" ht="13.5" outlineLevel="2" spans="1:15">
      <c r="A4104" s="4" t="s">
        <v>8553</v>
      </c>
      <c r="B4104" s="4" t="s">
        <v>6872</v>
      </c>
      <c r="C4104" s="4" t="s">
        <v>118</v>
      </c>
      <c r="D4104" s="4" t="s">
        <v>8554</v>
      </c>
      <c r="E4104" s="4" t="s">
        <v>78</v>
      </c>
      <c r="F4104" s="4" t="s">
        <v>121</v>
      </c>
      <c r="G4104" s="4" t="s">
        <v>373</v>
      </c>
      <c r="H4104" s="4" t="s">
        <v>6775</v>
      </c>
      <c r="I4104" s="4" t="s">
        <v>8549</v>
      </c>
      <c r="J4104" s="4" t="s">
        <v>8550</v>
      </c>
      <c r="K4104" s="6">
        <f>IFERROR(VLOOKUP($J4104,Lookup!$I:$M,Lookup!J$2,0),"")</f>
        <v>7254</v>
      </c>
      <c r="L4104" s="6" t="str">
        <f>IFERROR(VLOOKUP($J4104,Lookup!$I:$M,Lookup!K$2,0),"")</f>
        <v>Riverside Plaza</v>
      </c>
      <c r="M4104" s="6" t="str">
        <f>IFERROR(VLOOKUP($J4104,Lookup!$I:$M,Lookup!L$2,0),"")</f>
        <v>HSilva</v>
      </c>
      <c r="N4104" s="6" t="str">
        <f>IFERROR(VLOOKUP($J4104,Lookup!$I:$M,Lookup!M$2,0),"")</f>
        <v>ET</v>
      </c>
      <c r="O4104" s="6" t="str">
        <f>IFERROR(VLOOKUP(E4104,Lookup!B:C,2,0),0)</f>
        <v>Host</v>
      </c>
    </row>
    <row r="4105" ht="13.5" outlineLevel="2" spans="1:15">
      <c r="A4105" s="4" t="s">
        <v>8555</v>
      </c>
      <c r="B4105" s="4" t="s">
        <v>6872</v>
      </c>
      <c r="C4105" s="4" t="s">
        <v>118</v>
      </c>
      <c r="D4105" s="4" t="s">
        <v>8556</v>
      </c>
      <c r="E4105" s="4" t="s">
        <v>120</v>
      </c>
      <c r="F4105" s="4" t="s">
        <v>121</v>
      </c>
      <c r="G4105" s="4" t="s">
        <v>373</v>
      </c>
      <c r="H4105" s="4" t="s">
        <v>6775</v>
      </c>
      <c r="I4105" s="4" t="s">
        <v>8549</v>
      </c>
      <c r="J4105" s="4" t="s">
        <v>8550</v>
      </c>
      <c r="K4105" s="6">
        <f>IFERROR(VLOOKUP($J4105,Lookup!$I:$M,Lookup!J$2,0),"")</f>
        <v>7254</v>
      </c>
      <c r="L4105" s="6" t="str">
        <f>IFERROR(VLOOKUP($J4105,Lookup!$I:$M,Lookup!K$2,0),"")</f>
        <v>Riverside Plaza</v>
      </c>
      <c r="M4105" s="6" t="str">
        <f>IFERROR(VLOOKUP($J4105,Lookup!$I:$M,Lookup!L$2,0),"")</f>
        <v>HSilva</v>
      </c>
      <c r="N4105" s="6" t="str">
        <f>IFERROR(VLOOKUP($J4105,Lookup!$I:$M,Lookup!M$2,0),"")</f>
        <v>ET</v>
      </c>
      <c r="O4105" s="6" t="str">
        <f>IFERROR(VLOOKUP(E4105,Lookup!B:C,2,0),0)</f>
        <v>Server/Cocktail</v>
      </c>
    </row>
    <row r="4106" ht="13.5" outlineLevel="2" spans="1:15">
      <c r="A4106" s="4" t="s">
        <v>8557</v>
      </c>
      <c r="B4106" s="4" t="s">
        <v>6872</v>
      </c>
      <c r="C4106" s="4" t="s">
        <v>118</v>
      </c>
      <c r="D4106" s="4" t="s">
        <v>8558</v>
      </c>
      <c r="E4106" s="4" t="s">
        <v>175</v>
      </c>
      <c r="F4106" s="4" t="s">
        <v>121</v>
      </c>
      <c r="G4106" s="4" t="s">
        <v>373</v>
      </c>
      <c r="H4106" s="4" t="s">
        <v>6775</v>
      </c>
      <c r="I4106" s="4" t="s">
        <v>8549</v>
      </c>
      <c r="J4106" s="4" t="s">
        <v>8550</v>
      </c>
      <c r="K4106" s="6">
        <f>IFERROR(VLOOKUP($J4106,Lookup!$I:$M,Lookup!J$2,0),"")</f>
        <v>7254</v>
      </c>
      <c r="L4106" s="6" t="str">
        <f>IFERROR(VLOOKUP($J4106,Lookup!$I:$M,Lookup!K$2,0),"")</f>
        <v>Riverside Plaza</v>
      </c>
      <c r="M4106" s="6" t="str">
        <f>IFERROR(VLOOKUP($J4106,Lookup!$I:$M,Lookup!L$2,0),"")</f>
        <v>HSilva</v>
      </c>
      <c r="N4106" s="6" t="str">
        <f>IFERROR(VLOOKUP($J4106,Lookup!$I:$M,Lookup!M$2,0),"")</f>
        <v>ET</v>
      </c>
      <c r="O4106" s="6" t="str">
        <f>IFERROR(VLOOKUP(E4106,Lookup!B:C,2,0),0)</f>
        <v/>
      </c>
    </row>
    <row r="4107" ht="13.5" outlineLevel="2" spans="1:15">
      <c r="A4107" s="4" t="s">
        <v>8559</v>
      </c>
      <c r="B4107" s="4" t="s">
        <v>6872</v>
      </c>
      <c r="C4107" s="4" t="s">
        <v>118</v>
      </c>
      <c r="D4107" s="4" t="s">
        <v>8560</v>
      </c>
      <c r="E4107" s="4" t="s">
        <v>188</v>
      </c>
      <c r="F4107" s="4" t="s">
        <v>121</v>
      </c>
      <c r="G4107" s="4" t="s">
        <v>373</v>
      </c>
      <c r="H4107" s="4" t="s">
        <v>6775</v>
      </c>
      <c r="I4107" s="4" t="s">
        <v>8549</v>
      </c>
      <c r="J4107" s="4" t="s">
        <v>8550</v>
      </c>
      <c r="K4107" s="6">
        <f>IFERROR(VLOOKUP($J4107,Lookup!$I:$M,Lookup!J$2,0),"")</f>
        <v>7254</v>
      </c>
      <c r="L4107" s="6" t="str">
        <f>IFERROR(VLOOKUP($J4107,Lookup!$I:$M,Lookup!K$2,0),"")</f>
        <v>Riverside Plaza</v>
      </c>
      <c r="M4107" s="6" t="str">
        <f>IFERROR(VLOOKUP($J4107,Lookup!$I:$M,Lookup!L$2,0),"")</f>
        <v>HSilva</v>
      </c>
      <c r="N4107" s="6" t="str">
        <f>IFERROR(VLOOKUP($J4107,Lookup!$I:$M,Lookup!M$2,0),"")</f>
        <v>ET</v>
      </c>
      <c r="O4107" s="6" t="str">
        <f>IFERROR(VLOOKUP(E4107,Lookup!B:C,2,0),0)</f>
        <v>Dish</v>
      </c>
    </row>
    <row r="4108" ht="13.5" outlineLevel="2" spans="1:15">
      <c r="A4108" s="4" t="s">
        <v>8561</v>
      </c>
      <c r="B4108" s="4" t="s">
        <v>6872</v>
      </c>
      <c r="C4108" s="4" t="s">
        <v>118</v>
      </c>
      <c r="D4108" s="4" t="s">
        <v>8562</v>
      </c>
      <c r="E4108" s="4" t="s">
        <v>120</v>
      </c>
      <c r="F4108" s="4" t="s">
        <v>121</v>
      </c>
      <c r="G4108" s="4" t="s">
        <v>373</v>
      </c>
      <c r="H4108" s="4" t="s">
        <v>6775</v>
      </c>
      <c r="I4108" s="4" t="s">
        <v>8549</v>
      </c>
      <c r="J4108" s="4" t="s">
        <v>8550</v>
      </c>
      <c r="K4108" s="6">
        <f>IFERROR(VLOOKUP($J4108,Lookup!$I:$M,Lookup!J$2,0),"")</f>
        <v>7254</v>
      </c>
      <c r="L4108" s="6" t="str">
        <f>IFERROR(VLOOKUP($J4108,Lookup!$I:$M,Lookup!K$2,0),"")</f>
        <v>Riverside Plaza</v>
      </c>
      <c r="M4108" s="6" t="str">
        <f>IFERROR(VLOOKUP($J4108,Lookup!$I:$M,Lookup!L$2,0),"")</f>
        <v>HSilva</v>
      </c>
      <c r="N4108" s="6" t="str">
        <f>IFERROR(VLOOKUP($J4108,Lookup!$I:$M,Lookup!M$2,0),"")</f>
        <v>ET</v>
      </c>
      <c r="O4108" s="6" t="str">
        <f>IFERROR(VLOOKUP(E4108,Lookup!B:C,2,0),0)</f>
        <v>Server/Cocktail</v>
      </c>
    </row>
    <row r="4109" ht="13.5" outlineLevel="2" spans="1:15">
      <c r="A4109" s="4" t="s">
        <v>8563</v>
      </c>
      <c r="B4109" s="4" t="s">
        <v>6913</v>
      </c>
      <c r="C4109" s="4" t="s">
        <v>118</v>
      </c>
      <c r="D4109" s="4" t="s">
        <v>8564</v>
      </c>
      <c r="E4109" s="4" t="s">
        <v>134</v>
      </c>
      <c r="F4109" s="4" t="s">
        <v>121</v>
      </c>
      <c r="G4109" s="4" t="s">
        <v>373</v>
      </c>
      <c r="H4109" s="4" t="s">
        <v>6775</v>
      </c>
      <c r="I4109" s="4" t="s">
        <v>8549</v>
      </c>
      <c r="J4109" s="4" t="s">
        <v>8550</v>
      </c>
      <c r="K4109" s="6">
        <f>IFERROR(VLOOKUP($J4109,Lookup!$I:$M,Lookup!J$2,0),"")</f>
        <v>7254</v>
      </c>
      <c r="L4109" s="6" t="str">
        <f>IFERROR(VLOOKUP($J4109,Lookup!$I:$M,Lookup!K$2,0),"")</f>
        <v>Riverside Plaza</v>
      </c>
      <c r="M4109" s="6" t="str">
        <f>IFERROR(VLOOKUP($J4109,Lookup!$I:$M,Lookup!L$2,0),"")</f>
        <v>HSilva</v>
      </c>
      <c r="N4109" s="6" t="str">
        <f>IFERROR(VLOOKUP($J4109,Lookup!$I:$M,Lookup!M$2,0),"")</f>
        <v>ET</v>
      </c>
      <c r="O4109" s="6">
        <f>IFERROR(VLOOKUP(E4109,Lookup!B:C,2,0),0)</f>
        <v>0</v>
      </c>
    </row>
    <row r="4110" ht="13.5" outlineLevel="2" spans="1:15">
      <c r="A4110" s="4" t="s">
        <v>8565</v>
      </c>
      <c r="B4110" s="4" t="s">
        <v>6872</v>
      </c>
      <c r="C4110" s="4" t="s">
        <v>118</v>
      </c>
      <c r="D4110" s="4" t="s">
        <v>8566</v>
      </c>
      <c r="E4110" s="4" t="s">
        <v>120</v>
      </c>
      <c r="F4110" s="4" t="s">
        <v>121</v>
      </c>
      <c r="G4110" s="4" t="s">
        <v>373</v>
      </c>
      <c r="H4110" s="4" t="s">
        <v>6775</v>
      </c>
      <c r="I4110" s="4" t="s">
        <v>8549</v>
      </c>
      <c r="J4110" s="4" t="s">
        <v>8550</v>
      </c>
      <c r="K4110" s="6">
        <f>IFERROR(VLOOKUP($J4110,Lookup!$I:$M,Lookup!J$2,0),"")</f>
        <v>7254</v>
      </c>
      <c r="L4110" s="6" t="str">
        <f>IFERROR(VLOOKUP($J4110,Lookup!$I:$M,Lookup!K$2,0),"")</f>
        <v>Riverside Plaza</v>
      </c>
      <c r="M4110" s="6" t="str">
        <f>IFERROR(VLOOKUP($J4110,Lookup!$I:$M,Lookup!L$2,0),"")</f>
        <v>HSilva</v>
      </c>
      <c r="N4110" s="6" t="str">
        <f>IFERROR(VLOOKUP($J4110,Lookup!$I:$M,Lookup!M$2,0),"")</f>
        <v>ET</v>
      </c>
      <c r="O4110" s="6" t="str">
        <f>IFERROR(VLOOKUP(E4110,Lookup!B:C,2,0),0)</f>
        <v>Server/Cocktail</v>
      </c>
    </row>
    <row r="4111" ht="13.5" outlineLevel="2" spans="1:15">
      <c r="A4111" s="4" t="s">
        <v>8567</v>
      </c>
      <c r="B4111" s="4" t="s">
        <v>6872</v>
      </c>
      <c r="C4111" s="4" t="s">
        <v>118</v>
      </c>
      <c r="D4111" s="4" t="s">
        <v>8568</v>
      </c>
      <c r="E4111" s="4" t="s">
        <v>83</v>
      </c>
      <c r="F4111" s="4" t="s">
        <v>121</v>
      </c>
      <c r="G4111" s="4" t="s">
        <v>373</v>
      </c>
      <c r="H4111" s="4" t="s">
        <v>6775</v>
      </c>
      <c r="I4111" s="4" t="s">
        <v>8549</v>
      </c>
      <c r="J4111" s="4" t="s">
        <v>8550</v>
      </c>
      <c r="K4111" s="6">
        <f>IFERROR(VLOOKUP($J4111,Lookup!$I:$M,Lookup!J$2,0),"")</f>
        <v>7254</v>
      </c>
      <c r="L4111" s="6" t="str">
        <f>IFERROR(VLOOKUP($J4111,Lookup!$I:$M,Lookup!K$2,0),"")</f>
        <v>Riverside Plaza</v>
      </c>
      <c r="M4111" s="6" t="str">
        <f>IFERROR(VLOOKUP($J4111,Lookup!$I:$M,Lookup!L$2,0),"")</f>
        <v>HSilva</v>
      </c>
      <c r="N4111" s="6" t="str">
        <f>IFERROR(VLOOKUP($J4111,Lookup!$I:$M,Lookup!M$2,0),"")</f>
        <v>ET</v>
      </c>
      <c r="O4111" s="6" t="str">
        <f>IFERROR(VLOOKUP(E4111,Lookup!B:C,2,0),0)</f>
        <v>Line Cook</v>
      </c>
    </row>
    <row r="4112" ht="13.5" outlineLevel="2" spans="1:15">
      <c r="A4112" s="4" t="s">
        <v>8569</v>
      </c>
      <c r="B4112" s="4" t="s">
        <v>6872</v>
      </c>
      <c r="C4112" s="4" t="s">
        <v>118</v>
      </c>
      <c r="D4112" s="4" t="s">
        <v>8570</v>
      </c>
      <c r="E4112" s="4" t="s">
        <v>238</v>
      </c>
      <c r="F4112" s="4" t="s">
        <v>121</v>
      </c>
      <c r="G4112" s="4" t="s">
        <v>373</v>
      </c>
      <c r="H4112" s="4" t="s">
        <v>6775</v>
      </c>
      <c r="I4112" s="4" t="s">
        <v>8549</v>
      </c>
      <c r="J4112" s="4" t="s">
        <v>8550</v>
      </c>
      <c r="K4112" s="6">
        <f>IFERROR(VLOOKUP($J4112,Lookup!$I:$M,Lookup!J$2,0),"")</f>
        <v>7254</v>
      </c>
      <c r="L4112" s="6" t="str">
        <f>IFERROR(VLOOKUP($J4112,Lookup!$I:$M,Lookup!K$2,0),"")</f>
        <v>Riverside Plaza</v>
      </c>
      <c r="M4112" s="6" t="str">
        <f>IFERROR(VLOOKUP($J4112,Lookup!$I:$M,Lookup!L$2,0),"")</f>
        <v>HSilva</v>
      </c>
      <c r="N4112" s="6" t="str">
        <f>IFERROR(VLOOKUP($J4112,Lookup!$I:$M,Lookup!M$2,0),"")</f>
        <v>ET</v>
      </c>
      <c r="O4112" s="6">
        <f>IFERROR(VLOOKUP(E4112,Lookup!B:C,2,0),0)</f>
        <v>0</v>
      </c>
    </row>
    <row r="4113" ht="13.5" outlineLevel="2" spans="1:15">
      <c r="A4113" s="4" t="s">
        <v>8571</v>
      </c>
      <c r="B4113" s="4" t="s">
        <v>6872</v>
      </c>
      <c r="C4113" s="4" t="s">
        <v>118</v>
      </c>
      <c r="D4113" s="4" t="s">
        <v>8572</v>
      </c>
      <c r="E4113" s="4" t="s">
        <v>83</v>
      </c>
      <c r="F4113" s="4" t="s">
        <v>121</v>
      </c>
      <c r="G4113" s="4" t="s">
        <v>373</v>
      </c>
      <c r="H4113" s="4" t="s">
        <v>6775</v>
      </c>
      <c r="I4113" s="4" t="s">
        <v>8549</v>
      </c>
      <c r="J4113" s="4" t="s">
        <v>8550</v>
      </c>
      <c r="K4113" s="6">
        <f>IFERROR(VLOOKUP($J4113,Lookup!$I:$M,Lookup!J$2,0),"")</f>
        <v>7254</v>
      </c>
      <c r="L4113" s="6" t="str">
        <f>IFERROR(VLOOKUP($J4113,Lookup!$I:$M,Lookup!K$2,0),"")</f>
        <v>Riverside Plaza</v>
      </c>
      <c r="M4113" s="6" t="str">
        <f>IFERROR(VLOOKUP($J4113,Lookup!$I:$M,Lookup!L$2,0),"")</f>
        <v>HSilva</v>
      </c>
      <c r="N4113" s="6" t="str">
        <f>IFERROR(VLOOKUP($J4113,Lookup!$I:$M,Lookup!M$2,0),"")</f>
        <v>ET</v>
      </c>
      <c r="O4113" s="6" t="str">
        <f>IFERROR(VLOOKUP(E4113,Lookup!B:C,2,0),0)</f>
        <v>Line Cook</v>
      </c>
    </row>
    <row r="4114" ht="13.5" outlineLevel="2" spans="1:15">
      <c r="A4114" s="4" t="s">
        <v>8573</v>
      </c>
      <c r="B4114" s="4" t="s">
        <v>6872</v>
      </c>
      <c r="C4114" s="4" t="s">
        <v>118</v>
      </c>
      <c r="D4114" s="4" t="s">
        <v>8574</v>
      </c>
      <c r="E4114" s="4" t="s">
        <v>188</v>
      </c>
      <c r="F4114" s="4" t="s">
        <v>121</v>
      </c>
      <c r="G4114" s="4" t="s">
        <v>373</v>
      </c>
      <c r="H4114" s="4" t="s">
        <v>6775</v>
      </c>
      <c r="I4114" s="4" t="s">
        <v>8549</v>
      </c>
      <c r="J4114" s="4" t="s">
        <v>8550</v>
      </c>
      <c r="K4114" s="6">
        <f>IFERROR(VLOOKUP($J4114,Lookup!$I:$M,Lookup!J$2,0),"")</f>
        <v>7254</v>
      </c>
      <c r="L4114" s="6" t="str">
        <f>IFERROR(VLOOKUP($J4114,Lookup!$I:$M,Lookup!K$2,0),"")</f>
        <v>Riverside Plaza</v>
      </c>
      <c r="M4114" s="6" t="str">
        <f>IFERROR(VLOOKUP($J4114,Lookup!$I:$M,Lookup!L$2,0),"")</f>
        <v>HSilva</v>
      </c>
      <c r="N4114" s="6" t="str">
        <f>IFERROR(VLOOKUP($J4114,Lookup!$I:$M,Lookup!M$2,0),"")</f>
        <v>ET</v>
      </c>
      <c r="O4114" s="6" t="str">
        <f>IFERROR(VLOOKUP(E4114,Lookup!B:C,2,0),0)</f>
        <v>Dish</v>
      </c>
    </row>
    <row r="4115" ht="13.5" outlineLevel="2" spans="1:15">
      <c r="A4115" s="4" t="s">
        <v>8575</v>
      </c>
      <c r="B4115" s="4" t="s">
        <v>6872</v>
      </c>
      <c r="C4115" s="4" t="s">
        <v>118</v>
      </c>
      <c r="D4115" s="4" t="s">
        <v>8576</v>
      </c>
      <c r="E4115" s="4" t="s">
        <v>84</v>
      </c>
      <c r="F4115" s="4" t="s">
        <v>121</v>
      </c>
      <c r="G4115" s="4" t="s">
        <v>373</v>
      </c>
      <c r="H4115" s="4" t="s">
        <v>6775</v>
      </c>
      <c r="I4115" s="4" t="s">
        <v>8549</v>
      </c>
      <c r="J4115" s="4" t="s">
        <v>8550</v>
      </c>
      <c r="K4115" s="6">
        <f>IFERROR(VLOOKUP($J4115,Lookup!$I:$M,Lookup!J$2,0),"")</f>
        <v>7254</v>
      </c>
      <c r="L4115" s="6" t="str">
        <f>IFERROR(VLOOKUP($J4115,Lookup!$I:$M,Lookup!K$2,0),"")</f>
        <v>Riverside Plaza</v>
      </c>
      <c r="M4115" s="6" t="str">
        <f>IFERROR(VLOOKUP($J4115,Lookup!$I:$M,Lookup!L$2,0),"")</f>
        <v>HSilva</v>
      </c>
      <c r="N4115" s="6" t="str">
        <f>IFERROR(VLOOKUP($J4115,Lookup!$I:$M,Lookup!M$2,0),"")</f>
        <v>ET</v>
      </c>
      <c r="O4115" s="6" t="str">
        <f>IFERROR(VLOOKUP(E4115,Lookup!B:C,2,0),0)</f>
        <v>Prep Cook</v>
      </c>
    </row>
    <row r="4116" ht="13.5" outlineLevel="2" spans="1:15">
      <c r="A4116" s="4" t="s">
        <v>8577</v>
      </c>
      <c r="B4116" s="4" t="s">
        <v>6872</v>
      </c>
      <c r="C4116" s="4" t="s">
        <v>118</v>
      </c>
      <c r="D4116" s="4" t="s">
        <v>8578</v>
      </c>
      <c r="E4116" s="4" t="s">
        <v>139</v>
      </c>
      <c r="F4116" s="4" t="s">
        <v>121</v>
      </c>
      <c r="G4116" s="4" t="s">
        <v>373</v>
      </c>
      <c r="H4116" s="4" t="s">
        <v>6775</v>
      </c>
      <c r="I4116" s="4" t="s">
        <v>8549</v>
      </c>
      <c r="J4116" s="4" t="s">
        <v>8550</v>
      </c>
      <c r="K4116" s="6">
        <f>IFERROR(VLOOKUP($J4116,Lookup!$I:$M,Lookup!J$2,0),"")</f>
        <v>7254</v>
      </c>
      <c r="L4116" s="6" t="str">
        <f>IFERROR(VLOOKUP($J4116,Lookup!$I:$M,Lookup!K$2,0),"")</f>
        <v>Riverside Plaza</v>
      </c>
      <c r="M4116" s="6" t="str">
        <f>IFERROR(VLOOKUP($J4116,Lookup!$I:$M,Lookup!L$2,0),"")</f>
        <v>HSilva</v>
      </c>
      <c r="N4116" s="6" t="str">
        <f>IFERROR(VLOOKUP($J4116,Lookup!$I:$M,Lookup!M$2,0),"")</f>
        <v>ET</v>
      </c>
      <c r="O4116" s="6" t="str">
        <f>IFERROR(VLOOKUP(E4116,Lookup!B:C,2,0),0)</f>
        <v>Busser/Runner</v>
      </c>
    </row>
    <row r="4117" ht="13.5" outlineLevel="2" spans="1:15">
      <c r="A4117" s="4" t="s">
        <v>8579</v>
      </c>
      <c r="B4117" s="4" t="s">
        <v>6872</v>
      </c>
      <c r="C4117" s="4" t="s">
        <v>118</v>
      </c>
      <c r="D4117" s="4" t="s">
        <v>8580</v>
      </c>
      <c r="E4117" s="4" t="s">
        <v>128</v>
      </c>
      <c r="F4117" s="4" t="s">
        <v>121</v>
      </c>
      <c r="G4117" s="4" t="s">
        <v>373</v>
      </c>
      <c r="H4117" s="4" t="s">
        <v>6775</v>
      </c>
      <c r="I4117" s="4" t="s">
        <v>8549</v>
      </c>
      <c r="J4117" s="4" t="s">
        <v>8550</v>
      </c>
      <c r="K4117" s="6">
        <f>IFERROR(VLOOKUP($J4117,Lookup!$I:$M,Lookup!J$2,0),"")</f>
        <v>7254</v>
      </c>
      <c r="L4117" s="6" t="str">
        <f>IFERROR(VLOOKUP($J4117,Lookup!$I:$M,Lookup!K$2,0),"")</f>
        <v>Riverside Plaza</v>
      </c>
      <c r="M4117" s="6" t="str">
        <f>IFERROR(VLOOKUP($J4117,Lookup!$I:$M,Lookup!L$2,0),"")</f>
        <v>HSilva</v>
      </c>
      <c r="N4117" s="6" t="str">
        <f>IFERROR(VLOOKUP($J4117,Lookup!$I:$M,Lookup!M$2,0),"")</f>
        <v>ET</v>
      </c>
      <c r="O4117" s="6" t="str">
        <f>IFERROR(VLOOKUP(E4117,Lookup!B:C,2,0),0)</f>
        <v>Server/Cocktail</v>
      </c>
    </row>
    <row r="4118" ht="13.5" outlineLevel="2" spans="1:15">
      <c r="A4118" s="4" t="s">
        <v>8581</v>
      </c>
      <c r="B4118" s="4" t="s">
        <v>6872</v>
      </c>
      <c r="C4118" s="4" t="s">
        <v>118</v>
      </c>
      <c r="D4118" s="4" t="s">
        <v>8582</v>
      </c>
      <c r="E4118" s="4" t="s">
        <v>142</v>
      </c>
      <c r="F4118" s="4" t="s">
        <v>121</v>
      </c>
      <c r="G4118" s="4" t="s">
        <v>373</v>
      </c>
      <c r="H4118" s="4" t="s">
        <v>6775</v>
      </c>
      <c r="I4118" s="4" t="s">
        <v>8549</v>
      </c>
      <c r="J4118" s="4" t="s">
        <v>8550</v>
      </c>
      <c r="K4118" s="6">
        <f>IFERROR(VLOOKUP($J4118,Lookup!$I:$M,Lookup!J$2,0),"")</f>
        <v>7254</v>
      </c>
      <c r="L4118" s="6" t="str">
        <f>IFERROR(VLOOKUP($J4118,Lookup!$I:$M,Lookup!K$2,0),"")</f>
        <v>Riverside Plaza</v>
      </c>
      <c r="M4118" s="6" t="str">
        <f>IFERROR(VLOOKUP($J4118,Lookup!$I:$M,Lookup!L$2,0),"")</f>
        <v>HSilva</v>
      </c>
      <c r="N4118" s="6" t="str">
        <f>IFERROR(VLOOKUP($J4118,Lookup!$I:$M,Lookup!M$2,0),"")</f>
        <v>ET</v>
      </c>
      <c r="O4118" s="6" t="str">
        <f>IFERROR(VLOOKUP(E4118,Lookup!B:C,2,0),0)</f>
        <v>Expo</v>
      </c>
    </row>
    <row r="4119" ht="13.5" outlineLevel="2" spans="1:15">
      <c r="A4119" s="4" t="s">
        <v>8583</v>
      </c>
      <c r="B4119" s="4" t="s">
        <v>6872</v>
      </c>
      <c r="C4119" s="4" t="s">
        <v>118</v>
      </c>
      <c r="D4119" s="4" t="s">
        <v>8584</v>
      </c>
      <c r="E4119" s="4" t="s">
        <v>120</v>
      </c>
      <c r="F4119" s="4" t="s">
        <v>121</v>
      </c>
      <c r="G4119" s="4" t="s">
        <v>373</v>
      </c>
      <c r="H4119" s="4" t="s">
        <v>6775</v>
      </c>
      <c r="I4119" s="4" t="s">
        <v>8549</v>
      </c>
      <c r="J4119" s="4" t="s">
        <v>8550</v>
      </c>
      <c r="K4119" s="6">
        <f>IFERROR(VLOOKUP($J4119,Lookup!$I:$M,Lookup!J$2,0),"")</f>
        <v>7254</v>
      </c>
      <c r="L4119" s="6" t="str">
        <f>IFERROR(VLOOKUP($J4119,Lookup!$I:$M,Lookup!K$2,0),"")</f>
        <v>Riverside Plaza</v>
      </c>
      <c r="M4119" s="6" t="str">
        <f>IFERROR(VLOOKUP($J4119,Lookup!$I:$M,Lookup!L$2,0),"")</f>
        <v>HSilva</v>
      </c>
      <c r="N4119" s="6" t="str">
        <f>IFERROR(VLOOKUP($J4119,Lookup!$I:$M,Lookup!M$2,0),"")</f>
        <v>ET</v>
      </c>
      <c r="O4119" s="6" t="str">
        <f>IFERROR(VLOOKUP(E4119,Lookup!B:C,2,0),0)</f>
        <v>Server/Cocktail</v>
      </c>
    </row>
    <row r="4120" ht="13.5" outlineLevel="2" spans="1:15">
      <c r="A4120" s="4" t="s">
        <v>8585</v>
      </c>
      <c r="B4120" s="4" t="s">
        <v>6872</v>
      </c>
      <c r="C4120" s="4" t="s">
        <v>118</v>
      </c>
      <c r="D4120" s="4" t="s">
        <v>8586</v>
      </c>
      <c r="E4120" s="4" t="s">
        <v>83</v>
      </c>
      <c r="F4120" s="4" t="s">
        <v>121</v>
      </c>
      <c r="G4120" s="4" t="s">
        <v>373</v>
      </c>
      <c r="H4120" s="4" t="s">
        <v>6775</v>
      </c>
      <c r="I4120" s="4" t="s">
        <v>8549</v>
      </c>
      <c r="J4120" s="4" t="s">
        <v>8550</v>
      </c>
      <c r="K4120" s="6">
        <f>IFERROR(VLOOKUP($J4120,Lookup!$I:$M,Lookup!J$2,0),"")</f>
        <v>7254</v>
      </c>
      <c r="L4120" s="6" t="str">
        <f>IFERROR(VLOOKUP($J4120,Lookup!$I:$M,Lookup!K$2,0),"")</f>
        <v>Riverside Plaza</v>
      </c>
      <c r="M4120" s="6" t="str">
        <f>IFERROR(VLOOKUP($J4120,Lookup!$I:$M,Lookup!L$2,0),"")</f>
        <v>HSilva</v>
      </c>
      <c r="N4120" s="6" t="str">
        <f>IFERROR(VLOOKUP($J4120,Lookup!$I:$M,Lookup!M$2,0),"")</f>
        <v>ET</v>
      </c>
      <c r="O4120" s="6" t="str">
        <f>IFERROR(VLOOKUP(E4120,Lookup!B:C,2,0),0)</f>
        <v>Line Cook</v>
      </c>
    </row>
    <row r="4121" ht="13.5" outlineLevel="2" spans="1:15">
      <c r="A4121" s="4" t="s">
        <v>8587</v>
      </c>
      <c r="B4121" s="4" t="s">
        <v>6872</v>
      </c>
      <c r="C4121" s="4" t="s">
        <v>118</v>
      </c>
      <c r="D4121" s="4" t="s">
        <v>8588</v>
      </c>
      <c r="E4121" s="4" t="s">
        <v>128</v>
      </c>
      <c r="F4121" s="4" t="s">
        <v>121</v>
      </c>
      <c r="G4121" s="4" t="s">
        <v>373</v>
      </c>
      <c r="H4121" s="4" t="s">
        <v>6775</v>
      </c>
      <c r="I4121" s="4" t="s">
        <v>8549</v>
      </c>
      <c r="J4121" s="4" t="s">
        <v>8550</v>
      </c>
      <c r="K4121" s="6">
        <f>IFERROR(VLOOKUP($J4121,Lookup!$I:$M,Lookup!J$2,0),"")</f>
        <v>7254</v>
      </c>
      <c r="L4121" s="6" t="str">
        <f>IFERROR(VLOOKUP($J4121,Lookup!$I:$M,Lookup!K$2,0),"")</f>
        <v>Riverside Plaza</v>
      </c>
      <c r="M4121" s="6" t="str">
        <f>IFERROR(VLOOKUP($J4121,Lookup!$I:$M,Lookup!L$2,0),"")</f>
        <v>HSilva</v>
      </c>
      <c r="N4121" s="6" t="str">
        <f>IFERROR(VLOOKUP($J4121,Lookup!$I:$M,Lookup!M$2,0),"")</f>
        <v>ET</v>
      </c>
      <c r="O4121" s="6" t="str">
        <f>IFERROR(VLOOKUP(E4121,Lookup!B:C,2,0),0)</f>
        <v>Server/Cocktail</v>
      </c>
    </row>
    <row r="4122" ht="13.5" outlineLevel="2" spans="1:15">
      <c r="A4122" s="4" t="s">
        <v>8589</v>
      </c>
      <c r="B4122" s="4" t="s">
        <v>6872</v>
      </c>
      <c r="C4122" s="4" t="s">
        <v>118</v>
      </c>
      <c r="D4122" s="4" t="s">
        <v>8590</v>
      </c>
      <c r="E4122" s="4" t="s">
        <v>139</v>
      </c>
      <c r="F4122" s="4" t="s">
        <v>121</v>
      </c>
      <c r="G4122" s="4" t="s">
        <v>373</v>
      </c>
      <c r="H4122" s="4" t="s">
        <v>6775</v>
      </c>
      <c r="I4122" s="4" t="s">
        <v>8549</v>
      </c>
      <c r="J4122" s="4" t="s">
        <v>8550</v>
      </c>
      <c r="K4122" s="6">
        <f>IFERROR(VLOOKUP($J4122,Lookup!$I:$M,Lookup!J$2,0),"")</f>
        <v>7254</v>
      </c>
      <c r="L4122" s="6" t="str">
        <f>IFERROR(VLOOKUP($J4122,Lookup!$I:$M,Lookup!K$2,0),"")</f>
        <v>Riverside Plaza</v>
      </c>
      <c r="M4122" s="6" t="str">
        <f>IFERROR(VLOOKUP($J4122,Lookup!$I:$M,Lookup!L$2,0),"")</f>
        <v>HSilva</v>
      </c>
      <c r="N4122" s="6" t="str">
        <f>IFERROR(VLOOKUP($J4122,Lookup!$I:$M,Lookup!M$2,0),"")</f>
        <v>ET</v>
      </c>
      <c r="O4122" s="6" t="str">
        <f>IFERROR(VLOOKUP(E4122,Lookup!B:C,2,0),0)</f>
        <v>Busser/Runner</v>
      </c>
    </row>
    <row r="4123" ht="13.5" outlineLevel="2" spans="1:15">
      <c r="A4123" s="4" t="s">
        <v>8591</v>
      </c>
      <c r="B4123" s="4" t="s">
        <v>6872</v>
      </c>
      <c r="C4123" s="4" t="s">
        <v>118</v>
      </c>
      <c r="D4123" s="4" t="s">
        <v>8592</v>
      </c>
      <c r="E4123" s="4" t="s">
        <v>84</v>
      </c>
      <c r="F4123" s="4" t="s">
        <v>121</v>
      </c>
      <c r="G4123" s="4" t="s">
        <v>373</v>
      </c>
      <c r="H4123" s="4" t="s">
        <v>6775</v>
      </c>
      <c r="I4123" s="4" t="s">
        <v>8549</v>
      </c>
      <c r="J4123" s="4" t="s">
        <v>8550</v>
      </c>
      <c r="K4123" s="6">
        <f>IFERROR(VLOOKUP($J4123,Lookup!$I:$M,Lookup!J$2,0),"")</f>
        <v>7254</v>
      </c>
      <c r="L4123" s="6" t="str">
        <f>IFERROR(VLOOKUP($J4123,Lookup!$I:$M,Lookup!K$2,0),"")</f>
        <v>Riverside Plaza</v>
      </c>
      <c r="M4123" s="6" t="str">
        <f>IFERROR(VLOOKUP($J4123,Lookup!$I:$M,Lookup!L$2,0),"")</f>
        <v>HSilva</v>
      </c>
      <c r="N4123" s="6" t="str">
        <f>IFERROR(VLOOKUP($J4123,Lookup!$I:$M,Lookup!M$2,0),"")</f>
        <v>ET</v>
      </c>
      <c r="O4123" s="6" t="str">
        <f>IFERROR(VLOOKUP(E4123,Lookup!B:C,2,0),0)</f>
        <v>Prep Cook</v>
      </c>
    </row>
    <row r="4124" ht="13.5" outlineLevel="2" spans="1:15">
      <c r="A4124" s="4" t="s">
        <v>8593</v>
      </c>
      <c r="B4124" s="4" t="s">
        <v>6872</v>
      </c>
      <c r="C4124" s="4" t="s">
        <v>118</v>
      </c>
      <c r="D4124" s="4" t="s">
        <v>8594</v>
      </c>
      <c r="E4124" s="4" t="s">
        <v>139</v>
      </c>
      <c r="F4124" s="4" t="s">
        <v>121</v>
      </c>
      <c r="G4124" s="4" t="s">
        <v>373</v>
      </c>
      <c r="H4124" s="4" t="s">
        <v>6775</v>
      </c>
      <c r="I4124" s="4" t="s">
        <v>8549</v>
      </c>
      <c r="J4124" s="4" t="s">
        <v>8550</v>
      </c>
      <c r="K4124" s="6">
        <f>IFERROR(VLOOKUP($J4124,Lookup!$I:$M,Lookup!J$2,0),"")</f>
        <v>7254</v>
      </c>
      <c r="L4124" s="6" t="str">
        <f>IFERROR(VLOOKUP($J4124,Lookup!$I:$M,Lookup!K$2,0),"")</f>
        <v>Riverside Plaza</v>
      </c>
      <c r="M4124" s="6" t="str">
        <f>IFERROR(VLOOKUP($J4124,Lookup!$I:$M,Lookup!L$2,0),"")</f>
        <v>HSilva</v>
      </c>
      <c r="N4124" s="6" t="str">
        <f>IFERROR(VLOOKUP($J4124,Lookup!$I:$M,Lookup!M$2,0),"")</f>
        <v>ET</v>
      </c>
      <c r="O4124" s="6" t="str">
        <f>IFERROR(VLOOKUP(E4124,Lookup!B:C,2,0),0)</f>
        <v>Busser/Runner</v>
      </c>
    </row>
    <row r="4125" ht="13.5" outlineLevel="2" spans="1:15">
      <c r="A4125" s="4" t="s">
        <v>8595</v>
      </c>
      <c r="B4125" s="4" t="s">
        <v>6872</v>
      </c>
      <c r="C4125" s="4" t="s">
        <v>118</v>
      </c>
      <c r="D4125" s="4" t="s">
        <v>8596</v>
      </c>
      <c r="E4125" s="4" t="s">
        <v>139</v>
      </c>
      <c r="F4125" s="4" t="s">
        <v>121</v>
      </c>
      <c r="G4125" s="4" t="s">
        <v>373</v>
      </c>
      <c r="H4125" s="4" t="s">
        <v>6775</v>
      </c>
      <c r="I4125" s="4" t="s">
        <v>8549</v>
      </c>
      <c r="J4125" s="4" t="s">
        <v>8550</v>
      </c>
      <c r="K4125" s="6">
        <f>IFERROR(VLOOKUP($J4125,Lookup!$I:$M,Lookup!J$2,0),"")</f>
        <v>7254</v>
      </c>
      <c r="L4125" s="6" t="str">
        <f>IFERROR(VLOOKUP($J4125,Lookup!$I:$M,Lookup!K$2,0),"")</f>
        <v>Riverside Plaza</v>
      </c>
      <c r="M4125" s="6" t="str">
        <f>IFERROR(VLOOKUP($J4125,Lookup!$I:$M,Lookup!L$2,0),"")</f>
        <v>HSilva</v>
      </c>
      <c r="N4125" s="6" t="str">
        <f>IFERROR(VLOOKUP($J4125,Lookup!$I:$M,Lookup!M$2,0),"")</f>
        <v>ET</v>
      </c>
      <c r="O4125" s="6" t="str">
        <f>IFERROR(VLOOKUP(E4125,Lookup!B:C,2,0),0)</f>
        <v>Busser/Runner</v>
      </c>
    </row>
    <row r="4126" ht="13.5" outlineLevel="2" spans="1:15">
      <c r="A4126" s="4" t="s">
        <v>8597</v>
      </c>
      <c r="B4126" s="4" t="s">
        <v>6872</v>
      </c>
      <c r="C4126" s="4" t="s">
        <v>118</v>
      </c>
      <c r="D4126" s="4" t="s">
        <v>8598</v>
      </c>
      <c r="E4126" s="4" t="s">
        <v>128</v>
      </c>
      <c r="F4126" s="4" t="s">
        <v>121</v>
      </c>
      <c r="G4126" s="4" t="s">
        <v>373</v>
      </c>
      <c r="H4126" s="4" t="s">
        <v>6775</v>
      </c>
      <c r="I4126" s="4" t="s">
        <v>8549</v>
      </c>
      <c r="J4126" s="4" t="s">
        <v>8550</v>
      </c>
      <c r="K4126" s="6">
        <f>IFERROR(VLOOKUP($J4126,Lookup!$I:$M,Lookup!J$2,0),"")</f>
        <v>7254</v>
      </c>
      <c r="L4126" s="6" t="str">
        <f>IFERROR(VLOOKUP($J4126,Lookup!$I:$M,Lookup!K$2,0),"")</f>
        <v>Riverside Plaza</v>
      </c>
      <c r="M4126" s="6" t="str">
        <f>IFERROR(VLOOKUP($J4126,Lookup!$I:$M,Lookup!L$2,0),"")</f>
        <v>HSilva</v>
      </c>
      <c r="N4126" s="6" t="str">
        <f>IFERROR(VLOOKUP($J4126,Lookup!$I:$M,Lookup!M$2,0),"")</f>
        <v>ET</v>
      </c>
      <c r="O4126" s="6" t="str">
        <f>IFERROR(VLOOKUP(E4126,Lookup!B:C,2,0),0)</f>
        <v>Server/Cocktail</v>
      </c>
    </row>
    <row r="4127" ht="13.5" outlineLevel="2" spans="1:15">
      <c r="A4127" s="4" t="s">
        <v>8599</v>
      </c>
      <c r="B4127" s="4" t="s">
        <v>6872</v>
      </c>
      <c r="C4127" s="4" t="s">
        <v>118</v>
      </c>
      <c r="D4127" s="4" t="s">
        <v>8600</v>
      </c>
      <c r="E4127" s="4" t="s">
        <v>128</v>
      </c>
      <c r="F4127" s="4" t="s">
        <v>121</v>
      </c>
      <c r="G4127" s="4" t="s">
        <v>373</v>
      </c>
      <c r="H4127" s="4" t="s">
        <v>6775</v>
      </c>
      <c r="I4127" s="4" t="s">
        <v>8549</v>
      </c>
      <c r="J4127" s="4" t="s">
        <v>8550</v>
      </c>
      <c r="K4127" s="6">
        <f>IFERROR(VLOOKUP($J4127,Lookup!$I:$M,Lookup!J$2,0),"")</f>
        <v>7254</v>
      </c>
      <c r="L4127" s="6" t="str">
        <f>IFERROR(VLOOKUP($J4127,Lookup!$I:$M,Lookup!K$2,0),"")</f>
        <v>Riverside Plaza</v>
      </c>
      <c r="M4127" s="6" t="str">
        <f>IFERROR(VLOOKUP($J4127,Lookup!$I:$M,Lookup!L$2,0),"")</f>
        <v>HSilva</v>
      </c>
      <c r="N4127" s="6" t="str">
        <f>IFERROR(VLOOKUP($J4127,Lookup!$I:$M,Lookup!M$2,0),"")</f>
        <v>ET</v>
      </c>
      <c r="O4127" s="6" t="str">
        <f>IFERROR(VLOOKUP(E4127,Lookup!B:C,2,0),0)</f>
        <v>Server/Cocktail</v>
      </c>
    </row>
    <row r="4128" ht="13.5" outlineLevel="2" spans="1:15">
      <c r="A4128" s="4" t="s">
        <v>8601</v>
      </c>
      <c r="B4128" s="4" t="s">
        <v>6872</v>
      </c>
      <c r="C4128" s="4" t="s">
        <v>118</v>
      </c>
      <c r="D4128" s="4" t="s">
        <v>8602</v>
      </c>
      <c r="E4128" s="4" t="s">
        <v>84</v>
      </c>
      <c r="F4128" s="4" t="s">
        <v>121</v>
      </c>
      <c r="G4128" s="4" t="s">
        <v>373</v>
      </c>
      <c r="H4128" s="4" t="s">
        <v>6775</v>
      </c>
      <c r="I4128" s="4" t="s">
        <v>8549</v>
      </c>
      <c r="J4128" s="4" t="s">
        <v>8550</v>
      </c>
      <c r="K4128" s="6">
        <f>IFERROR(VLOOKUP($J4128,Lookup!$I:$M,Lookup!J$2,0),"")</f>
        <v>7254</v>
      </c>
      <c r="L4128" s="6" t="str">
        <f>IFERROR(VLOOKUP($J4128,Lookup!$I:$M,Lookup!K$2,0),"")</f>
        <v>Riverside Plaza</v>
      </c>
      <c r="M4128" s="6" t="str">
        <f>IFERROR(VLOOKUP($J4128,Lookup!$I:$M,Lookup!L$2,0),"")</f>
        <v>HSilva</v>
      </c>
      <c r="N4128" s="6" t="str">
        <f>IFERROR(VLOOKUP($J4128,Lookup!$I:$M,Lookup!M$2,0),"")</f>
        <v>ET</v>
      </c>
      <c r="O4128" s="6" t="str">
        <f>IFERROR(VLOOKUP(E4128,Lookup!B:C,2,0),0)</f>
        <v>Prep Cook</v>
      </c>
    </row>
    <row r="4129" ht="13.5" outlineLevel="2" spans="1:15">
      <c r="A4129" s="4" t="s">
        <v>8603</v>
      </c>
      <c r="B4129" s="4" t="s">
        <v>6872</v>
      </c>
      <c r="C4129" s="4" t="s">
        <v>118</v>
      </c>
      <c r="D4129" s="4" t="s">
        <v>8604</v>
      </c>
      <c r="E4129" s="4" t="s">
        <v>139</v>
      </c>
      <c r="F4129" s="4" t="s">
        <v>121</v>
      </c>
      <c r="G4129" s="4" t="s">
        <v>373</v>
      </c>
      <c r="H4129" s="4" t="s">
        <v>6775</v>
      </c>
      <c r="I4129" s="4" t="s">
        <v>8549</v>
      </c>
      <c r="J4129" s="4" t="s">
        <v>8550</v>
      </c>
      <c r="K4129" s="6">
        <f>IFERROR(VLOOKUP($J4129,Lookup!$I:$M,Lookup!J$2,0),"")</f>
        <v>7254</v>
      </c>
      <c r="L4129" s="6" t="str">
        <f>IFERROR(VLOOKUP($J4129,Lookup!$I:$M,Lookup!K$2,0),"")</f>
        <v>Riverside Plaza</v>
      </c>
      <c r="M4129" s="6" t="str">
        <f>IFERROR(VLOOKUP($J4129,Lookup!$I:$M,Lookup!L$2,0),"")</f>
        <v>HSilva</v>
      </c>
      <c r="N4129" s="6" t="str">
        <f>IFERROR(VLOOKUP($J4129,Lookup!$I:$M,Lookup!M$2,0),"")</f>
        <v>ET</v>
      </c>
      <c r="O4129" s="6" t="str">
        <f>IFERROR(VLOOKUP(E4129,Lookup!B:C,2,0),0)</f>
        <v>Busser/Runner</v>
      </c>
    </row>
    <row r="4130" ht="13.5" outlineLevel="2" spans="1:15">
      <c r="A4130" s="4" t="s">
        <v>8605</v>
      </c>
      <c r="B4130" s="4" t="s">
        <v>6872</v>
      </c>
      <c r="C4130" s="4" t="s">
        <v>118</v>
      </c>
      <c r="D4130" s="4" t="s">
        <v>8606</v>
      </c>
      <c r="E4130" s="4" t="s">
        <v>256</v>
      </c>
      <c r="F4130" s="4" t="s">
        <v>121</v>
      </c>
      <c r="G4130" s="4" t="s">
        <v>373</v>
      </c>
      <c r="H4130" s="4" t="s">
        <v>6775</v>
      </c>
      <c r="I4130" s="4" t="s">
        <v>8549</v>
      </c>
      <c r="J4130" s="4" t="s">
        <v>8550</v>
      </c>
      <c r="K4130" s="6">
        <f>IFERROR(VLOOKUP($J4130,Lookup!$I:$M,Lookup!J$2,0),"")</f>
        <v>7254</v>
      </c>
      <c r="L4130" s="6" t="str">
        <f>IFERROR(VLOOKUP($J4130,Lookup!$I:$M,Lookup!K$2,0),"")</f>
        <v>Riverside Plaza</v>
      </c>
      <c r="M4130" s="6" t="str">
        <f>IFERROR(VLOOKUP($J4130,Lookup!$I:$M,Lookup!L$2,0),"")</f>
        <v>HSilva</v>
      </c>
      <c r="N4130" s="6" t="str">
        <f>IFERROR(VLOOKUP($J4130,Lookup!$I:$M,Lookup!M$2,0),"")</f>
        <v>ET</v>
      </c>
      <c r="O4130" s="6" t="str">
        <f>IFERROR(VLOOKUP(E4130,Lookup!B:C,2,0),0)</f>
        <v/>
      </c>
    </row>
    <row r="4131" ht="13.5" outlineLevel="2" spans="1:15">
      <c r="A4131" s="4" t="s">
        <v>8607</v>
      </c>
      <c r="B4131" s="4" t="s">
        <v>6872</v>
      </c>
      <c r="C4131" s="4" t="s">
        <v>118</v>
      </c>
      <c r="D4131" s="4" t="s">
        <v>8608</v>
      </c>
      <c r="E4131" s="4" t="s">
        <v>78</v>
      </c>
      <c r="F4131" s="4" t="s">
        <v>121</v>
      </c>
      <c r="G4131" s="4" t="s">
        <v>373</v>
      </c>
      <c r="H4131" s="4" t="s">
        <v>6775</v>
      </c>
      <c r="I4131" s="4" t="s">
        <v>8549</v>
      </c>
      <c r="J4131" s="4" t="s">
        <v>8550</v>
      </c>
      <c r="K4131" s="6">
        <f>IFERROR(VLOOKUP($J4131,Lookup!$I:$M,Lookup!J$2,0),"")</f>
        <v>7254</v>
      </c>
      <c r="L4131" s="6" t="str">
        <f>IFERROR(VLOOKUP($J4131,Lookup!$I:$M,Lookup!K$2,0),"")</f>
        <v>Riverside Plaza</v>
      </c>
      <c r="M4131" s="6" t="str">
        <f>IFERROR(VLOOKUP($J4131,Lookup!$I:$M,Lookup!L$2,0),"")</f>
        <v>HSilva</v>
      </c>
      <c r="N4131" s="6" t="str">
        <f>IFERROR(VLOOKUP($J4131,Lookup!$I:$M,Lookup!M$2,0),"")</f>
        <v>ET</v>
      </c>
      <c r="O4131" s="6" t="str">
        <f>IFERROR(VLOOKUP(E4131,Lookup!B:C,2,0),0)</f>
        <v>Host</v>
      </c>
    </row>
    <row r="4132" ht="13.5" outlineLevel="2" spans="1:15">
      <c r="A4132" s="4" t="s">
        <v>8609</v>
      </c>
      <c r="B4132" s="4" t="s">
        <v>6872</v>
      </c>
      <c r="C4132" s="4" t="s">
        <v>118</v>
      </c>
      <c r="D4132" s="4" t="s">
        <v>8610</v>
      </c>
      <c r="E4132" s="4" t="s">
        <v>78</v>
      </c>
      <c r="F4132" s="4" t="s">
        <v>121</v>
      </c>
      <c r="G4132" s="4" t="s">
        <v>373</v>
      </c>
      <c r="H4132" s="4" t="s">
        <v>6775</v>
      </c>
      <c r="I4132" s="4" t="s">
        <v>8549</v>
      </c>
      <c r="J4132" s="4" t="s">
        <v>8550</v>
      </c>
      <c r="K4132" s="6">
        <f>IFERROR(VLOOKUP($J4132,Lookup!$I:$M,Lookup!J$2,0),"")</f>
        <v>7254</v>
      </c>
      <c r="L4132" s="6" t="str">
        <f>IFERROR(VLOOKUP($J4132,Lookup!$I:$M,Lookup!K$2,0),"")</f>
        <v>Riverside Plaza</v>
      </c>
      <c r="M4132" s="6" t="str">
        <f>IFERROR(VLOOKUP($J4132,Lookup!$I:$M,Lookup!L$2,0),"")</f>
        <v>HSilva</v>
      </c>
      <c r="N4132" s="6" t="str">
        <f>IFERROR(VLOOKUP($J4132,Lookup!$I:$M,Lookup!M$2,0),"")</f>
        <v>ET</v>
      </c>
      <c r="O4132" s="6" t="str">
        <f>IFERROR(VLOOKUP(E4132,Lookup!B:C,2,0),0)</f>
        <v>Host</v>
      </c>
    </row>
    <row r="4133" ht="13.5" outlineLevel="2" spans="1:15">
      <c r="A4133" s="4" t="s">
        <v>8611</v>
      </c>
      <c r="B4133" s="4" t="s">
        <v>6872</v>
      </c>
      <c r="C4133" s="4" t="s">
        <v>118</v>
      </c>
      <c r="D4133" s="4" t="s">
        <v>8612</v>
      </c>
      <c r="E4133" s="4" t="s">
        <v>188</v>
      </c>
      <c r="F4133" s="4" t="s">
        <v>121</v>
      </c>
      <c r="G4133" s="4" t="s">
        <v>373</v>
      </c>
      <c r="H4133" s="4" t="s">
        <v>6775</v>
      </c>
      <c r="I4133" s="4" t="s">
        <v>8549</v>
      </c>
      <c r="J4133" s="4" t="s">
        <v>8550</v>
      </c>
      <c r="K4133" s="6">
        <f>IFERROR(VLOOKUP($J4133,Lookup!$I:$M,Lookup!J$2,0),"")</f>
        <v>7254</v>
      </c>
      <c r="L4133" s="6" t="str">
        <f>IFERROR(VLOOKUP($J4133,Lookup!$I:$M,Lookup!K$2,0),"")</f>
        <v>Riverside Plaza</v>
      </c>
      <c r="M4133" s="6" t="str">
        <f>IFERROR(VLOOKUP($J4133,Lookup!$I:$M,Lookup!L$2,0),"")</f>
        <v>HSilva</v>
      </c>
      <c r="N4133" s="6" t="str">
        <f>IFERROR(VLOOKUP($J4133,Lookup!$I:$M,Lookup!M$2,0),"")</f>
        <v>ET</v>
      </c>
      <c r="O4133" s="6" t="str">
        <f>IFERROR(VLOOKUP(E4133,Lookup!B:C,2,0),0)</f>
        <v>Dish</v>
      </c>
    </row>
    <row r="4134" ht="13.5" outlineLevel="2" spans="1:15">
      <c r="A4134" s="4" t="s">
        <v>8613</v>
      </c>
      <c r="B4134" s="4" t="s">
        <v>6872</v>
      </c>
      <c r="C4134" s="4" t="s">
        <v>118</v>
      </c>
      <c r="D4134" s="4" t="s">
        <v>8614</v>
      </c>
      <c r="E4134" s="4" t="s">
        <v>188</v>
      </c>
      <c r="F4134" s="4" t="s">
        <v>121</v>
      </c>
      <c r="G4134" s="4" t="s">
        <v>373</v>
      </c>
      <c r="H4134" s="4" t="s">
        <v>6775</v>
      </c>
      <c r="I4134" s="4" t="s">
        <v>8549</v>
      </c>
      <c r="J4134" s="4" t="s">
        <v>8550</v>
      </c>
      <c r="K4134" s="6">
        <f>IFERROR(VLOOKUP($J4134,Lookup!$I:$M,Lookup!J$2,0),"")</f>
        <v>7254</v>
      </c>
      <c r="L4134" s="6" t="str">
        <f>IFERROR(VLOOKUP($J4134,Lookup!$I:$M,Lookup!K$2,0),"")</f>
        <v>Riverside Plaza</v>
      </c>
      <c r="M4134" s="6" t="str">
        <f>IFERROR(VLOOKUP($J4134,Lookup!$I:$M,Lookup!L$2,0),"")</f>
        <v>HSilva</v>
      </c>
      <c r="N4134" s="6" t="str">
        <f>IFERROR(VLOOKUP($J4134,Lookup!$I:$M,Lookup!M$2,0),"")</f>
        <v>ET</v>
      </c>
      <c r="O4134" s="6" t="str">
        <f>IFERROR(VLOOKUP(E4134,Lookup!B:C,2,0),0)</f>
        <v>Dish</v>
      </c>
    </row>
    <row r="4135" ht="13.5" outlineLevel="2" spans="1:15">
      <c r="A4135" s="4" t="s">
        <v>8615</v>
      </c>
      <c r="B4135" s="4" t="s">
        <v>6872</v>
      </c>
      <c r="C4135" s="4" t="s">
        <v>118</v>
      </c>
      <c r="D4135" s="4" t="s">
        <v>8616</v>
      </c>
      <c r="E4135" s="4" t="s">
        <v>84</v>
      </c>
      <c r="F4135" s="4" t="s">
        <v>121</v>
      </c>
      <c r="G4135" s="4" t="s">
        <v>373</v>
      </c>
      <c r="H4135" s="4" t="s">
        <v>6775</v>
      </c>
      <c r="I4135" s="4" t="s">
        <v>8549</v>
      </c>
      <c r="J4135" s="4" t="s">
        <v>8550</v>
      </c>
      <c r="K4135" s="6">
        <f>IFERROR(VLOOKUP($J4135,Lookup!$I:$M,Lookup!J$2,0),"")</f>
        <v>7254</v>
      </c>
      <c r="L4135" s="6" t="str">
        <f>IFERROR(VLOOKUP($J4135,Lookup!$I:$M,Lookup!K$2,0),"")</f>
        <v>Riverside Plaza</v>
      </c>
      <c r="M4135" s="6" t="str">
        <f>IFERROR(VLOOKUP($J4135,Lookup!$I:$M,Lookup!L$2,0),"")</f>
        <v>HSilva</v>
      </c>
      <c r="N4135" s="6" t="str">
        <f>IFERROR(VLOOKUP($J4135,Lookup!$I:$M,Lookup!M$2,0),"")</f>
        <v>ET</v>
      </c>
      <c r="O4135" s="6" t="str">
        <f>IFERROR(VLOOKUP(E4135,Lookup!B:C,2,0),0)</f>
        <v>Prep Cook</v>
      </c>
    </row>
    <row r="4136" ht="13.5" outlineLevel="2" spans="1:15">
      <c r="A4136" s="4" t="s">
        <v>8617</v>
      </c>
      <c r="B4136" s="4" t="s">
        <v>6872</v>
      </c>
      <c r="C4136" s="4" t="s">
        <v>118</v>
      </c>
      <c r="D4136" s="4" t="s">
        <v>8618</v>
      </c>
      <c r="E4136" s="4" t="s">
        <v>188</v>
      </c>
      <c r="F4136" s="4" t="s">
        <v>121</v>
      </c>
      <c r="G4136" s="4" t="s">
        <v>373</v>
      </c>
      <c r="H4136" s="4" t="s">
        <v>6775</v>
      </c>
      <c r="I4136" s="4" t="s">
        <v>8549</v>
      </c>
      <c r="J4136" s="4" t="s">
        <v>8550</v>
      </c>
      <c r="K4136" s="6">
        <f>IFERROR(VLOOKUP($J4136,Lookup!$I:$M,Lookup!J$2,0),"")</f>
        <v>7254</v>
      </c>
      <c r="L4136" s="6" t="str">
        <f>IFERROR(VLOOKUP($J4136,Lookup!$I:$M,Lookup!K$2,0),"")</f>
        <v>Riverside Plaza</v>
      </c>
      <c r="M4136" s="6" t="str">
        <f>IFERROR(VLOOKUP($J4136,Lookup!$I:$M,Lookup!L$2,0),"")</f>
        <v>HSilva</v>
      </c>
      <c r="N4136" s="6" t="str">
        <f>IFERROR(VLOOKUP($J4136,Lookup!$I:$M,Lookup!M$2,0),"")</f>
        <v>ET</v>
      </c>
      <c r="O4136" s="6" t="str">
        <f>IFERROR(VLOOKUP(E4136,Lookup!B:C,2,0),0)</f>
        <v>Dish</v>
      </c>
    </row>
    <row r="4137" ht="13.5" outlineLevel="2" spans="1:15">
      <c r="A4137" s="4" t="s">
        <v>8619</v>
      </c>
      <c r="B4137" s="4" t="s">
        <v>6872</v>
      </c>
      <c r="C4137" s="4" t="s">
        <v>118</v>
      </c>
      <c r="D4137" s="4" t="s">
        <v>8620</v>
      </c>
      <c r="E4137" s="4" t="s">
        <v>128</v>
      </c>
      <c r="F4137" s="4" t="s">
        <v>121</v>
      </c>
      <c r="G4137" s="4" t="s">
        <v>373</v>
      </c>
      <c r="H4137" s="4" t="s">
        <v>6775</v>
      </c>
      <c r="I4137" s="4" t="s">
        <v>8549</v>
      </c>
      <c r="J4137" s="4" t="s">
        <v>8550</v>
      </c>
      <c r="K4137" s="6">
        <f>IFERROR(VLOOKUP($J4137,Lookup!$I:$M,Lookup!J$2,0),"")</f>
        <v>7254</v>
      </c>
      <c r="L4137" s="6" t="str">
        <f>IFERROR(VLOOKUP($J4137,Lookup!$I:$M,Lookup!K$2,0),"")</f>
        <v>Riverside Plaza</v>
      </c>
      <c r="M4137" s="6" t="str">
        <f>IFERROR(VLOOKUP($J4137,Lookup!$I:$M,Lookup!L$2,0),"")</f>
        <v>HSilva</v>
      </c>
      <c r="N4137" s="6" t="str">
        <f>IFERROR(VLOOKUP($J4137,Lookup!$I:$M,Lookup!M$2,0),"")</f>
        <v>ET</v>
      </c>
      <c r="O4137" s="6" t="str">
        <f>IFERROR(VLOOKUP(E4137,Lookup!B:C,2,0),0)</f>
        <v>Server/Cocktail</v>
      </c>
    </row>
    <row r="4138" ht="13.5" outlineLevel="2" spans="1:15">
      <c r="A4138" s="4" t="s">
        <v>8621</v>
      </c>
      <c r="B4138" s="4" t="s">
        <v>6872</v>
      </c>
      <c r="C4138" s="4" t="s">
        <v>118</v>
      </c>
      <c r="D4138" s="4" t="s">
        <v>8622</v>
      </c>
      <c r="E4138" s="4" t="s">
        <v>78</v>
      </c>
      <c r="F4138" s="4" t="s">
        <v>121</v>
      </c>
      <c r="G4138" s="4" t="s">
        <v>373</v>
      </c>
      <c r="H4138" s="4" t="s">
        <v>6775</v>
      </c>
      <c r="I4138" s="4" t="s">
        <v>8549</v>
      </c>
      <c r="J4138" s="4" t="s">
        <v>8550</v>
      </c>
      <c r="K4138" s="6">
        <f>IFERROR(VLOOKUP($J4138,Lookup!$I:$M,Lookup!J$2,0),"")</f>
        <v>7254</v>
      </c>
      <c r="L4138" s="6" t="str">
        <f>IFERROR(VLOOKUP($J4138,Lookup!$I:$M,Lookup!K$2,0),"")</f>
        <v>Riverside Plaza</v>
      </c>
      <c r="M4138" s="6" t="str">
        <f>IFERROR(VLOOKUP($J4138,Lookup!$I:$M,Lookup!L$2,0),"")</f>
        <v>HSilva</v>
      </c>
      <c r="N4138" s="6" t="str">
        <f>IFERROR(VLOOKUP($J4138,Lookup!$I:$M,Lookup!M$2,0),"")</f>
        <v>ET</v>
      </c>
      <c r="O4138" s="6" t="str">
        <f>IFERROR(VLOOKUP(E4138,Lookup!B:C,2,0),0)</f>
        <v>Host</v>
      </c>
    </row>
    <row r="4139" ht="13.5" outlineLevel="2" spans="1:15">
      <c r="A4139" s="4" t="s">
        <v>8623</v>
      </c>
      <c r="B4139" s="4" t="s">
        <v>6872</v>
      </c>
      <c r="C4139" s="4" t="s">
        <v>118</v>
      </c>
      <c r="D4139" s="4" t="s">
        <v>8624</v>
      </c>
      <c r="E4139" s="4" t="s">
        <v>188</v>
      </c>
      <c r="F4139" s="4" t="s">
        <v>121</v>
      </c>
      <c r="G4139" s="4" t="s">
        <v>373</v>
      </c>
      <c r="H4139" s="4" t="s">
        <v>6775</v>
      </c>
      <c r="I4139" s="4" t="s">
        <v>8549</v>
      </c>
      <c r="J4139" s="4" t="s">
        <v>8550</v>
      </c>
      <c r="K4139" s="6">
        <f>IFERROR(VLOOKUP($J4139,Lookup!$I:$M,Lookup!J$2,0),"")</f>
        <v>7254</v>
      </c>
      <c r="L4139" s="6" t="str">
        <f>IFERROR(VLOOKUP($J4139,Lookup!$I:$M,Lookup!K$2,0),"")</f>
        <v>Riverside Plaza</v>
      </c>
      <c r="M4139" s="6" t="str">
        <f>IFERROR(VLOOKUP($J4139,Lookup!$I:$M,Lookup!L$2,0),"")</f>
        <v>HSilva</v>
      </c>
      <c r="N4139" s="6" t="str">
        <f>IFERROR(VLOOKUP($J4139,Lookup!$I:$M,Lookup!M$2,0),"")</f>
        <v>ET</v>
      </c>
      <c r="O4139" s="6" t="str">
        <f>IFERROR(VLOOKUP(E4139,Lookup!B:C,2,0),0)</f>
        <v>Dish</v>
      </c>
    </row>
    <row r="4140" ht="13.5" outlineLevel="2" spans="1:15">
      <c r="A4140" s="4" t="s">
        <v>8625</v>
      </c>
      <c r="B4140" s="4" t="s">
        <v>6872</v>
      </c>
      <c r="C4140" s="4" t="s">
        <v>118</v>
      </c>
      <c r="D4140" s="4" t="s">
        <v>8626</v>
      </c>
      <c r="E4140" s="4" t="s">
        <v>139</v>
      </c>
      <c r="F4140" s="4" t="s">
        <v>121</v>
      </c>
      <c r="G4140" s="4" t="s">
        <v>373</v>
      </c>
      <c r="H4140" s="4" t="s">
        <v>6775</v>
      </c>
      <c r="I4140" s="4" t="s">
        <v>8549</v>
      </c>
      <c r="J4140" s="4" t="s">
        <v>8550</v>
      </c>
      <c r="K4140" s="6">
        <f>IFERROR(VLOOKUP($J4140,Lookup!$I:$M,Lookup!J$2,0),"")</f>
        <v>7254</v>
      </c>
      <c r="L4140" s="6" t="str">
        <f>IFERROR(VLOOKUP($J4140,Lookup!$I:$M,Lookup!K$2,0),"")</f>
        <v>Riverside Plaza</v>
      </c>
      <c r="M4140" s="6" t="str">
        <f>IFERROR(VLOOKUP($J4140,Lookup!$I:$M,Lookup!L$2,0),"")</f>
        <v>HSilva</v>
      </c>
      <c r="N4140" s="6" t="str">
        <f>IFERROR(VLOOKUP($J4140,Lookup!$I:$M,Lookup!M$2,0),"")</f>
        <v>ET</v>
      </c>
      <c r="O4140" s="6" t="str">
        <f>IFERROR(VLOOKUP(E4140,Lookup!B:C,2,0),0)</f>
        <v>Busser/Runner</v>
      </c>
    </row>
    <row r="4141" ht="13.5" outlineLevel="2" spans="1:15">
      <c r="A4141" s="4" t="s">
        <v>8627</v>
      </c>
      <c r="B4141" s="4" t="s">
        <v>6872</v>
      </c>
      <c r="C4141" s="4" t="s">
        <v>118</v>
      </c>
      <c r="D4141" s="4" t="s">
        <v>8628</v>
      </c>
      <c r="E4141" s="4" t="s">
        <v>83</v>
      </c>
      <c r="F4141" s="4" t="s">
        <v>121</v>
      </c>
      <c r="G4141" s="4" t="s">
        <v>373</v>
      </c>
      <c r="H4141" s="4" t="s">
        <v>6775</v>
      </c>
      <c r="I4141" s="4" t="s">
        <v>8549</v>
      </c>
      <c r="J4141" s="4" t="s">
        <v>8550</v>
      </c>
      <c r="K4141" s="6">
        <f>IFERROR(VLOOKUP($J4141,Lookup!$I:$M,Lookup!J$2,0),"")</f>
        <v>7254</v>
      </c>
      <c r="L4141" s="6" t="str">
        <f>IFERROR(VLOOKUP($J4141,Lookup!$I:$M,Lookup!K$2,0),"")</f>
        <v>Riverside Plaza</v>
      </c>
      <c r="M4141" s="6" t="str">
        <f>IFERROR(VLOOKUP($J4141,Lookup!$I:$M,Lookup!L$2,0),"")</f>
        <v>HSilva</v>
      </c>
      <c r="N4141" s="6" t="str">
        <f>IFERROR(VLOOKUP($J4141,Lookup!$I:$M,Lookup!M$2,0),"")</f>
        <v>ET</v>
      </c>
      <c r="O4141" s="6" t="str">
        <f>IFERROR(VLOOKUP(E4141,Lookup!B:C,2,0),0)</f>
        <v>Line Cook</v>
      </c>
    </row>
    <row r="4142" ht="13.5" outlineLevel="2" spans="1:15">
      <c r="A4142" s="4" t="s">
        <v>8629</v>
      </c>
      <c r="B4142" s="4" t="s">
        <v>6872</v>
      </c>
      <c r="C4142" s="4" t="s">
        <v>118</v>
      </c>
      <c r="D4142" s="4" t="s">
        <v>8630</v>
      </c>
      <c r="E4142" s="4" t="s">
        <v>139</v>
      </c>
      <c r="F4142" s="4" t="s">
        <v>121</v>
      </c>
      <c r="G4142" s="4" t="s">
        <v>373</v>
      </c>
      <c r="H4142" s="4" t="s">
        <v>6775</v>
      </c>
      <c r="I4142" s="4" t="s">
        <v>8549</v>
      </c>
      <c r="J4142" s="4" t="s">
        <v>8550</v>
      </c>
      <c r="K4142" s="6">
        <f>IFERROR(VLOOKUP($J4142,Lookup!$I:$M,Lookup!J$2,0),"")</f>
        <v>7254</v>
      </c>
      <c r="L4142" s="6" t="str">
        <f>IFERROR(VLOOKUP($J4142,Lookup!$I:$M,Lookup!K$2,0),"")</f>
        <v>Riverside Plaza</v>
      </c>
      <c r="M4142" s="6" t="str">
        <f>IFERROR(VLOOKUP($J4142,Lookup!$I:$M,Lookup!L$2,0),"")</f>
        <v>HSilva</v>
      </c>
      <c r="N4142" s="6" t="str">
        <f>IFERROR(VLOOKUP($J4142,Lookup!$I:$M,Lookup!M$2,0),"")</f>
        <v>ET</v>
      </c>
      <c r="O4142" s="6" t="str">
        <f>IFERROR(VLOOKUP(E4142,Lookup!B:C,2,0),0)</f>
        <v>Busser/Runner</v>
      </c>
    </row>
    <row r="4143" ht="13.5" outlineLevel="2" spans="1:15">
      <c r="A4143" s="4" t="s">
        <v>8631</v>
      </c>
      <c r="B4143" s="4" t="s">
        <v>6872</v>
      </c>
      <c r="C4143" s="4" t="s">
        <v>118</v>
      </c>
      <c r="D4143" s="4" t="s">
        <v>8632</v>
      </c>
      <c r="E4143" s="4" t="s">
        <v>83</v>
      </c>
      <c r="F4143" s="4" t="s">
        <v>121</v>
      </c>
      <c r="G4143" s="4" t="s">
        <v>373</v>
      </c>
      <c r="H4143" s="4" t="s">
        <v>6775</v>
      </c>
      <c r="I4143" s="4" t="s">
        <v>8549</v>
      </c>
      <c r="J4143" s="4" t="s">
        <v>8550</v>
      </c>
      <c r="K4143" s="6">
        <f>IFERROR(VLOOKUP($J4143,Lookup!$I:$M,Lookup!J$2,0),"")</f>
        <v>7254</v>
      </c>
      <c r="L4143" s="6" t="str">
        <f>IFERROR(VLOOKUP($J4143,Lookup!$I:$M,Lookup!K$2,0),"")</f>
        <v>Riverside Plaza</v>
      </c>
      <c r="M4143" s="6" t="str">
        <f>IFERROR(VLOOKUP($J4143,Lookup!$I:$M,Lookup!L$2,0),"")</f>
        <v>HSilva</v>
      </c>
      <c r="N4143" s="6" t="str">
        <f>IFERROR(VLOOKUP($J4143,Lookup!$I:$M,Lookup!M$2,0),"")</f>
        <v>ET</v>
      </c>
      <c r="O4143" s="6" t="str">
        <f>IFERROR(VLOOKUP(E4143,Lookup!B:C,2,0),0)</f>
        <v>Line Cook</v>
      </c>
    </row>
    <row r="4144" ht="13.5" outlineLevel="2" spans="1:15">
      <c r="A4144" s="4" t="s">
        <v>8633</v>
      </c>
      <c r="B4144" s="4" t="s">
        <v>6872</v>
      </c>
      <c r="C4144" s="4" t="s">
        <v>118</v>
      </c>
      <c r="D4144" s="4" t="s">
        <v>8634</v>
      </c>
      <c r="E4144" s="4" t="s">
        <v>128</v>
      </c>
      <c r="F4144" s="4" t="s">
        <v>121</v>
      </c>
      <c r="G4144" s="4" t="s">
        <v>373</v>
      </c>
      <c r="H4144" s="4" t="s">
        <v>6775</v>
      </c>
      <c r="I4144" s="4" t="s">
        <v>8549</v>
      </c>
      <c r="J4144" s="4" t="s">
        <v>8550</v>
      </c>
      <c r="K4144" s="6">
        <f>IFERROR(VLOOKUP($J4144,Lookup!$I:$M,Lookup!J$2,0),"")</f>
        <v>7254</v>
      </c>
      <c r="L4144" s="6" t="str">
        <f>IFERROR(VLOOKUP($J4144,Lookup!$I:$M,Lookup!K$2,0),"")</f>
        <v>Riverside Plaza</v>
      </c>
      <c r="M4144" s="6" t="str">
        <f>IFERROR(VLOOKUP($J4144,Lookup!$I:$M,Lookup!L$2,0),"")</f>
        <v>HSilva</v>
      </c>
      <c r="N4144" s="6" t="str">
        <f>IFERROR(VLOOKUP($J4144,Lookup!$I:$M,Lookup!M$2,0),"")</f>
        <v>ET</v>
      </c>
      <c r="O4144" s="6" t="str">
        <f>IFERROR(VLOOKUP(E4144,Lookup!B:C,2,0),0)</f>
        <v>Server/Cocktail</v>
      </c>
    </row>
    <row r="4145" ht="13.5" outlineLevel="2" spans="1:15">
      <c r="A4145" s="4" t="s">
        <v>8635</v>
      </c>
      <c r="B4145" s="4" t="s">
        <v>6872</v>
      </c>
      <c r="C4145" s="4" t="s">
        <v>118</v>
      </c>
      <c r="D4145" s="4" t="s">
        <v>8636</v>
      </c>
      <c r="E4145" s="4" t="s">
        <v>8637</v>
      </c>
      <c r="F4145" s="4" t="s">
        <v>121</v>
      </c>
      <c r="G4145" s="4" t="s">
        <v>373</v>
      </c>
      <c r="H4145" s="4" t="s">
        <v>6775</v>
      </c>
      <c r="I4145" s="4" t="s">
        <v>8549</v>
      </c>
      <c r="J4145" s="4" t="s">
        <v>8550</v>
      </c>
      <c r="K4145" s="6">
        <f>IFERROR(VLOOKUP($J4145,Lookup!$I:$M,Lookup!J$2,0),"")</f>
        <v>7254</v>
      </c>
      <c r="L4145" s="6" t="str">
        <f>IFERROR(VLOOKUP($J4145,Lookup!$I:$M,Lookup!K$2,0),"")</f>
        <v>Riverside Plaza</v>
      </c>
      <c r="M4145" s="6" t="str">
        <f>IFERROR(VLOOKUP($J4145,Lookup!$I:$M,Lookup!L$2,0),"")</f>
        <v>HSilva</v>
      </c>
      <c r="N4145" s="6" t="str">
        <f>IFERROR(VLOOKUP($J4145,Lookup!$I:$M,Lookup!M$2,0),"")</f>
        <v>ET</v>
      </c>
      <c r="O4145" s="6" t="str">
        <f>IFERROR(VLOOKUP(E4145,Lookup!B:C,2,0),0)</f>
        <v>Busser/Runner</v>
      </c>
    </row>
    <row r="4146" ht="13.5" outlineLevel="2" spans="1:15">
      <c r="A4146" s="4" t="s">
        <v>8638</v>
      </c>
      <c r="B4146" s="4" t="s">
        <v>6872</v>
      </c>
      <c r="C4146" s="4" t="s">
        <v>118</v>
      </c>
      <c r="D4146" s="4" t="s">
        <v>8639</v>
      </c>
      <c r="E4146" s="4" t="s">
        <v>128</v>
      </c>
      <c r="F4146" s="4" t="s">
        <v>121</v>
      </c>
      <c r="G4146" s="4" t="s">
        <v>373</v>
      </c>
      <c r="H4146" s="4" t="s">
        <v>6775</v>
      </c>
      <c r="I4146" s="4" t="s">
        <v>8549</v>
      </c>
      <c r="J4146" s="4" t="s">
        <v>8550</v>
      </c>
      <c r="K4146" s="6">
        <f>IFERROR(VLOOKUP($J4146,Lookup!$I:$M,Lookup!J$2,0),"")</f>
        <v>7254</v>
      </c>
      <c r="L4146" s="6" t="str">
        <f>IFERROR(VLOOKUP($J4146,Lookup!$I:$M,Lookup!K$2,0),"")</f>
        <v>Riverside Plaza</v>
      </c>
      <c r="M4146" s="6" t="str">
        <f>IFERROR(VLOOKUP($J4146,Lookup!$I:$M,Lookup!L$2,0),"")</f>
        <v>HSilva</v>
      </c>
      <c r="N4146" s="6" t="str">
        <f>IFERROR(VLOOKUP($J4146,Lookup!$I:$M,Lookup!M$2,0),"")</f>
        <v>ET</v>
      </c>
      <c r="O4146" s="6" t="str">
        <f>IFERROR(VLOOKUP(E4146,Lookup!B:C,2,0),0)</f>
        <v>Server/Cocktail</v>
      </c>
    </row>
    <row r="4147" ht="13.5" outlineLevel="2" spans="1:15">
      <c r="A4147" s="4" t="s">
        <v>8640</v>
      </c>
      <c r="B4147" s="4" t="s">
        <v>6872</v>
      </c>
      <c r="C4147" s="4" t="s">
        <v>118</v>
      </c>
      <c r="D4147" s="4" t="s">
        <v>8641</v>
      </c>
      <c r="E4147" s="4" t="s">
        <v>139</v>
      </c>
      <c r="F4147" s="4" t="s">
        <v>121</v>
      </c>
      <c r="G4147" s="4" t="s">
        <v>373</v>
      </c>
      <c r="H4147" s="4" t="s">
        <v>6775</v>
      </c>
      <c r="I4147" s="4" t="s">
        <v>8549</v>
      </c>
      <c r="J4147" s="4" t="s">
        <v>8550</v>
      </c>
      <c r="K4147" s="6">
        <f>IFERROR(VLOOKUP($J4147,Lookup!$I:$M,Lookup!J$2,0),"")</f>
        <v>7254</v>
      </c>
      <c r="L4147" s="6" t="str">
        <f>IFERROR(VLOOKUP($J4147,Lookup!$I:$M,Lookup!K$2,0),"")</f>
        <v>Riverside Plaza</v>
      </c>
      <c r="M4147" s="6" t="str">
        <f>IFERROR(VLOOKUP($J4147,Lookup!$I:$M,Lookup!L$2,0),"")</f>
        <v>HSilva</v>
      </c>
      <c r="N4147" s="6" t="str">
        <f>IFERROR(VLOOKUP($J4147,Lookup!$I:$M,Lookup!M$2,0),"")</f>
        <v>ET</v>
      </c>
      <c r="O4147" s="6" t="str">
        <f>IFERROR(VLOOKUP(E4147,Lookup!B:C,2,0),0)</f>
        <v>Busser/Runner</v>
      </c>
    </row>
    <row r="4148" ht="13.5" outlineLevel="2" spans="1:15">
      <c r="A4148" s="4" t="s">
        <v>8642</v>
      </c>
      <c r="B4148" s="4" t="s">
        <v>6913</v>
      </c>
      <c r="C4148" s="4" t="s">
        <v>118</v>
      </c>
      <c r="D4148" s="4" t="s">
        <v>8643</v>
      </c>
      <c r="E4148" s="4" t="s">
        <v>208</v>
      </c>
      <c r="F4148" s="4" t="s">
        <v>121</v>
      </c>
      <c r="G4148" s="4" t="s">
        <v>373</v>
      </c>
      <c r="H4148" s="4" t="s">
        <v>6775</v>
      </c>
      <c r="I4148" s="4" t="s">
        <v>8549</v>
      </c>
      <c r="J4148" s="4" t="s">
        <v>8550</v>
      </c>
      <c r="K4148" s="6">
        <f>IFERROR(VLOOKUP($J4148,Lookup!$I:$M,Lookup!J$2,0),"")</f>
        <v>7254</v>
      </c>
      <c r="L4148" s="6" t="str">
        <f>IFERROR(VLOOKUP($J4148,Lookup!$I:$M,Lookup!K$2,0),"")</f>
        <v>Riverside Plaza</v>
      </c>
      <c r="M4148" s="6" t="str">
        <f>IFERROR(VLOOKUP($J4148,Lookup!$I:$M,Lookup!L$2,0),"")</f>
        <v>HSilva</v>
      </c>
      <c r="N4148" s="6" t="str">
        <f>IFERROR(VLOOKUP($J4148,Lookup!$I:$M,Lookup!M$2,0),"")</f>
        <v>ET</v>
      </c>
      <c r="O4148" s="6" t="str">
        <f>IFERROR(VLOOKUP(E4148,Lookup!B:C,2,0),0)</f>
        <v/>
      </c>
    </row>
    <row r="4149" ht="13.5" outlineLevel="2" spans="1:15">
      <c r="A4149" s="4" t="s">
        <v>8644</v>
      </c>
      <c r="B4149" s="4" t="s">
        <v>6913</v>
      </c>
      <c r="C4149" s="4" t="s">
        <v>118</v>
      </c>
      <c r="D4149" s="4" t="s">
        <v>8645</v>
      </c>
      <c r="E4149" s="4" t="s">
        <v>238</v>
      </c>
      <c r="F4149" s="4" t="s">
        <v>121</v>
      </c>
      <c r="G4149" s="4" t="s">
        <v>373</v>
      </c>
      <c r="H4149" s="4" t="s">
        <v>6775</v>
      </c>
      <c r="I4149" s="4" t="s">
        <v>8549</v>
      </c>
      <c r="J4149" s="4" t="s">
        <v>8550</v>
      </c>
      <c r="K4149" s="6">
        <f>IFERROR(VLOOKUP($J4149,Lookup!$I:$M,Lookup!J$2,0),"")</f>
        <v>7254</v>
      </c>
      <c r="L4149" s="6" t="str">
        <f>IFERROR(VLOOKUP($J4149,Lookup!$I:$M,Lookup!K$2,0),"")</f>
        <v>Riverside Plaza</v>
      </c>
      <c r="M4149" s="6" t="str">
        <f>IFERROR(VLOOKUP($J4149,Lookup!$I:$M,Lookup!L$2,0),"")</f>
        <v>HSilva</v>
      </c>
      <c r="N4149" s="6" t="str">
        <f>IFERROR(VLOOKUP($J4149,Lookup!$I:$M,Lookup!M$2,0),"")</f>
        <v>ET</v>
      </c>
      <c r="O4149" s="6">
        <f>IFERROR(VLOOKUP(E4149,Lookup!B:C,2,0),0)</f>
        <v>0</v>
      </c>
    </row>
    <row r="4150" ht="13.5" outlineLevel="2" spans="1:15">
      <c r="A4150" s="4" t="s">
        <v>8646</v>
      </c>
      <c r="B4150" s="4" t="s">
        <v>6872</v>
      </c>
      <c r="C4150" s="4" t="s">
        <v>118</v>
      </c>
      <c r="D4150" s="4" t="s">
        <v>8647</v>
      </c>
      <c r="E4150" s="4" t="s">
        <v>78</v>
      </c>
      <c r="F4150" s="4" t="s">
        <v>121</v>
      </c>
      <c r="G4150" s="4" t="s">
        <v>373</v>
      </c>
      <c r="H4150" s="4" t="s">
        <v>6775</v>
      </c>
      <c r="I4150" s="4" t="s">
        <v>8549</v>
      </c>
      <c r="J4150" s="4" t="s">
        <v>8550</v>
      </c>
      <c r="K4150" s="6">
        <f>IFERROR(VLOOKUP($J4150,Lookup!$I:$M,Lookup!J$2,0),"")</f>
        <v>7254</v>
      </c>
      <c r="L4150" s="6" t="str">
        <f>IFERROR(VLOOKUP($J4150,Lookup!$I:$M,Lookup!K$2,0),"")</f>
        <v>Riverside Plaza</v>
      </c>
      <c r="M4150" s="6" t="str">
        <f>IFERROR(VLOOKUP($J4150,Lookup!$I:$M,Lookup!L$2,0),"")</f>
        <v>HSilva</v>
      </c>
      <c r="N4150" s="6" t="str">
        <f>IFERROR(VLOOKUP($J4150,Lookup!$I:$M,Lookup!M$2,0),"")</f>
        <v>ET</v>
      </c>
      <c r="O4150" s="6" t="str">
        <f>IFERROR(VLOOKUP(E4150,Lookup!B:C,2,0),0)</f>
        <v>Host</v>
      </c>
    </row>
    <row r="4151" ht="13.5" outlineLevel="2" spans="1:15">
      <c r="A4151" s="4" t="s">
        <v>8648</v>
      </c>
      <c r="B4151" s="4" t="s">
        <v>6872</v>
      </c>
      <c r="C4151" s="4" t="s">
        <v>118</v>
      </c>
      <c r="D4151" s="4" t="s">
        <v>8649</v>
      </c>
      <c r="E4151" s="4" t="s">
        <v>120</v>
      </c>
      <c r="F4151" s="4" t="s">
        <v>121</v>
      </c>
      <c r="G4151" s="4" t="s">
        <v>373</v>
      </c>
      <c r="H4151" s="4" t="s">
        <v>6775</v>
      </c>
      <c r="I4151" s="4" t="s">
        <v>8549</v>
      </c>
      <c r="J4151" s="4" t="s">
        <v>8550</v>
      </c>
      <c r="K4151" s="6">
        <f>IFERROR(VLOOKUP($J4151,Lookup!$I:$M,Lookup!J$2,0),"")</f>
        <v>7254</v>
      </c>
      <c r="L4151" s="6" t="str">
        <f>IFERROR(VLOOKUP($J4151,Lookup!$I:$M,Lookup!K$2,0),"")</f>
        <v>Riverside Plaza</v>
      </c>
      <c r="M4151" s="6" t="str">
        <f>IFERROR(VLOOKUP($J4151,Lookup!$I:$M,Lookup!L$2,0),"")</f>
        <v>HSilva</v>
      </c>
      <c r="N4151" s="6" t="str">
        <f>IFERROR(VLOOKUP($J4151,Lookup!$I:$M,Lookup!M$2,0),"")</f>
        <v>ET</v>
      </c>
      <c r="O4151" s="6" t="str">
        <f>IFERROR(VLOOKUP(E4151,Lookup!B:C,2,0),0)</f>
        <v>Server/Cocktail</v>
      </c>
    </row>
    <row r="4152" ht="13.5" outlineLevel="2" spans="1:15">
      <c r="A4152" s="4" t="s">
        <v>8650</v>
      </c>
      <c r="B4152" s="4" t="s">
        <v>6872</v>
      </c>
      <c r="C4152" s="4" t="s">
        <v>118</v>
      </c>
      <c r="D4152" s="4" t="s">
        <v>8651</v>
      </c>
      <c r="E4152" s="4" t="s">
        <v>208</v>
      </c>
      <c r="F4152" s="4" t="s">
        <v>121</v>
      </c>
      <c r="G4152" s="4" t="s">
        <v>373</v>
      </c>
      <c r="H4152" s="4" t="s">
        <v>6775</v>
      </c>
      <c r="I4152" s="4" t="s">
        <v>8549</v>
      </c>
      <c r="J4152" s="4" t="s">
        <v>8550</v>
      </c>
      <c r="K4152" s="6">
        <f>IFERROR(VLOOKUP($J4152,Lookup!$I:$M,Lookup!J$2,0),"")</f>
        <v>7254</v>
      </c>
      <c r="L4152" s="6" t="str">
        <f>IFERROR(VLOOKUP($J4152,Lookup!$I:$M,Lookup!K$2,0),"")</f>
        <v>Riverside Plaza</v>
      </c>
      <c r="M4152" s="6" t="str">
        <f>IFERROR(VLOOKUP($J4152,Lookup!$I:$M,Lookup!L$2,0),"")</f>
        <v>HSilva</v>
      </c>
      <c r="N4152" s="6" t="str">
        <f>IFERROR(VLOOKUP($J4152,Lookup!$I:$M,Lookup!M$2,0),"")</f>
        <v>ET</v>
      </c>
      <c r="O4152" s="6" t="str">
        <f>IFERROR(VLOOKUP(E4152,Lookup!B:C,2,0),0)</f>
        <v/>
      </c>
    </row>
    <row r="4153" ht="13.5" outlineLevel="2" spans="1:15">
      <c r="A4153" s="4" t="s">
        <v>8652</v>
      </c>
      <c r="B4153" s="4" t="s">
        <v>6872</v>
      </c>
      <c r="C4153" s="4" t="s">
        <v>118</v>
      </c>
      <c r="D4153" s="4" t="s">
        <v>8653</v>
      </c>
      <c r="E4153" s="4" t="s">
        <v>78</v>
      </c>
      <c r="F4153" s="4" t="s">
        <v>121</v>
      </c>
      <c r="G4153" s="4" t="s">
        <v>373</v>
      </c>
      <c r="H4153" s="4" t="s">
        <v>6775</v>
      </c>
      <c r="I4153" s="4" t="s">
        <v>8549</v>
      </c>
      <c r="J4153" s="4" t="s">
        <v>8550</v>
      </c>
      <c r="K4153" s="6">
        <f>IFERROR(VLOOKUP($J4153,Lookup!$I:$M,Lookup!J$2,0),"")</f>
        <v>7254</v>
      </c>
      <c r="L4153" s="6" t="str">
        <f>IFERROR(VLOOKUP($J4153,Lookup!$I:$M,Lookup!K$2,0),"")</f>
        <v>Riverside Plaza</v>
      </c>
      <c r="M4153" s="6" t="str">
        <f>IFERROR(VLOOKUP($J4153,Lookup!$I:$M,Lookup!L$2,0),"")</f>
        <v>HSilva</v>
      </c>
      <c r="N4153" s="6" t="str">
        <f>IFERROR(VLOOKUP($J4153,Lookup!$I:$M,Lookup!M$2,0),"")</f>
        <v>ET</v>
      </c>
      <c r="O4153" s="6" t="str">
        <f>IFERROR(VLOOKUP(E4153,Lookup!B:C,2,0),0)</f>
        <v>Host</v>
      </c>
    </row>
    <row r="4154" ht="13.5" outlineLevel="1" spans="1:15">
      <c r="A4154" s="4" t="s">
        <v>8654</v>
      </c>
      <c r="B4154" s="4" t="s">
        <v>6872</v>
      </c>
      <c r="C4154" s="4" t="s">
        <v>118</v>
      </c>
      <c r="D4154" s="4" t="s">
        <v>8655</v>
      </c>
      <c r="E4154" s="4" t="s">
        <v>78</v>
      </c>
      <c r="F4154" s="4" t="s">
        <v>121</v>
      </c>
      <c r="G4154" s="4" t="s">
        <v>373</v>
      </c>
      <c r="H4154" s="4" t="s">
        <v>6775</v>
      </c>
      <c r="I4154" s="4" t="s">
        <v>8549</v>
      </c>
      <c r="J4154" s="4" t="s">
        <v>8550</v>
      </c>
      <c r="K4154" s="6">
        <f>IFERROR(VLOOKUP($J4154,Lookup!$I:$M,Lookup!J$2,0),"")</f>
        <v>7254</v>
      </c>
      <c r="L4154" s="6" t="str">
        <f>IFERROR(VLOOKUP($J4154,Lookup!$I:$M,Lookup!K$2,0),"")</f>
        <v>Riverside Plaza</v>
      </c>
      <c r="M4154" s="6" t="str">
        <f>IFERROR(VLOOKUP($J4154,Lookup!$I:$M,Lookup!L$2,0),"")</f>
        <v>HSilva</v>
      </c>
      <c r="N4154" s="6" t="str">
        <f>IFERROR(VLOOKUP($J4154,Lookup!$I:$M,Lookup!M$2,0),"")</f>
        <v>ET</v>
      </c>
      <c r="O4154" s="6" t="str">
        <f>IFERROR(VLOOKUP(E4154,Lookup!B:C,2,0),0)</f>
        <v>Host</v>
      </c>
    </row>
    <row r="4155" ht="13.5" outlineLevel="2" spans="1:15">
      <c r="A4155" s="4" t="s">
        <v>8656</v>
      </c>
      <c r="B4155" s="4" t="s">
        <v>6872</v>
      </c>
      <c r="C4155" s="4" t="s">
        <v>118</v>
      </c>
      <c r="D4155" s="4" t="s">
        <v>8657</v>
      </c>
      <c r="E4155" s="4" t="s">
        <v>78</v>
      </c>
      <c r="F4155" s="4" t="s">
        <v>121</v>
      </c>
      <c r="G4155" s="4" t="s">
        <v>373</v>
      </c>
      <c r="H4155" s="4" t="s">
        <v>6775</v>
      </c>
      <c r="I4155" s="4" t="s">
        <v>8549</v>
      </c>
      <c r="J4155" s="4" t="s">
        <v>8550</v>
      </c>
      <c r="K4155" s="6">
        <f>IFERROR(VLOOKUP($J4155,Lookup!$I:$M,Lookup!J$2,0),"")</f>
        <v>7254</v>
      </c>
      <c r="L4155" s="6" t="str">
        <f>IFERROR(VLOOKUP($J4155,Lookup!$I:$M,Lookup!K$2,0),"")</f>
        <v>Riverside Plaza</v>
      </c>
      <c r="M4155" s="6" t="str">
        <f>IFERROR(VLOOKUP($J4155,Lookup!$I:$M,Lookup!L$2,0),"")</f>
        <v>HSilva</v>
      </c>
      <c r="N4155" s="6" t="str">
        <f>IFERROR(VLOOKUP($J4155,Lookup!$I:$M,Lookup!M$2,0),"")</f>
        <v>ET</v>
      </c>
      <c r="O4155" s="6" t="str">
        <f>IFERROR(VLOOKUP(E4155,Lookup!B:C,2,0),0)</f>
        <v>Host</v>
      </c>
    </row>
    <row r="4156" ht="13.5" outlineLevel="1" spans="1:15">
      <c r="A4156" s="4" t="s">
        <v>8658</v>
      </c>
      <c r="B4156" s="4" t="s">
        <v>6872</v>
      </c>
      <c r="C4156" s="4" t="s">
        <v>118</v>
      </c>
      <c r="D4156" s="4" t="s">
        <v>8659</v>
      </c>
      <c r="E4156" s="4" t="s">
        <v>128</v>
      </c>
      <c r="F4156" s="4" t="s">
        <v>121</v>
      </c>
      <c r="G4156" s="4" t="s">
        <v>373</v>
      </c>
      <c r="H4156" s="4" t="s">
        <v>6775</v>
      </c>
      <c r="I4156" s="4" t="s">
        <v>8549</v>
      </c>
      <c r="J4156" s="4" t="s">
        <v>8550</v>
      </c>
      <c r="K4156" s="6">
        <f>IFERROR(VLOOKUP($J4156,Lookup!$I:$M,Lookup!J$2,0),"")</f>
        <v>7254</v>
      </c>
      <c r="L4156" s="6" t="str">
        <f>IFERROR(VLOOKUP($J4156,Lookup!$I:$M,Lookup!K$2,0),"")</f>
        <v>Riverside Plaza</v>
      </c>
      <c r="M4156" s="6" t="str">
        <f>IFERROR(VLOOKUP($J4156,Lookup!$I:$M,Lookup!L$2,0),"")</f>
        <v>HSilva</v>
      </c>
      <c r="N4156" s="6" t="str">
        <f>IFERROR(VLOOKUP($J4156,Lookup!$I:$M,Lookup!M$2,0),"")</f>
        <v>ET</v>
      </c>
      <c r="O4156" s="6" t="str">
        <f>IFERROR(VLOOKUP(E4156,Lookup!B:C,2,0),0)</f>
        <v>Server/Cocktail</v>
      </c>
    </row>
    <row r="4157" ht="13.5" outlineLevel="2" spans="1:15">
      <c r="A4157" s="4" t="s">
        <v>8660</v>
      </c>
      <c r="B4157" s="4" t="s">
        <v>6872</v>
      </c>
      <c r="C4157" s="4" t="s">
        <v>118</v>
      </c>
      <c r="D4157" s="4" t="s">
        <v>8661</v>
      </c>
      <c r="E4157" s="4" t="s">
        <v>120</v>
      </c>
      <c r="F4157" s="4" t="s">
        <v>121</v>
      </c>
      <c r="G4157" s="4" t="s">
        <v>373</v>
      </c>
      <c r="H4157" s="4" t="s">
        <v>6775</v>
      </c>
      <c r="I4157" s="4" t="s">
        <v>8549</v>
      </c>
      <c r="J4157" s="4" t="s">
        <v>8550</v>
      </c>
      <c r="K4157" s="6">
        <f>IFERROR(VLOOKUP($J4157,Lookup!$I:$M,Lookup!J$2,0),"")</f>
        <v>7254</v>
      </c>
      <c r="L4157" s="6" t="str">
        <f>IFERROR(VLOOKUP($J4157,Lookup!$I:$M,Lookup!K$2,0),"")</f>
        <v>Riverside Plaza</v>
      </c>
      <c r="M4157" s="6" t="str">
        <f>IFERROR(VLOOKUP($J4157,Lookup!$I:$M,Lookup!L$2,0),"")</f>
        <v>HSilva</v>
      </c>
      <c r="N4157" s="6" t="str">
        <f>IFERROR(VLOOKUP($J4157,Lookup!$I:$M,Lookup!M$2,0),"")</f>
        <v>ET</v>
      </c>
      <c r="O4157" s="6" t="str">
        <f>IFERROR(VLOOKUP(E4157,Lookup!B:C,2,0),0)</f>
        <v>Server/Cocktail</v>
      </c>
    </row>
    <row r="4158" ht="13.5" outlineLevel="1" spans="1:15">
      <c r="A4158" s="4" t="s">
        <v>8662</v>
      </c>
      <c r="B4158" s="4" t="s">
        <v>6872</v>
      </c>
      <c r="C4158" s="4" t="s">
        <v>118</v>
      </c>
      <c r="D4158" s="4" t="s">
        <v>8663</v>
      </c>
      <c r="E4158" s="4" t="s">
        <v>78</v>
      </c>
      <c r="F4158" s="4" t="s">
        <v>121</v>
      </c>
      <c r="G4158" s="4" t="s">
        <v>373</v>
      </c>
      <c r="H4158" s="4" t="s">
        <v>6775</v>
      </c>
      <c r="I4158" s="4" t="s">
        <v>8549</v>
      </c>
      <c r="J4158" s="4" t="s">
        <v>8550</v>
      </c>
      <c r="K4158" s="6">
        <f>IFERROR(VLOOKUP($J4158,Lookup!$I:$M,Lookup!J$2,0),"")</f>
        <v>7254</v>
      </c>
      <c r="L4158" s="6" t="str">
        <f>IFERROR(VLOOKUP($J4158,Lookup!$I:$M,Lookup!K$2,0),"")</f>
        <v>Riverside Plaza</v>
      </c>
      <c r="M4158" s="6" t="str">
        <f>IFERROR(VLOOKUP($J4158,Lookup!$I:$M,Lookup!L$2,0),"")</f>
        <v>HSilva</v>
      </c>
      <c r="N4158" s="6" t="str">
        <f>IFERROR(VLOOKUP($J4158,Lookup!$I:$M,Lookup!M$2,0),"")</f>
        <v>ET</v>
      </c>
      <c r="O4158" s="6" t="str">
        <f>IFERROR(VLOOKUP(E4158,Lookup!B:C,2,0),0)</f>
        <v>Host</v>
      </c>
    </row>
    <row r="4159" ht="13.5" spans="1:15">
      <c r="A4159" s="4" t="s">
        <v>7895</v>
      </c>
      <c r="B4159" s="4" t="s">
        <v>6872</v>
      </c>
      <c r="C4159" s="4" t="s">
        <v>118</v>
      </c>
      <c r="D4159" s="4" t="s">
        <v>8664</v>
      </c>
      <c r="E4159" s="4" t="s">
        <v>120</v>
      </c>
      <c r="F4159" s="4" t="s">
        <v>121</v>
      </c>
      <c r="G4159" s="4" t="s">
        <v>373</v>
      </c>
      <c r="H4159" s="4" t="s">
        <v>6775</v>
      </c>
      <c r="I4159" s="4" t="s">
        <v>8549</v>
      </c>
      <c r="J4159" s="4" t="s">
        <v>8550</v>
      </c>
      <c r="K4159" s="6">
        <f>IFERROR(VLOOKUP($J4159,Lookup!$I:$M,Lookup!J$2,0),"")</f>
        <v>7254</v>
      </c>
      <c r="L4159" s="6" t="str">
        <f>IFERROR(VLOOKUP($J4159,Lookup!$I:$M,Lookup!K$2,0),"")</f>
        <v>Riverside Plaza</v>
      </c>
      <c r="M4159" s="6" t="str">
        <f>IFERROR(VLOOKUP($J4159,Lookup!$I:$M,Lookup!L$2,0),"")</f>
        <v>HSilva</v>
      </c>
      <c r="N4159" s="6" t="str">
        <f>IFERROR(VLOOKUP($J4159,Lookup!$I:$M,Lookup!M$2,0),"")</f>
        <v>ET</v>
      </c>
      <c r="O4159" s="6" t="str">
        <f>IFERROR(VLOOKUP(E4159,Lookup!B:C,2,0),0)</f>
        <v>Server/Cocktail</v>
      </c>
    </row>
    <row r="4160" customHeight="1" spans="1:15">
      <c r="A4160" s="4" t="s">
        <v>8665</v>
      </c>
      <c r="B4160" s="4" t="s">
        <v>6872</v>
      </c>
      <c r="C4160" s="4" t="s">
        <v>118</v>
      </c>
      <c r="D4160" s="4" t="s">
        <v>8666</v>
      </c>
      <c r="E4160" s="4" t="s">
        <v>83</v>
      </c>
      <c r="F4160" s="4" t="s">
        <v>121</v>
      </c>
      <c r="G4160" s="4" t="s">
        <v>373</v>
      </c>
      <c r="H4160" s="4" t="s">
        <v>6775</v>
      </c>
      <c r="I4160" s="4" t="s">
        <v>8549</v>
      </c>
      <c r="J4160" s="4" t="s">
        <v>8550</v>
      </c>
      <c r="K4160" s="6">
        <f>IFERROR(VLOOKUP($J4160,Lookup!$I:$M,Lookup!J$2,0),"")</f>
        <v>7254</v>
      </c>
      <c r="L4160" s="6" t="str">
        <f>IFERROR(VLOOKUP($J4160,Lookup!$I:$M,Lookup!K$2,0),"")</f>
        <v>Riverside Plaza</v>
      </c>
      <c r="M4160" s="6" t="str">
        <f>IFERROR(VLOOKUP($J4160,Lookup!$I:$M,Lookup!L$2,0),"")</f>
        <v>HSilva</v>
      </c>
      <c r="N4160" s="6" t="str">
        <f>IFERROR(VLOOKUP($J4160,Lookup!$I:$M,Lookup!M$2,0),"")</f>
        <v>ET</v>
      </c>
      <c r="O4160" s="6" t="str">
        <f>IFERROR(VLOOKUP(E4160,Lookup!B:C,2,0),0)</f>
        <v>Line Cook</v>
      </c>
    </row>
    <row r="4161" customHeight="1" spans="1:15">
      <c r="A4161" s="4" t="s">
        <v>8667</v>
      </c>
      <c r="B4161" s="4" t="s">
        <v>6872</v>
      </c>
      <c r="C4161" s="4" t="s">
        <v>118</v>
      </c>
      <c r="D4161" s="4" t="s">
        <v>8668</v>
      </c>
      <c r="E4161" s="4" t="s">
        <v>84</v>
      </c>
      <c r="F4161" s="4" t="s">
        <v>121</v>
      </c>
      <c r="G4161" s="4" t="s">
        <v>373</v>
      </c>
      <c r="H4161" s="4" t="s">
        <v>6775</v>
      </c>
      <c r="I4161" s="4" t="s">
        <v>8549</v>
      </c>
      <c r="J4161" s="4" t="s">
        <v>8550</v>
      </c>
      <c r="K4161" s="6">
        <f>IFERROR(VLOOKUP($J4161,Lookup!$I:$M,Lookup!J$2,0),"")</f>
        <v>7254</v>
      </c>
      <c r="L4161" s="6" t="str">
        <f>IFERROR(VLOOKUP($J4161,Lookup!$I:$M,Lookup!K$2,0),"")</f>
        <v>Riverside Plaza</v>
      </c>
      <c r="M4161" s="6" t="str">
        <f>IFERROR(VLOOKUP($J4161,Lookup!$I:$M,Lookup!L$2,0),"")</f>
        <v>HSilva</v>
      </c>
      <c r="N4161" s="6" t="str">
        <f>IFERROR(VLOOKUP($J4161,Lookup!$I:$M,Lookup!M$2,0),"")</f>
        <v>ET</v>
      </c>
      <c r="O4161" s="6" t="str">
        <f>IFERROR(VLOOKUP(E4161,Lookup!B:C,2,0),0)</f>
        <v>Prep Cook</v>
      </c>
    </row>
    <row r="4162" customHeight="1" spans="1:15">
      <c r="A4162" s="4" t="s">
        <v>8669</v>
      </c>
      <c r="B4162" s="4" t="s">
        <v>6872</v>
      </c>
      <c r="C4162" s="4" t="s">
        <v>118</v>
      </c>
      <c r="D4162" s="4" t="s">
        <v>8670</v>
      </c>
      <c r="E4162" s="4" t="s">
        <v>120</v>
      </c>
      <c r="F4162" s="4" t="s">
        <v>121</v>
      </c>
      <c r="G4162" s="4" t="s">
        <v>373</v>
      </c>
      <c r="H4162" s="4" t="s">
        <v>6775</v>
      </c>
      <c r="I4162" s="4" t="s">
        <v>8549</v>
      </c>
      <c r="J4162" s="4" t="s">
        <v>8550</v>
      </c>
      <c r="K4162" s="6">
        <f>IFERROR(VLOOKUP($J4162,Lookup!$I:$M,Lookup!J$2,0),"")</f>
        <v>7254</v>
      </c>
      <c r="L4162" s="6" t="str">
        <f>IFERROR(VLOOKUP($J4162,Lookup!$I:$M,Lookup!K$2,0),"")</f>
        <v>Riverside Plaza</v>
      </c>
      <c r="M4162" s="6" t="str">
        <f>IFERROR(VLOOKUP($J4162,Lookup!$I:$M,Lookup!L$2,0),"")</f>
        <v>HSilva</v>
      </c>
      <c r="N4162" s="6" t="str">
        <f>IFERROR(VLOOKUP($J4162,Lookup!$I:$M,Lookup!M$2,0),"")</f>
        <v>ET</v>
      </c>
      <c r="O4162" s="6" t="str">
        <f>IFERROR(VLOOKUP(E4162,Lookup!B:C,2,0),0)</f>
        <v>Server/Cocktail</v>
      </c>
    </row>
    <row r="4163" customHeight="1" spans="1:15">
      <c r="A4163" s="4" t="s">
        <v>8671</v>
      </c>
      <c r="B4163" s="4" t="s">
        <v>6872</v>
      </c>
      <c r="C4163" s="4" t="s">
        <v>118</v>
      </c>
      <c r="D4163" s="4" t="s">
        <v>8672</v>
      </c>
      <c r="E4163" s="4" t="s">
        <v>84</v>
      </c>
      <c r="F4163" s="4" t="s">
        <v>121</v>
      </c>
      <c r="G4163" s="4" t="s">
        <v>373</v>
      </c>
      <c r="H4163" s="4" t="s">
        <v>6775</v>
      </c>
      <c r="I4163" s="4" t="s">
        <v>8549</v>
      </c>
      <c r="J4163" s="4" t="s">
        <v>8550</v>
      </c>
      <c r="K4163" s="6">
        <f>IFERROR(VLOOKUP($J4163,Lookup!$I:$M,Lookup!J$2,0),"")</f>
        <v>7254</v>
      </c>
      <c r="L4163" s="6" t="str">
        <f>IFERROR(VLOOKUP($J4163,Lookup!$I:$M,Lookup!K$2,0),"")</f>
        <v>Riverside Plaza</v>
      </c>
      <c r="M4163" s="6" t="str">
        <f>IFERROR(VLOOKUP($J4163,Lookup!$I:$M,Lookup!L$2,0),"")</f>
        <v>HSilva</v>
      </c>
      <c r="N4163" s="6" t="str">
        <f>IFERROR(VLOOKUP($J4163,Lookup!$I:$M,Lookup!M$2,0),"")</f>
        <v>ET</v>
      </c>
      <c r="O4163" s="6" t="str">
        <f>IFERROR(VLOOKUP(E4163,Lookup!B:C,2,0),0)</f>
        <v>Prep Cook</v>
      </c>
    </row>
    <row r="4164" customHeight="1" spans="1:15">
      <c r="A4164" s="4" t="s">
        <v>8673</v>
      </c>
      <c r="B4164" s="4" t="s">
        <v>6872</v>
      </c>
      <c r="C4164" s="4" t="s">
        <v>118</v>
      </c>
      <c r="D4164" s="4" t="s">
        <v>8674</v>
      </c>
      <c r="E4164" s="4" t="s">
        <v>139</v>
      </c>
      <c r="F4164" s="4" t="s">
        <v>121</v>
      </c>
      <c r="G4164" s="4" t="s">
        <v>373</v>
      </c>
      <c r="H4164" s="4" t="s">
        <v>6775</v>
      </c>
      <c r="I4164" s="4" t="s">
        <v>8549</v>
      </c>
      <c r="J4164" s="4" t="s">
        <v>8550</v>
      </c>
      <c r="K4164" s="6">
        <f>IFERROR(VLOOKUP($J4164,Lookup!$I:$M,Lookup!J$2,0),"")</f>
        <v>7254</v>
      </c>
      <c r="L4164" s="6" t="str">
        <f>IFERROR(VLOOKUP($J4164,Lookup!$I:$M,Lookup!K$2,0),"")</f>
        <v>Riverside Plaza</v>
      </c>
      <c r="M4164" s="6" t="str">
        <f>IFERROR(VLOOKUP($J4164,Lookup!$I:$M,Lookup!L$2,0),"")</f>
        <v>HSilva</v>
      </c>
      <c r="N4164" s="6" t="str">
        <f>IFERROR(VLOOKUP($J4164,Lookup!$I:$M,Lookup!M$2,0),"")</f>
        <v>ET</v>
      </c>
      <c r="O4164" s="6" t="str">
        <f>IFERROR(VLOOKUP(E4164,Lookup!B:C,2,0),0)</f>
        <v>Busser/Runner</v>
      </c>
    </row>
    <row r="4165" customHeight="1" spans="1:15">
      <c r="A4165" s="4" t="s">
        <v>8675</v>
      </c>
      <c r="B4165" s="4" t="s">
        <v>6872</v>
      </c>
      <c r="C4165" s="4" t="s">
        <v>118</v>
      </c>
      <c r="D4165" s="4" t="s">
        <v>8676</v>
      </c>
      <c r="E4165" s="4" t="s">
        <v>83</v>
      </c>
      <c r="F4165" s="4" t="s">
        <v>121</v>
      </c>
      <c r="G4165" s="4" t="s">
        <v>373</v>
      </c>
      <c r="H4165" s="4" t="s">
        <v>6775</v>
      </c>
      <c r="I4165" s="4" t="s">
        <v>8549</v>
      </c>
      <c r="J4165" s="4" t="s">
        <v>8550</v>
      </c>
      <c r="K4165" s="6">
        <f>IFERROR(VLOOKUP($J4165,Lookup!$I:$M,Lookup!J$2,0),"")</f>
        <v>7254</v>
      </c>
      <c r="L4165" s="6" t="str">
        <f>IFERROR(VLOOKUP($J4165,Lookup!$I:$M,Lookup!K$2,0),"")</f>
        <v>Riverside Plaza</v>
      </c>
      <c r="M4165" s="6" t="str">
        <f>IFERROR(VLOOKUP($J4165,Lookup!$I:$M,Lookup!L$2,0),"")</f>
        <v>HSilva</v>
      </c>
      <c r="N4165" s="6" t="str">
        <f>IFERROR(VLOOKUP($J4165,Lookup!$I:$M,Lookup!M$2,0),"")</f>
        <v>ET</v>
      </c>
      <c r="O4165" s="6" t="str">
        <f>IFERROR(VLOOKUP(E4165,Lookup!B:C,2,0),0)</f>
        <v>Line Cook</v>
      </c>
    </row>
    <row r="4166" customHeight="1" spans="1:15">
      <c r="A4166" s="4" t="s">
        <v>8677</v>
      </c>
      <c r="B4166" s="4" t="s">
        <v>6872</v>
      </c>
      <c r="C4166" s="4" t="s">
        <v>118</v>
      </c>
      <c r="D4166" s="4" t="s">
        <v>8678</v>
      </c>
      <c r="E4166" s="4" t="s">
        <v>120</v>
      </c>
      <c r="F4166" s="4" t="s">
        <v>121</v>
      </c>
      <c r="G4166" s="4" t="s">
        <v>373</v>
      </c>
      <c r="H4166" s="4" t="s">
        <v>6775</v>
      </c>
      <c r="I4166" s="4" t="s">
        <v>8549</v>
      </c>
      <c r="J4166" s="4" t="s">
        <v>8550</v>
      </c>
      <c r="K4166" s="6">
        <f>IFERROR(VLOOKUP($J4166,Lookup!$I:$M,Lookup!J$2,0),"")</f>
        <v>7254</v>
      </c>
      <c r="L4166" s="6" t="str">
        <f>IFERROR(VLOOKUP($J4166,Lookup!$I:$M,Lookup!K$2,0),"")</f>
        <v>Riverside Plaza</v>
      </c>
      <c r="M4166" s="6" t="str">
        <f>IFERROR(VLOOKUP($J4166,Lookup!$I:$M,Lookup!L$2,0),"")</f>
        <v>HSilva</v>
      </c>
      <c r="N4166" s="6" t="str">
        <f>IFERROR(VLOOKUP($J4166,Lookup!$I:$M,Lookup!M$2,0),"")</f>
        <v>ET</v>
      </c>
      <c r="O4166" s="6" t="str">
        <f>IFERROR(VLOOKUP(E4166,Lookup!B:C,2,0),0)</f>
        <v>Server/Cocktail</v>
      </c>
    </row>
    <row r="4167" customHeight="1" spans="1:15">
      <c r="A4167" s="4" t="s">
        <v>8679</v>
      </c>
      <c r="B4167" s="4" t="s">
        <v>6872</v>
      </c>
      <c r="C4167" s="4" t="s">
        <v>118</v>
      </c>
      <c r="D4167" s="4" t="s">
        <v>8680</v>
      </c>
      <c r="E4167" s="4" t="s">
        <v>640</v>
      </c>
      <c r="F4167" s="4" t="s">
        <v>121</v>
      </c>
      <c r="G4167" s="4" t="s">
        <v>373</v>
      </c>
      <c r="H4167" s="4" t="s">
        <v>6775</v>
      </c>
      <c r="I4167" s="4" t="s">
        <v>8549</v>
      </c>
      <c r="J4167" s="4" t="s">
        <v>8550</v>
      </c>
      <c r="K4167" s="6">
        <f>IFERROR(VLOOKUP($J4167,Lookup!$I:$M,Lookup!J$2,0),"")</f>
        <v>7254</v>
      </c>
      <c r="L4167" s="6" t="str">
        <f>IFERROR(VLOOKUP($J4167,Lookup!$I:$M,Lookup!K$2,0),"")</f>
        <v>Riverside Plaza</v>
      </c>
      <c r="M4167" s="6" t="str">
        <f>IFERROR(VLOOKUP($J4167,Lookup!$I:$M,Lookup!L$2,0),"")</f>
        <v>HSilva</v>
      </c>
      <c r="N4167" s="6" t="str">
        <f>IFERROR(VLOOKUP($J4167,Lookup!$I:$M,Lookup!M$2,0),"")</f>
        <v>ET</v>
      </c>
      <c r="O4167" s="6" t="str">
        <f>IFERROR(VLOOKUP(E4167,Lookup!B:C,2,0),0)</f>
        <v/>
      </c>
    </row>
    <row r="4168" customHeight="1" spans="1:15">
      <c r="A4168" s="4" t="s">
        <v>8681</v>
      </c>
      <c r="B4168" s="4" t="s">
        <v>6872</v>
      </c>
      <c r="C4168" s="4" t="s">
        <v>118</v>
      </c>
      <c r="D4168" s="4" t="s">
        <v>8682</v>
      </c>
      <c r="E4168" s="4" t="s">
        <v>120</v>
      </c>
      <c r="F4168" s="4" t="s">
        <v>121</v>
      </c>
      <c r="G4168" s="4" t="s">
        <v>373</v>
      </c>
      <c r="H4168" s="4" t="s">
        <v>6775</v>
      </c>
      <c r="I4168" s="4" t="s">
        <v>8549</v>
      </c>
      <c r="J4168" s="4" t="s">
        <v>8550</v>
      </c>
      <c r="K4168" s="6">
        <f>IFERROR(VLOOKUP($J4168,Lookup!$I:$M,Lookup!J$2,0),"")</f>
        <v>7254</v>
      </c>
      <c r="L4168" s="6" t="str">
        <f>IFERROR(VLOOKUP($J4168,Lookup!$I:$M,Lookup!K$2,0),"")</f>
        <v>Riverside Plaza</v>
      </c>
      <c r="M4168" s="6" t="str">
        <f>IFERROR(VLOOKUP($J4168,Lookup!$I:$M,Lookup!L$2,0),"")</f>
        <v>HSilva</v>
      </c>
      <c r="N4168" s="6" t="str">
        <f>IFERROR(VLOOKUP($J4168,Lookup!$I:$M,Lookup!M$2,0),"")</f>
        <v>ET</v>
      </c>
      <c r="O4168" s="6" t="str">
        <f>IFERROR(VLOOKUP(E4168,Lookup!B:C,2,0),0)</f>
        <v>Server/Cocktail</v>
      </c>
    </row>
    <row r="4169" customHeight="1" spans="1:15">
      <c r="A4169" s="4" t="s">
        <v>8683</v>
      </c>
      <c r="B4169" s="4" t="s">
        <v>6872</v>
      </c>
      <c r="C4169" s="4" t="s">
        <v>118</v>
      </c>
      <c r="D4169" s="4" t="s">
        <v>8684</v>
      </c>
      <c r="E4169" s="4" t="s">
        <v>128</v>
      </c>
      <c r="F4169" s="4" t="s">
        <v>121</v>
      </c>
      <c r="G4169" s="4" t="s">
        <v>373</v>
      </c>
      <c r="H4169" s="4" t="s">
        <v>6775</v>
      </c>
      <c r="I4169" s="4" t="s">
        <v>8549</v>
      </c>
      <c r="J4169" s="4" t="s">
        <v>8550</v>
      </c>
      <c r="K4169" s="6">
        <f>IFERROR(VLOOKUP($J4169,Lookup!$I:$M,Lookup!J$2,0),"")</f>
        <v>7254</v>
      </c>
      <c r="L4169" s="6" t="str">
        <f>IFERROR(VLOOKUP($J4169,Lookup!$I:$M,Lookup!K$2,0),"")</f>
        <v>Riverside Plaza</v>
      </c>
      <c r="M4169" s="6" t="str">
        <f>IFERROR(VLOOKUP($J4169,Lookup!$I:$M,Lookup!L$2,0),"")</f>
        <v>HSilva</v>
      </c>
      <c r="N4169" s="6" t="str">
        <f>IFERROR(VLOOKUP($J4169,Lookup!$I:$M,Lookup!M$2,0),"")</f>
        <v>ET</v>
      </c>
      <c r="O4169" s="6" t="str">
        <f>IFERROR(VLOOKUP(E4169,Lookup!B:C,2,0),0)</f>
        <v>Server/Cocktail</v>
      </c>
    </row>
    <row r="4170" customHeight="1" spans="1:15">
      <c r="A4170" s="4" t="s">
        <v>8685</v>
      </c>
      <c r="B4170" s="4" t="s">
        <v>6872</v>
      </c>
      <c r="C4170" s="4" t="s">
        <v>118</v>
      </c>
      <c r="D4170" s="4" t="s">
        <v>8686</v>
      </c>
      <c r="E4170" s="4" t="s">
        <v>120</v>
      </c>
      <c r="F4170" s="4" t="s">
        <v>121</v>
      </c>
      <c r="G4170" s="4" t="s">
        <v>373</v>
      </c>
      <c r="H4170" s="4" t="s">
        <v>6775</v>
      </c>
      <c r="I4170" s="4" t="s">
        <v>8549</v>
      </c>
      <c r="J4170" s="4" t="s">
        <v>8550</v>
      </c>
      <c r="K4170" s="6">
        <f>IFERROR(VLOOKUP($J4170,Lookup!$I:$M,Lookup!J$2,0),"")</f>
        <v>7254</v>
      </c>
      <c r="L4170" s="6" t="str">
        <f>IFERROR(VLOOKUP($J4170,Lookup!$I:$M,Lookup!K$2,0),"")</f>
        <v>Riverside Plaza</v>
      </c>
      <c r="M4170" s="6" t="str">
        <f>IFERROR(VLOOKUP($J4170,Lookup!$I:$M,Lookup!L$2,0),"")</f>
        <v>HSilva</v>
      </c>
      <c r="N4170" s="6" t="str">
        <f>IFERROR(VLOOKUP($J4170,Lookup!$I:$M,Lookup!M$2,0),"")</f>
        <v>ET</v>
      </c>
      <c r="O4170" s="6" t="str">
        <f>IFERROR(VLOOKUP(E4170,Lookup!B:C,2,0),0)</f>
        <v>Server/Cocktail</v>
      </c>
    </row>
    <row r="4171" customHeight="1" spans="1:15">
      <c r="A4171" s="4" t="s">
        <v>8687</v>
      </c>
      <c r="B4171" s="4" t="s">
        <v>6872</v>
      </c>
      <c r="C4171" s="4" t="s">
        <v>118</v>
      </c>
      <c r="D4171" s="4" t="s">
        <v>8688</v>
      </c>
      <c r="E4171" s="4" t="s">
        <v>188</v>
      </c>
      <c r="F4171" s="4" t="s">
        <v>121</v>
      </c>
      <c r="G4171" s="4" t="s">
        <v>373</v>
      </c>
      <c r="H4171" s="4" t="s">
        <v>6775</v>
      </c>
      <c r="I4171" s="4" t="s">
        <v>8549</v>
      </c>
      <c r="J4171" s="4" t="s">
        <v>8550</v>
      </c>
      <c r="K4171" s="6">
        <f>IFERROR(VLOOKUP($J4171,Lookup!$I:$M,Lookup!J$2,0),"")</f>
        <v>7254</v>
      </c>
      <c r="L4171" s="6" t="str">
        <f>IFERROR(VLOOKUP($J4171,Lookup!$I:$M,Lookup!K$2,0),"")</f>
        <v>Riverside Plaza</v>
      </c>
      <c r="M4171" s="6" t="str">
        <f>IFERROR(VLOOKUP($J4171,Lookup!$I:$M,Lookup!L$2,0),"")</f>
        <v>HSilva</v>
      </c>
      <c r="N4171" s="6" t="str">
        <f>IFERROR(VLOOKUP($J4171,Lookup!$I:$M,Lookup!M$2,0),"")</f>
        <v>ET</v>
      </c>
      <c r="O4171" s="6" t="str">
        <f>IFERROR(VLOOKUP(E4171,Lookup!B:C,2,0),0)</f>
        <v>Dish</v>
      </c>
    </row>
    <row r="4172" customHeight="1" spans="1:15">
      <c r="A4172" s="4" t="s">
        <v>8689</v>
      </c>
      <c r="B4172" s="4" t="s">
        <v>6872</v>
      </c>
      <c r="C4172" s="4" t="s">
        <v>118</v>
      </c>
      <c r="D4172" s="4" t="s">
        <v>8690</v>
      </c>
      <c r="E4172" s="4" t="s">
        <v>120</v>
      </c>
      <c r="F4172" s="4" t="s">
        <v>121</v>
      </c>
      <c r="G4172" s="4" t="s">
        <v>373</v>
      </c>
      <c r="H4172" s="4" t="s">
        <v>6775</v>
      </c>
      <c r="I4172" s="4" t="s">
        <v>8549</v>
      </c>
      <c r="J4172" s="4" t="s">
        <v>8550</v>
      </c>
      <c r="K4172" s="6">
        <f>IFERROR(VLOOKUP($J4172,Lookup!$I:$M,Lookup!J$2,0),"")</f>
        <v>7254</v>
      </c>
      <c r="L4172" s="6" t="str">
        <f>IFERROR(VLOOKUP($J4172,Lookup!$I:$M,Lookup!K$2,0),"")</f>
        <v>Riverside Plaza</v>
      </c>
      <c r="M4172" s="6" t="str">
        <f>IFERROR(VLOOKUP($J4172,Lookup!$I:$M,Lookup!L$2,0),"")</f>
        <v>HSilva</v>
      </c>
      <c r="N4172" s="6" t="str">
        <f>IFERROR(VLOOKUP($J4172,Lookup!$I:$M,Lookup!M$2,0),"")</f>
        <v>ET</v>
      </c>
      <c r="O4172" s="6" t="str">
        <f>IFERROR(VLOOKUP(E4172,Lookup!B:C,2,0),0)</f>
        <v>Server/Cocktail</v>
      </c>
    </row>
    <row r="4173" customHeight="1" spans="1:15">
      <c r="A4173" s="4" t="s">
        <v>8691</v>
      </c>
      <c r="B4173" s="4" t="s">
        <v>6872</v>
      </c>
      <c r="C4173" s="4" t="s">
        <v>118</v>
      </c>
      <c r="D4173" s="4" t="s">
        <v>8692</v>
      </c>
      <c r="E4173" s="4" t="s">
        <v>84</v>
      </c>
      <c r="F4173" s="4" t="s">
        <v>121</v>
      </c>
      <c r="G4173" s="4" t="s">
        <v>373</v>
      </c>
      <c r="H4173" s="4" t="s">
        <v>6775</v>
      </c>
      <c r="I4173" s="4" t="s">
        <v>8549</v>
      </c>
      <c r="J4173" s="4" t="s">
        <v>8550</v>
      </c>
      <c r="K4173" s="6">
        <f>IFERROR(VLOOKUP($J4173,Lookup!$I:$M,Lookup!J$2,0),"")</f>
        <v>7254</v>
      </c>
      <c r="L4173" s="6" t="str">
        <f>IFERROR(VLOOKUP($J4173,Lookup!$I:$M,Lookup!K$2,0),"")</f>
        <v>Riverside Plaza</v>
      </c>
      <c r="M4173" s="6" t="str">
        <f>IFERROR(VLOOKUP($J4173,Lookup!$I:$M,Lookup!L$2,0),"")</f>
        <v>HSilva</v>
      </c>
      <c r="N4173" s="6" t="str">
        <f>IFERROR(VLOOKUP($J4173,Lookup!$I:$M,Lookup!M$2,0),"")</f>
        <v>ET</v>
      </c>
      <c r="O4173" s="6" t="str">
        <f>IFERROR(VLOOKUP(E4173,Lookup!B:C,2,0),0)</f>
        <v>Prep Cook</v>
      </c>
    </row>
    <row r="4174" customHeight="1" spans="1:15">
      <c r="A4174" s="4" t="s">
        <v>8693</v>
      </c>
      <c r="B4174" s="4" t="s">
        <v>6872</v>
      </c>
      <c r="C4174" s="4" t="s">
        <v>118</v>
      </c>
      <c r="D4174" s="4" t="s">
        <v>8694</v>
      </c>
      <c r="E4174" s="4" t="s">
        <v>78</v>
      </c>
      <c r="F4174" s="4" t="s">
        <v>121</v>
      </c>
      <c r="G4174" s="4" t="s">
        <v>373</v>
      </c>
      <c r="H4174" s="4" t="s">
        <v>6775</v>
      </c>
      <c r="I4174" s="4" t="s">
        <v>8549</v>
      </c>
      <c r="J4174" s="4" t="s">
        <v>8550</v>
      </c>
      <c r="K4174" s="6">
        <f>IFERROR(VLOOKUP($J4174,Lookup!$I:$M,Lookup!J$2,0),"")</f>
        <v>7254</v>
      </c>
      <c r="L4174" s="6" t="str">
        <f>IFERROR(VLOOKUP($J4174,Lookup!$I:$M,Lookup!K$2,0),"")</f>
        <v>Riverside Plaza</v>
      </c>
      <c r="M4174" s="6" t="str">
        <f>IFERROR(VLOOKUP($J4174,Lookup!$I:$M,Lookup!L$2,0),"")</f>
        <v>HSilva</v>
      </c>
      <c r="N4174" s="6" t="str">
        <f>IFERROR(VLOOKUP($J4174,Lookup!$I:$M,Lookup!M$2,0),"")</f>
        <v>ET</v>
      </c>
      <c r="O4174" s="6" t="str">
        <f>IFERROR(VLOOKUP(E4174,Lookup!B:C,2,0),0)</f>
        <v>Host</v>
      </c>
    </row>
    <row r="4175" customHeight="1" spans="1:15">
      <c r="A4175" s="4" t="s">
        <v>8695</v>
      </c>
      <c r="B4175" s="4" t="s">
        <v>6872</v>
      </c>
      <c r="C4175" s="4" t="s">
        <v>118</v>
      </c>
      <c r="D4175" s="4" t="s">
        <v>8696</v>
      </c>
      <c r="E4175" s="4" t="s">
        <v>128</v>
      </c>
      <c r="F4175" s="4" t="s">
        <v>121</v>
      </c>
      <c r="G4175" s="4" t="s">
        <v>373</v>
      </c>
      <c r="H4175" s="4" t="s">
        <v>6775</v>
      </c>
      <c r="I4175" s="4" t="s">
        <v>8549</v>
      </c>
      <c r="J4175" s="4" t="s">
        <v>8550</v>
      </c>
      <c r="K4175" s="6">
        <f>IFERROR(VLOOKUP($J4175,Lookup!$I:$M,Lookup!J$2,0),"")</f>
        <v>7254</v>
      </c>
      <c r="L4175" s="6" t="str">
        <f>IFERROR(VLOOKUP($J4175,Lookup!$I:$M,Lookup!K$2,0),"")</f>
        <v>Riverside Plaza</v>
      </c>
      <c r="M4175" s="6" t="str">
        <f>IFERROR(VLOOKUP($J4175,Lookup!$I:$M,Lookup!L$2,0),"")</f>
        <v>HSilva</v>
      </c>
      <c r="N4175" s="6" t="str">
        <f>IFERROR(VLOOKUP($J4175,Lookup!$I:$M,Lookup!M$2,0),"")</f>
        <v>ET</v>
      </c>
      <c r="O4175" s="6" t="str">
        <f>IFERROR(VLOOKUP(E4175,Lookup!B:C,2,0),0)</f>
        <v>Server/Cocktail</v>
      </c>
    </row>
    <row r="4176" customHeight="1" spans="1:15">
      <c r="A4176" s="4" t="s">
        <v>8697</v>
      </c>
      <c r="B4176" s="4" t="s">
        <v>6872</v>
      </c>
      <c r="C4176" s="4" t="s">
        <v>118</v>
      </c>
      <c r="D4176" s="4" t="s">
        <v>8698</v>
      </c>
      <c r="E4176" s="4" t="s">
        <v>78</v>
      </c>
      <c r="F4176" s="4" t="s">
        <v>121</v>
      </c>
      <c r="G4176" s="4" t="s">
        <v>373</v>
      </c>
      <c r="H4176" s="4" t="s">
        <v>6775</v>
      </c>
      <c r="I4176" s="4" t="s">
        <v>8549</v>
      </c>
      <c r="J4176" s="4" t="s">
        <v>8550</v>
      </c>
      <c r="K4176" s="6">
        <f>IFERROR(VLOOKUP($J4176,Lookup!$I:$M,Lookup!J$2,0),"")</f>
        <v>7254</v>
      </c>
      <c r="L4176" s="6" t="str">
        <f>IFERROR(VLOOKUP($J4176,Lookup!$I:$M,Lookup!K$2,0),"")</f>
        <v>Riverside Plaza</v>
      </c>
      <c r="M4176" s="6" t="str">
        <f>IFERROR(VLOOKUP($J4176,Lookup!$I:$M,Lookup!L$2,0),"")</f>
        <v>HSilva</v>
      </c>
      <c r="N4176" s="6" t="str">
        <f>IFERROR(VLOOKUP($J4176,Lookup!$I:$M,Lookup!M$2,0),"")</f>
        <v>ET</v>
      </c>
      <c r="O4176" s="6" t="str">
        <f>IFERROR(VLOOKUP(E4176,Lookup!B:C,2,0),0)</f>
        <v>Host</v>
      </c>
    </row>
    <row r="4177" customHeight="1" spans="1:15">
      <c r="A4177" s="4" t="s">
        <v>8699</v>
      </c>
      <c r="B4177" s="4" t="s">
        <v>6872</v>
      </c>
      <c r="C4177" s="4" t="s">
        <v>118</v>
      </c>
      <c r="D4177" s="4" t="s">
        <v>8700</v>
      </c>
      <c r="E4177" s="4" t="s">
        <v>139</v>
      </c>
      <c r="F4177" s="4" t="s">
        <v>121</v>
      </c>
      <c r="G4177" s="4" t="s">
        <v>373</v>
      </c>
      <c r="H4177" s="4" t="s">
        <v>6775</v>
      </c>
      <c r="I4177" s="4" t="s">
        <v>8549</v>
      </c>
      <c r="J4177" s="4" t="s">
        <v>8550</v>
      </c>
      <c r="K4177" s="6">
        <f>IFERROR(VLOOKUP($J4177,Lookup!$I:$M,Lookup!J$2,0),"")</f>
        <v>7254</v>
      </c>
      <c r="L4177" s="6" t="str">
        <f>IFERROR(VLOOKUP($J4177,Lookup!$I:$M,Lookup!K$2,0),"")</f>
        <v>Riverside Plaza</v>
      </c>
      <c r="M4177" s="6" t="str">
        <f>IFERROR(VLOOKUP($J4177,Lookup!$I:$M,Lookup!L$2,0),"")</f>
        <v>HSilva</v>
      </c>
      <c r="N4177" s="6" t="str">
        <f>IFERROR(VLOOKUP($J4177,Lookup!$I:$M,Lookup!M$2,0),"")</f>
        <v>ET</v>
      </c>
      <c r="O4177" s="6" t="str">
        <f>IFERROR(VLOOKUP(E4177,Lookup!B:C,2,0),0)</f>
        <v>Busser/Runner</v>
      </c>
    </row>
    <row r="4178" customHeight="1" spans="1:15">
      <c r="A4178" s="4" t="s">
        <v>8701</v>
      </c>
      <c r="B4178" s="4" t="s">
        <v>6872</v>
      </c>
      <c r="C4178" s="4" t="s">
        <v>118</v>
      </c>
      <c r="D4178" s="4" t="s">
        <v>8702</v>
      </c>
      <c r="E4178" s="4" t="s">
        <v>139</v>
      </c>
      <c r="F4178" s="4" t="s">
        <v>121</v>
      </c>
      <c r="G4178" s="4" t="s">
        <v>373</v>
      </c>
      <c r="H4178" s="4" t="s">
        <v>6775</v>
      </c>
      <c r="I4178" s="4" t="s">
        <v>8549</v>
      </c>
      <c r="J4178" s="4" t="s">
        <v>8550</v>
      </c>
      <c r="K4178" s="6">
        <f>IFERROR(VLOOKUP($J4178,Lookup!$I:$M,Lookup!J$2,0),"")</f>
        <v>7254</v>
      </c>
      <c r="L4178" s="6" t="str">
        <f>IFERROR(VLOOKUP($J4178,Lookup!$I:$M,Lookup!K$2,0),"")</f>
        <v>Riverside Plaza</v>
      </c>
      <c r="M4178" s="6" t="str">
        <f>IFERROR(VLOOKUP($J4178,Lookup!$I:$M,Lookup!L$2,0),"")</f>
        <v>HSilva</v>
      </c>
      <c r="N4178" s="6" t="str">
        <f>IFERROR(VLOOKUP($J4178,Lookup!$I:$M,Lookup!M$2,0),"")</f>
        <v>ET</v>
      </c>
      <c r="O4178" s="6" t="str">
        <f>IFERROR(VLOOKUP(E4178,Lookup!B:C,2,0),0)</f>
        <v>Busser/Runner</v>
      </c>
    </row>
    <row r="4179" customHeight="1" spans="1:15">
      <c r="A4179" s="4" t="s">
        <v>8703</v>
      </c>
      <c r="B4179" s="4" t="s">
        <v>6872</v>
      </c>
      <c r="C4179" s="4" t="s">
        <v>118</v>
      </c>
      <c r="D4179" s="4" t="s">
        <v>8704</v>
      </c>
      <c r="E4179" s="4" t="s">
        <v>139</v>
      </c>
      <c r="F4179" s="4" t="s">
        <v>121</v>
      </c>
      <c r="G4179" s="4" t="s">
        <v>373</v>
      </c>
      <c r="H4179" s="4" t="s">
        <v>6775</v>
      </c>
      <c r="I4179" s="4" t="s">
        <v>8549</v>
      </c>
      <c r="J4179" s="4" t="s">
        <v>8550</v>
      </c>
      <c r="K4179" s="6">
        <f>IFERROR(VLOOKUP($J4179,Lookup!$I:$M,Lookup!J$2,0),"")</f>
        <v>7254</v>
      </c>
      <c r="L4179" s="6" t="str">
        <f>IFERROR(VLOOKUP($J4179,Lookup!$I:$M,Lookup!K$2,0),"")</f>
        <v>Riverside Plaza</v>
      </c>
      <c r="M4179" s="6" t="str">
        <f>IFERROR(VLOOKUP($J4179,Lookup!$I:$M,Lookup!L$2,0),"")</f>
        <v>HSilva</v>
      </c>
      <c r="N4179" s="6" t="str">
        <f>IFERROR(VLOOKUP($J4179,Lookup!$I:$M,Lookup!M$2,0),"")</f>
        <v>ET</v>
      </c>
      <c r="O4179" s="6" t="str">
        <f>IFERROR(VLOOKUP(E4179,Lookup!B:C,2,0),0)</f>
        <v>Busser/Runner</v>
      </c>
    </row>
    <row r="4180" customHeight="1" spans="1:15">
      <c r="A4180" s="4" t="s">
        <v>8705</v>
      </c>
      <c r="B4180" s="4" t="s">
        <v>6872</v>
      </c>
      <c r="C4180" s="4" t="s">
        <v>118</v>
      </c>
      <c r="D4180" s="4" t="s">
        <v>8706</v>
      </c>
      <c r="E4180" s="4" t="s">
        <v>70</v>
      </c>
      <c r="F4180" s="4" t="s">
        <v>121</v>
      </c>
      <c r="G4180" s="4" t="s">
        <v>373</v>
      </c>
      <c r="H4180" s="4" t="s">
        <v>6775</v>
      </c>
      <c r="I4180" s="4" t="s">
        <v>8549</v>
      </c>
      <c r="J4180" s="4" t="s">
        <v>8550</v>
      </c>
      <c r="K4180" s="6">
        <f>IFERROR(VLOOKUP($J4180,Lookup!$I:$M,Lookup!J$2,0),"")</f>
        <v>7254</v>
      </c>
      <c r="L4180" s="6" t="str">
        <f>IFERROR(VLOOKUP($J4180,Lookup!$I:$M,Lookup!K$2,0),"")</f>
        <v>Riverside Plaza</v>
      </c>
      <c r="M4180" s="6" t="str">
        <f>IFERROR(VLOOKUP($J4180,Lookup!$I:$M,Lookup!L$2,0),"")</f>
        <v>HSilva</v>
      </c>
      <c r="N4180" s="6" t="str">
        <f>IFERROR(VLOOKUP($J4180,Lookup!$I:$M,Lookup!M$2,0),"")</f>
        <v>ET</v>
      </c>
      <c r="O4180" s="6" t="str">
        <f>IFERROR(VLOOKUP(E4180,Lookup!B:C,2,0),0)</f>
        <v>Bartender</v>
      </c>
    </row>
    <row r="4181" customHeight="1" spans="1:15">
      <c r="A4181" s="4" t="s">
        <v>8707</v>
      </c>
      <c r="B4181" s="4" t="s">
        <v>6872</v>
      </c>
      <c r="C4181" s="4" t="s">
        <v>118</v>
      </c>
      <c r="D4181" s="4" t="s">
        <v>8708</v>
      </c>
      <c r="E4181" s="4" t="s">
        <v>120</v>
      </c>
      <c r="F4181" s="4" t="s">
        <v>121</v>
      </c>
      <c r="G4181" s="4" t="s">
        <v>373</v>
      </c>
      <c r="H4181" s="4" t="s">
        <v>6775</v>
      </c>
      <c r="I4181" s="4" t="s">
        <v>8549</v>
      </c>
      <c r="J4181" s="4" t="s">
        <v>8550</v>
      </c>
      <c r="K4181" s="6">
        <f>IFERROR(VLOOKUP($J4181,Lookup!$I:$M,Lookup!J$2,0),"")</f>
        <v>7254</v>
      </c>
      <c r="L4181" s="6" t="str">
        <f>IFERROR(VLOOKUP($J4181,Lookup!$I:$M,Lookup!K$2,0),"")</f>
        <v>Riverside Plaza</v>
      </c>
      <c r="M4181" s="6" t="str">
        <f>IFERROR(VLOOKUP($J4181,Lookup!$I:$M,Lookup!L$2,0),"")</f>
        <v>HSilva</v>
      </c>
      <c r="N4181" s="6" t="str">
        <f>IFERROR(VLOOKUP($J4181,Lookup!$I:$M,Lookup!M$2,0),"")</f>
        <v>ET</v>
      </c>
      <c r="O4181" s="6" t="str">
        <f>IFERROR(VLOOKUP(E4181,Lookup!B:C,2,0),0)</f>
        <v>Server/Cocktail</v>
      </c>
    </row>
    <row r="4182" customHeight="1" spans="1:15">
      <c r="A4182" s="4" t="s">
        <v>8709</v>
      </c>
      <c r="B4182" s="4" t="s">
        <v>6872</v>
      </c>
      <c r="C4182" s="4" t="s">
        <v>118</v>
      </c>
      <c r="D4182" s="4" t="s">
        <v>8710</v>
      </c>
      <c r="E4182" s="4" t="s">
        <v>120</v>
      </c>
      <c r="F4182" s="4" t="s">
        <v>121</v>
      </c>
      <c r="G4182" s="4" t="s">
        <v>373</v>
      </c>
      <c r="H4182" s="4" t="s">
        <v>6775</v>
      </c>
      <c r="I4182" s="4" t="s">
        <v>8549</v>
      </c>
      <c r="J4182" s="4" t="s">
        <v>8550</v>
      </c>
      <c r="K4182" s="6">
        <f>IFERROR(VLOOKUP($J4182,Lookup!$I:$M,Lookup!J$2,0),"")</f>
        <v>7254</v>
      </c>
      <c r="L4182" s="6" t="str">
        <f>IFERROR(VLOOKUP($J4182,Lookup!$I:$M,Lookup!K$2,0),"")</f>
        <v>Riverside Plaza</v>
      </c>
      <c r="M4182" s="6" t="str">
        <f>IFERROR(VLOOKUP($J4182,Lookup!$I:$M,Lookup!L$2,0),"")</f>
        <v>HSilva</v>
      </c>
      <c r="N4182" s="6" t="str">
        <f>IFERROR(VLOOKUP($J4182,Lookup!$I:$M,Lookup!M$2,0),"")</f>
        <v>ET</v>
      </c>
      <c r="O4182" s="6" t="str">
        <f>IFERROR(VLOOKUP(E4182,Lookup!B:C,2,0),0)</f>
        <v>Server/Cocktail</v>
      </c>
    </row>
    <row r="4183" customHeight="1" spans="1:15">
      <c r="A4183" s="4" t="s">
        <v>8711</v>
      </c>
      <c r="B4183" s="4" t="s">
        <v>6872</v>
      </c>
      <c r="C4183" s="4" t="s">
        <v>118</v>
      </c>
      <c r="D4183" s="4" t="s">
        <v>8712</v>
      </c>
      <c r="E4183" s="4" t="s">
        <v>120</v>
      </c>
      <c r="F4183" s="4" t="s">
        <v>121</v>
      </c>
      <c r="G4183" s="4" t="s">
        <v>373</v>
      </c>
      <c r="H4183" s="4" t="s">
        <v>6775</v>
      </c>
      <c r="I4183" s="4" t="s">
        <v>8549</v>
      </c>
      <c r="J4183" s="4" t="s">
        <v>8550</v>
      </c>
      <c r="K4183" s="6">
        <f>IFERROR(VLOOKUP($J4183,Lookup!$I:$M,Lookup!J$2,0),"")</f>
        <v>7254</v>
      </c>
      <c r="L4183" s="6" t="str">
        <f>IFERROR(VLOOKUP($J4183,Lookup!$I:$M,Lookup!K$2,0),"")</f>
        <v>Riverside Plaza</v>
      </c>
      <c r="M4183" s="6" t="str">
        <f>IFERROR(VLOOKUP($J4183,Lookup!$I:$M,Lookup!L$2,0),"")</f>
        <v>HSilva</v>
      </c>
      <c r="N4183" s="6" t="str">
        <f>IFERROR(VLOOKUP($J4183,Lookup!$I:$M,Lookup!M$2,0),"")</f>
        <v>ET</v>
      </c>
      <c r="O4183" s="6" t="str">
        <f>IFERROR(VLOOKUP(E4183,Lookup!B:C,2,0),0)</f>
        <v>Server/Cocktail</v>
      </c>
    </row>
    <row r="4184" customHeight="1" spans="1:15">
      <c r="A4184" s="4" t="s">
        <v>8713</v>
      </c>
      <c r="B4184" s="4" t="s">
        <v>6872</v>
      </c>
      <c r="C4184" s="4" t="s">
        <v>118</v>
      </c>
      <c r="D4184" s="4" t="s">
        <v>8714</v>
      </c>
      <c r="E4184" s="4" t="s">
        <v>128</v>
      </c>
      <c r="F4184" s="4" t="s">
        <v>121</v>
      </c>
      <c r="G4184" s="4" t="s">
        <v>373</v>
      </c>
      <c r="H4184" s="4" t="s">
        <v>6775</v>
      </c>
      <c r="I4184" s="4" t="s">
        <v>8549</v>
      </c>
      <c r="J4184" s="4" t="s">
        <v>8550</v>
      </c>
      <c r="K4184" s="6">
        <f>IFERROR(VLOOKUP($J4184,Lookup!$I:$M,Lookup!J$2,0),"")</f>
        <v>7254</v>
      </c>
      <c r="L4184" s="6" t="str">
        <f>IFERROR(VLOOKUP($J4184,Lookup!$I:$M,Lookup!K$2,0),"")</f>
        <v>Riverside Plaza</v>
      </c>
      <c r="M4184" s="6" t="str">
        <f>IFERROR(VLOOKUP($J4184,Lookup!$I:$M,Lookup!L$2,0),"")</f>
        <v>HSilva</v>
      </c>
      <c r="N4184" s="6" t="str">
        <f>IFERROR(VLOOKUP($J4184,Lookup!$I:$M,Lookup!M$2,0),"")</f>
        <v>ET</v>
      </c>
      <c r="O4184" s="6" t="str">
        <f>IFERROR(VLOOKUP(E4184,Lookup!B:C,2,0),0)</f>
        <v>Server/Cocktail</v>
      </c>
    </row>
    <row r="4185" customHeight="1" spans="1:15">
      <c r="A4185" s="4" t="s">
        <v>8715</v>
      </c>
      <c r="B4185" s="4" t="s">
        <v>6872</v>
      </c>
      <c r="C4185" s="4" t="s">
        <v>118</v>
      </c>
      <c r="D4185" s="4" t="s">
        <v>8716</v>
      </c>
      <c r="E4185" s="4" t="s">
        <v>139</v>
      </c>
      <c r="F4185" s="4" t="s">
        <v>121</v>
      </c>
      <c r="G4185" s="4" t="s">
        <v>373</v>
      </c>
      <c r="H4185" s="4" t="s">
        <v>6775</v>
      </c>
      <c r="I4185" s="4" t="s">
        <v>8549</v>
      </c>
      <c r="J4185" s="4" t="s">
        <v>8550</v>
      </c>
      <c r="K4185" s="6">
        <f>IFERROR(VLOOKUP($J4185,Lookup!$I:$M,Lookup!J$2,0),"")</f>
        <v>7254</v>
      </c>
      <c r="L4185" s="6" t="str">
        <f>IFERROR(VLOOKUP($J4185,Lookup!$I:$M,Lookup!K$2,0),"")</f>
        <v>Riverside Plaza</v>
      </c>
      <c r="M4185" s="6" t="str">
        <f>IFERROR(VLOOKUP($J4185,Lookup!$I:$M,Lookup!L$2,0),"")</f>
        <v>HSilva</v>
      </c>
      <c r="N4185" s="6" t="str">
        <f>IFERROR(VLOOKUP($J4185,Lookup!$I:$M,Lookup!M$2,0),"")</f>
        <v>ET</v>
      </c>
      <c r="O4185" s="6" t="str">
        <f>IFERROR(VLOOKUP(E4185,Lookup!B:C,2,0),0)</f>
        <v>Busser/Runner</v>
      </c>
    </row>
    <row r="4186" customHeight="1" spans="1:15">
      <c r="A4186" s="4" t="s">
        <v>8717</v>
      </c>
      <c r="B4186" s="4" t="s">
        <v>8718</v>
      </c>
      <c r="C4186" s="4" t="s">
        <v>118</v>
      </c>
      <c r="D4186" s="4" t="s">
        <v>8719</v>
      </c>
      <c r="E4186" s="4" t="s">
        <v>120</v>
      </c>
      <c r="F4186" s="4" t="s">
        <v>121</v>
      </c>
      <c r="G4186" s="4" t="s">
        <v>373</v>
      </c>
      <c r="H4186" s="4" t="s">
        <v>1619</v>
      </c>
      <c r="I4186" s="4" t="s">
        <v>8720</v>
      </c>
      <c r="J4186" s="4" t="s">
        <v>8721</v>
      </c>
      <c r="K4186" s="6">
        <f>IFERROR(VLOOKUP($J4186,Lookup!$I:$M,Lookup!J$2,0),"")</f>
        <v>7260</v>
      </c>
      <c r="L4186" s="6" t="str">
        <f>IFERROR(VLOOKUP($J4186,Lookup!$I:$M,Lookup!K$2,0),"")</f>
        <v>New York</v>
      </c>
      <c r="M4186" s="6" t="str">
        <f>IFERROR(VLOOKUP($J4186,Lookup!$I:$M,Lookup!L$2,0),"")</f>
        <v>MAlasaad</v>
      </c>
      <c r="N4186" s="6" t="str">
        <f>IFERROR(VLOOKUP($J4186,Lookup!$I:$M,Lookup!M$2,0),"")</f>
        <v>ETG</v>
      </c>
      <c r="O4186" s="6" t="str">
        <f>IFERROR(VLOOKUP(E4186,Lookup!B:C,2,0),0)</f>
        <v>Server/Cocktail</v>
      </c>
    </row>
    <row r="4187" customHeight="1" spans="1:15">
      <c r="A4187" s="4" t="s">
        <v>4182</v>
      </c>
      <c r="B4187" s="4" t="s">
        <v>8718</v>
      </c>
      <c r="C4187" s="4" t="s">
        <v>118</v>
      </c>
      <c r="D4187" s="4" t="s">
        <v>4183</v>
      </c>
      <c r="E4187" s="4" t="s">
        <v>640</v>
      </c>
      <c r="F4187" s="4" t="s">
        <v>121</v>
      </c>
      <c r="G4187" s="4" t="s">
        <v>373</v>
      </c>
      <c r="H4187" s="4" t="s">
        <v>1619</v>
      </c>
      <c r="I4187" s="4" t="s">
        <v>8720</v>
      </c>
      <c r="J4187" s="4" t="s">
        <v>8721</v>
      </c>
      <c r="K4187" s="6">
        <f>IFERROR(VLOOKUP($J4187,Lookup!$I:$M,Lookup!J$2,0),"")</f>
        <v>7260</v>
      </c>
      <c r="L4187" s="6" t="str">
        <f>IFERROR(VLOOKUP($J4187,Lookup!$I:$M,Lookup!K$2,0),"")</f>
        <v>New York</v>
      </c>
      <c r="M4187" s="6" t="str">
        <f>IFERROR(VLOOKUP($J4187,Lookup!$I:$M,Lookup!L$2,0),"")</f>
        <v>MAlasaad</v>
      </c>
      <c r="N4187" s="6" t="str">
        <f>IFERROR(VLOOKUP($J4187,Lookup!$I:$M,Lookup!M$2,0),"")</f>
        <v>ETG</v>
      </c>
      <c r="O4187" s="6" t="str">
        <f>IFERROR(VLOOKUP(E4187,Lookup!B:C,2,0),0)</f>
        <v/>
      </c>
    </row>
    <row r="4188" customHeight="1" spans="1:15">
      <c r="A4188" s="4" t="s">
        <v>8722</v>
      </c>
      <c r="B4188" s="4" t="s">
        <v>8718</v>
      </c>
      <c r="C4188" s="4" t="s">
        <v>118</v>
      </c>
      <c r="D4188" s="4" t="s">
        <v>8723</v>
      </c>
      <c r="E4188" s="4" t="s">
        <v>120</v>
      </c>
      <c r="F4188" s="4" t="s">
        <v>121</v>
      </c>
      <c r="G4188" s="4" t="s">
        <v>373</v>
      </c>
      <c r="H4188" s="4" t="s">
        <v>1619</v>
      </c>
      <c r="I4188" s="4" t="s">
        <v>8720</v>
      </c>
      <c r="J4188" s="4" t="s">
        <v>8721</v>
      </c>
      <c r="K4188" s="6">
        <f>IFERROR(VLOOKUP($J4188,Lookup!$I:$M,Lookup!J$2,0),"")</f>
        <v>7260</v>
      </c>
      <c r="L4188" s="6" t="str">
        <f>IFERROR(VLOOKUP($J4188,Lookup!$I:$M,Lookup!K$2,0),"")</f>
        <v>New York</v>
      </c>
      <c r="M4188" s="6" t="str">
        <f>IFERROR(VLOOKUP($J4188,Lookup!$I:$M,Lookup!L$2,0),"")</f>
        <v>MAlasaad</v>
      </c>
      <c r="N4188" s="6" t="str">
        <f>IFERROR(VLOOKUP($J4188,Lookup!$I:$M,Lookup!M$2,0),"")</f>
        <v>ETG</v>
      </c>
      <c r="O4188" s="6" t="str">
        <f>IFERROR(VLOOKUP(E4188,Lookup!B:C,2,0),0)</f>
        <v>Server/Cocktail</v>
      </c>
    </row>
    <row r="4189" customHeight="1" spans="1:15">
      <c r="A4189" s="4" t="s">
        <v>8724</v>
      </c>
      <c r="B4189" s="4" t="s">
        <v>8718</v>
      </c>
      <c r="C4189" s="4" t="s">
        <v>118</v>
      </c>
      <c r="D4189" s="4" t="s">
        <v>8725</v>
      </c>
      <c r="E4189" s="4" t="s">
        <v>120</v>
      </c>
      <c r="F4189" s="4" t="s">
        <v>121</v>
      </c>
      <c r="G4189" s="4" t="s">
        <v>373</v>
      </c>
      <c r="H4189" s="4" t="s">
        <v>1619</v>
      </c>
      <c r="I4189" s="4" t="s">
        <v>8720</v>
      </c>
      <c r="J4189" s="4" t="s">
        <v>8721</v>
      </c>
      <c r="K4189" s="6">
        <f>IFERROR(VLOOKUP($J4189,Lookup!$I:$M,Lookup!J$2,0),"")</f>
        <v>7260</v>
      </c>
      <c r="L4189" s="6" t="str">
        <f>IFERROR(VLOOKUP($J4189,Lookup!$I:$M,Lookup!K$2,0),"")</f>
        <v>New York</v>
      </c>
      <c r="M4189" s="6" t="str">
        <f>IFERROR(VLOOKUP($J4189,Lookup!$I:$M,Lookup!L$2,0),"")</f>
        <v>MAlasaad</v>
      </c>
      <c r="N4189" s="6" t="str">
        <f>IFERROR(VLOOKUP($J4189,Lookup!$I:$M,Lookup!M$2,0),"")</f>
        <v>ETG</v>
      </c>
      <c r="O4189" s="6" t="str">
        <f>IFERROR(VLOOKUP(E4189,Lookup!B:C,2,0),0)</f>
        <v>Server/Cocktail</v>
      </c>
    </row>
    <row r="4190" customHeight="1" spans="1:15">
      <c r="A4190" s="4" t="s">
        <v>8726</v>
      </c>
      <c r="B4190" s="4" t="s">
        <v>8718</v>
      </c>
      <c r="C4190" s="4" t="s">
        <v>118</v>
      </c>
      <c r="D4190" s="4" t="s">
        <v>8727</v>
      </c>
      <c r="E4190" s="4" t="s">
        <v>640</v>
      </c>
      <c r="F4190" s="4" t="s">
        <v>121</v>
      </c>
      <c r="G4190" s="4" t="s">
        <v>373</v>
      </c>
      <c r="H4190" s="4" t="s">
        <v>1619</v>
      </c>
      <c r="I4190" s="4" t="s">
        <v>8720</v>
      </c>
      <c r="J4190" s="4" t="s">
        <v>8721</v>
      </c>
      <c r="K4190" s="6">
        <f>IFERROR(VLOOKUP($J4190,Lookup!$I:$M,Lookup!J$2,0),"")</f>
        <v>7260</v>
      </c>
      <c r="L4190" s="6" t="str">
        <f>IFERROR(VLOOKUP($J4190,Lookup!$I:$M,Lookup!K$2,0),"")</f>
        <v>New York</v>
      </c>
      <c r="M4190" s="6" t="str">
        <f>IFERROR(VLOOKUP($J4190,Lookup!$I:$M,Lookup!L$2,0),"")</f>
        <v>MAlasaad</v>
      </c>
      <c r="N4190" s="6" t="str">
        <f>IFERROR(VLOOKUP($J4190,Lookup!$I:$M,Lookup!M$2,0),"")</f>
        <v>ETG</v>
      </c>
      <c r="O4190" s="6" t="str">
        <f>IFERROR(VLOOKUP(E4190,Lookup!B:C,2,0),0)</f>
        <v/>
      </c>
    </row>
    <row r="4191" customHeight="1" spans="1:15">
      <c r="A4191" s="4" t="s">
        <v>8728</v>
      </c>
      <c r="B4191" s="4" t="s">
        <v>8718</v>
      </c>
      <c r="C4191" s="4" t="s">
        <v>118</v>
      </c>
      <c r="D4191" s="4" t="s">
        <v>8729</v>
      </c>
      <c r="E4191" s="4" t="s">
        <v>120</v>
      </c>
      <c r="F4191" s="4" t="s">
        <v>121</v>
      </c>
      <c r="G4191" s="4" t="s">
        <v>373</v>
      </c>
      <c r="H4191" s="4" t="s">
        <v>1619</v>
      </c>
      <c r="I4191" s="4" t="s">
        <v>8720</v>
      </c>
      <c r="J4191" s="4" t="s">
        <v>8721</v>
      </c>
      <c r="K4191" s="6">
        <f>IFERROR(VLOOKUP($J4191,Lookup!$I:$M,Lookup!J$2,0),"")</f>
        <v>7260</v>
      </c>
      <c r="L4191" s="6" t="str">
        <f>IFERROR(VLOOKUP($J4191,Lookup!$I:$M,Lookup!K$2,0),"")</f>
        <v>New York</v>
      </c>
      <c r="M4191" s="6" t="str">
        <f>IFERROR(VLOOKUP($J4191,Lookup!$I:$M,Lookup!L$2,0),"")</f>
        <v>MAlasaad</v>
      </c>
      <c r="N4191" s="6" t="str">
        <f>IFERROR(VLOOKUP($J4191,Lookup!$I:$M,Lookup!M$2,0),"")</f>
        <v>ETG</v>
      </c>
      <c r="O4191" s="6" t="str">
        <f>IFERROR(VLOOKUP(E4191,Lookup!B:C,2,0),0)</f>
        <v>Server/Cocktail</v>
      </c>
    </row>
    <row r="4192" customHeight="1" spans="1:15">
      <c r="A4192" s="4" t="s">
        <v>8730</v>
      </c>
      <c r="B4192" s="4" t="s">
        <v>8718</v>
      </c>
      <c r="C4192" s="4" t="s">
        <v>118</v>
      </c>
      <c r="D4192" s="4" t="s">
        <v>8731</v>
      </c>
      <c r="E4192" s="4" t="s">
        <v>120</v>
      </c>
      <c r="F4192" s="4" t="s">
        <v>121</v>
      </c>
      <c r="G4192" s="4" t="s">
        <v>373</v>
      </c>
      <c r="H4192" s="4" t="s">
        <v>1619</v>
      </c>
      <c r="I4192" s="4" t="s">
        <v>8720</v>
      </c>
      <c r="J4192" s="4" t="s">
        <v>8721</v>
      </c>
      <c r="K4192" s="6">
        <f>IFERROR(VLOOKUP($J4192,Lookup!$I:$M,Lookup!J$2,0),"")</f>
        <v>7260</v>
      </c>
      <c r="L4192" s="6" t="str">
        <f>IFERROR(VLOOKUP($J4192,Lookup!$I:$M,Lookup!K$2,0),"")</f>
        <v>New York</v>
      </c>
      <c r="M4192" s="6" t="str">
        <f>IFERROR(VLOOKUP($J4192,Lookup!$I:$M,Lookup!L$2,0),"")</f>
        <v>MAlasaad</v>
      </c>
      <c r="N4192" s="6" t="str">
        <f>IFERROR(VLOOKUP($J4192,Lookup!$I:$M,Lookup!M$2,0),"")</f>
        <v>ETG</v>
      </c>
      <c r="O4192" s="6" t="str">
        <f>IFERROR(VLOOKUP(E4192,Lookup!B:C,2,0),0)</f>
        <v>Server/Cocktail</v>
      </c>
    </row>
    <row r="4193" customHeight="1" spans="1:15">
      <c r="A4193" s="4" t="s">
        <v>8732</v>
      </c>
      <c r="B4193" s="4" t="s">
        <v>8718</v>
      </c>
      <c r="C4193" s="4" t="s">
        <v>118</v>
      </c>
      <c r="D4193" s="4" t="s">
        <v>8733</v>
      </c>
      <c r="E4193" s="4" t="s">
        <v>188</v>
      </c>
      <c r="F4193" s="4" t="s">
        <v>121</v>
      </c>
      <c r="G4193" s="4" t="s">
        <v>373</v>
      </c>
      <c r="H4193" s="4" t="s">
        <v>1619</v>
      </c>
      <c r="I4193" s="4" t="s">
        <v>8720</v>
      </c>
      <c r="J4193" s="4" t="s">
        <v>8721</v>
      </c>
      <c r="K4193" s="6">
        <f>IFERROR(VLOOKUP($J4193,Lookup!$I:$M,Lookup!J$2,0),"")</f>
        <v>7260</v>
      </c>
      <c r="L4193" s="6" t="str">
        <f>IFERROR(VLOOKUP($J4193,Lookup!$I:$M,Lookup!K$2,0),"")</f>
        <v>New York</v>
      </c>
      <c r="M4193" s="6" t="str">
        <f>IFERROR(VLOOKUP($J4193,Lookup!$I:$M,Lookup!L$2,0),"")</f>
        <v>MAlasaad</v>
      </c>
      <c r="N4193" s="6" t="str">
        <f>IFERROR(VLOOKUP($J4193,Lookup!$I:$M,Lookup!M$2,0),"")</f>
        <v>ETG</v>
      </c>
      <c r="O4193" s="6" t="str">
        <f>IFERROR(VLOOKUP(E4193,Lookup!B:C,2,0),0)</f>
        <v>Dish</v>
      </c>
    </row>
    <row r="4194" customHeight="1" spans="1:15">
      <c r="A4194" s="4" t="s">
        <v>8734</v>
      </c>
      <c r="B4194" s="4" t="s">
        <v>8718</v>
      </c>
      <c r="C4194" s="4" t="s">
        <v>118</v>
      </c>
      <c r="D4194" s="4" t="s">
        <v>8735</v>
      </c>
      <c r="E4194" s="4" t="s">
        <v>120</v>
      </c>
      <c r="F4194" s="4" t="s">
        <v>121</v>
      </c>
      <c r="G4194" s="4" t="s">
        <v>373</v>
      </c>
      <c r="H4194" s="4" t="s">
        <v>1619</v>
      </c>
      <c r="I4194" s="4" t="s">
        <v>8720</v>
      </c>
      <c r="J4194" s="4" t="s">
        <v>8721</v>
      </c>
      <c r="K4194" s="6">
        <f>IFERROR(VLOOKUP($J4194,Lookup!$I:$M,Lookup!J$2,0),"")</f>
        <v>7260</v>
      </c>
      <c r="L4194" s="6" t="str">
        <f>IFERROR(VLOOKUP($J4194,Lookup!$I:$M,Lookup!K$2,0),"")</f>
        <v>New York</v>
      </c>
      <c r="M4194" s="6" t="str">
        <f>IFERROR(VLOOKUP($J4194,Lookup!$I:$M,Lookup!L$2,0),"")</f>
        <v>MAlasaad</v>
      </c>
      <c r="N4194" s="6" t="str">
        <f>IFERROR(VLOOKUP($J4194,Lookup!$I:$M,Lookup!M$2,0),"")</f>
        <v>ETG</v>
      </c>
      <c r="O4194" s="6" t="str">
        <f>IFERROR(VLOOKUP(E4194,Lookup!B:C,2,0),0)</f>
        <v>Server/Cocktail</v>
      </c>
    </row>
    <row r="4195" customHeight="1" spans="1:15">
      <c r="A4195" s="4" t="s">
        <v>8736</v>
      </c>
      <c r="B4195" s="4" t="s">
        <v>8718</v>
      </c>
      <c r="C4195" s="4" t="s">
        <v>118</v>
      </c>
      <c r="D4195" s="4" t="s">
        <v>8737</v>
      </c>
      <c r="E4195" s="4" t="s">
        <v>78</v>
      </c>
      <c r="F4195" s="4" t="s">
        <v>121</v>
      </c>
      <c r="G4195" s="4" t="s">
        <v>373</v>
      </c>
      <c r="H4195" s="4" t="s">
        <v>1619</v>
      </c>
      <c r="I4195" s="4" t="s">
        <v>8720</v>
      </c>
      <c r="J4195" s="4" t="s">
        <v>8721</v>
      </c>
      <c r="K4195" s="6">
        <f>IFERROR(VLOOKUP($J4195,Lookup!$I:$M,Lookup!J$2,0),"")</f>
        <v>7260</v>
      </c>
      <c r="L4195" s="6" t="str">
        <f>IFERROR(VLOOKUP($J4195,Lookup!$I:$M,Lookup!K$2,0),"")</f>
        <v>New York</v>
      </c>
      <c r="M4195" s="6" t="str">
        <f>IFERROR(VLOOKUP($J4195,Lookup!$I:$M,Lookup!L$2,0),"")</f>
        <v>MAlasaad</v>
      </c>
      <c r="N4195" s="6" t="str">
        <f>IFERROR(VLOOKUP($J4195,Lookup!$I:$M,Lookup!M$2,0),"")</f>
        <v>ETG</v>
      </c>
      <c r="O4195" s="6" t="str">
        <f>IFERROR(VLOOKUP(E4195,Lookup!B:C,2,0),0)</f>
        <v>Host</v>
      </c>
    </row>
    <row r="4196" customHeight="1" spans="1:15">
      <c r="A4196" s="4" t="s">
        <v>8738</v>
      </c>
      <c r="B4196" s="4" t="s">
        <v>8718</v>
      </c>
      <c r="C4196" s="4" t="s">
        <v>118</v>
      </c>
      <c r="D4196" s="4" t="s">
        <v>8739</v>
      </c>
      <c r="E4196" s="4" t="s">
        <v>128</v>
      </c>
      <c r="F4196" s="4" t="s">
        <v>121</v>
      </c>
      <c r="G4196" s="4" t="s">
        <v>373</v>
      </c>
      <c r="H4196" s="4" t="s">
        <v>1619</v>
      </c>
      <c r="I4196" s="4" t="s">
        <v>8720</v>
      </c>
      <c r="J4196" s="4" t="s">
        <v>8721</v>
      </c>
      <c r="K4196" s="6">
        <f>IFERROR(VLOOKUP($J4196,Lookup!$I:$M,Lookup!J$2,0),"")</f>
        <v>7260</v>
      </c>
      <c r="L4196" s="6" t="str">
        <f>IFERROR(VLOOKUP($J4196,Lookup!$I:$M,Lookup!K$2,0),"")</f>
        <v>New York</v>
      </c>
      <c r="M4196" s="6" t="str">
        <f>IFERROR(VLOOKUP($J4196,Lookup!$I:$M,Lookup!L$2,0),"")</f>
        <v>MAlasaad</v>
      </c>
      <c r="N4196" s="6" t="str">
        <f>IFERROR(VLOOKUP($J4196,Lookup!$I:$M,Lookup!M$2,0),"")</f>
        <v>ETG</v>
      </c>
      <c r="O4196" s="6" t="str">
        <f>IFERROR(VLOOKUP(E4196,Lookup!B:C,2,0),0)</f>
        <v>Server/Cocktail</v>
      </c>
    </row>
    <row r="4197" customHeight="1" spans="1:15">
      <c r="A4197" s="4" t="s">
        <v>8740</v>
      </c>
      <c r="B4197" s="4" t="s">
        <v>8718</v>
      </c>
      <c r="C4197" s="4" t="s">
        <v>118</v>
      </c>
      <c r="D4197" s="4" t="s">
        <v>8741</v>
      </c>
      <c r="E4197" s="4" t="s">
        <v>120</v>
      </c>
      <c r="F4197" s="4" t="s">
        <v>121</v>
      </c>
      <c r="G4197" s="4" t="s">
        <v>373</v>
      </c>
      <c r="H4197" s="4" t="s">
        <v>1619</v>
      </c>
      <c r="I4197" s="4" t="s">
        <v>8720</v>
      </c>
      <c r="J4197" s="4" t="s">
        <v>8721</v>
      </c>
      <c r="K4197" s="6">
        <f>IFERROR(VLOOKUP($J4197,Lookup!$I:$M,Lookup!J$2,0),"")</f>
        <v>7260</v>
      </c>
      <c r="L4197" s="6" t="str">
        <f>IFERROR(VLOOKUP($J4197,Lookup!$I:$M,Lookup!K$2,0),"")</f>
        <v>New York</v>
      </c>
      <c r="M4197" s="6" t="str">
        <f>IFERROR(VLOOKUP($J4197,Lookup!$I:$M,Lookup!L$2,0),"")</f>
        <v>MAlasaad</v>
      </c>
      <c r="N4197" s="6" t="str">
        <f>IFERROR(VLOOKUP($J4197,Lookup!$I:$M,Lookup!M$2,0),"")</f>
        <v>ETG</v>
      </c>
      <c r="O4197" s="6" t="str">
        <f>IFERROR(VLOOKUP(E4197,Lookup!B:C,2,0),0)</f>
        <v>Server/Cocktail</v>
      </c>
    </row>
    <row r="4198" customHeight="1" spans="1:15">
      <c r="A4198" s="4" t="s">
        <v>8742</v>
      </c>
      <c r="B4198" s="4" t="s">
        <v>8718</v>
      </c>
      <c r="C4198" s="4" t="s">
        <v>118</v>
      </c>
      <c r="D4198" s="4" t="s">
        <v>8743</v>
      </c>
      <c r="E4198" s="4" t="s">
        <v>78</v>
      </c>
      <c r="F4198" s="4" t="s">
        <v>121</v>
      </c>
      <c r="G4198" s="4" t="s">
        <v>373</v>
      </c>
      <c r="H4198" s="4" t="s">
        <v>1619</v>
      </c>
      <c r="I4198" s="4" t="s">
        <v>8720</v>
      </c>
      <c r="J4198" s="4" t="s">
        <v>8721</v>
      </c>
      <c r="K4198" s="6">
        <f>IFERROR(VLOOKUP($J4198,Lookup!$I:$M,Lookup!J$2,0),"")</f>
        <v>7260</v>
      </c>
      <c r="L4198" s="6" t="str">
        <f>IFERROR(VLOOKUP($J4198,Lookup!$I:$M,Lookup!K$2,0),"")</f>
        <v>New York</v>
      </c>
      <c r="M4198" s="6" t="str">
        <f>IFERROR(VLOOKUP($J4198,Lookup!$I:$M,Lookup!L$2,0),"")</f>
        <v>MAlasaad</v>
      </c>
      <c r="N4198" s="6" t="str">
        <f>IFERROR(VLOOKUP($J4198,Lookup!$I:$M,Lookup!M$2,0),"")</f>
        <v>ETG</v>
      </c>
      <c r="O4198" s="6" t="str">
        <f>IFERROR(VLOOKUP(E4198,Lookup!B:C,2,0),0)</f>
        <v>Host</v>
      </c>
    </row>
    <row r="4199" customHeight="1" spans="1:15">
      <c r="A4199" s="4" t="s">
        <v>8744</v>
      </c>
      <c r="B4199" s="4" t="s">
        <v>8718</v>
      </c>
      <c r="C4199" s="4" t="s">
        <v>118</v>
      </c>
      <c r="D4199" s="4" t="s">
        <v>8745</v>
      </c>
      <c r="E4199" s="4" t="s">
        <v>70</v>
      </c>
      <c r="F4199" s="4" t="s">
        <v>121</v>
      </c>
      <c r="G4199" s="4" t="s">
        <v>373</v>
      </c>
      <c r="H4199" s="4" t="s">
        <v>1619</v>
      </c>
      <c r="I4199" s="4" t="s">
        <v>8720</v>
      </c>
      <c r="J4199" s="4" t="s">
        <v>8721</v>
      </c>
      <c r="K4199" s="6">
        <f>IFERROR(VLOOKUP($J4199,Lookup!$I:$M,Lookup!J$2,0),"")</f>
        <v>7260</v>
      </c>
      <c r="L4199" s="6" t="str">
        <f>IFERROR(VLOOKUP($J4199,Lookup!$I:$M,Lookup!K$2,0),"")</f>
        <v>New York</v>
      </c>
      <c r="M4199" s="6" t="str">
        <f>IFERROR(VLOOKUP($J4199,Lookup!$I:$M,Lookup!L$2,0),"")</f>
        <v>MAlasaad</v>
      </c>
      <c r="N4199" s="6" t="str">
        <f>IFERROR(VLOOKUP($J4199,Lookup!$I:$M,Lookup!M$2,0),"")</f>
        <v>ETG</v>
      </c>
      <c r="O4199" s="6" t="str">
        <f>IFERROR(VLOOKUP(E4199,Lookup!B:C,2,0),0)</f>
        <v>Bartender</v>
      </c>
    </row>
    <row r="4200" customHeight="1" spans="1:15">
      <c r="A4200" s="4" t="s">
        <v>8746</v>
      </c>
      <c r="B4200" s="4" t="s">
        <v>8718</v>
      </c>
      <c r="C4200" s="4" t="s">
        <v>118</v>
      </c>
      <c r="D4200" s="4" t="s">
        <v>8747</v>
      </c>
      <c r="E4200" s="4" t="s">
        <v>208</v>
      </c>
      <c r="F4200" s="4" t="s">
        <v>121</v>
      </c>
      <c r="G4200" s="4" t="s">
        <v>373</v>
      </c>
      <c r="H4200" s="4" t="s">
        <v>1619</v>
      </c>
      <c r="I4200" s="4" t="s">
        <v>8720</v>
      </c>
      <c r="J4200" s="4" t="s">
        <v>8721</v>
      </c>
      <c r="K4200" s="6">
        <f>IFERROR(VLOOKUP($J4200,Lookup!$I:$M,Lookup!J$2,0),"")</f>
        <v>7260</v>
      </c>
      <c r="L4200" s="6" t="str">
        <f>IFERROR(VLOOKUP($J4200,Lookup!$I:$M,Lookup!K$2,0),"")</f>
        <v>New York</v>
      </c>
      <c r="M4200" s="6" t="str">
        <f>IFERROR(VLOOKUP($J4200,Lookup!$I:$M,Lookup!L$2,0),"")</f>
        <v>MAlasaad</v>
      </c>
      <c r="N4200" s="6" t="str">
        <f>IFERROR(VLOOKUP($J4200,Lookup!$I:$M,Lookup!M$2,0),"")</f>
        <v>ETG</v>
      </c>
      <c r="O4200" s="6" t="str">
        <f>IFERROR(VLOOKUP(E4200,Lookup!B:C,2,0),0)</f>
        <v/>
      </c>
    </row>
    <row r="4201" customHeight="1" spans="1:15">
      <c r="A4201" s="4" t="s">
        <v>8748</v>
      </c>
      <c r="B4201" s="4" t="s">
        <v>8718</v>
      </c>
      <c r="C4201" s="4" t="s">
        <v>118</v>
      </c>
      <c r="D4201" s="4" t="s">
        <v>8749</v>
      </c>
      <c r="E4201" s="4" t="s">
        <v>78</v>
      </c>
      <c r="F4201" s="4" t="s">
        <v>121</v>
      </c>
      <c r="G4201" s="4" t="s">
        <v>373</v>
      </c>
      <c r="H4201" s="4" t="s">
        <v>1619</v>
      </c>
      <c r="I4201" s="4" t="s">
        <v>8720</v>
      </c>
      <c r="J4201" s="4" t="s">
        <v>8721</v>
      </c>
      <c r="K4201" s="6">
        <f>IFERROR(VLOOKUP($J4201,Lookup!$I:$M,Lookup!J$2,0),"")</f>
        <v>7260</v>
      </c>
      <c r="L4201" s="6" t="str">
        <f>IFERROR(VLOOKUP($J4201,Lookup!$I:$M,Lookup!K$2,0),"")</f>
        <v>New York</v>
      </c>
      <c r="M4201" s="6" t="str">
        <f>IFERROR(VLOOKUP($J4201,Lookup!$I:$M,Lookup!L$2,0),"")</f>
        <v>MAlasaad</v>
      </c>
      <c r="N4201" s="6" t="str">
        <f>IFERROR(VLOOKUP($J4201,Lookup!$I:$M,Lookup!M$2,0),"")</f>
        <v>ETG</v>
      </c>
      <c r="O4201" s="6" t="str">
        <f>IFERROR(VLOOKUP(E4201,Lookup!B:C,2,0),0)</f>
        <v>Host</v>
      </c>
    </row>
    <row r="4202" customHeight="1" spans="1:15">
      <c r="A4202" s="4" t="s">
        <v>8750</v>
      </c>
      <c r="B4202" s="4" t="s">
        <v>8718</v>
      </c>
      <c r="C4202" s="4" t="s">
        <v>118</v>
      </c>
      <c r="D4202" s="4" t="s">
        <v>8751</v>
      </c>
      <c r="E4202" s="4" t="s">
        <v>78</v>
      </c>
      <c r="F4202" s="4" t="s">
        <v>121</v>
      </c>
      <c r="G4202" s="4" t="s">
        <v>373</v>
      </c>
      <c r="H4202" s="4" t="s">
        <v>1619</v>
      </c>
      <c r="I4202" s="4" t="s">
        <v>8720</v>
      </c>
      <c r="J4202" s="4" t="s">
        <v>8721</v>
      </c>
      <c r="K4202" s="6">
        <f>IFERROR(VLOOKUP($J4202,Lookup!$I:$M,Lookup!J$2,0),"")</f>
        <v>7260</v>
      </c>
      <c r="L4202" s="6" t="str">
        <f>IFERROR(VLOOKUP($J4202,Lookup!$I:$M,Lookup!K$2,0),"")</f>
        <v>New York</v>
      </c>
      <c r="M4202" s="6" t="str">
        <f>IFERROR(VLOOKUP($J4202,Lookup!$I:$M,Lookup!L$2,0),"")</f>
        <v>MAlasaad</v>
      </c>
      <c r="N4202" s="6" t="str">
        <f>IFERROR(VLOOKUP($J4202,Lookup!$I:$M,Lookup!M$2,0),"")</f>
        <v>ETG</v>
      </c>
      <c r="O4202" s="6" t="str">
        <f>IFERROR(VLOOKUP(E4202,Lookup!B:C,2,0),0)</f>
        <v>Host</v>
      </c>
    </row>
    <row r="4203" customHeight="1" spans="1:15">
      <c r="A4203" s="4" t="s">
        <v>8752</v>
      </c>
      <c r="B4203" s="4" t="s">
        <v>8718</v>
      </c>
      <c r="C4203" s="4" t="s">
        <v>118</v>
      </c>
      <c r="D4203" s="4" t="s">
        <v>8753</v>
      </c>
      <c r="E4203" s="4" t="s">
        <v>139</v>
      </c>
      <c r="F4203" s="4" t="s">
        <v>121</v>
      </c>
      <c r="G4203" s="4" t="s">
        <v>373</v>
      </c>
      <c r="H4203" s="4" t="s">
        <v>1619</v>
      </c>
      <c r="I4203" s="4" t="s">
        <v>8720</v>
      </c>
      <c r="J4203" s="4" t="s">
        <v>8721</v>
      </c>
      <c r="K4203" s="6">
        <f>IFERROR(VLOOKUP($J4203,Lookup!$I:$M,Lookup!J$2,0),"")</f>
        <v>7260</v>
      </c>
      <c r="L4203" s="6" t="str">
        <f>IFERROR(VLOOKUP($J4203,Lookup!$I:$M,Lookup!K$2,0),"")</f>
        <v>New York</v>
      </c>
      <c r="M4203" s="6" t="str">
        <f>IFERROR(VLOOKUP($J4203,Lookup!$I:$M,Lookup!L$2,0),"")</f>
        <v>MAlasaad</v>
      </c>
      <c r="N4203" s="6" t="str">
        <f>IFERROR(VLOOKUP($J4203,Lookup!$I:$M,Lookup!M$2,0),"")</f>
        <v>ETG</v>
      </c>
      <c r="O4203" s="6" t="str">
        <f>IFERROR(VLOOKUP(E4203,Lookup!B:C,2,0),0)</f>
        <v>Busser/Runner</v>
      </c>
    </row>
    <row r="4204" customHeight="1" spans="1:15">
      <c r="A4204" s="4" t="s">
        <v>2732</v>
      </c>
      <c r="B4204" s="4" t="s">
        <v>8718</v>
      </c>
      <c r="C4204" s="4" t="s">
        <v>118</v>
      </c>
      <c r="D4204" s="4" t="s">
        <v>8754</v>
      </c>
      <c r="E4204" s="4" t="s">
        <v>2650</v>
      </c>
      <c r="F4204" s="4" t="s">
        <v>121</v>
      </c>
      <c r="G4204" s="4" t="s">
        <v>373</v>
      </c>
      <c r="H4204" s="4" t="s">
        <v>1619</v>
      </c>
      <c r="I4204" s="4" t="s">
        <v>8720</v>
      </c>
      <c r="J4204" s="4" t="s">
        <v>8721</v>
      </c>
      <c r="K4204" s="6">
        <f>IFERROR(VLOOKUP($J4204,Lookup!$I:$M,Lookup!J$2,0),"")</f>
        <v>7260</v>
      </c>
      <c r="L4204" s="6" t="str">
        <f>IFERROR(VLOOKUP($J4204,Lookup!$I:$M,Lookup!K$2,0),"")</f>
        <v>New York</v>
      </c>
      <c r="M4204" s="6" t="str">
        <f>IFERROR(VLOOKUP($J4204,Lookup!$I:$M,Lookup!L$2,0),"")</f>
        <v>MAlasaad</v>
      </c>
      <c r="N4204" s="6" t="str">
        <f>IFERROR(VLOOKUP($J4204,Lookup!$I:$M,Lookup!M$2,0),"")</f>
        <v>ETG</v>
      </c>
      <c r="O4204" s="6">
        <f>IFERROR(VLOOKUP(E4204,Lookup!B:C,2,0),0)</f>
        <v>0</v>
      </c>
    </row>
    <row r="4205" customHeight="1" spans="1:15">
      <c r="A4205" s="4" t="s">
        <v>8755</v>
      </c>
      <c r="B4205" s="4" t="s">
        <v>8718</v>
      </c>
      <c r="C4205" s="4" t="s">
        <v>118</v>
      </c>
      <c r="D4205" s="4" t="s">
        <v>8756</v>
      </c>
      <c r="E4205" s="4" t="s">
        <v>83</v>
      </c>
      <c r="F4205" s="4" t="s">
        <v>121</v>
      </c>
      <c r="G4205" s="4" t="s">
        <v>373</v>
      </c>
      <c r="H4205" s="4" t="s">
        <v>1619</v>
      </c>
      <c r="I4205" s="4" t="s">
        <v>8720</v>
      </c>
      <c r="J4205" s="4" t="s">
        <v>8721</v>
      </c>
      <c r="K4205" s="6">
        <f>IFERROR(VLOOKUP($J4205,Lookup!$I:$M,Lookup!J$2,0),"")</f>
        <v>7260</v>
      </c>
      <c r="L4205" s="6" t="str">
        <f>IFERROR(VLOOKUP($J4205,Lookup!$I:$M,Lookup!K$2,0),"")</f>
        <v>New York</v>
      </c>
      <c r="M4205" s="6" t="str">
        <f>IFERROR(VLOOKUP($J4205,Lookup!$I:$M,Lookup!L$2,0),"")</f>
        <v>MAlasaad</v>
      </c>
      <c r="N4205" s="6" t="str">
        <f>IFERROR(VLOOKUP($J4205,Lookup!$I:$M,Lookup!M$2,0),"")</f>
        <v>ETG</v>
      </c>
      <c r="O4205" s="6" t="str">
        <f>IFERROR(VLOOKUP(E4205,Lookup!B:C,2,0),0)</f>
        <v>Line Cook</v>
      </c>
    </row>
    <row r="4206" customHeight="1" spans="1:15">
      <c r="A4206" s="4" t="s">
        <v>8757</v>
      </c>
      <c r="B4206" s="4" t="s">
        <v>8718</v>
      </c>
      <c r="C4206" s="4" t="s">
        <v>118</v>
      </c>
      <c r="D4206" s="4" t="s">
        <v>8758</v>
      </c>
      <c r="E4206" s="4" t="s">
        <v>188</v>
      </c>
      <c r="F4206" s="4" t="s">
        <v>121</v>
      </c>
      <c r="G4206" s="4" t="s">
        <v>373</v>
      </c>
      <c r="H4206" s="4" t="s">
        <v>1619</v>
      </c>
      <c r="I4206" s="4" t="s">
        <v>8720</v>
      </c>
      <c r="J4206" s="4" t="s">
        <v>8721</v>
      </c>
      <c r="K4206" s="6">
        <f>IFERROR(VLOOKUP($J4206,Lookup!$I:$M,Lookup!J$2,0),"")</f>
        <v>7260</v>
      </c>
      <c r="L4206" s="6" t="str">
        <f>IFERROR(VLOOKUP($J4206,Lookup!$I:$M,Lookup!K$2,0),"")</f>
        <v>New York</v>
      </c>
      <c r="M4206" s="6" t="str">
        <f>IFERROR(VLOOKUP($J4206,Lookup!$I:$M,Lookup!L$2,0),"")</f>
        <v>MAlasaad</v>
      </c>
      <c r="N4206" s="6" t="str">
        <f>IFERROR(VLOOKUP($J4206,Lookup!$I:$M,Lookup!M$2,0),"")</f>
        <v>ETG</v>
      </c>
      <c r="O4206" s="6" t="str">
        <f>IFERROR(VLOOKUP(E4206,Lookup!B:C,2,0),0)</f>
        <v>Dish</v>
      </c>
    </row>
    <row r="4207" customHeight="1" spans="1:15">
      <c r="A4207" s="4" t="s">
        <v>8759</v>
      </c>
      <c r="B4207" s="4" t="s">
        <v>8718</v>
      </c>
      <c r="C4207" s="4" t="s">
        <v>118</v>
      </c>
      <c r="D4207" s="4" t="s">
        <v>8760</v>
      </c>
      <c r="E4207" s="4" t="s">
        <v>70</v>
      </c>
      <c r="F4207" s="4" t="s">
        <v>121</v>
      </c>
      <c r="G4207" s="4" t="s">
        <v>373</v>
      </c>
      <c r="H4207" s="4" t="s">
        <v>1619</v>
      </c>
      <c r="I4207" s="4" t="s">
        <v>8720</v>
      </c>
      <c r="J4207" s="4" t="s">
        <v>8721</v>
      </c>
      <c r="K4207" s="6">
        <f>IFERROR(VLOOKUP($J4207,Lookup!$I:$M,Lookup!J$2,0),"")</f>
        <v>7260</v>
      </c>
      <c r="L4207" s="6" t="str">
        <f>IFERROR(VLOOKUP($J4207,Lookup!$I:$M,Lookup!K$2,0),"")</f>
        <v>New York</v>
      </c>
      <c r="M4207" s="6" t="str">
        <f>IFERROR(VLOOKUP($J4207,Lookup!$I:$M,Lookup!L$2,0),"")</f>
        <v>MAlasaad</v>
      </c>
      <c r="N4207" s="6" t="str">
        <f>IFERROR(VLOOKUP($J4207,Lookup!$I:$M,Lookup!M$2,0),"")</f>
        <v>ETG</v>
      </c>
      <c r="O4207" s="6" t="str">
        <f>IFERROR(VLOOKUP(E4207,Lookup!B:C,2,0),0)</f>
        <v>Bartender</v>
      </c>
    </row>
    <row r="4208" customHeight="1" spans="1:15">
      <c r="A4208" s="4" t="s">
        <v>8761</v>
      </c>
      <c r="B4208" s="4" t="s">
        <v>8718</v>
      </c>
      <c r="C4208" s="4" t="s">
        <v>118</v>
      </c>
      <c r="D4208" s="4" t="s">
        <v>8762</v>
      </c>
      <c r="E4208" s="4" t="s">
        <v>139</v>
      </c>
      <c r="F4208" s="4" t="s">
        <v>121</v>
      </c>
      <c r="G4208" s="4" t="s">
        <v>373</v>
      </c>
      <c r="H4208" s="4" t="s">
        <v>1619</v>
      </c>
      <c r="I4208" s="4" t="s">
        <v>8720</v>
      </c>
      <c r="J4208" s="4" t="s">
        <v>8721</v>
      </c>
      <c r="K4208" s="6">
        <f>IFERROR(VLOOKUP($J4208,Lookup!$I:$M,Lookup!J$2,0),"")</f>
        <v>7260</v>
      </c>
      <c r="L4208" s="6" t="str">
        <f>IFERROR(VLOOKUP($J4208,Lookup!$I:$M,Lookup!K$2,0),"")</f>
        <v>New York</v>
      </c>
      <c r="M4208" s="6" t="str">
        <f>IFERROR(VLOOKUP($J4208,Lookup!$I:$M,Lookup!L$2,0),"")</f>
        <v>MAlasaad</v>
      </c>
      <c r="N4208" s="6" t="str">
        <f>IFERROR(VLOOKUP($J4208,Lookup!$I:$M,Lookup!M$2,0),"")</f>
        <v>ETG</v>
      </c>
      <c r="O4208" s="6" t="str">
        <f>IFERROR(VLOOKUP(E4208,Lookup!B:C,2,0),0)</f>
        <v>Busser/Runner</v>
      </c>
    </row>
    <row r="4209" customHeight="1" spans="1:15">
      <c r="A4209" s="4" t="s">
        <v>8763</v>
      </c>
      <c r="B4209" s="4" t="s">
        <v>8718</v>
      </c>
      <c r="C4209" s="4" t="s">
        <v>118</v>
      </c>
      <c r="D4209" s="4" t="s">
        <v>8764</v>
      </c>
      <c r="E4209" s="4" t="s">
        <v>120</v>
      </c>
      <c r="F4209" s="4" t="s">
        <v>121</v>
      </c>
      <c r="G4209" s="4" t="s">
        <v>373</v>
      </c>
      <c r="H4209" s="4" t="s">
        <v>1619</v>
      </c>
      <c r="I4209" s="4" t="s">
        <v>8720</v>
      </c>
      <c r="J4209" s="4" t="s">
        <v>8721</v>
      </c>
      <c r="K4209" s="6">
        <f>IFERROR(VLOOKUP($J4209,Lookup!$I:$M,Lookup!J$2,0),"")</f>
        <v>7260</v>
      </c>
      <c r="L4209" s="6" t="str">
        <f>IFERROR(VLOOKUP($J4209,Lookup!$I:$M,Lookup!K$2,0),"")</f>
        <v>New York</v>
      </c>
      <c r="M4209" s="6" t="str">
        <f>IFERROR(VLOOKUP($J4209,Lookup!$I:$M,Lookup!L$2,0),"")</f>
        <v>MAlasaad</v>
      </c>
      <c r="N4209" s="6" t="str">
        <f>IFERROR(VLOOKUP($J4209,Lookup!$I:$M,Lookup!M$2,0),"")</f>
        <v>ETG</v>
      </c>
      <c r="O4209" s="6" t="str">
        <f>IFERROR(VLOOKUP(E4209,Lookup!B:C,2,0),0)</f>
        <v>Server/Cocktail</v>
      </c>
    </row>
    <row r="4210" customHeight="1" spans="1:15">
      <c r="A4210" s="4" t="s">
        <v>8765</v>
      </c>
      <c r="B4210" s="4" t="s">
        <v>8718</v>
      </c>
      <c r="C4210" s="4" t="s">
        <v>118</v>
      </c>
      <c r="D4210" s="4" t="s">
        <v>8766</v>
      </c>
      <c r="E4210" s="4" t="s">
        <v>70</v>
      </c>
      <c r="F4210" s="4" t="s">
        <v>121</v>
      </c>
      <c r="G4210" s="4" t="s">
        <v>373</v>
      </c>
      <c r="H4210" s="4" t="s">
        <v>1619</v>
      </c>
      <c r="I4210" s="4" t="s">
        <v>8720</v>
      </c>
      <c r="J4210" s="4" t="s">
        <v>8721</v>
      </c>
      <c r="K4210" s="6">
        <f>IFERROR(VLOOKUP($J4210,Lookup!$I:$M,Lookup!J$2,0),"")</f>
        <v>7260</v>
      </c>
      <c r="L4210" s="6" t="str">
        <f>IFERROR(VLOOKUP($J4210,Lookup!$I:$M,Lookup!K$2,0),"")</f>
        <v>New York</v>
      </c>
      <c r="M4210" s="6" t="str">
        <f>IFERROR(VLOOKUP($J4210,Lookup!$I:$M,Lookup!L$2,0),"")</f>
        <v>MAlasaad</v>
      </c>
      <c r="N4210" s="6" t="str">
        <f>IFERROR(VLOOKUP($J4210,Lookup!$I:$M,Lookup!M$2,0),"")</f>
        <v>ETG</v>
      </c>
      <c r="O4210" s="6" t="str">
        <f>IFERROR(VLOOKUP(E4210,Lookup!B:C,2,0),0)</f>
        <v>Bartender</v>
      </c>
    </row>
    <row r="4211" customHeight="1" spans="1:15">
      <c r="A4211" s="4" t="s">
        <v>8767</v>
      </c>
      <c r="B4211" s="4" t="s">
        <v>8718</v>
      </c>
      <c r="C4211" s="4" t="s">
        <v>118</v>
      </c>
      <c r="D4211" s="4" t="s">
        <v>8768</v>
      </c>
      <c r="E4211" s="4" t="s">
        <v>120</v>
      </c>
      <c r="F4211" s="4" t="s">
        <v>121</v>
      </c>
      <c r="G4211" s="4" t="s">
        <v>373</v>
      </c>
      <c r="H4211" s="4" t="s">
        <v>1619</v>
      </c>
      <c r="I4211" s="4" t="s">
        <v>8720</v>
      </c>
      <c r="J4211" s="4" t="s">
        <v>8721</v>
      </c>
      <c r="K4211" s="6">
        <f>IFERROR(VLOOKUP($J4211,Lookup!$I:$M,Lookup!J$2,0),"")</f>
        <v>7260</v>
      </c>
      <c r="L4211" s="6" t="str">
        <f>IFERROR(VLOOKUP($J4211,Lookup!$I:$M,Lookup!K$2,0),"")</f>
        <v>New York</v>
      </c>
      <c r="M4211" s="6" t="str">
        <f>IFERROR(VLOOKUP($J4211,Lookup!$I:$M,Lookup!L$2,0),"")</f>
        <v>MAlasaad</v>
      </c>
      <c r="N4211" s="6" t="str">
        <f>IFERROR(VLOOKUP($J4211,Lookup!$I:$M,Lookup!M$2,0),"")</f>
        <v>ETG</v>
      </c>
      <c r="O4211" s="6" t="str">
        <f>IFERROR(VLOOKUP(E4211,Lookup!B:C,2,0),0)</f>
        <v>Server/Cocktail</v>
      </c>
    </row>
    <row r="4212" customHeight="1" spans="1:15">
      <c r="A4212" s="4" t="s">
        <v>8769</v>
      </c>
      <c r="B4212" s="4" t="s">
        <v>8718</v>
      </c>
      <c r="C4212" s="4" t="s">
        <v>118</v>
      </c>
      <c r="D4212" s="4" t="s">
        <v>8770</v>
      </c>
      <c r="E4212" s="4" t="s">
        <v>70</v>
      </c>
      <c r="F4212" s="4" t="s">
        <v>121</v>
      </c>
      <c r="G4212" s="4" t="s">
        <v>373</v>
      </c>
      <c r="H4212" s="4" t="s">
        <v>1619</v>
      </c>
      <c r="I4212" s="4" t="s">
        <v>8720</v>
      </c>
      <c r="J4212" s="4" t="s">
        <v>8721</v>
      </c>
      <c r="K4212" s="6">
        <f>IFERROR(VLOOKUP($J4212,Lookup!$I:$M,Lookup!J$2,0),"")</f>
        <v>7260</v>
      </c>
      <c r="L4212" s="6" t="str">
        <f>IFERROR(VLOOKUP($J4212,Lookup!$I:$M,Lookup!K$2,0),"")</f>
        <v>New York</v>
      </c>
      <c r="M4212" s="6" t="str">
        <f>IFERROR(VLOOKUP($J4212,Lookup!$I:$M,Lookup!L$2,0),"")</f>
        <v>MAlasaad</v>
      </c>
      <c r="N4212" s="6" t="str">
        <f>IFERROR(VLOOKUP($J4212,Lookup!$I:$M,Lookup!M$2,0),"")</f>
        <v>ETG</v>
      </c>
      <c r="O4212" s="6" t="str">
        <f>IFERROR(VLOOKUP(E4212,Lookup!B:C,2,0),0)</f>
        <v>Bartender</v>
      </c>
    </row>
    <row r="4213" customHeight="1" spans="1:15">
      <c r="A4213" s="4" t="s">
        <v>8771</v>
      </c>
      <c r="B4213" s="4" t="s">
        <v>8718</v>
      </c>
      <c r="C4213" s="4" t="s">
        <v>118</v>
      </c>
      <c r="D4213" s="4" t="s">
        <v>8772</v>
      </c>
      <c r="E4213" s="4" t="s">
        <v>78</v>
      </c>
      <c r="F4213" s="4" t="s">
        <v>121</v>
      </c>
      <c r="G4213" s="4" t="s">
        <v>373</v>
      </c>
      <c r="H4213" s="4" t="s">
        <v>1619</v>
      </c>
      <c r="I4213" s="4" t="s">
        <v>8720</v>
      </c>
      <c r="J4213" s="4" t="s">
        <v>8721</v>
      </c>
      <c r="K4213" s="6">
        <f>IFERROR(VLOOKUP($J4213,Lookup!$I:$M,Lookup!J$2,0),"")</f>
        <v>7260</v>
      </c>
      <c r="L4213" s="6" t="str">
        <f>IFERROR(VLOOKUP($J4213,Lookup!$I:$M,Lookup!K$2,0),"")</f>
        <v>New York</v>
      </c>
      <c r="M4213" s="6" t="str">
        <f>IFERROR(VLOOKUP($J4213,Lookup!$I:$M,Lookup!L$2,0),"")</f>
        <v>MAlasaad</v>
      </c>
      <c r="N4213" s="6" t="str">
        <f>IFERROR(VLOOKUP($J4213,Lookup!$I:$M,Lookup!M$2,0),"")</f>
        <v>ETG</v>
      </c>
      <c r="O4213" s="6" t="str">
        <f>IFERROR(VLOOKUP(E4213,Lookup!B:C,2,0),0)</f>
        <v>Host</v>
      </c>
    </row>
    <row r="4214" customHeight="1" spans="1:15">
      <c r="A4214" s="4" t="s">
        <v>8773</v>
      </c>
      <c r="B4214" s="4" t="s">
        <v>8718</v>
      </c>
      <c r="C4214" s="4" t="s">
        <v>118</v>
      </c>
      <c r="D4214" s="4" t="s">
        <v>8774</v>
      </c>
      <c r="E4214" s="4" t="s">
        <v>139</v>
      </c>
      <c r="F4214" s="4" t="s">
        <v>121</v>
      </c>
      <c r="G4214" s="4" t="s">
        <v>373</v>
      </c>
      <c r="H4214" s="4" t="s">
        <v>1619</v>
      </c>
      <c r="I4214" s="4" t="s">
        <v>8720</v>
      </c>
      <c r="J4214" s="4" t="s">
        <v>8721</v>
      </c>
      <c r="K4214" s="6">
        <f>IFERROR(VLOOKUP($J4214,Lookup!$I:$M,Lookup!J$2,0),"")</f>
        <v>7260</v>
      </c>
      <c r="L4214" s="6" t="str">
        <f>IFERROR(VLOOKUP($J4214,Lookup!$I:$M,Lookup!K$2,0),"")</f>
        <v>New York</v>
      </c>
      <c r="M4214" s="6" t="str">
        <f>IFERROR(VLOOKUP($J4214,Lookup!$I:$M,Lookup!L$2,0),"")</f>
        <v>MAlasaad</v>
      </c>
      <c r="N4214" s="6" t="str">
        <f>IFERROR(VLOOKUP($J4214,Lookup!$I:$M,Lookup!M$2,0),"")</f>
        <v>ETG</v>
      </c>
      <c r="O4214" s="6" t="str">
        <f>IFERROR(VLOOKUP(E4214,Lookup!B:C,2,0),0)</f>
        <v>Busser/Runner</v>
      </c>
    </row>
    <row r="4215" customHeight="1" spans="1:15">
      <c r="A4215" s="4" t="s">
        <v>8775</v>
      </c>
      <c r="B4215" s="4" t="s">
        <v>8718</v>
      </c>
      <c r="C4215" s="4" t="s">
        <v>118</v>
      </c>
      <c r="D4215" s="4" t="s">
        <v>8776</v>
      </c>
      <c r="E4215" s="4" t="s">
        <v>208</v>
      </c>
      <c r="F4215" s="4" t="s">
        <v>121</v>
      </c>
      <c r="G4215" s="4" t="s">
        <v>373</v>
      </c>
      <c r="H4215" s="4" t="s">
        <v>1619</v>
      </c>
      <c r="I4215" s="4" t="s">
        <v>8720</v>
      </c>
      <c r="J4215" s="4" t="s">
        <v>8721</v>
      </c>
      <c r="K4215" s="6">
        <f>IFERROR(VLOOKUP($J4215,Lookup!$I:$M,Lookup!J$2,0),"")</f>
        <v>7260</v>
      </c>
      <c r="L4215" s="6" t="str">
        <f>IFERROR(VLOOKUP($J4215,Lookup!$I:$M,Lookup!K$2,0),"")</f>
        <v>New York</v>
      </c>
      <c r="M4215" s="6" t="str">
        <f>IFERROR(VLOOKUP($J4215,Lookup!$I:$M,Lookup!L$2,0),"")</f>
        <v>MAlasaad</v>
      </c>
      <c r="N4215" s="6" t="str">
        <f>IFERROR(VLOOKUP($J4215,Lookup!$I:$M,Lookup!M$2,0),"")</f>
        <v>ETG</v>
      </c>
      <c r="O4215" s="6" t="str">
        <f>IFERROR(VLOOKUP(E4215,Lookup!B:C,2,0),0)</f>
        <v/>
      </c>
    </row>
    <row r="4216" customHeight="1" spans="1:15">
      <c r="A4216" s="4" t="s">
        <v>8777</v>
      </c>
      <c r="B4216" s="4" t="s">
        <v>8718</v>
      </c>
      <c r="C4216" s="4" t="s">
        <v>118</v>
      </c>
      <c r="D4216" s="4" t="s">
        <v>8778</v>
      </c>
      <c r="E4216" s="4" t="s">
        <v>139</v>
      </c>
      <c r="F4216" s="4" t="s">
        <v>121</v>
      </c>
      <c r="G4216" s="4" t="s">
        <v>373</v>
      </c>
      <c r="H4216" s="4" t="s">
        <v>1619</v>
      </c>
      <c r="I4216" s="4" t="s">
        <v>8720</v>
      </c>
      <c r="J4216" s="4" t="s">
        <v>8721</v>
      </c>
      <c r="K4216" s="6">
        <f>IFERROR(VLOOKUP($J4216,Lookup!$I:$M,Lookup!J$2,0),"")</f>
        <v>7260</v>
      </c>
      <c r="L4216" s="6" t="str">
        <f>IFERROR(VLOOKUP($J4216,Lookup!$I:$M,Lookup!K$2,0),"")</f>
        <v>New York</v>
      </c>
      <c r="M4216" s="6" t="str">
        <f>IFERROR(VLOOKUP($J4216,Lookup!$I:$M,Lookup!L$2,0),"")</f>
        <v>MAlasaad</v>
      </c>
      <c r="N4216" s="6" t="str">
        <f>IFERROR(VLOOKUP($J4216,Lookup!$I:$M,Lookup!M$2,0),"")</f>
        <v>ETG</v>
      </c>
      <c r="O4216" s="6" t="str">
        <f>IFERROR(VLOOKUP(E4216,Lookup!B:C,2,0),0)</f>
        <v>Busser/Runner</v>
      </c>
    </row>
    <row r="4217" customHeight="1" spans="1:15">
      <c r="A4217" s="4" t="s">
        <v>8779</v>
      </c>
      <c r="B4217" s="4" t="s">
        <v>2048</v>
      </c>
      <c r="C4217" s="4" t="s">
        <v>118</v>
      </c>
      <c r="D4217" s="4" t="s">
        <v>8780</v>
      </c>
      <c r="E4217" s="4" t="s">
        <v>134</v>
      </c>
      <c r="F4217" s="4" t="s">
        <v>121</v>
      </c>
      <c r="G4217" s="4" t="s">
        <v>373</v>
      </c>
      <c r="H4217" s="4" t="s">
        <v>1619</v>
      </c>
      <c r="I4217" s="4" t="s">
        <v>8720</v>
      </c>
      <c r="J4217" s="4" t="s">
        <v>8721</v>
      </c>
      <c r="K4217" s="6">
        <f>IFERROR(VLOOKUP($J4217,Lookup!$I:$M,Lookup!J$2,0),"")</f>
        <v>7260</v>
      </c>
      <c r="L4217" s="6" t="str">
        <f>IFERROR(VLOOKUP($J4217,Lookup!$I:$M,Lookup!K$2,0),"")</f>
        <v>New York</v>
      </c>
      <c r="M4217" s="6" t="str">
        <f>IFERROR(VLOOKUP($J4217,Lookup!$I:$M,Lookup!L$2,0),"")</f>
        <v>MAlasaad</v>
      </c>
      <c r="N4217" s="6" t="str">
        <f>IFERROR(VLOOKUP($J4217,Lookup!$I:$M,Lookup!M$2,0),"")</f>
        <v>ETG</v>
      </c>
      <c r="O4217" s="6">
        <f>IFERROR(VLOOKUP(E4217,Lookup!B:C,2,0),0)</f>
        <v>0</v>
      </c>
    </row>
    <row r="4218" customHeight="1" spans="1:15">
      <c r="A4218" s="4" t="s">
        <v>8781</v>
      </c>
      <c r="B4218" s="4" t="s">
        <v>8718</v>
      </c>
      <c r="C4218" s="4" t="s">
        <v>118</v>
      </c>
      <c r="D4218" s="4" t="s">
        <v>8782</v>
      </c>
      <c r="E4218" s="4" t="s">
        <v>120</v>
      </c>
      <c r="F4218" s="4" t="s">
        <v>121</v>
      </c>
      <c r="G4218" s="4" t="s">
        <v>373</v>
      </c>
      <c r="H4218" s="4" t="s">
        <v>1619</v>
      </c>
      <c r="I4218" s="4" t="s">
        <v>8720</v>
      </c>
      <c r="J4218" s="4" t="s">
        <v>8721</v>
      </c>
      <c r="K4218" s="6">
        <f>IFERROR(VLOOKUP($J4218,Lookup!$I:$M,Lookup!J$2,0),"")</f>
        <v>7260</v>
      </c>
      <c r="L4218" s="6" t="str">
        <f>IFERROR(VLOOKUP($J4218,Lookup!$I:$M,Lookup!K$2,0),"")</f>
        <v>New York</v>
      </c>
      <c r="M4218" s="6" t="str">
        <f>IFERROR(VLOOKUP($J4218,Lookup!$I:$M,Lookup!L$2,0),"")</f>
        <v>MAlasaad</v>
      </c>
      <c r="N4218" s="6" t="str">
        <f>IFERROR(VLOOKUP($J4218,Lookup!$I:$M,Lookup!M$2,0),"")</f>
        <v>ETG</v>
      </c>
      <c r="O4218" s="6" t="str">
        <f>IFERROR(VLOOKUP(E4218,Lookup!B:C,2,0),0)</f>
        <v>Server/Cocktail</v>
      </c>
    </row>
    <row r="4219" customHeight="1" spans="1:15">
      <c r="A4219" s="4" t="s">
        <v>8783</v>
      </c>
      <c r="B4219" s="4" t="s">
        <v>8718</v>
      </c>
      <c r="C4219" s="4" t="s">
        <v>118</v>
      </c>
      <c r="D4219" s="4" t="s">
        <v>8784</v>
      </c>
      <c r="E4219" s="4" t="s">
        <v>120</v>
      </c>
      <c r="F4219" s="4" t="s">
        <v>121</v>
      </c>
      <c r="G4219" s="4" t="s">
        <v>373</v>
      </c>
      <c r="H4219" s="4" t="s">
        <v>1619</v>
      </c>
      <c r="I4219" s="4" t="s">
        <v>8720</v>
      </c>
      <c r="J4219" s="4" t="s">
        <v>8721</v>
      </c>
      <c r="K4219" s="6">
        <f>IFERROR(VLOOKUP($J4219,Lookup!$I:$M,Lookup!J$2,0),"")</f>
        <v>7260</v>
      </c>
      <c r="L4219" s="6" t="str">
        <f>IFERROR(VLOOKUP($J4219,Lookup!$I:$M,Lookup!K$2,0),"")</f>
        <v>New York</v>
      </c>
      <c r="M4219" s="6" t="str">
        <f>IFERROR(VLOOKUP($J4219,Lookup!$I:$M,Lookup!L$2,0),"")</f>
        <v>MAlasaad</v>
      </c>
      <c r="N4219" s="6" t="str">
        <f>IFERROR(VLOOKUP($J4219,Lookup!$I:$M,Lookup!M$2,0),"")</f>
        <v>ETG</v>
      </c>
      <c r="O4219" s="6" t="str">
        <f>IFERROR(VLOOKUP(E4219,Lookup!B:C,2,0),0)</f>
        <v>Server/Cocktail</v>
      </c>
    </row>
    <row r="4220" customHeight="1" spans="1:15">
      <c r="A4220" s="4" t="s">
        <v>8785</v>
      </c>
      <c r="B4220" s="4" t="s">
        <v>8718</v>
      </c>
      <c r="C4220" s="4" t="s">
        <v>118</v>
      </c>
      <c r="D4220" s="4" t="s">
        <v>8786</v>
      </c>
      <c r="E4220" s="4" t="s">
        <v>120</v>
      </c>
      <c r="F4220" s="4" t="s">
        <v>121</v>
      </c>
      <c r="G4220" s="4" t="s">
        <v>373</v>
      </c>
      <c r="H4220" s="4" t="s">
        <v>1619</v>
      </c>
      <c r="I4220" s="4" t="s">
        <v>8720</v>
      </c>
      <c r="J4220" s="4" t="s">
        <v>8721</v>
      </c>
      <c r="K4220" s="6">
        <f>IFERROR(VLOOKUP($J4220,Lookup!$I:$M,Lookup!J$2,0),"")</f>
        <v>7260</v>
      </c>
      <c r="L4220" s="6" t="str">
        <f>IFERROR(VLOOKUP($J4220,Lookup!$I:$M,Lookup!K$2,0),"")</f>
        <v>New York</v>
      </c>
      <c r="M4220" s="6" t="str">
        <f>IFERROR(VLOOKUP($J4220,Lookup!$I:$M,Lookup!L$2,0),"")</f>
        <v>MAlasaad</v>
      </c>
      <c r="N4220" s="6" t="str">
        <f>IFERROR(VLOOKUP($J4220,Lookup!$I:$M,Lookup!M$2,0),"")</f>
        <v>ETG</v>
      </c>
      <c r="O4220" s="6" t="str">
        <f>IFERROR(VLOOKUP(E4220,Lookup!B:C,2,0),0)</f>
        <v>Server/Cocktail</v>
      </c>
    </row>
    <row r="4221" customHeight="1" spans="1:15">
      <c r="A4221" s="4" t="s">
        <v>8787</v>
      </c>
      <c r="B4221" s="4" t="s">
        <v>8718</v>
      </c>
      <c r="C4221" s="4" t="s">
        <v>118</v>
      </c>
      <c r="D4221" s="4" t="s">
        <v>8788</v>
      </c>
      <c r="E4221" s="4" t="s">
        <v>120</v>
      </c>
      <c r="F4221" s="4" t="s">
        <v>121</v>
      </c>
      <c r="G4221" s="4" t="s">
        <v>373</v>
      </c>
      <c r="H4221" s="4" t="s">
        <v>1619</v>
      </c>
      <c r="I4221" s="4" t="s">
        <v>8720</v>
      </c>
      <c r="J4221" s="4" t="s">
        <v>8721</v>
      </c>
      <c r="K4221" s="6">
        <f>IFERROR(VLOOKUP($J4221,Lookup!$I:$M,Lookup!J$2,0),"")</f>
        <v>7260</v>
      </c>
      <c r="L4221" s="6" t="str">
        <f>IFERROR(VLOOKUP($J4221,Lookup!$I:$M,Lookup!K$2,0),"")</f>
        <v>New York</v>
      </c>
      <c r="M4221" s="6" t="str">
        <f>IFERROR(VLOOKUP($J4221,Lookup!$I:$M,Lookup!L$2,0),"")</f>
        <v>MAlasaad</v>
      </c>
      <c r="N4221" s="6" t="str">
        <f>IFERROR(VLOOKUP($J4221,Lookup!$I:$M,Lookup!M$2,0),"")</f>
        <v>ETG</v>
      </c>
      <c r="O4221" s="6" t="str">
        <f>IFERROR(VLOOKUP(E4221,Lookup!B:C,2,0),0)</f>
        <v>Server/Cocktail</v>
      </c>
    </row>
    <row r="4222" customHeight="1" spans="1:15">
      <c r="A4222" s="4" t="s">
        <v>8789</v>
      </c>
      <c r="B4222" s="4" t="s">
        <v>8718</v>
      </c>
      <c r="C4222" s="4" t="s">
        <v>118</v>
      </c>
      <c r="D4222" s="4" t="s">
        <v>8790</v>
      </c>
      <c r="E4222" s="4" t="s">
        <v>83</v>
      </c>
      <c r="F4222" s="4" t="s">
        <v>121</v>
      </c>
      <c r="G4222" s="4" t="s">
        <v>373</v>
      </c>
      <c r="H4222" s="4" t="s">
        <v>1619</v>
      </c>
      <c r="I4222" s="4" t="s">
        <v>8720</v>
      </c>
      <c r="J4222" s="4" t="s">
        <v>8721</v>
      </c>
      <c r="K4222" s="6">
        <f>IFERROR(VLOOKUP($J4222,Lookup!$I:$M,Lookup!J$2,0),"")</f>
        <v>7260</v>
      </c>
      <c r="L4222" s="6" t="str">
        <f>IFERROR(VLOOKUP($J4222,Lookup!$I:$M,Lookup!K$2,0),"")</f>
        <v>New York</v>
      </c>
      <c r="M4222" s="6" t="str">
        <f>IFERROR(VLOOKUP($J4222,Lookup!$I:$M,Lookup!L$2,0),"")</f>
        <v>MAlasaad</v>
      </c>
      <c r="N4222" s="6" t="str">
        <f>IFERROR(VLOOKUP($J4222,Lookup!$I:$M,Lookup!M$2,0),"")</f>
        <v>ETG</v>
      </c>
      <c r="O4222" s="6" t="str">
        <f>IFERROR(VLOOKUP(E4222,Lookup!B:C,2,0),0)</f>
        <v>Line Cook</v>
      </c>
    </row>
    <row r="4223" customHeight="1" spans="1:15">
      <c r="A4223" s="4" t="s">
        <v>8791</v>
      </c>
      <c r="B4223" s="4" t="s">
        <v>8718</v>
      </c>
      <c r="C4223" s="4" t="s">
        <v>118</v>
      </c>
      <c r="D4223" s="4" t="s">
        <v>8792</v>
      </c>
      <c r="E4223" s="4" t="s">
        <v>120</v>
      </c>
      <c r="F4223" s="4" t="s">
        <v>121</v>
      </c>
      <c r="G4223" s="4" t="s">
        <v>373</v>
      </c>
      <c r="H4223" s="4" t="s">
        <v>1619</v>
      </c>
      <c r="I4223" s="4" t="s">
        <v>8720</v>
      </c>
      <c r="J4223" s="4" t="s">
        <v>8721</v>
      </c>
      <c r="K4223" s="6">
        <f>IFERROR(VLOOKUP($J4223,Lookup!$I:$M,Lookup!J$2,0),"")</f>
        <v>7260</v>
      </c>
      <c r="L4223" s="6" t="str">
        <f>IFERROR(VLOOKUP($J4223,Lookup!$I:$M,Lookup!K$2,0),"")</f>
        <v>New York</v>
      </c>
      <c r="M4223" s="6" t="str">
        <f>IFERROR(VLOOKUP($J4223,Lookup!$I:$M,Lookup!L$2,0),"")</f>
        <v>MAlasaad</v>
      </c>
      <c r="N4223" s="6" t="str">
        <f>IFERROR(VLOOKUP($J4223,Lookup!$I:$M,Lookup!M$2,0),"")</f>
        <v>ETG</v>
      </c>
      <c r="O4223" s="6" t="str">
        <f>IFERROR(VLOOKUP(E4223,Lookup!B:C,2,0),0)</f>
        <v>Server/Cocktail</v>
      </c>
    </row>
    <row r="4224" customHeight="1" spans="1:15">
      <c r="A4224" s="4" t="s">
        <v>8793</v>
      </c>
      <c r="B4224" s="4" t="s">
        <v>8718</v>
      </c>
      <c r="C4224" s="4" t="s">
        <v>118</v>
      </c>
      <c r="D4224" s="4" t="s">
        <v>8794</v>
      </c>
      <c r="E4224" s="4" t="s">
        <v>142</v>
      </c>
      <c r="F4224" s="4" t="s">
        <v>121</v>
      </c>
      <c r="G4224" s="4" t="s">
        <v>373</v>
      </c>
      <c r="H4224" s="4" t="s">
        <v>1619</v>
      </c>
      <c r="I4224" s="4" t="s">
        <v>8720</v>
      </c>
      <c r="J4224" s="4" t="s">
        <v>8721</v>
      </c>
      <c r="K4224" s="6">
        <f>IFERROR(VLOOKUP($J4224,Lookup!$I:$M,Lookup!J$2,0),"")</f>
        <v>7260</v>
      </c>
      <c r="L4224" s="6" t="str">
        <f>IFERROR(VLOOKUP($J4224,Lookup!$I:$M,Lookup!K$2,0),"")</f>
        <v>New York</v>
      </c>
      <c r="M4224" s="6" t="str">
        <f>IFERROR(VLOOKUP($J4224,Lookup!$I:$M,Lookup!L$2,0),"")</f>
        <v>MAlasaad</v>
      </c>
      <c r="N4224" s="6" t="str">
        <f>IFERROR(VLOOKUP($J4224,Lookup!$I:$M,Lookup!M$2,0),"")</f>
        <v>ETG</v>
      </c>
      <c r="O4224" s="6" t="str">
        <f>IFERROR(VLOOKUP(E4224,Lookup!B:C,2,0),0)</f>
        <v>Expo</v>
      </c>
    </row>
    <row r="4225" customHeight="1" spans="1:15">
      <c r="A4225" s="4" t="s">
        <v>8795</v>
      </c>
      <c r="B4225" s="4" t="s">
        <v>8718</v>
      </c>
      <c r="C4225" s="4" t="s">
        <v>118</v>
      </c>
      <c r="D4225" s="4" t="s">
        <v>8796</v>
      </c>
      <c r="E4225" s="4" t="s">
        <v>83</v>
      </c>
      <c r="F4225" s="4" t="s">
        <v>121</v>
      </c>
      <c r="G4225" s="4" t="s">
        <v>373</v>
      </c>
      <c r="H4225" s="4" t="s">
        <v>1619</v>
      </c>
      <c r="I4225" s="4" t="s">
        <v>8720</v>
      </c>
      <c r="J4225" s="4" t="s">
        <v>8721</v>
      </c>
      <c r="K4225" s="6">
        <f>IFERROR(VLOOKUP($J4225,Lookup!$I:$M,Lookup!J$2,0),"")</f>
        <v>7260</v>
      </c>
      <c r="L4225" s="6" t="str">
        <f>IFERROR(VLOOKUP($J4225,Lookup!$I:$M,Lookup!K$2,0),"")</f>
        <v>New York</v>
      </c>
      <c r="M4225" s="6" t="str">
        <f>IFERROR(VLOOKUP($J4225,Lookup!$I:$M,Lookup!L$2,0),"")</f>
        <v>MAlasaad</v>
      </c>
      <c r="N4225" s="6" t="str">
        <f>IFERROR(VLOOKUP($J4225,Lookup!$I:$M,Lookup!M$2,0),"")</f>
        <v>ETG</v>
      </c>
      <c r="O4225" s="6" t="str">
        <f>IFERROR(VLOOKUP(E4225,Lookup!B:C,2,0),0)</f>
        <v>Line Cook</v>
      </c>
    </row>
    <row r="4226" customHeight="1" spans="1:15">
      <c r="A4226" s="4" t="s">
        <v>8797</v>
      </c>
      <c r="B4226" s="4" t="s">
        <v>8718</v>
      </c>
      <c r="C4226" s="4" t="s">
        <v>118</v>
      </c>
      <c r="D4226" s="4" t="s">
        <v>8798</v>
      </c>
      <c r="E4226" s="4" t="s">
        <v>84</v>
      </c>
      <c r="F4226" s="4" t="s">
        <v>121</v>
      </c>
      <c r="G4226" s="4" t="s">
        <v>373</v>
      </c>
      <c r="H4226" s="4" t="s">
        <v>1619</v>
      </c>
      <c r="I4226" s="4" t="s">
        <v>8720</v>
      </c>
      <c r="J4226" s="4" t="s">
        <v>8721</v>
      </c>
      <c r="K4226" s="6">
        <f>IFERROR(VLOOKUP($J4226,Lookup!$I:$M,Lookup!J$2,0),"")</f>
        <v>7260</v>
      </c>
      <c r="L4226" s="6" t="str">
        <f>IFERROR(VLOOKUP($J4226,Lookup!$I:$M,Lookup!K$2,0),"")</f>
        <v>New York</v>
      </c>
      <c r="M4226" s="6" t="str">
        <f>IFERROR(VLOOKUP($J4226,Lookup!$I:$M,Lookup!L$2,0),"")</f>
        <v>MAlasaad</v>
      </c>
      <c r="N4226" s="6" t="str">
        <f>IFERROR(VLOOKUP($J4226,Lookup!$I:$M,Lookup!M$2,0),"")</f>
        <v>ETG</v>
      </c>
      <c r="O4226" s="6" t="str">
        <f>IFERROR(VLOOKUP(E4226,Lookup!B:C,2,0),0)</f>
        <v>Prep Cook</v>
      </c>
    </row>
    <row r="4227" customHeight="1" spans="1:15">
      <c r="A4227" s="4" t="s">
        <v>8799</v>
      </c>
      <c r="B4227" s="4" t="s">
        <v>8718</v>
      </c>
      <c r="C4227" s="4" t="s">
        <v>118</v>
      </c>
      <c r="D4227" s="4" t="s">
        <v>8800</v>
      </c>
      <c r="E4227" s="4" t="s">
        <v>120</v>
      </c>
      <c r="F4227" s="4" t="s">
        <v>121</v>
      </c>
      <c r="G4227" s="4" t="s">
        <v>373</v>
      </c>
      <c r="H4227" s="4" t="s">
        <v>1619</v>
      </c>
      <c r="I4227" s="4" t="s">
        <v>8720</v>
      </c>
      <c r="J4227" s="4" t="s">
        <v>8721</v>
      </c>
      <c r="K4227" s="6">
        <f>IFERROR(VLOOKUP($J4227,Lookup!$I:$M,Lookup!J$2,0),"")</f>
        <v>7260</v>
      </c>
      <c r="L4227" s="6" t="str">
        <f>IFERROR(VLOOKUP($J4227,Lookup!$I:$M,Lookup!K$2,0),"")</f>
        <v>New York</v>
      </c>
      <c r="M4227" s="6" t="str">
        <f>IFERROR(VLOOKUP($J4227,Lookup!$I:$M,Lookup!L$2,0),"")</f>
        <v>MAlasaad</v>
      </c>
      <c r="N4227" s="6" t="str">
        <f>IFERROR(VLOOKUP($J4227,Lookup!$I:$M,Lookup!M$2,0),"")</f>
        <v>ETG</v>
      </c>
      <c r="O4227" s="6" t="str">
        <f>IFERROR(VLOOKUP(E4227,Lookup!B:C,2,0),0)</f>
        <v>Server/Cocktail</v>
      </c>
    </row>
    <row r="4228" customHeight="1" spans="1:15">
      <c r="A4228" s="4" t="s">
        <v>8801</v>
      </c>
      <c r="B4228" s="4" t="s">
        <v>8718</v>
      </c>
      <c r="C4228" s="4" t="s">
        <v>118</v>
      </c>
      <c r="D4228" s="4" t="s">
        <v>8802</v>
      </c>
      <c r="E4228" s="4" t="s">
        <v>640</v>
      </c>
      <c r="F4228" s="4" t="s">
        <v>121</v>
      </c>
      <c r="G4228" s="4" t="s">
        <v>373</v>
      </c>
      <c r="H4228" s="4" t="s">
        <v>1619</v>
      </c>
      <c r="I4228" s="4" t="s">
        <v>8720</v>
      </c>
      <c r="J4228" s="4" t="s">
        <v>8721</v>
      </c>
      <c r="K4228" s="6">
        <f>IFERROR(VLOOKUP($J4228,Lookup!$I:$M,Lookup!J$2,0),"")</f>
        <v>7260</v>
      </c>
      <c r="L4228" s="6" t="str">
        <f>IFERROR(VLOOKUP($J4228,Lookup!$I:$M,Lookup!K$2,0),"")</f>
        <v>New York</v>
      </c>
      <c r="M4228" s="6" t="str">
        <f>IFERROR(VLOOKUP($J4228,Lookup!$I:$M,Lookup!L$2,0),"")</f>
        <v>MAlasaad</v>
      </c>
      <c r="N4228" s="6" t="str">
        <f>IFERROR(VLOOKUP($J4228,Lookup!$I:$M,Lookup!M$2,0),"")</f>
        <v>ETG</v>
      </c>
      <c r="O4228" s="6" t="str">
        <f>IFERROR(VLOOKUP(E4228,Lookup!B:C,2,0),0)</f>
        <v/>
      </c>
    </row>
    <row r="4229" customHeight="1" spans="1:15">
      <c r="A4229" s="4" t="s">
        <v>8803</v>
      </c>
      <c r="B4229" s="4" t="s">
        <v>8718</v>
      </c>
      <c r="C4229" s="4" t="s">
        <v>118</v>
      </c>
      <c r="D4229" s="4" t="s">
        <v>8804</v>
      </c>
      <c r="E4229" s="4" t="s">
        <v>139</v>
      </c>
      <c r="F4229" s="4" t="s">
        <v>121</v>
      </c>
      <c r="G4229" s="4" t="s">
        <v>373</v>
      </c>
      <c r="H4229" s="4" t="s">
        <v>1619</v>
      </c>
      <c r="I4229" s="4" t="s">
        <v>8720</v>
      </c>
      <c r="J4229" s="4" t="s">
        <v>8721</v>
      </c>
      <c r="K4229" s="6">
        <f>IFERROR(VLOOKUP($J4229,Lookup!$I:$M,Lookup!J$2,0),"")</f>
        <v>7260</v>
      </c>
      <c r="L4229" s="6" t="str">
        <f>IFERROR(VLOOKUP($J4229,Lookup!$I:$M,Lookup!K$2,0),"")</f>
        <v>New York</v>
      </c>
      <c r="M4229" s="6" t="str">
        <f>IFERROR(VLOOKUP($J4229,Lookup!$I:$M,Lookup!L$2,0),"")</f>
        <v>MAlasaad</v>
      </c>
      <c r="N4229" s="6" t="str">
        <f>IFERROR(VLOOKUP($J4229,Lookup!$I:$M,Lookup!M$2,0),"")</f>
        <v>ETG</v>
      </c>
      <c r="O4229" s="6" t="str">
        <f>IFERROR(VLOOKUP(E4229,Lookup!B:C,2,0),0)</f>
        <v>Busser/Runner</v>
      </c>
    </row>
    <row r="4230" customHeight="1" spans="1:15">
      <c r="A4230" s="4" t="s">
        <v>8805</v>
      </c>
      <c r="B4230" s="4" t="s">
        <v>8718</v>
      </c>
      <c r="C4230" s="4" t="s">
        <v>118</v>
      </c>
      <c r="D4230" s="4" t="s">
        <v>8806</v>
      </c>
      <c r="E4230" s="4" t="s">
        <v>84</v>
      </c>
      <c r="F4230" s="4" t="s">
        <v>121</v>
      </c>
      <c r="G4230" s="4" t="s">
        <v>373</v>
      </c>
      <c r="H4230" s="4" t="s">
        <v>1619</v>
      </c>
      <c r="I4230" s="4" t="s">
        <v>8720</v>
      </c>
      <c r="J4230" s="4" t="s">
        <v>8721</v>
      </c>
      <c r="K4230" s="6">
        <f>IFERROR(VLOOKUP($J4230,Lookup!$I:$M,Lookup!J$2,0),"")</f>
        <v>7260</v>
      </c>
      <c r="L4230" s="6" t="str">
        <f>IFERROR(VLOOKUP($J4230,Lookup!$I:$M,Lookup!K$2,0),"")</f>
        <v>New York</v>
      </c>
      <c r="M4230" s="6" t="str">
        <f>IFERROR(VLOOKUP($J4230,Lookup!$I:$M,Lookup!L$2,0),"")</f>
        <v>MAlasaad</v>
      </c>
      <c r="N4230" s="6" t="str">
        <f>IFERROR(VLOOKUP($J4230,Lookup!$I:$M,Lookup!M$2,0),"")</f>
        <v>ETG</v>
      </c>
      <c r="O4230" s="6" t="str">
        <f>IFERROR(VLOOKUP(E4230,Lookup!B:C,2,0),0)</f>
        <v>Prep Cook</v>
      </c>
    </row>
    <row r="4231" customHeight="1" spans="1:15">
      <c r="A4231" s="4" t="s">
        <v>8807</v>
      </c>
      <c r="B4231" s="4" t="s">
        <v>8718</v>
      </c>
      <c r="C4231" s="4" t="s">
        <v>118</v>
      </c>
      <c r="D4231" s="4" t="s">
        <v>8808</v>
      </c>
      <c r="E4231" s="4" t="s">
        <v>78</v>
      </c>
      <c r="F4231" s="4" t="s">
        <v>121</v>
      </c>
      <c r="G4231" s="4" t="s">
        <v>373</v>
      </c>
      <c r="H4231" s="4" t="s">
        <v>1619</v>
      </c>
      <c r="I4231" s="4" t="s">
        <v>8720</v>
      </c>
      <c r="J4231" s="4" t="s">
        <v>8721</v>
      </c>
      <c r="K4231" s="6">
        <f>IFERROR(VLOOKUP($J4231,Lookup!$I:$M,Lookup!J$2,0),"")</f>
        <v>7260</v>
      </c>
      <c r="L4231" s="6" t="str">
        <f>IFERROR(VLOOKUP($J4231,Lookup!$I:$M,Lookup!K$2,0),"")</f>
        <v>New York</v>
      </c>
      <c r="M4231" s="6" t="str">
        <f>IFERROR(VLOOKUP($J4231,Lookup!$I:$M,Lookup!L$2,0),"")</f>
        <v>MAlasaad</v>
      </c>
      <c r="N4231" s="6" t="str">
        <f>IFERROR(VLOOKUP($J4231,Lookup!$I:$M,Lookup!M$2,0),"")</f>
        <v>ETG</v>
      </c>
      <c r="O4231" s="6" t="str">
        <f>IFERROR(VLOOKUP(E4231,Lookup!B:C,2,0),0)</f>
        <v>Host</v>
      </c>
    </row>
    <row r="4232" customHeight="1" spans="1:15">
      <c r="A4232" s="4" t="s">
        <v>8809</v>
      </c>
      <c r="B4232" s="4" t="s">
        <v>8718</v>
      </c>
      <c r="C4232" s="4" t="s">
        <v>118</v>
      </c>
      <c r="D4232" s="4" t="s">
        <v>8810</v>
      </c>
      <c r="E4232" s="4" t="s">
        <v>139</v>
      </c>
      <c r="F4232" s="4" t="s">
        <v>121</v>
      </c>
      <c r="G4232" s="4" t="s">
        <v>373</v>
      </c>
      <c r="H4232" s="4" t="s">
        <v>1619</v>
      </c>
      <c r="I4232" s="4" t="s">
        <v>8720</v>
      </c>
      <c r="J4232" s="4" t="s">
        <v>8721</v>
      </c>
      <c r="K4232" s="6">
        <f>IFERROR(VLOOKUP($J4232,Lookup!$I:$M,Lookup!J$2,0),"")</f>
        <v>7260</v>
      </c>
      <c r="L4232" s="6" t="str">
        <f>IFERROR(VLOOKUP($J4232,Lookup!$I:$M,Lookup!K$2,0),"")</f>
        <v>New York</v>
      </c>
      <c r="M4232" s="6" t="str">
        <f>IFERROR(VLOOKUP($J4232,Lookup!$I:$M,Lookup!L$2,0),"")</f>
        <v>MAlasaad</v>
      </c>
      <c r="N4232" s="6" t="str">
        <f>IFERROR(VLOOKUP($J4232,Lookup!$I:$M,Lookup!M$2,0),"")</f>
        <v>ETG</v>
      </c>
      <c r="O4232" s="6" t="str">
        <f>IFERROR(VLOOKUP(E4232,Lookup!B:C,2,0),0)</f>
        <v>Busser/Runner</v>
      </c>
    </row>
    <row r="4233" customHeight="1" spans="1:15">
      <c r="A4233" s="4" t="s">
        <v>8811</v>
      </c>
      <c r="B4233" s="4" t="s">
        <v>8718</v>
      </c>
      <c r="C4233" s="4" t="s">
        <v>118</v>
      </c>
      <c r="D4233" s="4" t="s">
        <v>8812</v>
      </c>
      <c r="E4233" s="4" t="s">
        <v>83</v>
      </c>
      <c r="F4233" s="4" t="s">
        <v>121</v>
      </c>
      <c r="G4233" s="4" t="s">
        <v>373</v>
      </c>
      <c r="H4233" s="4" t="s">
        <v>1619</v>
      </c>
      <c r="I4233" s="4" t="s">
        <v>8720</v>
      </c>
      <c r="J4233" s="4" t="s">
        <v>8721</v>
      </c>
      <c r="K4233" s="6">
        <f>IFERROR(VLOOKUP($J4233,Lookup!$I:$M,Lookup!J$2,0),"")</f>
        <v>7260</v>
      </c>
      <c r="L4233" s="6" t="str">
        <f>IFERROR(VLOOKUP($J4233,Lookup!$I:$M,Lookup!K$2,0),"")</f>
        <v>New York</v>
      </c>
      <c r="M4233" s="6" t="str">
        <f>IFERROR(VLOOKUP($J4233,Lookup!$I:$M,Lookup!L$2,0),"")</f>
        <v>MAlasaad</v>
      </c>
      <c r="N4233" s="6" t="str">
        <f>IFERROR(VLOOKUP($J4233,Lookup!$I:$M,Lookup!M$2,0),"")</f>
        <v>ETG</v>
      </c>
      <c r="O4233" s="6" t="str">
        <f>IFERROR(VLOOKUP(E4233,Lookup!B:C,2,0),0)</f>
        <v>Line Cook</v>
      </c>
    </row>
    <row r="4234" customHeight="1" spans="1:15">
      <c r="A4234" s="4" t="s">
        <v>8813</v>
      </c>
      <c r="B4234" s="4" t="s">
        <v>8718</v>
      </c>
      <c r="C4234" s="4" t="s">
        <v>118</v>
      </c>
      <c r="D4234" s="4" t="s">
        <v>8814</v>
      </c>
      <c r="E4234" s="4" t="s">
        <v>120</v>
      </c>
      <c r="F4234" s="4" t="s">
        <v>121</v>
      </c>
      <c r="G4234" s="4" t="s">
        <v>373</v>
      </c>
      <c r="H4234" s="4" t="s">
        <v>1619</v>
      </c>
      <c r="I4234" s="4" t="s">
        <v>8720</v>
      </c>
      <c r="J4234" s="4" t="s">
        <v>8721</v>
      </c>
      <c r="K4234" s="6">
        <f>IFERROR(VLOOKUP($J4234,Lookup!$I:$M,Lookup!J$2,0),"")</f>
        <v>7260</v>
      </c>
      <c r="L4234" s="6" t="str">
        <f>IFERROR(VLOOKUP($J4234,Lookup!$I:$M,Lookup!K$2,0),"")</f>
        <v>New York</v>
      </c>
      <c r="M4234" s="6" t="str">
        <f>IFERROR(VLOOKUP($J4234,Lookup!$I:$M,Lookup!L$2,0),"")</f>
        <v>MAlasaad</v>
      </c>
      <c r="N4234" s="6" t="str">
        <f>IFERROR(VLOOKUP($J4234,Lookup!$I:$M,Lookup!M$2,0),"")</f>
        <v>ETG</v>
      </c>
      <c r="O4234" s="6" t="str">
        <f>IFERROR(VLOOKUP(E4234,Lookup!B:C,2,0),0)</f>
        <v>Server/Cocktail</v>
      </c>
    </row>
    <row r="4235" customHeight="1" spans="1:15">
      <c r="A4235" s="4" t="s">
        <v>8815</v>
      </c>
      <c r="B4235" s="4" t="s">
        <v>8718</v>
      </c>
      <c r="C4235" s="4" t="s">
        <v>118</v>
      </c>
      <c r="D4235" s="4" t="s">
        <v>8816</v>
      </c>
      <c r="E4235" s="4" t="s">
        <v>120</v>
      </c>
      <c r="F4235" s="4" t="s">
        <v>121</v>
      </c>
      <c r="G4235" s="4" t="s">
        <v>373</v>
      </c>
      <c r="H4235" s="4" t="s">
        <v>1619</v>
      </c>
      <c r="I4235" s="4" t="s">
        <v>8720</v>
      </c>
      <c r="J4235" s="4" t="s">
        <v>8721</v>
      </c>
      <c r="K4235" s="6">
        <f>IFERROR(VLOOKUP($J4235,Lookup!$I:$M,Lookup!J$2,0),"")</f>
        <v>7260</v>
      </c>
      <c r="L4235" s="6" t="str">
        <f>IFERROR(VLOOKUP($J4235,Lookup!$I:$M,Lookup!K$2,0),"")</f>
        <v>New York</v>
      </c>
      <c r="M4235" s="6" t="str">
        <f>IFERROR(VLOOKUP($J4235,Lookup!$I:$M,Lookup!L$2,0),"")</f>
        <v>MAlasaad</v>
      </c>
      <c r="N4235" s="6" t="str">
        <f>IFERROR(VLOOKUP($J4235,Lookup!$I:$M,Lookup!M$2,0),"")</f>
        <v>ETG</v>
      </c>
      <c r="O4235" s="6" t="str">
        <f>IFERROR(VLOOKUP(E4235,Lookup!B:C,2,0),0)</f>
        <v>Server/Cocktail</v>
      </c>
    </row>
    <row r="4236" customHeight="1" spans="1:15">
      <c r="A4236" s="4" t="s">
        <v>8817</v>
      </c>
      <c r="B4236" s="4" t="s">
        <v>8718</v>
      </c>
      <c r="C4236" s="4" t="s">
        <v>118</v>
      </c>
      <c r="D4236" s="4" t="s">
        <v>8818</v>
      </c>
      <c r="E4236" s="4" t="s">
        <v>120</v>
      </c>
      <c r="F4236" s="4" t="s">
        <v>121</v>
      </c>
      <c r="G4236" s="4" t="s">
        <v>373</v>
      </c>
      <c r="H4236" s="4" t="s">
        <v>1619</v>
      </c>
      <c r="I4236" s="4" t="s">
        <v>8720</v>
      </c>
      <c r="J4236" s="4" t="s">
        <v>8721</v>
      </c>
      <c r="K4236" s="6">
        <f>IFERROR(VLOOKUP($J4236,Lookup!$I:$M,Lookup!J$2,0),"")</f>
        <v>7260</v>
      </c>
      <c r="L4236" s="6" t="str">
        <f>IFERROR(VLOOKUP($J4236,Lookup!$I:$M,Lookup!K$2,0),"")</f>
        <v>New York</v>
      </c>
      <c r="M4236" s="6" t="str">
        <f>IFERROR(VLOOKUP($J4236,Lookup!$I:$M,Lookup!L$2,0),"")</f>
        <v>MAlasaad</v>
      </c>
      <c r="N4236" s="6" t="str">
        <f>IFERROR(VLOOKUP($J4236,Lookup!$I:$M,Lookup!M$2,0),"")</f>
        <v>ETG</v>
      </c>
      <c r="O4236" s="6" t="str">
        <f>IFERROR(VLOOKUP(E4236,Lookup!B:C,2,0),0)</f>
        <v>Server/Cocktail</v>
      </c>
    </row>
    <row r="4237" customHeight="1" spans="1:15">
      <c r="A4237" s="4" t="s">
        <v>8819</v>
      </c>
      <c r="B4237" s="4" t="s">
        <v>8718</v>
      </c>
      <c r="C4237" s="4" t="s">
        <v>118</v>
      </c>
      <c r="D4237" s="4" t="s">
        <v>8820</v>
      </c>
      <c r="E4237" s="4" t="s">
        <v>70</v>
      </c>
      <c r="F4237" s="4" t="s">
        <v>121</v>
      </c>
      <c r="G4237" s="4" t="s">
        <v>373</v>
      </c>
      <c r="H4237" s="4" t="s">
        <v>1619</v>
      </c>
      <c r="I4237" s="4" t="s">
        <v>8720</v>
      </c>
      <c r="J4237" s="4" t="s">
        <v>8721</v>
      </c>
      <c r="K4237" s="6">
        <f>IFERROR(VLOOKUP($J4237,Lookup!$I:$M,Lookup!J$2,0),"")</f>
        <v>7260</v>
      </c>
      <c r="L4237" s="6" t="str">
        <f>IFERROR(VLOOKUP($J4237,Lookup!$I:$M,Lookup!K$2,0),"")</f>
        <v>New York</v>
      </c>
      <c r="M4237" s="6" t="str">
        <f>IFERROR(VLOOKUP($J4237,Lookup!$I:$M,Lookup!L$2,0),"")</f>
        <v>MAlasaad</v>
      </c>
      <c r="N4237" s="6" t="str">
        <f>IFERROR(VLOOKUP($J4237,Lookup!$I:$M,Lookup!M$2,0),"")</f>
        <v>ETG</v>
      </c>
      <c r="O4237" s="6" t="str">
        <f>IFERROR(VLOOKUP(E4237,Lookup!B:C,2,0),0)</f>
        <v>Bartender</v>
      </c>
    </row>
    <row r="4238" customHeight="1" spans="1:15">
      <c r="A4238" s="4" t="s">
        <v>8821</v>
      </c>
      <c r="B4238" s="4" t="s">
        <v>8718</v>
      </c>
      <c r="C4238" s="4" t="s">
        <v>118</v>
      </c>
      <c r="D4238" s="4" t="s">
        <v>8822</v>
      </c>
      <c r="E4238" s="4" t="s">
        <v>83</v>
      </c>
      <c r="F4238" s="4" t="s">
        <v>121</v>
      </c>
      <c r="G4238" s="4" t="s">
        <v>373</v>
      </c>
      <c r="H4238" s="4" t="s">
        <v>1619</v>
      </c>
      <c r="I4238" s="4" t="s">
        <v>8720</v>
      </c>
      <c r="J4238" s="4" t="s">
        <v>8721</v>
      </c>
      <c r="K4238" s="6">
        <f>IFERROR(VLOOKUP($J4238,Lookup!$I:$M,Lookup!J$2,0),"")</f>
        <v>7260</v>
      </c>
      <c r="L4238" s="6" t="str">
        <f>IFERROR(VLOOKUP($J4238,Lookup!$I:$M,Lookup!K$2,0),"")</f>
        <v>New York</v>
      </c>
      <c r="M4238" s="6" t="str">
        <f>IFERROR(VLOOKUP($J4238,Lookup!$I:$M,Lookup!L$2,0),"")</f>
        <v>MAlasaad</v>
      </c>
      <c r="N4238" s="6" t="str">
        <f>IFERROR(VLOOKUP($J4238,Lookup!$I:$M,Lookup!M$2,0),"")</f>
        <v>ETG</v>
      </c>
      <c r="O4238" s="6" t="str">
        <f>IFERROR(VLOOKUP(E4238,Lookup!B:C,2,0),0)</f>
        <v>Line Cook</v>
      </c>
    </row>
    <row r="4239" customHeight="1" spans="1:15">
      <c r="A4239" s="4" t="s">
        <v>8823</v>
      </c>
      <c r="B4239" s="4" t="s">
        <v>8718</v>
      </c>
      <c r="C4239" s="4" t="s">
        <v>118</v>
      </c>
      <c r="D4239" s="4" t="s">
        <v>8824</v>
      </c>
      <c r="E4239" s="4" t="s">
        <v>120</v>
      </c>
      <c r="F4239" s="4" t="s">
        <v>121</v>
      </c>
      <c r="G4239" s="4" t="s">
        <v>373</v>
      </c>
      <c r="H4239" s="4" t="s">
        <v>1619</v>
      </c>
      <c r="I4239" s="4" t="s">
        <v>8720</v>
      </c>
      <c r="J4239" s="4" t="s">
        <v>8721</v>
      </c>
      <c r="K4239" s="6">
        <f>IFERROR(VLOOKUP($J4239,Lookup!$I:$M,Lookup!J$2,0),"")</f>
        <v>7260</v>
      </c>
      <c r="L4239" s="6" t="str">
        <f>IFERROR(VLOOKUP($J4239,Lookup!$I:$M,Lookup!K$2,0),"")</f>
        <v>New York</v>
      </c>
      <c r="M4239" s="6" t="str">
        <f>IFERROR(VLOOKUP($J4239,Lookup!$I:$M,Lookup!L$2,0),"")</f>
        <v>MAlasaad</v>
      </c>
      <c r="N4239" s="6" t="str">
        <f>IFERROR(VLOOKUP($J4239,Lookup!$I:$M,Lookup!M$2,0),"")</f>
        <v>ETG</v>
      </c>
      <c r="O4239" s="6" t="str">
        <f>IFERROR(VLOOKUP(E4239,Lookup!B:C,2,0),0)</f>
        <v>Server/Cocktail</v>
      </c>
    </row>
    <row r="4240" customHeight="1" spans="1:15">
      <c r="A4240" s="4" t="s">
        <v>8825</v>
      </c>
      <c r="B4240" s="4" t="s">
        <v>8718</v>
      </c>
      <c r="C4240" s="4" t="s">
        <v>118</v>
      </c>
      <c r="D4240" s="4" t="s">
        <v>8826</v>
      </c>
      <c r="E4240" s="4" t="s">
        <v>83</v>
      </c>
      <c r="F4240" s="4" t="s">
        <v>121</v>
      </c>
      <c r="G4240" s="4" t="s">
        <v>373</v>
      </c>
      <c r="H4240" s="4" t="s">
        <v>1619</v>
      </c>
      <c r="I4240" s="4" t="s">
        <v>8720</v>
      </c>
      <c r="J4240" s="4" t="s">
        <v>8721</v>
      </c>
      <c r="K4240" s="6">
        <f>IFERROR(VLOOKUP($J4240,Lookup!$I:$M,Lookup!J$2,0),"")</f>
        <v>7260</v>
      </c>
      <c r="L4240" s="6" t="str">
        <f>IFERROR(VLOOKUP($J4240,Lookup!$I:$M,Lookup!K$2,0),"")</f>
        <v>New York</v>
      </c>
      <c r="M4240" s="6" t="str">
        <f>IFERROR(VLOOKUP($J4240,Lookup!$I:$M,Lookup!L$2,0),"")</f>
        <v>MAlasaad</v>
      </c>
      <c r="N4240" s="6" t="str">
        <f>IFERROR(VLOOKUP($J4240,Lookup!$I:$M,Lookup!M$2,0),"")</f>
        <v>ETG</v>
      </c>
      <c r="O4240" s="6" t="str">
        <f>IFERROR(VLOOKUP(E4240,Lookup!B:C,2,0),0)</f>
        <v>Line Cook</v>
      </c>
    </row>
    <row r="4241" customHeight="1" spans="1:15">
      <c r="A4241" s="4" t="s">
        <v>8827</v>
      </c>
      <c r="B4241" s="4" t="s">
        <v>8718</v>
      </c>
      <c r="C4241" s="4" t="s">
        <v>118</v>
      </c>
      <c r="D4241" s="4" t="s">
        <v>8828</v>
      </c>
      <c r="E4241" s="4" t="s">
        <v>139</v>
      </c>
      <c r="F4241" s="4" t="s">
        <v>121</v>
      </c>
      <c r="G4241" s="4" t="s">
        <v>373</v>
      </c>
      <c r="H4241" s="4" t="s">
        <v>1619</v>
      </c>
      <c r="I4241" s="4" t="s">
        <v>8720</v>
      </c>
      <c r="J4241" s="4" t="s">
        <v>8721</v>
      </c>
      <c r="K4241" s="6">
        <f>IFERROR(VLOOKUP($J4241,Lookup!$I:$M,Lookup!J$2,0),"")</f>
        <v>7260</v>
      </c>
      <c r="L4241" s="6" t="str">
        <f>IFERROR(VLOOKUP($J4241,Lookup!$I:$M,Lookup!K$2,0),"")</f>
        <v>New York</v>
      </c>
      <c r="M4241" s="6" t="str">
        <f>IFERROR(VLOOKUP($J4241,Lookup!$I:$M,Lookup!L$2,0),"")</f>
        <v>MAlasaad</v>
      </c>
      <c r="N4241" s="6" t="str">
        <f>IFERROR(VLOOKUP($J4241,Lookup!$I:$M,Lookup!M$2,0),"")</f>
        <v>ETG</v>
      </c>
      <c r="O4241" s="6" t="str">
        <f>IFERROR(VLOOKUP(E4241,Lookup!B:C,2,0),0)</f>
        <v>Busser/Runner</v>
      </c>
    </row>
    <row r="4242" customHeight="1" spans="1:15">
      <c r="A4242" s="4" t="s">
        <v>8829</v>
      </c>
      <c r="B4242" s="4" t="s">
        <v>8718</v>
      </c>
      <c r="C4242" s="4" t="s">
        <v>118</v>
      </c>
      <c r="D4242" s="4" t="s">
        <v>8830</v>
      </c>
      <c r="E4242" s="4" t="s">
        <v>84</v>
      </c>
      <c r="F4242" s="4" t="s">
        <v>121</v>
      </c>
      <c r="G4242" s="4" t="s">
        <v>373</v>
      </c>
      <c r="H4242" s="4" t="s">
        <v>1619</v>
      </c>
      <c r="I4242" s="4" t="s">
        <v>8720</v>
      </c>
      <c r="J4242" s="4" t="s">
        <v>8721</v>
      </c>
      <c r="K4242" s="6">
        <f>IFERROR(VLOOKUP($J4242,Lookup!$I:$M,Lookup!J$2,0),"")</f>
        <v>7260</v>
      </c>
      <c r="L4242" s="6" t="str">
        <f>IFERROR(VLOOKUP($J4242,Lookup!$I:$M,Lookup!K$2,0),"")</f>
        <v>New York</v>
      </c>
      <c r="M4242" s="6" t="str">
        <f>IFERROR(VLOOKUP($J4242,Lookup!$I:$M,Lookup!L$2,0),"")</f>
        <v>MAlasaad</v>
      </c>
      <c r="N4242" s="6" t="str">
        <f>IFERROR(VLOOKUP($J4242,Lookup!$I:$M,Lookup!M$2,0),"")</f>
        <v>ETG</v>
      </c>
      <c r="O4242" s="6" t="str">
        <f>IFERROR(VLOOKUP(E4242,Lookup!B:C,2,0),0)</f>
        <v>Prep Cook</v>
      </c>
    </row>
    <row r="4243" customHeight="1" spans="1:15">
      <c r="A4243" s="4" t="s">
        <v>8831</v>
      </c>
      <c r="B4243" s="4" t="s">
        <v>8718</v>
      </c>
      <c r="C4243" s="4" t="s">
        <v>118</v>
      </c>
      <c r="D4243" s="4" t="s">
        <v>8832</v>
      </c>
      <c r="E4243" s="4" t="s">
        <v>70</v>
      </c>
      <c r="F4243" s="4" t="s">
        <v>121</v>
      </c>
      <c r="G4243" s="4" t="s">
        <v>373</v>
      </c>
      <c r="H4243" s="4" t="s">
        <v>1619</v>
      </c>
      <c r="I4243" s="4" t="s">
        <v>8720</v>
      </c>
      <c r="J4243" s="4" t="s">
        <v>8721</v>
      </c>
      <c r="K4243" s="6">
        <f>IFERROR(VLOOKUP($J4243,Lookup!$I:$M,Lookup!J$2,0),"")</f>
        <v>7260</v>
      </c>
      <c r="L4243" s="6" t="str">
        <f>IFERROR(VLOOKUP($J4243,Lookup!$I:$M,Lookup!K$2,0),"")</f>
        <v>New York</v>
      </c>
      <c r="M4243" s="6" t="str">
        <f>IFERROR(VLOOKUP($J4243,Lookup!$I:$M,Lookup!L$2,0),"")</f>
        <v>MAlasaad</v>
      </c>
      <c r="N4243" s="6" t="str">
        <f>IFERROR(VLOOKUP($J4243,Lookup!$I:$M,Lookup!M$2,0),"")</f>
        <v>ETG</v>
      </c>
      <c r="O4243" s="6" t="str">
        <f>IFERROR(VLOOKUP(E4243,Lookup!B:C,2,0),0)</f>
        <v>Bartender</v>
      </c>
    </row>
    <row r="4244" customHeight="1" spans="1:15">
      <c r="A4244" s="4" t="s">
        <v>8833</v>
      </c>
      <c r="B4244" s="4" t="s">
        <v>8718</v>
      </c>
      <c r="C4244" s="4" t="s">
        <v>118</v>
      </c>
      <c r="D4244" s="4" t="s">
        <v>8834</v>
      </c>
      <c r="E4244" s="4" t="s">
        <v>84</v>
      </c>
      <c r="F4244" s="4" t="s">
        <v>121</v>
      </c>
      <c r="G4244" s="4" t="s">
        <v>373</v>
      </c>
      <c r="H4244" s="4" t="s">
        <v>1619</v>
      </c>
      <c r="I4244" s="4" t="s">
        <v>8720</v>
      </c>
      <c r="J4244" s="4" t="s">
        <v>8721</v>
      </c>
      <c r="K4244" s="6">
        <f>IFERROR(VLOOKUP($J4244,Lookup!$I:$M,Lookup!J$2,0),"")</f>
        <v>7260</v>
      </c>
      <c r="L4244" s="6" t="str">
        <f>IFERROR(VLOOKUP($J4244,Lookup!$I:$M,Lookup!K$2,0),"")</f>
        <v>New York</v>
      </c>
      <c r="M4244" s="6" t="str">
        <f>IFERROR(VLOOKUP($J4244,Lookup!$I:$M,Lookup!L$2,0),"")</f>
        <v>MAlasaad</v>
      </c>
      <c r="N4244" s="6" t="str">
        <f>IFERROR(VLOOKUP($J4244,Lookup!$I:$M,Lookup!M$2,0),"")</f>
        <v>ETG</v>
      </c>
      <c r="O4244" s="6" t="str">
        <f>IFERROR(VLOOKUP(E4244,Lookup!B:C,2,0),0)</f>
        <v>Prep Cook</v>
      </c>
    </row>
    <row r="4245" customHeight="1" spans="1:15">
      <c r="A4245" s="4" t="s">
        <v>8835</v>
      </c>
      <c r="B4245" s="4" t="s">
        <v>8718</v>
      </c>
      <c r="C4245" s="4" t="s">
        <v>118</v>
      </c>
      <c r="D4245" s="4" t="s">
        <v>8836</v>
      </c>
      <c r="E4245" s="4" t="s">
        <v>78</v>
      </c>
      <c r="F4245" s="4" t="s">
        <v>121</v>
      </c>
      <c r="G4245" s="4" t="s">
        <v>373</v>
      </c>
      <c r="H4245" s="4" t="s">
        <v>1619</v>
      </c>
      <c r="I4245" s="4" t="s">
        <v>8720</v>
      </c>
      <c r="J4245" s="4" t="s">
        <v>8721</v>
      </c>
      <c r="K4245" s="6">
        <f>IFERROR(VLOOKUP($J4245,Lookup!$I:$M,Lookup!J$2,0),"")</f>
        <v>7260</v>
      </c>
      <c r="L4245" s="6" t="str">
        <f>IFERROR(VLOOKUP($J4245,Lookup!$I:$M,Lookup!K$2,0),"")</f>
        <v>New York</v>
      </c>
      <c r="M4245" s="6" t="str">
        <f>IFERROR(VLOOKUP($J4245,Lookup!$I:$M,Lookup!L$2,0),"")</f>
        <v>MAlasaad</v>
      </c>
      <c r="N4245" s="6" t="str">
        <f>IFERROR(VLOOKUP($J4245,Lookup!$I:$M,Lookup!M$2,0),"")</f>
        <v>ETG</v>
      </c>
      <c r="O4245" s="6" t="str">
        <f>IFERROR(VLOOKUP(E4245,Lookup!B:C,2,0),0)</f>
        <v>Host</v>
      </c>
    </row>
    <row r="4246" customHeight="1" spans="1:15">
      <c r="A4246" s="4" t="s">
        <v>8837</v>
      </c>
      <c r="B4246" s="4" t="s">
        <v>8718</v>
      </c>
      <c r="C4246" s="4" t="s">
        <v>118</v>
      </c>
      <c r="D4246" s="4" t="s">
        <v>8838</v>
      </c>
      <c r="E4246" s="4" t="s">
        <v>142</v>
      </c>
      <c r="F4246" s="4" t="s">
        <v>121</v>
      </c>
      <c r="G4246" s="4" t="s">
        <v>373</v>
      </c>
      <c r="H4246" s="4" t="s">
        <v>1619</v>
      </c>
      <c r="I4246" s="4" t="s">
        <v>8720</v>
      </c>
      <c r="J4246" s="4" t="s">
        <v>8721</v>
      </c>
      <c r="K4246" s="6">
        <f>IFERROR(VLOOKUP($J4246,Lookup!$I:$M,Lookup!J$2,0),"")</f>
        <v>7260</v>
      </c>
      <c r="L4246" s="6" t="str">
        <f>IFERROR(VLOOKUP($J4246,Lookup!$I:$M,Lookup!K$2,0),"")</f>
        <v>New York</v>
      </c>
      <c r="M4246" s="6" t="str">
        <f>IFERROR(VLOOKUP($J4246,Lookup!$I:$M,Lookup!L$2,0),"")</f>
        <v>MAlasaad</v>
      </c>
      <c r="N4246" s="6" t="str">
        <f>IFERROR(VLOOKUP($J4246,Lookup!$I:$M,Lookup!M$2,0),"")</f>
        <v>ETG</v>
      </c>
      <c r="O4246" s="6" t="str">
        <f>IFERROR(VLOOKUP(E4246,Lookup!B:C,2,0),0)</f>
        <v>Expo</v>
      </c>
    </row>
    <row r="4247" customHeight="1" spans="1:15">
      <c r="A4247" s="4" t="s">
        <v>8839</v>
      </c>
      <c r="B4247" s="4" t="s">
        <v>8718</v>
      </c>
      <c r="C4247" s="4" t="s">
        <v>118</v>
      </c>
      <c r="D4247" s="4" t="s">
        <v>8840</v>
      </c>
      <c r="E4247" s="4" t="s">
        <v>78</v>
      </c>
      <c r="F4247" s="4" t="s">
        <v>121</v>
      </c>
      <c r="G4247" s="4" t="s">
        <v>373</v>
      </c>
      <c r="H4247" s="4" t="s">
        <v>1619</v>
      </c>
      <c r="I4247" s="4" t="s">
        <v>8720</v>
      </c>
      <c r="J4247" s="4" t="s">
        <v>8721</v>
      </c>
      <c r="K4247" s="6">
        <f>IFERROR(VLOOKUP($J4247,Lookup!$I:$M,Lookup!J$2,0),"")</f>
        <v>7260</v>
      </c>
      <c r="L4247" s="6" t="str">
        <f>IFERROR(VLOOKUP($J4247,Lookup!$I:$M,Lookup!K$2,0),"")</f>
        <v>New York</v>
      </c>
      <c r="M4247" s="6" t="str">
        <f>IFERROR(VLOOKUP($J4247,Lookup!$I:$M,Lookup!L$2,0),"")</f>
        <v>MAlasaad</v>
      </c>
      <c r="N4247" s="6" t="str">
        <f>IFERROR(VLOOKUP($J4247,Lookup!$I:$M,Lookup!M$2,0),"")</f>
        <v>ETG</v>
      </c>
      <c r="O4247" s="6" t="str">
        <f>IFERROR(VLOOKUP(E4247,Lookup!B:C,2,0),0)</f>
        <v>Host</v>
      </c>
    </row>
    <row r="4248" customHeight="1" spans="1:15">
      <c r="A4248" s="4" t="s">
        <v>8841</v>
      </c>
      <c r="B4248" s="4" t="s">
        <v>8718</v>
      </c>
      <c r="C4248" s="4" t="s">
        <v>118</v>
      </c>
      <c r="D4248" s="4" t="s">
        <v>8842</v>
      </c>
      <c r="E4248" s="4" t="s">
        <v>120</v>
      </c>
      <c r="F4248" s="4" t="s">
        <v>121</v>
      </c>
      <c r="G4248" s="4" t="s">
        <v>373</v>
      </c>
      <c r="H4248" s="4" t="s">
        <v>1619</v>
      </c>
      <c r="I4248" s="4" t="s">
        <v>8720</v>
      </c>
      <c r="J4248" s="4" t="s">
        <v>8721</v>
      </c>
      <c r="K4248" s="6">
        <f>IFERROR(VLOOKUP($J4248,Lookup!$I:$M,Lookup!J$2,0),"")</f>
        <v>7260</v>
      </c>
      <c r="L4248" s="6" t="str">
        <f>IFERROR(VLOOKUP($J4248,Lookup!$I:$M,Lookup!K$2,0),"")</f>
        <v>New York</v>
      </c>
      <c r="M4248" s="6" t="str">
        <f>IFERROR(VLOOKUP($J4248,Lookup!$I:$M,Lookup!L$2,0),"")</f>
        <v>MAlasaad</v>
      </c>
      <c r="N4248" s="6" t="str">
        <f>IFERROR(VLOOKUP($J4248,Lookup!$I:$M,Lookup!M$2,0),"")</f>
        <v>ETG</v>
      </c>
      <c r="O4248" s="6" t="str">
        <f>IFERROR(VLOOKUP(E4248,Lookup!B:C,2,0),0)</f>
        <v>Server/Cocktail</v>
      </c>
    </row>
    <row r="4249" customHeight="1" spans="1:15">
      <c r="A4249" s="4" t="s">
        <v>8843</v>
      </c>
      <c r="B4249" s="4" t="s">
        <v>8718</v>
      </c>
      <c r="C4249" s="4" t="s">
        <v>118</v>
      </c>
      <c r="D4249" s="4" t="s">
        <v>8844</v>
      </c>
      <c r="E4249" s="4" t="s">
        <v>120</v>
      </c>
      <c r="F4249" s="4" t="s">
        <v>121</v>
      </c>
      <c r="G4249" s="4" t="s">
        <v>373</v>
      </c>
      <c r="H4249" s="4" t="s">
        <v>1619</v>
      </c>
      <c r="I4249" s="4" t="s">
        <v>8720</v>
      </c>
      <c r="J4249" s="4" t="s">
        <v>8721</v>
      </c>
      <c r="K4249" s="6">
        <f>IFERROR(VLOOKUP($J4249,Lookup!$I:$M,Lookup!J$2,0),"")</f>
        <v>7260</v>
      </c>
      <c r="L4249" s="6" t="str">
        <f>IFERROR(VLOOKUP($J4249,Lookup!$I:$M,Lookup!K$2,0),"")</f>
        <v>New York</v>
      </c>
      <c r="M4249" s="6" t="str">
        <f>IFERROR(VLOOKUP($J4249,Lookup!$I:$M,Lookup!L$2,0),"")</f>
        <v>MAlasaad</v>
      </c>
      <c r="N4249" s="6" t="str">
        <f>IFERROR(VLOOKUP($J4249,Lookup!$I:$M,Lookup!M$2,0),"")</f>
        <v>ETG</v>
      </c>
      <c r="O4249" s="6" t="str">
        <f>IFERROR(VLOOKUP(E4249,Lookup!B:C,2,0),0)</f>
        <v>Server/Cocktail</v>
      </c>
    </row>
    <row r="4250" customHeight="1" spans="11:15">
      <c r="K4250" s="6" t="str">
        <f>IFERROR(VLOOKUP($J4250,Lookup!$I:$M,Lookup!J$2,0),"")</f>
        <v/>
      </c>
      <c r="L4250" s="6" t="str">
        <f>IFERROR(VLOOKUP($J4250,Lookup!$I:$M,Lookup!K$2,0),"")</f>
        <v/>
      </c>
      <c r="M4250" s="6" t="str">
        <f>IFERROR(VLOOKUP($J4250,Lookup!$I:$M,Lookup!L$2,0),"")</f>
        <v/>
      </c>
      <c r="N4250" s="6" t="str">
        <f>IFERROR(VLOOKUP($J4250,Lookup!$I:$M,Lookup!M$2,0),"")</f>
        <v/>
      </c>
      <c r="O4250" s="6">
        <f>IFERROR(VLOOKUP(E4250,Lookup!B:C,2,0),0)</f>
        <v>0</v>
      </c>
    </row>
    <row r="4251" customHeight="1" spans="11:15">
      <c r="K4251" s="6" t="str">
        <f>IFERROR(VLOOKUP($J4251,Lookup!$I:$M,Lookup!J$2,0),"")</f>
        <v/>
      </c>
      <c r="L4251" s="6" t="str">
        <f>IFERROR(VLOOKUP($J4251,Lookup!$I:$M,Lookup!K$2,0),"")</f>
        <v/>
      </c>
      <c r="M4251" s="6" t="str">
        <f>IFERROR(VLOOKUP($J4251,Lookup!$I:$M,Lookup!L$2,0),"")</f>
        <v/>
      </c>
      <c r="N4251" s="6" t="str">
        <f>IFERROR(VLOOKUP($J4251,Lookup!$I:$M,Lookup!M$2,0),"")</f>
        <v/>
      </c>
      <c r="O4251" s="6">
        <f>IFERROR(VLOOKUP(E4251,Lookup!B:C,2,0),0)</f>
        <v>0</v>
      </c>
    </row>
    <row r="4252" customHeight="1" spans="11:15">
      <c r="K4252" s="6" t="str">
        <f>IFERROR(VLOOKUP($J4252,Lookup!$I:$M,Lookup!J$2,0),"")</f>
        <v/>
      </c>
      <c r="L4252" s="6" t="str">
        <f>IFERROR(VLOOKUP($J4252,Lookup!$I:$M,Lookup!K$2,0),"")</f>
        <v/>
      </c>
      <c r="M4252" s="6" t="str">
        <f>IFERROR(VLOOKUP($J4252,Lookup!$I:$M,Lookup!L$2,0),"")</f>
        <v/>
      </c>
      <c r="N4252" s="6" t="str">
        <f>IFERROR(VLOOKUP($J4252,Lookup!$I:$M,Lookup!M$2,0),"")</f>
        <v/>
      </c>
      <c r="O4252" s="6">
        <f>IFERROR(VLOOKUP(E4252,Lookup!B:C,2,0),0)</f>
        <v>0</v>
      </c>
    </row>
    <row r="4253" customHeight="1" spans="11:15">
      <c r="K4253" s="6" t="str">
        <f>IFERROR(VLOOKUP($J4253,Lookup!$I:$M,Lookup!J$2,0),"")</f>
        <v/>
      </c>
      <c r="L4253" s="6" t="str">
        <f>IFERROR(VLOOKUP($J4253,Lookup!$I:$M,Lookup!K$2,0),"")</f>
        <v/>
      </c>
      <c r="M4253" s="6" t="str">
        <f>IFERROR(VLOOKUP($J4253,Lookup!$I:$M,Lookup!L$2,0),"")</f>
        <v/>
      </c>
      <c r="N4253" s="6" t="str">
        <f>IFERROR(VLOOKUP($J4253,Lookup!$I:$M,Lookup!M$2,0),"")</f>
        <v/>
      </c>
      <c r="O4253" s="6">
        <f>IFERROR(VLOOKUP(E4253,Lookup!B:C,2,0),0)</f>
        <v>0</v>
      </c>
    </row>
    <row r="4254" customHeight="1" spans="11:15">
      <c r="K4254" s="6" t="str">
        <f>IFERROR(VLOOKUP($J4254,Lookup!$I:$M,Lookup!J$2,0),"")</f>
        <v/>
      </c>
      <c r="L4254" s="6" t="str">
        <f>IFERROR(VLOOKUP($J4254,Lookup!$I:$M,Lookup!K$2,0),"")</f>
        <v/>
      </c>
      <c r="M4254" s="6" t="str">
        <f>IFERROR(VLOOKUP($J4254,Lookup!$I:$M,Lookup!L$2,0),"")</f>
        <v/>
      </c>
      <c r="N4254" s="6" t="str">
        <f>IFERROR(VLOOKUP($J4254,Lookup!$I:$M,Lookup!M$2,0),"")</f>
        <v/>
      </c>
      <c r="O4254" s="6">
        <f>IFERROR(VLOOKUP(E4254,Lookup!B:C,2,0),0)</f>
        <v>0</v>
      </c>
    </row>
    <row r="4255" customHeight="1" spans="11:15">
      <c r="K4255" s="6" t="str">
        <f>IFERROR(VLOOKUP($J4255,Lookup!$I:$M,Lookup!J$2,0),"")</f>
        <v/>
      </c>
      <c r="L4255" s="6" t="str">
        <f>IFERROR(VLOOKUP($J4255,Lookup!$I:$M,Lookup!K$2,0),"")</f>
        <v/>
      </c>
      <c r="M4255" s="6" t="str">
        <f>IFERROR(VLOOKUP($J4255,Lookup!$I:$M,Lookup!L$2,0),"")</f>
        <v/>
      </c>
      <c r="N4255" s="6" t="str">
        <f>IFERROR(VLOOKUP($J4255,Lookup!$I:$M,Lookup!M$2,0),"")</f>
        <v/>
      </c>
      <c r="O4255" s="6">
        <f>IFERROR(VLOOKUP(E4255,Lookup!B:C,2,0),0)</f>
        <v>0</v>
      </c>
    </row>
    <row r="4256" customHeight="1" spans="11:15">
      <c r="K4256" s="6" t="str">
        <f>IFERROR(VLOOKUP($J4256,Lookup!$I:$M,Lookup!J$2,0),"")</f>
        <v/>
      </c>
      <c r="L4256" s="6" t="str">
        <f>IFERROR(VLOOKUP($J4256,Lookup!$I:$M,Lookup!K$2,0),"")</f>
        <v/>
      </c>
      <c r="M4256" s="6" t="str">
        <f>IFERROR(VLOOKUP($J4256,Lookup!$I:$M,Lookup!L$2,0),"")</f>
        <v/>
      </c>
      <c r="N4256" s="6" t="str">
        <f>IFERROR(VLOOKUP($J4256,Lookup!$I:$M,Lookup!M$2,0),"")</f>
        <v/>
      </c>
      <c r="O4256" s="6">
        <f>IFERROR(VLOOKUP(E4256,Lookup!B:C,2,0),0)</f>
        <v>0</v>
      </c>
    </row>
    <row r="4257" customHeight="1" spans="11:15">
      <c r="K4257" s="6" t="str">
        <f>IFERROR(VLOOKUP($J4257,Lookup!$I:$M,Lookup!J$2,0),"")</f>
        <v/>
      </c>
      <c r="L4257" s="6" t="str">
        <f>IFERROR(VLOOKUP($J4257,Lookup!$I:$M,Lookup!K$2,0),"")</f>
        <v/>
      </c>
      <c r="M4257" s="6" t="str">
        <f>IFERROR(VLOOKUP($J4257,Lookup!$I:$M,Lookup!L$2,0),"")</f>
        <v/>
      </c>
      <c r="N4257" s="6" t="str">
        <f>IFERROR(VLOOKUP($J4257,Lookup!$I:$M,Lookup!M$2,0),"")</f>
        <v/>
      </c>
      <c r="O4257" s="6">
        <f>IFERROR(VLOOKUP(E4257,Lookup!B:C,2,0),0)</f>
        <v>0</v>
      </c>
    </row>
    <row r="4258" customHeight="1" spans="11:15">
      <c r="K4258" s="6" t="str">
        <f>IFERROR(VLOOKUP($J4258,Lookup!$I:$M,Lookup!J$2,0),"")</f>
        <v/>
      </c>
      <c r="L4258" s="6" t="str">
        <f>IFERROR(VLOOKUP($J4258,Lookup!$I:$M,Lookup!K$2,0),"")</f>
        <v/>
      </c>
      <c r="M4258" s="6" t="str">
        <f>IFERROR(VLOOKUP($J4258,Lookup!$I:$M,Lookup!L$2,0),"")</f>
        <v/>
      </c>
      <c r="N4258" s="6" t="str">
        <f>IFERROR(VLOOKUP($J4258,Lookup!$I:$M,Lookup!M$2,0),"")</f>
        <v/>
      </c>
      <c r="O4258" s="6">
        <f>IFERROR(VLOOKUP(E4258,Lookup!B:C,2,0),0)</f>
        <v>0</v>
      </c>
    </row>
    <row r="4259" customHeight="1" spans="11:15">
      <c r="K4259" s="6" t="str">
        <f>IFERROR(VLOOKUP($J4259,Lookup!$I:$M,Lookup!J$2,0),"")</f>
        <v/>
      </c>
      <c r="L4259" s="6" t="str">
        <f>IFERROR(VLOOKUP($J4259,Lookup!$I:$M,Lookup!K$2,0),"")</f>
        <v/>
      </c>
      <c r="M4259" s="6" t="str">
        <f>IFERROR(VLOOKUP($J4259,Lookup!$I:$M,Lookup!L$2,0),"")</f>
        <v/>
      </c>
      <c r="N4259" s="6" t="str">
        <f>IFERROR(VLOOKUP($J4259,Lookup!$I:$M,Lookup!M$2,0),"")</f>
        <v/>
      </c>
      <c r="O4259" s="6">
        <f>IFERROR(VLOOKUP(E4259,Lookup!B:C,2,0),0)</f>
        <v>0</v>
      </c>
    </row>
    <row r="4260" customHeight="1" spans="11:15">
      <c r="K4260" s="6" t="str">
        <f>IFERROR(VLOOKUP($J4260,Lookup!$I:$M,Lookup!J$2,0),"")</f>
        <v/>
      </c>
      <c r="L4260" s="6" t="str">
        <f>IFERROR(VLOOKUP($J4260,Lookup!$I:$M,Lookup!K$2,0),"")</f>
        <v/>
      </c>
      <c r="M4260" s="6" t="str">
        <f>IFERROR(VLOOKUP($J4260,Lookup!$I:$M,Lookup!L$2,0),"")</f>
        <v/>
      </c>
      <c r="N4260" s="6" t="str">
        <f>IFERROR(VLOOKUP($J4260,Lookup!$I:$M,Lookup!M$2,0),"")</f>
        <v/>
      </c>
      <c r="O4260" s="6">
        <f>IFERROR(VLOOKUP(E4260,Lookup!B:C,2,0),0)</f>
        <v>0</v>
      </c>
    </row>
    <row r="4261" customHeight="1" spans="11:15">
      <c r="K4261" s="6" t="str">
        <f>IFERROR(VLOOKUP($J4261,Lookup!$I:$M,Lookup!J$2,0),"")</f>
        <v/>
      </c>
      <c r="L4261" s="6" t="str">
        <f>IFERROR(VLOOKUP($J4261,Lookup!$I:$M,Lookup!K$2,0),"")</f>
        <v/>
      </c>
      <c r="M4261" s="6" t="str">
        <f>IFERROR(VLOOKUP($J4261,Lookup!$I:$M,Lookup!L$2,0),"")</f>
        <v/>
      </c>
      <c r="N4261" s="6" t="str">
        <f>IFERROR(VLOOKUP($J4261,Lookup!$I:$M,Lookup!M$2,0),"")</f>
        <v/>
      </c>
      <c r="O4261" s="6">
        <f>IFERROR(VLOOKUP(E4261,Lookup!B:C,2,0),0)</f>
        <v>0</v>
      </c>
    </row>
    <row r="4262" customHeight="1" spans="11:15">
      <c r="K4262" s="6" t="str">
        <f>IFERROR(VLOOKUP($J4262,Lookup!$I:$M,Lookup!J$2,0),"")</f>
        <v/>
      </c>
      <c r="L4262" s="6" t="str">
        <f>IFERROR(VLOOKUP($J4262,Lookup!$I:$M,Lookup!K$2,0),"")</f>
        <v/>
      </c>
      <c r="M4262" s="6" t="str">
        <f>IFERROR(VLOOKUP($J4262,Lookup!$I:$M,Lookup!L$2,0),"")</f>
        <v/>
      </c>
      <c r="N4262" s="6" t="str">
        <f>IFERROR(VLOOKUP($J4262,Lookup!$I:$M,Lookup!M$2,0),"")</f>
        <v/>
      </c>
      <c r="O4262" s="6">
        <f>IFERROR(VLOOKUP(E4262,Lookup!B:C,2,0),0)</f>
        <v>0</v>
      </c>
    </row>
    <row r="4263" customHeight="1" spans="11:15">
      <c r="K4263" s="6" t="str">
        <f>IFERROR(VLOOKUP($J4263,Lookup!$I:$M,Lookup!J$2,0),"")</f>
        <v/>
      </c>
      <c r="L4263" s="6" t="str">
        <f>IFERROR(VLOOKUP($J4263,Lookup!$I:$M,Lookup!K$2,0),"")</f>
        <v/>
      </c>
      <c r="M4263" s="6" t="str">
        <f>IFERROR(VLOOKUP($J4263,Lookup!$I:$M,Lookup!L$2,0),"")</f>
        <v/>
      </c>
      <c r="N4263" s="6" t="str">
        <f>IFERROR(VLOOKUP($J4263,Lookup!$I:$M,Lookup!M$2,0),"")</f>
        <v/>
      </c>
      <c r="O4263" s="6">
        <f>IFERROR(VLOOKUP(E4263,Lookup!B:C,2,0),0)</f>
        <v>0</v>
      </c>
    </row>
    <row r="4264" customHeight="1" spans="11:15">
      <c r="K4264" s="6" t="str">
        <f>IFERROR(VLOOKUP($J4264,Lookup!$I:$M,Lookup!J$2,0),"")</f>
        <v/>
      </c>
      <c r="L4264" s="6" t="str">
        <f>IFERROR(VLOOKUP($J4264,Lookup!$I:$M,Lookup!K$2,0),"")</f>
        <v/>
      </c>
      <c r="M4264" s="6" t="str">
        <f>IFERROR(VLOOKUP($J4264,Lookup!$I:$M,Lookup!L$2,0),"")</f>
        <v/>
      </c>
      <c r="N4264" s="6" t="str">
        <f>IFERROR(VLOOKUP($J4264,Lookup!$I:$M,Lookup!M$2,0),"")</f>
        <v/>
      </c>
      <c r="O4264" s="6">
        <f>IFERROR(VLOOKUP(E4264,Lookup!B:C,2,0),0)</f>
        <v>0</v>
      </c>
    </row>
    <row r="4265" customHeight="1" spans="11:15">
      <c r="K4265" s="6" t="str">
        <f>IFERROR(VLOOKUP($J4265,Lookup!$I:$M,Lookup!J$2,0),"")</f>
        <v/>
      </c>
      <c r="L4265" s="6" t="str">
        <f>IFERROR(VLOOKUP($J4265,Lookup!$I:$M,Lookup!K$2,0),"")</f>
        <v/>
      </c>
      <c r="M4265" s="6" t="str">
        <f>IFERROR(VLOOKUP($J4265,Lookup!$I:$M,Lookup!L$2,0),"")</f>
        <v/>
      </c>
      <c r="N4265" s="6" t="str">
        <f>IFERROR(VLOOKUP($J4265,Lookup!$I:$M,Lookup!M$2,0),"")</f>
        <v/>
      </c>
      <c r="O4265" s="6">
        <f>IFERROR(VLOOKUP(E4265,Lookup!B:C,2,0),0)</f>
        <v>0</v>
      </c>
    </row>
    <row r="4266" customHeight="1" spans="11:15">
      <c r="K4266" s="6" t="str">
        <f>IFERROR(VLOOKUP($J4266,Lookup!$I:$M,Lookup!J$2,0),"")</f>
        <v/>
      </c>
      <c r="L4266" s="6" t="str">
        <f>IFERROR(VLOOKUP($J4266,Lookup!$I:$M,Lookup!K$2,0),"")</f>
        <v/>
      </c>
      <c r="M4266" s="6" t="str">
        <f>IFERROR(VLOOKUP($J4266,Lookup!$I:$M,Lookup!L$2,0),"")</f>
        <v/>
      </c>
      <c r="N4266" s="6" t="str">
        <f>IFERROR(VLOOKUP($J4266,Lookup!$I:$M,Lookup!M$2,0),"")</f>
        <v/>
      </c>
      <c r="O4266" s="6">
        <f>IFERROR(VLOOKUP(E4266,Lookup!B:C,2,0),0)</f>
        <v>0</v>
      </c>
    </row>
    <row r="4267" customHeight="1" spans="11:15">
      <c r="K4267" s="6" t="str">
        <f>IFERROR(VLOOKUP($J4267,Lookup!$I:$M,Lookup!J$2,0),"")</f>
        <v/>
      </c>
      <c r="L4267" s="6" t="str">
        <f>IFERROR(VLOOKUP($J4267,Lookup!$I:$M,Lookup!K$2,0),"")</f>
        <v/>
      </c>
      <c r="M4267" s="6" t="str">
        <f>IFERROR(VLOOKUP($J4267,Lookup!$I:$M,Lookup!L$2,0),"")</f>
        <v/>
      </c>
      <c r="N4267" s="6" t="str">
        <f>IFERROR(VLOOKUP($J4267,Lookup!$I:$M,Lookup!M$2,0),"")</f>
        <v/>
      </c>
      <c r="O4267" s="6">
        <f>IFERROR(VLOOKUP(E4267,Lookup!B:C,2,0),0)</f>
        <v>0</v>
      </c>
    </row>
    <row r="4268" customHeight="1" spans="11:15">
      <c r="K4268" s="6" t="str">
        <f>IFERROR(VLOOKUP($J4268,Lookup!$I:$M,Lookup!J$2,0),"")</f>
        <v/>
      </c>
      <c r="L4268" s="6" t="str">
        <f>IFERROR(VLOOKUP($J4268,Lookup!$I:$M,Lookup!K$2,0),"")</f>
        <v/>
      </c>
      <c r="M4268" s="6" t="str">
        <f>IFERROR(VLOOKUP($J4268,Lookup!$I:$M,Lookup!L$2,0),"")</f>
        <v/>
      </c>
      <c r="N4268" s="6" t="str">
        <f>IFERROR(VLOOKUP($J4268,Lookup!$I:$M,Lookup!M$2,0),"")</f>
        <v/>
      </c>
      <c r="O4268" s="6">
        <f>IFERROR(VLOOKUP(E4268,Lookup!B:C,2,0),0)</f>
        <v>0</v>
      </c>
    </row>
    <row r="4269" customHeight="1" spans="11:15">
      <c r="K4269" s="6" t="str">
        <f>IFERROR(VLOOKUP($J4269,Lookup!$I:$M,Lookup!J$2,0),"")</f>
        <v/>
      </c>
      <c r="L4269" s="6" t="str">
        <f>IFERROR(VLOOKUP($J4269,Lookup!$I:$M,Lookup!K$2,0),"")</f>
        <v/>
      </c>
      <c r="M4269" s="6" t="str">
        <f>IFERROR(VLOOKUP($J4269,Lookup!$I:$M,Lookup!L$2,0),"")</f>
        <v/>
      </c>
      <c r="N4269" s="6" t="str">
        <f>IFERROR(VLOOKUP($J4269,Lookup!$I:$M,Lookup!M$2,0),"")</f>
        <v/>
      </c>
      <c r="O4269" s="6">
        <f>IFERROR(VLOOKUP(E4269,Lookup!B:C,2,0),0)</f>
        <v>0</v>
      </c>
    </row>
    <row r="4270" customHeight="1" spans="11:15">
      <c r="K4270" s="6" t="str">
        <f>IFERROR(VLOOKUP($J4270,Lookup!$I:$M,Lookup!J$2,0),"")</f>
        <v/>
      </c>
      <c r="L4270" s="6" t="str">
        <f>IFERROR(VLOOKUP($J4270,Lookup!$I:$M,Lookup!K$2,0),"")</f>
        <v/>
      </c>
      <c r="M4270" s="6" t="str">
        <f>IFERROR(VLOOKUP($J4270,Lookup!$I:$M,Lookup!L$2,0),"")</f>
        <v/>
      </c>
      <c r="N4270" s="6" t="str">
        <f>IFERROR(VLOOKUP($J4270,Lookup!$I:$M,Lookup!M$2,0),"")</f>
        <v/>
      </c>
      <c r="O4270" s="6">
        <f>IFERROR(VLOOKUP(E4270,Lookup!B:C,2,0),0)</f>
        <v>0</v>
      </c>
    </row>
    <row r="4271" customHeight="1" spans="11:15">
      <c r="K4271" s="6" t="str">
        <f>IFERROR(VLOOKUP($J4271,Lookup!$I:$M,Lookup!J$2,0),"")</f>
        <v/>
      </c>
      <c r="L4271" s="6" t="str">
        <f>IFERROR(VLOOKUP($J4271,Lookup!$I:$M,Lookup!K$2,0),"")</f>
        <v/>
      </c>
      <c r="M4271" s="6" t="str">
        <f>IFERROR(VLOOKUP($J4271,Lookup!$I:$M,Lookup!L$2,0),"")</f>
        <v/>
      </c>
      <c r="N4271" s="6" t="str">
        <f>IFERROR(VLOOKUP($J4271,Lookup!$I:$M,Lookup!M$2,0),"")</f>
        <v/>
      </c>
      <c r="O4271" s="6">
        <f>IFERROR(VLOOKUP(E4271,Lookup!B:C,2,0),0)</f>
        <v>0</v>
      </c>
    </row>
    <row r="4272" customHeight="1" spans="11:15">
      <c r="K4272" s="6" t="str">
        <f>IFERROR(VLOOKUP($J4272,Lookup!$I:$M,Lookup!J$2,0),"")</f>
        <v/>
      </c>
      <c r="L4272" s="6" t="str">
        <f>IFERROR(VLOOKUP($J4272,Lookup!$I:$M,Lookup!K$2,0),"")</f>
        <v/>
      </c>
      <c r="M4272" s="6" t="str">
        <f>IFERROR(VLOOKUP($J4272,Lookup!$I:$M,Lookup!L$2,0),"")</f>
        <v/>
      </c>
      <c r="N4272" s="6" t="str">
        <f>IFERROR(VLOOKUP($J4272,Lookup!$I:$M,Lookup!M$2,0),"")</f>
        <v/>
      </c>
      <c r="O4272" s="6">
        <f>IFERROR(VLOOKUP(E4272,Lookup!B:C,2,0),0)</f>
        <v>0</v>
      </c>
    </row>
    <row r="4273" customHeight="1" spans="11:15">
      <c r="K4273" s="6" t="str">
        <f>IFERROR(VLOOKUP($J4273,Lookup!$I:$M,Lookup!J$2,0),"")</f>
        <v/>
      </c>
      <c r="L4273" s="6" t="str">
        <f>IFERROR(VLOOKUP($J4273,Lookup!$I:$M,Lookup!K$2,0),"")</f>
        <v/>
      </c>
      <c r="M4273" s="6" t="str">
        <f>IFERROR(VLOOKUP($J4273,Lookup!$I:$M,Lookup!L$2,0),"")</f>
        <v/>
      </c>
      <c r="N4273" s="6" t="str">
        <f>IFERROR(VLOOKUP($J4273,Lookup!$I:$M,Lookup!M$2,0),"")</f>
        <v/>
      </c>
      <c r="O4273" s="6">
        <f>IFERROR(VLOOKUP(E4273,Lookup!B:C,2,0),0)</f>
        <v>0</v>
      </c>
    </row>
    <row r="4274" customHeight="1" spans="11:15">
      <c r="K4274" s="6" t="str">
        <f>IFERROR(VLOOKUP($J4274,Lookup!$I:$M,Lookup!J$2,0),"")</f>
        <v/>
      </c>
      <c r="L4274" s="6" t="str">
        <f>IFERROR(VLOOKUP($J4274,Lookup!$I:$M,Lookup!K$2,0),"")</f>
        <v/>
      </c>
      <c r="M4274" s="6" t="str">
        <f>IFERROR(VLOOKUP($J4274,Lookup!$I:$M,Lookup!L$2,0),"")</f>
        <v/>
      </c>
      <c r="N4274" s="6" t="str">
        <f>IFERROR(VLOOKUP($J4274,Lookup!$I:$M,Lookup!M$2,0),"")</f>
        <v/>
      </c>
      <c r="O4274" s="6">
        <f>IFERROR(VLOOKUP(E4274,Lookup!B:C,2,0),0)</f>
        <v>0</v>
      </c>
    </row>
    <row r="4275" customHeight="1" spans="11:15">
      <c r="K4275" s="6" t="str">
        <f>IFERROR(VLOOKUP($J4275,Lookup!$I:$M,Lookup!J$2,0),"")</f>
        <v/>
      </c>
      <c r="L4275" s="6" t="str">
        <f>IFERROR(VLOOKUP($J4275,Lookup!$I:$M,Lookup!K$2,0),"")</f>
        <v/>
      </c>
      <c r="M4275" s="6" t="str">
        <f>IFERROR(VLOOKUP($J4275,Lookup!$I:$M,Lookup!L$2,0),"")</f>
        <v/>
      </c>
      <c r="N4275" s="6" t="str">
        <f>IFERROR(VLOOKUP($J4275,Lookup!$I:$M,Lookup!M$2,0),"")</f>
        <v/>
      </c>
      <c r="O4275" s="6">
        <f>IFERROR(VLOOKUP(E4275,Lookup!B:C,2,0),0)</f>
        <v>0</v>
      </c>
    </row>
    <row r="4276" customHeight="1" spans="11:15">
      <c r="K4276" s="6" t="str">
        <f>IFERROR(VLOOKUP($J4276,Lookup!$I:$M,Lookup!J$2,0),"")</f>
        <v/>
      </c>
      <c r="L4276" s="6" t="str">
        <f>IFERROR(VLOOKUP($J4276,Lookup!$I:$M,Lookup!K$2,0),"")</f>
        <v/>
      </c>
      <c r="M4276" s="6" t="str">
        <f>IFERROR(VLOOKUP($J4276,Lookup!$I:$M,Lookup!L$2,0),"")</f>
        <v/>
      </c>
      <c r="N4276" s="6" t="str">
        <f>IFERROR(VLOOKUP($J4276,Lookup!$I:$M,Lookup!M$2,0),"")</f>
        <v/>
      </c>
      <c r="O4276" s="6">
        <f>IFERROR(VLOOKUP(E4276,Lookup!B:C,2,0),0)</f>
        <v>0</v>
      </c>
    </row>
    <row r="4277" customHeight="1" spans="11:15">
      <c r="K4277" s="6" t="str">
        <f>IFERROR(VLOOKUP($J4277,Lookup!$I:$M,Lookup!J$2,0),"")</f>
        <v/>
      </c>
      <c r="L4277" s="6" t="str">
        <f>IFERROR(VLOOKUP($J4277,Lookup!$I:$M,Lookup!K$2,0),"")</f>
        <v/>
      </c>
      <c r="M4277" s="6" t="str">
        <f>IFERROR(VLOOKUP($J4277,Lookup!$I:$M,Lookup!L$2,0),"")</f>
        <v/>
      </c>
      <c r="N4277" s="6" t="str">
        <f>IFERROR(VLOOKUP($J4277,Lookup!$I:$M,Lookup!M$2,0),"")</f>
        <v/>
      </c>
      <c r="O4277" s="6">
        <f>IFERROR(VLOOKUP(E4277,Lookup!B:C,2,0),0)</f>
        <v>0</v>
      </c>
    </row>
    <row r="4278" customHeight="1" spans="11:15">
      <c r="K4278" s="6" t="str">
        <f>IFERROR(VLOOKUP($J4278,Lookup!$I:$M,Lookup!J$2,0),"")</f>
        <v/>
      </c>
      <c r="L4278" s="6" t="str">
        <f>IFERROR(VLOOKUP($J4278,Lookup!$I:$M,Lookup!K$2,0),"")</f>
        <v/>
      </c>
      <c r="M4278" s="6" t="str">
        <f>IFERROR(VLOOKUP($J4278,Lookup!$I:$M,Lookup!L$2,0),"")</f>
        <v/>
      </c>
      <c r="N4278" s="6" t="str">
        <f>IFERROR(VLOOKUP($J4278,Lookup!$I:$M,Lookup!M$2,0),"")</f>
        <v/>
      </c>
      <c r="O4278" s="6">
        <f>IFERROR(VLOOKUP(E4278,Lookup!B:C,2,0),0)</f>
        <v>0</v>
      </c>
    </row>
    <row r="4279" customHeight="1" spans="11:15">
      <c r="K4279" s="6" t="str">
        <f>IFERROR(VLOOKUP($J4279,Lookup!$I:$M,Lookup!J$2,0),"")</f>
        <v/>
      </c>
      <c r="L4279" s="6" t="str">
        <f>IFERROR(VLOOKUP($J4279,Lookup!$I:$M,Lookup!K$2,0),"")</f>
        <v/>
      </c>
      <c r="M4279" s="6" t="str">
        <f>IFERROR(VLOOKUP($J4279,Lookup!$I:$M,Lookup!L$2,0),"")</f>
        <v/>
      </c>
      <c r="N4279" s="6" t="str">
        <f>IFERROR(VLOOKUP($J4279,Lookup!$I:$M,Lookup!M$2,0),"")</f>
        <v/>
      </c>
      <c r="O4279" s="6">
        <f>IFERROR(VLOOKUP(E4279,Lookup!B:C,2,0),0)</f>
        <v>0</v>
      </c>
    </row>
    <row r="4280" customHeight="1" spans="11:15">
      <c r="K4280" s="6" t="str">
        <f>IFERROR(VLOOKUP($J4280,Lookup!$I:$M,Lookup!J$2,0),"")</f>
        <v/>
      </c>
      <c r="L4280" s="6" t="str">
        <f>IFERROR(VLOOKUP($J4280,Lookup!$I:$M,Lookup!K$2,0),"")</f>
        <v/>
      </c>
      <c r="M4280" s="6" t="str">
        <f>IFERROR(VLOOKUP($J4280,Lookup!$I:$M,Lookup!L$2,0),"")</f>
        <v/>
      </c>
      <c r="N4280" s="6" t="str">
        <f>IFERROR(VLOOKUP($J4280,Lookup!$I:$M,Lookup!M$2,0),"")</f>
        <v/>
      </c>
      <c r="O4280" s="6">
        <f>IFERROR(VLOOKUP(E4280,Lookup!B:C,2,0),0)</f>
        <v>0</v>
      </c>
    </row>
    <row r="4281" customHeight="1" spans="11:15">
      <c r="K4281" s="6" t="str">
        <f>IFERROR(VLOOKUP($J4281,Lookup!$I:$M,Lookup!J$2,0),"")</f>
        <v/>
      </c>
      <c r="L4281" s="6" t="str">
        <f>IFERROR(VLOOKUP($J4281,Lookup!$I:$M,Lookup!K$2,0),"")</f>
        <v/>
      </c>
      <c r="M4281" s="6" t="str">
        <f>IFERROR(VLOOKUP($J4281,Lookup!$I:$M,Lookup!L$2,0),"")</f>
        <v/>
      </c>
      <c r="N4281" s="6" t="str">
        <f>IFERROR(VLOOKUP($J4281,Lookup!$I:$M,Lookup!M$2,0),"")</f>
        <v/>
      </c>
      <c r="O4281" s="6">
        <f>IFERROR(VLOOKUP(E4281,Lookup!B:C,2,0),0)</f>
        <v>0</v>
      </c>
    </row>
    <row r="4282" customHeight="1" spans="11:15">
      <c r="K4282" s="6" t="str">
        <f>IFERROR(VLOOKUP($J4282,Lookup!$I:$M,Lookup!J$2,0),"")</f>
        <v/>
      </c>
      <c r="L4282" s="6" t="str">
        <f>IFERROR(VLOOKUP($J4282,Lookup!$I:$M,Lookup!K$2,0),"")</f>
        <v/>
      </c>
      <c r="M4282" s="6" t="str">
        <f>IFERROR(VLOOKUP($J4282,Lookup!$I:$M,Lookup!L$2,0),"")</f>
        <v/>
      </c>
      <c r="N4282" s="6" t="str">
        <f>IFERROR(VLOOKUP($J4282,Lookup!$I:$M,Lookup!M$2,0),"")</f>
        <v/>
      </c>
      <c r="O4282" s="6">
        <f>IFERROR(VLOOKUP(E4282,Lookup!B:C,2,0),0)</f>
        <v>0</v>
      </c>
    </row>
    <row r="4283" customHeight="1" spans="11:15">
      <c r="K4283" s="6" t="str">
        <f>IFERROR(VLOOKUP($J4283,Lookup!$I:$M,Lookup!J$2,0),"")</f>
        <v/>
      </c>
      <c r="L4283" s="6" t="str">
        <f>IFERROR(VLOOKUP($J4283,Lookup!$I:$M,Lookup!K$2,0),"")</f>
        <v/>
      </c>
      <c r="M4283" s="6" t="str">
        <f>IFERROR(VLOOKUP($J4283,Lookup!$I:$M,Lookup!L$2,0),"")</f>
        <v/>
      </c>
      <c r="N4283" s="6" t="str">
        <f>IFERROR(VLOOKUP($J4283,Lookup!$I:$M,Lookup!M$2,0),"")</f>
        <v/>
      </c>
      <c r="O4283" s="6">
        <f>IFERROR(VLOOKUP(E4283,Lookup!B:C,2,0),0)</f>
        <v>0</v>
      </c>
    </row>
    <row r="4284" customHeight="1" spans="11:15">
      <c r="K4284" s="6" t="str">
        <f>IFERROR(VLOOKUP($J4284,Lookup!$I:$M,Lookup!J$2,0),"")</f>
        <v/>
      </c>
      <c r="L4284" s="6" t="str">
        <f>IFERROR(VLOOKUP($J4284,Lookup!$I:$M,Lookup!K$2,0),"")</f>
        <v/>
      </c>
      <c r="M4284" s="6" t="str">
        <f>IFERROR(VLOOKUP($J4284,Lookup!$I:$M,Lookup!L$2,0),"")</f>
        <v/>
      </c>
      <c r="N4284" s="6" t="str">
        <f>IFERROR(VLOOKUP($J4284,Lookup!$I:$M,Lookup!M$2,0),"")</f>
        <v/>
      </c>
      <c r="O4284" s="6">
        <f>IFERROR(VLOOKUP(E4284,Lookup!B:C,2,0),0)</f>
        <v>0</v>
      </c>
    </row>
    <row r="4285" customHeight="1" spans="11:15">
      <c r="K4285" s="6" t="str">
        <f>IFERROR(VLOOKUP($J4285,Lookup!$I:$M,Lookup!J$2,0),"")</f>
        <v/>
      </c>
      <c r="L4285" s="6" t="str">
        <f>IFERROR(VLOOKUP($J4285,Lookup!$I:$M,Lookup!K$2,0),"")</f>
        <v/>
      </c>
      <c r="M4285" s="6" t="str">
        <f>IFERROR(VLOOKUP($J4285,Lookup!$I:$M,Lookup!L$2,0),"")</f>
        <v/>
      </c>
      <c r="N4285" s="6" t="str">
        <f>IFERROR(VLOOKUP($J4285,Lookup!$I:$M,Lookup!M$2,0),"")</f>
        <v/>
      </c>
      <c r="O4285" s="6">
        <f>IFERROR(VLOOKUP(E4285,Lookup!B:C,2,0),0)</f>
        <v>0</v>
      </c>
    </row>
    <row r="4286" customHeight="1" spans="11:15">
      <c r="K4286" s="6" t="str">
        <f>IFERROR(VLOOKUP($J4286,Lookup!$I:$M,Lookup!J$2,0),"")</f>
        <v/>
      </c>
      <c r="L4286" s="6" t="str">
        <f>IFERROR(VLOOKUP($J4286,Lookup!$I:$M,Lookup!K$2,0),"")</f>
        <v/>
      </c>
      <c r="M4286" s="6" t="str">
        <f>IFERROR(VLOOKUP($J4286,Lookup!$I:$M,Lookup!L$2,0),"")</f>
        <v/>
      </c>
      <c r="N4286" s="6" t="str">
        <f>IFERROR(VLOOKUP($J4286,Lookup!$I:$M,Lookup!M$2,0),"")</f>
        <v/>
      </c>
      <c r="O4286" s="6">
        <f>IFERROR(VLOOKUP(E4286,Lookup!B:C,2,0),0)</f>
        <v>0</v>
      </c>
    </row>
    <row r="4287" customHeight="1" spans="11:15">
      <c r="K4287" s="6" t="str">
        <f>IFERROR(VLOOKUP($J4287,Lookup!$I:$M,Lookup!J$2,0),"")</f>
        <v/>
      </c>
      <c r="L4287" s="6" t="str">
        <f>IFERROR(VLOOKUP($J4287,Lookup!$I:$M,Lookup!K$2,0),"")</f>
        <v/>
      </c>
      <c r="M4287" s="6" t="str">
        <f>IFERROR(VLOOKUP($J4287,Lookup!$I:$M,Lookup!L$2,0),"")</f>
        <v/>
      </c>
      <c r="N4287" s="6" t="str">
        <f>IFERROR(VLOOKUP($J4287,Lookup!$I:$M,Lookup!M$2,0),"")</f>
        <v/>
      </c>
      <c r="O4287" s="6">
        <f>IFERROR(VLOOKUP(E4287,Lookup!B:C,2,0),0)</f>
        <v>0</v>
      </c>
    </row>
    <row r="4288" customHeight="1" spans="11:15">
      <c r="K4288" s="6" t="str">
        <f>IFERROR(VLOOKUP($J4288,Lookup!$I:$M,Lookup!J$2,0),"")</f>
        <v/>
      </c>
      <c r="L4288" s="6" t="str">
        <f>IFERROR(VLOOKUP($J4288,Lookup!$I:$M,Lookup!K$2,0),"")</f>
        <v/>
      </c>
      <c r="M4288" s="6" t="str">
        <f>IFERROR(VLOOKUP($J4288,Lookup!$I:$M,Lookup!L$2,0),"")</f>
        <v/>
      </c>
      <c r="N4288" s="6" t="str">
        <f>IFERROR(VLOOKUP($J4288,Lookup!$I:$M,Lookup!M$2,0),"")</f>
        <v/>
      </c>
      <c r="O4288" s="6">
        <f>IFERROR(VLOOKUP(E4288,Lookup!B:C,2,0),0)</f>
        <v>0</v>
      </c>
    </row>
    <row r="4289" customHeight="1" spans="11:15">
      <c r="K4289" s="6" t="str">
        <f>IFERROR(VLOOKUP($J4289,Lookup!$I:$M,Lookup!J$2,0),"")</f>
        <v/>
      </c>
      <c r="L4289" s="6" t="str">
        <f>IFERROR(VLOOKUP($J4289,Lookup!$I:$M,Lookup!K$2,0),"")</f>
        <v/>
      </c>
      <c r="M4289" s="6" t="str">
        <f>IFERROR(VLOOKUP($J4289,Lookup!$I:$M,Lookup!L$2,0),"")</f>
        <v/>
      </c>
      <c r="N4289" s="6" t="str">
        <f>IFERROR(VLOOKUP($J4289,Lookup!$I:$M,Lookup!M$2,0),"")</f>
        <v/>
      </c>
      <c r="O4289" s="6">
        <f>IFERROR(VLOOKUP(E4289,Lookup!B:C,2,0),0)</f>
        <v>0</v>
      </c>
    </row>
    <row r="4290" customHeight="1" spans="11:15">
      <c r="K4290" s="6" t="str">
        <f>IFERROR(VLOOKUP($J4290,Lookup!$I:$M,Lookup!J$2,0),"")</f>
        <v/>
      </c>
      <c r="L4290" s="6" t="str">
        <f>IFERROR(VLOOKUP($J4290,Lookup!$I:$M,Lookup!K$2,0),"")</f>
        <v/>
      </c>
      <c r="M4290" s="6" t="str">
        <f>IFERROR(VLOOKUP($J4290,Lookup!$I:$M,Lookup!L$2,0),"")</f>
        <v/>
      </c>
      <c r="N4290" s="6" t="str">
        <f>IFERROR(VLOOKUP($J4290,Lookup!$I:$M,Lookup!M$2,0),"")</f>
        <v/>
      </c>
      <c r="O4290" s="6">
        <f>IFERROR(VLOOKUP(E4290,Lookup!B:C,2,0),0)</f>
        <v>0</v>
      </c>
    </row>
    <row r="4291" customHeight="1" spans="11:15">
      <c r="K4291" s="6" t="str">
        <f>IFERROR(VLOOKUP($J4291,Lookup!$I:$M,Lookup!J$2,0),"")</f>
        <v/>
      </c>
      <c r="L4291" s="6" t="str">
        <f>IFERROR(VLOOKUP($J4291,Lookup!$I:$M,Lookup!K$2,0),"")</f>
        <v/>
      </c>
      <c r="M4291" s="6" t="str">
        <f>IFERROR(VLOOKUP($J4291,Lookup!$I:$M,Lookup!L$2,0),"")</f>
        <v/>
      </c>
      <c r="N4291" s="6" t="str">
        <f>IFERROR(VLOOKUP($J4291,Lookup!$I:$M,Lookup!M$2,0),"")</f>
        <v/>
      </c>
      <c r="O4291" s="6">
        <f>IFERROR(VLOOKUP(E4291,Lookup!B:C,2,0),0)</f>
        <v>0</v>
      </c>
    </row>
    <row r="4292" customHeight="1" spans="11:15">
      <c r="K4292" s="6" t="str">
        <f>IFERROR(VLOOKUP($J4292,Lookup!$I:$M,Lookup!J$2,0),"")</f>
        <v/>
      </c>
      <c r="L4292" s="6" t="str">
        <f>IFERROR(VLOOKUP($J4292,Lookup!$I:$M,Lookup!K$2,0),"")</f>
        <v/>
      </c>
      <c r="M4292" s="6" t="str">
        <f>IFERROR(VLOOKUP($J4292,Lookup!$I:$M,Lookup!L$2,0),"")</f>
        <v/>
      </c>
      <c r="N4292" s="6" t="str">
        <f>IFERROR(VLOOKUP($J4292,Lookup!$I:$M,Lookup!M$2,0),"")</f>
        <v/>
      </c>
      <c r="O4292" s="6">
        <f>IFERROR(VLOOKUP(E4292,Lookup!B:C,2,0),0)</f>
        <v>0</v>
      </c>
    </row>
    <row r="4293" customHeight="1" spans="11:15">
      <c r="K4293" s="6" t="str">
        <f>IFERROR(VLOOKUP($J4293,Lookup!$I:$M,Lookup!J$2,0),"")</f>
        <v/>
      </c>
      <c r="L4293" s="6" t="str">
        <f>IFERROR(VLOOKUP($J4293,Lookup!$I:$M,Lookup!K$2,0),"")</f>
        <v/>
      </c>
      <c r="M4293" s="6" t="str">
        <f>IFERROR(VLOOKUP($J4293,Lookup!$I:$M,Lookup!L$2,0),"")</f>
        <v/>
      </c>
      <c r="N4293" s="6" t="str">
        <f>IFERROR(VLOOKUP($J4293,Lookup!$I:$M,Lookup!M$2,0),"")</f>
        <v/>
      </c>
      <c r="O4293" s="6">
        <f>IFERROR(VLOOKUP(E4293,Lookup!B:C,2,0),0)</f>
        <v>0</v>
      </c>
    </row>
    <row r="4294" customHeight="1" spans="11:15">
      <c r="K4294" s="6" t="str">
        <f>IFERROR(VLOOKUP($J4294,Lookup!$I:$M,Lookup!J$2,0),"")</f>
        <v/>
      </c>
      <c r="L4294" s="6" t="str">
        <f>IFERROR(VLOOKUP($J4294,Lookup!$I:$M,Lookup!K$2,0),"")</f>
        <v/>
      </c>
      <c r="M4294" s="6" t="str">
        <f>IFERROR(VLOOKUP($J4294,Lookup!$I:$M,Lookup!L$2,0),"")</f>
        <v/>
      </c>
      <c r="N4294" s="6" t="str">
        <f>IFERROR(VLOOKUP($J4294,Lookup!$I:$M,Lookup!M$2,0),"")</f>
        <v/>
      </c>
      <c r="O4294" s="6">
        <f>IFERROR(VLOOKUP(E4294,Lookup!B:C,2,0),0)</f>
        <v>0</v>
      </c>
    </row>
    <row r="4295" customHeight="1" spans="11:15">
      <c r="K4295" s="6" t="str">
        <f>IFERROR(VLOOKUP($J4295,Lookup!$I:$M,Lookup!J$2,0),"")</f>
        <v/>
      </c>
      <c r="L4295" s="6" t="str">
        <f>IFERROR(VLOOKUP($J4295,Lookup!$I:$M,Lookup!K$2,0),"")</f>
        <v/>
      </c>
      <c r="M4295" s="6" t="str">
        <f>IFERROR(VLOOKUP($J4295,Lookup!$I:$M,Lookup!L$2,0),"")</f>
        <v/>
      </c>
      <c r="N4295" s="6" t="str">
        <f>IFERROR(VLOOKUP($J4295,Lookup!$I:$M,Lookup!M$2,0),"")</f>
        <v/>
      </c>
      <c r="O4295" s="6">
        <f>IFERROR(VLOOKUP(E4295,Lookup!B:C,2,0),0)</f>
        <v>0</v>
      </c>
    </row>
    <row r="4296" customHeight="1" spans="11:15">
      <c r="K4296" s="6" t="str">
        <f>IFERROR(VLOOKUP($J4296,Lookup!$I:$M,Lookup!J$2,0),"")</f>
        <v/>
      </c>
      <c r="L4296" s="6" t="str">
        <f>IFERROR(VLOOKUP($J4296,Lookup!$I:$M,Lookup!K$2,0),"")</f>
        <v/>
      </c>
      <c r="M4296" s="6" t="str">
        <f>IFERROR(VLOOKUP($J4296,Lookup!$I:$M,Lookup!L$2,0),"")</f>
        <v/>
      </c>
      <c r="N4296" s="6" t="str">
        <f>IFERROR(VLOOKUP($J4296,Lookup!$I:$M,Lookup!M$2,0),"")</f>
        <v/>
      </c>
      <c r="O4296" s="6">
        <f>IFERROR(VLOOKUP(E4296,Lookup!B:C,2,0),0)</f>
        <v>0</v>
      </c>
    </row>
    <row r="4297" customHeight="1" spans="11:15">
      <c r="K4297" s="6" t="str">
        <f>IFERROR(VLOOKUP($J4297,Lookup!$I:$M,Lookup!J$2,0),"")</f>
        <v/>
      </c>
      <c r="L4297" s="6" t="str">
        <f>IFERROR(VLOOKUP($J4297,Lookup!$I:$M,Lookup!K$2,0),"")</f>
        <v/>
      </c>
      <c r="M4297" s="6" t="str">
        <f>IFERROR(VLOOKUP($J4297,Lookup!$I:$M,Lookup!L$2,0),"")</f>
        <v/>
      </c>
      <c r="N4297" s="6" t="str">
        <f>IFERROR(VLOOKUP($J4297,Lookup!$I:$M,Lookup!M$2,0),"")</f>
        <v/>
      </c>
      <c r="O4297" s="6">
        <f>IFERROR(VLOOKUP(E4297,Lookup!B:C,2,0),0)</f>
        <v>0</v>
      </c>
    </row>
    <row r="4298" customHeight="1" spans="11:15">
      <c r="K4298" s="6" t="str">
        <f>IFERROR(VLOOKUP($J4298,Lookup!$I:$M,Lookup!J$2,0),"")</f>
        <v/>
      </c>
      <c r="L4298" s="6" t="str">
        <f>IFERROR(VLOOKUP($J4298,Lookup!$I:$M,Lookup!K$2,0),"")</f>
        <v/>
      </c>
      <c r="M4298" s="6" t="str">
        <f>IFERROR(VLOOKUP($J4298,Lookup!$I:$M,Lookup!L$2,0),"")</f>
        <v/>
      </c>
      <c r="N4298" s="6" t="str">
        <f>IFERROR(VLOOKUP($J4298,Lookup!$I:$M,Lookup!M$2,0),"")</f>
        <v/>
      </c>
      <c r="O4298" s="6">
        <f>IFERROR(VLOOKUP(E4298,Lookup!B:C,2,0),0)</f>
        <v>0</v>
      </c>
    </row>
    <row r="4299" customHeight="1" spans="11:15">
      <c r="K4299" s="6" t="str">
        <f>IFERROR(VLOOKUP($J4299,Lookup!$I:$M,Lookup!J$2,0),"")</f>
        <v/>
      </c>
      <c r="L4299" s="6" t="str">
        <f>IFERROR(VLOOKUP($J4299,Lookup!$I:$M,Lookup!K$2,0),"")</f>
        <v/>
      </c>
      <c r="M4299" s="6" t="str">
        <f>IFERROR(VLOOKUP($J4299,Lookup!$I:$M,Lookup!L$2,0),"")</f>
        <v/>
      </c>
      <c r="N4299" s="6" t="str">
        <f>IFERROR(VLOOKUP($J4299,Lookup!$I:$M,Lookup!M$2,0),"")</f>
        <v/>
      </c>
      <c r="O4299" s="6">
        <f>IFERROR(VLOOKUP(E4299,Lookup!B:C,2,0),0)</f>
        <v>0</v>
      </c>
    </row>
    <row r="4300" customHeight="1" spans="11:15">
      <c r="K4300" s="6" t="str">
        <f>IFERROR(VLOOKUP($J4300,Lookup!$I:$M,Lookup!J$2,0),"")</f>
        <v/>
      </c>
      <c r="L4300" s="6" t="str">
        <f>IFERROR(VLOOKUP($J4300,Lookup!$I:$M,Lookup!K$2,0),"")</f>
        <v/>
      </c>
      <c r="M4300" s="6" t="str">
        <f>IFERROR(VLOOKUP($J4300,Lookup!$I:$M,Lookup!L$2,0),"")</f>
        <v/>
      </c>
      <c r="N4300" s="6" t="str">
        <f>IFERROR(VLOOKUP($J4300,Lookup!$I:$M,Lookup!M$2,0),"")</f>
        <v/>
      </c>
      <c r="O4300" s="6">
        <f>IFERROR(VLOOKUP(E4300,Lookup!B:C,2,0),0)</f>
        <v>0</v>
      </c>
    </row>
    <row r="4301" customHeight="1" spans="11:15">
      <c r="K4301" s="6" t="str">
        <f>IFERROR(VLOOKUP($J4301,Lookup!$I:$M,Lookup!J$2,0),"")</f>
        <v/>
      </c>
      <c r="L4301" s="6" t="str">
        <f>IFERROR(VLOOKUP($J4301,Lookup!$I:$M,Lookup!K$2,0),"")</f>
        <v/>
      </c>
      <c r="M4301" s="6" t="str">
        <f>IFERROR(VLOOKUP($J4301,Lookup!$I:$M,Lookup!L$2,0),"")</f>
        <v/>
      </c>
      <c r="N4301" s="6" t="str">
        <f>IFERROR(VLOOKUP($J4301,Lookup!$I:$M,Lookup!M$2,0),"")</f>
        <v/>
      </c>
      <c r="O4301" s="6">
        <f>IFERROR(VLOOKUP(E4301,Lookup!B:C,2,0),0)</f>
        <v>0</v>
      </c>
    </row>
    <row r="4302" customHeight="1" spans="11:15">
      <c r="K4302" s="6" t="str">
        <f>IFERROR(VLOOKUP($J4302,Lookup!$I:$M,Lookup!J$2,0),"")</f>
        <v/>
      </c>
      <c r="L4302" s="6" t="str">
        <f>IFERROR(VLOOKUP($J4302,Lookup!$I:$M,Lookup!K$2,0),"")</f>
        <v/>
      </c>
      <c r="M4302" s="6" t="str">
        <f>IFERROR(VLOOKUP($J4302,Lookup!$I:$M,Lookup!L$2,0),"")</f>
        <v/>
      </c>
      <c r="N4302" s="6" t="str">
        <f>IFERROR(VLOOKUP($J4302,Lookup!$I:$M,Lookup!M$2,0),"")</f>
        <v/>
      </c>
      <c r="O4302" s="6">
        <f>IFERROR(VLOOKUP(E4302,Lookup!B:C,2,0),0)</f>
        <v>0</v>
      </c>
    </row>
    <row r="4303" customHeight="1" spans="11:15">
      <c r="K4303" s="6" t="str">
        <f>IFERROR(VLOOKUP($J4303,Lookup!$I:$M,Lookup!J$2,0),"")</f>
        <v/>
      </c>
      <c r="L4303" s="6" t="str">
        <f>IFERROR(VLOOKUP($J4303,Lookup!$I:$M,Lookup!K$2,0),"")</f>
        <v/>
      </c>
      <c r="M4303" s="6" t="str">
        <f>IFERROR(VLOOKUP($J4303,Lookup!$I:$M,Lookup!L$2,0),"")</f>
        <v/>
      </c>
      <c r="N4303" s="6" t="str">
        <f>IFERROR(VLOOKUP($J4303,Lookup!$I:$M,Lookup!M$2,0),"")</f>
        <v/>
      </c>
      <c r="O4303" s="6">
        <f>IFERROR(VLOOKUP(E4303,Lookup!B:C,2,0),0)</f>
        <v>0</v>
      </c>
    </row>
    <row r="4304" customHeight="1" spans="11:15">
      <c r="K4304" s="6" t="str">
        <f>IFERROR(VLOOKUP($J4304,Lookup!$I:$M,Lookup!J$2,0),"")</f>
        <v/>
      </c>
      <c r="L4304" s="6" t="str">
        <f>IFERROR(VLOOKUP($J4304,Lookup!$I:$M,Lookup!K$2,0),"")</f>
        <v/>
      </c>
      <c r="M4304" s="6" t="str">
        <f>IFERROR(VLOOKUP($J4304,Lookup!$I:$M,Lookup!L$2,0),"")</f>
        <v/>
      </c>
      <c r="N4304" s="6" t="str">
        <f>IFERROR(VLOOKUP($J4304,Lookup!$I:$M,Lookup!M$2,0),"")</f>
        <v/>
      </c>
      <c r="O4304" s="6">
        <f>IFERROR(VLOOKUP(E4304,Lookup!B:C,2,0),0)</f>
        <v>0</v>
      </c>
    </row>
    <row r="4305" customHeight="1" spans="11:15">
      <c r="K4305" s="6" t="str">
        <f>IFERROR(VLOOKUP($J4305,Lookup!$I:$M,Lookup!J$2,0),"")</f>
        <v/>
      </c>
      <c r="L4305" s="6" t="str">
        <f>IFERROR(VLOOKUP($J4305,Lookup!$I:$M,Lookup!K$2,0),"")</f>
        <v/>
      </c>
      <c r="M4305" s="6" t="str">
        <f>IFERROR(VLOOKUP($J4305,Lookup!$I:$M,Lookup!L$2,0),"")</f>
        <v/>
      </c>
      <c r="N4305" s="6" t="str">
        <f>IFERROR(VLOOKUP($J4305,Lookup!$I:$M,Lookup!M$2,0),"")</f>
        <v/>
      </c>
      <c r="O4305" s="6">
        <f>IFERROR(VLOOKUP(E4305,Lookup!B:C,2,0),0)</f>
        <v>0</v>
      </c>
    </row>
    <row r="4306" customHeight="1" spans="11:15">
      <c r="K4306" s="6" t="str">
        <f>IFERROR(VLOOKUP($J4306,Lookup!$I:$M,Lookup!J$2,0),"")</f>
        <v/>
      </c>
      <c r="L4306" s="6" t="str">
        <f>IFERROR(VLOOKUP($J4306,Lookup!$I:$M,Lookup!K$2,0),"")</f>
        <v/>
      </c>
      <c r="M4306" s="6" t="str">
        <f>IFERROR(VLOOKUP($J4306,Lookup!$I:$M,Lookup!L$2,0),"")</f>
        <v/>
      </c>
      <c r="N4306" s="6" t="str">
        <f>IFERROR(VLOOKUP($J4306,Lookup!$I:$M,Lookup!M$2,0),"")</f>
        <v/>
      </c>
      <c r="O4306" s="6">
        <f>IFERROR(VLOOKUP(E4306,Lookup!B:C,2,0),0)</f>
        <v>0</v>
      </c>
    </row>
    <row r="4307" customHeight="1" spans="11:15">
      <c r="K4307" s="6" t="str">
        <f>IFERROR(VLOOKUP($J4307,Lookup!$I:$M,Lookup!J$2,0),"")</f>
        <v/>
      </c>
      <c r="L4307" s="6" t="str">
        <f>IFERROR(VLOOKUP($J4307,Lookup!$I:$M,Lookup!K$2,0),"")</f>
        <v/>
      </c>
      <c r="M4307" s="6" t="str">
        <f>IFERROR(VLOOKUP($J4307,Lookup!$I:$M,Lookup!L$2,0),"")</f>
        <v/>
      </c>
      <c r="N4307" s="6" t="str">
        <f>IFERROR(VLOOKUP($J4307,Lookup!$I:$M,Lookup!M$2,0),"")</f>
        <v/>
      </c>
      <c r="O4307" s="6">
        <f>IFERROR(VLOOKUP(E4307,Lookup!B:C,2,0),0)</f>
        <v>0</v>
      </c>
    </row>
    <row r="4308" customHeight="1" spans="11:15">
      <c r="K4308" s="6" t="str">
        <f>IFERROR(VLOOKUP($J4308,Lookup!$I:$M,Lookup!J$2,0),"")</f>
        <v/>
      </c>
      <c r="L4308" s="6" t="str">
        <f>IFERROR(VLOOKUP($J4308,Lookup!$I:$M,Lookup!K$2,0),"")</f>
        <v/>
      </c>
      <c r="M4308" s="6" t="str">
        <f>IFERROR(VLOOKUP($J4308,Lookup!$I:$M,Lookup!L$2,0),"")</f>
        <v/>
      </c>
      <c r="N4308" s="6" t="str">
        <f>IFERROR(VLOOKUP($J4308,Lookup!$I:$M,Lookup!M$2,0),"")</f>
        <v/>
      </c>
      <c r="O4308" s="6">
        <f>IFERROR(VLOOKUP(E4308,Lookup!B:C,2,0),0)</f>
        <v>0</v>
      </c>
    </row>
    <row r="4309" customHeight="1" spans="11:15">
      <c r="K4309" s="6" t="str">
        <f>IFERROR(VLOOKUP($J4309,Lookup!$I:$M,Lookup!J$2,0),"")</f>
        <v/>
      </c>
      <c r="L4309" s="6" t="str">
        <f>IFERROR(VLOOKUP($J4309,Lookup!$I:$M,Lookup!K$2,0),"")</f>
        <v/>
      </c>
      <c r="M4309" s="6" t="str">
        <f>IFERROR(VLOOKUP($J4309,Lookup!$I:$M,Lookup!L$2,0),"")</f>
        <v/>
      </c>
      <c r="N4309" s="6" t="str">
        <f>IFERROR(VLOOKUP($J4309,Lookup!$I:$M,Lookup!M$2,0),"")</f>
        <v/>
      </c>
      <c r="O4309" s="6">
        <f>IFERROR(VLOOKUP(E4309,Lookup!B:C,2,0),0)</f>
        <v>0</v>
      </c>
    </row>
    <row r="4310" customHeight="1" spans="11:15">
      <c r="K4310" s="6" t="str">
        <f>IFERROR(VLOOKUP($J4310,Lookup!$I:$M,Lookup!J$2,0),"")</f>
        <v/>
      </c>
      <c r="L4310" s="6" t="str">
        <f>IFERROR(VLOOKUP($J4310,Lookup!$I:$M,Lookup!K$2,0),"")</f>
        <v/>
      </c>
      <c r="M4310" s="6" t="str">
        <f>IFERROR(VLOOKUP($J4310,Lookup!$I:$M,Lookup!L$2,0),"")</f>
        <v/>
      </c>
      <c r="N4310" s="6" t="str">
        <f>IFERROR(VLOOKUP($J4310,Lookup!$I:$M,Lookup!M$2,0),"")</f>
        <v/>
      </c>
      <c r="O4310" s="6">
        <f>IFERROR(VLOOKUP(E4310,Lookup!B:C,2,0),0)</f>
        <v>0</v>
      </c>
    </row>
    <row r="4311" customHeight="1" spans="11:15">
      <c r="K4311" s="6" t="str">
        <f>IFERROR(VLOOKUP($J4311,Lookup!$I:$M,Lookup!J$2,0),"")</f>
        <v/>
      </c>
      <c r="L4311" s="6" t="str">
        <f>IFERROR(VLOOKUP($J4311,Lookup!$I:$M,Lookup!K$2,0),"")</f>
        <v/>
      </c>
      <c r="M4311" s="6" t="str">
        <f>IFERROR(VLOOKUP($J4311,Lookup!$I:$M,Lookup!L$2,0),"")</f>
        <v/>
      </c>
      <c r="N4311" s="6" t="str">
        <f>IFERROR(VLOOKUP($J4311,Lookup!$I:$M,Lookup!M$2,0),"")</f>
        <v/>
      </c>
      <c r="O4311" s="6">
        <f>IFERROR(VLOOKUP(E4311,Lookup!B:C,2,0),0)</f>
        <v>0</v>
      </c>
    </row>
    <row r="4312" customHeight="1" spans="11:15">
      <c r="K4312" s="6" t="str">
        <f>IFERROR(VLOOKUP($J4312,Lookup!$I:$M,Lookup!J$2,0),"")</f>
        <v/>
      </c>
      <c r="L4312" s="6" t="str">
        <f>IFERROR(VLOOKUP($J4312,Lookup!$I:$M,Lookup!K$2,0),"")</f>
        <v/>
      </c>
      <c r="M4312" s="6" t="str">
        <f>IFERROR(VLOOKUP($J4312,Lookup!$I:$M,Lookup!L$2,0),"")</f>
        <v/>
      </c>
      <c r="N4312" s="6" t="str">
        <f>IFERROR(VLOOKUP($J4312,Lookup!$I:$M,Lookup!M$2,0),"")</f>
        <v/>
      </c>
      <c r="O4312" s="6">
        <f>IFERROR(VLOOKUP(E4312,Lookup!B:C,2,0),0)</f>
        <v>0</v>
      </c>
    </row>
    <row r="4313" customHeight="1" spans="11:15">
      <c r="K4313" s="6" t="str">
        <f>IFERROR(VLOOKUP($J4313,Lookup!$I:$M,Lookup!J$2,0),"")</f>
        <v/>
      </c>
      <c r="L4313" s="6" t="str">
        <f>IFERROR(VLOOKUP($J4313,Lookup!$I:$M,Lookup!K$2,0),"")</f>
        <v/>
      </c>
      <c r="M4313" s="6" t="str">
        <f>IFERROR(VLOOKUP($J4313,Lookup!$I:$M,Lookup!L$2,0),"")</f>
        <v/>
      </c>
      <c r="N4313" s="6" t="str">
        <f>IFERROR(VLOOKUP($J4313,Lookup!$I:$M,Lookup!M$2,0),"")</f>
        <v/>
      </c>
      <c r="O4313" s="6">
        <f>IFERROR(VLOOKUP(E4313,Lookup!B:C,2,0),0)</f>
        <v>0</v>
      </c>
    </row>
    <row r="4314" customHeight="1" spans="11:15">
      <c r="K4314" s="6" t="str">
        <f>IFERROR(VLOOKUP($J4314,Lookup!$I:$M,Lookup!J$2,0),"")</f>
        <v/>
      </c>
      <c r="L4314" s="6" t="str">
        <f>IFERROR(VLOOKUP($J4314,Lookup!$I:$M,Lookup!K$2,0),"")</f>
        <v/>
      </c>
      <c r="M4314" s="6" t="str">
        <f>IFERROR(VLOOKUP($J4314,Lookup!$I:$M,Lookup!L$2,0),"")</f>
        <v/>
      </c>
      <c r="N4314" s="6" t="str">
        <f>IFERROR(VLOOKUP($J4314,Lookup!$I:$M,Lookup!M$2,0),"")</f>
        <v/>
      </c>
      <c r="O4314" s="6">
        <f>IFERROR(VLOOKUP(E4314,Lookup!B:C,2,0),0)</f>
        <v>0</v>
      </c>
    </row>
    <row r="4315" customHeight="1" spans="11:15">
      <c r="K4315" s="6" t="str">
        <f>IFERROR(VLOOKUP($J4315,Lookup!$I:$M,Lookup!J$2,0),"")</f>
        <v/>
      </c>
      <c r="L4315" s="6" t="str">
        <f>IFERROR(VLOOKUP($J4315,Lookup!$I:$M,Lookup!K$2,0),"")</f>
        <v/>
      </c>
      <c r="M4315" s="6" t="str">
        <f>IFERROR(VLOOKUP($J4315,Lookup!$I:$M,Lookup!L$2,0),"")</f>
        <v/>
      </c>
      <c r="N4315" s="6" t="str">
        <f>IFERROR(VLOOKUP($J4315,Lookup!$I:$M,Lookup!M$2,0),"")</f>
        <v/>
      </c>
      <c r="O4315" s="6">
        <f>IFERROR(VLOOKUP(E4315,Lookup!B:C,2,0),0)</f>
        <v>0</v>
      </c>
    </row>
    <row r="4316" customHeight="1" spans="11:15">
      <c r="K4316" s="6" t="str">
        <f>IFERROR(VLOOKUP($J4316,Lookup!$I:$M,Lookup!J$2,0),"")</f>
        <v/>
      </c>
      <c r="L4316" s="6" t="str">
        <f>IFERROR(VLOOKUP($J4316,Lookup!$I:$M,Lookup!K$2,0),"")</f>
        <v/>
      </c>
      <c r="M4316" s="6" t="str">
        <f>IFERROR(VLOOKUP($J4316,Lookup!$I:$M,Lookup!L$2,0),"")</f>
        <v/>
      </c>
      <c r="N4316" s="6" t="str">
        <f>IFERROR(VLOOKUP($J4316,Lookup!$I:$M,Lookup!M$2,0),"")</f>
        <v/>
      </c>
      <c r="O4316" s="6">
        <f>IFERROR(VLOOKUP(E4316,Lookup!B:C,2,0),0)</f>
        <v>0</v>
      </c>
    </row>
    <row r="4317" customHeight="1" spans="11:15">
      <c r="K4317" s="6" t="str">
        <f>IFERROR(VLOOKUP($J4317,Lookup!$I:$M,Lookup!J$2,0),"")</f>
        <v/>
      </c>
      <c r="L4317" s="6" t="str">
        <f>IFERROR(VLOOKUP($J4317,Lookup!$I:$M,Lookup!K$2,0),"")</f>
        <v/>
      </c>
      <c r="M4317" s="6" t="str">
        <f>IFERROR(VLOOKUP($J4317,Lookup!$I:$M,Lookup!L$2,0),"")</f>
        <v/>
      </c>
      <c r="N4317" s="6" t="str">
        <f>IFERROR(VLOOKUP($J4317,Lookup!$I:$M,Lookup!M$2,0),"")</f>
        <v/>
      </c>
      <c r="O4317" s="6">
        <f>IFERROR(VLOOKUP(E4317,Lookup!B:C,2,0),0)</f>
        <v>0</v>
      </c>
    </row>
    <row r="4318" customHeight="1" spans="11:15">
      <c r="K4318" s="6" t="str">
        <f>IFERROR(VLOOKUP($J4318,Lookup!$I:$M,Lookup!J$2,0),"")</f>
        <v/>
      </c>
      <c r="L4318" s="6" t="str">
        <f>IFERROR(VLOOKUP($J4318,Lookup!$I:$M,Lookup!K$2,0),"")</f>
        <v/>
      </c>
      <c r="M4318" s="6" t="str">
        <f>IFERROR(VLOOKUP($J4318,Lookup!$I:$M,Lookup!L$2,0),"")</f>
        <v/>
      </c>
      <c r="N4318" s="6" t="str">
        <f>IFERROR(VLOOKUP($J4318,Lookup!$I:$M,Lookup!M$2,0),"")</f>
        <v/>
      </c>
      <c r="O4318" s="6">
        <f>IFERROR(VLOOKUP(E4318,Lookup!B:C,2,0),0)</f>
        <v>0</v>
      </c>
    </row>
    <row r="4319" customHeight="1" spans="11:15">
      <c r="K4319" s="6" t="str">
        <f>IFERROR(VLOOKUP($J4319,Lookup!$I:$M,Lookup!J$2,0),"")</f>
        <v/>
      </c>
      <c r="L4319" s="6" t="str">
        <f>IFERROR(VLOOKUP($J4319,Lookup!$I:$M,Lookup!K$2,0),"")</f>
        <v/>
      </c>
      <c r="M4319" s="6" t="str">
        <f>IFERROR(VLOOKUP($J4319,Lookup!$I:$M,Lookup!L$2,0),"")</f>
        <v/>
      </c>
      <c r="N4319" s="6" t="str">
        <f>IFERROR(VLOOKUP($J4319,Lookup!$I:$M,Lookup!M$2,0),"")</f>
        <v/>
      </c>
      <c r="O4319" s="6">
        <f>IFERROR(VLOOKUP(E4319,Lookup!B:C,2,0),0)</f>
        <v>0</v>
      </c>
    </row>
    <row r="4320" customHeight="1" spans="11:15">
      <c r="K4320" s="6" t="str">
        <f>IFERROR(VLOOKUP($J4320,Lookup!$I:$M,Lookup!J$2,0),"")</f>
        <v/>
      </c>
      <c r="L4320" s="6" t="str">
        <f>IFERROR(VLOOKUP($J4320,Lookup!$I:$M,Lookup!K$2,0),"")</f>
        <v/>
      </c>
      <c r="M4320" s="6" t="str">
        <f>IFERROR(VLOOKUP($J4320,Lookup!$I:$M,Lookup!L$2,0),"")</f>
        <v/>
      </c>
      <c r="N4320" s="6" t="str">
        <f>IFERROR(VLOOKUP($J4320,Lookup!$I:$M,Lookup!M$2,0),"")</f>
        <v/>
      </c>
      <c r="O4320" s="6">
        <f>IFERROR(VLOOKUP(E4320,Lookup!B:C,2,0),0)</f>
        <v>0</v>
      </c>
    </row>
    <row r="4321" customHeight="1" spans="11:15">
      <c r="K4321" s="6" t="str">
        <f>IFERROR(VLOOKUP($J4321,Lookup!$I:$M,Lookup!J$2,0),"")</f>
        <v/>
      </c>
      <c r="L4321" s="6" t="str">
        <f>IFERROR(VLOOKUP($J4321,Lookup!$I:$M,Lookup!K$2,0),"")</f>
        <v/>
      </c>
      <c r="M4321" s="6" t="str">
        <f>IFERROR(VLOOKUP($J4321,Lookup!$I:$M,Lookup!L$2,0),"")</f>
        <v/>
      </c>
      <c r="N4321" s="6" t="str">
        <f>IFERROR(VLOOKUP($J4321,Lookup!$I:$M,Lookup!M$2,0),"")</f>
        <v/>
      </c>
      <c r="O4321" s="6">
        <f>IFERROR(VLOOKUP(E4321,Lookup!B:C,2,0),0)</f>
        <v>0</v>
      </c>
    </row>
    <row r="4322" customHeight="1" spans="11:15">
      <c r="K4322" s="6" t="str">
        <f>IFERROR(VLOOKUP($J4322,Lookup!$I:$M,Lookup!J$2,0),"")</f>
        <v/>
      </c>
      <c r="L4322" s="6" t="str">
        <f>IFERROR(VLOOKUP($J4322,Lookup!$I:$M,Lookup!K$2,0),"")</f>
        <v/>
      </c>
      <c r="M4322" s="6" t="str">
        <f>IFERROR(VLOOKUP($J4322,Lookup!$I:$M,Lookup!L$2,0),"")</f>
        <v/>
      </c>
      <c r="N4322" s="6" t="str">
        <f>IFERROR(VLOOKUP($J4322,Lookup!$I:$M,Lookup!M$2,0),"")</f>
        <v/>
      </c>
      <c r="O4322" s="6">
        <f>IFERROR(VLOOKUP(E4322,Lookup!B:C,2,0),0)</f>
        <v>0</v>
      </c>
    </row>
    <row r="4323" customHeight="1" spans="11:15">
      <c r="K4323" s="6" t="str">
        <f>IFERROR(VLOOKUP($J4323,Lookup!$I:$M,Lookup!J$2,0),"")</f>
        <v/>
      </c>
      <c r="L4323" s="6" t="str">
        <f>IFERROR(VLOOKUP($J4323,Lookup!$I:$M,Lookup!K$2,0),"")</f>
        <v/>
      </c>
      <c r="M4323" s="6" t="str">
        <f>IFERROR(VLOOKUP($J4323,Lookup!$I:$M,Lookup!L$2,0),"")</f>
        <v/>
      </c>
      <c r="N4323" s="6" t="str">
        <f>IFERROR(VLOOKUP($J4323,Lookup!$I:$M,Lookup!M$2,0),"")</f>
        <v/>
      </c>
      <c r="O4323" s="6">
        <f>IFERROR(VLOOKUP(E4323,Lookup!B:C,2,0),0)</f>
        <v>0</v>
      </c>
    </row>
    <row r="4324" customHeight="1" spans="11:15">
      <c r="K4324" s="6" t="str">
        <f>IFERROR(VLOOKUP($J4324,Lookup!$I:$M,Lookup!J$2,0),"")</f>
        <v/>
      </c>
      <c r="L4324" s="6" t="str">
        <f>IFERROR(VLOOKUP($J4324,Lookup!$I:$M,Lookup!K$2,0),"")</f>
        <v/>
      </c>
      <c r="M4324" s="6" t="str">
        <f>IFERROR(VLOOKUP($J4324,Lookup!$I:$M,Lookup!L$2,0),"")</f>
        <v/>
      </c>
      <c r="N4324" s="6" t="str">
        <f>IFERROR(VLOOKUP($J4324,Lookup!$I:$M,Lookup!M$2,0),"")</f>
        <v/>
      </c>
      <c r="O4324" s="6">
        <f>IFERROR(VLOOKUP(E4324,Lookup!B:C,2,0),0)</f>
        <v>0</v>
      </c>
    </row>
    <row r="4325" customHeight="1" spans="11:15">
      <c r="K4325" s="6" t="str">
        <f>IFERROR(VLOOKUP($J4325,Lookup!$I:$M,Lookup!J$2,0),"")</f>
        <v/>
      </c>
      <c r="L4325" s="6" t="str">
        <f>IFERROR(VLOOKUP($J4325,Lookup!$I:$M,Lookup!K$2,0),"")</f>
        <v/>
      </c>
      <c r="M4325" s="6" t="str">
        <f>IFERROR(VLOOKUP($J4325,Lookup!$I:$M,Lookup!L$2,0),"")</f>
        <v/>
      </c>
      <c r="N4325" s="6" t="str">
        <f>IFERROR(VLOOKUP($J4325,Lookup!$I:$M,Lookup!M$2,0),"")</f>
        <v/>
      </c>
      <c r="O4325" s="6">
        <f>IFERROR(VLOOKUP(E4325,Lookup!B:C,2,0),0)</f>
        <v>0</v>
      </c>
    </row>
    <row r="4326" customHeight="1" spans="11:15">
      <c r="K4326" s="6" t="str">
        <f>IFERROR(VLOOKUP($J4326,Lookup!$I:$M,Lookup!J$2,0),"")</f>
        <v/>
      </c>
      <c r="L4326" s="6" t="str">
        <f>IFERROR(VLOOKUP($J4326,Lookup!$I:$M,Lookup!K$2,0),"")</f>
        <v/>
      </c>
      <c r="M4326" s="6" t="str">
        <f>IFERROR(VLOOKUP($J4326,Lookup!$I:$M,Lookup!L$2,0),"")</f>
        <v/>
      </c>
      <c r="N4326" s="6" t="str">
        <f>IFERROR(VLOOKUP($J4326,Lookup!$I:$M,Lookup!M$2,0),"")</f>
        <v/>
      </c>
      <c r="O4326" s="6">
        <f>IFERROR(VLOOKUP(E4326,Lookup!B:C,2,0),0)</f>
        <v>0</v>
      </c>
    </row>
    <row r="4327" customHeight="1" spans="11:15">
      <c r="K4327" s="6" t="str">
        <f>IFERROR(VLOOKUP($J4327,Lookup!$I:$M,Lookup!J$2,0),"")</f>
        <v/>
      </c>
      <c r="L4327" s="6" t="str">
        <f>IFERROR(VLOOKUP($J4327,Lookup!$I:$M,Lookup!K$2,0),"")</f>
        <v/>
      </c>
      <c r="M4327" s="6" t="str">
        <f>IFERROR(VLOOKUP($J4327,Lookup!$I:$M,Lookup!L$2,0),"")</f>
        <v/>
      </c>
      <c r="N4327" s="6" t="str">
        <f>IFERROR(VLOOKUP($J4327,Lookup!$I:$M,Lookup!M$2,0),"")</f>
        <v/>
      </c>
      <c r="O4327" s="6">
        <f>IFERROR(VLOOKUP(E4327,Lookup!B:C,2,0),0)</f>
        <v>0</v>
      </c>
    </row>
    <row r="4328" customHeight="1" spans="11:15">
      <c r="K4328" s="6" t="str">
        <f>IFERROR(VLOOKUP($J4328,Lookup!$I:$M,Lookup!J$2,0),"")</f>
        <v/>
      </c>
      <c r="L4328" s="6" t="str">
        <f>IFERROR(VLOOKUP($J4328,Lookup!$I:$M,Lookup!K$2,0),"")</f>
        <v/>
      </c>
      <c r="M4328" s="6" t="str">
        <f>IFERROR(VLOOKUP($J4328,Lookup!$I:$M,Lookup!L$2,0),"")</f>
        <v/>
      </c>
      <c r="N4328" s="6" t="str">
        <f>IFERROR(VLOOKUP($J4328,Lookup!$I:$M,Lookup!M$2,0),"")</f>
        <v/>
      </c>
      <c r="O4328" s="6">
        <f>IFERROR(VLOOKUP(E4328,Lookup!B:C,2,0),0)</f>
        <v>0</v>
      </c>
    </row>
    <row r="4329" customHeight="1" spans="11:15">
      <c r="K4329" s="6" t="str">
        <f>IFERROR(VLOOKUP($J4329,Lookup!$I:$M,Lookup!J$2,0),"")</f>
        <v/>
      </c>
      <c r="L4329" s="6" t="str">
        <f>IFERROR(VLOOKUP($J4329,Lookup!$I:$M,Lookup!K$2,0),"")</f>
        <v/>
      </c>
      <c r="M4329" s="6" t="str">
        <f>IFERROR(VLOOKUP($J4329,Lookup!$I:$M,Lookup!L$2,0),"")</f>
        <v/>
      </c>
      <c r="N4329" s="6" t="str">
        <f>IFERROR(VLOOKUP($J4329,Lookup!$I:$M,Lookup!M$2,0),"")</f>
        <v/>
      </c>
      <c r="O4329" s="6">
        <f>IFERROR(VLOOKUP(E4329,Lookup!B:C,2,0),0)</f>
        <v>0</v>
      </c>
    </row>
    <row r="4330" customHeight="1" spans="11:15">
      <c r="K4330" s="6" t="str">
        <f>IFERROR(VLOOKUP($J4330,Lookup!$I:$M,Lookup!J$2,0),"")</f>
        <v/>
      </c>
      <c r="L4330" s="6" t="str">
        <f>IFERROR(VLOOKUP($J4330,Lookup!$I:$M,Lookup!K$2,0),"")</f>
        <v/>
      </c>
      <c r="M4330" s="6" t="str">
        <f>IFERROR(VLOOKUP($J4330,Lookup!$I:$M,Lookup!L$2,0),"")</f>
        <v/>
      </c>
      <c r="N4330" s="6" t="str">
        <f>IFERROR(VLOOKUP($J4330,Lookup!$I:$M,Lookup!M$2,0),"")</f>
        <v/>
      </c>
      <c r="O4330" s="6">
        <f>IFERROR(VLOOKUP(E4330,Lookup!B:C,2,0),0)</f>
        <v>0</v>
      </c>
    </row>
    <row r="4331" customHeight="1" spans="11:15">
      <c r="K4331" s="6" t="str">
        <f>IFERROR(VLOOKUP($J4331,Lookup!$I:$M,Lookup!J$2,0),"")</f>
        <v/>
      </c>
      <c r="L4331" s="6" t="str">
        <f>IFERROR(VLOOKUP($J4331,Lookup!$I:$M,Lookup!K$2,0),"")</f>
        <v/>
      </c>
      <c r="M4331" s="6" t="str">
        <f>IFERROR(VLOOKUP($J4331,Lookup!$I:$M,Lookup!L$2,0),"")</f>
        <v/>
      </c>
      <c r="N4331" s="6" t="str">
        <f>IFERROR(VLOOKUP($J4331,Lookup!$I:$M,Lookup!M$2,0),"")</f>
        <v/>
      </c>
      <c r="O4331" s="6">
        <f>IFERROR(VLOOKUP(E4331,Lookup!B:C,2,0),0)</f>
        <v>0</v>
      </c>
    </row>
    <row r="4332" customHeight="1" spans="11:15">
      <c r="K4332" s="6" t="str">
        <f>IFERROR(VLOOKUP($J4332,Lookup!$I:$M,Lookup!J$2,0),"")</f>
        <v/>
      </c>
      <c r="L4332" s="6" t="str">
        <f>IFERROR(VLOOKUP($J4332,Lookup!$I:$M,Lookup!K$2,0),"")</f>
        <v/>
      </c>
      <c r="M4332" s="6" t="str">
        <f>IFERROR(VLOOKUP($J4332,Lookup!$I:$M,Lookup!L$2,0),"")</f>
        <v/>
      </c>
      <c r="N4332" s="6" t="str">
        <f>IFERROR(VLOOKUP($J4332,Lookup!$I:$M,Lookup!M$2,0),"")</f>
        <v/>
      </c>
      <c r="O4332" s="6">
        <f>IFERROR(VLOOKUP(E4332,Lookup!B:C,2,0),0)</f>
        <v>0</v>
      </c>
    </row>
    <row r="4333" customHeight="1" spans="11:15">
      <c r="K4333" s="6" t="str">
        <f>IFERROR(VLOOKUP($J4333,Lookup!$I:$M,Lookup!J$2,0),"")</f>
        <v/>
      </c>
      <c r="L4333" s="6" t="str">
        <f>IFERROR(VLOOKUP($J4333,Lookup!$I:$M,Lookup!K$2,0),"")</f>
        <v/>
      </c>
      <c r="M4333" s="6" t="str">
        <f>IFERROR(VLOOKUP($J4333,Lookup!$I:$M,Lookup!L$2,0),"")</f>
        <v/>
      </c>
      <c r="N4333" s="6" t="str">
        <f>IFERROR(VLOOKUP($J4333,Lookup!$I:$M,Lookup!M$2,0),"")</f>
        <v/>
      </c>
      <c r="O4333" s="6">
        <f>IFERROR(VLOOKUP(E4333,Lookup!B:C,2,0),0)</f>
        <v>0</v>
      </c>
    </row>
    <row r="4334" customHeight="1" spans="11:15">
      <c r="K4334" s="6" t="str">
        <f>IFERROR(VLOOKUP($J4334,Lookup!$I:$M,Lookup!J$2,0),"")</f>
        <v/>
      </c>
      <c r="L4334" s="6" t="str">
        <f>IFERROR(VLOOKUP($J4334,Lookup!$I:$M,Lookup!K$2,0),"")</f>
        <v/>
      </c>
      <c r="M4334" s="6" t="str">
        <f>IFERROR(VLOOKUP($J4334,Lookup!$I:$M,Lookup!L$2,0),"")</f>
        <v/>
      </c>
      <c r="N4334" s="6" t="str">
        <f>IFERROR(VLOOKUP($J4334,Lookup!$I:$M,Lookup!M$2,0),"")</f>
        <v/>
      </c>
      <c r="O4334" s="6">
        <f>IFERROR(VLOOKUP(E4334,Lookup!B:C,2,0),0)</f>
        <v>0</v>
      </c>
    </row>
    <row r="4335" customHeight="1" spans="11:15">
      <c r="K4335" s="6" t="str">
        <f>IFERROR(VLOOKUP($J4335,Lookup!$I:$M,Lookup!J$2,0),"")</f>
        <v/>
      </c>
      <c r="L4335" s="6" t="str">
        <f>IFERROR(VLOOKUP($J4335,Lookup!$I:$M,Lookup!K$2,0),"")</f>
        <v/>
      </c>
      <c r="M4335" s="6" t="str">
        <f>IFERROR(VLOOKUP($J4335,Lookup!$I:$M,Lookup!L$2,0),"")</f>
        <v/>
      </c>
      <c r="N4335" s="6" t="str">
        <f>IFERROR(VLOOKUP($J4335,Lookup!$I:$M,Lookup!M$2,0),"")</f>
        <v/>
      </c>
      <c r="O4335" s="6">
        <f>IFERROR(VLOOKUP(E4335,Lookup!B:C,2,0),0)</f>
        <v>0</v>
      </c>
    </row>
    <row r="4336" customHeight="1" spans="11:15">
      <c r="K4336" s="6" t="str">
        <f>IFERROR(VLOOKUP($J4336,Lookup!$I:$M,Lookup!J$2,0),"")</f>
        <v/>
      </c>
      <c r="L4336" s="6" t="str">
        <f>IFERROR(VLOOKUP($J4336,Lookup!$I:$M,Lookup!K$2,0),"")</f>
        <v/>
      </c>
      <c r="M4336" s="6" t="str">
        <f>IFERROR(VLOOKUP($J4336,Lookup!$I:$M,Lookup!L$2,0),"")</f>
        <v/>
      </c>
      <c r="N4336" s="6" t="str">
        <f>IFERROR(VLOOKUP($J4336,Lookup!$I:$M,Lookup!M$2,0),"")</f>
        <v/>
      </c>
      <c r="O4336" s="6">
        <f>IFERROR(VLOOKUP(E4336,Lookup!B:C,2,0),0)</f>
        <v>0</v>
      </c>
    </row>
    <row r="4337" customHeight="1" spans="11:15">
      <c r="K4337" s="6" t="str">
        <f>IFERROR(VLOOKUP($J4337,Lookup!$I:$M,Lookup!J$2,0),"")</f>
        <v/>
      </c>
      <c r="L4337" s="6" t="str">
        <f>IFERROR(VLOOKUP($J4337,Lookup!$I:$M,Lookup!K$2,0),"")</f>
        <v/>
      </c>
      <c r="M4337" s="6" t="str">
        <f>IFERROR(VLOOKUP($J4337,Lookup!$I:$M,Lookup!L$2,0),"")</f>
        <v/>
      </c>
      <c r="N4337" s="6" t="str">
        <f>IFERROR(VLOOKUP($J4337,Lookup!$I:$M,Lookup!M$2,0),"")</f>
        <v/>
      </c>
      <c r="O4337" s="6">
        <f>IFERROR(VLOOKUP(E4337,Lookup!B:C,2,0),0)</f>
        <v>0</v>
      </c>
    </row>
    <row r="4338" customHeight="1" spans="11:15">
      <c r="K4338" s="6" t="str">
        <f>IFERROR(VLOOKUP($J4338,Lookup!$I:$M,Lookup!J$2,0),"")</f>
        <v/>
      </c>
      <c r="L4338" s="6" t="str">
        <f>IFERROR(VLOOKUP($J4338,Lookup!$I:$M,Lookup!K$2,0),"")</f>
        <v/>
      </c>
      <c r="M4338" s="6" t="str">
        <f>IFERROR(VLOOKUP($J4338,Lookup!$I:$M,Lookup!L$2,0),"")</f>
        <v/>
      </c>
      <c r="N4338" s="6" t="str">
        <f>IFERROR(VLOOKUP($J4338,Lookup!$I:$M,Lookup!M$2,0),"")</f>
        <v/>
      </c>
      <c r="O4338" s="6">
        <f>IFERROR(VLOOKUP(E4338,Lookup!B:C,2,0),0)</f>
        <v>0</v>
      </c>
    </row>
    <row r="4339" customHeight="1" spans="11:15">
      <c r="K4339" s="6" t="str">
        <f>IFERROR(VLOOKUP($J4339,Lookup!$I:$M,Lookup!J$2,0),"")</f>
        <v/>
      </c>
      <c r="L4339" s="6" t="str">
        <f>IFERROR(VLOOKUP($J4339,Lookup!$I:$M,Lookup!K$2,0),"")</f>
        <v/>
      </c>
      <c r="M4339" s="6" t="str">
        <f>IFERROR(VLOOKUP($J4339,Lookup!$I:$M,Lookup!L$2,0),"")</f>
        <v/>
      </c>
      <c r="N4339" s="6" t="str">
        <f>IFERROR(VLOOKUP($J4339,Lookup!$I:$M,Lookup!M$2,0),"")</f>
        <v/>
      </c>
      <c r="O4339" s="6">
        <f>IFERROR(VLOOKUP(E4339,Lookup!B:C,2,0),0)</f>
        <v>0</v>
      </c>
    </row>
    <row r="4340" customHeight="1" spans="11:15">
      <c r="K4340" s="6" t="str">
        <f>IFERROR(VLOOKUP($J4340,Lookup!$I:$M,Lookup!J$2,0),"")</f>
        <v/>
      </c>
      <c r="L4340" s="6" t="str">
        <f>IFERROR(VLOOKUP($J4340,Lookup!$I:$M,Lookup!K$2,0),"")</f>
        <v/>
      </c>
      <c r="M4340" s="6" t="str">
        <f>IFERROR(VLOOKUP($J4340,Lookup!$I:$M,Lookup!L$2,0),"")</f>
        <v/>
      </c>
      <c r="N4340" s="6" t="str">
        <f>IFERROR(VLOOKUP($J4340,Lookup!$I:$M,Lookup!M$2,0),"")</f>
        <v/>
      </c>
      <c r="O4340" s="6">
        <f>IFERROR(VLOOKUP(E4340,Lookup!B:C,2,0),0)</f>
        <v>0</v>
      </c>
    </row>
    <row r="4341" customHeight="1" spans="11:15">
      <c r="K4341" s="6" t="str">
        <f>IFERROR(VLOOKUP($J4341,Lookup!$I:$M,Lookup!J$2,0),"")</f>
        <v/>
      </c>
      <c r="L4341" s="6" t="str">
        <f>IFERROR(VLOOKUP($J4341,Lookup!$I:$M,Lookup!K$2,0),"")</f>
        <v/>
      </c>
      <c r="M4341" s="6" t="str">
        <f>IFERROR(VLOOKUP($J4341,Lookup!$I:$M,Lookup!L$2,0),"")</f>
        <v/>
      </c>
      <c r="N4341" s="6" t="str">
        <f>IFERROR(VLOOKUP($J4341,Lookup!$I:$M,Lookup!M$2,0),"")</f>
        <v/>
      </c>
      <c r="O4341" s="6">
        <f>IFERROR(VLOOKUP(E4341,Lookup!B:C,2,0),0)</f>
        <v>0</v>
      </c>
    </row>
    <row r="4342" customHeight="1" spans="11:15">
      <c r="K4342" s="6" t="str">
        <f>IFERROR(VLOOKUP($J4342,Lookup!$I:$M,Lookup!J$2,0),"")</f>
        <v/>
      </c>
      <c r="L4342" s="6" t="str">
        <f>IFERROR(VLOOKUP($J4342,Lookup!$I:$M,Lookup!K$2,0),"")</f>
        <v/>
      </c>
      <c r="M4342" s="6" t="str">
        <f>IFERROR(VLOOKUP($J4342,Lookup!$I:$M,Lookup!L$2,0),"")</f>
        <v/>
      </c>
      <c r="N4342" s="6" t="str">
        <f>IFERROR(VLOOKUP($J4342,Lookup!$I:$M,Lookup!M$2,0),"")</f>
        <v/>
      </c>
      <c r="O4342" s="6">
        <f>IFERROR(VLOOKUP(E4342,Lookup!B:C,2,0),0)</f>
        <v>0</v>
      </c>
    </row>
    <row r="4343" customHeight="1" spans="11:15">
      <c r="K4343" s="6" t="str">
        <f>IFERROR(VLOOKUP($J4343,Lookup!$I:$M,Lookup!J$2,0),"")</f>
        <v/>
      </c>
      <c r="L4343" s="6" t="str">
        <f>IFERROR(VLOOKUP($J4343,Lookup!$I:$M,Lookup!K$2,0),"")</f>
        <v/>
      </c>
      <c r="M4343" s="6" t="str">
        <f>IFERROR(VLOOKUP($J4343,Lookup!$I:$M,Lookup!L$2,0),"")</f>
        <v/>
      </c>
      <c r="N4343" s="6" t="str">
        <f>IFERROR(VLOOKUP($J4343,Lookup!$I:$M,Lookup!M$2,0),"")</f>
        <v/>
      </c>
      <c r="O4343" s="6">
        <f>IFERROR(VLOOKUP(E4343,Lookup!B:C,2,0),0)</f>
        <v>0</v>
      </c>
    </row>
    <row r="4344" customHeight="1" spans="11:15">
      <c r="K4344" s="6" t="str">
        <f>IFERROR(VLOOKUP($J4344,Lookup!$I:$M,Lookup!J$2,0),"")</f>
        <v/>
      </c>
      <c r="L4344" s="6" t="str">
        <f>IFERROR(VLOOKUP($J4344,Lookup!$I:$M,Lookup!K$2,0),"")</f>
        <v/>
      </c>
      <c r="M4344" s="6" t="str">
        <f>IFERROR(VLOOKUP($J4344,Lookup!$I:$M,Lookup!L$2,0),"")</f>
        <v/>
      </c>
      <c r="N4344" s="6" t="str">
        <f>IFERROR(VLOOKUP($J4344,Lookup!$I:$M,Lookup!M$2,0),"")</f>
        <v/>
      </c>
      <c r="O4344" s="6">
        <f>IFERROR(VLOOKUP(E4344,Lookup!B:C,2,0),0)</f>
        <v>0</v>
      </c>
    </row>
    <row r="4345" customHeight="1" spans="11:15">
      <c r="K4345" s="6" t="str">
        <f>IFERROR(VLOOKUP($J4345,Lookup!$I:$M,Lookup!J$2,0),"")</f>
        <v/>
      </c>
      <c r="L4345" s="6" t="str">
        <f>IFERROR(VLOOKUP($J4345,Lookup!$I:$M,Lookup!K$2,0),"")</f>
        <v/>
      </c>
      <c r="M4345" s="6" t="str">
        <f>IFERROR(VLOOKUP($J4345,Lookup!$I:$M,Lookup!L$2,0),"")</f>
        <v/>
      </c>
      <c r="N4345" s="6" t="str">
        <f>IFERROR(VLOOKUP($J4345,Lookup!$I:$M,Lookup!M$2,0),"")</f>
        <v/>
      </c>
      <c r="O4345" s="6">
        <f>IFERROR(VLOOKUP(E4345,Lookup!B:C,2,0),0)</f>
        <v>0</v>
      </c>
    </row>
    <row r="4346" customHeight="1" spans="11:15">
      <c r="K4346" s="6" t="str">
        <f>IFERROR(VLOOKUP($J4346,Lookup!$I:$M,Lookup!J$2,0),"")</f>
        <v/>
      </c>
      <c r="L4346" s="6" t="str">
        <f>IFERROR(VLOOKUP($J4346,Lookup!$I:$M,Lookup!K$2,0),"")</f>
        <v/>
      </c>
      <c r="M4346" s="6" t="str">
        <f>IFERROR(VLOOKUP($J4346,Lookup!$I:$M,Lookup!L$2,0),"")</f>
        <v/>
      </c>
      <c r="N4346" s="6" t="str">
        <f>IFERROR(VLOOKUP($J4346,Lookup!$I:$M,Lookup!M$2,0),"")</f>
        <v/>
      </c>
      <c r="O4346" s="6">
        <f>IFERROR(VLOOKUP(E4346,Lookup!B:C,2,0),0)</f>
        <v>0</v>
      </c>
    </row>
    <row r="4347" customHeight="1" spans="11:15">
      <c r="K4347" s="6" t="str">
        <f>IFERROR(VLOOKUP($J4347,Lookup!$I:$M,Lookup!J$2,0),"")</f>
        <v/>
      </c>
      <c r="L4347" s="6" t="str">
        <f>IFERROR(VLOOKUP($J4347,Lookup!$I:$M,Lookup!K$2,0),"")</f>
        <v/>
      </c>
      <c r="M4347" s="6" t="str">
        <f>IFERROR(VLOOKUP($J4347,Lookup!$I:$M,Lookup!L$2,0),"")</f>
        <v/>
      </c>
      <c r="N4347" s="6" t="str">
        <f>IFERROR(VLOOKUP($J4347,Lookup!$I:$M,Lookup!M$2,0),"")</f>
        <v/>
      </c>
      <c r="O4347" s="6">
        <f>IFERROR(VLOOKUP(E4347,Lookup!B:C,2,0),0)</f>
        <v>0</v>
      </c>
    </row>
    <row r="4348" customHeight="1" spans="11:15">
      <c r="K4348" s="6" t="str">
        <f>IFERROR(VLOOKUP($J4348,Lookup!$I:$M,Lookup!J$2,0),"")</f>
        <v/>
      </c>
      <c r="L4348" s="6" t="str">
        <f>IFERROR(VLOOKUP($J4348,Lookup!$I:$M,Lookup!K$2,0),"")</f>
        <v/>
      </c>
      <c r="M4348" s="6" t="str">
        <f>IFERROR(VLOOKUP($J4348,Lookup!$I:$M,Lookup!L$2,0),"")</f>
        <v/>
      </c>
      <c r="N4348" s="6" t="str">
        <f>IFERROR(VLOOKUP($J4348,Lookup!$I:$M,Lookup!M$2,0),"")</f>
        <v/>
      </c>
      <c r="O4348" s="6">
        <f>IFERROR(VLOOKUP(E4348,Lookup!B:C,2,0),0)</f>
        <v>0</v>
      </c>
    </row>
    <row r="4349" customHeight="1" spans="11:15">
      <c r="K4349" s="6" t="str">
        <f>IFERROR(VLOOKUP($J4349,Lookup!$I:$M,Lookup!J$2,0),"")</f>
        <v/>
      </c>
      <c r="L4349" s="6" t="str">
        <f>IFERROR(VLOOKUP($J4349,Lookup!$I:$M,Lookup!K$2,0),"")</f>
        <v/>
      </c>
      <c r="M4349" s="6" t="str">
        <f>IFERROR(VLOOKUP($J4349,Lookup!$I:$M,Lookup!L$2,0),"")</f>
        <v/>
      </c>
      <c r="N4349" s="6" t="str">
        <f>IFERROR(VLOOKUP($J4349,Lookup!$I:$M,Lookup!M$2,0),"")</f>
        <v/>
      </c>
      <c r="O4349" s="6">
        <f>IFERROR(VLOOKUP(E4349,Lookup!B:C,2,0),0)</f>
        <v>0</v>
      </c>
    </row>
    <row r="4350" customHeight="1" spans="11:15">
      <c r="K4350" s="6" t="str">
        <f>IFERROR(VLOOKUP($J4350,Lookup!$I:$M,Lookup!J$2,0),"")</f>
        <v/>
      </c>
      <c r="L4350" s="6" t="str">
        <f>IFERROR(VLOOKUP($J4350,Lookup!$I:$M,Lookup!K$2,0),"")</f>
        <v/>
      </c>
      <c r="M4350" s="6" t="str">
        <f>IFERROR(VLOOKUP($J4350,Lookup!$I:$M,Lookup!L$2,0),"")</f>
        <v/>
      </c>
      <c r="N4350" s="6" t="str">
        <f>IFERROR(VLOOKUP($J4350,Lookup!$I:$M,Lookup!M$2,0),"")</f>
        <v/>
      </c>
      <c r="O4350" s="6">
        <f>IFERROR(VLOOKUP(E4350,Lookup!B:C,2,0),0)</f>
        <v>0</v>
      </c>
    </row>
    <row r="4351" customHeight="1" spans="11:15">
      <c r="K4351" s="6" t="str">
        <f>IFERROR(VLOOKUP($J4351,Lookup!$I:$M,Lookup!J$2,0),"")</f>
        <v/>
      </c>
      <c r="L4351" s="6" t="str">
        <f>IFERROR(VLOOKUP($J4351,Lookup!$I:$M,Lookup!K$2,0),"")</f>
        <v/>
      </c>
      <c r="M4351" s="6" t="str">
        <f>IFERROR(VLOOKUP($J4351,Lookup!$I:$M,Lookup!L$2,0),"")</f>
        <v/>
      </c>
      <c r="N4351" s="6" t="str">
        <f>IFERROR(VLOOKUP($J4351,Lookup!$I:$M,Lookup!M$2,0),"")</f>
        <v/>
      </c>
      <c r="O4351" s="6">
        <f>IFERROR(VLOOKUP(E4351,Lookup!B:C,2,0),0)</f>
        <v>0</v>
      </c>
    </row>
    <row r="4352" customHeight="1" spans="11:15">
      <c r="K4352" s="6" t="str">
        <f>IFERROR(VLOOKUP($J4352,Lookup!$I:$M,Lookup!J$2,0),"")</f>
        <v/>
      </c>
      <c r="L4352" s="6" t="str">
        <f>IFERROR(VLOOKUP($J4352,Lookup!$I:$M,Lookup!K$2,0),"")</f>
        <v/>
      </c>
      <c r="M4352" s="6" t="str">
        <f>IFERROR(VLOOKUP($J4352,Lookup!$I:$M,Lookup!L$2,0),"")</f>
        <v/>
      </c>
      <c r="N4352" s="6" t="str">
        <f>IFERROR(VLOOKUP($J4352,Lookup!$I:$M,Lookup!M$2,0),"")</f>
        <v/>
      </c>
      <c r="O4352" s="6">
        <f>IFERROR(VLOOKUP(E4352,Lookup!B:C,2,0),0)</f>
        <v>0</v>
      </c>
    </row>
    <row r="4353" customHeight="1" spans="11:15">
      <c r="K4353" s="6" t="str">
        <f>IFERROR(VLOOKUP($J4353,Lookup!$I:$M,Lookup!J$2,0),"")</f>
        <v/>
      </c>
      <c r="L4353" s="6" t="str">
        <f>IFERROR(VLOOKUP($J4353,Lookup!$I:$M,Lookup!K$2,0),"")</f>
        <v/>
      </c>
      <c r="M4353" s="6" t="str">
        <f>IFERROR(VLOOKUP($J4353,Lookup!$I:$M,Lookup!L$2,0),"")</f>
        <v/>
      </c>
      <c r="N4353" s="6" t="str">
        <f>IFERROR(VLOOKUP($J4353,Lookup!$I:$M,Lookup!M$2,0),"")</f>
        <v/>
      </c>
      <c r="O4353" s="6">
        <f>IFERROR(VLOOKUP(E4353,Lookup!B:C,2,0),0)</f>
        <v>0</v>
      </c>
    </row>
    <row r="4354" customHeight="1" spans="11:15">
      <c r="K4354" s="6" t="str">
        <f>IFERROR(VLOOKUP($J4354,Lookup!$I:$M,Lookup!J$2,0),"")</f>
        <v/>
      </c>
      <c r="L4354" s="6" t="str">
        <f>IFERROR(VLOOKUP($J4354,Lookup!$I:$M,Lookup!K$2,0),"")</f>
        <v/>
      </c>
      <c r="M4354" s="6" t="str">
        <f>IFERROR(VLOOKUP($J4354,Lookup!$I:$M,Lookup!L$2,0),"")</f>
        <v/>
      </c>
      <c r="N4354" s="6" t="str">
        <f>IFERROR(VLOOKUP($J4354,Lookup!$I:$M,Lookup!M$2,0),"")</f>
        <v/>
      </c>
      <c r="O4354" s="6">
        <f>IFERROR(VLOOKUP(E4354,Lookup!B:C,2,0),0)</f>
        <v>0</v>
      </c>
    </row>
    <row r="4355" customHeight="1" spans="11:15">
      <c r="K4355" s="6" t="str">
        <f>IFERROR(VLOOKUP($J4355,Lookup!$I:$M,Lookup!J$2,0),"")</f>
        <v/>
      </c>
      <c r="L4355" s="6" t="str">
        <f>IFERROR(VLOOKUP($J4355,Lookup!$I:$M,Lookup!K$2,0),"")</f>
        <v/>
      </c>
      <c r="M4355" s="6" t="str">
        <f>IFERROR(VLOOKUP($J4355,Lookup!$I:$M,Lookup!L$2,0),"")</f>
        <v/>
      </c>
      <c r="N4355" s="6" t="str">
        <f>IFERROR(VLOOKUP($J4355,Lookup!$I:$M,Lookup!M$2,0),"")</f>
        <v/>
      </c>
      <c r="O4355" s="6">
        <f>IFERROR(VLOOKUP(E4355,Lookup!B:C,2,0),0)</f>
        <v>0</v>
      </c>
    </row>
    <row r="4356" customHeight="1" spans="11:15">
      <c r="K4356" s="6" t="str">
        <f>IFERROR(VLOOKUP($J4356,Lookup!$I:$M,Lookup!J$2,0),"")</f>
        <v/>
      </c>
      <c r="L4356" s="6" t="str">
        <f>IFERROR(VLOOKUP($J4356,Lookup!$I:$M,Lookup!K$2,0),"")</f>
        <v/>
      </c>
      <c r="M4356" s="6" t="str">
        <f>IFERROR(VLOOKUP($J4356,Lookup!$I:$M,Lookup!L$2,0),"")</f>
        <v/>
      </c>
      <c r="N4356" s="6" t="str">
        <f>IFERROR(VLOOKUP($J4356,Lookup!$I:$M,Lookup!M$2,0),"")</f>
        <v/>
      </c>
      <c r="O4356" s="6">
        <f>IFERROR(VLOOKUP(E4356,Lookup!B:C,2,0),0)</f>
        <v>0</v>
      </c>
    </row>
    <row r="4357" customHeight="1" spans="11:15">
      <c r="K4357" s="6" t="str">
        <f>IFERROR(VLOOKUP($J4357,Lookup!$I:$M,Lookup!J$2,0),"")</f>
        <v/>
      </c>
      <c r="L4357" s="6" t="str">
        <f>IFERROR(VLOOKUP($J4357,Lookup!$I:$M,Lookup!K$2,0),"")</f>
        <v/>
      </c>
      <c r="M4357" s="6" t="str">
        <f>IFERROR(VLOOKUP($J4357,Lookup!$I:$M,Lookup!L$2,0),"")</f>
        <v/>
      </c>
      <c r="N4357" s="6" t="str">
        <f>IFERROR(VLOOKUP($J4357,Lookup!$I:$M,Lookup!M$2,0),"")</f>
        <v/>
      </c>
      <c r="O4357" s="6">
        <f>IFERROR(VLOOKUP(E4357,Lookup!B:C,2,0),0)</f>
        <v>0</v>
      </c>
    </row>
    <row r="4358" customHeight="1" spans="11:15">
      <c r="K4358" s="6" t="str">
        <f>IFERROR(VLOOKUP($J4358,Lookup!$I:$M,Lookup!J$2,0),"")</f>
        <v/>
      </c>
      <c r="L4358" s="6" t="str">
        <f>IFERROR(VLOOKUP($J4358,Lookup!$I:$M,Lookup!K$2,0),"")</f>
        <v/>
      </c>
      <c r="M4358" s="6" t="str">
        <f>IFERROR(VLOOKUP($J4358,Lookup!$I:$M,Lookup!L$2,0),"")</f>
        <v/>
      </c>
      <c r="N4358" s="6" t="str">
        <f>IFERROR(VLOOKUP($J4358,Lookup!$I:$M,Lookup!M$2,0),"")</f>
        <v/>
      </c>
      <c r="O4358" s="6">
        <f>IFERROR(VLOOKUP(E4358,Lookup!B:C,2,0),0)</f>
        <v>0</v>
      </c>
    </row>
    <row r="4359" customHeight="1" spans="11:15">
      <c r="K4359" s="6" t="str">
        <f>IFERROR(VLOOKUP($J4359,Lookup!$I:$M,Lookup!J$2,0),"")</f>
        <v/>
      </c>
      <c r="L4359" s="6" t="str">
        <f>IFERROR(VLOOKUP($J4359,Lookup!$I:$M,Lookup!K$2,0),"")</f>
        <v/>
      </c>
      <c r="M4359" s="6" t="str">
        <f>IFERROR(VLOOKUP($J4359,Lookup!$I:$M,Lookup!L$2,0),"")</f>
        <v/>
      </c>
      <c r="N4359" s="6" t="str">
        <f>IFERROR(VLOOKUP($J4359,Lookup!$I:$M,Lookup!M$2,0),"")</f>
        <v/>
      </c>
      <c r="O4359" s="6">
        <f>IFERROR(VLOOKUP(E4359,Lookup!B:C,2,0),0)</f>
        <v>0</v>
      </c>
    </row>
    <row r="4360" customHeight="1" spans="11:15">
      <c r="K4360" s="6" t="str">
        <f>IFERROR(VLOOKUP($J4360,Lookup!$I:$M,Lookup!J$2,0),"")</f>
        <v/>
      </c>
      <c r="L4360" s="6" t="str">
        <f>IFERROR(VLOOKUP($J4360,Lookup!$I:$M,Lookup!K$2,0),"")</f>
        <v/>
      </c>
      <c r="M4360" s="6" t="str">
        <f>IFERROR(VLOOKUP($J4360,Lookup!$I:$M,Lookup!L$2,0),"")</f>
        <v/>
      </c>
      <c r="N4360" s="6" t="str">
        <f>IFERROR(VLOOKUP($J4360,Lookup!$I:$M,Lookup!M$2,0),"")</f>
        <v/>
      </c>
      <c r="O4360" s="6">
        <f>IFERROR(VLOOKUP(E4360,Lookup!B:C,2,0),0)</f>
        <v>0</v>
      </c>
    </row>
    <row r="4361" customHeight="1" spans="11:15">
      <c r="K4361" s="6" t="str">
        <f>IFERROR(VLOOKUP($J4361,Lookup!$I:$M,Lookup!J$2,0),"")</f>
        <v/>
      </c>
      <c r="L4361" s="6" t="str">
        <f>IFERROR(VLOOKUP($J4361,Lookup!$I:$M,Lookup!K$2,0),"")</f>
        <v/>
      </c>
      <c r="M4361" s="6" t="str">
        <f>IFERROR(VLOOKUP($J4361,Lookup!$I:$M,Lookup!L$2,0),"")</f>
        <v/>
      </c>
      <c r="N4361" s="6" t="str">
        <f>IFERROR(VLOOKUP($J4361,Lookup!$I:$M,Lookup!M$2,0),"")</f>
        <v/>
      </c>
      <c r="O4361" s="6">
        <f>IFERROR(VLOOKUP(E4361,Lookup!B:C,2,0),0)</f>
        <v>0</v>
      </c>
    </row>
    <row r="4362" customHeight="1" spans="11:15">
      <c r="K4362" s="6" t="str">
        <f>IFERROR(VLOOKUP($J4362,Lookup!$I:$M,Lookup!J$2,0),"")</f>
        <v/>
      </c>
      <c r="L4362" s="6" t="str">
        <f>IFERROR(VLOOKUP($J4362,Lookup!$I:$M,Lookup!K$2,0),"")</f>
        <v/>
      </c>
      <c r="M4362" s="6" t="str">
        <f>IFERROR(VLOOKUP($J4362,Lookup!$I:$M,Lookup!L$2,0),"")</f>
        <v/>
      </c>
      <c r="N4362" s="6" t="str">
        <f>IFERROR(VLOOKUP($J4362,Lookup!$I:$M,Lookup!M$2,0),"")</f>
        <v/>
      </c>
      <c r="O4362" s="6">
        <f>IFERROR(VLOOKUP(E4362,Lookup!B:C,2,0),0)</f>
        <v>0</v>
      </c>
    </row>
    <row r="4363" customHeight="1" spans="11:15">
      <c r="K4363" s="6" t="str">
        <f>IFERROR(VLOOKUP($J4363,Lookup!$I:$M,Lookup!J$2,0),"")</f>
        <v/>
      </c>
      <c r="L4363" s="6" t="str">
        <f>IFERROR(VLOOKUP($J4363,Lookup!$I:$M,Lookup!K$2,0),"")</f>
        <v/>
      </c>
      <c r="M4363" s="6" t="str">
        <f>IFERROR(VLOOKUP($J4363,Lookup!$I:$M,Lookup!L$2,0),"")</f>
        <v/>
      </c>
      <c r="N4363" s="6" t="str">
        <f>IFERROR(VLOOKUP($J4363,Lookup!$I:$M,Lookup!M$2,0),"")</f>
        <v/>
      </c>
      <c r="O4363" s="6">
        <f>IFERROR(VLOOKUP(E4363,Lookup!B:C,2,0),0)</f>
        <v>0</v>
      </c>
    </row>
    <row r="4364" customHeight="1" spans="11:15">
      <c r="K4364" s="6" t="str">
        <f>IFERROR(VLOOKUP($J4364,Lookup!$I:$M,Lookup!J$2,0),"")</f>
        <v/>
      </c>
      <c r="L4364" s="6" t="str">
        <f>IFERROR(VLOOKUP($J4364,Lookup!$I:$M,Lookup!K$2,0),"")</f>
        <v/>
      </c>
      <c r="M4364" s="6" t="str">
        <f>IFERROR(VLOOKUP($J4364,Lookup!$I:$M,Lookup!L$2,0),"")</f>
        <v/>
      </c>
      <c r="N4364" s="6" t="str">
        <f>IFERROR(VLOOKUP($J4364,Lookup!$I:$M,Lookup!M$2,0),"")</f>
        <v/>
      </c>
      <c r="O4364" s="6">
        <f>IFERROR(VLOOKUP(E4364,Lookup!B:C,2,0),0)</f>
        <v>0</v>
      </c>
    </row>
    <row r="4365" customHeight="1" spans="11:15">
      <c r="K4365" s="6" t="str">
        <f>IFERROR(VLOOKUP($J4365,Lookup!$I:$M,Lookup!J$2,0),"")</f>
        <v/>
      </c>
      <c r="L4365" s="6" t="str">
        <f>IFERROR(VLOOKUP($J4365,Lookup!$I:$M,Lookup!K$2,0),"")</f>
        <v/>
      </c>
      <c r="M4365" s="6" t="str">
        <f>IFERROR(VLOOKUP($J4365,Lookup!$I:$M,Lookup!L$2,0),"")</f>
        <v/>
      </c>
      <c r="N4365" s="6" t="str">
        <f>IFERROR(VLOOKUP($J4365,Lookup!$I:$M,Lookup!M$2,0),"")</f>
        <v/>
      </c>
      <c r="O4365" s="6">
        <f>IFERROR(VLOOKUP(E4365,Lookup!B:C,2,0),0)</f>
        <v>0</v>
      </c>
    </row>
    <row r="4366" customHeight="1" spans="11:15">
      <c r="K4366" s="6" t="str">
        <f>IFERROR(VLOOKUP($J4366,Lookup!$I:$M,Lookup!J$2,0),"")</f>
        <v/>
      </c>
      <c r="L4366" s="6" t="str">
        <f>IFERROR(VLOOKUP($J4366,Lookup!$I:$M,Lookup!K$2,0),"")</f>
        <v/>
      </c>
      <c r="M4366" s="6" t="str">
        <f>IFERROR(VLOOKUP($J4366,Lookup!$I:$M,Lookup!L$2,0),"")</f>
        <v/>
      </c>
      <c r="N4366" s="6" t="str">
        <f>IFERROR(VLOOKUP($J4366,Lookup!$I:$M,Lookup!M$2,0),"")</f>
        <v/>
      </c>
      <c r="O4366" s="6">
        <f>IFERROR(VLOOKUP(E4366,Lookup!B:C,2,0),0)</f>
        <v>0</v>
      </c>
    </row>
    <row r="4367" customHeight="1" spans="11:15">
      <c r="K4367" s="6" t="str">
        <f>IFERROR(VLOOKUP($J4367,Lookup!$I:$M,Lookup!J$2,0),"")</f>
        <v/>
      </c>
      <c r="L4367" s="6" t="str">
        <f>IFERROR(VLOOKUP($J4367,Lookup!$I:$M,Lookup!K$2,0),"")</f>
        <v/>
      </c>
      <c r="M4367" s="6" t="str">
        <f>IFERROR(VLOOKUP($J4367,Lookup!$I:$M,Lookup!L$2,0),"")</f>
        <v/>
      </c>
      <c r="N4367" s="6" t="str">
        <f>IFERROR(VLOOKUP($J4367,Lookup!$I:$M,Lookup!M$2,0),"")</f>
        <v/>
      </c>
      <c r="O4367" s="6">
        <f>IFERROR(VLOOKUP(E4367,Lookup!B:C,2,0),0)</f>
        <v>0</v>
      </c>
    </row>
    <row r="4368" customHeight="1" spans="11:15">
      <c r="K4368" s="6" t="str">
        <f>IFERROR(VLOOKUP($J4368,Lookup!$I:$M,Lookup!J$2,0),"")</f>
        <v/>
      </c>
      <c r="L4368" s="6" t="str">
        <f>IFERROR(VLOOKUP($J4368,Lookup!$I:$M,Lookup!K$2,0),"")</f>
        <v/>
      </c>
      <c r="M4368" s="6" t="str">
        <f>IFERROR(VLOOKUP($J4368,Lookup!$I:$M,Lookup!L$2,0),"")</f>
        <v/>
      </c>
      <c r="N4368" s="6" t="str">
        <f>IFERROR(VLOOKUP($J4368,Lookup!$I:$M,Lookup!M$2,0),"")</f>
        <v/>
      </c>
      <c r="O4368" s="6">
        <f>IFERROR(VLOOKUP(E4368,Lookup!B:C,2,0),0)</f>
        <v>0</v>
      </c>
    </row>
    <row r="4369" customHeight="1" spans="11:15">
      <c r="K4369" s="6" t="str">
        <f>IFERROR(VLOOKUP($J4369,Lookup!$I:$M,Lookup!J$2,0),"")</f>
        <v/>
      </c>
      <c r="L4369" s="6" t="str">
        <f>IFERROR(VLOOKUP($J4369,Lookup!$I:$M,Lookup!K$2,0),"")</f>
        <v/>
      </c>
      <c r="M4369" s="6" t="str">
        <f>IFERROR(VLOOKUP($J4369,Lookup!$I:$M,Lookup!L$2,0),"")</f>
        <v/>
      </c>
      <c r="N4369" s="6" t="str">
        <f>IFERROR(VLOOKUP($J4369,Lookup!$I:$M,Lookup!M$2,0),"")</f>
        <v/>
      </c>
      <c r="O4369" s="6">
        <f>IFERROR(VLOOKUP(E4369,Lookup!B:C,2,0),0)</f>
        <v>0</v>
      </c>
    </row>
    <row r="4370" customHeight="1" spans="11:15">
      <c r="K4370" s="6" t="str">
        <f>IFERROR(VLOOKUP($J4370,Lookup!$I:$M,Lookup!J$2,0),"")</f>
        <v/>
      </c>
      <c r="L4370" s="6" t="str">
        <f>IFERROR(VLOOKUP($J4370,Lookup!$I:$M,Lookup!K$2,0),"")</f>
        <v/>
      </c>
      <c r="M4370" s="6" t="str">
        <f>IFERROR(VLOOKUP($J4370,Lookup!$I:$M,Lookup!L$2,0),"")</f>
        <v/>
      </c>
      <c r="N4370" s="6" t="str">
        <f>IFERROR(VLOOKUP($J4370,Lookup!$I:$M,Lookup!M$2,0),"")</f>
        <v/>
      </c>
      <c r="O4370" s="6">
        <f>IFERROR(VLOOKUP(E4370,Lookup!B:C,2,0),0)</f>
        <v>0</v>
      </c>
    </row>
    <row r="4371" customHeight="1" spans="11:15">
      <c r="K4371" s="6" t="str">
        <f>IFERROR(VLOOKUP($J4371,Lookup!$I:$M,Lookup!J$2,0),"")</f>
        <v/>
      </c>
      <c r="L4371" s="6" t="str">
        <f>IFERROR(VLOOKUP($J4371,Lookup!$I:$M,Lookup!K$2,0),"")</f>
        <v/>
      </c>
      <c r="M4371" s="6" t="str">
        <f>IFERROR(VLOOKUP($J4371,Lookup!$I:$M,Lookup!L$2,0),"")</f>
        <v/>
      </c>
      <c r="N4371" s="6" t="str">
        <f>IFERROR(VLOOKUP($J4371,Lookup!$I:$M,Lookup!M$2,0),"")</f>
        <v/>
      </c>
      <c r="O4371" s="6">
        <f>IFERROR(VLOOKUP(E4371,Lookup!B:C,2,0),0)</f>
        <v>0</v>
      </c>
    </row>
    <row r="4372" customHeight="1" spans="11:15">
      <c r="K4372" s="6" t="str">
        <f>IFERROR(VLOOKUP($J4372,Lookup!$I:$M,Lookup!J$2,0),"")</f>
        <v/>
      </c>
      <c r="L4372" s="6" t="str">
        <f>IFERROR(VLOOKUP($J4372,Lookup!$I:$M,Lookup!K$2,0),"")</f>
        <v/>
      </c>
      <c r="M4372" s="6" t="str">
        <f>IFERROR(VLOOKUP($J4372,Lookup!$I:$M,Lookup!L$2,0),"")</f>
        <v/>
      </c>
      <c r="N4372" s="6" t="str">
        <f>IFERROR(VLOOKUP($J4372,Lookup!$I:$M,Lookup!M$2,0),"")</f>
        <v/>
      </c>
      <c r="O4372" s="6">
        <f>IFERROR(VLOOKUP(E4372,Lookup!B:C,2,0),0)</f>
        <v>0</v>
      </c>
    </row>
    <row r="4373" customHeight="1" spans="11:15">
      <c r="K4373" s="6" t="str">
        <f>IFERROR(VLOOKUP($J4373,Lookup!$I:$M,Lookup!J$2,0),"")</f>
        <v/>
      </c>
      <c r="L4373" s="6" t="str">
        <f>IFERROR(VLOOKUP($J4373,Lookup!$I:$M,Lookup!K$2,0),"")</f>
        <v/>
      </c>
      <c r="M4373" s="6" t="str">
        <f>IFERROR(VLOOKUP($J4373,Lookup!$I:$M,Lookup!L$2,0),"")</f>
        <v/>
      </c>
      <c r="N4373" s="6" t="str">
        <f>IFERROR(VLOOKUP($J4373,Lookup!$I:$M,Lookup!M$2,0),"")</f>
        <v/>
      </c>
      <c r="O4373" s="6">
        <f>IFERROR(VLOOKUP(E4373,Lookup!B:C,2,0),0)</f>
        <v>0</v>
      </c>
    </row>
    <row r="4374" customHeight="1" spans="11:15">
      <c r="K4374" s="6" t="str">
        <f>IFERROR(VLOOKUP($J4374,Lookup!$I:$M,Lookup!J$2,0),"")</f>
        <v/>
      </c>
      <c r="L4374" s="6" t="str">
        <f>IFERROR(VLOOKUP($J4374,Lookup!$I:$M,Lookup!K$2,0),"")</f>
        <v/>
      </c>
      <c r="M4374" s="6" t="str">
        <f>IFERROR(VLOOKUP($J4374,Lookup!$I:$M,Lookup!L$2,0),"")</f>
        <v/>
      </c>
      <c r="N4374" s="6" t="str">
        <f>IFERROR(VLOOKUP($J4374,Lookup!$I:$M,Lookup!M$2,0),"")</f>
        <v/>
      </c>
      <c r="O4374" s="6">
        <f>IFERROR(VLOOKUP(E4374,Lookup!B:C,2,0),0)</f>
        <v>0</v>
      </c>
    </row>
    <row r="4375" customHeight="1" spans="11:15">
      <c r="K4375" s="6" t="str">
        <f>IFERROR(VLOOKUP($J4375,Lookup!$I:$M,Lookup!J$2,0),"")</f>
        <v/>
      </c>
      <c r="L4375" s="6" t="str">
        <f>IFERROR(VLOOKUP($J4375,Lookup!$I:$M,Lookup!K$2,0),"")</f>
        <v/>
      </c>
      <c r="M4375" s="6" t="str">
        <f>IFERROR(VLOOKUP($J4375,Lookup!$I:$M,Lookup!L$2,0),"")</f>
        <v/>
      </c>
      <c r="N4375" s="6" t="str">
        <f>IFERROR(VLOOKUP($J4375,Lookup!$I:$M,Lookup!M$2,0),"")</f>
        <v/>
      </c>
      <c r="O4375" s="6">
        <f>IFERROR(VLOOKUP(E4375,Lookup!B:C,2,0),0)</f>
        <v>0</v>
      </c>
    </row>
    <row r="4376" customHeight="1" spans="11:15">
      <c r="K4376" s="6" t="str">
        <f>IFERROR(VLOOKUP($J4376,Lookup!$I:$M,Lookup!J$2,0),"")</f>
        <v/>
      </c>
      <c r="L4376" s="6" t="str">
        <f>IFERROR(VLOOKUP($J4376,Lookup!$I:$M,Lookup!K$2,0),"")</f>
        <v/>
      </c>
      <c r="M4376" s="6" t="str">
        <f>IFERROR(VLOOKUP($J4376,Lookup!$I:$M,Lookup!L$2,0),"")</f>
        <v/>
      </c>
      <c r="N4376" s="6" t="str">
        <f>IFERROR(VLOOKUP($J4376,Lookup!$I:$M,Lookup!M$2,0),"")</f>
        <v/>
      </c>
      <c r="O4376" s="6">
        <f>IFERROR(VLOOKUP(E4376,Lookup!B:C,2,0),0)</f>
        <v>0</v>
      </c>
    </row>
    <row r="4377" customHeight="1" spans="11:15">
      <c r="K4377" s="6" t="str">
        <f>IFERROR(VLOOKUP($J4377,Lookup!$I:$M,Lookup!J$2,0),"")</f>
        <v/>
      </c>
      <c r="L4377" s="6" t="str">
        <f>IFERROR(VLOOKUP($J4377,Lookup!$I:$M,Lookup!K$2,0),"")</f>
        <v/>
      </c>
      <c r="M4377" s="6" t="str">
        <f>IFERROR(VLOOKUP($J4377,Lookup!$I:$M,Lookup!L$2,0),"")</f>
        <v/>
      </c>
      <c r="N4377" s="6" t="str">
        <f>IFERROR(VLOOKUP($J4377,Lookup!$I:$M,Lookup!M$2,0),"")</f>
        <v/>
      </c>
      <c r="O4377" s="6">
        <f>IFERROR(VLOOKUP(E4377,Lookup!B:C,2,0),0)</f>
        <v>0</v>
      </c>
    </row>
    <row r="4378" customHeight="1" spans="11:15">
      <c r="K4378" s="6" t="str">
        <f>IFERROR(VLOOKUP($J4378,Lookup!$I:$M,Lookup!J$2,0),"")</f>
        <v/>
      </c>
      <c r="L4378" s="6" t="str">
        <f>IFERROR(VLOOKUP($J4378,Lookup!$I:$M,Lookup!K$2,0),"")</f>
        <v/>
      </c>
      <c r="M4378" s="6" t="str">
        <f>IFERROR(VLOOKUP($J4378,Lookup!$I:$M,Lookup!L$2,0),"")</f>
        <v/>
      </c>
      <c r="N4378" s="6" t="str">
        <f>IFERROR(VLOOKUP($J4378,Lookup!$I:$M,Lookup!M$2,0),"")</f>
        <v/>
      </c>
      <c r="O4378" s="6">
        <f>IFERROR(VLOOKUP(E4378,Lookup!B:C,2,0),0)</f>
        <v>0</v>
      </c>
    </row>
    <row r="4379" customHeight="1" spans="11:15">
      <c r="K4379" s="6" t="str">
        <f>IFERROR(VLOOKUP($J4379,Lookup!$I:$M,Lookup!J$2,0),"")</f>
        <v/>
      </c>
      <c r="L4379" s="6" t="str">
        <f>IFERROR(VLOOKUP($J4379,Lookup!$I:$M,Lookup!K$2,0),"")</f>
        <v/>
      </c>
      <c r="M4379" s="6" t="str">
        <f>IFERROR(VLOOKUP($J4379,Lookup!$I:$M,Lookup!L$2,0),"")</f>
        <v/>
      </c>
      <c r="N4379" s="6" t="str">
        <f>IFERROR(VLOOKUP($J4379,Lookup!$I:$M,Lookup!M$2,0),"")</f>
        <v/>
      </c>
      <c r="O4379" s="6">
        <f>IFERROR(VLOOKUP(E4379,Lookup!B:C,2,0),0)</f>
        <v>0</v>
      </c>
    </row>
    <row r="4380" customHeight="1" spans="11:15">
      <c r="K4380" s="6" t="str">
        <f>IFERROR(VLOOKUP($J4380,Lookup!$I:$M,Lookup!J$2,0),"")</f>
        <v/>
      </c>
      <c r="L4380" s="6" t="str">
        <f>IFERROR(VLOOKUP($J4380,Lookup!$I:$M,Lookup!K$2,0),"")</f>
        <v/>
      </c>
      <c r="M4380" s="6" t="str">
        <f>IFERROR(VLOOKUP($J4380,Lookup!$I:$M,Lookup!L$2,0),"")</f>
        <v/>
      </c>
      <c r="N4380" s="6" t="str">
        <f>IFERROR(VLOOKUP($J4380,Lookup!$I:$M,Lookup!M$2,0),"")</f>
        <v/>
      </c>
      <c r="O4380" s="6">
        <f>IFERROR(VLOOKUP(E4380,Lookup!B:C,2,0),0)</f>
        <v>0</v>
      </c>
    </row>
    <row r="4381" customHeight="1" spans="11:15">
      <c r="K4381" s="6" t="str">
        <f>IFERROR(VLOOKUP($J4381,Lookup!$I:$M,Lookup!J$2,0),"")</f>
        <v/>
      </c>
      <c r="L4381" s="6" t="str">
        <f>IFERROR(VLOOKUP($J4381,Lookup!$I:$M,Lookup!K$2,0),"")</f>
        <v/>
      </c>
      <c r="M4381" s="6" t="str">
        <f>IFERROR(VLOOKUP($J4381,Lookup!$I:$M,Lookup!L$2,0),"")</f>
        <v/>
      </c>
      <c r="N4381" s="6" t="str">
        <f>IFERROR(VLOOKUP($J4381,Lookup!$I:$M,Lookup!M$2,0),"")</f>
        <v/>
      </c>
      <c r="O4381" s="6">
        <f>IFERROR(VLOOKUP(E4381,Lookup!B:C,2,0),0)</f>
        <v>0</v>
      </c>
    </row>
    <row r="4382" customHeight="1" spans="11:15">
      <c r="K4382" s="6" t="str">
        <f>IFERROR(VLOOKUP($J4382,Lookup!$I:$M,Lookup!J$2,0),"")</f>
        <v/>
      </c>
      <c r="L4382" s="6" t="str">
        <f>IFERROR(VLOOKUP($J4382,Lookup!$I:$M,Lookup!K$2,0),"")</f>
        <v/>
      </c>
      <c r="M4382" s="6" t="str">
        <f>IFERROR(VLOOKUP($J4382,Lookup!$I:$M,Lookup!L$2,0),"")</f>
        <v/>
      </c>
      <c r="N4382" s="6" t="str">
        <f>IFERROR(VLOOKUP($J4382,Lookup!$I:$M,Lookup!M$2,0),"")</f>
        <v/>
      </c>
      <c r="O4382" s="6">
        <f>IFERROR(VLOOKUP(E4382,Lookup!B:C,2,0),0)</f>
        <v>0</v>
      </c>
    </row>
    <row r="4383" customHeight="1" spans="11:15">
      <c r="K4383" s="6" t="str">
        <f>IFERROR(VLOOKUP($J4383,Lookup!$I:$M,Lookup!J$2,0),"")</f>
        <v/>
      </c>
      <c r="L4383" s="6" t="str">
        <f>IFERROR(VLOOKUP($J4383,Lookup!$I:$M,Lookup!K$2,0),"")</f>
        <v/>
      </c>
      <c r="M4383" s="6" t="str">
        <f>IFERROR(VLOOKUP($J4383,Lookup!$I:$M,Lookup!L$2,0),"")</f>
        <v/>
      </c>
      <c r="N4383" s="6" t="str">
        <f>IFERROR(VLOOKUP($J4383,Lookup!$I:$M,Lookup!M$2,0),"")</f>
        <v/>
      </c>
      <c r="O4383" s="6">
        <f>IFERROR(VLOOKUP(E4383,Lookup!B:C,2,0),0)</f>
        <v>0</v>
      </c>
    </row>
    <row r="4384" customHeight="1" spans="11:15">
      <c r="K4384" s="6" t="str">
        <f>IFERROR(VLOOKUP($J4384,Lookup!$I:$M,Lookup!J$2,0),"")</f>
        <v/>
      </c>
      <c r="L4384" s="6" t="str">
        <f>IFERROR(VLOOKUP($J4384,Lookup!$I:$M,Lookup!K$2,0),"")</f>
        <v/>
      </c>
      <c r="M4384" s="6" t="str">
        <f>IFERROR(VLOOKUP($J4384,Lookup!$I:$M,Lookup!L$2,0),"")</f>
        <v/>
      </c>
      <c r="N4384" s="6" t="str">
        <f>IFERROR(VLOOKUP($J4384,Lookup!$I:$M,Lookup!M$2,0),"")</f>
        <v/>
      </c>
      <c r="O4384" s="6">
        <f>IFERROR(VLOOKUP(E4384,Lookup!B:C,2,0),0)</f>
        <v>0</v>
      </c>
    </row>
    <row r="4385" customHeight="1" spans="11:15">
      <c r="K4385" s="6" t="str">
        <f>IFERROR(VLOOKUP($J4385,Lookup!$I:$M,Lookup!J$2,0),"")</f>
        <v/>
      </c>
      <c r="L4385" s="6" t="str">
        <f>IFERROR(VLOOKUP($J4385,Lookup!$I:$M,Lookup!K$2,0),"")</f>
        <v/>
      </c>
      <c r="M4385" s="6" t="str">
        <f>IFERROR(VLOOKUP($J4385,Lookup!$I:$M,Lookup!L$2,0),"")</f>
        <v/>
      </c>
      <c r="N4385" s="6" t="str">
        <f>IFERROR(VLOOKUP($J4385,Lookup!$I:$M,Lookup!M$2,0),"")</f>
        <v/>
      </c>
      <c r="O4385" s="6">
        <f>IFERROR(VLOOKUP(E4385,Lookup!B:C,2,0),0)</f>
        <v>0</v>
      </c>
    </row>
    <row r="4386" customHeight="1" spans="11:15">
      <c r="K4386" s="6" t="str">
        <f>IFERROR(VLOOKUP($J4386,Lookup!$I:$M,Lookup!J$2,0),"")</f>
        <v/>
      </c>
      <c r="L4386" s="6" t="str">
        <f>IFERROR(VLOOKUP($J4386,Lookup!$I:$M,Lookup!K$2,0),"")</f>
        <v/>
      </c>
      <c r="M4386" s="6" t="str">
        <f>IFERROR(VLOOKUP($J4386,Lookup!$I:$M,Lookup!L$2,0),"")</f>
        <v/>
      </c>
      <c r="N4386" s="6" t="str">
        <f>IFERROR(VLOOKUP($J4386,Lookup!$I:$M,Lookup!M$2,0),"")</f>
        <v/>
      </c>
      <c r="O4386" s="6">
        <f>IFERROR(VLOOKUP(E4386,Lookup!B:C,2,0),0)</f>
        <v>0</v>
      </c>
    </row>
    <row r="4387" customHeight="1" spans="11:15">
      <c r="K4387" s="6" t="str">
        <f>IFERROR(VLOOKUP($J4387,Lookup!$I:$M,Lookup!J$2,0),"")</f>
        <v/>
      </c>
      <c r="L4387" s="6" t="str">
        <f>IFERROR(VLOOKUP($J4387,Lookup!$I:$M,Lookup!K$2,0),"")</f>
        <v/>
      </c>
      <c r="M4387" s="6" t="str">
        <f>IFERROR(VLOOKUP($J4387,Lookup!$I:$M,Lookup!L$2,0),"")</f>
        <v/>
      </c>
      <c r="N4387" s="6" t="str">
        <f>IFERROR(VLOOKUP($J4387,Lookup!$I:$M,Lookup!M$2,0),"")</f>
        <v/>
      </c>
      <c r="O4387" s="6">
        <f>IFERROR(VLOOKUP(E4387,Lookup!B:C,2,0),0)</f>
        <v>0</v>
      </c>
    </row>
    <row r="4388" customHeight="1" spans="11:15">
      <c r="K4388" s="6" t="str">
        <f>IFERROR(VLOOKUP($J4388,Lookup!$I:$M,Lookup!J$2,0),"")</f>
        <v/>
      </c>
      <c r="L4388" s="6" t="str">
        <f>IFERROR(VLOOKUP($J4388,Lookup!$I:$M,Lookup!K$2,0),"")</f>
        <v/>
      </c>
      <c r="M4388" s="6" t="str">
        <f>IFERROR(VLOOKUP($J4388,Lookup!$I:$M,Lookup!L$2,0),"")</f>
        <v/>
      </c>
      <c r="N4388" s="6" t="str">
        <f>IFERROR(VLOOKUP($J4388,Lookup!$I:$M,Lookup!M$2,0),"")</f>
        <v/>
      </c>
      <c r="O4388" s="6">
        <f>IFERROR(VLOOKUP(E4388,Lookup!B:C,2,0),0)</f>
        <v>0</v>
      </c>
    </row>
    <row r="4389" customHeight="1" spans="11:15">
      <c r="K4389" s="6" t="str">
        <f>IFERROR(VLOOKUP($J4389,Lookup!$I:$M,Lookup!J$2,0),"")</f>
        <v/>
      </c>
      <c r="L4389" s="6" t="str">
        <f>IFERROR(VLOOKUP($J4389,Lookup!$I:$M,Lookup!K$2,0),"")</f>
        <v/>
      </c>
      <c r="M4389" s="6" t="str">
        <f>IFERROR(VLOOKUP($J4389,Lookup!$I:$M,Lookup!L$2,0),"")</f>
        <v/>
      </c>
      <c r="N4389" s="6" t="str">
        <f>IFERROR(VLOOKUP($J4389,Lookup!$I:$M,Lookup!M$2,0),"")</f>
        <v/>
      </c>
      <c r="O4389" s="6">
        <f>IFERROR(VLOOKUP(E4389,Lookup!B:C,2,0),0)</f>
        <v>0</v>
      </c>
    </row>
    <row r="4390" customHeight="1" spans="11:15">
      <c r="K4390" s="6" t="str">
        <f>IFERROR(VLOOKUP($J4390,Lookup!$I:$M,Lookup!J$2,0),"")</f>
        <v/>
      </c>
      <c r="L4390" s="6" t="str">
        <f>IFERROR(VLOOKUP($J4390,Lookup!$I:$M,Lookup!K$2,0),"")</f>
        <v/>
      </c>
      <c r="M4390" s="6" t="str">
        <f>IFERROR(VLOOKUP($J4390,Lookup!$I:$M,Lookup!L$2,0),"")</f>
        <v/>
      </c>
      <c r="N4390" s="6" t="str">
        <f>IFERROR(VLOOKUP($J4390,Lookup!$I:$M,Lookup!M$2,0),"")</f>
        <v/>
      </c>
      <c r="O4390" s="6">
        <f>IFERROR(VLOOKUP(E4390,Lookup!B:C,2,0),0)</f>
        <v>0</v>
      </c>
    </row>
    <row r="4391" customHeight="1" spans="11:15">
      <c r="K4391" s="6" t="str">
        <f>IFERROR(VLOOKUP($J4391,Lookup!$I:$M,Lookup!J$2,0),"")</f>
        <v/>
      </c>
      <c r="L4391" s="6" t="str">
        <f>IFERROR(VLOOKUP($J4391,Lookup!$I:$M,Lookup!K$2,0),"")</f>
        <v/>
      </c>
      <c r="M4391" s="6" t="str">
        <f>IFERROR(VLOOKUP($J4391,Lookup!$I:$M,Lookup!L$2,0),"")</f>
        <v/>
      </c>
      <c r="N4391" s="6" t="str">
        <f>IFERROR(VLOOKUP($J4391,Lookup!$I:$M,Lookup!M$2,0),"")</f>
        <v/>
      </c>
      <c r="O4391" s="6">
        <f>IFERROR(VLOOKUP(E4391,Lookup!B:C,2,0),0)</f>
        <v>0</v>
      </c>
    </row>
    <row r="4392" customHeight="1" spans="11:15">
      <c r="K4392" s="6" t="str">
        <f>IFERROR(VLOOKUP($J4392,Lookup!$I:$M,Lookup!J$2,0),"")</f>
        <v/>
      </c>
      <c r="L4392" s="6" t="str">
        <f>IFERROR(VLOOKUP($J4392,Lookup!$I:$M,Lookup!K$2,0),"")</f>
        <v/>
      </c>
      <c r="M4392" s="6" t="str">
        <f>IFERROR(VLOOKUP($J4392,Lookup!$I:$M,Lookup!L$2,0),"")</f>
        <v/>
      </c>
      <c r="N4392" s="6" t="str">
        <f>IFERROR(VLOOKUP($J4392,Lookup!$I:$M,Lookup!M$2,0),"")</f>
        <v/>
      </c>
      <c r="O4392" s="6">
        <f>IFERROR(VLOOKUP(E4392,Lookup!B:C,2,0),0)</f>
        <v>0</v>
      </c>
    </row>
    <row r="4393" customHeight="1" spans="11:15">
      <c r="K4393" s="6" t="str">
        <f>IFERROR(VLOOKUP($J4393,Lookup!$I:$M,Lookup!J$2,0),"")</f>
        <v/>
      </c>
      <c r="L4393" s="6" t="str">
        <f>IFERROR(VLOOKUP($J4393,Lookup!$I:$M,Lookup!K$2,0),"")</f>
        <v/>
      </c>
      <c r="M4393" s="6" t="str">
        <f>IFERROR(VLOOKUP($J4393,Lookup!$I:$M,Lookup!L$2,0),"")</f>
        <v/>
      </c>
      <c r="N4393" s="6" t="str">
        <f>IFERROR(VLOOKUP($J4393,Lookup!$I:$M,Lookup!M$2,0),"")</f>
        <v/>
      </c>
      <c r="O4393" s="6">
        <f>IFERROR(VLOOKUP(E4393,Lookup!B:C,2,0),0)</f>
        <v>0</v>
      </c>
    </row>
    <row r="4394" customHeight="1" spans="11:15">
      <c r="K4394" s="6" t="str">
        <f>IFERROR(VLOOKUP($J4394,Lookup!$I:$M,Lookup!J$2,0),"")</f>
        <v/>
      </c>
      <c r="L4394" s="6" t="str">
        <f>IFERROR(VLOOKUP($J4394,Lookup!$I:$M,Lookup!K$2,0),"")</f>
        <v/>
      </c>
      <c r="M4394" s="6" t="str">
        <f>IFERROR(VLOOKUP($J4394,Lookup!$I:$M,Lookup!L$2,0),"")</f>
        <v/>
      </c>
      <c r="N4394" s="6" t="str">
        <f>IFERROR(VLOOKUP($J4394,Lookup!$I:$M,Lookup!M$2,0),"")</f>
        <v/>
      </c>
      <c r="O4394" s="6">
        <f>IFERROR(VLOOKUP(E4394,Lookup!B:C,2,0),0)</f>
        <v>0</v>
      </c>
    </row>
    <row r="4395" customHeight="1" spans="11:15">
      <c r="K4395" s="6" t="str">
        <f>IFERROR(VLOOKUP($J4395,Lookup!$I:$M,Lookup!J$2,0),"")</f>
        <v/>
      </c>
      <c r="L4395" s="6" t="str">
        <f>IFERROR(VLOOKUP($J4395,Lookup!$I:$M,Lookup!K$2,0),"")</f>
        <v/>
      </c>
      <c r="M4395" s="6" t="str">
        <f>IFERROR(VLOOKUP($J4395,Lookup!$I:$M,Lookup!L$2,0),"")</f>
        <v/>
      </c>
      <c r="N4395" s="6" t="str">
        <f>IFERROR(VLOOKUP($J4395,Lookup!$I:$M,Lookup!M$2,0),"")</f>
        <v/>
      </c>
      <c r="O4395" s="6">
        <f>IFERROR(VLOOKUP(E4395,Lookup!B:C,2,0),0)</f>
        <v>0</v>
      </c>
    </row>
    <row r="4396" customHeight="1" spans="11:15">
      <c r="K4396" s="6" t="str">
        <f>IFERROR(VLOOKUP($J4396,Lookup!$I:$M,Lookup!J$2,0),"")</f>
        <v/>
      </c>
      <c r="L4396" s="6" t="str">
        <f>IFERROR(VLOOKUP($J4396,Lookup!$I:$M,Lookup!K$2,0),"")</f>
        <v/>
      </c>
      <c r="M4396" s="6" t="str">
        <f>IFERROR(VLOOKUP($J4396,Lookup!$I:$M,Lookup!L$2,0),"")</f>
        <v/>
      </c>
      <c r="N4396" s="6" t="str">
        <f>IFERROR(VLOOKUP($J4396,Lookup!$I:$M,Lookup!M$2,0),"")</f>
        <v/>
      </c>
      <c r="O4396" s="6">
        <f>IFERROR(VLOOKUP(E4396,Lookup!B:C,2,0),0)</f>
        <v>0</v>
      </c>
    </row>
    <row r="4397" customHeight="1" spans="11:15">
      <c r="K4397" s="6" t="str">
        <f>IFERROR(VLOOKUP($J4397,Lookup!$I:$M,Lookup!J$2,0),"")</f>
        <v/>
      </c>
      <c r="L4397" s="6" t="str">
        <f>IFERROR(VLOOKUP($J4397,Lookup!$I:$M,Lookup!K$2,0),"")</f>
        <v/>
      </c>
      <c r="M4397" s="6" t="str">
        <f>IFERROR(VLOOKUP($J4397,Lookup!$I:$M,Lookup!L$2,0),"")</f>
        <v/>
      </c>
      <c r="N4397" s="6" t="str">
        <f>IFERROR(VLOOKUP($J4397,Lookup!$I:$M,Lookup!M$2,0),"")</f>
        <v/>
      </c>
      <c r="O4397" s="6">
        <f>IFERROR(VLOOKUP(E4397,Lookup!B:C,2,0),0)</f>
        <v>0</v>
      </c>
    </row>
    <row r="4398" customHeight="1" spans="11:15">
      <c r="K4398" s="6" t="str">
        <f>IFERROR(VLOOKUP($J4398,Lookup!$I:$M,Lookup!J$2,0),"")</f>
        <v/>
      </c>
      <c r="L4398" s="6" t="str">
        <f>IFERROR(VLOOKUP($J4398,Lookup!$I:$M,Lookup!K$2,0),"")</f>
        <v/>
      </c>
      <c r="M4398" s="6" t="str">
        <f>IFERROR(VLOOKUP($J4398,Lookup!$I:$M,Lookup!L$2,0),"")</f>
        <v/>
      </c>
      <c r="N4398" s="6" t="str">
        <f>IFERROR(VLOOKUP($J4398,Lookup!$I:$M,Lookup!M$2,0),"")</f>
        <v/>
      </c>
      <c r="O4398" s="6">
        <f>IFERROR(VLOOKUP(E4398,Lookup!B:C,2,0),0)</f>
        <v>0</v>
      </c>
    </row>
    <row r="4399" customHeight="1" spans="11:15">
      <c r="K4399" s="6" t="str">
        <f>IFERROR(VLOOKUP($J4399,Lookup!$I:$M,Lookup!J$2,0),"")</f>
        <v/>
      </c>
      <c r="L4399" s="6" t="str">
        <f>IFERROR(VLOOKUP($J4399,Lookup!$I:$M,Lookup!K$2,0),"")</f>
        <v/>
      </c>
      <c r="M4399" s="6" t="str">
        <f>IFERROR(VLOOKUP($J4399,Lookup!$I:$M,Lookup!L$2,0),"")</f>
        <v/>
      </c>
      <c r="N4399" s="6" t="str">
        <f>IFERROR(VLOOKUP($J4399,Lookup!$I:$M,Lookup!M$2,0),"")</f>
        <v/>
      </c>
      <c r="O4399" s="6">
        <f>IFERROR(VLOOKUP(E4399,Lookup!B:C,2,0),0)</f>
        <v>0</v>
      </c>
    </row>
    <row r="4400" customHeight="1" spans="11:15">
      <c r="K4400" s="6" t="str">
        <f>IFERROR(VLOOKUP($J4400,Lookup!$I:$M,Lookup!J$2,0),"")</f>
        <v/>
      </c>
      <c r="L4400" s="6" t="str">
        <f>IFERROR(VLOOKUP($J4400,Lookup!$I:$M,Lookup!K$2,0),"")</f>
        <v/>
      </c>
      <c r="M4400" s="6" t="str">
        <f>IFERROR(VLOOKUP($J4400,Lookup!$I:$M,Lookup!L$2,0),"")</f>
        <v/>
      </c>
      <c r="N4400" s="6" t="str">
        <f>IFERROR(VLOOKUP($J4400,Lookup!$I:$M,Lookup!M$2,0),"")</f>
        <v/>
      </c>
      <c r="O4400" s="6">
        <f>IFERROR(VLOOKUP(E4400,Lookup!B:C,2,0),0)</f>
        <v>0</v>
      </c>
    </row>
    <row r="4401" customHeight="1" spans="11:15">
      <c r="K4401" s="6" t="str">
        <f>IFERROR(VLOOKUP($J4401,Lookup!$I:$M,Lookup!J$2,0),"")</f>
        <v/>
      </c>
      <c r="L4401" s="6" t="str">
        <f>IFERROR(VLOOKUP($J4401,Lookup!$I:$M,Lookup!K$2,0),"")</f>
        <v/>
      </c>
      <c r="M4401" s="6" t="str">
        <f>IFERROR(VLOOKUP($J4401,Lookup!$I:$M,Lookup!L$2,0),"")</f>
        <v/>
      </c>
      <c r="N4401" s="6" t="str">
        <f>IFERROR(VLOOKUP($J4401,Lookup!$I:$M,Lookup!M$2,0),"")</f>
        <v/>
      </c>
      <c r="O4401" s="6">
        <f>IFERROR(VLOOKUP(E4401,Lookup!B:C,2,0),0)</f>
        <v>0</v>
      </c>
    </row>
    <row r="4402" customHeight="1" spans="11:15">
      <c r="K4402" s="6" t="str">
        <f>IFERROR(VLOOKUP($J4402,Lookup!$I:$M,Lookup!J$2,0),"")</f>
        <v/>
      </c>
      <c r="L4402" s="6" t="str">
        <f>IFERROR(VLOOKUP($J4402,Lookup!$I:$M,Lookup!K$2,0),"")</f>
        <v/>
      </c>
      <c r="M4402" s="6" t="str">
        <f>IFERROR(VLOOKUP($J4402,Lookup!$I:$M,Lookup!L$2,0),"")</f>
        <v/>
      </c>
      <c r="N4402" s="6" t="str">
        <f>IFERROR(VLOOKUP($J4402,Lookup!$I:$M,Lookup!M$2,0),"")</f>
        <v/>
      </c>
      <c r="O4402" s="6">
        <f>IFERROR(VLOOKUP(E4402,Lookup!B:C,2,0),0)</f>
        <v>0</v>
      </c>
    </row>
    <row r="4403" customHeight="1" spans="11:15">
      <c r="K4403" s="6" t="str">
        <f>IFERROR(VLOOKUP($J4403,Lookup!$I:$M,Lookup!J$2,0),"")</f>
        <v/>
      </c>
      <c r="L4403" s="6" t="str">
        <f>IFERROR(VLOOKUP($J4403,Lookup!$I:$M,Lookup!K$2,0),"")</f>
        <v/>
      </c>
      <c r="M4403" s="6" t="str">
        <f>IFERROR(VLOOKUP($J4403,Lookup!$I:$M,Lookup!L$2,0),"")</f>
        <v/>
      </c>
      <c r="N4403" s="6" t="str">
        <f>IFERROR(VLOOKUP($J4403,Lookup!$I:$M,Lookup!M$2,0),"")</f>
        <v/>
      </c>
      <c r="O4403" s="6">
        <f>IFERROR(VLOOKUP(E4403,Lookup!B:C,2,0),0)</f>
        <v>0</v>
      </c>
    </row>
    <row r="4404" customHeight="1" spans="11:15">
      <c r="K4404" s="6" t="str">
        <f>IFERROR(VLOOKUP($J4404,Lookup!$I:$M,Lookup!J$2,0),"")</f>
        <v/>
      </c>
      <c r="L4404" s="6" t="str">
        <f>IFERROR(VLOOKUP($J4404,Lookup!$I:$M,Lookup!K$2,0),"")</f>
        <v/>
      </c>
      <c r="M4404" s="6" t="str">
        <f>IFERROR(VLOOKUP($J4404,Lookup!$I:$M,Lookup!L$2,0),"")</f>
        <v/>
      </c>
      <c r="N4404" s="6" t="str">
        <f>IFERROR(VLOOKUP($J4404,Lookup!$I:$M,Lookup!M$2,0),"")</f>
        <v/>
      </c>
      <c r="O4404" s="6">
        <f>IFERROR(VLOOKUP(E4404,Lookup!B:C,2,0),0)</f>
        <v>0</v>
      </c>
    </row>
    <row r="4405" customHeight="1" spans="11:15">
      <c r="K4405" s="6" t="str">
        <f>IFERROR(VLOOKUP($J4405,Lookup!$I:$M,Lookup!J$2,0),"")</f>
        <v/>
      </c>
      <c r="L4405" s="6" t="str">
        <f>IFERROR(VLOOKUP($J4405,Lookup!$I:$M,Lookup!K$2,0),"")</f>
        <v/>
      </c>
      <c r="M4405" s="6" t="str">
        <f>IFERROR(VLOOKUP($J4405,Lookup!$I:$M,Lookup!L$2,0),"")</f>
        <v/>
      </c>
      <c r="N4405" s="6" t="str">
        <f>IFERROR(VLOOKUP($J4405,Lookup!$I:$M,Lookup!M$2,0),"")</f>
        <v/>
      </c>
      <c r="O4405" s="6">
        <f>IFERROR(VLOOKUP(E4405,Lookup!B:C,2,0),0)</f>
        <v>0</v>
      </c>
    </row>
    <row r="4406" customHeight="1" spans="11:15">
      <c r="K4406" s="6" t="str">
        <f>IFERROR(VLOOKUP($J4406,Lookup!$I:$M,Lookup!J$2,0),"")</f>
        <v/>
      </c>
      <c r="L4406" s="6" t="str">
        <f>IFERROR(VLOOKUP($J4406,Lookup!$I:$M,Lookup!K$2,0),"")</f>
        <v/>
      </c>
      <c r="M4406" s="6" t="str">
        <f>IFERROR(VLOOKUP($J4406,Lookup!$I:$M,Lookup!L$2,0),"")</f>
        <v/>
      </c>
      <c r="N4406" s="6" t="str">
        <f>IFERROR(VLOOKUP($J4406,Lookup!$I:$M,Lookup!M$2,0),"")</f>
        <v/>
      </c>
      <c r="O4406" s="6">
        <f>IFERROR(VLOOKUP(E4406,Lookup!B:C,2,0),0)</f>
        <v>0</v>
      </c>
    </row>
    <row r="4407" customHeight="1" spans="11:15">
      <c r="K4407" s="6" t="str">
        <f>IFERROR(VLOOKUP($J4407,Lookup!$I:$M,Lookup!J$2,0),"")</f>
        <v/>
      </c>
      <c r="L4407" s="6" t="str">
        <f>IFERROR(VLOOKUP($J4407,Lookup!$I:$M,Lookup!K$2,0),"")</f>
        <v/>
      </c>
      <c r="M4407" s="6" t="str">
        <f>IFERROR(VLOOKUP($J4407,Lookup!$I:$M,Lookup!L$2,0),"")</f>
        <v/>
      </c>
      <c r="N4407" s="6" t="str">
        <f>IFERROR(VLOOKUP($J4407,Lookup!$I:$M,Lookup!M$2,0),"")</f>
        <v/>
      </c>
      <c r="O4407" s="6">
        <f>IFERROR(VLOOKUP(E4407,Lookup!B:C,2,0),0)</f>
        <v>0</v>
      </c>
    </row>
    <row r="4408" customHeight="1" spans="11:15">
      <c r="K4408" s="6" t="str">
        <f>IFERROR(VLOOKUP($J4408,Lookup!$I:$M,Lookup!J$2,0),"")</f>
        <v/>
      </c>
      <c r="L4408" s="6" t="str">
        <f>IFERROR(VLOOKUP($J4408,Lookup!$I:$M,Lookup!K$2,0),"")</f>
        <v/>
      </c>
      <c r="M4408" s="6" t="str">
        <f>IFERROR(VLOOKUP($J4408,Lookup!$I:$M,Lookup!L$2,0),"")</f>
        <v/>
      </c>
      <c r="N4408" s="6" t="str">
        <f>IFERROR(VLOOKUP($J4408,Lookup!$I:$M,Lookup!M$2,0),"")</f>
        <v/>
      </c>
      <c r="O4408" s="6">
        <f>IFERROR(VLOOKUP(E4408,Lookup!B:C,2,0),0)</f>
        <v>0</v>
      </c>
    </row>
    <row r="4409" customHeight="1" spans="11:15">
      <c r="K4409" s="6" t="str">
        <f>IFERROR(VLOOKUP($J4409,Lookup!$I:$M,Lookup!J$2,0),"")</f>
        <v/>
      </c>
      <c r="L4409" s="6" t="str">
        <f>IFERROR(VLOOKUP($J4409,Lookup!$I:$M,Lookup!K$2,0),"")</f>
        <v/>
      </c>
      <c r="M4409" s="6" t="str">
        <f>IFERROR(VLOOKUP($J4409,Lookup!$I:$M,Lookup!L$2,0),"")</f>
        <v/>
      </c>
      <c r="N4409" s="6" t="str">
        <f>IFERROR(VLOOKUP($J4409,Lookup!$I:$M,Lookup!M$2,0),"")</f>
        <v/>
      </c>
      <c r="O4409" s="6">
        <f>IFERROR(VLOOKUP(E4409,Lookup!B:C,2,0),0)</f>
        <v>0</v>
      </c>
    </row>
    <row r="4410" customHeight="1" spans="11:15">
      <c r="K4410" s="6" t="str">
        <f>IFERROR(VLOOKUP($J4410,Lookup!$I:$M,Lookup!J$2,0),"")</f>
        <v/>
      </c>
      <c r="L4410" s="6" t="str">
        <f>IFERROR(VLOOKUP($J4410,Lookup!$I:$M,Lookup!K$2,0),"")</f>
        <v/>
      </c>
      <c r="M4410" s="6" t="str">
        <f>IFERROR(VLOOKUP($J4410,Lookup!$I:$M,Lookup!L$2,0),"")</f>
        <v/>
      </c>
      <c r="N4410" s="6" t="str">
        <f>IFERROR(VLOOKUP($J4410,Lookup!$I:$M,Lookup!M$2,0),"")</f>
        <v/>
      </c>
      <c r="O4410" s="6">
        <f>IFERROR(VLOOKUP(E4410,Lookup!B:C,2,0),0)</f>
        <v>0</v>
      </c>
    </row>
    <row r="4411" customHeight="1" spans="11:15">
      <c r="K4411" s="6" t="str">
        <f>IFERROR(VLOOKUP($J4411,Lookup!$I:$M,Lookup!J$2,0),"")</f>
        <v/>
      </c>
      <c r="L4411" s="6" t="str">
        <f>IFERROR(VLOOKUP($J4411,Lookup!$I:$M,Lookup!K$2,0),"")</f>
        <v/>
      </c>
      <c r="M4411" s="6" t="str">
        <f>IFERROR(VLOOKUP($J4411,Lookup!$I:$M,Lookup!L$2,0),"")</f>
        <v/>
      </c>
      <c r="N4411" s="6" t="str">
        <f>IFERROR(VLOOKUP($J4411,Lookup!$I:$M,Lookup!M$2,0),"")</f>
        <v/>
      </c>
      <c r="O4411" s="6">
        <f>IFERROR(VLOOKUP(E4411,Lookup!B:C,2,0),0)</f>
        <v>0</v>
      </c>
    </row>
    <row r="4412" customHeight="1" spans="11:15">
      <c r="K4412" s="6" t="str">
        <f>IFERROR(VLOOKUP($J4412,Lookup!$I:$M,Lookup!J$2,0),"")</f>
        <v/>
      </c>
      <c r="L4412" s="6" t="str">
        <f>IFERROR(VLOOKUP($J4412,Lookup!$I:$M,Lookup!K$2,0),"")</f>
        <v/>
      </c>
      <c r="M4412" s="6" t="str">
        <f>IFERROR(VLOOKUP($J4412,Lookup!$I:$M,Lookup!L$2,0),"")</f>
        <v/>
      </c>
      <c r="N4412" s="6" t="str">
        <f>IFERROR(VLOOKUP($J4412,Lookup!$I:$M,Lookup!M$2,0),"")</f>
        <v/>
      </c>
      <c r="O4412" s="6">
        <f>IFERROR(VLOOKUP(E4412,Lookup!B:C,2,0),0)</f>
        <v>0</v>
      </c>
    </row>
    <row r="4413" customHeight="1" spans="11:15">
      <c r="K4413" s="6" t="str">
        <f>IFERROR(VLOOKUP($J4413,Lookup!$I:$M,Lookup!J$2,0),"")</f>
        <v/>
      </c>
      <c r="L4413" s="6" t="str">
        <f>IFERROR(VLOOKUP($J4413,Lookup!$I:$M,Lookup!K$2,0),"")</f>
        <v/>
      </c>
      <c r="M4413" s="6" t="str">
        <f>IFERROR(VLOOKUP($J4413,Lookup!$I:$M,Lookup!L$2,0),"")</f>
        <v/>
      </c>
      <c r="N4413" s="6" t="str">
        <f>IFERROR(VLOOKUP($J4413,Lookup!$I:$M,Lookup!M$2,0),"")</f>
        <v/>
      </c>
      <c r="O4413" s="6">
        <f>IFERROR(VLOOKUP(E4413,Lookup!B:C,2,0),0)</f>
        <v>0</v>
      </c>
    </row>
    <row r="4414" customHeight="1" spans="11:15">
      <c r="K4414" s="6" t="str">
        <f>IFERROR(VLOOKUP($J4414,Lookup!$I:$M,Lookup!J$2,0),"")</f>
        <v/>
      </c>
      <c r="L4414" s="6" t="str">
        <f>IFERROR(VLOOKUP($J4414,Lookup!$I:$M,Lookup!K$2,0),"")</f>
        <v/>
      </c>
      <c r="M4414" s="6" t="str">
        <f>IFERROR(VLOOKUP($J4414,Lookup!$I:$M,Lookup!L$2,0),"")</f>
        <v/>
      </c>
      <c r="N4414" s="6" t="str">
        <f>IFERROR(VLOOKUP($J4414,Lookup!$I:$M,Lookup!M$2,0),"")</f>
        <v/>
      </c>
      <c r="O4414" s="6">
        <f>IFERROR(VLOOKUP(E4414,Lookup!B:C,2,0),0)</f>
        <v>0</v>
      </c>
    </row>
    <row r="4415" customHeight="1" spans="11:15">
      <c r="K4415" s="6" t="str">
        <f>IFERROR(VLOOKUP($J4415,Lookup!$I:$M,Lookup!J$2,0),"")</f>
        <v/>
      </c>
      <c r="L4415" s="6" t="str">
        <f>IFERROR(VLOOKUP($J4415,Lookup!$I:$M,Lookup!K$2,0),"")</f>
        <v/>
      </c>
      <c r="M4415" s="6" t="str">
        <f>IFERROR(VLOOKUP($J4415,Lookup!$I:$M,Lookup!L$2,0),"")</f>
        <v/>
      </c>
      <c r="N4415" s="6" t="str">
        <f>IFERROR(VLOOKUP($J4415,Lookup!$I:$M,Lookup!M$2,0),"")</f>
        <v/>
      </c>
      <c r="O4415" s="6">
        <f>IFERROR(VLOOKUP(E4415,Lookup!B:C,2,0),0)</f>
        <v>0</v>
      </c>
    </row>
    <row r="4416" customHeight="1" spans="11:15">
      <c r="K4416" s="6" t="str">
        <f>IFERROR(VLOOKUP($J4416,Lookup!$I:$M,Lookup!J$2,0),"")</f>
        <v/>
      </c>
      <c r="L4416" s="6" t="str">
        <f>IFERROR(VLOOKUP($J4416,Lookup!$I:$M,Lookup!K$2,0),"")</f>
        <v/>
      </c>
      <c r="M4416" s="6" t="str">
        <f>IFERROR(VLOOKUP($J4416,Lookup!$I:$M,Lookup!L$2,0),"")</f>
        <v/>
      </c>
      <c r="N4416" s="6" t="str">
        <f>IFERROR(VLOOKUP($J4416,Lookup!$I:$M,Lookup!M$2,0),"")</f>
        <v/>
      </c>
      <c r="O4416" s="6">
        <f>IFERROR(VLOOKUP(E4416,Lookup!B:C,2,0),0)</f>
        <v>0</v>
      </c>
    </row>
    <row r="4417" customHeight="1" spans="11:15">
      <c r="K4417" s="6" t="str">
        <f>IFERROR(VLOOKUP($J4417,Lookup!$I:$M,Lookup!J$2,0),"")</f>
        <v/>
      </c>
      <c r="L4417" s="6" t="str">
        <f>IFERROR(VLOOKUP($J4417,Lookup!$I:$M,Lookup!K$2,0),"")</f>
        <v/>
      </c>
      <c r="M4417" s="6" t="str">
        <f>IFERROR(VLOOKUP($J4417,Lookup!$I:$M,Lookup!L$2,0),"")</f>
        <v/>
      </c>
      <c r="N4417" s="6" t="str">
        <f>IFERROR(VLOOKUP($J4417,Lookup!$I:$M,Lookup!M$2,0),"")</f>
        <v/>
      </c>
      <c r="O4417" s="6">
        <f>IFERROR(VLOOKUP(E4417,Lookup!B:C,2,0),0)</f>
        <v>0</v>
      </c>
    </row>
    <row r="4418" customHeight="1" spans="11:15">
      <c r="K4418" s="6" t="str">
        <f>IFERROR(VLOOKUP($J4418,Lookup!$I:$M,Lookup!J$2,0),"")</f>
        <v/>
      </c>
      <c r="L4418" s="6" t="str">
        <f>IFERROR(VLOOKUP($J4418,Lookup!$I:$M,Lookup!K$2,0),"")</f>
        <v/>
      </c>
      <c r="M4418" s="6" t="str">
        <f>IFERROR(VLOOKUP($J4418,Lookup!$I:$M,Lookup!L$2,0),"")</f>
        <v/>
      </c>
      <c r="N4418" s="6" t="str">
        <f>IFERROR(VLOOKUP($J4418,Lookup!$I:$M,Lookup!M$2,0),"")</f>
        <v/>
      </c>
      <c r="O4418" s="6">
        <f>IFERROR(VLOOKUP(E4418,Lookup!B:C,2,0),0)</f>
        <v>0</v>
      </c>
    </row>
    <row r="4419" customHeight="1" spans="11:15">
      <c r="K4419" s="6" t="str">
        <f>IFERROR(VLOOKUP($J4419,Lookup!$I:$M,Lookup!J$2,0),"")</f>
        <v/>
      </c>
      <c r="L4419" s="6" t="str">
        <f>IFERROR(VLOOKUP($J4419,Lookup!$I:$M,Lookup!K$2,0),"")</f>
        <v/>
      </c>
      <c r="M4419" s="6" t="str">
        <f>IFERROR(VLOOKUP($J4419,Lookup!$I:$M,Lookup!L$2,0),"")</f>
        <v/>
      </c>
      <c r="N4419" s="6" t="str">
        <f>IFERROR(VLOOKUP($J4419,Lookup!$I:$M,Lookup!M$2,0),"")</f>
        <v/>
      </c>
      <c r="O4419" s="6">
        <f>IFERROR(VLOOKUP(E4419,Lookup!B:C,2,0),0)</f>
        <v>0</v>
      </c>
    </row>
    <row r="4420" customHeight="1" spans="11:15">
      <c r="K4420" s="6" t="str">
        <f>IFERROR(VLOOKUP($J4420,Lookup!$I:$M,Lookup!J$2,0),"")</f>
        <v/>
      </c>
      <c r="L4420" s="6" t="str">
        <f>IFERROR(VLOOKUP($J4420,Lookup!$I:$M,Lookup!K$2,0),"")</f>
        <v/>
      </c>
      <c r="M4420" s="6" t="str">
        <f>IFERROR(VLOOKUP($J4420,Lookup!$I:$M,Lookup!L$2,0),"")</f>
        <v/>
      </c>
      <c r="N4420" s="6" t="str">
        <f>IFERROR(VLOOKUP($J4420,Lookup!$I:$M,Lookup!M$2,0),"")</f>
        <v/>
      </c>
      <c r="O4420" s="6">
        <f>IFERROR(VLOOKUP(E4420,Lookup!B:C,2,0),0)</f>
        <v>0</v>
      </c>
    </row>
    <row r="4421" customHeight="1" spans="11:15">
      <c r="K4421" s="6" t="str">
        <f>IFERROR(VLOOKUP($J4421,Lookup!$I:$M,Lookup!J$2,0),"")</f>
        <v/>
      </c>
      <c r="L4421" s="6" t="str">
        <f>IFERROR(VLOOKUP($J4421,Lookup!$I:$M,Lookup!K$2,0),"")</f>
        <v/>
      </c>
      <c r="M4421" s="6" t="str">
        <f>IFERROR(VLOOKUP($J4421,Lookup!$I:$M,Lookup!L$2,0),"")</f>
        <v/>
      </c>
      <c r="N4421" s="6" t="str">
        <f>IFERROR(VLOOKUP($J4421,Lookup!$I:$M,Lookup!M$2,0),"")</f>
        <v/>
      </c>
      <c r="O4421" s="6">
        <f>IFERROR(VLOOKUP(E4421,Lookup!B:C,2,0),0)</f>
        <v>0</v>
      </c>
    </row>
    <row r="4422" customHeight="1" spans="11:15">
      <c r="K4422" s="6" t="str">
        <f>IFERROR(VLOOKUP($J4422,Lookup!$I:$M,Lookup!J$2,0),"")</f>
        <v/>
      </c>
      <c r="L4422" s="6" t="str">
        <f>IFERROR(VLOOKUP($J4422,Lookup!$I:$M,Lookup!K$2,0),"")</f>
        <v/>
      </c>
      <c r="M4422" s="6" t="str">
        <f>IFERROR(VLOOKUP($J4422,Lookup!$I:$M,Lookup!L$2,0),"")</f>
        <v/>
      </c>
      <c r="N4422" s="6" t="str">
        <f>IFERROR(VLOOKUP($J4422,Lookup!$I:$M,Lookup!M$2,0),"")</f>
        <v/>
      </c>
      <c r="O4422" s="6">
        <f>IFERROR(VLOOKUP(E4422,Lookup!B:C,2,0),0)</f>
        <v>0</v>
      </c>
    </row>
    <row r="4423" customHeight="1" spans="11:15">
      <c r="K4423" s="6" t="str">
        <f>IFERROR(VLOOKUP($J4423,Lookup!$I:$M,Lookup!J$2,0),"")</f>
        <v/>
      </c>
      <c r="L4423" s="6" t="str">
        <f>IFERROR(VLOOKUP($J4423,Lookup!$I:$M,Lookup!K$2,0),"")</f>
        <v/>
      </c>
      <c r="M4423" s="6" t="str">
        <f>IFERROR(VLOOKUP($J4423,Lookup!$I:$M,Lookup!L$2,0),"")</f>
        <v/>
      </c>
      <c r="N4423" s="6" t="str">
        <f>IFERROR(VLOOKUP($J4423,Lookup!$I:$M,Lookup!M$2,0),"")</f>
        <v/>
      </c>
      <c r="O4423" s="6">
        <f>IFERROR(VLOOKUP(E4423,Lookup!B:C,2,0),0)</f>
        <v>0</v>
      </c>
    </row>
    <row r="4424" customHeight="1" spans="11:15">
      <c r="K4424" s="6" t="str">
        <f>IFERROR(VLOOKUP($J4424,Lookup!$I:$M,Lookup!J$2,0),"")</f>
        <v/>
      </c>
      <c r="L4424" s="6" t="str">
        <f>IFERROR(VLOOKUP($J4424,Lookup!$I:$M,Lookup!K$2,0),"")</f>
        <v/>
      </c>
      <c r="M4424" s="6" t="str">
        <f>IFERROR(VLOOKUP($J4424,Lookup!$I:$M,Lookup!L$2,0),"")</f>
        <v/>
      </c>
      <c r="N4424" s="6" t="str">
        <f>IFERROR(VLOOKUP($J4424,Lookup!$I:$M,Lookup!M$2,0),"")</f>
        <v/>
      </c>
      <c r="O4424" s="6">
        <f>IFERROR(VLOOKUP(E4424,Lookup!B:C,2,0),0)</f>
        <v>0</v>
      </c>
    </row>
    <row r="4425" customHeight="1" spans="11:15">
      <c r="K4425" s="6" t="str">
        <f>IFERROR(VLOOKUP($J4425,Lookup!$I:$M,Lookup!J$2,0),"")</f>
        <v/>
      </c>
      <c r="L4425" s="6" t="str">
        <f>IFERROR(VLOOKUP($J4425,Lookup!$I:$M,Lookup!K$2,0),"")</f>
        <v/>
      </c>
      <c r="M4425" s="6" t="str">
        <f>IFERROR(VLOOKUP($J4425,Lookup!$I:$M,Lookup!L$2,0),"")</f>
        <v/>
      </c>
      <c r="N4425" s="6" t="str">
        <f>IFERROR(VLOOKUP($J4425,Lookup!$I:$M,Lookup!M$2,0),"")</f>
        <v/>
      </c>
      <c r="O4425" s="6">
        <f>IFERROR(VLOOKUP(E4425,Lookup!B:C,2,0),0)</f>
        <v>0</v>
      </c>
    </row>
    <row r="4426" customHeight="1" spans="11:15">
      <c r="K4426" s="6" t="str">
        <f>IFERROR(VLOOKUP($J4426,Lookup!$I:$M,Lookup!J$2,0),"")</f>
        <v/>
      </c>
      <c r="L4426" s="6" t="str">
        <f>IFERROR(VLOOKUP($J4426,Lookup!$I:$M,Lookup!K$2,0),"")</f>
        <v/>
      </c>
      <c r="M4426" s="6" t="str">
        <f>IFERROR(VLOOKUP($J4426,Lookup!$I:$M,Lookup!L$2,0),"")</f>
        <v/>
      </c>
      <c r="N4426" s="6" t="str">
        <f>IFERROR(VLOOKUP($J4426,Lookup!$I:$M,Lookup!M$2,0),"")</f>
        <v/>
      </c>
      <c r="O4426" s="6">
        <f>IFERROR(VLOOKUP(E4426,Lookup!B:C,2,0),0)</f>
        <v>0</v>
      </c>
    </row>
    <row r="4427" customHeight="1" spans="11:15">
      <c r="K4427" s="6" t="str">
        <f>IFERROR(VLOOKUP($J4427,Lookup!$I:$M,Lookup!J$2,0),"")</f>
        <v/>
      </c>
      <c r="L4427" s="6" t="str">
        <f>IFERROR(VLOOKUP($J4427,Lookup!$I:$M,Lookup!K$2,0),"")</f>
        <v/>
      </c>
      <c r="M4427" s="6" t="str">
        <f>IFERROR(VLOOKUP($J4427,Lookup!$I:$M,Lookup!L$2,0),"")</f>
        <v/>
      </c>
      <c r="N4427" s="6" t="str">
        <f>IFERROR(VLOOKUP($J4427,Lookup!$I:$M,Lookup!M$2,0),"")</f>
        <v/>
      </c>
      <c r="O4427" s="6">
        <f>IFERROR(VLOOKUP(E4427,Lookup!B:C,2,0),0)</f>
        <v>0</v>
      </c>
    </row>
    <row r="4428" customHeight="1" spans="11:15">
      <c r="K4428" s="6" t="str">
        <f>IFERROR(VLOOKUP($J4428,Lookup!$I:$M,Lookup!J$2,0),"")</f>
        <v/>
      </c>
      <c r="L4428" s="6" t="str">
        <f>IFERROR(VLOOKUP($J4428,Lookup!$I:$M,Lookup!K$2,0),"")</f>
        <v/>
      </c>
      <c r="M4428" s="6" t="str">
        <f>IFERROR(VLOOKUP($J4428,Lookup!$I:$M,Lookup!L$2,0),"")</f>
        <v/>
      </c>
      <c r="N4428" s="6" t="str">
        <f>IFERROR(VLOOKUP($J4428,Lookup!$I:$M,Lookup!M$2,0),"")</f>
        <v/>
      </c>
      <c r="O4428" s="6">
        <f>IFERROR(VLOOKUP(E4428,Lookup!B:C,2,0),0)</f>
        <v>0</v>
      </c>
    </row>
    <row r="4429" customHeight="1" spans="11:15">
      <c r="K4429" s="6" t="str">
        <f>IFERROR(VLOOKUP($J4429,Lookup!$I:$M,Lookup!J$2,0),"")</f>
        <v/>
      </c>
      <c r="L4429" s="6" t="str">
        <f>IFERROR(VLOOKUP($J4429,Lookup!$I:$M,Lookup!K$2,0),"")</f>
        <v/>
      </c>
      <c r="M4429" s="6" t="str">
        <f>IFERROR(VLOOKUP($J4429,Lookup!$I:$M,Lookup!L$2,0),"")</f>
        <v/>
      </c>
      <c r="N4429" s="6" t="str">
        <f>IFERROR(VLOOKUP($J4429,Lookup!$I:$M,Lookup!M$2,0),"")</f>
        <v/>
      </c>
      <c r="O4429" s="6">
        <f>IFERROR(VLOOKUP(E4429,Lookup!B:C,2,0),0)</f>
        <v>0</v>
      </c>
    </row>
    <row r="4430" customHeight="1" spans="11:15">
      <c r="K4430" s="6" t="str">
        <f>IFERROR(VLOOKUP($J4430,Lookup!$I:$M,Lookup!J$2,0),"")</f>
        <v/>
      </c>
      <c r="L4430" s="6" t="str">
        <f>IFERROR(VLOOKUP($J4430,Lookup!$I:$M,Lookup!K$2,0),"")</f>
        <v/>
      </c>
      <c r="M4430" s="6" t="str">
        <f>IFERROR(VLOOKUP($J4430,Lookup!$I:$M,Lookup!L$2,0),"")</f>
        <v/>
      </c>
      <c r="N4430" s="6" t="str">
        <f>IFERROR(VLOOKUP($J4430,Lookup!$I:$M,Lookup!M$2,0),"")</f>
        <v/>
      </c>
      <c r="O4430" s="6">
        <f>IFERROR(VLOOKUP(E4430,Lookup!B:C,2,0),0)</f>
        <v>0</v>
      </c>
    </row>
    <row r="4431" customHeight="1" spans="11:15">
      <c r="K4431" s="6" t="str">
        <f>IFERROR(VLOOKUP($J4431,Lookup!$I:$M,Lookup!J$2,0),"")</f>
        <v/>
      </c>
      <c r="L4431" s="6" t="str">
        <f>IFERROR(VLOOKUP($J4431,Lookup!$I:$M,Lookup!K$2,0),"")</f>
        <v/>
      </c>
      <c r="M4431" s="6" t="str">
        <f>IFERROR(VLOOKUP($J4431,Lookup!$I:$M,Lookup!L$2,0),"")</f>
        <v/>
      </c>
      <c r="N4431" s="6" t="str">
        <f>IFERROR(VLOOKUP($J4431,Lookup!$I:$M,Lookup!M$2,0),"")</f>
        <v/>
      </c>
      <c r="O4431" s="6">
        <f>IFERROR(VLOOKUP(E4431,Lookup!B:C,2,0),0)</f>
        <v>0</v>
      </c>
    </row>
    <row r="4432" customHeight="1" spans="11:15">
      <c r="K4432" s="6" t="str">
        <f>IFERROR(VLOOKUP($J4432,Lookup!$I:$M,Lookup!J$2,0),"")</f>
        <v/>
      </c>
      <c r="L4432" s="6" t="str">
        <f>IFERROR(VLOOKUP($J4432,Lookup!$I:$M,Lookup!K$2,0),"")</f>
        <v/>
      </c>
      <c r="M4432" s="6" t="str">
        <f>IFERROR(VLOOKUP($J4432,Lookup!$I:$M,Lookup!L$2,0),"")</f>
        <v/>
      </c>
      <c r="N4432" s="6" t="str">
        <f>IFERROR(VLOOKUP($J4432,Lookup!$I:$M,Lookup!M$2,0),"")</f>
        <v/>
      </c>
      <c r="O4432" s="6">
        <f>IFERROR(VLOOKUP(E4432,Lookup!B:C,2,0),0)</f>
        <v>0</v>
      </c>
    </row>
    <row r="4433" customHeight="1" spans="11:15">
      <c r="K4433" s="6" t="str">
        <f>IFERROR(VLOOKUP($J4433,Lookup!$I:$M,Lookup!J$2,0),"")</f>
        <v/>
      </c>
      <c r="L4433" s="6" t="str">
        <f>IFERROR(VLOOKUP($J4433,Lookup!$I:$M,Lookup!K$2,0),"")</f>
        <v/>
      </c>
      <c r="M4433" s="6" t="str">
        <f>IFERROR(VLOOKUP($J4433,Lookup!$I:$M,Lookup!L$2,0),"")</f>
        <v/>
      </c>
      <c r="N4433" s="6" t="str">
        <f>IFERROR(VLOOKUP($J4433,Lookup!$I:$M,Lookup!M$2,0),"")</f>
        <v/>
      </c>
      <c r="O4433" s="6">
        <f>IFERROR(VLOOKUP(E4433,Lookup!B:C,2,0),0)</f>
        <v>0</v>
      </c>
    </row>
    <row r="4434" customHeight="1" spans="11:15">
      <c r="K4434" s="6" t="str">
        <f>IFERROR(VLOOKUP($J4434,Lookup!$I:$M,Lookup!J$2,0),"")</f>
        <v/>
      </c>
      <c r="L4434" s="6" t="str">
        <f>IFERROR(VLOOKUP($J4434,Lookup!$I:$M,Lookup!K$2,0),"")</f>
        <v/>
      </c>
      <c r="M4434" s="6" t="str">
        <f>IFERROR(VLOOKUP($J4434,Lookup!$I:$M,Lookup!L$2,0),"")</f>
        <v/>
      </c>
      <c r="N4434" s="6" t="str">
        <f>IFERROR(VLOOKUP($J4434,Lookup!$I:$M,Lookup!M$2,0),"")</f>
        <v/>
      </c>
      <c r="O4434" s="6">
        <f>IFERROR(VLOOKUP(E4434,Lookup!B:C,2,0),0)</f>
        <v>0</v>
      </c>
    </row>
    <row r="4435" customHeight="1" spans="11:15">
      <c r="K4435" s="6" t="str">
        <f>IFERROR(VLOOKUP($J4435,Lookup!$I:$M,Lookup!J$2,0),"")</f>
        <v/>
      </c>
      <c r="L4435" s="6" t="str">
        <f>IFERROR(VLOOKUP($J4435,Lookup!$I:$M,Lookup!K$2,0),"")</f>
        <v/>
      </c>
      <c r="M4435" s="6" t="str">
        <f>IFERROR(VLOOKUP($J4435,Lookup!$I:$M,Lookup!L$2,0),"")</f>
        <v/>
      </c>
      <c r="N4435" s="6" t="str">
        <f>IFERROR(VLOOKUP($J4435,Lookup!$I:$M,Lookup!M$2,0),"")</f>
        <v/>
      </c>
      <c r="O4435" s="6">
        <f>IFERROR(VLOOKUP(E4435,Lookup!B:C,2,0),0)</f>
        <v>0</v>
      </c>
    </row>
    <row r="4436" customHeight="1" spans="11:15">
      <c r="K4436" s="6" t="str">
        <f>IFERROR(VLOOKUP($J4436,Lookup!$I:$M,Lookup!J$2,0),"")</f>
        <v/>
      </c>
      <c r="L4436" s="6" t="str">
        <f>IFERROR(VLOOKUP($J4436,Lookup!$I:$M,Lookup!K$2,0),"")</f>
        <v/>
      </c>
      <c r="M4436" s="6" t="str">
        <f>IFERROR(VLOOKUP($J4436,Lookup!$I:$M,Lookup!L$2,0),"")</f>
        <v/>
      </c>
      <c r="N4436" s="6" t="str">
        <f>IFERROR(VLOOKUP($J4436,Lookup!$I:$M,Lookup!M$2,0),"")</f>
        <v/>
      </c>
      <c r="O4436" s="6">
        <f>IFERROR(VLOOKUP(E4436,Lookup!B:C,2,0),0)</f>
        <v>0</v>
      </c>
    </row>
    <row r="4437" customHeight="1" spans="11:15">
      <c r="K4437" s="6" t="str">
        <f>IFERROR(VLOOKUP($J4437,Lookup!$I:$M,Lookup!J$2,0),"")</f>
        <v/>
      </c>
      <c r="L4437" s="6" t="str">
        <f>IFERROR(VLOOKUP($J4437,Lookup!$I:$M,Lookup!K$2,0),"")</f>
        <v/>
      </c>
      <c r="M4437" s="6" t="str">
        <f>IFERROR(VLOOKUP($J4437,Lookup!$I:$M,Lookup!L$2,0),"")</f>
        <v/>
      </c>
      <c r="N4437" s="6" t="str">
        <f>IFERROR(VLOOKUP($J4437,Lookup!$I:$M,Lookup!M$2,0),"")</f>
        <v/>
      </c>
      <c r="O4437" s="6">
        <f>IFERROR(VLOOKUP(E4437,Lookup!B:C,2,0),0)</f>
        <v>0</v>
      </c>
    </row>
    <row r="4438" customHeight="1" spans="11:15">
      <c r="K4438" s="6" t="str">
        <f>IFERROR(VLOOKUP($J4438,Lookup!$I:$M,Lookup!J$2,0),"")</f>
        <v/>
      </c>
      <c r="L4438" s="6" t="str">
        <f>IFERROR(VLOOKUP($J4438,Lookup!$I:$M,Lookup!K$2,0),"")</f>
        <v/>
      </c>
      <c r="M4438" s="6" t="str">
        <f>IFERROR(VLOOKUP($J4438,Lookup!$I:$M,Lookup!L$2,0),"")</f>
        <v/>
      </c>
      <c r="N4438" s="6" t="str">
        <f>IFERROR(VLOOKUP($J4438,Lookup!$I:$M,Lookup!M$2,0),"")</f>
        <v/>
      </c>
      <c r="O4438" s="6">
        <f>IFERROR(VLOOKUP(E4438,Lookup!B:C,2,0),0)</f>
        <v>0</v>
      </c>
    </row>
    <row r="4439" customHeight="1" spans="11:15">
      <c r="K4439" s="6" t="str">
        <f>IFERROR(VLOOKUP($J4439,Lookup!$I:$M,Lookup!J$2,0),"")</f>
        <v/>
      </c>
      <c r="L4439" s="6" t="str">
        <f>IFERROR(VLOOKUP($J4439,Lookup!$I:$M,Lookup!K$2,0),"")</f>
        <v/>
      </c>
      <c r="M4439" s="6" t="str">
        <f>IFERROR(VLOOKUP($J4439,Lookup!$I:$M,Lookup!L$2,0),"")</f>
        <v/>
      </c>
      <c r="N4439" s="6" t="str">
        <f>IFERROR(VLOOKUP($J4439,Lookup!$I:$M,Lookup!M$2,0),"")</f>
        <v/>
      </c>
      <c r="O4439" s="6">
        <f>IFERROR(VLOOKUP(E4439,Lookup!B:C,2,0),0)</f>
        <v>0</v>
      </c>
    </row>
    <row r="4440" customHeight="1" spans="11:15">
      <c r="K4440" s="6" t="str">
        <f>IFERROR(VLOOKUP($J4440,Lookup!$I:$M,Lookup!J$2,0),"")</f>
        <v/>
      </c>
      <c r="L4440" s="6" t="str">
        <f>IFERROR(VLOOKUP($J4440,Lookup!$I:$M,Lookup!K$2,0),"")</f>
        <v/>
      </c>
      <c r="M4440" s="6" t="str">
        <f>IFERROR(VLOOKUP($J4440,Lookup!$I:$M,Lookup!L$2,0),"")</f>
        <v/>
      </c>
      <c r="N4440" s="6" t="str">
        <f>IFERROR(VLOOKUP($J4440,Lookup!$I:$M,Lookup!M$2,0),"")</f>
        <v/>
      </c>
      <c r="O4440" s="6">
        <f>IFERROR(VLOOKUP(E4440,Lookup!B:C,2,0),0)</f>
        <v>0</v>
      </c>
    </row>
    <row r="4441" customHeight="1" spans="11:15">
      <c r="K4441" s="6" t="str">
        <f>IFERROR(VLOOKUP($J4441,Lookup!$I:$M,Lookup!J$2,0),"")</f>
        <v/>
      </c>
      <c r="L4441" s="6" t="str">
        <f>IFERROR(VLOOKUP($J4441,Lookup!$I:$M,Lookup!K$2,0),"")</f>
        <v/>
      </c>
      <c r="M4441" s="6" t="str">
        <f>IFERROR(VLOOKUP($J4441,Lookup!$I:$M,Lookup!L$2,0),"")</f>
        <v/>
      </c>
      <c r="N4441" s="6" t="str">
        <f>IFERROR(VLOOKUP($J4441,Lookup!$I:$M,Lookup!M$2,0),"")</f>
        <v/>
      </c>
      <c r="O4441" s="6">
        <f>IFERROR(VLOOKUP(E4441,Lookup!B:C,2,0),0)</f>
        <v>0</v>
      </c>
    </row>
    <row r="4442" customHeight="1" spans="11:15">
      <c r="K4442" s="6" t="str">
        <f>IFERROR(VLOOKUP($J4442,Lookup!$I:$M,Lookup!J$2,0),"")</f>
        <v/>
      </c>
      <c r="L4442" s="6" t="str">
        <f>IFERROR(VLOOKUP($J4442,Lookup!$I:$M,Lookup!K$2,0),"")</f>
        <v/>
      </c>
      <c r="M4442" s="6" t="str">
        <f>IFERROR(VLOOKUP($J4442,Lookup!$I:$M,Lookup!L$2,0),"")</f>
        <v/>
      </c>
      <c r="N4442" s="6" t="str">
        <f>IFERROR(VLOOKUP($J4442,Lookup!$I:$M,Lookup!M$2,0),"")</f>
        <v/>
      </c>
      <c r="O4442" s="6">
        <f>IFERROR(VLOOKUP(E4442,Lookup!B:C,2,0),0)</f>
        <v>0</v>
      </c>
    </row>
    <row r="4443" customHeight="1" spans="11:15">
      <c r="K4443" s="6" t="str">
        <f>IFERROR(VLOOKUP($J4443,Lookup!$I:$M,Lookup!J$2,0),"")</f>
        <v/>
      </c>
      <c r="L4443" s="6" t="str">
        <f>IFERROR(VLOOKUP($J4443,Lookup!$I:$M,Lookup!K$2,0),"")</f>
        <v/>
      </c>
      <c r="M4443" s="6" t="str">
        <f>IFERROR(VLOOKUP($J4443,Lookup!$I:$M,Lookup!L$2,0),"")</f>
        <v/>
      </c>
      <c r="N4443" s="6" t="str">
        <f>IFERROR(VLOOKUP($J4443,Lookup!$I:$M,Lookup!M$2,0),"")</f>
        <v/>
      </c>
      <c r="O4443" s="6">
        <f>IFERROR(VLOOKUP(E4443,Lookup!B:C,2,0),0)</f>
        <v>0</v>
      </c>
    </row>
    <row r="4444" customHeight="1" spans="11:15">
      <c r="K4444" s="6" t="str">
        <f>IFERROR(VLOOKUP($J4444,Lookup!$I:$M,Lookup!J$2,0),"")</f>
        <v/>
      </c>
      <c r="L4444" s="6" t="str">
        <f>IFERROR(VLOOKUP($J4444,Lookup!$I:$M,Lookup!K$2,0),"")</f>
        <v/>
      </c>
      <c r="M4444" s="6" t="str">
        <f>IFERROR(VLOOKUP($J4444,Lookup!$I:$M,Lookup!L$2,0),"")</f>
        <v/>
      </c>
      <c r="N4444" s="6" t="str">
        <f>IFERROR(VLOOKUP($J4444,Lookup!$I:$M,Lookup!M$2,0),"")</f>
        <v/>
      </c>
      <c r="O4444" s="6">
        <f>IFERROR(VLOOKUP(E4444,Lookup!B:C,2,0),0)</f>
        <v>0</v>
      </c>
    </row>
    <row r="4445" customHeight="1" spans="11:15">
      <c r="K4445" s="6" t="str">
        <f>IFERROR(VLOOKUP($J4445,Lookup!$I:$M,Lookup!J$2,0),"")</f>
        <v/>
      </c>
      <c r="L4445" s="6" t="str">
        <f>IFERROR(VLOOKUP($J4445,Lookup!$I:$M,Lookup!K$2,0),"")</f>
        <v/>
      </c>
      <c r="M4445" s="6" t="str">
        <f>IFERROR(VLOOKUP($J4445,Lookup!$I:$M,Lookup!L$2,0),"")</f>
        <v/>
      </c>
      <c r="N4445" s="6" t="str">
        <f>IFERROR(VLOOKUP($J4445,Lookup!$I:$M,Lookup!M$2,0),"")</f>
        <v/>
      </c>
      <c r="O4445" s="6">
        <f>IFERROR(VLOOKUP(E4445,Lookup!B:C,2,0),0)</f>
        <v>0</v>
      </c>
    </row>
    <row r="4446" customHeight="1" spans="11:15">
      <c r="K4446" s="6" t="str">
        <f>IFERROR(VLOOKUP($J4446,Lookup!$I:$M,Lookup!J$2,0),"")</f>
        <v/>
      </c>
      <c r="L4446" s="6" t="str">
        <f>IFERROR(VLOOKUP($J4446,Lookup!$I:$M,Lookup!K$2,0),"")</f>
        <v/>
      </c>
      <c r="M4446" s="6" t="str">
        <f>IFERROR(VLOOKUP($J4446,Lookup!$I:$M,Lookup!L$2,0),"")</f>
        <v/>
      </c>
      <c r="N4446" s="6" t="str">
        <f>IFERROR(VLOOKUP($J4446,Lookup!$I:$M,Lookup!M$2,0),"")</f>
        <v/>
      </c>
      <c r="O4446" s="6">
        <f>IFERROR(VLOOKUP(E4446,Lookup!B:C,2,0),0)</f>
        <v>0</v>
      </c>
    </row>
    <row r="4447" customHeight="1" spans="11:15">
      <c r="K4447" s="6" t="str">
        <f>IFERROR(VLOOKUP($J4447,Lookup!$I:$M,Lookup!J$2,0),"")</f>
        <v/>
      </c>
      <c r="L4447" s="6" t="str">
        <f>IFERROR(VLOOKUP($J4447,Lookup!$I:$M,Lookup!K$2,0),"")</f>
        <v/>
      </c>
      <c r="M4447" s="6" t="str">
        <f>IFERROR(VLOOKUP($J4447,Lookup!$I:$M,Lookup!L$2,0),"")</f>
        <v/>
      </c>
      <c r="N4447" s="6" t="str">
        <f>IFERROR(VLOOKUP($J4447,Lookup!$I:$M,Lookup!M$2,0),"")</f>
        <v/>
      </c>
      <c r="O4447" s="6">
        <f>IFERROR(VLOOKUP(E4447,Lookup!B:C,2,0),0)</f>
        <v>0</v>
      </c>
    </row>
    <row r="4448" customHeight="1" spans="11:15">
      <c r="K4448" s="6" t="str">
        <f>IFERROR(VLOOKUP($J4448,Lookup!$I:$M,Lookup!J$2,0),"")</f>
        <v/>
      </c>
      <c r="L4448" s="6" t="str">
        <f>IFERROR(VLOOKUP($J4448,Lookup!$I:$M,Lookup!K$2,0),"")</f>
        <v/>
      </c>
      <c r="M4448" s="6" t="str">
        <f>IFERROR(VLOOKUP($J4448,Lookup!$I:$M,Lookup!L$2,0),"")</f>
        <v/>
      </c>
      <c r="N4448" s="6" t="str">
        <f>IFERROR(VLOOKUP($J4448,Lookup!$I:$M,Lookup!M$2,0),"")</f>
        <v/>
      </c>
      <c r="O4448" s="6">
        <f>IFERROR(VLOOKUP(E4448,Lookup!B:C,2,0),0)</f>
        <v>0</v>
      </c>
    </row>
    <row r="4449" customHeight="1" spans="11:15">
      <c r="K4449" s="6" t="str">
        <f>IFERROR(VLOOKUP($J4449,Lookup!$I:$M,Lookup!J$2,0),"")</f>
        <v/>
      </c>
      <c r="L4449" s="6" t="str">
        <f>IFERROR(VLOOKUP($J4449,Lookup!$I:$M,Lookup!K$2,0),"")</f>
        <v/>
      </c>
      <c r="M4449" s="6" t="str">
        <f>IFERROR(VLOOKUP($J4449,Lookup!$I:$M,Lookup!L$2,0),"")</f>
        <v/>
      </c>
      <c r="N4449" s="6" t="str">
        <f>IFERROR(VLOOKUP($J4449,Lookup!$I:$M,Lookup!M$2,0),"")</f>
        <v/>
      </c>
      <c r="O4449" s="6">
        <f>IFERROR(VLOOKUP(E4449,Lookup!B:C,2,0),0)</f>
        <v>0</v>
      </c>
    </row>
    <row r="4450" customHeight="1" spans="11:15">
      <c r="K4450" s="6" t="str">
        <f>IFERROR(VLOOKUP($J4450,Lookup!$I:$M,Lookup!J$2,0),"")</f>
        <v/>
      </c>
      <c r="L4450" s="6" t="str">
        <f>IFERROR(VLOOKUP($J4450,Lookup!$I:$M,Lookup!K$2,0),"")</f>
        <v/>
      </c>
      <c r="M4450" s="6" t="str">
        <f>IFERROR(VLOOKUP($J4450,Lookup!$I:$M,Lookup!L$2,0),"")</f>
        <v/>
      </c>
      <c r="N4450" s="6" t="str">
        <f>IFERROR(VLOOKUP($J4450,Lookup!$I:$M,Lookup!M$2,0),"")</f>
        <v/>
      </c>
      <c r="O4450" s="6">
        <f>IFERROR(VLOOKUP(E4450,Lookup!B:C,2,0),0)</f>
        <v>0</v>
      </c>
    </row>
    <row r="4451" customHeight="1" spans="11:15">
      <c r="K4451" s="6" t="str">
        <f>IFERROR(VLOOKUP($J4451,Lookup!$I:$M,Lookup!J$2,0),"")</f>
        <v/>
      </c>
      <c r="L4451" s="6" t="str">
        <f>IFERROR(VLOOKUP($J4451,Lookup!$I:$M,Lookup!K$2,0),"")</f>
        <v/>
      </c>
      <c r="M4451" s="6" t="str">
        <f>IFERROR(VLOOKUP($J4451,Lookup!$I:$M,Lookup!L$2,0),"")</f>
        <v/>
      </c>
      <c r="N4451" s="6" t="str">
        <f>IFERROR(VLOOKUP($J4451,Lookup!$I:$M,Lookup!M$2,0),"")</f>
        <v/>
      </c>
      <c r="O4451" s="6">
        <f>IFERROR(VLOOKUP(E4451,Lookup!B:C,2,0),0)</f>
        <v>0</v>
      </c>
    </row>
    <row r="4452" customHeight="1" spans="11:15">
      <c r="K4452" s="6" t="str">
        <f>IFERROR(VLOOKUP($J4452,Lookup!$I:$M,Lookup!J$2,0),"")</f>
        <v/>
      </c>
      <c r="L4452" s="6" t="str">
        <f>IFERROR(VLOOKUP($J4452,Lookup!$I:$M,Lookup!K$2,0),"")</f>
        <v/>
      </c>
      <c r="M4452" s="6" t="str">
        <f>IFERROR(VLOOKUP($J4452,Lookup!$I:$M,Lookup!L$2,0),"")</f>
        <v/>
      </c>
      <c r="N4452" s="6" t="str">
        <f>IFERROR(VLOOKUP($J4452,Lookup!$I:$M,Lookup!M$2,0),"")</f>
        <v/>
      </c>
      <c r="O4452" s="6">
        <f>IFERROR(VLOOKUP(E4452,Lookup!B:C,2,0),0)</f>
        <v>0</v>
      </c>
    </row>
    <row r="4453" customHeight="1" spans="11:15">
      <c r="K4453" s="6" t="str">
        <f>IFERROR(VLOOKUP($J4453,Lookup!$I:$M,Lookup!J$2,0),"")</f>
        <v/>
      </c>
      <c r="L4453" s="6" t="str">
        <f>IFERROR(VLOOKUP($J4453,Lookup!$I:$M,Lookup!K$2,0),"")</f>
        <v/>
      </c>
      <c r="M4453" s="6" t="str">
        <f>IFERROR(VLOOKUP($J4453,Lookup!$I:$M,Lookup!L$2,0),"")</f>
        <v/>
      </c>
      <c r="N4453" s="6" t="str">
        <f>IFERROR(VLOOKUP($J4453,Lookup!$I:$M,Lookup!M$2,0),"")</f>
        <v/>
      </c>
      <c r="O4453" s="6">
        <f>IFERROR(VLOOKUP(E4453,Lookup!B:C,2,0),0)</f>
        <v>0</v>
      </c>
    </row>
    <row r="4454" customHeight="1" spans="11:15">
      <c r="K4454" s="6" t="str">
        <f>IFERROR(VLOOKUP($J4454,Lookup!$I:$M,Lookup!J$2,0),"")</f>
        <v/>
      </c>
      <c r="L4454" s="6" t="str">
        <f>IFERROR(VLOOKUP($J4454,Lookup!$I:$M,Lookup!K$2,0),"")</f>
        <v/>
      </c>
      <c r="M4454" s="6" t="str">
        <f>IFERROR(VLOOKUP($J4454,Lookup!$I:$M,Lookup!L$2,0),"")</f>
        <v/>
      </c>
      <c r="N4454" s="6" t="str">
        <f>IFERROR(VLOOKUP($J4454,Lookup!$I:$M,Lookup!M$2,0),"")</f>
        <v/>
      </c>
      <c r="O4454" s="6">
        <f>IFERROR(VLOOKUP(E4454,Lookup!B:C,2,0),0)</f>
        <v>0</v>
      </c>
    </row>
    <row r="4455" customHeight="1" spans="11:15">
      <c r="K4455" s="6" t="str">
        <f>IFERROR(VLOOKUP($J4455,Lookup!$I:$M,Lookup!J$2,0),"")</f>
        <v/>
      </c>
      <c r="L4455" s="6" t="str">
        <f>IFERROR(VLOOKUP($J4455,Lookup!$I:$M,Lookup!K$2,0),"")</f>
        <v/>
      </c>
      <c r="M4455" s="6" t="str">
        <f>IFERROR(VLOOKUP($J4455,Lookup!$I:$M,Lookup!L$2,0),"")</f>
        <v/>
      </c>
      <c r="N4455" s="6" t="str">
        <f>IFERROR(VLOOKUP($J4455,Lookup!$I:$M,Lookup!M$2,0),"")</f>
        <v/>
      </c>
      <c r="O4455" s="6">
        <f>IFERROR(VLOOKUP(E4455,Lookup!B:C,2,0),0)</f>
        <v>0</v>
      </c>
    </row>
    <row r="4456" customHeight="1" spans="11:15">
      <c r="K4456" s="6" t="str">
        <f>IFERROR(VLOOKUP($J4456,Lookup!$I:$M,Lookup!J$2,0),"")</f>
        <v/>
      </c>
      <c r="L4456" s="6" t="str">
        <f>IFERROR(VLOOKUP($J4456,Lookup!$I:$M,Lookup!K$2,0),"")</f>
        <v/>
      </c>
      <c r="M4456" s="6" t="str">
        <f>IFERROR(VLOOKUP($J4456,Lookup!$I:$M,Lookup!L$2,0),"")</f>
        <v/>
      </c>
      <c r="N4456" s="6" t="str">
        <f>IFERROR(VLOOKUP($J4456,Lookup!$I:$M,Lookup!M$2,0),"")</f>
        <v/>
      </c>
      <c r="O4456" s="6">
        <f>IFERROR(VLOOKUP(E4456,Lookup!B:C,2,0),0)</f>
        <v>0</v>
      </c>
    </row>
    <row r="4457" customHeight="1" spans="11:15">
      <c r="K4457" s="6" t="str">
        <f>IFERROR(VLOOKUP($J4457,Lookup!$I:$M,Lookup!J$2,0),"")</f>
        <v/>
      </c>
      <c r="L4457" s="6" t="str">
        <f>IFERROR(VLOOKUP($J4457,Lookup!$I:$M,Lookup!K$2,0),"")</f>
        <v/>
      </c>
      <c r="M4457" s="6" t="str">
        <f>IFERROR(VLOOKUP($J4457,Lookup!$I:$M,Lookup!L$2,0),"")</f>
        <v/>
      </c>
      <c r="N4457" s="6" t="str">
        <f>IFERROR(VLOOKUP($J4457,Lookup!$I:$M,Lookup!M$2,0),"")</f>
        <v/>
      </c>
      <c r="O4457" s="6">
        <f>IFERROR(VLOOKUP(E4457,Lookup!B:C,2,0),0)</f>
        <v>0</v>
      </c>
    </row>
    <row r="4458" customHeight="1" spans="11:15">
      <c r="K4458" s="6" t="str">
        <f>IFERROR(VLOOKUP($J4458,Lookup!$I:$M,Lookup!J$2,0),"")</f>
        <v/>
      </c>
      <c r="L4458" s="6" t="str">
        <f>IFERROR(VLOOKUP($J4458,Lookup!$I:$M,Lookup!K$2,0),"")</f>
        <v/>
      </c>
      <c r="M4458" s="6" t="str">
        <f>IFERROR(VLOOKUP($J4458,Lookup!$I:$M,Lookup!L$2,0),"")</f>
        <v/>
      </c>
      <c r="N4458" s="6" t="str">
        <f>IFERROR(VLOOKUP($J4458,Lookup!$I:$M,Lookup!M$2,0),"")</f>
        <v/>
      </c>
      <c r="O4458" s="6">
        <f>IFERROR(VLOOKUP(E4458,Lookup!B:C,2,0),0)</f>
        <v>0</v>
      </c>
    </row>
    <row r="4459" customHeight="1" spans="11:15">
      <c r="K4459" s="6" t="str">
        <f>IFERROR(VLOOKUP($J4459,Lookup!$I:$M,Lookup!J$2,0),"")</f>
        <v/>
      </c>
      <c r="L4459" s="6" t="str">
        <f>IFERROR(VLOOKUP($J4459,Lookup!$I:$M,Lookup!K$2,0),"")</f>
        <v/>
      </c>
      <c r="M4459" s="6" t="str">
        <f>IFERROR(VLOOKUP($J4459,Lookup!$I:$M,Lookup!L$2,0),"")</f>
        <v/>
      </c>
      <c r="N4459" s="6" t="str">
        <f>IFERROR(VLOOKUP($J4459,Lookup!$I:$M,Lookup!M$2,0),"")</f>
        <v/>
      </c>
      <c r="O4459" s="6">
        <f>IFERROR(VLOOKUP(E4459,Lookup!B:C,2,0),0)</f>
        <v>0</v>
      </c>
    </row>
    <row r="4460" customHeight="1" spans="11:15">
      <c r="K4460" s="6" t="str">
        <f>IFERROR(VLOOKUP($J4460,Lookup!$I:$M,Lookup!J$2,0),"")</f>
        <v/>
      </c>
      <c r="L4460" s="6" t="str">
        <f>IFERROR(VLOOKUP($J4460,Lookup!$I:$M,Lookup!K$2,0),"")</f>
        <v/>
      </c>
      <c r="M4460" s="6" t="str">
        <f>IFERROR(VLOOKUP($J4460,Lookup!$I:$M,Lookup!L$2,0),"")</f>
        <v/>
      </c>
      <c r="N4460" s="6" t="str">
        <f>IFERROR(VLOOKUP($J4460,Lookup!$I:$M,Lookup!M$2,0),"")</f>
        <v/>
      </c>
      <c r="O4460" s="6">
        <f>IFERROR(VLOOKUP(E4460,Lookup!B:C,2,0),0)</f>
        <v>0</v>
      </c>
    </row>
    <row r="4461" customHeight="1" spans="11:15">
      <c r="K4461" s="6" t="str">
        <f>IFERROR(VLOOKUP($J4461,Lookup!$I:$M,Lookup!J$2,0),"")</f>
        <v/>
      </c>
      <c r="L4461" s="6" t="str">
        <f>IFERROR(VLOOKUP($J4461,Lookup!$I:$M,Lookup!K$2,0),"")</f>
        <v/>
      </c>
      <c r="M4461" s="6" t="str">
        <f>IFERROR(VLOOKUP($J4461,Lookup!$I:$M,Lookup!L$2,0),"")</f>
        <v/>
      </c>
      <c r="N4461" s="6" t="str">
        <f>IFERROR(VLOOKUP($J4461,Lookup!$I:$M,Lookup!M$2,0),"")</f>
        <v/>
      </c>
      <c r="O4461" s="6">
        <f>IFERROR(VLOOKUP(E4461,Lookup!B:C,2,0),0)</f>
        <v>0</v>
      </c>
    </row>
    <row r="4462" customHeight="1" spans="11:15">
      <c r="K4462" s="6" t="str">
        <f>IFERROR(VLOOKUP($J4462,Lookup!$I:$M,Lookup!J$2,0),"")</f>
        <v/>
      </c>
      <c r="L4462" s="6" t="str">
        <f>IFERROR(VLOOKUP($J4462,Lookup!$I:$M,Lookup!K$2,0),"")</f>
        <v/>
      </c>
      <c r="M4462" s="6" t="str">
        <f>IFERROR(VLOOKUP($J4462,Lookup!$I:$M,Lookup!L$2,0),"")</f>
        <v/>
      </c>
      <c r="N4462" s="6" t="str">
        <f>IFERROR(VLOOKUP($J4462,Lookup!$I:$M,Lookup!M$2,0),"")</f>
        <v/>
      </c>
      <c r="O4462" s="6">
        <f>IFERROR(VLOOKUP(E4462,Lookup!B:C,2,0),0)</f>
        <v>0</v>
      </c>
    </row>
    <row r="4463" customHeight="1" spans="11:15">
      <c r="K4463" s="6" t="str">
        <f>IFERROR(VLOOKUP($J4463,Lookup!$I:$M,Lookup!J$2,0),"")</f>
        <v/>
      </c>
      <c r="L4463" s="6" t="str">
        <f>IFERROR(VLOOKUP($J4463,Lookup!$I:$M,Lookup!K$2,0),"")</f>
        <v/>
      </c>
      <c r="M4463" s="6" t="str">
        <f>IFERROR(VLOOKUP($J4463,Lookup!$I:$M,Lookup!L$2,0),"")</f>
        <v/>
      </c>
      <c r="N4463" s="6" t="str">
        <f>IFERROR(VLOOKUP($J4463,Lookup!$I:$M,Lookup!M$2,0),"")</f>
        <v/>
      </c>
      <c r="O4463" s="6">
        <f>IFERROR(VLOOKUP(E4463,Lookup!B:C,2,0),0)</f>
        <v>0</v>
      </c>
    </row>
    <row r="4464" customHeight="1" spans="11:15">
      <c r="K4464" s="6" t="str">
        <f>IFERROR(VLOOKUP($J4464,Lookup!$I:$M,Lookup!J$2,0),"")</f>
        <v/>
      </c>
      <c r="L4464" s="6" t="str">
        <f>IFERROR(VLOOKUP($J4464,Lookup!$I:$M,Lookup!K$2,0),"")</f>
        <v/>
      </c>
      <c r="M4464" s="6" t="str">
        <f>IFERROR(VLOOKUP($J4464,Lookup!$I:$M,Lookup!L$2,0),"")</f>
        <v/>
      </c>
      <c r="N4464" s="6" t="str">
        <f>IFERROR(VLOOKUP($J4464,Lookup!$I:$M,Lookup!M$2,0),"")</f>
        <v/>
      </c>
      <c r="O4464" s="6">
        <f>IFERROR(VLOOKUP(E4464,Lookup!B:C,2,0),0)</f>
        <v>0</v>
      </c>
    </row>
    <row r="4465" customHeight="1" spans="11:15">
      <c r="K4465" s="6" t="str">
        <f>IFERROR(VLOOKUP($J4465,Lookup!$I:$M,Lookup!J$2,0),"")</f>
        <v/>
      </c>
      <c r="L4465" s="6" t="str">
        <f>IFERROR(VLOOKUP($J4465,Lookup!$I:$M,Lookup!K$2,0),"")</f>
        <v/>
      </c>
      <c r="M4465" s="6" t="str">
        <f>IFERROR(VLOOKUP($J4465,Lookup!$I:$M,Lookup!L$2,0),"")</f>
        <v/>
      </c>
      <c r="N4465" s="6" t="str">
        <f>IFERROR(VLOOKUP($J4465,Lookup!$I:$M,Lookup!M$2,0),"")</f>
        <v/>
      </c>
      <c r="O4465" s="6">
        <f>IFERROR(VLOOKUP(E4465,Lookup!B:C,2,0),0)</f>
        <v>0</v>
      </c>
    </row>
    <row r="4466" customHeight="1" spans="11:15">
      <c r="K4466" s="6" t="str">
        <f>IFERROR(VLOOKUP($J4466,Lookup!$I:$M,Lookup!J$2,0),"")</f>
        <v/>
      </c>
      <c r="L4466" s="6" t="str">
        <f>IFERROR(VLOOKUP($J4466,Lookup!$I:$M,Lookup!K$2,0),"")</f>
        <v/>
      </c>
      <c r="M4466" s="6" t="str">
        <f>IFERROR(VLOOKUP($J4466,Lookup!$I:$M,Lookup!L$2,0),"")</f>
        <v/>
      </c>
      <c r="N4466" s="6" t="str">
        <f>IFERROR(VLOOKUP($J4466,Lookup!$I:$M,Lookup!M$2,0),"")</f>
        <v/>
      </c>
      <c r="O4466" s="6">
        <f>IFERROR(VLOOKUP(E4466,Lookup!B:C,2,0),0)</f>
        <v>0</v>
      </c>
    </row>
    <row r="4467" customHeight="1" spans="11:15">
      <c r="K4467" s="6" t="str">
        <f>IFERROR(VLOOKUP($J4467,Lookup!$I:$M,Lookup!J$2,0),"")</f>
        <v/>
      </c>
      <c r="L4467" s="6" t="str">
        <f>IFERROR(VLOOKUP($J4467,Lookup!$I:$M,Lookup!K$2,0),"")</f>
        <v/>
      </c>
      <c r="M4467" s="6" t="str">
        <f>IFERROR(VLOOKUP($J4467,Lookup!$I:$M,Lookup!L$2,0),"")</f>
        <v/>
      </c>
      <c r="N4467" s="6" t="str">
        <f>IFERROR(VLOOKUP($J4467,Lookup!$I:$M,Lookup!M$2,0),"")</f>
        <v/>
      </c>
      <c r="O4467" s="6">
        <f>IFERROR(VLOOKUP(E4467,Lookup!B:C,2,0),0)</f>
        <v>0</v>
      </c>
    </row>
    <row r="4468" customHeight="1" spans="11:15">
      <c r="K4468" s="6" t="str">
        <f>IFERROR(VLOOKUP($J4468,Lookup!$I:$M,Lookup!J$2,0),"")</f>
        <v/>
      </c>
      <c r="L4468" s="6" t="str">
        <f>IFERROR(VLOOKUP($J4468,Lookup!$I:$M,Lookup!K$2,0),"")</f>
        <v/>
      </c>
      <c r="M4468" s="6" t="str">
        <f>IFERROR(VLOOKUP($J4468,Lookup!$I:$M,Lookup!L$2,0),"")</f>
        <v/>
      </c>
      <c r="N4468" s="6" t="str">
        <f>IFERROR(VLOOKUP($J4468,Lookup!$I:$M,Lookup!M$2,0),"")</f>
        <v/>
      </c>
      <c r="O4468" s="6">
        <f>IFERROR(VLOOKUP(E4468,Lookup!B:C,2,0),0)</f>
        <v>0</v>
      </c>
    </row>
    <row r="4469" customHeight="1" spans="11:15">
      <c r="K4469" s="6" t="str">
        <f>IFERROR(VLOOKUP($J4469,Lookup!$I:$M,Lookup!J$2,0),"")</f>
        <v/>
      </c>
      <c r="L4469" s="6" t="str">
        <f>IFERROR(VLOOKUP($J4469,Lookup!$I:$M,Lookup!K$2,0),"")</f>
        <v/>
      </c>
      <c r="M4469" s="6" t="str">
        <f>IFERROR(VLOOKUP($J4469,Lookup!$I:$M,Lookup!L$2,0),"")</f>
        <v/>
      </c>
      <c r="N4469" s="6" t="str">
        <f>IFERROR(VLOOKUP($J4469,Lookup!$I:$M,Lookup!M$2,0),"")</f>
        <v/>
      </c>
      <c r="O4469" s="6">
        <f>IFERROR(VLOOKUP(E4469,Lookup!B:C,2,0),0)</f>
        <v>0</v>
      </c>
    </row>
    <row r="4470" customHeight="1" spans="11:15">
      <c r="K4470" s="6" t="str">
        <f>IFERROR(VLOOKUP($J4470,Lookup!$I:$M,Lookup!J$2,0),"")</f>
        <v/>
      </c>
      <c r="L4470" s="6" t="str">
        <f>IFERROR(VLOOKUP($J4470,Lookup!$I:$M,Lookup!K$2,0),"")</f>
        <v/>
      </c>
      <c r="M4470" s="6" t="str">
        <f>IFERROR(VLOOKUP($J4470,Lookup!$I:$M,Lookup!L$2,0),"")</f>
        <v/>
      </c>
      <c r="N4470" s="6" t="str">
        <f>IFERROR(VLOOKUP($J4470,Lookup!$I:$M,Lookup!M$2,0),"")</f>
        <v/>
      </c>
      <c r="O4470" s="6">
        <f>IFERROR(VLOOKUP(E4470,Lookup!B:C,2,0),0)</f>
        <v>0</v>
      </c>
    </row>
    <row r="4471" customHeight="1" spans="11:15">
      <c r="K4471" s="6" t="str">
        <f>IFERROR(VLOOKUP($J4471,Lookup!$I:$M,Lookup!J$2,0),"")</f>
        <v/>
      </c>
      <c r="L4471" s="6" t="str">
        <f>IFERROR(VLOOKUP($J4471,Lookup!$I:$M,Lookup!K$2,0),"")</f>
        <v/>
      </c>
      <c r="M4471" s="6" t="str">
        <f>IFERROR(VLOOKUP($J4471,Lookup!$I:$M,Lookup!L$2,0),"")</f>
        <v/>
      </c>
      <c r="N4471" s="6" t="str">
        <f>IFERROR(VLOOKUP($J4471,Lookup!$I:$M,Lookup!M$2,0),"")</f>
        <v/>
      </c>
      <c r="O4471" s="6">
        <f>IFERROR(VLOOKUP(E4471,Lookup!B:C,2,0),0)</f>
        <v>0</v>
      </c>
    </row>
    <row r="4472" customHeight="1" spans="11:15">
      <c r="K4472" s="6" t="str">
        <f>IFERROR(VLOOKUP($J4472,Lookup!$I:$M,Lookup!J$2,0),"")</f>
        <v/>
      </c>
      <c r="L4472" s="6" t="str">
        <f>IFERROR(VLOOKUP($J4472,Lookup!$I:$M,Lookup!K$2,0),"")</f>
        <v/>
      </c>
      <c r="M4472" s="6" t="str">
        <f>IFERROR(VLOOKUP($J4472,Lookup!$I:$M,Lookup!L$2,0),"")</f>
        <v/>
      </c>
      <c r="N4472" s="6" t="str">
        <f>IFERROR(VLOOKUP($J4472,Lookup!$I:$M,Lookup!M$2,0),"")</f>
        <v/>
      </c>
      <c r="O4472" s="6">
        <f>IFERROR(VLOOKUP(E4472,Lookup!B:C,2,0),0)</f>
        <v>0</v>
      </c>
    </row>
    <row r="4473" customHeight="1" spans="11:15">
      <c r="K4473" s="6" t="str">
        <f>IFERROR(VLOOKUP($J4473,Lookup!$I:$M,Lookup!J$2,0),"")</f>
        <v/>
      </c>
      <c r="L4473" s="6" t="str">
        <f>IFERROR(VLOOKUP($J4473,Lookup!$I:$M,Lookup!K$2,0),"")</f>
        <v/>
      </c>
      <c r="M4473" s="6" t="str">
        <f>IFERROR(VLOOKUP($J4473,Lookup!$I:$M,Lookup!L$2,0),"")</f>
        <v/>
      </c>
      <c r="N4473" s="6" t="str">
        <f>IFERROR(VLOOKUP($J4473,Lookup!$I:$M,Lookup!M$2,0),"")</f>
        <v/>
      </c>
      <c r="O4473" s="6">
        <f>IFERROR(VLOOKUP(E4473,Lookup!B:C,2,0),0)</f>
        <v>0</v>
      </c>
    </row>
    <row r="4474" customHeight="1" spans="11:15">
      <c r="K4474" s="6" t="str">
        <f>IFERROR(VLOOKUP($J4474,Lookup!$I:$M,Lookup!J$2,0),"")</f>
        <v/>
      </c>
      <c r="L4474" s="6" t="str">
        <f>IFERROR(VLOOKUP($J4474,Lookup!$I:$M,Lookup!K$2,0),"")</f>
        <v/>
      </c>
      <c r="M4474" s="6" t="str">
        <f>IFERROR(VLOOKUP($J4474,Lookup!$I:$M,Lookup!L$2,0),"")</f>
        <v/>
      </c>
      <c r="N4474" s="6" t="str">
        <f>IFERROR(VLOOKUP($J4474,Lookup!$I:$M,Lookup!M$2,0),"")</f>
        <v/>
      </c>
      <c r="O4474" s="6">
        <f>IFERROR(VLOOKUP(E4474,Lookup!B:C,2,0),0)</f>
        <v>0</v>
      </c>
    </row>
    <row r="4475" customHeight="1" spans="11:15">
      <c r="K4475" s="6" t="str">
        <f>IFERROR(VLOOKUP($J4475,Lookup!$I:$M,Lookup!J$2,0),"")</f>
        <v/>
      </c>
      <c r="L4475" s="6" t="str">
        <f>IFERROR(VLOOKUP($J4475,Lookup!$I:$M,Lookup!K$2,0),"")</f>
        <v/>
      </c>
      <c r="M4475" s="6" t="str">
        <f>IFERROR(VLOOKUP($J4475,Lookup!$I:$M,Lookup!L$2,0),"")</f>
        <v/>
      </c>
      <c r="N4475" s="6" t="str">
        <f>IFERROR(VLOOKUP($J4475,Lookup!$I:$M,Lookup!M$2,0),"")</f>
        <v/>
      </c>
      <c r="O4475" s="6">
        <f>IFERROR(VLOOKUP(E4475,Lookup!B:C,2,0),0)</f>
        <v>0</v>
      </c>
    </row>
    <row r="4476" customHeight="1" spans="11:15">
      <c r="K4476" s="6" t="str">
        <f>IFERROR(VLOOKUP($J4476,Lookup!$I:$M,Lookup!J$2,0),"")</f>
        <v/>
      </c>
      <c r="L4476" s="6" t="str">
        <f>IFERROR(VLOOKUP($J4476,Lookup!$I:$M,Lookup!K$2,0),"")</f>
        <v/>
      </c>
      <c r="M4476" s="6" t="str">
        <f>IFERROR(VLOOKUP($J4476,Lookup!$I:$M,Lookup!L$2,0),"")</f>
        <v/>
      </c>
      <c r="N4476" s="6" t="str">
        <f>IFERROR(VLOOKUP($J4476,Lookup!$I:$M,Lookup!M$2,0),"")</f>
        <v/>
      </c>
      <c r="O4476" s="6">
        <f>IFERROR(VLOOKUP(E4476,Lookup!B:C,2,0),0)</f>
        <v>0</v>
      </c>
    </row>
    <row r="4477" customHeight="1" spans="11:15">
      <c r="K4477" s="6" t="str">
        <f>IFERROR(VLOOKUP($J4477,Lookup!$I:$M,Lookup!J$2,0),"")</f>
        <v/>
      </c>
      <c r="L4477" s="6" t="str">
        <f>IFERROR(VLOOKUP($J4477,Lookup!$I:$M,Lookup!K$2,0),"")</f>
        <v/>
      </c>
      <c r="M4477" s="6" t="str">
        <f>IFERROR(VLOOKUP($J4477,Lookup!$I:$M,Lookup!L$2,0),"")</f>
        <v/>
      </c>
      <c r="N4477" s="6" t="str">
        <f>IFERROR(VLOOKUP($J4477,Lookup!$I:$M,Lookup!M$2,0),"")</f>
        <v/>
      </c>
      <c r="O4477" s="6">
        <f>IFERROR(VLOOKUP(E4477,Lookup!B:C,2,0),0)</f>
        <v>0</v>
      </c>
    </row>
    <row r="4478" customHeight="1" spans="11:15">
      <c r="K4478" s="6" t="str">
        <f>IFERROR(VLOOKUP($J4478,Lookup!$I:$M,Lookup!J$2,0),"")</f>
        <v/>
      </c>
      <c r="L4478" s="6" t="str">
        <f>IFERROR(VLOOKUP($J4478,Lookup!$I:$M,Lookup!K$2,0),"")</f>
        <v/>
      </c>
      <c r="M4478" s="6" t="str">
        <f>IFERROR(VLOOKUP($J4478,Lookup!$I:$M,Lookup!L$2,0),"")</f>
        <v/>
      </c>
      <c r="N4478" s="6" t="str">
        <f>IFERROR(VLOOKUP($J4478,Lookup!$I:$M,Lookup!M$2,0),"")</f>
        <v/>
      </c>
      <c r="O4478" s="6">
        <f>IFERROR(VLOOKUP(E4478,Lookup!B:C,2,0),0)</f>
        <v>0</v>
      </c>
    </row>
    <row r="4479" customHeight="1" spans="11:15">
      <c r="K4479" s="6" t="str">
        <f>IFERROR(VLOOKUP($J4479,Lookup!$I:$M,Lookup!J$2,0),"")</f>
        <v/>
      </c>
      <c r="L4479" s="6" t="str">
        <f>IFERROR(VLOOKUP($J4479,Lookup!$I:$M,Lookup!K$2,0),"")</f>
        <v/>
      </c>
      <c r="M4479" s="6" t="str">
        <f>IFERROR(VLOOKUP($J4479,Lookup!$I:$M,Lookup!L$2,0),"")</f>
        <v/>
      </c>
      <c r="N4479" s="6" t="str">
        <f>IFERROR(VLOOKUP($J4479,Lookup!$I:$M,Lookup!M$2,0),"")</f>
        <v/>
      </c>
      <c r="O4479" s="6">
        <f>IFERROR(VLOOKUP(E4479,Lookup!B:C,2,0),0)</f>
        <v>0</v>
      </c>
    </row>
    <row r="4480" customHeight="1" spans="11:15">
      <c r="K4480" s="6" t="str">
        <f>IFERROR(VLOOKUP($J4480,Lookup!$I:$M,Lookup!J$2,0),"")</f>
        <v/>
      </c>
      <c r="L4480" s="6" t="str">
        <f>IFERROR(VLOOKUP($J4480,Lookup!$I:$M,Lookup!K$2,0),"")</f>
        <v/>
      </c>
      <c r="M4480" s="6" t="str">
        <f>IFERROR(VLOOKUP($J4480,Lookup!$I:$M,Lookup!L$2,0),"")</f>
        <v/>
      </c>
      <c r="N4480" s="6" t="str">
        <f>IFERROR(VLOOKUP($J4480,Lookup!$I:$M,Lookup!M$2,0),"")</f>
        <v/>
      </c>
      <c r="O4480" s="6">
        <f>IFERROR(VLOOKUP(E4480,Lookup!B:C,2,0),0)</f>
        <v>0</v>
      </c>
    </row>
    <row r="4481" customHeight="1" spans="11:15">
      <c r="K4481" s="6" t="str">
        <f>IFERROR(VLOOKUP($J4481,Lookup!$I:$M,Lookup!J$2,0),"")</f>
        <v/>
      </c>
      <c r="L4481" s="6" t="str">
        <f>IFERROR(VLOOKUP($J4481,Lookup!$I:$M,Lookup!K$2,0),"")</f>
        <v/>
      </c>
      <c r="M4481" s="6" t="str">
        <f>IFERROR(VLOOKUP($J4481,Lookup!$I:$M,Lookup!L$2,0),"")</f>
        <v/>
      </c>
      <c r="N4481" s="6" t="str">
        <f>IFERROR(VLOOKUP($J4481,Lookup!$I:$M,Lookup!M$2,0),"")</f>
        <v/>
      </c>
      <c r="O4481" s="6">
        <f>IFERROR(VLOOKUP(E4481,Lookup!B:C,2,0),0)</f>
        <v>0</v>
      </c>
    </row>
    <row r="4482" customHeight="1" spans="11:15">
      <c r="K4482" s="6" t="str">
        <f>IFERROR(VLOOKUP($J4482,Lookup!$I:$M,Lookup!J$2,0),"")</f>
        <v/>
      </c>
      <c r="L4482" s="6" t="str">
        <f>IFERROR(VLOOKUP($J4482,Lookup!$I:$M,Lookup!K$2,0),"")</f>
        <v/>
      </c>
      <c r="M4482" s="6" t="str">
        <f>IFERROR(VLOOKUP($J4482,Lookup!$I:$M,Lookup!L$2,0),"")</f>
        <v/>
      </c>
      <c r="N4482" s="6" t="str">
        <f>IFERROR(VLOOKUP($J4482,Lookup!$I:$M,Lookup!M$2,0),"")</f>
        <v/>
      </c>
      <c r="O4482" s="6">
        <f>IFERROR(VLOOKUP(E4482,Lookup!B:C,2,0),0)</f>
        <v>0</v>
      </c>
    </row>
    <row r="4483" customHeight="1" spans="11:15">
      <c r="K4483" s="6" t="str">
        <f>IFERROR(VLOOKUP($J4483,Lookup!$I:$M,Lookup!J$2,0),"")</f>
        <v/>
      </c>
      <c r="L4483" s="6" t="str">
        <f>IFERROR(VLOOKUP($J4483,Lookup!$I:$M,Lookup!K$2,0),"")</f>
        <v/>
      </c>
      <c r="M4483" s="6" t="str">
        <f>IFERROR(VLOOKUP($J4483,Lookup!$I:$M,Lookup!L$2,0),"")</f>
        <v/>
      </c>
      <c r="N4483" s="6" t="str">
        <f>IFERROR(VLOOKUP($J4483,Lookup!$I:$M,Lookup!M$2,0),"")</f>
        <v/>
      </c>
      <c r="O4483" s="6">
        <f>IFERROR(VLOOKUP(E4483,Lookup!B:C,2,0),0)</f>
        <v>0</v>
      </c>
    </row>
    <row r="4484" customHeight="1" spans="11:15">
      <c r="K4484" s="6" t="str">
        <f>IFERROR(VLOOKUP($J4484,Lookup!$I:$M,Lookup!J$2,0),"")</f>
        <v/>
      </c>
      <c r="L4484" s="6" t="str">
        <f>IFERROR(VLOOKUP($J4484,Lookup!$I:$M,Lookup!K$2,0),"")</f>
        <v/>
      </c>
      <c r="M4484" s="6" t="str">
        <f>IFERROR(VLOOKUP($J4484,Lookup!$I:$M,Lookup!L$2,0),"")</f>
        <v/>
      </c>
      <c r="N4484" s="6" t="str">
        <f>IFERROR(VLOOKUP($J4484,Lookup!$I:$M,Lookup!M$2,0),"")</f>
        <v/>
      </c>
      <c r="O4484" s="6">
        <f>IFERROR(VLOOKUP(E4484,Lookup!B:C,2,0),0)</f>
        <v>0</v>
      </c>
    </row>
    <row r="4485" customHeight="1" spans="11:15">
      <c r="K4485" s="6" t="str">
        <f>IFERROR(VLOOKUP($J4485,Lookup!$I:$M,Lookup!J$2,0),"")</f>
        <v/>
      </c>
      <c r="L4485" s="6" t="str">
        <f>IFERROR(VLOOKUP($J4485,Lookup!$I:$M,Lookup!K$2,0),"")</f>
        <v/>
      </c>
      <c r="M4485" s="6" t="str">
        <f>IFERROR(VLOOKUP($J4485,Lookup!$I:$M,Lookup!L$2,0),"")</f>
        <v/>
      </c>
      <c r="N4485" s="6" t="str">
        <f>IFERROR(VLOOKUP($J4485,Lookup!$I:$M,Lookup!M$2,0),"")</f>
        <v/>
      </c>
      <c r="O4485" s="6">
        <f>IFERROR(VLOOKUP(E4485,Lookup!B:C,2,0),0)</f>
        <v>0</v>
      </c>
    </row>
    <row r="4486" customHeight="1" spans="11:15">
      <c r="K4486" s="6" t="str">
        <f>IFERROR(VLOOKUP($J4486,Lookup!$I:$M,Lookup!J$2,0),"")</f>
        <v/>
      </c>
      <c r="L4486" s="6" t="str">
        <f>IFERROR(VLOOKUP($J4486,Lookup!$I:$M,Lookup!K$2,0),"")</f>
        <v/>
      </c>
      <c r="M4486" s="6" t="str">
        <f>IFERROR(VLOOKUP($J4486,Lookup!$I:$M,Lookup!L$2,0),"")</f>
        <v/>
      </c>
      <c r="N4486" s="6" t="str">
        <f>IFERROR(VLOOKUP($J4486,Lookup!$I:$M,Lookup!M$2,0),"")</f>
        <v/>
      </c>
      <c r="O4486" s="6">
        <f>IFERROR(VLOOKUP(E4486,Lookup!B:C,2,0),0)</f>
        <v>0</v>
      </c>
    </row>
    <row r="4487" customHeight="1" spans="11:15">
      <c r="K4487" s="6" t="str">
        <f>IFERROR(VLOOKUP($J4487,Lookup!$I:$M,Lookup!J$2,0),"")</f>
        <v/>
      </c>
      <c r="L4487" s="6" t="str">
        <f>IFERROR(VLOOKUP($J4487,Lookup!$I:$M,Lookup!K$2,0),"")</f>
        <v/>
      </c>
      <c r="M4487" s="6" t="str">
        <f>IFERROR(VLOOKUP($J4487,Lookup!$I:$M,Lookup!L$2,0),"")</f>
        <v/>
      </c>
      <c r="N4487" s="6" t="str">
        <f>IFERROR(VLOOKUP($J4487,Lookup!$I:$M,Lookup!M$2,0),"")</f>
        <v/>
      </c>
      <c r="O4487" s="6">
        <f>IFERROR(VLOOKUP(E4487,Lookup!B:C,2,0),0)</f>
        <v>0</v>
      </c>
    </row>
    <row r="4488" customHeight="1" spans="11:15">
      <c r="K4488" s="6" t="str">
        <f>IFERROR(VLOOKUP($J4488,Lookup!$I:$M,Lookup!J$2,0),"")</f>
        <v/>
      </c>
      <c r="L4488" s="6" t="str">
        <f>IFERROR(VLOOKUP($J4488,Lookup!$I:$M,Lookup!K$2,0),"")</f>
        <v/>
      </c>
      <c r="M4488" s="6" t="str">
        <f>IFERROR(VLOOKUP($J4488,Lookup!$I:$M,Lookup!L$2,0),"")</f>
        <v/>
      </c>
      <c r="N4488" s="6" t="str">
        <f>IFERROR(VLOOKUP($J4488,Lookup!$I:$M,Lookup!M$2,0),"")</f>
        <v/>
      </c>
      <c r="O4488" s="6">
        <f>IFERROR(VLOOKUP(E4488,Lookup!B:C,2,0),0)</f>
        <v>0</v>
      </c>
    </row>
    <row r="4489" customHeight="1" spans="11:15">
      <c r="K4489" s="6" t="str">
        <f>IFERROR(VLOOKUP($J4489,Lookup!$I:$M,Lookup!J$2,0),"")</f>
        <v/>
      </c>
      <c r="L4489" s="6" t="str">
        <f>IFERROR(VLOOKUP($J4489,Lookup!$I:$M,Lookup!K$2,0),"")</f>
        <v/>
      </c>
      <c r="M4489" s="6" t="str">
        <f>IFERROR(VLOOKUP($J4489,Lookup!$I:$M,Lookup!L$2,0),"")</f>
        <v/>
      </c>
      <c r="N4489" s="6" t="str">
        <f>IFERROR(VLOOKUP($J4489,Lookup!$I:$M,Lookup!M$2,0),"")</f>
        <v/>
      </c>
      <c r="O4489" s="6">
        <f>IFERROR(VLOOKUP(E4489,Lookup!B:C,2,0),0)</f>
        <v>0</v>
      </c>
    </row>
    <row r="4490" customHeight="1" spans="11:15">
      <c r="K4490" s="6" t="str">
        <f>IFERROR(VLOOKUP($J4490,Lookup!$I:$M,Lookup!J$2,0),"")</f>
        <v/>
      </c>
      <c r="L4490" s="6" t="str">
        <f>IFERROR(VLOOKUP($J4490,Lookup!$I:$M,Lookup!K$2,0),"")</f>
        <v/>
      </c>
      <c r="M4490" s="6" t="str">
        <f>IFERROR(VLOOKUP($J4490,Lookup!$I:$M,Lookup!L$2,0),"")</f>
        <v/>
      </c>
      <c r="N4490" s="6" t="str">
        <f>IFERROR(VLOOKUP($J4490,Lookup!$I:$M,Lookup!M$2,0),"")</f>
        <v/>
      </c>
      <c r="O4490" s="6">
        <f>IFERROR(VLOOKUP(E4490,Lookup!B:C,2,0),0)</f>
        <v>0</v>
      </c>
    </row>
    <row r="4491" customHeight="1" spans="11:15">
      <c r="K4491" s="6" t="str">
        <f>IFERROR(VLOOKUP($J4491,Lookup!$I:$M,Lookup!J$2,0),"")</f>
        <v/>
      </c>
      <c r="L4491" s="6" t="str">
        <f>IFERROR(VLOOKUP($J4491,Lookup!$I:$M,Lookup!K$2,0),"")</f>
        <v/>
      </c>
      <c r="M4491" s="6" t="str">
        <f>IFERROR(VLOOKUP($J4491,Lookup!$I:$M,Lookup!L$2,0),"")</f>
        <v/>
      </c>
      <c r="N4491" s="6" t="str">
        <f>IFERROR(VLOOKUP($J4491,Lookup!$I:$M,Lookup!M$2,0),"")</f>
        <v/>
      </c>
      <c r="O4491" s="6">
        <f>IFERROR(VLOOKUP(E4491,Lookup!B:C,2,0),0)</f>
        <v>0</v>
      </c>
    </row>
    <row r="4492" customHeight="1" spans="11:15">
      <c r="K4492" s="6" t="str">
        <f>IFERROR(VLOOKUP($J4492,Lookup!$I:$M,Lookup!J$2,0),"")</f>
        <v/>
      </c>
      <c r="L4492" s="6" t="str">
        <f>IFERROR(VLOOKUP($J4492,Lookup!$I:$M,Lookup!K$2,0),"")</f>
        <v/>
      </c>
      <c r="M4492" s="6" t="str">
        <f>IFERROR(VLOOKUP($J4492,Lookup!$I:$M,Lookup!L$2,0),"")</f>
        <v/>
      </c>
      <c r="N4492" s="6" t="str">
        <f>IFERROR(VLOOKUP($J4492,Lookup!$I:$M,Lookup!M$2,0),"")</f>
        <v/>
      </c>
      <c r="O4492" s="6">
        <f>IFERROR(VLOOKUP(E4492,Lookup!B:C,2,0),0)</f>
        <v>0</v>
      </c>
    </row>
    <row r="4493" customHeight="1" spans="11:15">
      <c r="K4493" s="6" t="str">
        <f>IFERROR(VLOOKUP($J4493,Lookup!$I:$M,Lookup!J$2,0),"")</f>
        <v/>
      </c>
      <c r="L4493" s="6" t="str">
        <f>IFERROR(VLOOKUP($J4493,Lookup!$I:$M,Lookup!K$2,0),"")</f>
        <v/>
      </c>
      <c r="M4493" s="6" t="str">
        <f>IFERROR(VLOOKUP($J4493,Lookup!$I:$M,Lookup!L$2,0),"")</f>
        <v/>
      </c>
      <c r="N4493" s="6" t="str">
        <f>IFERROR(VLOOKUP($J4493,Lookup!$I:$M,Lookup!M$2,0),"")</f>
        <v/>
      </c>
      <c r="O4493" s="6">
        <f>IFERROR(VLOOKUP(E4493,Lookup!B:C,2,0),0)</f>
        <v>0</v>
      </c>
    </row>
    <row r="4494" customHeight="1" spans="11:15">
      <c r="K4494" s="6" t="str">
        <f>IFERROR(VLOOKUP($J4494,Lookup!$I:$M,Lookup!J$2,0),"")</f>
        <v/>
      </c>
      <c r="L4494" s="6" t="str">
        <f>IFERROR(VLOOKUP($J4494,Lookup!$I:$M,Lookup!K$2,0),"")</f>
        <v/>
      </c>
      <c r="M4494" s="6" t="str">
        <f>IFERROR(VLOOKUP($J4494,Lookup!$I:$M,Lookup!L$2,0),"")</f>
        <v/>
      </c>
      <c r="N4494" s="6" t="str">
        <f>IFERROR(VLOOKUP($J4494,Lookup!$I:$M,Lookup!M$2,0),"")</f>
        <v/>
      </c>
      <c r="O4494" s="6">
        <f>IFERROR(VLOOKUP(E4494,Lookup!B:C,2,0),0)</f>
        <v>0</v>
      </c>
    </row>
    <row r="4495" customHeight="1" spans="11:15">
      <c r="K4495" s="6" t="str">
        <f>IFERROR(VLOOKUP($J4495,Lookup!$I:$M,Lookup!J$2,0),"")</f>
        <v/>
      </c>
      <c r="L4495" s="6" t="str">
        <f>IFERROR(VLOOKUP($J4495,Lookup!$I:$M,Lookup!K$2,0),"")</f>
        <v/>
      </c>
      <c r="M4495" s="6" t="str">
        <f>IFERROR(VLOOKUP($J4495,Lookup!$I:$M,Lookup!L$2,0),"")</f>
        <v/>
      </c>
      <c r="N4495" s="6" t="str">
        <f>IFERROR(VLOOKUP($J4495,Lookup!$I:$M,Lookup!M$2,0),"")</f>
        <v/>
      </c>
      <c r="O4495" s="6">
        <f>IFERROR(VLOOKUP(E4495,Lookup!B:C,2,0),0)</f>
        <v>0</v>
      </c>
    </row>
    <row r="4496" customHeight="1" spans="11:15">
      <c r="K4496" s="6" t="str">
        <f>IFERROR(VLOOKUP($J4496,Lookup!$I:$M,Lookup!J$2,0),"")</f>
        <v/>
      </c>
      <c r="L4496" s="6" t="str">
        <f>IFERROR(VLOOKUP($J4496,Lookup!$I:$M,Lookup!K$2,0),"")</f>
        <v/>
      </c>
      <c r="M4496" s="6" t="str">
        <f>IFERROR(VLOOKUP($J4496,Lookup!$I:$M,Lookup!L$2,0),"")</f>
        <v/>
      </c>
      <c r="N4496" s="6" t="str">
        <f>IFERROR(VLOOKUP($J4496,Lookup!$I:$M,Lookup!M$2,0),"")</f>
        <v/>
      </c>
      <c r="O4496" s="6">
        <f>IFERROR(VLOOKUP(E4496,Lookup!B:C,2,0),0)</f>
        <v>0</v>
      </c>
    </row>
    <row r="4497" customHeight="1" spans="11:15">
      <c r="K4497" s="6" t="str">
        <f>IFERROR(VLOOKUP($J4497,Lookup!$I:$M,Lookup!J$2,0),"")</f>
        <v/>
      </c>
      <c r="L4497" s="6" t="str">
        <f>IFERROR(VLOOKUP($J4497,Lookup!$I:$M,Lookup!K$2,0),"")</f>
        <v/>
      </c>
      <c r="M4497" s="6" t="str">
        <f>IFERROR(VLOOKUP($J4497,Lookup!$I:$M,Lookup!L$2,0),"")</f>
        <v/>
      </c>
      <c r="N4497" s="6" t="str">
        <f>IFERROR(VLOOKUP($J4497,Lookup!$I:$M,Lookup!M$2,0),"")</f>
        <v/>
      </c>
      <c r="O4497" s="6">
        <f>IFERROR(VLOOKUP(E4497,Lookup!B:C,2,0),0)</f>
        <v>0</v>
      </c>
    </row>
    <row r="4498" customHeight="1" spans="11:15">
      <c r="K4498" s="6" t="str">
        <f>IFERROR(VLOOKUP($J4498,Lookup!$I:$M,Lookup!J$2,0),"")</f>
        <v/>
      </c>
      <c r="L4498" s="6" t="str">
        <f>IFERROR(VLOOKUP($J4498,Lookup!$I:$M,Lookup!K$2,0),"")</f>
        <v/>
      </c>
      <c r="M4498" s="6" t="str">
        <f>IFERROR(VLOOKUP($J4498,Lookup!$I:$M,Lookup!L$2,0),"")</f>
        <v/>
      </c>
      <c r="N4498" s="6" t="str">
        <f>IFERROR(VLOOKUP($J4498,Lookup!$I:$M,Lookup!M$2,0),"")</f>
        <v/>
      </c>
      <c r="O4498" s="6">
        <f>IFERROR(VLOOKUP(E4498,Lookup!B:C,2,0),0)</f>
        <v>0</v>
      </c>
    </row>
    <row r="4499" customHeight="1" spans="11:15">
      <c r="K4499" s="6" t="str">
        <f>IFERROR(VLOOKUP($J4499,Lookup!$I:$M,Lookup!J$2,0),"")</f>
        <v/>
      </c>
      <c r="L4499" s="6" t="str">
        <f>IFERROR(VLOOKUP($J4499,Lookup!$I:$M,Lookup!K$2,0),"")</f>
        <v/>
      </c>
      <c r="M4499" s="6" t="str">
        <f>IFERROR(VLOOKUP($J4499,Lookup!$I:$M,Lookup!L$2,0),"")</f>
        <v/>
      </c>
      <c r="N4499" s="6" t="str">
        <f>IFERROR(VLOOKUP($J4499,Lookup!$I:$M,Lookup!M$2,0),"")</f>
        <v/>
      </c>
      <c r="O4499" s="6">
        <f>IFERROR(VLOOKUP(E4499,Lookup!B:C,2,0),0)</f>
        <v>0</v>
      </c>
    </row>
    <row r="4500" customHeight="1" spans="11:15">
      <c r="K4500" s="6" t="str">
        <f>IFERROR(VLOOKUP($J4500,Lookup!$I:$M,Lookup!J$2,0),"")</f>
        <v/>
      </c>
      <c r="L4500" s="6" t="str">
        <f>IFERROR(VLOOKUP($J4500,Lookup!$I:$M,Lookup!K$2,0),"")</f>
        <v/>
      </c>
      <c r="M4500" s="6" t="str">
        <f>IFERROR(VLOOKUP($J4500,Lookup!$I:$M,Lookup!L$2,0),"")</f>
        <v/>
      </c>
      <c r="N4500" s="6" t="str">
        <f>IFERROR(VLOOKUP($J4500,Lookup!$I:$M,Lookup!M$2,0),"")</f>
        <v/>
      </c>
      <c r="O4500" s="6">
        <f>IFERROR(VLOOKUP(E4500,Lookup!B:C,2,0),0)</f>
        <v>0</v>
      </c>
    </row>
    <row r="4501" customHeight="1" spans="11:15">
      <c r="K4501" s="6" t="str">
        <f>IFERROR(VLOOKUP($J4501,Lookup!$I:$M,Lookup!J$2,0),"")</f>
        <v/>
      </c>
      <c r="L4501" s="6" t="str">
        <f>IFERROR(VLOOKUP($J4501,Lookup!$I:$M,Lookup!K$2,0),"")</f>
        <v/>
      </c>
      <c r="M4501" s="6" t="str">
        <f>IFERROR(VLOOKUP($J4501,Lookup!$I:$M,Lookup!L$2,0),"")</f>
        <v/>
      </c>
      <c r="N4501" s="6" t="str">
        <f>IFERROR(VLOOKUP($J4501,Lookup!$I:$M,Lookup!M$2,0),"")</f>
        <v/>
      </c>
      <c r="O4501" s="6">
        <f>IFERROR(VLOOKUP(E4501,Lookup!B:C,2,0),0)</f>
        <v>0</v>
      </c>
    </row>
    <row r="4502" customHeight="1" spans="11:15">
      <c r="K4502" s="6" t="str">
        <f>IFERROR(VLOOKUP($J4502,Lookup!$I:$M,Lookup!J$2,0),"")</f>
        <v/>
      </c>
      <c r="L4502" s="6" t="str">
        <f>IFERROR(VLOOKUP($J4502,Lookup!$I:$M,Lookup!K$2,0),"")</f>
        <v/>
      </c>
      <c r="M4502" s="6" t="str">
        <f>IFERROR(VLOOKUP($J4502,Lookup!$I:$M,Lookup!L$2,0),"")</f>
        <v/>
      </c>
      <c r="N4502" s="6" t="str">
        <f>IFERROR(VLOOKUP($J4502,Lookup!$I:$M,Lookup!M$2,0),"")</f>
        <v/>
      </c>
      <c r="O4502" s="6">
        <f>IFERROR(VLOOKUP(E4502,Lookup!B:C,2,0),0)</f>
        <v>0</v>
      </c>
    </row>
    <row r="4503" customHeight="1" spans="11:15">
      <c r="K4503" s="6" t="str">
        <f>IFERROR(VLOOKUP($J4503,Lookup!$I:$M,Lookup!J$2,0),"")</f>
        <v/>
      </c>
      <c r="L4503" s="6" t="str">
        <f>IFERROR(VLOOKUP($J4503,Lookup!$I:$M,Lookup!K$2,0),"")</f>
        <v/>
      </c>
      <c r="M4503" s="6" t="str">
        <f>IFERROR(VLOOKUP($J4503,Lookup!$I:$M,Lookup!L$2,0),"")</f>
        <v/>
      </c>
      <c r="N4503" s="6" t="str">
        <f>IFERROR(VLOOKUP($J4503,Lookup!$I:$M,Lookup!M$2,0),"")</f>
        <v/>
      </c>
      <c r="O4503" s="6">
        <f>IFERROR(VLOOKUP(E4503,Lookup!B:C,2,0),0)</f>
        <v>0</v>
      </c>
    </row>
    <row r="4504" customHeight="1" spans="11:15">
      <c r="K4504" s="6" t="str">
        <f>IFERROR(VLOOKUP($J4504,Lookup!$I:$M,Lookup!J$2,0),"")</f>
        <v/>
      </c>
      <c r="L4504" s="6" t="str">
        <f>IFERROR(VLOOKUP($J4504,Lookup!$I:$M,Lookup!K$2,0),"")</f>
        <v/>
      </c>
      <c r="M4504" s="6" t="str">
        <f>IFERROR(VLOOKUP($J4504,Lookup!$I:$M,Lookup!L$2,0),"")</f>
        <v/>
      </c>
      <c r="N4504" s="6" t="str">
        <f>IFERROR(VLOOKUP($J4504,Lookup!$I:$M,Lookup!M$2,0),"")</f>
        <v/>
      </c>
      <c r="O4504" s="6">
        <f>IFERROR(VLOOKUP(E4504,Lookup!B:C,2,0),0)</f>
        <v>0</v>
      </c>
    </row>
    <row r="4505" customHeight="1" spans="11:15">
      <c r="K4505" s="6" t="str">
        <f>IFERROR(VLOOKUP($J4505,Lookup!$I:$M,Lookup!J$2,0),"")</f>
        <v/>
      </c>
      <c r="L4505" s="6" t="str">
        <f>IFERROR(VLOOKUP($J4505,Lookup!$I:$M,Lookup!K$2,0),"")</f>
        <v/>
      </c>
      <c r="M4505" s="6" t="str">
        <f>IFERROR(VLOOKUP($J4505,Lookup!$I:$M,Lookup!L$2,0),"")</f>
        <v/>
      </c>
      <c r="N4505" s="6" t="str">
        <f>IFERROR(VLOOKUP($J4505,Lookup!$I:$M,Lookup!M$2,0),"")</f>
        <v/>
      </c>
      <c r="O4505" s="6">
        <f>IFERROR(VLOOKUP(E4505,Lookup!B:C,2,0),0)</f>
        <v>0</v>
      </c>
    </row>
    <row r="4506" customHeight="1" spans="11:15">
      <c r="K4506" s="6" t="str">
        <f>IFERROR(VLOOKUP($J4506,Lookup!$I:$M,Lookup!J$2,0),"")</f>
        <v/>
      </c>
      <c r="L4506" s="6" t="str">
        <f>IFERROR(VLOOKUP($J4506,Lookup!$I:$M,Lookup!K$2,0),"")</f>
        <v/>
      </c>
      <c r="M4506" s="6" t="str">
        <f>IFERROR(VLOOKUP($J4506,Lookup!$I:$M,Lookup!L$2,0),"")</f>
        <v/>
      </c>
      <c r="N4506" s="6" t="str">
        <f>IFERROR(VLOOKUP($J4506,Lookup!$I:$M,Lookup!M$2,0),"")</f>
        <v/>
      </c>
      <c r="O4506" s="6">
        <f>IFERROR(VLOOKUP(E4506,Lookup!B:C,2,0),0)</f>
        <v>0</v>
      </c>
    </row>
    <row r="4507" customHeight="1" spans="11:15">
      <c r="K4507" s="6" t="str">
        <f>IFERROR(VLOOKUP($J4507,Lookup!$I:$M,Lookup!J$2,0),"")</f>
        <v/>
      </c>
      <c r="L4507" s="6" t="str">
        <f>IFERROR(VLOOKUP($J4507,Lookup!$I:$M,Lookup!K$2,0),"")</f>
        <v/>
      </c>
      <c r="M4507" s="6" t="str">
        <f>IFERROR(VLOOKUP($J4507,Lookup!$I:$M,Lookup!L$2,0),"")</f>
        <v/>
      </c>
      <c r="N4507" s="6" t="str">
        <f>IFERROR(VLOOKUP($J4507,Lookup!$I:$M,Lookup!M$2,0),"")</f>
        <v/>
      </c>
      <c r="O4507" s="6">
        <f>IFERROR(VLOOKUP(E4507,Lookup!B:C,2,0),0)</f>
        <v>0</v>
      </c>
    </row>
    <row r="4508" customHeight="1" spans="11:15">
      <c r="K4508" s="6" t="str">
        <f>IFERROR(VLOOKUP($J4508,Lookup!$I:$M,Lookup!J$2,0),"")</f>
        <v/>
      </c>
      <c r="L4508" s="6" t="str">
        <f>IFERROR(VLOOKUP($J4508,Lookup!$I:$M,Lookup!K$2,0),"")</f>
        <v/>
      </c>
      <c r="M4508" s="6" t="str">
        <f>IFERROR(VLOOKUP($J4508,Lookup!$I:$M,Lookup!L$2,0),"")</f>
        <v/>
      </c>
      <c r="N4508" s="6" t="str">
        <f>IFERROR(VLOOKUP($J4508,Lookup!$I:$M,Lookup!M$2,0),"")</f>
        <v/>
      </c>
      <c r="O4508" s="6">
        <f>IFERROR(VLOOKUP(E4508,Lookup!B:C,2,0),0)</f>
        <v>0</v>
      </c>
    </row>
    <row r="4509" customHeight="1" spans="11:15">
      <c r="K4509" s="6" t="str">
        <f>IFERROR(VLOOKUP($J4509,Lookup!$I:$M,Lookup!J$2,0),"")</f>
        <v/>
      </c>
      <c r="L4509" s="6" t="str">
        <f>IFERROR(VLOOKUP($J4509,Lookup!$I:$M,Lookup!K$2,0),"")</f>
        <v/>
      </c>
      <c r="M4509" s="6" t="str">
        <f>IFERROR(VLOOKUP($J4509,Lookup!$I:$M,Lookup!L$2,0),"")</f>
        <v/>
      </c>
      <c r="N4509" s="6" t="str">
        <f>IFERROR(VLOOKUP($J4509,Lookup!$I:$M,Lookup!M$2,0),"")</f>
        <v/>
      </c>
      <c r="O4509" s="6">
        <f>IFERROR(VLOOKUP(E4509,Lookup!B:C,2,0),0)</f>
        <v>0</v>
      </c>
    </row>
    <row r="4510" customHeight="1" spans="11:15">
      <c r="K4510" s="6" t="str">
        <f>IFERROR(VLOOKUP($J4510,Lookup!$I:$M,Lookup!J$2,0),"")</f>
        <v/>
      </c>
      <c r="L4510" s="6" t="str">
        <f>IFERROR(VLOOKUP($J4510,Lookup!$I:$M,Lookup!K$2,0),"")</f>
        <v/>
      </c>
      <c r="M4510" s="6" t="str">
        <f>IFERROR(VLOOKUP($J4510,Lookup!$I:$M,Lookup!L$2,0),"")</f>
        <v/>
      </c>
      <c r="N4510" s="6" t="str">
        <f>IFERROR(VLOOKUP($J4510,Lookup!$I:$M,Lookup!M$2,0),"")</f>
        <v/>
      </c>
      <c r="O4510" s="6">
        <f>IFERROR(VLOOKUP(E4510,Lookup!B:C,2,0),0)</f>
        <v>0</v>
      </c>
    </row>
    <row r="4511" customHeight="1" spans="11:15">
      <c r="K4511" s="6" t="str">
        <f>IFERROR(VLOOKUP($J4511,Lookup!$I:$M,Lookup!J$2,0),"")</f>
        <v/>
      </c>
      <c r="L4511" s="6" t="str">
        <f>IFERROR(VLOOKUP($J4511,Lookup!$I:$M,Lookup!K$2,0),"")</f>
        <v/>
      </c>
      <c r="M4511" s="6" t="str">
        <f>IFERROR(VLOOKUP($J4511,Lookup!$I:$M,Lookup!L$2,0),"")</f>
        <v/>
      </c>
      <c r="N4511" s="6" t="str">
        <f>IFERROR(VLOOKUP($J4511,Lookup!$I:$M,Lookup!M$2,0),"")</f>
        <v/>
      </c>
      <c r="O4511" s="6">
        <f>IFERROR(VLOOKUP(E4511,Lookup!B:C,2,0),0)</f>
        <v>0</v>
      </c>
    </row>
    <row r="4512" customHeight="1" spans="11:15">
      <c r="K4512" s="6" t="str">
        <f>IFERROR(VLOOKUP($J4512,Lookup!$I:$M,Lookup!J$2,0),"")</f>
        <v/>
      </c>
      <c r="L4512" s="6" t="str">
        <f>IFERROR(VLOOKUP($J4512,Lookup!$I:$M,Lookup!K$2,0),"")</f>
        <v/>
      </c>
      <c r="M4512" s="6" t="str">
        <f>IFERROR(VLOOKUP($J4512,Lookup!$I:$M,Lookup!L$2,0),"")</f>
        <v/>
      </c>
      <c r="N4512" s="6" t="str">
        <f>IFERROR(VLOOKUP($J4512,Lookup!$I:$M,Lookup!M$2,0),"")</f>
        <v/>
      </c>
      <c r="O4512" s="6">
        <f>IFERROR(VLOOKUP(E4512,Lookup!B:C,2,0),0)</f>
        <v>0</v>
      </c>
    </row>
    <row r="4513" customHeight="1" spans="11:15">
      <c r="K4513" s="6" t="str">
        <f>IFERROR(VLOOKUP($J4513,Lookup!$I:$M,Lookup!J$2,0),"")</f>
        <v/>
      </c>
      <c r="L4513" s="6" t="str">
        <f>IFERROR(VLOOKUP($J4513,Lookup!$I:$M,Lookup!K$2,0),"")</f>
        <v/>
      </c>
      <c r="M4513" s="6" t="str">
        <f>IFERROR(VLOOKUP($J4513,Lookup!$I:$M,Lookup!L$2,0),"")</f>
        <v/>
      </c>
      <c r="N4513" s="6" t="str">
        <f>IFERROR(VLOOKUP($J4513,Lookup!$I:$M,Lookup!M$2,0),"")</f>
        <v/>
      </c>
      <c r="O4513" s="6">
        <f>IFERROR(VLOOKUP(E4513,Lookup!B:C,2,0),0)</f>
        <v>0</v>
      </c>
    </row>
    <row r="4514" customHeight="1" spans="11:15">
      <c r="K4514" s="6" t="str">
        <f>IFERROR(VLOOKUP($J4514,Lookup!$I:$M,Lookup!J$2,0),"")</f>
        <v/>
      </c>
      <c r="L4514" s="6" t="str">
        <f>IFERROR(VLOOKUP($J4514,Lookup!$I:$M,Lookup!K$2,0),"")</f>
        <v/>
      </c>
      <c r="M4514" s="6" t="str">
        <f>IFERROR(VLOOKUP($J4514,Lookup!$I:$M,Lookup!L$2,0),"")</f>
        <v/>
      </c>
      <c r="N4514" s="6" t="str">
        <f>IFERROR(VLOOKUP($J4514,Lookup!$I:$M,Lookup!M$2,0),"")</f>
        <v/>
      </c>
      <c r="O4514" s="6">
        <f>IFERROR(VLOOKUP(E4514,Lookup!B:C,2,0),0)</f>
        <v>0</v>
      </c>
    </row>
    <row r="4515" customHeight="1" spans="11:15">
      <c r="K4515" s="6" t="str">
        <f>IFERROR(VLOOKUP($J4515,Lookup!$I:$M,Lookup!J$2,0),"")</f>
        <v/>
      </c>
      <c r="L4515" s="6" t="str">
        <f>IFERROR(VLOOKUP($J4515,Lookup!$I:$M,Lookup!K$2,0),"")</f>
        <v/>
      </c>
      <c r="M4515" s="6" t="str">
        <f>IFERROR(VLOOKUP($J4515,Lookup!$I:$M,Lookup!L$2,0),"")</f>
        <v/>
      </c>
      <c r="N4515" s="6" t="str">
        <f>IFERROR(VLOOKUP($J4515,Lookup!$I:$M,Lookup!M$2,0),"")</f>
        <v/>
      </c>
      <c r="O4515" s="6">
        <f>IFERROR(VLOOKUP(E4515,Lookup!B:C,2,0),0)</f>
        <v>0</v>
      </c>
    </row>
    <row r="4516" customHeight="1" spans="11:15">
      <c r="K4516" s="6" t="str">
        <f>IFERROR(VLOOKUP($J4516,Lookup!$I:$M,Lookup!J$2,0),"")</f>
        <v/>
      </c>
      <c r="L4516" s="6" t="str">
        <f>IFERROR(VLOOKUP($J4516,Lookup!$I:$M,Lookup!K$2,0),"")</f>
        <v/>
      </c>
      <c r="M4516" s="6" t="str">
        <f>IFERROR(VLOOKUP($J4516,Lookup!$I:$M,Lookup!L$2,0),"")</f>
        <v/>
      </c>
      <c r="N4516" s="6" t="str">
        <f>IFERROR(VLOOKUP($J4516,Lookup!$I:$M,Lookup!M$2,0),"")</f>
        <v/>
      </c>
      <c r="O4516" s="6">
        <f>IFERROR(VLOOKUP(E4516,Lookup!B:C,2,0),0)</f>
        <v>0</v>
      </c>
    </row>
    <row r="4517" customHeight="1" spans="11:15">
      <c r="K4517" s="6" t="str">
        <f>IFERROR(VLOOKUP($J4517,Lookup!$I:$M,Lookup!J$2,0),"")</f>
        <v/>
      </c>
      <c r="L4517" s="6" t="str">
        <f>IFERROR(VLOOKUP($J4517,Lookup!$I:$M,Lookup!K$2,0),"")</f>
        <v/>
      </c>
      <c r="M4517" s="6" t="str">
        <f>IFERROR(VLOOKUP($J4517,Lookup!$I:$M,Lookup!L$2,0),"")</f>
        <v/>
      </c>
      <c r="N4517" s="6" t="str">
        <f>IFERROR(VLOOKUP($J4517,Lookup!$I:$M,Lookup!M$2,0),"")</f>
        <v/>
      </c>
      <c r="O4517" s="6">
        <f>IFERROR(VLOOKUP(E4517,Lookup!B:C,2,0),0)</f>
        <v>0</v>
      </c>
    </row>
    <row r="4518" customHeight="1" spans="11:15">
      <c r="K4518" s="6" t="str">
        <f>IFERROR(VLOOKUP($J4518,Lookup!$I:$M,Lookup!J$2,0),"")</f>
        <v/>
      </c>
      <c r="L4518" s="6" t="str">
        <f>IFERROR(VLOOKUP($J4518,Lookup!$I:$M,Lookup!K$2,0),"")</f>
        <v/>
      </c>
      <c r="M4518" s="6" t="str">
        <f>IFERROR(VLOOKUP($J4518,Lookup!$I:$M,Lookup!L$2,0),"")</f>
        <v/>
      </c>
      <c r="N4518" s="6" t="str">
        <f>IFERROR(VLOOKUP($J4518,Lookup!$I:$M,Lookup!M$2,0),"")</f>
        <v/>
      </c>
      <c r="O4518" s="6">
        <f>IFERROR(VLOOKUP(E4518,Lookup!B:C,2,0),0)</f>
        <v>0</v>
      </c>
    </row>
    <row r="4519" customHeight="1" spans="11:15">
      <c r="K4519" s="6" t="str">
        <f>IFERROR(VLOOKUP($J4519,Lookup!$I:$M,Lookup!J$2,0),"")</f>
        <v/>
      </c>
      <c r="L4519" s="6" t="str">
        <f>IFERROR(VLOOKUP($J4519,Lookup!$I:$M,Lookup!K$2,0),"")</f>
        <v/>
      </c>
      <c r="M4519" s="6" t="str">
        <f>IFERROR(VLOOKUP($J4519,Lookup!$I:$M,Lookup!L$2,0),"")</f>
        <v/>
      </c>
      <c r="N4519" s="6" t="str">
        <f>IFERROR(VLOOKUP($J4519,Lookup!$I:$M,Lookup!M$2,0),"")</f>
        <v/>
      </c>
      <c r="O4519" s="6">
        <f>IFERROR(VLOOKUP(E4519,Lookup!B:C,2,0),0)</f>
        <v>0</v>
      </c>
    </row>
    <row r="4520" customHeight="1" spans="11:15">
      <c r="K4520" s="6" t="str">
        <f>IFERROR(VLOOKUP($J4520,Lookup!$I:$M,Lookup!J$2,0),"")</f>
        <v/>
      </c>
      <c r="L4520" s="6" t="str">
        <f>IFERROR(VLOOKUP($J4520,Lookup!$I:$M,Lookup!K$2,0),"")</f>
        <v/>
      </c>
      <c r="M4520" s="6" t="str">
        <f>IFERROR(VLOOKUP($J4520,Lookup!$I:$M,Lookup!L$2,0),"")</f>
        <v/>
      </c>
      <c r="N4520" s="6" t="str">
        <f>IFERROR(VLOOKUP($J4520,Lookup!$I:$M,Lookup!M$2,0),"")</f>
        <v/>
      </c>
      <c r="O4520" s="6">
        <f>IFERROR(VLOOKUP(E4520,Lookup!B:C,2,0),0)</f>
        <v>0</v>
      </c>
    </row>
    <row r="4521" customHeight="1" spans="11:15">
      <c r="K4521" s="6" t="str">
        <f>IFERROR(VLOOKUP($J4521,Lookup!$I:$M,Lookup!J$2,0),"")</f>
        <v/>
      </c>
      <c r="L4521" s="6" t="str">
        <f>IFERROR(VLOOKUP($J4521,Lookup!$I:$M,Lookup!K$2,0),"")</f>
        <v/>
      </c>
      <c r="M4521" s="6" t="str">
        <f>IFERROR(VLOOKUP($J4521,Lookup!$I:$M,Lookup!L$2,0),"")</f>
        <v/>
      </c>
      <c r="N4521" s="6" t="str">
        <f>IFERROR(VLOOKUP($J4521,Lookup!$I:$M,Lookup!M$2,0),"")</f>
        <v/>
      </c>
      <c r="O4521" s="6">
        <f>IFERROR(VLOOKUP(E4521,Lookup!B:C,2,0),0)</f>
        <v>0</v>
      </c>
    </row>
    <row r="4522" customHeight="1" spans="11:15">
      <c r="K4522" s="6" t="str">
        <f>IFERROR(VLOOKUP($J4522,Lookup!$I:$M,Lookup!J$2,0),"")</f>
        <v/>
      </c>
      <c r="L4522" s="6" t="str">
        <f>IFERROR(VLOOKUP($J4522,Lookup!$I:$M,Lookup!K$2,0),"")</f>
        <v/>
      </c>
      <c r="M4522" s="6" t="str">
        <f>IFERROR(VLOOKUP($J4522,Lookup!$I:$M,Lookup!L$2,0),"")</f>
        <v/>
      </c>
      <c r="N4522" s="6" t="str">
        <f>IFERROR(VLOOKUP($J4522,Lookup!$I:$M,Lookup!M$2,0),"")</f>
        <v/>
      </c>
      <c r="O4522" s="6">
        <f>IFERROR(VLOOKUP(E4522,Lookup!B:C,2,0),0)</f>
        <v>0</v>
      </c>
    </row>
    <row r="4523" customHeight="1" spans="11:15">
      <c r="K4523" s="6" t="str">
        <f>IFERROR(VLOOKUP($J4523,Lookup!$I:$M,Lookup!J$2,0),"")</f>
        <v/>
      </c>
      <c r="L4523" s="6" t="str">
        <f>IFERROR(VLOOKUP($J4523,Lookup!$I:$M,Lookup!K$2,0),"")</f>
        <v/>
      </c>
      <c r="M4523" s="6" t="str">
        <f>IFERROR(VLOOKUP($J4523,Lookup!$I:$M,Lookup!L$2,0),"")</f>
        <v/>
      </c>
      <c r="N4523" s="6" t="str">
        <f>IFERROR(VLOOKUP($J4523,Lookup!$I:$M,Lookup!M$2,0),"")</f>
        <v/>
      </c>
      <c r="O4523" s="6">
        <f>IFERROR(VLOOKUP(E4523,Lookup!B:C,2,0),0)</f>
        <v>0</v>
      </c>
    </row>
    <row r="4524" customHeight="1" spans="11:15">
      <c r="K4524" s="6" t="str">
        <f>IFERROR(VLOOKUP($J4524,Lookup!$I:$M,Lookup!J$2,0),"")</f>
        <v/>
      </c>
      <c r="L4524" s="6" t="str">
        <f>IFERROR(VLOOKUP($J4524,Lookup!$I:$M,Lookup!K$2,0),"")</f>
        <v/>
      </c>
      <c r="M4524" s="6" t="str">
        <f>IFERROR(VLOOKUP($J4524,Lookup!$I:$M,Lookup!L$2,0),"")</f>
        <v/>
      </c>
      <c r="N4524" s="6" t="str">
        <f>IFERROR(VLOOKUP($J4524,Lookup!$I:$M,Lookup!M$2,0),"")</f>
        <v/>
      </c>
      <c r="O4524" s="6">
        <f>IFERROR(VLOOKUP(E4524,Lookup!B:C,2,0),0)</f>
        <v>0</v>
      </c>
    </row>
    <row r="4525" customHeight="1" spans="11:15">
      <c r="K4525" s="6" t="str">
        <f>IFERROR(VLOOKUP($J4525,Lookup!$I:$M,Lookup!J$2,0),"")</f>
        <v/>
      </c>
      <c r="L4525" s="6" t="str">
        <f>IFERROR(VLOOKUP($J4525,Lookup!$I:$M,Lookup!K$2,0),"")</f>
        <v/>
      </c>
      <c r="M4525" s="6" t="str">
        <f>IFERROR(VLOOKUP($J4525,Lookup!$I:$M,Lookup!L$2,0),"")</f>
        <v/>
      </c>
      <c r="N4525" s="6" t="str">
        <f>IFERROR(VLOOKUP($J4525,Lookup!$I:$M,Lookup!M$2,0),"")</f>
        <v/>
      </c>
      <c r="O4525" s="6">
        <f>IFERROR(VLOOKUP(E4525,Lookup!B:C,2,0),0)</f>
        <v>0</v>
      </c>
    </row>
    <row r="4526" customHeight="1" spans="11:15">
      <c r="K4526" s="6" t="str">
        <f>IFERROR(VLOOKUP($J4526,Lookup!$I:$M,Lookup!J$2,0),"")</f>
        <v/>
      </c>
      <c r="L4526" s="6" t="str">
        <f>IFERROR(VLOOKUP($J4526,Lookup!$I:$M,Lookup!K$2,0),"")</f>
        <v/>
      </c>
      <c r="M4526" s="6" t="str">
        <f>IFERROR(VLOOKUP($J4526,Lookup!$I:$M,Lookup!L$2,0),"")</f>
        <v/>
      </c>
      <c r="N4526" s="6" t="str">
        <f>IFERROR(VLOOKUP($J4526,Lookup!$I:$M,Lookup!M$2,0),"")</f>
        <v/>
      </c>
      <c r="O4526" s="6">
        <f>IFERROR(VLOOKUP(E4526,Lookup!B:C,2,0),0)</f>
        <v>0</v>
      </c>
    </row>
    <row r="4527" customHeight="1" spans="11:15">
      <c r="K4527" s="6" t="str">
        <f>IFERROR(VLOOKUP($J4527,Lookup!$I:$M,Lookup!J$2,0),"")</f>
        <v/>
      </c>
      <c r="L4527" s="6" t="str">
        <f>IFERROR(VLOOKUP($J4527,Lookup!$I:$M,Lookup!K$2,0),"")</f>
        <v/>
      </c>
      <c r="M4527" s="6" t="str">
        <f>IFERROR(VLOOKUP($J4527,Lookup!$I:$M,Lookup!L$2,0),"")</f>
        <v/>
      </c>
      <c r="N4527" s="6" t="str">
        <f>IFERROR(VLOOKUP($J4527,Lookup!$I:$M,Lookup!M$2,0),"")</f>
        <v/>
      </c>
      <c r="O4527" s="6">
        <f>IFERROR(VLOOKUP(E4527,Lookup!B:C,2,0),0)</f>
        <v>0</v>
      </c>
    </row>
    <row r="4528" customHeight="1" spans="11:15">
      <c r="K4528" s="6" t="str">
        <f>IFERROR(VLOOKUP($J4528,Lookup!$I:$M,Lookup!J$2,0),"")</f>
        <v/>
      </c>
      <c r="L4528" s="6" t="str">
        <f>IFERROR(VLOOKUP($J4528,Lookup!$I:$M,Lookup!K$2,0),"")</f>
        <v/>
      </c>
      <c r="M4528" s="6" t="str">
        <f>IFERROR(VLOOKUP($J4528,Lookup!$I:$M,Lookup!L$2,0),"")</f>
        <v/>
      </c>
      <c r="N4528" s="6" t="str">
        <f>IFERROR(VLOOKUP($J4528,Lookup!$I:$M,Lookup!M$2,0),"")</f>
        <v/>
      </c>
      <c r="O4528" s="6">
        <f>IFERROR(VLOOKUP(E4528,Lookup!B:C,2,0),0)</f>
        <v>0</v>
      </c>
    </row>
    <row r="4529" customHeight="1" spans="11:15">
      <c r="K4529" s="6" t="str">
        <f>IFERROR(VLOOKUP($J4529,Lookup!$I:$M,Lookup!J$2,0),"")</f>
        <v/>
      </c>
      <c r="L4529" s="6" t="str">
        <f>IFERROR(VLOOKUP($J4529,Lookup!$I:$M,Lookup!K$2,0),"")</f>
        <v/>
      </c>
      <c r="M4529" s="6" t="str">
        <f>IFERROR(VLOOKUP($J4529,Lookup!$I:$M,Lookup!L$2,0),"")</f>
        <v/>
      </c>
      <c r="N4529" s="6" t="str">
        <f>IFERROR(VLOOKUP($J4529,Lookup!$I:$M,Lookup!M$2,0),"")</f>
        <v/>
      </c>
      <c r="O4529" s="6">
        <f>IFERROR(VLOOKUP(E4529,Lookup!B:C,2,0),0)</f>
        <v>0</v>
      </c>
    </row>
    <row r="4530" customHeight="1" spans="11:15">
      <c r="K4530" s="6" t="str">
        <f>IFERROR(VLOOKUP($J4530,Lookup!$I:$M,Lookup!J$2,0),"")</f>
        <v/>
      </c>
      <c r="L4530" s="6" t="str">
        <f>IFERROR(VLOOKUP($J4530,Lookup!$I:$M,Lookup!K$2,0),"")</f>
        <v/>
      </c>
      <c r="M4530" s="6" t="str">
        <f>IFERROR(VLOOKUP($J4530,Lookup!$I:$M,Lookup!L$2,0),"")</f>
        <v/>
      </c>
      <c r="N4530" s="6" t="str">
        <f>IFERROR(VLOOKUP($J4530,Lookup!$I:$M,Lookup!M$2,0),"")</f>
        <v/>
      </c>
      <c r="O4530" s="6">
        <f>IFERROR(VLOOKUP(E4530,Lookup!B:C,2,0),0)</f>
        <v>0</v>
      </c>
    </row>
    <row r="4531" customHeight="1" spans="11:15">
      <c r="K4531" s="6" t="str">
        <f>IFERROR(VLOOKUP($J4531,Lookup!$I:$M,Lookup!J$2,0),"")</f>
        <v/>
      </c>
      <c r="L4531" s="6" t="str">
        <f>IFERROR(VLOOKUP($J4531,Lookup!$I:$M,Lookup!K$2,0),"")</f>
        <v/>
      </c>
      <c r="M4531" s="6" t="str">
        <f>IFERROR(VLOOKUP($J4531,Lookup!$I:$M,Lookup!L$2,0),"")</f>
        <v/>
      </c>
      <c r="N4531" s="6" t="str">
        <f>IFERROR(VLOOKUP($J4531,Lookup!$I:$M,Lookup!M$2,0),"")</f>
        <v/>
      </c>
      <c r="O4531" s="6">
        <f>IFERROR(VLOOKUP(E4531,Lookup!B:C,2,0),0)</f>
        <v>0</v>
      </c>
    </row>
    <row r="4532" customHeight="1" spans="11:15">
      <c r="K4532" s="6" t="str">
        <f>IFERROR(VLOOKUP($J4532,Lookup!$I:$M,Lookup!J$2,0),"")</f>
        <v/>
      </c>
      <c r="L4532" s="6" t="str">
        <f>IFERROR(VLOOKUP($J4532,Lookup!$I:$M,Lookup!K$2,0),"")</f>
        <v/>
      </c>
      <c r="M4532" s="6" t="str">
        <f>IFERROR(VLOOKUP($J4532,Lookup!$I:$M,Lookup!L$2,0),"")</f>
        <v/>
      </c>
      <c r="N4532" s="6" t="str">
        <f>IFERROR(VLOOKUP($J4532,Lookup!$I:$M,Lookup!M$2,0),"")</f>
        <v/>
      </c>
      <c r="O4532" s="6">
        <f>IFERROR(VLOOKUP(E4532,Lookup!B:C,2,0),0)</f>
        <v>0</v>
      </c>
    </row>
    <row r="4533" customHeight="1" spans="11:15">
      <c r="K4533" s="6" t="str">
        <f>IFERROR(VLOOKUP($J4533,Lookup!$I:$M,Lookup!J$2,0),"")</f>
        <v/>
      </c>
      <c r="L4533" s="6" t="str">
        <f>IFERROR(VLOOKUP($J4533,Lookup!$I:$M,Lookup!K$2,0),"")</f>
        <v/>
      </c>
      <c r="M4533" s="6" t="str">
        <f>IFERROR(VLOOKUP($J4533,Lookup!$I:$M,Lookup!L$2,0),"")</f>
        <v/>
      </c>
      <c r="N4533" s="6" t="str">
        <f>IFERROR(VLOOKUP($J4533,Lookup!$I:$M,Lookup!M$2,0),"")</f>
        <v/>
      </c>
      <c r="O4533" s="6">
        <f>IFERROR(VLOOKUP(E4533,Lookup!B:C,2,0),0)</f>
        <v>0</v>
      </c>
    </row>
    <row r="4534" customHeight="1" spans="11:15">
      <c r="K4534" s="6" t="str">
        <f>IFERROR(VLOOKUP($J4534,Lookup!$I:$M,Lookup!J$2,0),"")</f>
        <v/>
      </c>
      <c r="L4534" s="6" t="str">
        <f>IFERROR(VLOOKUP($J4534,Lookup!$I:$M,Lookup!K$2,0),"")</f>
        <v/>
      </c>
      <c r="M4534" s="6" t="str">
        <f>IFERROR(VLOOKUP($J4534,Lookup!$I:$M,Lookup!L$2,0),"")</f>
        <v/>
      </c>
      <c r="N4534" s="6" t="str">
        <f>IFERROR(VLOOKUP($J4534,Lookup!$I:$M,Lookup!M$2,0),"")</f>
        <v/>
      </c>
      <c r="O4534" s="6">
        <f>IFERROR(VLOOKUP(E4534,Lookup!B:C,2,0),0)</f>
        <v>0</v>
      </c>
    </row>
    <row r="4535" customHeight="1" spans="11:15">
      <c r="K4535" s="6" t="str">
        <f>IFERROR(VLOOKUP($J4535,Lookup!$I:$M,Lookup!J$2,0),"")</f>
        <v/>
      </c>
      <c r="L4535" s="6" t="str">
        <f>IFERROR(VLOOKUP($J4535,Lookup!$I:$M,Lookup!K$2,0),"")</f>
        <v/>
      </c>
      <c r="M4535" s="6" t="str">
        <f>IFERROR(VLOOKUP($J4535,Lookup!$I:$M,Lookup!L$2,0),"")</f>
        <v/>
      </c>
      <c r="N4535" s="6" t="str">
        <f>IFERROR(VLOOKUP($J4535,Lookup!$I:$M,Lookup!M$2,0),"")</f>
        <v/>
      </c>
      <c r="O4535" s="6">
        <f>IFERROR(VLOOKUP(E4535,Lookup!B:C,2,0),0)</f>
        <v>0</v>
      </c>
    </row>
    <row r="4536" customHeight="1" spans="11:15">
      <c r="K4536" s="6" t="str">
        <f>IFERROR(VLOOKUP($J4536,Lookup!$I:$M,Lookup!J$2,0),"")</f>
        <v/>
      </c>
      <c r="L4536" s="6" t="str">
        <f>IFERROR(VLOOKUP($J4536,Lookup!$I:$M,Lookup!K$2,0),"")</f>
        <v/>
      </c>
      <c r="M4536" s="6" t="str">
        <f>IFERROR(VLOOKUP($J4536,Lookup!$I:$M,Lookup!L$2,0),"")</f>
        <v/>
      </c>
      <c r="N4536" s="6" t="str">
        <f>IFERROR(VLOOKUP($J4536,Lookup!$I:$M,Lookup!M$2,0),"")</f>
        <v/>
      </c>
      <c r="O4536" s="6">
        <f>IFERROR(VLOOKUP(E4536,Lookup!B:C,2,0),0)</f>
        <v>0</v>
      </c>
    </row>
    <row r="4537" customHeight="1" spans="11:15">
      <c r="K4537" s="6" t="str">
        <f>IFERROR(VLOOKUP($J4537,Lookup!$I:$M,Lookup!J$2,0),"")</f>
        <v/>
      </c>
      <c r="L4537" s="6" t="str">
        <f>IFERROR(VLOOKUP($J4537,Lookup!$I:$M,Lookup!K$2,0),"")</f>
        <v/>
      </c>
      <c r="M4537" s="6" t="str">
        <f>IFERROR(VLOOKUP($J4537,Lookup!$I:$M,Lookup!L$2,0),"")</f>
        <v/>
      </c>
      <c r="N4537" s="6" t="str">
        <f>IFERROR(VLOOKUP($J4537,Lookup!$I:$M,Lookup!M$2,0),"")</f>
        <v/>
      </c>
      <c r="O4537" s="6">
        <f>IFERROR(VLOOKUP(E4537,Lookup!B:C,2,0),0)</f>
        <v>0</v>
      </c>
    </row>
    <row r="4538" customHeight="1" spans="11:15">
      <c r="K4538" s="6" t="str">
        <f>IFERROR(VLOOKUP($J4538,Lookup!$I:$M,Lookup!J$2,0),"")</f>
        <v/>
      </c>
      <c r="L4538" s="6" t="str">
        <f>IFERROR(VLOOKUP($J4538,Lookup!$I:$M,Lookup!K$2,0),"")</f>
        <v/>
      </c>
      <c r="M4538" s="6" t="str">
        <f>IFERROR(VLOOKUP($J4538,Lookup!$I:$M,Lookup!L$2,0),"")</f>
        <v/>
      </c>
      <c r="N4538" s="6" t="str">
        <f>IFERROR(VLOOKUP($J4538,Lookup!$I:$M,Lookup!M$2,0),"")</f>
        <v/>
      </c>
      <c r="O4538" s="6">
        <f>IFERROR(VLOOKUP(E4538,Lookup!B:C,2,0),0)</f>
        <v>0</v>
      </c>
    </row>
    <row r="4539" customHeight="1" spans="11:15">
      <c r="K4539" s="6" t="str">
        <f>IFERROR(VLOOKUP($J4539,Lookup!$I:$M,Lookup!J$2,0),"")</f>
        <v/>
      </c>
      <c r="L4539" s="6" t="str">
        <f>IFERROR(VLOOKUP($J4539,Lookup!$I:$M,Lookup!K$2,0),"")</f>
        <v/>
      </c>
      <c r="M4539" s="6" t="str">
        <f>IFERROR(VLOOKUP($J4539,Lookup!$I:$M,Lookup!L$2,0),"")</f>
        <v/>
      </c>
      <c r="N4539" s="6" t="str">
        <f>IFERROR(VLOOKUP($J4539,Lookup!$I:$M,Lookup!M$2,0),"")</f>
        <v/>
      </c>
      <c r="O4539" s="6">
        <f>IFERROR(VLOOKUP(E4539,Lookup!B:C,2,0),0)</f>
        <v>0</v>
      </c>
    </row>
    <row r="4540" customHeight="1" spans="11:15">
      <c r="K4540" s="6" t="str">
        <f>IFERROR(VLOOKUP($J4540,Lookup!$I:$M,Lookup!J$2,0),"")</f>
        <v/>
      </c>
      <c r="L4540" s="6" t="str">
        <f>IFERROR(VLOOKUP($J4540,Lookup!$I:$M,Lookup!K$2,0),"")</f>
        <v/>
      </c>
      <c r="M4540" s="6" t="str">
        <f>IFERROR(VLOOKUP($J4540,Lookup!$I:$M,Lookup!L$2,0),"")</f>
        <v/>
      </c>
      <c r="N4540" s="6" t="str">
        <f>IFERROR(VLOOKUP($J4540,Lookup!$I:$M,Lookup!M$2,0),"")</f>
        <v/>
      </c>
      <c r="O4540" s="6">
        <f>IFERROR(VLOOKUP(E4540,Lookup!B:C,2,0),0)</f>
        <v>0</v>
      </c>
    </row>
    <row r="4541" customHeight="1" spans="11:15">
      <c r="K4541" s="6" t="str">
        <f>IFERROR(VLOOKUP($J4541,Lookup!$I:$M,Lookup!J$2,0),"")</f>
        <v/>
      </c>
      <c r="L4541" s="6" t="str">
        <f>IFERROR(VLOOKUP($J4541,Lookup!$I:$M,Lookup!K$2,0),"")</f>
        <v/>
      </c>
      <c r="M4541" s="6" t="str">
        <f>IFERROR(VLOOKUP($J4541,Lookup!$I:$M,Lookup!L$2,0),"")</f>
        <v/>
      </c>
      <c r="N4541" s="6" t="str">
        <f>IFERROR(VLOOKUP($J4541,Lookup!$I:$M,Lookup!M$2,0),"")</f>
        <v/>
      </c>
      <c r="O4541" s="6">
        <f>IFERROR(VLOOKUP(E4541,Lookup!B:C,2,0),0)</f>
        <v>0</v>
      </c>
    </row>
    <row r="4542" customHeight="1" spans="11:15">
      <c r="K4542" s="6" t="str">
        <f>IFERROR(VLOOKUP($J4542,Lookup!$I:$M,Lookup!J$2,0),"")</f>
        <v/>
      </c>
      <c r="L4542" s="6" t="str">
        <f>IFERROR(VLOOKUP($J4542,Lookup!$I:$M,Lookup!K$2,0),"")</f>
        <v/>
      </c>
      <c r="M4542" s="6" t="str">
        <f>IFERROR(VLOOKUP($J4542,Lookup!$I:$M,Lookup!L$2,0),"")</f>
        <v/>
      </c>
      <c r="N4542" s="6" t="str">
        <f>IFERROR(VLOOKUP($J4542,Lookup!$I:$M,Lookup!M$2,0),"")</f>
        <v/>
      </c>
      <c r="O4542" s="6">
        <f>IFERROR(VLOOKUP(E4542,Lookup!B:C,2,0),0)</f>
        <v>0</v>
      </c>
    </row>
    <row r="4543" customHeight="1" spans="11:15">
      <c r="K4543" s="6" t="str">
        <f>IFERROR(VLOOKUP($J4543,Lookup!$I:$M,Lookup!J$2,0),"")</f>
        <v/>
      </c>
      <c r="L4543" s="6" t="str">
        <f>IFERROR(VLOOKUP($J4543,Lookup!$I:$M,Lookup!K$2,0),"")</f>
        <v/>
      </c>
      <c r="M4543" s="6" t="str">
        <f>IFERROR(VLOOKUP($J4543,Lookup!$I:$M,Lookup!L$2,0),"")</f>
        <v/>
      </c>
      <c r="N4543" s="6" t="str">
        <f>IFERROR(VLOOKUP($J4543,Lookup!$I:$M,Lookup!M$2,0),"")</f>
        <v/>
      </c>
      <c r="O4543" s="6">
        <f>IFERROR(VLOOKUP(E4543,Lookup!B:C,2,0),0)</f>
        <v>0</v>
      </c>
    </row>
    <row r="4544" customHeight="1" spans="11:15">
      <c r="K4544" s="6" t="str">
        <f>IFERROR(VLOOKUP($J4544,Lookup!$I:$M,Lookup!J$2,0),"")</f>
        <v/>
      </c>
      <c r="L4544" s="6" t="str">
        <f>IFERROR(VLOOKUP($J4544,Lookup!$I:$M,Lookup!K$2,0),"")</f>
        <v/>
      </c>
      <c r="M4544" s="6" t="str">
        <f>IFERROR(VLOOKUP($J4544,Lookup!$I:$M,Lookup!L$2,0),"")</f>
        <v/>
      </c>
      <c r="N4544" s="6" t="str">
        <f>IFERROR(VLOOKUP($J4544,Lookup!$I:$M,Lookup!M$2,0),"")</f>
        <v/>
      </c>
      <c r="O4544" s="6">
        <f>IFERROR(VLOOKUP(E4544,Lookup!B:C,2,0),0)</f>
        <v>0</v>
      </c>
    </row>
    <row r="4545" customHeight="1" spans="11:15">
      <c r="K4545" s="6" t="str">
        <f>IFERROR(VLOOKUP($J4545,Lookup!$I:$M,Lookup!J$2,0),"")</f>
        <v/>
      </c>
      <c r="L4545" s="6" t="str">
        <f>IFERROR(VLOOKUP($J4545,Lookup!$I:$M,Lookup!K$2,0),"")</f>
        <v/>
      </c>
      <c r="M4545" s="6" t="str">
        <f>IFERROR(VLOOKUP($J4545,Lookup!$I:$M,Lookup!L$2,0),"")</f>
        <v/>
      </c>
      <c r="N4545" s="6" t="str">
        <f>IFERROR(VLOOKUP($J4545,Lookup!$I:$M,Lookup!M$2,0),"")</f>
        <v/>
      </c>
      <c r="O4545" s="6">
        <f>IFERROR(VLOOKUP(E4545,Lookup!B:C,2,0),0)</f>
        <v>0</v>
      </c>
    </row>
    <row r="4546" customHeight="1" spans="11:15">
      <c r="K4546" s="6" t="str">
        <f>IFERROR(VLOOKUP($J4546,Lookup!$I:$M,Lookup!J$2,0),"")</f>
        <v/>
      </c>
      <c r="L4546" s="6" t="str">
        <f>IFERROR(VLOOKUP($J4546,Lookup!$I:$M,Lookup!K$2,0),"")</f>
        <v/>
      </c>
      <c r="M4546" s="6" t="str">
        <f>IFERROR(VLOOKUP($J4546,Lookup!$I:$M,Lookup!L$2,0),"")</f>
        <v/>
      </c>
      <c r="N4546" s="6" t="str">
        <f>IFERROR(VLOOKUP($J4546,Lookup!$I:$M,Lookup!M$2,0),"")</f>
        <v/>
      </c>
      <c r="O4546" s="6">
        <f>IFERROR(VLOOKUP(E4546,Lookup!B:C,2,0),0)</f>
        <v>0</v>
      </c>
    </row>
    <row r="4547" customHeight="1" spans="11:15">
      <c r="K4547" s="6" t="str">
        <f>IFERROR(VLOOKUP($J4547,Lookup!$I:$M,Lookup!J$2,0),"")</f>
        <v/>
      </c>
      <c r="L4547" s="6" t="str">
        <f>IFERROR(VLOOKUP($J4547,Lookup!$I:$M,Lookup!K$2,0),"")</f>
        <v/>
      </c>
      <c r="M4547" s="6" t="str">
        <f>IFERROR(VLOOKUP($J4547,Lookup!$I:$M,Lookup!L$2,0),"")</f>
        <v/>
      </c>
      <c r="N4547" s="6" t="str">
        <f>IFERROR(VLOOKUP($J4547,Lookup!$I:$M,Lookup!M$2,0),"")</f>
        <v/>
      </c>
      <c r="O4547" s="6">
        <f>IFERROR(VLOOKUP(E4547,Lookup!B:C,2,0),0)</f>
        <v>0</v>
      </c>
    </row>
    <row r="4548" customHeight="1" spans="11:15">
      <c r="K4548" s="6" t="str">
        <f>IFERROR(VLOOKUP($J4548,Lookup!$I:$M,Lookup!J$2,0),"")</f>
        <v/>
      </c>
      <c r="L4548" s="6" t="str">
        <f>IFERROR(VLOOKUP($J4548,Lookup!$I:$M,Lookup!K$2,0),"")</f>
        <v/>
      </c>
      <c r="M4548" s="6" t="str">
        <f>IFERROR(VLOOKUP($J4548,Lookup!$I:$M,Lookup!L$2,0),"")</f>
        <v/>
      </c>
      <c r="N4548" s="6" t="str">
        <f>IFERROR(VLOOKUP($J4548,Lookup!$I:$M,Lookup!M$2,0),"")</f>
        <v/>
      </c>
      <c r="O4548" s="6">
        <f>IFERROR(VLOOKUP(E4548,Lookup!B:C,2,0),0)</f>
        <v>0</v>
      </c>
    </row>
    <row r="4549" customHeight="1" spans="11:15">
      <c r="K4549" s="6" t="str">
        <f>IFERROR(VLOOKUP($J4549,Lookup!$I:$M,Lookup!J$2,0),"")</f>
        <v/>
      </c>
      <c r="L4549" s="6" t="str">
        <f>IFERROR(VLOOKUP($J4549,Lookup!$I:$M,Lookup!K$2,0),"")</f>
        <v/>
      </c>
      <c r="M4549" s="6" t="str">
        <f>IFERROR(VLOOKUP($J4549,Lookup!$I:$M,Lookup!L$2,0),"")</f>
        <v/>
      </c>
      <c r="N4549" s="6" t="str">
        <f>IFERROR(VLOOKUP($J4549,Lookup!$I:$M,Lookup!M$2,0),"")</f>
        <v/>
      </c>
      <c r="O4549" s="6">
        <f>IFERROR(VLOOKUP(E4549,Lookup!B:C,2,0),0)</f>
        <v>0</v>
      </c>
    </row>
    <row r="4550" customHeight="1" spans="11:15">
      <c r="K4550" s="6" t="str">
        <f>IFERROR(VLOOKUP($J4550,Lookup!$I:$M,Lookup!J$2,0),"")</f>
        <v/>
      </c>
      <c r="L4550" s="6" t="str">
        <f>IFERROR(VLOOKUP($J4550,Lookup!$I:$M,Lookup!K$2,0),"")</f>
        <v/>
      </c>
      <c r="M4550" s="6" t="str">
        <f>IFERROR(VLOOKUP($J4550,Lookup!$I:$M,Lookup!L$2,0),"")</f>
        <v/>
      </c>
      <c r="N4550" s="6" t="str">
        <f>IFERROR(VLOOKUP($J4550,Lookup!$I:$M,Lookup!M$2,0),"")</f>
        <v/>
      </c>
      <c r="O4550" s="6">
        <f>IFERROR(VLOOKUP(E4550,Lookup!B:C,2,0),0)</f>
        <v>0</v>
      </c>
    </row>
    <row r="4551" customHeight="1" spans="11:15">
      <c r="K4551" s="6" t="str">
        <f>IFERROR(VLOOKUP($J4551,Lookup!$I:$M,Lookup!J$2,0),"")</f>
        <v/>
      </c>
      <c r="L4551" s="6" t="str">
        <f>IFERROR(VLOOKUP($J4551,Lookup!$I:$M,Lookup!K$2,0),"")</f>
        <v/>
      </c>
      <c r="M4551" s="6" t="str">
        <f>IFERROR(VLOOKUP($J4551,Lookup!$I:$M,Lookup!L$2,0),"")</f>
        <v/>
      </c>
      <c r="N4551" s="6" t="str">
        <f>IFERROR(VLOOKUP($J4551,Lookup!$I:$M,Lookup!M$2,0),"")</f>
        <v/>
      </c>
      <c r="O4551" s="6">
        <f>IFERROR(VLOOKUP(E4551,Lookup!B:C,2,0),0)</f>
        <v>0</v>
      </c>
    </row>
    <row r="4552" customHeight="1" spans="11:15">
      <c r="K4552" s="6" t="str">
        <f>IFERROR(VLOOKUP($J4552,Lookup!$I:$M,Lookup!J$2,0),"")</f>
        <v/>
      </c>
      <c r="L4552" s="6" t="str">
        <f>IFERROR(VLOOKUP($J4552,Lookup!$I:$M,Lookup!K$2,0),"")</f>
        <v/>
      </c>
      <c r="M4552" s="6" t="str">
        <f>IFERROR(VLOOKUP($J4552,Lookup!$I:$M,Lookup!L$2,0),"")</f>
        <v/>
      </c>
      <c r="N4552" s="6" t="str">
        <f>IFERROR(VLOOKUP($J4552,Lookup!$I:$M,Lookup!M$2,0),"")</f>
        <v/>
      </c>
      <c r="O4552" s="6">
        <f>IFERROR(VLOOKUP(E4552,Lookup!B:C,2,0),0)</f>
        <v>0</v>
      </c>
    </row>
    <row r="4553" customHeight="1" spans="11:15">
      <c r="K4553" s="6" t="str">
        <f>IFERROR(VLOOKUP($J4553,Lookup!$I:$M,Lookup!J$2,0),"")</f>
        <v/>
      </c>
      <c r="L4553" s="6" t="str">
        <f>IFERROR(VLOOKUP($J4553,Lookup!$I:$M,Lookup!K$2,0),"")</f>
        <v/>
      </c>
      <c r="M4553" s="6" t="str">
        <f>IFERROR(VLOOKUP($J4553,Lookup!$I:$M,Lookup!L$2,0),"")</f>
        <v/>
      </c>
      <c r="N4553" s="6" t="str">
        <f>IFERROR(VLOOKUP($J4553,Lookup!$I:$M,Lookup!M$2,0),"")</f>
        <v/>
      </c>
      <c r="O4553" s="6">
        <f>IFERROR(VLOOKUP(E4553,Lookup!B:C,2,0),0)</f>
        <v>0</v>
      </c>
    </row>
    <row r="4554" customHeight="1" spans="11:15">
      <c r="K4554" s="6" t="str">
        <f>IFERROR(VLOOKUP($J4554,Lookup!$I:$M,Lookup!J$2,0),"")</f>
        <v/>
      </c>
      <c r="L4554" s="6" t="str">
        <f>IFERROR(VLOOKUP($J4554,Lookup!$I:$M,Lookup!K$2,0),"")</f>
        <v/>
      </c>
      <c r="M4554" s="6" t="str">
        <f>IFERROR(VLOOKUP($J4554,Lookup!$I:$M,Lookup!L$2,0),"")</f>
        <v/>
      </c>
      <c r="N4554" s="6" t="str">
        <f>IFERROR(VLOOKUP($J4554,Lookup!$I:$M,Lookup!M$2,0),"")</f>
        <v/>
      </c>
      <c r="O4554" s="6">
        <f>IFERROR(VLOOKUP(E4554,Lookup!B:C,2,0),0)</f>
        <v>0</v>
      </c>
    </row>
    <row r="4555" customHeight="1" spans="11:15">
      <c r="K4555" s="6" t="str">
        <f>IFERROR(VLOOKUP($J4555,Lookup!$I:$M,Lookup!J$2,0),"")</f>
        <v/>
      </c>
      <c r="L4555" s="6" t="str">
        <f>IFERROR(VLOOKUP($J4555,Lookup!$I:$M,Lookup!K$2,0),"")</f>
        <v/>
      </c>
      <c r="M4555" s="6" t="str">
        <f>IFERROR(VLOOKUP($J4555,Lookup!$I:$M,Lookup!L$2,0),"")</f>
        <v/>
      </c>
      <c r="N4555" s="6" t="str">
        <f>IFERROR(VLOOKUP($J4555,Lookup!$I:$M,Lookup!M$2,0),"")</f>
        <v/>
      </c>
      <c r="O4555" s="6">
        <f>IFERROR(VLOOKUP(E4555,Lookup!B:C,2,0),0)</f>
        <v>0</v>
      </c>
    </row>
    <row r="4556" customHeight="1" spans="11:15">
      <c r="K4556" s="6" t="str">
        <f>IFERROR(VLOOKUP($J4556,Lookup!$I:$M,Lookup!J$2,0),"")</f>
        <v/>
      </c>
      <c r="L4556" s="6" t="str">
        <f>IFERROR(VLOOKUP($J4556,Lookup!$I:$M,Lookup!K$2,0),"")</f>
        <v/>
      </c>
      <c r="M4556" s="6" t="str">
        <f>IFERROR(VLOOKUP($J4556,Lookup!$I:$M,Lookup!L$2,0),"")</f>
        <v/>
      </c>
      <c r="N4556" s="6" t="str">
        <f>IFERROR(VLOOKUP($J4556,Lookup!$I:$M,Lookup!M$2,0),"")</f>
        <v/>
      </c>
      <c r="O4556" s="6">
        <f>IFERROR(VLOOKUP(E4556,Lookup!B:C,2,0),0)</f>
        <v>0</v>
      </c>
    </row>
    <row r="4557" customHeight="1" spans="11:15">
      <c r="K4557" s="6" t="str">
        <f>IFERROR(VLOOKUP($J4557,Lookup!$I:$M,Lookup!J$2,0),"")</f>
        <v/>
      </c>
      <c r="L4557" s="6" t="str">
        <f>IFERROR(VLOOKUP($J4557,Lookup!$I:$M,Lookup!K$2,0),"")</f>
        <v/>
      </c>
      <c r="M4557" s="6" t="str">
        <f>IFERROR(VLOOKUP($J4557,Lookup!$I:$M,Lookup!L$2,0),"")</f>
        <v/>
      </c>
      <c r="N4557" s="6" t="str">
        <f>IFERROR(VLOOKUP($J4557,Lookup!$I:$M,Lookup!M$2,0),"")</f>
        <v/>
      </c>
      <c r="O4557" s="6">
        <f>IFERROR(VLOOKUP(E4557,Lookup!B:C,2,0),0)</f>
        <v>0</v>
      </c>
    </row>
    <row r="4558" customHeight="1" spans="11:15">
      <c r="K4558" s="6" t="str">
        <f>IFERROR(VLOOKUP($J4558,Lookup!$I:$M,Lookup!J$2,0),"")</f>
        <v/>
      </c>
      <c r="L4558" s="6" t="str">
        <f>IFERROR(VLOOKUP($J4558,Lookup!$I:$M,Lookup!K$2,0),"")</f>
        <v/>
      </c>
      <c r="M4558" s="6" t="str">
        <f>IFERROR(VLOOKUP($J4558,Lookup!$I:$M,Lookup!L$2,0),"")</f>
        <v/>
      </c>
      <c r="N4558" s="6" t="str">
        <f>IFERROR(VLOOKUP($J4558,Lookup!$I:$M,Lookup!M$2,0),"")</f>
        <v/>
      </c>
      <c r="O4558" s="6">
        <f>IFERROR(VLOOKUP(E4558,Lookup!B:C,2,0),0)</f>
        <v>0</v>
      </c>
    </row>
    <row r="4559" customHeight="1" spans="11:15">
      <c r="K4559" s="6" t="str">
        <f>IFERROR(VLOOKUP($J4559,Lookup!$I:$M,Lookup!J$2,0),"")</f>
        <v/>
      </c>
      <c r="L4559" s="6" t="str">
        <f>IFERROR(VLOOKUP($J4559,Lookup!$I:$M,Lookup!K$2,0),"")</f>
        <v/>
      </c>
      <c r="M4559" s="6" t="str">
        <f>IFERROR(VLOOKUP($J4559,Lookup!$I:$M,Lookup!L$2,0),"")</f>
        <v/>
      </c>
      <c r="N4559" s="6" t="str">
        <f>IFERROR(VLOOKUP($J4559,Lookup!$I:$M,Lookup!M$2,0),"")</f>
        <v/>
      </c>
      <c r="O4559" s="6">
        <f>IFERROR(VLOOKUP(E4559,Lookup!B:C,2,0),0)</f>
        <v>0</v>
      </c>
    </row>
    <row r="4560" customHeight="1" spans="11:15">
      <c r="K4560" s="6" t="str">
        <f>IFERROR(VLOOKUP($J4560,Lookup!$I:$M,Lookup!J$2,0),"")</f>
        <v/>
      </c>
      <c r="L4560" s="6" t="str">
        <f>IFERROR(VLOOKUP($J4560,Lookup!$I:$M,Lookup!K$2,0),"")</f>
        <v/>
      </c>
      <c r="M4560" s="6" t="str">
        <f>IFERROR(VLOOKUP($J4560,Lookup!$I:$M,Lookup!L$2,0),"")</f>
        <v/>
      </c>
      <c r="N4560" s="6" t="str">
        <f>IFERROR(VLOOKUP($J4560,Lookup!$I:$M,Lookup!M$2,0),"")</f>
        <v/>
      </c>
      <c r="O4560" s="6">
        <f>IFERROR(VLOOKUP(E4560,Lookup!B:C,2,0),0)</f>
        <v>0</v>
      </c>
    </row>
    <row r="4561" customHeight="1" spans="11:15">
      <c r="K4561" s="6" t="str">
        <f>IFERROR(VLOOKUP($J4561,Lookup!$I:$M,Lookup!J$2,0),"")</f>
        <v/>
      </c>
      <c r="L4561" s="6" t="str">
        <f>IFERROR(VLOOKUP($J4561,Lookup!$I:$M,Lookup!K$2,0),"")</f>
        <v/>
      </c>
      <c r="M4561" s="6" t="str">
        <f>IFERROR(VLOOKUP($J4561,Lookup!$I:$M,Lookup!L$2,0),"")</f>
        <v/>
      </c>
      <c r="N4561" s="6" t="str">
        <f>IFERROR(VLOOKUP($J4561,Lookup!$I:$M,Lookup!M$2,0),"")</f>
        <v/>
      </c>
      <c r="O4561" s="6">
        <f>IFERROR(VLOOKUP(E4561,Lookup!B:C,2,0),0)</f>
        <v>0</v>
      </c>
    </row>
    <row r="4562" customHeight="1" spans="11:15">
      <c r="K4562" s="6" t="str">
        <f>IFERROR(VLOOKUP($J4562,Lookup!$I:$M,Lookup!J$2,0),"")</f>
        <v/>
      </c>
      <c r="L4562" s="6" t="str">
        <f>IFERROR(VLOOKUP($J4562,Lookup!$I:$M,Lookup!K$2,0),"")</f>
        <v/>
      </c>
      <c r="M4562" s="6" t="str">
        <f>IFERROR(VLOOKUP($J4562,Lookup!$I:$M,Lookup!L$2,0),"")</f>
        <v/>
      </c>
      <c r="N4562" s="6" t="str">
        <f>IFERROR(VLOOKUP($J4562,Lookup!$I:$M,Lookup!M$2,0),"")</f>
        <v/>
      </c>
      <c r="O4562" s="6">
        <f>IFERROR(VLOOKUP(E4562,Lookup!B:C,2,0),0)</f>
        <v>0</v>
      </c>
    </row>
    <row r="4563" customHeight="1" spans="11:15">
      <c r="K4563" s="6" t="str">
        <f>IFERROR(VLOOKUP($J4563,Lookup!$I:$M,Lookup!J$2,0),"")</f>
        <v/>
      </c>
      <c r="L4563" s="6" t="str">
        <f>IFERROR(VLOOKUP($J4563,Lookup!$I:$M,Lookup!K$2,0),"")</f>
        <v/>
      </c>
      <c r="M4563" s="6" t="str">
        <f>IFERROR(VLOOKUP($J4563,Lookup!$I:$M,Lookup!L$2,0),"")</f>
        <v/>
      </c>
      <c r="N4563" s="6" t="str">
        <f>IFERROR(VLOOKUP($J4563,Lookup!$I:$M,Lookup!M$2,0),"")</f>
        <v/>
      </c>
      <c r="O4563" s="6">
        <f>IFERROR(VLOOKUP(E4563,Lookup!B:C,2,0),0)</f>
        <v>0</v>
      </c>
    </row>
    <row r="4564" customHeight="1" spans="11:15">
      <c r="K4564" s="6" t="str">
        <f>IFERROR(VLOOKUP($J4564,Lookup!$I:$M,Lookup!J$2,0),"")</f>
        <v/>
      </c>
      <c r="L4564" s="6" t="str">
        <f>IFERROR(VLOOKUP($J4564,Lookup!$I:$M,Lookup!K$2,0),"")</f>
        <v/>
      </c>
      <c r="M4564" s="6" t="str">
        <f>IFERROR(VLOOKUP($J4564,Lookup!$I:$M,Lookup!L$2,0),"")</f>
        <v/>
      </c>
      <c r="N4564" s="6" t="str">
        <f>IFERROR(VLOOKUP($J4564,Lookup!$I:$M,Lookup!M$2,0),"")</f>
        <v/>
      </c>
      <c r="O4564" s="6">
        <f>IFERROR(VLOOKUP(E4564,Lookup!B:C,2,0),0)</f>
        <v>0</v>
      </c>
    </row>
    <row r="4565" customHeight="1" spans="11:15">
      <c r="K4565" s="6" t="str">
        <f>IFERROR(VLOOKUP($J4565,Lookup!$I:$M,Lookup!J$2,0),"")</f>
        <v/>
      </c>
      <c r="L4565" s="6" t="str">
        <f>IFERROR(VLOOKUP($J4565,Lookup!$I:$M,Lookup!K$2,0),"")</f>
        <v/>
      </c>
      <c r="M4565" s="6" t="str">
        <f>IFERROR(VLOOKUP($J4565,Lookup!$I:$M,Lookup!L$2,0),"")</f>
        <v/>
      </c>
      <c r="N4565" s="6" t="str">
        <f>IFERROR(VLOOKUP($J4565,Lookup!$I:$M,Lookup!M$2,0),"")</f>
        <v/>
      </c>
      <c r="O4565" s="6">
        <f>IFERROR(VLOOKUP(E4565,Lookup!B:C,2,0),0)</f>
        <v>0</v>
      </c>
    </row>
    <row r="4566" customHeight="1" spans="11:15">
      <c r="K4566" s="6" t="str">
        <f>IFERROR(VLOOKUP($J4566,Lookup!$I:$M,Lookup!J$2,0),"")</f>
        <v/>
      </c>
      <c r="L4566" s="6" t="str">
        <f>IFERROR(VLOOKUP($J4566,Lookup!$I:$M,Lookup!K$2,0),"")</f>
        <v/>
      </c>
      <c r="M4566" s="6" t="str">
        <f>IFERROR(VLOOKUP($J4566,Lookup!$I:$M,Lookup!L$2,0),"")</f>
        <v/>
      </c>
      <c r="N4566" s="6" t="str">
        <f>IFERROR(VLOOKUP($J4566,Lookup!$I:$M,Lookup!M$2,0),"")</f>
        <v/>
      </c>
      <c r="O4566" s="6">
        <f>IFERROR(VLOOKUP(E4566,Lookup!B:C,2,0),0)</f>
        <v>0</v>
      </c>
    </row>
    <row r="4567" customHeight="1" spans="11:15">
      <c r="K4567" s="6" t="str">
        <f>IFERROR(VLOOKUP($J4567,Lookup!$I:$M,Lookup!J$2,0),"")</f>
        <v/>
      </c>
      <c r="L4567" s="6" t="str">
        <f>IFERROR(VLOOKUP($J4567,Lookup!$I:$M,Lookup!K$2,0),"")</f>
        <v/>
      </c>
      <c r="M4567" s="6" t="str">
        <f>IFERROR(VLOOKUP($J4567,Lookup!$I:$M,Lookup!L$2,0),"")</f>
        <v/>
      </c>
      <c r="N4567" s="6" t="str">
        <f>IFERROR(VLOOKUP($J4567,Lookup!$I:$M,Lookup!M$2,0),"")</f>
        <v/>
      </c>
      <c r="O4567" s="6">
        <f>IFERROR(VLOOKUP(E4567,Lookup!B:C,2,0),0)</f>
        <v>0</v>
      </c>
    </row>
    <row r="4568" customHeight="1" spans="11:15">
      <c r="K4568" s="6" t="str">
        <f>IFERROR(VLOOKUP($J4568,Lookup!$I:$M,Lookup!J$2,0),"")</f>
        <v/>
      </c>
      <c r="L4568" s="6" t="str">
        <f>IFERROR(VLOOKUP($J4568,Lookup!$I:$M,Lookup!K$2,0),"")</f>
        <v/>
      </c>
      <c r="M4568" s="6" t="str">
        <f>IFERROR(VLOOKUP($J4568,Lookup!$I:$M,Lookup!L$2,0),"")</f>
        <v/>
      </c>
      <c r="N4568" s="6" t="str">
        <f>IFERROR(VLOOKUP($J4568,Lookup!$I:$M,Lookup!M$2,0),"")</f>
        <v/>
      </c>
      <c r="O4568" s="6">
        <f>IFERROR(VLOOKUP(E4568,Lookup!B:C,2,0),0)</f>
        <v>0</v>
      </c>
    </row>
    <row r="4569" customHeight="1" spans="11:15">
      <c r="K4569" s="6" t="str">
        <f>IFERROR(VLOOKUP($J4569,Lookup!$I:$M,Lookup!J$2,0),"")</f>
        <v/>
      </c>
      <c r="L4569" s="6" t="str">
        <f>IFERROR(VLOOKUP($J4569,Lookup!$I:$M,Lookup!K$2,0),"")</f>
        <v/>
      </c>
      <c r="M4569" s="6" t="str">
        <f>IFERROR(VLOOKUP($J4569,Lookup!$I:$M,Lookup!L$2,0),"")</f>
        <v/>
      </c>
      <c r="N4569" s="6" t="str">
        <f>IFERROR(VLOOKUP($J4569,Lookup!$I:$M,Lookup!M$2,0),"")</f>
        <v/>
      </c>
      <c r="O4569" s="6">
        <f>IFERROR(VLOOKUP(E4569,Lookup!B:C,2,0),0)</f>
        <v>0</v>
      </c>
    </row>
    <row r="4570" customHeight="1" spans="11:15">
      <c r="K4570" s="6" t="str">
        <f>IFERROR(VLOOKUP($J4570,Lookup!$I:$M,Lookup!J$2,0),"")</f>
        <v/>
      </c>
      <c r="L4570" s="6" t="str">
        <f>IFERROR(VLOOKUP($J4570,Lookup!$I:$M,Lookup!K$2,0),"")</f>
        <v/>
      </c>
      <c r="M4570" s="6" t="str">
        <f>IFERROR(VLOOKUP($J4570,Lookup!$I:$M,Lookup!L$2,0),"")</f>
        <v/>
      </c>
      <c r="N4570" s="6" t="str">
        <f>IFERROR(VLOOKUP($J4570,Lookup!$I:$M,Lookup!M$2,0),"")</f>
        <v/>
      </c>
      <c r="O4570" s="6">
        <f>IFERROR(VLOOKUP(E4570,Lookup!B:C,2,0),0)</f>
        <v>0</v>
      </c>
    </row>
    <row r="4571" customHeight="1" spans="11:15">
      <c r="K4571" s="6" t="str">
        <f>IFERROR(VLOOKUP($J4571,Lookup!$I:$M,Lookup!J$2,0),"")</f>
        <v/>
      </c>
      <c r="L4571" s="6" t="str">
        <f>IFERROR(VLOOKUP($J4571,Lookup!$I:$M,Lookup!K$2,0),"")</f>
        <v/>
      </c>
      <c r="M4571" s="6" t="str">
        <f>IFERROR(VLOOKUP($J4571,Lookup!$I:$M,Lookup!L$2,0),"")</f>
        <v/>
      </c>
      <c r="N4571" s="6" t="str">
        <f>IFERROR(VLOOKUP($J4571,Lookup!$I:$M,Lookup!M$2,0),"")</f>
        <v/>
      </c>
      <c r="O4571" s="6">
        <f>IFERROR(VLOOKUP(E4571,Lookup!B:C,2,0),0)</f>
        <v>0</v>
      </c>
    </row>
    <row r="4572" customHeight="1" spans="11:15">
      <c r="K4572" s="6" t="str">
        <f>IFERROR(VLOOKUP($J4572,Lookup!$I:$M,Lookup!J$2,0),"")</f>
        <v/>
      </c>
      <c r="L4572" s="6" t="str">
        <f>IFERROR(VLOOKUP($J4572,Lookup!$I:$M,Lookup!K$2,0),"")</f>
        <v/>
      </c>
      <c r="M4572" s="6" t="str">
        <f>IFERROR(VLOOKUP($J4572,Lookup!$I:$M,Lookup!L$2,0),"")</f>
        <v/>
      </c>
      <c r="N4572" s="6" t="str">
        <f>IFERROR(VLOOKUP($J4572,Lookup!$I:$M,Lookup!M$2,0),"")</f>
        <v/>
      </c>
      <c r="O4572" s="6">
        <f>IFERROR(VLOOKUP(E4572,Lookup!B:C,2,0),0)</f>
        <v>0</v>
      </c>
    </row>
    <row r="4573" customHeight="1" spans="11:15">
      <c r="K4573" s="6" t="str">
        <f>IFERROR(VLOOKUP($J4573,Lookup!$I:$M,Lookup!J$2,0),"")</f>
        <v/>
      </c>
      <c r="L4573" s="6" t="str">
        <f>IFERROR(VLOOKUP($J4573,Lookup!$I:$M,Lookup!K$2,0),"")</f>
        <v/>
      </c>
      <c r="M4573" s="6" t="str">
        <f>IFERROR(VLOOKUP($J4573,Lookup!$I:$M,Lookup!L$2,0),"")</f>
        <v/>
      </c>
      <c r="N4573" s="6" t="str">
        <f>IFERROR(VLOOKUP($J4573,Lookup!$I:$M,Lookup!M$2,0),"")</f>
        <v/>
      </c>
      <c r="O4573" s="6">
        <f>IFERROR(VLOOKUP(E4573,Lookup!B:C,2,0),0)</f>
        <v>0</v>
      </c>
    </row>
    <row r="4574" customHeight="1" spans="11:15">
      <c r="K4574" s="6" t="str">
        <f>IFERROR(VLOOKUP($J4574,Lookup!$I:$M,Lookup!J$2,0),"")</f>
        <v/>
      </c>
      <c r="L4574" s="6" t="str">
        <f>IFERROR(VLOOKUP($J4574,Lookup!$I:$M,Lookup!K$2,0),"")</f>
        <v/>
      </c>
      <c r="M4574" s="6" t="str">
        <f>IFERROR(VLOOKUP($J4574,Lookup!$I:$M,Lookup!L$2,0),"")</f>
        <v/>
      </c>
      <c r="N4574" s="6" t="str">
        <f>IFERROR(VLOOKUP($J4574,Lookup!$I:$M,Lookup!M$2,0),"")</f>
        <v/>
      </c>
      <c r="O4574" s="6">
        <f>IFERROR(VLOOKUP(E4574,Lookup!B:C,2,0),0)</f>
        <v>0</v>
      </c>
    </row>
    <row r="4575" customHeight="1" spans="11:15">
      <c r="K4575" s="6" t="str">
        <f>IFERROR(VLOOKUP($J4575,Lookup!$I:$M,Lookup!J$2,0),"")</f>
        <v/>
      </c>
      <c r="L4575" s="6" t="str">
        <f>IFERROR(VLOOKUP($J4575,Lookup!$I:$M,Lookup!K$2,0),"")</f>
        <v/>
      </c>
      <c r="M4575" s="6" t="str">
        <f>IFERROR(VLOOKUP($J4575,Lookup!$I:$M,Lookup!L$2,0),"")</f>
        <v/>
      </c>
      <c r="N4575" s="6" t="str">
        <f>IFERROR(VLOOKUP($J4575,Lookup!$I:$M,Lookup!M$2,0),"")</f>
        <v/>
      </c>
      <c r="O4575" s="6">
        <f>IFERROR(VLOOKUP(E4575,Lookup!B:C,2,0),0)</f>
        <v>0</v>
      </c>
    </row>
    <row r="4576" customHeight="1" spans="11:15">
      <c r="K4576" s="6" t="str">
        <f>IFERROR(VLOOKUP($J4576,Lookup!$I:$M,Lookup!J$2,0),"")</f>
        <v/>
      </c>
      <c r="L4576" s="6" t="str">
        <f>IFERROR(VLOOKUP($J4576,Lookup!$I:$M,Lookup!K$2,0),"")</f>
        <v/>
      </c>
      <c r="M4576" s="6" t="str">
        <f>IFERROR(VLOOKUP($J4576,Lookup!$I:$M,Lookup!L$2,0),"")</f>
        <v/>
      </c>
      <c r="N4576" s="6" t="str">
        <f>IFERROR(VLOOKUP($J4576,Lookup!$I:$M,Lookup!M$2,0),"")</f>
        <v/>
      </c>
      <c r="O4576" s="6">
        <f>IFERROR(VLOOKUP(E4576,Lookup!B:C,2,0),0)</f>
        <v>0</v>
      </c>
    </row>
    <row r="4577" customHeight="1" spans="11:15">
      <c r="K4577" s="6" t="str">
        <f>IFERROR(VLOOKUP($J4577,Lookup!$I:$M,Lookup!J$2,0),"")</f>
        <v/>
      </c>
      <c r="L4577" s="6" t="str">
        <f>IFERROR(VLOOKUP($J4577,Lookup!$I:$M,Lookup!K$2,0),"")</f>
        <v/>
      </c>
      <c r="M4577" s="6" t="str">
        <f>IFERROR(VLOOKUP($J4577,Lookup!$I:$M,Lookup!L$2,0),"")</f>
        <v/>
      </c>
      <c r="N4577" s="6" t="str">
        <f>IFERROR(VLOOKUP($J4577,Lookup!$I:$M,Lookup!M$2,0),"")</f>
        <v/>
      </c>
      <c r="O4577" s="6">
        <f>IFERROR(VLOOKUP(E4577,Lookup!B:C,2,0),0)</f>
        <v>0</v>
      </c>
    </row>
    <row r="4578" customHeight="1" spans="11:15">
      <c r="K4578" s="6" t="str">
        <f>IFERROR(VLOOKUP($J4578,Lookup!$I:$M,Lookup!J$2,0),"")</f>
        <v/>
      </c>
      <c r="L4578" s="6" t="str">
        <f>IFERROR(VLOOKUP($J4578,Lookup!$I:$M,Lookup!K$2,0),"")</f>
        <v/>
      </c>
      <c r="M4578" s="6" t="str">
        <f>IFERROR(VLOOKUP($J4578,Lookup!$I:$M,Lookup!L$2,0),"")</f>
        <v/>
      </c>
      <c r="N4578" s="6" t="str">
        <f>IFERROR(VLOOKUP($J4578,Lookup!$I:$M,Lookup!M$2,0),"")</f>
        <v/>
      </c>
      <c r="O4578" s="6">
        <f>IFERROR(VLOOKUP(E4578,Lookup!B:C,2,0),0)</f>
        <v>0</v>
      </c>
    </row>
    <row r="4579" customHeight="1" spans="11:15">
      <c r="K4579" s="6" t="str">
        <f>IFERROR(VLOOKUP($J4579,Lookup!$I:$M,Lookup!J$2,0),"")</f>
        <v/>
      </c>
      <c r="L4579" s="6" t="str">
        <f>IFERROR(VLOOKUP($J4579,Lookup!$I:$M,Lookup!K$2,0),"")</f>
        <v/>
      </c>
      <c r="M4579" s="6" t="str">
        <f>IFERROR(VLOOKUP($J4579,Lookup!$I:$M,Lookup!L$2,0),"")</f>
        <v/>
      </c>
      <c r="N4579" s="6" t="str">
        <f>IFERROR(VLOOKUP($J4579,Lookup!$I:$M,Lookup!M$2,0),"")</f>
        <v/>
      </c>
      <c r="O4579" s="6">
        <f>IFERROR(VLOOKUP(E4579,Lookup!B:C,2,0),0)</f>
        <v>0</v>
      </c>
    </row>
    <row r="4580" customHeight="1" spans="11:15">
      <c r="K4580" s="6" t="str">
        <f>IFERROR(VLOOKUP($J4580,Lookup!$I:$M,Lookup!J$2,0),"")</f>
        <v/>
      </c>
      <c r="L4580" s="6" t="str">
        <f>IFERROR(VLOOKUP($J4580,Lookup!$I:$M,Lookup!K$2,0),"")</f>
        <v/>
      </c>
      <c r="M4580" s="6" t="str">
        <f>IFERROR(VLOOKUP($J4580,Lookup!$I:$M,Lookup!L$2,0),"")</f>
        <v/>
      </c>
      <c r="N4580" s="6" t="str">
        <f>IFERROR(VLOOKUP($J4580,Lookup!$I:$M,Lookup!M$2,0),"")</f>
        <v/>
      </c>
      <c r="O4580" s="6">
        <f>IFERROR(VLOOKUP(E4580,Lookup!B:C,2,0),0)</f>
        <v>0</v>
      </c>
    </row>
    <row r="4581" customHeight="1" spans="11:15">
      <c r="K4581" s="6" t="str">
        <f>IFERROR(VLOOKUP($J4581,Lookup!$I:$M,Lookup!J$2,0),"")</f>
        <v/>
      </c>
      <c r="L4581" s="6" t="str">
        <f>IFERROR(VLOOKUP($J4581,Lookup!$I:$M,Lookup!K$2,0),"")</f>
        <v/>
      </c>
      <c r="M4581" s="6" t="str">
        <f>IFERROR(VLOOKUP($J4581,Lookup!$I:$M,Lookup!L$2,0),"")</f>
        <v/>
      </c>
      <c r="N4581" s="6" t="str">
        <f>IFERROR(VLOOKUP($J4581,Lookup!$I:$M,Lookup!M$2,0),"")</f>
        <v/>
      </c>
      <c r="O4581" s="6">
        <f>IFERROR(VLOOKUP(E4581,Lookup!B:C,2,0),0)</f>
        <v>0</v>
      </c>
    </row>
    <row r="4582" customHeight="1" spans="11:15">
      <c r="K4582" s="6" t="str">
        <f>IFERROR(VLOOKUP($J4582,Lookup!$I:$M,Lookup!J$2,0),"")</f>
        <v/>
      </c>
      <c r="L4582" s="6" t="str">
        <f>IFERROR(VLOOKUP($J4582,Lookup!$I:$M,Lookup!K$2,0),"")</f>
        <v/>
      </c>
      <c r="M4582" s="6" t="str">
        <f>IFERROR(VLOOKUP($J4582,Lookup!$I:$M,Lookup!L$2,0),"")</f>
        <v/>
      </c>
      <c r="N4582" s="6" t="str">
        <f>IFERROR(VLOOKUP($J4582,Lookup!$I:$M,Lookup!M$2,0),"")</f>
        <v/>
      </c>
      <c r="O4582" s="6">
        <f>IFERROR(VLOOKUP(E4582,Lookup!B:C,2,0),0)</f>
        <v>0</v>
      </c>
    </row>
    <row r="4583" customHeight="1" spans="11:15">
      <c r="K4583" s="6" t="str">
        <f>IFERROR(VLOOKUP($J4583,Lookup!$I:$M,Lookup!J$2,0),"")</f>
        <v/>
      </c>
      <c r="L4583" s="6" t="str">
        <f>IFERROR(VLOOKUP($J4583,Lookup!$I:$M,Lookup!K$2,0),"")</f>
        <v/>
      </c>
      <c r="M4583" s="6" t="str">
        <f>IFERROR(VLOOKUP($J4583,Lookup!$I:$M,Lookup!L$2,0),"")</f>
        <v/>
      </c>
      <c r="N4583" s="6" t="str">
        <f>IFERROR(VLOOKUP($J4583,Lookup!$I:$M,Lookup!M$2,0),"")</f>
        <v/>
      </c>
      <c r="O4583" s="6">
        <f>IFERROR(VLOOKUP(E4583,Lookup!B:C,2,0),0)</f>
        <v>0</v>
      </c>
    </row>
    <row r="4584" customHeight="1" spans="11:15">
      <c r="K4584" s="6" t="str">
        <f>IFERROR(VLOOKUP($J4584,Lookup!$I:$M,Lookup!J$2,0),"")</f>
        <v/>
      </c>
      <c r="L4584" s="6" t="str">
        <f>IFERROR(VLOOKUP($J4584,Lookup!$I:$M,Lookup!K$2,0),"")</f>
        <v/>
      </c>
      <c r="M4584" s="6" t="str">
        <f>IFERROR(VLOOKUP($J4584,Lookup!$I:$M,Lookup!L$2,0),"")</f>
        <v/>
      </c>
      <c r="N4584" s="6" t="str">
        <f>IFERROR(VLOOKUP($J4584,Lookup!$I:$M,Lookup!M$2,0),"")</f>
        <v/>
      </c>
      <c r="O4584" s="6">
        <f>IFERROR(VLOOKUP(E4584,Lookup!B:C,2,0),0)</f>
        <v>0</v>
      </c>
    </row>
    <row r="4585" customHeight="1" spans="11:15">
      <c r="K4585" s="6" t="str">
        <f>IFERROR(VLOOKUP($J4585,Lookup!$I:$M,Lookup!J$2,0),"")</f>
        <v/>
      </c>
      <c r="L4585" s="6" t="str">
        <f>IFERROR(VLOOKUP($J4585,Lookup!$I:$M,Lookup!K$2,0),"")</f>
        <v/>
      </c>
      <c r="M4585" s="6" t="str">
        <f>IFERROR(VLOOKUP($J4585,Lookup!$I:$M,Lookup!L$2,0),"")</f>
        <v/>
      </c>
      <c r="N4585" s="6" t="str">
        <f>IFERROR(VLOOKUP($J4585,Lookup!$I:$M,Lookup!M$2,0),"")</f>
        <v/>
      </c>
      <c r="O4585" s="6">
        <f>IFERROR(VLOOKUP(E4585,Lookup!B:C,2,0),0)</f>
        <v>0</v>
      </c>
    </row>
    <row r="4586" customHeight="1" spans="11:15">
      <c r="K4586" s="6" t="str">
        <f>IFERROR(VLOOKUP($J4586,Lookup!$I:$M,Lookup!J$2,0),"")</f>
        <v/>
      </c>
      <c r="L4586" s="6" t="str">
        <f>IFERROR(VLOOKUP($J4586,Lookup!$I:$M,Lookup!K$2,0),"")</f>
        <v/>
      </c>
      <c r="M4586" s="6" t="str">
        <f>IFERROR(VLOOKUP($J4586,Lookup!$I:$M,Lookup!L$2,0),"")</f>
        <v/>
      </c>
      <c r="N4586" s="6" t="str">
        <f>IFERROR(VLOOKUP($J4586,Lookup!$I:$M,Lookup!M$2,0),"")</f>
        <v/>
      </c>
      <c r="O4586" s="6">
        <f>IFERROR(VLOOKUP(E4586,Lookup!B:C,2,0),0)</f>
        <v>0</v>
      </c>
    </row>
    <row r="4587" customHeight="1" spans="11:15">
      <c r="K4587" s="6" t="str">
        <f>IFERROR(VLOOKUP($J4587,Lookup!$I:$M,Lookup!J$2,0),"")</f>
        <v/>
      </c>
      <c r="L4587" s="6" t="str">
        <f>IFERROR(VLOOKUP($J4587,Lookup!$I:$M,Lookup!K$2,0),"")</f>
        <v/>
      </c>
      <c r="M4587" s="6" t="str">
        <f>IFERROR(VLOOKUP($J4587,Lookup!$I:$M,Lookup!L$2,0),"")</f>
        <v/>
      </c>
      <c r="N4587" s="6" t="str">
        <f>IFERROR(VLOOKUP($J4587,Lookup!$I:$M,Lookup!M$2,0),"")</f>
        <v/>
      </c>
      <c r="O4587" s="6">
        <f>IFERROR(VLOOKUP(E4587,Lookup!B:C,2,0),0)</f>
        <v>0</v>
      </c>
    </row>
    <row r="4588" customHeight="1" spans="11:15">
      <c r="K4588" s="6" t="str">
        <f>IFERROR(VLOOKUP($J4588,Lookup!$I:$M,Lookup!J$2,0),"")</f>
        <v/>
      </c>
      <c r="L4588" s="6" t="str">
        <f>IFERROR(VLOOKUP($J4588,Lookup!$I:$M,Lookup!K$2,0),"")</f>
        <v/>
      </c>
      <c r="M4588" s="6" t="str">
        <f>IFERROR(VLOOKUP($J4588,Lookup!$I:$M,Lookup!L$2,0),"")</f>
        <v/>
      </c>
      <c r="N4588" s="6" t="str">
        <f>IFERROR(VLOOKUP($J4588,Lookup!$I:$M,Lookup!M$2,0),"")</f>
        <v/>
      </c>
      <c r="O4588" s="6">
        <f>IFERROR(VLOOKUP(E4588,Lookup!B:C,2,0),0)</f>
        <v>0</v>
      </c>
    </row>
    <row r="4589" customHeight="1" spans="11:15">
      <c r="K4589" s="6" t="str">
        <f>IFERROR(VLOOKUP($J4589,Lookup!$I:$M,Lookup!J$2,0),"")</f>
        <v/>
      </c>
      <c r="L4589" s="6" t="str">
        <f>IFERROR(VLOOKUP($J4589,Lookup!$I:$M,Lookup!K$2,0),"")</f>
        <v/>
      </c>
      <c r="M4589" s="6" t="str">
        <f>IFERROR(VLOOKUP($J4589,Lookup!$I:$M,Lookup!L$2,0),"")</f>
        <v/>
      </c>
      <c r="N4589" s="6" t="str">
        <f>IFERROR(VLOOKUP($J4589,Lookup!$I:$M,Lookup!M$2,0),"")</f>
        <v/>
      </c>
      <c r="O4589" s="6">
        <f>IFERROR(VLOOKUP(E4589,Lookup!B:C,2,0),0)</f>
        <v>0</v>
      </c>
    </row>
    <row r="4590" customHeight="1" spans="11:15">
      <c r="K4590" s="6" t="str">
        <f>IFERROR(VLOOKUP($J4590,Lookup!$I:$M,Lookup!J$2,0),"")</f>
        <v/>
      </c>
      <c r="L4590" s="6" t="str">
        <f>IFERROR(VLOOKUP($J4590,Lookup!$I:$M,Lookup!K$2,0),"")</f>
        <v/>
      </c>
      <c r="M4590" s="6" t="str">
        <f>IFERROR(VLOOKUP($J4590,Lookup!$I:$M,Lookup!L$2,0),"")</f>
        <v/>
      </c>
      <c r="N4590" s="6" t="str">
        <f>IFERROR(VLOOKUP($J4590,Lookup!$I:$M,Lookup!M$2,0),"")</f>
        <v/>
      </c>
      <c r="O4590" s="6">
        <f>IFERROR(VLOOKUP(E4590,Lookup!B:C,2,0),0)</f>
        <v>0</v>
      </c>
    </row>
    <row r="4591" customHeight="1" spans="11:15">
      <c r="K4591" s="6" t="str">
        <f>IFERROR(VLOOKUP($J4591,Lookup!$I:$M,Lookup!J$2,0),"")</f>
        <v/>
      </c>
      <c r="L4591" s="6" t="str">
        <f>IFERROR(VLOOKUP($J4591,Lookup!$I:$M,Lookup!K$2,0),"")</f>
        <v/>
      </c>
      <c r="M4591" s="6" t="str">
        <f>IFERROR(VLOOKUP($J4591,Lookup!$I:$M,Lookup!L$2,0),"")</f>
        <v/>
      </c>
      <c r="N4591" s="6" t="str">
        <f>IFERROR(VLOOKUP($J4591,Lookup!$I:$M,Lookup!M$2,0),"")</f>
        <v/>
      </c>
      <c r="O4591" s="6">
        <f>IFERROR(VLOOKUP(E4591,Lookup!B:C,2,0),0)</f>
        <v>0</v>
      </c>
    </row>
    <row r="4592" customHeight="1" spans="11:15">
      <c r="K4592" s="6" t="str">
        <f>IFERROR(VLOOKUP($J4592,Lookup!$I:$M,Lookup!J$2,0),"")</f>
        <v/>
      </c>
      <c r="L4592" s="6" t="str">
        <f>IFERROR(VLOOKUP($J4592,Lookup!$I:$M,Lookup!K$2,0),"")</f>
        <v/>
      </c>
      <c r="M4592" s="6" t="str">
        <f>IFERROR(VLOOKUP($J4592,Lookup!$I:$M,Lookup!L$2,0),"")</f>
        <v/>
      </c>
      <c r="N4592" s="6" t="str">
        <f>IFERROR(VLOOKUP($J4592,Lookup!$I:$M,Lookup!M$2,0),"")</f>
        <v/>
      </c>
      <c r="O4592" s="6">
        <f>IFERROR(VLOOKUP(E4592,Lookup!B:C,2,0),0)</f>
        <v>0</v>
      </c>
    </row>
    <row r="4593" customHeight="1" spans="11:15">
      <c r="K4593" s="6" t="str">
        <f>IFERROR(VLOOKUP($J4593,Lookup!$I:$M,Lookup!J$2,0),"")</f>
        <v/>
      </c>
      <c r="L4593" s="6" t="str">
        <f>IFERROR(VLOOKUP($J4593,Lookup!$I:$M,Lookup!K$2,0),"")</f>
        <v/>
      </c>
      <c r="M4593" s="6" t="str">
        <f>IFERROR(VLOOKUP($J4593,Lookup!$I:$M,Lookup!L$2,0),"")</f>
        <v/>
      </c>
      <c r="N4593" s="6" t="str">
        <f>IFERROR(VLOOKUP($J4593,Lookup!$I:$M,Lookup!M$2,0),"")</f>
        <v/>
      </c>
      <c r="O4593" s="6">
        <f>IFERROR(VLOOKUP(E4593,Lookup!B:C,2,0),0)</f>
        <v>0</v>
      </c>
    </row>
    <row r="4594" customHeight="1" spans="11:15">
      <c r="K4594" s="6" t="str">
        <f>IFERROR(VLOOKUP($J4594,Lookup!$I:$M,Lookup!J$2,0),"")</f>
        <v/>
      </c>
      <c r="L4594" s="6" t="str">
        <f>IFERROR(VLOOKUP($J4594,Lookup!$I:$M,Lookup!K$2,0),"")</f>
        <v/>
      </c>
      <c r="M4594" s="6" t="str">
        <f>IFERROR(VLOOKUP($J4594,Lookup!$I:$M,Lookup!L$2,0),"")</f>
        <v/>
      </c>
      <c r="N4594" s="6" t="str">
        <f>IFERROR(VLOOKUP($J4594,Lookup!$I:$M,Lookup!M$2,0),"")</f>
        <v/>
      </c>
      <c r="O4594" s="6">
        <f>IFERROR(VLOOKUP(E4594,Lookup!B:C,2,0),0)</f>
        <v>0</v>
      </c>
    </row>
    <row r="4595" customHeight="1" spans="11:15">
      <c r="K4595" s="6" t="str">
        <f>IFERROR(VLOOKUP($J4595,Lookup!$I:$M,Lookup!J$2,0),"")</f>
        <v/>
      </c>
      <c r="L4595" s="6" t="str">
        <f>IFERROR(VLOOKUP($J4595,Lookup!$I:$M,Lookup!K$2,0),"")</f>
        <v/>
      </c>
      <c r="M4595" s="6" t="str">
        <f>IFERROR(VLOOKUP($J4595,Lookup!$I:$M,Lookup!L$2,0),"")</f>
        <v/>
      </c>
      <c r="N4595" s="6" t="str">
        <f>IFERROR(VLOOKUP($J4595,Lookup!$I:$M,Lookup!M$2,0),"")</f>
        <v/>
      </c>
      <c r="O4595" s="6">
        <f>IFERROR(VLOOKUP(E4595,Lookup!B:C,2,0),0)</f>
        <v>0</v>
      </c>
    </row>
    <row r="4596" customHeight="1" spans="11:15">
      <c r="K4596" s="6" t="str">
        <f>IFERROR(VLOOKUP($J4596,Lookup!$I:$M,Lookup!J$2,0),"")</f>
        <v/>
      </c>
      <c r="L4596" s="6" t="str">
        <f>IFERROR(VLOOKUP($J4596,Lookup!$I:$M,Lookup!K$2,0),"")</f>
        <v/>
      </c>
      <c r="M4596" s="6" t="str">
        <f>IFERROR(VLOOKUP($J4596,Lookup!$I:$M,Lookup!L$2,0),"")</f>
        <v/>
      </c>
      <c r="N4596" s="6" t="str">
        <f>IFERROR(VLOOKUP($J4596,Lookup!$I:$M,Lookup!M$2,0),"")</f>
        <v/>
      </c>
      <c r="O4596" s="6">
        <f>IFERROR(VLOOKUP(E4596,Lookup!B:C,2,0),0)</f>
        <v>0</v>
      </c>
    </row>
    <row r="4597" customHeight="1" spans="11:15">
      <c r="K4597" s="6" t="str">
        <f>IFERROR(VLOOKUP($J4597,Lookup!$I:$M,Lookup!J$2,0),"")</f>
        <v/>
      </c>
      <c r="L4597" s="6" t="str">
        <f>IFERROR(VLOOKUP($J4597,Lookup!$I:$M,Lookup!K$2,0),"")</f>
        <v/>
      </c>
      <c r="M4597" s="6" t="str">
        <f>IFERROR(VLOOKUP($J4597,Lookup!$I:$M,Lookup!L$2,0),"")</f>
        <v/>
      </c>
      <c r="N4597" s="6" t="str">
        <f>IFERROR(VLOOKUP($J4597,Lookup!$I:$M,Lookup!M$2,0),"")</f>
        <v/>
      </c>
      <c r="O4597" s="6">
        <f>IFERROR(VLOOKUP(E4597,Lookup!B:C,2,0),0)</f>
        <v>0</v>
      </c>
    </row>
    <row r="4598" customHeight="1" spans="11:15">
      <c r="K4598" s="6" t="str">
        <f>IFERROR(VLOOKUP($J4598,Lookup!$I:$M,Lookup!J$2,0),"")</f>
        <v/>
      </c>
      <c r="L4598" s="6" t="str">
        <f>IFERROR(VLOOKUP($J4598,Lookup!$I:$M,Lookup!K$2,0),"")</f>
        <v/>
      </c>
      <c r="M4598" s="6" t="str">
        <f>IFERROR(VLOOKUP($J4598,Lookup!$I:$M,Lookup!L$2,0),"")</f>
        <v/>
      </c>
      <c r="N4598" s="6" t="str">
        <f>IFERROR(VLOOKUP($J4598,Lookup!$I:$M,Lookup!M$2,0),"")</f>
        <v/>
      </c>
      <c r="O4598" s="6">
        <f>IFERROR(VLOOKUP(E4598,Lookup!B:C,2,0),0)</f>
        <v>0</v>
      </c>
    </row>
    <row r="4599" customHeight="1" spans="11:15">
      <c r="K4599" s="6" t="str">
        <f>IFERROR(VLOOKUP($J4599,Lookup!$I:$M,Lookup!J$2,0),"")</f>
        <v/>
      </c>
      <c r="L4599" s="6" t="str">
        <f>IFERROR(VLOOKUP($J4599,Lookup!$I:$M,Lookup!K$2,0),"")</f>
        <v/>
      </c>
      <c r="M4599" s="6" t="str">
        <f>IFERROR(VLOOKUP($J4599,Lookup!$I:$M,Lookup!L$2,0),"")</f>
        <v/>
      </c>
      <c r="N4599" s="6" t="str">
        <f>IFERROR(VLOOKUP($J4599,Lookup!$I:$M,Lookup!M$2,0),"")</f>
        <v/>
      </c>
      <c r="O4599" s="6">
        <f>IFERROR(VLOOKUP(E4599,Lookup!B:C,2,0),0)</f>
        <v>0</v>
      </c>
    </row>
    <row r="4600" customHeight="1" spans="11:15">
      <c r="K4600" s="6" t="str">
        <f>IFERROR(VLOOKUP($J4600,Lookup!$I:$M,Lookup!J$2,0),"")</f>
        <v/>
      </c>
      <c r="L4600" s="6" t="str">
        <f>IFERROR(VLOOKUP($J4600,Lookup!$I:$M,Lookup!K$2,0),"")</f>
        <v/>
      </c>
      <c r="M4600" s="6" t="str">
        <f>IFERROR(VLOOKUP($J4600,Lookup!$I:$M,Lookup!L$2,0),"")</f>
        <v/>
      </c>
      <c r="N4600" s="6" t="str">
        <f>IFERROR(VLOOKUP($J4600,Lookup!$I:$M,Lookup!M$2,0),"")</f>
        <v/>
      </c>
      <c r="O4600" s="6">
        <f>IFERROR(VLOOKUP(E4600,Lookup!B:C,2,0),0)</f>
        <v>0</v>
      </c>
    </row>
    <row r="4601" customHeight="1" spans="11:15">
      <c r="K4601" s="6" t="str">
        <f>IFERROR(VLOOKUP($J4601,Lookup!$I:$M,Lookup!J$2,0),"")</f>
        <v/>
      </c>
      <c r="L4601" s="6" t="str">
        <f>IFERROR(VLOOKUP($J4601,Lookup!$I:$M,Lookup!K$2,0),"")</f>
        <v/>
      </c>
      <c r="M4601" s="6" t="str">
        <f>IFERROR(VLOOKUP($J4601,Lookup!$I:$M,Lookup!L$2,0),"")</f>
        <v/>
      </c>
      <c r="N4601" s="6" t="str">
        <f>IFERROR(VLOOKUP($J4601,Lookup!$I:$M,Lookup!M$2,0),"")</f>
        <v/>
      </c>
      <c r="O4601" s="6">
        <f>IFERROR(VLOOKUP(E4601,Lookup!B:C,2,0),0)</f>
        <v>0</v>
      </c>
    </row>
    <row r="4602" customHeight="1" spans="11:15">
      <c r="K4602" s="6" t="str">
        <f>IFERROR(VLOOKUP($J4602,Lookup!$I:$M,Lookup!J$2,0),"")</f>
        <v/>
      </c>
      <c r="L4602" s="6" t="str">
        <f>IFERROR(VLOOKUP($J4602,Lookup!$I:$M,Lookup!K$2,0),"")</f>
        <v/>
      </c>
      <c r="M4602" s="6" t="str">
        <f>IFERROR(VLOOKUP($J4602,Lookup!$I:$M,Lookup!L$2,0),"")</f>
        <v/>
      </c>
      <c r="N4602" s="6" t="str">
        <f>IFERROR(VLOOKUP($J4602,Lookup!$I:$M,Lookup!M$2,0),"")</f>
        <v/>
      </c>
      <c r="O4602" s="6">
        <f>IFERROR(VLOOKUP(E4602,Lookup!B:C,2,0),0)</f>
        <v>0</v>
      </c>
    </row>
    <row r="4603" customHeight="1" spans="11:15">
      <c r="K4603" s="6" t="str">
        <f>IFERROR(VLOOKUP($J4603,Lookup!$I:$M,Lookup!J$2,0),"")</f>
        <v/>
      </c>
      <c r="L4603" s="6" t="str">
        <f>IFERROR(VLOOKUP($J4603,Lookup!$I:$M,Lookup!K$2,0),"")</f>
        <v/>
      </c>
      <c r="M4603" s="6" t="str">
        <f>IFERROR(VLOOKUP($J4603,Lookup!$I:$M,Lookup!L$2,0),"")</f>
        <v/>
      </c>
      <c r="N4603" s="6" t="str">
        <f>IFERROR(VLOOKUP($J4603,Lookup!$I:$M,Lookup!M$2,0),"")</f>
        <v/>
      </c>
      <c r="O4603" s="6">
        <f>IFERROR(VLOOKUP(E4603,Lookup!B:C,2,0),0)</f>
        <v>0</v>
      </c>
    </row>
    <row r="4604" customHeight="1" spans="11:15">
      <c r="K4604" s="6" t="str">
        <f>IFERROR(VLOOKUP($J4604,Lookup!$I:$M,Lookup!J$2,0),"")</f>
        <v/>
      </c>
      <c r="L4604" s="6" t="str">
        <f>IFERROR(VLOOKUP($J4604,Lookup!$I:$M,Lookup!K$2,0),"")</f>
        <v/>
      </c>
      <c r="M4604" s="6" t="str">
        <f>IFERROR(VLOOKUP($J4604,Lookup!$I:$M,Lookup!L$2,0),"")</f>
        <v/>
      </c>
      <c r="N4604" s="6" t="str">
        <f>IFERROR(VLOOKUP($J4604,Lookup!$I:$M,Lookup!M$2,0),"")</f>
        <v/>
      </c>
      <c r="O4604" s="6">
        <f>IFERROR(VLOOKUP(E4604,Lookup!B:C,2,0),0)</f>
        <v>0</v>
      </c>
    </row>
    <row r="4605" customHeight="1" spans="11:15">
      <c r="K4605" s="6" t="str">
        <f>IFERROR(VLOOKUP($J4605,Lookup!$I:$M,Lookup!J$2,0),"")</f>
        <v/>
      </c>
      <c r="L4605" s="6" t="str">
        <f>IFERROR(VLOOKUP($J4605,Lookup!$I:$M,Lookup!K$2,0),"")</f>
        <v/>
      </c>
      <c r="M4605" s="6" t="str">
        <f>IFERROR(VLOOKUP($J4605,Lookup!$I:$M,Lookup!L$2,0),"")</f>
        <v/>
      </c>
      <c r="N4605" s="6" t="str">
        <f>IFERROR(VLOOKUP($J4605,Lookup!$I:$M,Lookup!M$2,0),"")</f>
        <v/>
      </c>
      <c r="O4605" s="6">
        <f>IFERROR(VLOOKUP(E4605,Lookup!B:C,2,0),0)</f>
        <v>0</v>
      </c>
    </row>
    <row r="4606" customHeight="1" spans="11:15">
      <c r="K4606" s="6" t="str">
        <f>IFERROR(VLOOKUP($J4606,Lookup!$I:$M,Lookup!J$2,0),"")</f>
        <v/>
      </c>
      <c r="L4606" s="6" t="str">
        <f>IFERROR(VLOOKUP($J4606,Lookup!$I:$M,Lookup!K$2,0),"")</f>
        <v/>
      </c>
      <c r="M4606" s="6" t="str">
        <f>IFERROR(VLOOKUP($J4606,Lookup!$I:$M,Lookup!L$2,0),"")</f>
        <v/>
      </c>
      <c r="N4606" s="6" t="str">
        <f>IFERROR(VLOOKUP($J4606,Lookup!$I:$M,Lookup!M$2,0),"")</f>
        <v/>
      </c>
      <c r="O4606" s="6">
        <f>IFERROR(VLOOKUP(E4606,Lookup!B:C,2,0),0)</f>
        <v>0</v>
      </c>
    </row>
    <row r="4607" customHeight="1" spans="11:15">
      <c r="K4607" s="6" t="str">
        <f>IFERROR(VLOOKUP($J4607,Lookup!$I:$M,Lookup!J$2,0),"")</f>
        <v/>
      </c>
      <c r="L4607" s="6" t="str">
        <f>IFERROR(VLOOKUP($J4607,Lookup!$I:$M,Lookup!K$2,0),"")</f>
        <v/>
      </c>
      <c r="M4607" s="6" t="str">
        <f>IFERROR(VLOOKUP($J4607,Lookup!$I:$M,Lookup!L$2,0),"")</f>
        <v/>
      </c>
      <c r="N4607" s="6" t="str">
        <f>IFERROR(VLOOKUP($J4607,Lookup!$I:$M,Lookup!M$2,0),"")</f>
        <v/>
      </c>
      <c r="O4607" s="6">
        <f>IFERROR(VLOOKUP(E4607,Lookup!B:C,2,0),0)</f>
        <v>0</v>
      </c>
    </row>
    <row r="4608" customHeight="1" spans="11:15">
      <c r="K4608" s="6" t="str">
        <f>IFERROR(VLOOKUP($J4608,Lookup!$I:$M,Lookup!J$2,0),"")</f>
        <v/>
      </c>
      <c r="L4608" s="6" t="str">
        <f>IFERROR(VLOOKUP($J4608,Lookup!$I:$M,Lookup!K$2,0),"")</f>
        <v/>
      </c>
      <c r="M4608" s="6" t="str">
        <f>IFERROR(VLOOKUP($J4608,Lookup!$I:$M,Lookup!L$2,0),"")</f>
        <v/>
      </c>
      <c r="N4608" s="6" t="str">
        <f>IFERROR(VLOOKUP($J4608,Lookup!$I:$M,Lookup!M$2,0),"")</f>
        <v/>
      </c>
      <c r="O4608" s="6">
        <f>IFERROR(VLOOKUP(E4608,Lookup!B:C,2,0),0)</f>
        <v>0</v>
      </c>
    </row>
    <row r="4609" customHeight="1" spans="11:15">
      <c r="K4609" s="6" t="str">
        <f>IFERROR(VLOOKUP($J4609,Lookup!$I:$M,Lookup!J$2,0),"")</f>
        <v/>
      </c>
      <c r="L4609" s="6" t="str">
        <f>IFERROR(VLOOKUP($J4609,Lookup!$I:$M,Lookup!K$2,0),"")</f>
        <v/>
      </c>
      <c r="M4609" s="6" t="str">
        <f>IFERROR(VLOOKUP($J4609,Lookup!$I:$M,Lookup!L$2,0),"")</f>
        <v/>
      </c>
      <c r="N4609" s="6" t="str">
        <f>IFERROR(VLOOKUP($J4609,Lookup!$I:$M,Lookup!M$2,0),"")</f>
        <v/>
      </c>
      <c r="O4609" s="6">
        <f>IFERROR(VLOOKUP(E4609,Lookup!B:C,2,0),0)</f>
        <v>0</v>
      </c>
    </row>
    <row r="4610" customHeight="1" spans="11:15">
      <c r="K4610" s="6" t="str">
        <f>IFERROR(VLOOKUP($J4610,Lookup!$I:$M,Lookup!J$2,0),"")</f>
        <v/>
      </c>
      <c r="L4610" s="6" t="str">
        <f>IFERROR(VLOOKUP($J4610,Lookup!$I:$M,Lookup!K$2,0),"")</f>
        <v/>
      </c>
      <c r="M4610" s="6" t="str">
        <f>IFERROR(VLOOKUP($J4610,Lookup!$I:$M,Lookup!L$2,0),"")</f>
        <v/>
      </c>
      <c r="N4610" s="6" t="str">
        <f>IFERROR(VLOOKUP($J4610,Lookup!$I:$M,Lookup!M$2,0),"")</f>
        <v/>
      </c>
      <c r="O4610" s="6">
        <f>IFERROR(VLOOKUP(E4610,Lookup!B:C,2,0),0)</f>
        <v>0</v>
      </c>
    </row>
    <row r="4611" customHeight="1" spans="11:15">
      <c r="K4611" s="6" t="str">
        <f>IFERROR(VLOOKUP($J4611,Lookup!$I:$M,Lookup!J$2,0),"")</f>
        <v/>
      </c>
      <c r="L4611" s="6" t="str">
        <f>IFERROR(VLOOKUP($J4611,Lookup!$I:$M,Lookup!K$2,0),"")</f>
        <v/>
      </c>
      <c r="M4611" s="6" t="str">
        <f>IFERROR(VLOOKUP($J4611,Lookup!$I:$M,Lookup!L$2,0),"")</f>
        <v/>
      </c>
      <c r="N4611" s="6" t="str">
        <f>IFERROR(VLOOKUP($J4611,Lookup!$I:$M,Lookup!M$2,0),"")</f>
        <v/>
      </c>
      <c r="O4611" s="6">
        <f>IFERROR(VLOOKUP(E4611,Lookup!B:C,2,0),0)</f>
        <v>0</v>
      </c>
    </row>
    <row r="4612" customHeight="1" spans="11:15">
      <c r="K4612" s="6" t="str">
        <f>IFERROR(VLOOKUP($J4612,Lookup!$I:$M,Lookup!J$2,0),"")</f>
        <v/>
      </c>
      <c r="L4612" s="6" t="str">
        <f>IFERROR(VLOOKUP($J4612,Lookup!$I:$M,Lookup!K$2,0),"")</f>
        <v/>
      </c>
      <c r="M4612" s="6" t="str">
        <f>IFERROR(VLOOKUP($J4612,Lookup!$I:$M,Lookup!L$2,0),"")</f>
        <v/>
      </c>
      <c r="N4612" s="6" t="str">
        <f>IFERROR(VLOOKUP($J4612,Lookup!$I:$M,Lookup!M$2,0),"")</f>
        <v/>
      </c>
      <c r="O4612" s="6">
        <f>IFERROR(VLOOKUP(E4612,Lookup!B:C,2,0),0)</f>
        <v>0</v>
      </c>
    </row>
    <row r="4613" customHeight="1" spans="11:15">
      <c r="K4613" s="6" t="str">
        <f>IFERROR(VLOOKUP($J4613,Lookup!$I:$M,Lookup!J$2,0),"")</f>
        <v/>
      </c>
      <c r="L4613" s="6" t="str">
        <f>IFERROR(VLOOKUP($J4613,Lookup!$I:$M,Lookup!K$2,0),"")</f>
        <v/>
      </c>
      <c r="M4613" s="6" t="str">
        <f>IFERROR(VLOOKUP($J4613,Lookup!$I:$M,Lookup!L$2,0),"")</f>
        <v/>
      </c>
      <c r="N4613" s="6" t="str">
        <f>IFERROR(VLOOKUP($J4613,Lookup!$I:$M,Lookup!M$2,0),"")</f>
        <v/>
      </c>
      <c r="O4613" s="6">
        <f>IFERROR(VLOOKUP(E4613,Lookup!B:C,2,0),0)</f>
        <v>0</v>
      </c>
    </row>
    <row r="4614" customHeight="1" spans="11:15">
      <c r="K4614" s="6" t="str">
        <f>IFERROR(VLOOKUP($J4614,Lookup!$I:$M,Lookup!J$2,0),"")</f>
        <v/>
      </c>
      <c r="L4614" s="6" t="str">
        <f>IFERROR(VLOOKUP($J4614,Lookup!$I:$M,Lookup!K$2,0),"")</f>
        <v/>
      </c>
      <c r="M4614" s="6" t="str">
        <f>IFERROR(VLOOKUP($J4614,Lookup!$I:$M,Lookup!L$2,0),"")</f>
        <v/>
      </c>
      <c r="N4614" s="6" t="str">
        <f>IFERROR(VLOOKUP($J4614,Lookup!$I:$M,Lookup!M$2,0),"")</f>
        <v/>
      </c>
      <c r="O4614" s="6">
        <f>IFERROR(VLOOKUP(E4614,Lookup!B:C,2,0),0)</f>
        <v>0</v>
      </c>
    </row>
    <row r="4615" customHeight="1" spans="11:15">
      <c r="K4615" s="6" t="str">
        <f>IFERROR(VLOOKUP($J4615,Lookup!$I:$M,Lookup!J$2,0),"")</f>
        <v/>
      </c>
      <c r="L4615" s="6" t="str">
        <f>IFERROR(VLOOKUP($J4615,Lookup!$I:$M,Lookup!K$2,0),"")</f>
        <v/>
      </c>
      <c r="M4615" s="6" t="str">
        <f>IFERROR(VLOOKUP($J4615,Lookup!$I:$M,Lookup!L$2,0),"")</f>
        <v/>
      </c>
      <c r="N4615" s="6" t="str">
        <f>IFERROR(VLOOKUP($J4615,Lookup!$I:$M,Lookup!M$2,0),"")</f>
        <v/>
      </c>
      <c r="O4615" s="6">
        <f>IFERROR(VLOOKUP(E4615,Lookup!B:C,2,0),0)</f>
        <v>0</v>
      </c>
    </row>
    <row r="4616" customHeight="1" spans="11:15">
      <c r="K4616" s="6" t="str">
        <f>IFERROR(VLOOKUP($J4616,Lookup!$I:$M,Lookup!J$2,0),"")</f>
        <v/>
      </c>
      <c r="L4616" s="6" t="str">
        <f>IFERROR(VLOOKUP($J4616,Lookup!$I:$M,Lookup!K$2,0),"")</f>
        <v/>
      </c>
      <c r="M4616" s="6" t="str">
        <f>IFERROR(VLOOKUP($J4616,Lookup!$I:$M,Lookup!L$2,0),"")</f>
        <v/>
      </c>
      <c r="N4616" s="6" t="str">
        <f>IFERROR(VLOOKUP($J4616,Lookup!$I:$M,Lookup!M$2,0),"")</f>
        <v/>
      </c>
      <c r="O4616" s="6">
        <f>IFERROR(VLOOKUP(E4616,Lookup!B:C,2,0),0)</f>
        <v>0</v>
      </c>
    </row>
    <row r="4617" customHeight="1" spans="11:15">
      <c r="K4617" s="6" t="str">
        <f>IFERROR(VLOOKUP($J4617,Lookup!$I:$M,Lookup!J$2,0),"")</f>
        <v/>
      </c>
      <c r="L4617" s="6" t="str">
        <f>IFERROR(VLOOKUP($J4617,Lookup!$I:$M,Lookup!K$2,0),"")</f>
        <v/>
      </c>
      <c r="M4617" s="6" t="str">
        <f>IFERROR(VLOOKUP($J4617,Lookup!$I:$M,Lookup!L$2,0),"")</f>
        <v/>
      </c>
      <c r="N4617" s="6" t="str">
        <f>IFERROR(VLOOKUP($J4617,Lookup!$I:$M,Lookup!M$2,0),"")</f>
        <v/>
      </c>
      <c r="O4617" s="6">
        <f>IFERROR(VLOOKUP(E4617,Lookup!B:C,2,0),0)</f>
        <v>0</v>
      </c>
    </row>
    <row r="4618" customHeight="1" spans="11:15">
      <c r="K4618" s="6" t="str">
        <f>IFERROR(VLOOKUP($J4618,Lookup!$I:$M,Lookup!J$2,0),"")</f>
        <v/>
      </c>
      <c r="L4618" s="6" t="str">
        <f>IFERROR(VLOOKUP($J4618,Lookup!$I:$M,Lookup!K$2,0),"")</f>
        <v/>
      </c>
      <c r="M4618" s="6" t="str">
        <f>IFERROR(VLOOKUP($J4618,Lookup!$I:$M,Lookup!L$2,0),"")</f>
        <v/>
      </c>
      <c r="N4618" s="6" t="str">
        <f>IFERROR(VLOOKUP($J4618,Lookup!$I:$M,Lookup!M$2,0),"")</f>
        <v/>
      </c>
      <c r="O4618" s="6">
        <f>IFERROR(VLOOKUP(E4618,Lookup!B:C,2,0),0)</f>
        <v>0</v>
      </c>
    </row>
    <row r="4619" customHeight="1" spans="11:15">
      <c r="K4619" s="6" t="str">
        <f>IFERROR(VLOOKUP($J4619,Lookup!$I:$M,Lookup!J$2,0),"")</f>
        <v/>
      </c>
      <c r="L4619" s="6" t="str">
        <f>IFERROR(VLOOKUP($J4619,Lookup!$I:$M,Lookup!K$2,0),"")</f>
        <v/>
      </c>
      <c r="M4619" s="6" t="str">
        <f>IFERROR(VLOOKUP($J4619,Lookup!$I:$M,Lookup!L$2,0),"")</f>
        <v/>
      </c>
      <c r="N4619" s="6" t="str">
        <f>IFERROR(VLOOKUP($J4619,Lookup!$I:$M,Lookup!M$2,0),"")</f>
        <v/>
      </c>
      <c r="O4619" s="6">
        <f>IFERROR(VLOOKUP(E4619,Lookup!B:C,2,0),0)</f>
        <v>0</v>
      </c>
    </row>
    <row r="4620" customHeight="1" spans="11:15">
      <c r="K4620" s="6" t="str">
        <f>IFERROR(VLOOKUP($J4620,Lookup!$I:$M,Lookup!J$2,0),"")</f>
        <v/>
      </c>
      <c r="L4620" s="6" t="str">
        <f>IFERROR(VLOOKUP($J4620,Lookup!$I:$M,Lookup!K$2,0),"")</f>
        <v/>
      </c>
      <c r="M4620" s="6" t="str">
        <f>IFERROR(VLOOKUP($J4620,Lookup!$I:$M,Lookup!L$2,0),"")</f>
        <v/>
      </c>
      <c r="N4620" s="6" t="str">
        <f>IFERROR(VLOOKUP($J4620,Lookup!$I:$M,Lookup!M$2,0),"")</f>
        <v/>
      </c>
      <c r="O4620" s="6">
        <f>IFERROR(VLOOKUP(E4620,Lookup!B:C,2,0),0)</f>
        <v>0</v>
      </c>
    </row>
    <row r="4621" customHeight="1" spans="11:15">
      <c r="K4621" s="6" t="str">
        <f>IFERROR(VLOOKUP($J4621,Lookup!$I:$M,Lookup!J$2,0),"")</f>
        <v/>
      </c>
      <c r="L4621" s="6" t="str">
        <f>IFERROR(VLOOKUP($J4621,Lookup!$I:$M,Lookup!K$2,0),"")</f>
        <v/>
      </c>
      <c r="M4621" s="6" t="str">
        <f>IFERROR(VLOOKUP($J4621,Lookup!$I:$M,Lookup!L$2,0),"")</f>
        <v/>
      </c>
      <c r="N4621" s="6" t="str">
        <f>IFERROR(VLOOKUP($J4621,Lookup!$I:$M,Lookup!M$2,0),"")</f>
        <v/>
      </c>
      <c r="O4621" s="6">
        <f>IFERROR(VLOOKUP(E4621,Lookup!B:C,2,0),0)</f>
        <v>0</v>
      </c>
    </row>
    <row r="4622" customHeight="1" spans="11:15">
      <c r="K4622" s="6" t="str">
        <f>IFERROR(VLOOKUP($J4622,Lookup!$I:$M,Lookup!J$2,0),"")</f>
        <v/>
      </c>
      <c r="L4622" s="6" t="str">
        <f>IFERROR(VLOOKUP($J4622,Lookup!$I:$M,Lookup!K$2,0),"")</f>
        <v/>
      </c>
      <c r="M4622" s="6" t="str">
        <f>IFERROR(VLOOKUP($J4622,Lookup!$I:$M,Lookup!L$2,0),"")</f>
        <v/>
      </c>
      <c r="N4622" s="6" t="str">
        <f>IFERROR(VLOOKUP($J4622,Lookup!$I:$M,Lookup!M$2,0),"")</f>
        <v/>
      </c>
      <c r="O4622" s="6">
        <f>IFERROR(VLOOKUP(E4622,Lookup!B:C,2,0),0)</f>
        <v>0</v>
      </c>
    </row>
    <row r="4623" customHeight="1" spans="11:15">
      <c r="K4623" s="6" t="str">
        <f>IFERROR(VLOOKUP($J4623,Lookup!$I:$M,Lookup!J$2,0),"")</f>
        <v/>
      </c>
      <c r="L4623" s="6" t="str">
        <f>IFERROR(VLOOKUP($J4623,Lookup!$I:$M,Lookup!K$2,0),"")</f>
        <v/>
      </c>
      <c r="M4623" s="6" t="str">
        <f>IFERROR(VLOOKUP($J4623,Lookup!$I:$M,Lookup!L$2,0),"")</f>
        <v/>
      </c>
      <c r="N4623" s="6" t="str">
        <f>IFERROR(VLOOKUP($J4623,Lookup!$I:$M,Lookup!M$2,0),"")</f>
        <v/>
      </c>
      <c r="O4623" s="6">
        <f>IFERROR(VLOOKUP(E4623,Lookup!B:C,2,0),0)</f>
        <v>0</v>
      </c>
    </row>
    <row r="4624" customHeight="1" spans="11:15">
      <c r="K4624" s="6" t="str">
        <f>IFERROR(VLOOKUP($J4624,Lookup!$I:$M,Lookup!J$2,0),"")</f>
        <v/>
      </c>
      <c r="L4624" s="6" t="str">
        <f>IFERROR(VLOOKUP($J4624,Lookup!$I:$M,Lookup!K$2,0),"")</f>
        <v/>
      </c>
      <c r="M4624" s="6" t="str">
        <f>IFERROR(VLOOKUP($J4624,Lookup!$I:$M,Lookup!L$2,0),"")</f>
        <v/>
      </c>
      <c r="N4624" s="6" t="str">
        <f>IFERROR(VLOOKUP($J4624,Lookup!$I:$M,Lookup!M$2,0),"")</f>
        <v/>
      </c>
      <c r="O4624" s="6">
        <f>IFERROR(VLOOKUP(E4624,Lookup!B:C,2,0),0)</f>
        <v>0</v>
      </c>
    </row>
    <row r="4625" customHeight="1" spans="11:15">
      <c r="K4625" s="6" t="str">
        <f>IFERROR(VLOOKUP($J4625,Lookup!$I:$M,Lookup!J$2,0),"")</f>
        <v/>
      </c>
      <c r="L4625" s="6" t="str">
        <f>IFERROR(VLOOKUP($J4625,Lookup!$I:$M,Lookup!K$2,0),"")</f>
        <v/>
      </c>
      <c r="M4625" s="6" t="str">
        <f>IFERROR(VLOOKUP($J4625,Lookup!$I:$M,Lookup!L$2,0),"")</f>
        <v/>
      </c>
      <c r="N4625" s="6" t="str">
        <f>IFERROR(VLOOKUP($J4625,Lookup!$I:$M,Lookup!M$2,0),"")</f>
        <v/>
      </c>
      <c r="O4625" s="6">
        <f>IFERROR(VLOOKUP(E4625,Lookup!B:C,2,0),0)</f>
        <v>0</v>
      </c>
    </row>
    <row r="4626" customHeight="1" spans="11:15">
      <c r="K4626" s="6" t="str">
        <f>IFERROR(VLOOKUP($J4626,Lookup!$I:$M,Lookup!J$2,0),"")</f>
        <v/>
      </c>
      <c r="L4626" s="6" t="str">
        <f>IFERROR(VLOOKUP($J4626,Lookup!$I:$M,Lookup!K$2,0),"")</f>
        <v/>
      </c>
      <c r="M4626" s="6" t="str">
        <f>IFERROR(VLOOKUP($J4626,Lookup!$I:$M,Lookup!L$2,0),"")</f>
        <v/>
      </c>
      <c r="N4626" s="6" t="str">
        <f>IFERROR(VLOOKUP($J4626,Lookup!$I:$M,Lookup!M$2,0),"")</f>
        <v/>
      </c>
      <c r="O4626" s="6">
        <f>IFERROR(VLOOKUP(E4626,Lookup!B:C,2,0),0)</f>
        <v>0</v>
      </c>
    </row>
    <row r="4627" customHeight="1" spans="11:15">
      <c r="K4627" s="6" t="str">
        <f>IFERROR(VLOOKUP($J4627,Lookup!$I:$M,Lookup!J$2,0),"")</f>
        <v/>
      </c>
      <c r="L4627" s="6" t="str">
        <f>IFERROR(VLOOKUP($J4627,Lookup!$I:$M,Lookup!K$2,0),"")</f>
        <v/>
      </c>
      <c r="M4627" s="6" t="str">
        <f>IFERROR(VLOOKUP($J4627,Lookup!$I:$M,Lookup!L$2,0),"")</f>
        <v/>
      </c>
      <c r="N4627" s="6" t="str">
        <f>IFERROR(VLOOKUP($J4627,Lookup!$I:$M,Lookup!M$2,0),"")</f>
        <v/>
      </c>
      <c r="O4627" s="6">
        <f>IFERROR(VLOOKUP(E4627,Lookup!B:C,2,0),0)</f>
        <v>0</v>
      </c>
    </row>
    <row r="4628" customHeight="1" spans="11:15">
      <c r="K4628" s="6" t="str">
        <f>IFERROR(VLOOKUP($J4628,Lookup!$I:$M,Lookup!J$2,0),"")</f>
        <v/>
      </c>
      <c r="L4628" s="6" t="str">
        <f>IFERROR(VLOOKUP($J4628,Lookup!$I:$M,Lookup!K$2,0),"")</f>
        <v/>
      </c>
      <c r="M4628" s="6" t="str">
        <f>IFERROR(VLOOKUP($J4628,Lookup!$I:$M,Lookup!L$2,0),"")</f>
        <v/>
      </c>
      <c r="N4628" s="6" t="str">
        <f>IFERROR(VLOOKUP($J4628,Lookup!$I:$M,Lookup!M$2,0),"")</f>
        <v/>
      </c>
      <c r="O4628" s="6">
        <f>IFERROR(VLOOKUP(E4628,Lookup!B:C,2,0),0)</f>
        <v>0</v>
      </c>
    </row>
    <row r="4629" customHeight="1" spans="11:15">
      <c r="K4629" s="6" t="str">
        <f>IFERROR(VLOOKUP($J4629,Lookup!$I:$M,Lookup!J$2,0),"")</f>
        <v/>
      </c>
      <c r="L4629" s="6" t="str">
        <f>IFERROR(VLOOKUP($J4629,Lookup!$I:$M,Lookup!K$2,0),"")</f>
        <v/>
      </c>
      <c r="M4629" s="6" t="str">
        <f>IFERROR(VLOOKUP($J4629,Lookup!$I:$M,Lookup!L$2,0),"")</f>
        <v/>
      </c>
      <c r="N4629" s="6" t="str">
        <f>IFERROR(VLOOKUP($J4629,Lookup!$I:$M,Lookup!M$2,0),"")</f>
        <v/>
      </c>
      <c r="O4629" s="6">
        <f>IFERROR(VLOOKUP(E4629,Lookup!B:C,2,0),0)</f>
        <v>0</v>
      </c>
    </row>
    <row r="4630" customHeight="1" spans="11:15">
      <c r="K4630" s="6" t="str">
        <f>IFERROR(VLOOKUP($J4630,Lookup!$I:$M,Lookup!J$2,0),"")</f>
        <v/>
      </c>
      <c r="L4630" s="6" t="str">
        <f>IFERROR(VLOOKUP($J4630,Lookup!$I:$M,Lookup!K$2,0),"")</f>
        <v/>
      </c>
      <c r="M4630" s="6" t="str">
        <f>IFERROR(VLOOKUP($J4630,Lookup!$I:$M,Lookup!L$2,0),"")</f>
        <v/>
      </c>
      <c r="N4630" s="6" t="str">
        <f>IFERROR(VLOOKUP($J4630,Lookup!$I:$M,Lookup!M$2,0),"")</f>
        <v/>
      </c>
      <c r="O4630" s="6">
        <f>IFERROR(VLOOKUP(E4630,Lookup!B:C,2,0),0)</f>
        <v>0</v>
      </c>
    </row>
    <row r="4631" customHeight="1" spans="11:15">
      <c r="K4631" s="6" t="str">
        <f>IFERROR(VLOOKUP($J4631,Lookup!$I:$M,Lookup!J$2,0),"")</f>
        <v/>
      </c>
      <c r="L4631" s="6" t="str">
        <f>IFERROR(VLOOKUP($J4631,Lookup!$I:$M,Lookup!K$2,0),"")</f>
        <v/>
      </c>
      <c r="M4631" s="6" t="str">
        <f>IFERROR(VLOOKUP($J4631,Lookup!$I:$M,Lookup!L$2,0),"")</f>
        <v/>
      </c>
      <c r="N4631" s="6" t="str">
        <f>IFERROR(VLOOKUP($J4631,Lookup!$I:$M,Lookup!M$2,0),"")</f>
        <v/>
      </c>
      <c r="O4631" s="6">
        <f>IFERROR(VLOOKUP(E4631,Lookup!B:C,2,0),0)</f>
        <v>0</v>
      </c>
    </row>
    <row r="4632" customHeight="1" spans="11:15">
      <c r="K4632" s="6" t="str">
        <f>IFERROR(VLOOKUP($J4632,Lookup!$I:$M,Lookup!J$2,0),"")</f>
        <v/>
      </c>
      <c r="L4632" s="6" t="str">
        <f>IFERROR(VLOOKUP($J4632,Lookup!$I:$M,Lookup!K$2,0),"")</f>
        <v/>
      </c>
      <c r="M4632" s="6" t="str">
        <f>IFERROR(VLOOKUP($J4632,Lookup!$I:$M,Lookup!L$2,0),"")</f>
        <v/>
      </c>
      <c r="N4632" s="6" t="str">
        <f>IFERROR(VLOOKUP($J4632,Lookup!$I:$M,Lookup!M$2,0),"")</f>
        <v/>
      </c>
      <c r="O4632" s="6">
        <f>IFERROR(VLOOKUP(E4632,Lookup!B:C,2,0),0)</f>
        <v>0</v>
      </c>
    </row>
    <row r="4633" customHeight="1" spans="11:15">
      <c r="K4633" s="6" t="str">
        <f>IFERROR(VLOOKUP($J4633,Lookup!$I:$M,Lookup!J$2,0),"")</f>
        <v/>
      </c>
      <c r="L4633" s="6" t="str">
        <f>IFERROR(VLOOKUP($J4633,Lookup!$I:$M,Lookup!K$2,0),"")</f>
        <v/>
      </c>
      <c r="M4633" s="6" t="str">
        <f>IFERROR(VLOOKUP($J4633,Lookup!$I:$M,Lookup!L$2,0),"")</f>
        <v/>
      </c>
      <c r="N4633" s="6" t="str">
        <f>IFERROR(VLOOKUP($J4633,Lookup!$I:$M,Lookup!M$2,0),"")</f>
        <v/>
      </c>
      <c r="O4633" s="6">
        <f>IFERROR(VLOOKUP(E4633,Lookup!B:C,2,0),0)</f>
        <v>0</v>
      </c>
    </row>
    <row r="4634" customHeight="1" spans="11:15">
      <c r="K4634" s="6" t="str">
        <f>IFERROR(VLOOKUP($J4634,Lookup!$I:$M,Lookup!J$2,0),"")</f>
        <v/>
      </c>
      <c r="L4634" s="6" t="str">
        <f>IFERROR(VLOOKUP($J4634,Lookup!$I:$M,Lookup!K$2,0),"")</f>
        <v/>
      </c>
      <c r="M4634" s="6" t="str">
        <f>IFERROR(VLOOKUP($J4634,Lookup!$I:$M,Lookup!L$2,0),"")</f>
        <v/>
      </c>
      <c r="N4634" s="6" t="str">
        <f>IFERROR(VLOOKUP($J4634,Lookup!$I:$M,Lookup!M$2,0),"")</f>
        <v/>
      </c>
      <c r="O4634" s="6">
        <f>IFERROR(VLOOKUP(E4634,Lookup!B:C,2,0),0)</f>
        <v>0</v>
      </c>
    </row>
    <row r="4635" customHeight="1" spans="11:15">
      <c r="K4635" s="6" t="str">
        <f>IFERROR(VLOOKUP($J4635,Lookup!$I:$M,Lookup!J$2,0),"")</f>
        <v/>
      </c>
      <c r="L4635" s="6" t="str">
        <f>IFERROR(VLOOKUP($J4635,Lookup!$I:$M,Lookup!K$2,0),"")</f>
        <v/>
      </c>
      <c r="M4635" s="6" t="str">
        <f>IFERROR(VLOOKUP($J4635,Lookup!$I:$M,Lookup!L$2,0),"")</f>
        <v/>
      </c>
      <c r="N4635" s="6" t="str">
        <f>IFERROR(VLOOKUP($J4635,Lookup!$I:$M,Lookup!M$2,0),"")</f>
        <v/>
      </c>
      <c r="O4635" s="6">
        <f>IFERROR(VLOOKUP(E4635,Lookup!B:C,2,0),0)</f>
        <v>0</v>
      </c>
    </row>
    <row r="4636" customHeight="1" spans="11:15">
      <c r="K4636" s="6" t="str">
        <f>IFERROR(VLOOKUP($J4636,Lookup!$I:$M,Lookup!J$2,0),"")</f>
        <v/>
      </c>
      <c r="L4636" s="6" t="str">
        <f>IFERROR(VLOOKUP($J4636,Lookup!$I:$M,Lookup!K$2,0),"")</f>
        <v/>
      </c>
      <c r="M4636" s="6" t="str">
        <f>IFERROR(VLOOKUP($J4636,Lookup!$I:$M,Lookup!L$2,0),"")</f>
        <v/>
      </c>
      <c r="N4636" s="6" t="str">
        <f>IFERROR(VLOOKUP($J4636,Lookup!$I:$M,Lookup!M$2,0),"")</f>
        <v/>
      </c>
      <c r="O4636" s="6">
        <f>IFERROR(VLOOKUP(E4636,Lookup!B:C,2,0),0)</f>
        <v>0</v>
      </c>
    </row>
    <row r="4637" customHeight="1" spans="11:15">
      <c r="K4637" s="6" t="str">
        <f>IFERROR(VLOOKUP($J4637,Lookup!$I:$M,Lookup!J$2,0),"")</f>
        <v/>
      </c>
      <c r="L4637" s="6" t="str">
        <f>IFERROR(VLOOKUP($J4637,Lookup!$I:$M,Lookup!K$2,0),"")</f>
        <v/>
      </c>
      <c r="M4637" s="6" t="str">
        <f>IFERROR(VLOOKUP($J4637,Lookup!$I:$M,Lookup!L$2,0),"")</f>
        <v/>
      </c>
      <c r="N4637" s="6" t="str">
        <f>IFERROR(VLOOKUP($J4637,Lookup!$I:$M,Lookup!M$2,0),"")</f>
        <v/>
      </c>
      <c r="O4637" s="6">
        <f>IFERROR(VLOOKUP(E4637,Lookup!B:C,2,0),0)</f>
        <v>0</v>
      </c>
    </row>
    <row r="4638" customHeight="1" spans="11:15">
      <c r="K4638" s="6" t="str">
        <f>IFERROR(VLOOKUP($J4638,Lookup!$I:$M,Lookup!J$2,0),"")</f>
        <v/>
      </c>
      <c r="L4638" s="6" t="str">
        <f>IFERROR(VLOOKUP($J4638,Lookup!$I:$M,Lookup!K$2,0),"")</f>
        <v/>
      </c>
      <c r="M4638" s="6" t="str">
        <f>IFERROR(VLOOKUP($J4638,Lookup!$I:$M,Lookup!L$2,0),"")</f>
        <v/>
      </c>
      <c r="N4638" s="6" t="str">
        <f>IFERROR(VLOOKUP($J4638,Lookup!$I:$M,Lookup!M$2,0),"")</f>
        <v/>
      </c>
      <c r="O4638" s="6">
        <f>IFERROR(VLOOKUP(E4638,Lookup!B:C,2,0),0)</f>
        <v>0</v>
      </c>
    </row>
    <row r="4639" customHeight="1" spans="11:15">
      <c r="K4639" s="6" t="str">
        <f>IFERROR(VLOOKUP($J4639,Lookup!$I:$M,Lookup!J$2,0),"")</f>
        <v/>
      </c>
      <c r="L4639" s="6" t="str">
        <f>IFERROR(VLOOKUP($J4639,Lookup!$I:$M,Lookup!K$2,0),"")</f>
        <v/>
      </c>
      <c r="M4639" s="6" t="str">
        <f>IFERROR(VLOOKUP($J4639,Lookup!$I:$M,Lookup!L$2,0),"")</f>
        <v/>
      </c>
      <c r="N4639" s="6" t="str">
        <f>IFERROR(VLOOKUP($J4639,Lookup!$I:$M,Lookup!M$2,0),"")</f>
        <v/>
      </c>
      <c r="O4639" s="6">
        <f>IFERROR(VLOOKUP(E4639,Lookup!B:C,2,0),0)</f>
        <v>0</v>
      </c>
    </row>
    <row r="4640" customHeight="1" spans="11:15">
      <c r="K4640" s="6" t="str">
        <f>IFERROR(VLOOKUP($J4640,Lookup!$I:$M,Lookup!J$2,0),"")</f>
        <v/>
      </c>
      <c r="L4640" s="6" t="str">
        <f>IFERROR(VLOOKUP($J4640,Lookup!$I:$M,Lookup!K$2,0),"")</f>
        <v/>
      </c>
      <c r="M4640" s="6" t="str">
        <f>IFERROR(VLOOKUP($J4640,Lookup!$I:$M,Lookup!L$2,0),"")</f>
        <v/>
      </c>
      <c r="N4640" s="6" t="str">
        <f>IFERROR(VLOOKUP($J4640,Lookup!$I:$M,Lookup!M$2,0),"")</f>
        <v/>
      </c>
      <c r="O4640" s="6">
        <f>IFERROR(VLOOKUP(E4640,Lookup!B:C,2,0),0)</f>
        <v>0</v>
      </c>
    </row>
    <row r="4641" customHeight="1" spans="11:15">
      <c r="K4641" s="6" t="str">
        <f>IFERROR(VLOOKUP($J4641,Lookup!$I:$M,Lookup!J$2,0),"")</f>
        <v/>
      </c>
      <c r="L4641" s="6" t="str">
        <f>IFERROR(VLOOKUP($J4641,Lookup!$I:$M,Lookup!K$2,0),"")</f>
        <v/>
      </c>
      <c r="M4641" s="6" t="str">
        <f>IFERROR(VLOOKUP($J4641,Lookup!$I:$M,Lookup!L$2,0),"")</f>
        <v/>
      </c>
      <c r="N4641" s="6" t="str">
        <f>IFERROR(VLOOKUP($J4641,Lookup!$I:$M,Lookup!M$2,0),"")</f>
        <v/>
      </c>
      <c r="O4641" s="6">
        <f>IFERROR(VLOOKUP(E4641,Lookup!B:C,2,0),0)</f>
        <v>0</v>
      </c>
    </row>
    <row r="4642" customHeight="1" spans="11:15">
      <c r="K4642" s="6" t="str">
        <f>IFERROR(VLOOKUP($J4642,Lookup!$I:$M,Lookup!J$2,0),"")</f>
        <v/>
      </c>
      <c r="L4642" s="6" t="str">
        <f>IFERROR(VLOOKUP($J4642,Lookup!$I:$M,Lookup!K$2,0),"")</f>
        <v/>
      </c>
      <c r="M4642" s="6" t="str">
        <f>IFERROR(VLOOKUP($J4642,Lookup!$I:$M,Lookup!L$2,0),"")</f>
        <v/>
      </c>
      <c r="N4642" s="6" t="str">
        <f>IFERROR(VLOOKUP($J4642,Lookup!$I:$M,Lookup!M$2,0),"")</f>
        <v/>
      </c>
      <c r="O4642" s="6">
        <f>IFERROR(VLOOKUP(E4642,Lookup!B:C,2,0),0)</f>
        <v>0</v>
      </c>
    </row>
    <row r="4643" customHeight="1" spans="11:15">
      <c r="K4643" s="6" t="str">
        <f>IFERROR(VLOOKUP($J4643,Lookup!$I:$M,Lookup!J$2,0),"")</f>
        <v/>
      </c>
      <c r="L4643" s="6" t="str">
        <f>IFERROR(VLOOKUP($J4643,Lookup!$I:$M,Lookup!K$2,0),"")</f>
        <v/>
      </c>
      <c r="M4643" s="6" t="str">
        <f>IFERROR(VLOOKUP($J4643,Lookup!$I:$M,Lookup!L$2,0),"")</f>
        <v/>
      </c>
      <c r="N4643" s="6" t="str">
        <f>IFERROR(VLOOKUP($J4643,Lookup!$I:$M,Lookup!M$2,0),"")</f>
        <v/>
      </c>
      <c r="O4643" s="6">
        <f>IFERROR(VLOOKUP(E4643,Lookup!B:C,2,0),0)</f>
        <v>0</v>
      </c>
    </row>
    <row r="4644" customHeight="1" spans="11:15">
      <c r="K4644" s="6" t="str">
        <f>IFERROR(VLOOKUP($J4644,Lookup!$I:$M,Lookup!J$2,0),"")</f>
        <v/>
      </c>
      <c r="L4644" s="6" t="str">
        <f>IFERROR(VLOOKUP($J4644,Lookup!$I:$M,Lookup!K$2,0),"")</f>
        <v/>
      </c>
      <c r="M4644" s="6" t="str">
        <f>IFERROR(VLOOKUP($J4644,Lookup!$I:$M,Lookup!L$2,0),"")</f>
        <v/>
      </c>
      <c r="N4644" s="6" t="str">
        <f>IFERROR(VLOOKUP($J4644,Lookup!$I:$M,Lookup!M$2,0),"")</f>
        <v/>
      </c>
      <c r="O4644" s="6">
        <f>IFERROR(VLOOKUP(E4644,Lookup!B:C,2,0),0)</f>
        <v>0</v>
      </c>
    </row>
    <row r="4645" customHeight="1" spans="11:15">
      <c r="K4645" s="6" t="str">
        <f>IFERROR(VLOOKUP($J4645,Lookup!$I:$M,Lookup!J$2,0),"")</f>
        <v/>
      </c>
      <c r="L4645" s="6" t="str">
        <f>IFERROR(VLOOKUP($J4645,Lookup!$I:$M,Lookup!K$2,0),"")</f>
        <v/>
      </c>
      <c r="M4645" s="6" t="str">
        <f>IFERROR(VLOOKUP($J4645,Lookup!$I:$M,Lookup!L$2,0),"")</f>
        <v/>
      </c>
      <c r="N4645" s="6" t="str">
        <f>IFERROR(VLOOKUP($J4645,Lookup!$I:$M,Lookup!M$2,0),"")</f>
        <v/>
      </c>
      <c r="O4645" s="6">
        <f>IFERROR(VLOOKUP(E4645,Lookup!B:C,2,0),0)</f>
        <v>0</v>
      </c>
    </row>
    <row r="4646" customHeight="1" spans="11:15">
      <c r="K4646" s="6" t="str">
        <f>IFERROR(VLOOKUP($J4646,Lookup!$I:$M,Lookup!J$2,0),"")</f>
        <v/>
      </c>
      <c r="L4646" s="6" t="str">
        <f>IFERROR(VLOOKUP($J4646,Lookup!$I:$M,Lookup!K$2,0),"")</f>
        <v/>
      </c>
      <c r="M4646" s="6" t="str">
        <f>IFERROR(VLOOKUP($J4646,Lookup!$I:$M,Lookup!L$2,0),"")</f>
        <v/>
      </c>
      <c r="N4646" s="6" t="str">
        <f>IFERROR(VLOOKUP($J4646,Lookup!$I:$M,Lookup!M$2,0),"")</f>
        <v/>
      </c>
      <c r="O4646" s="6">
        <f>IFERROR(VLOOKUP(E4646,Lookup!B:C,2,0),0)</f>
        <v>0</v>
      </c>
    </row>
    <row r="4647" customHeight="1" spans="11:15">
      <c r="K4647" s="6" t="str">
        <f>IFERROR(VLOOKUP($J4647,Lookup!$I:$M,Lookup!J$2,0),"")</f>
        <v/>
      </c>
      <c r="L4647" s="6" t="str">
        <f>IFERROR(VLOOKUP($J4647,Lookup!$I:$M,Lookup!K$2,0),"")</f>
        <v/>
      </c>
      <c r="M4647" s="6" t="str">
        <f>IFERROR(VLOOKUP($J4647,Lookup!$I:$M,Lookup!L$2,0),"")</f>
        <v/>
      </c>
      <c r="N4647" s="6" t="str">
        <f>IFERROR(VLOOKUP($J4647,Lookup!$I:$M,Lookup!M$2,0),"")</f>
        <v/>
      </c>
      <c r="O4647" s="6">
        <f>IFERROR(VLOOKUP(E4647,Lookup!B:C,2,0),0)</f>
        <v>0</v>
      </c>
    </row>
    <row r="4648" customHeight="1" spans="11:15">
      <c r="K4648" s="6" t="str">
        <f>IFERROR(VLOOKUP($J4648,Lookup!$I:$M,Lookup!J$2,0),"")</f>
        <v/>
      </c>
      <c r="L4648" s="6" t="str">
        <f>IFERROR(VLOOKUP($J4648,Lookup!$I:$M,Lookup!K$2,0),"")</f>
        <v/>
      </c>
      <c r="M4648" s="6" t="str">
        <f>IFERROR(VLOOKUP($J4648,Lookup!$I:$M,Lookup!L$2,0),"")</f>
        <v/>
      </c>
      <c r="N4648" s="6" t="str">
        <f>IFERROR(VLOOKUP($J4648,Lookup!$I:$M,Lookup!M$2,0),"")</f>
        <v/>
      </c>
      <c r="O4648" s="6">
        <f>IFERROR(VLOOKUP(E4648,Lookup!B:C,2,0),0)</f>
        <v>0</v>
      </c>
    </row>
    <row r="4649" customHeight="1" spans="11:15">
      <c r="K4649" s="6" t="str">
        <f>IFERROR(VLOOKUP($J4649,Lookup!$I:$M,Lookup!J$2,0),"")</f>
        <v/>
      </c>
      <c r="L4649" s="6" t="str">
        <f>IFERROR(VLOOKUP($J4649,Lookup!$I:$M,Lookup!K$2,0),"")</f>
        <v/>
      </c>
      <c r="M4649" s="6" t="str">
        <f>IFERROR(VLOOKUP($J4649,Lookup!$I:$M,Lookup!L$2,0),"")</f>
        <v/>
      </c>
      <c r="N4649" s="6" t="str">
        <f>IFERROR(VLOOKUP($J4649,Lookup!$I:$M,Lookup!M$2,0),"")</f>
        <v/>
      </c>
      <c r="O4649" s="6">
        <f>IFERROR(VLOOKUP(E4649,Lookup!B:C,2,0),0)</f>
        <v>0</v>
      </c>
    </row>
    <row r="4650" customHeight="1" spans="11:15">
      <c r="K4650" s="6" t="str">
        <f>IFERROR(VLOOKUP($J4650,Lookup!$I:$M,Lookup!J$2,0),"")</f>
        <v/>
      </c>
      <c r="L4650" s="6" t="str">
        <f>IFERROR(VLOOKUP($J4650,Lookup!$I:$M,Lookup!K$2,0),"")</f>
        <v/>
      </c>
      <c r="M4650" s="6" t="str">
        <f>IFERROR(VLOOKUP($J4650,Lookup!$I:$M,Lookup!L$2,0),"")</f>
        <v/>
      </c>
      <c r="N4650" s="6" t="str">
        <f>IFERROR(VLOOKUP($J4650,Lookup!$I:$M,Lookup!M$2,0),"")</f>
        <v/>
      </c>
      <c r="O4650" s="6">
        <f>IFERROR(VLOOKUP(E4650,Lookup!B:C,2,0),0)</f>
        <v>0</v>
      </c>
    </row>
    <row r="4651" customHeight="1" spans="11:15">
      <c r="K4651" s="6" t="str">
        <f>IFERROR(VLOOKUP($J4651,Lookup!$I:$M,Lookup!J$2,0),"")</f>
        <v/>
      </c>
      <c r="L4651" s="6" t="str">
        <f>IFERROR(VLOOKUP($J4651,Lookup!$I:$M,Lookup!K$2,0),"")</f>
        <v/>
      </c>
      <c r="M4651" s="6" t="str">
        <f>IFERROR(VLOOKUP($J4651,Lookup!$I:$M,Lookup!L$2,0),"")</f>
        <v/>
      </c>
      <c r="N4651" s="6" t="str">
        <f>IFERROR(VLOOKUP($J4651,Lookup!$I:$M,Lookup!M$2,0),"")</f>
        <v/>
      </c>
      <c r="O4651" s="6">
        <f>IFERROR(VLOOKUP(E4651,Lookup!B:C,2,0),0)</f>
        <v>0</v>
      </c>
    </row>
    <row r="4652" customHeight="1" spans="11:15">
      <c r="K4652" s="6" t="str">
        <f>IFERROR(VLOOKUP($J4652,Lookup!$I:$M,Lookup!J$2,0),"")</f>
        <v/>
      </c>
      <c r="L4652" s="6" t="str">
        <f>IFERROR(VLOOKUP($J4652,Lookup!$I:$M,Lookup!K$2,0),"")</f>
        <v/>
      </c>
      <c r="M4652" s="6" t="str">
        <f>IFERROR(VLOOKUP($J4652,Lookup!$I:$M,Lookup!L$2,0),"")</f>
        <v/>
      </c>
      <c r="N4652" s="6" t="str">
        <f>IFERROR(VLOOKUP($J4652,Lookup!$I:$M,Lookup!M$2,0),"")</f>
        <v/>
      </c>
      <c r="O4652" s="6">
        <f>IFERROR(VLOOKUP(E4652,Lookup!B:C,2,0),0)</f>
        <v>0</v>
      </c>
    </row>
    <row r="4653" customHeight="1" spans="11:15">
      <c r="K4653" s="6" t="str">
        <f>IFERROR(VLOOKUP($J4653,Lookup!$I:$M,Lookup!J$2,0),"")</f>
        <v/>
      </c>
      <c r="L4653" s="6" t="str">
        <f>IFERROR(VLOOKUP($J4653,Lookup!$I:$M,Lookup!K$2,0),"")</f>
        <v/>
      </c>
      <c r="M4653" s="6" t="str">
        <f>IFERROR(VLOOKUP($J4653,Lookup!$I:$M,Lookup!L$2,0),"")</f>
        <v/>
      </c>
      <c r="N4653" s="6" t="str">
        <f>IFERROR(VLOOKUP($J4653,Lookup!$I:$M,Lookup!M$2,0),"")</f>
        <v/>
      </c>
      <c r="O4653" s="6">
        <f>IFERROR(VLOOKUP(E4653,Lookup!B:C,2,0),0)</f>
        <v>0</v>
      </c>
    </row>
    <row r="4654" customHeight="1" spans="11:15">
      <c r="K4654" s="6" t="str">
        <f>IFERROR(VLOOKUP($J4654,Lookup!$I:$M,Lookup!J$2,0),"")</f>
        <v/>
      </c>
      <c r="L4654" s="6" t="str">
        <f>IFERROR(VLOOKUP($J4654,Lookup!$I:$M,Lookup!K$2,0),"")</f>
        <v/>
      </c>
      <c r="M4654" s="6" t="str">
        <f>IFERROR(VLOOKUP($J4654,Lookup!$I:$M,Lookup!L$2,0),"")</f>
        <v/>
      </c>
      <c r="N4654" s="6" t="str">
        <f>IFERROR(VLOOKUP($J4654,Lookup!$I:$M,Lookup!M$2,0),"")</f>
        <v/>
      </c>
      <c r="O4654" s="6">
        <f>IFERROR(VLOOKUP(E4654,Lookup!B:C,2,0),0)</f>
        <v>0</v>
      </c>
    </row>
    <row r="4655" customHeight="1" spans="11:15">
      <c r="K4655" s="6" t="str">
        <f>IFERROR(VLOOKUP($J4655,Lookup!$I:$M,Lookup!J$2,0),"")</f>
        <v/>
      </c>
      <c r="L4655" s="6" t="str">
        <f>IFERROR(VLOOKUP($J4655,Lookup!$I:$M,Lookup!K$2,0),"")</f>
        <v/>
      </c>
      <c r="M4655" s="6" t="str">
        <f>IFERROR(VLOOKUP($J4655,Lookup!$I:$M,Lookup!L$2,0),"")</f>
        <v/>
      </c>
      <c r="N4655" s="6" t="str">
        <f>IFERROR(VLOOKUP($J4655,Lookup!$I:$M,Lookup!M$2,0),"")</f>
        <v/>
      </c>
      <c r="O4655" s="6">
        <f>IFERROR(VLOOKUP(E4655,Lookup!B:C,2,0),0)</f>
        <v>0</v>
      </c>
    </row>
    <row r="4656" customHeight="1" spans="11:15">
      <c r="K4656" s="6" t="str">
        <f>IFERROR(VLOOKUP($J4656,Lookup!$I:$M,Lookup!J$2,0),"")</f>
        <v/>
      </c>
      <c r="L4656" s="6" t="str">
        <f>IFERROR(VLOOKUP($J4656,Lookup!$I:$M,Lookup!K$2,0),"")</f>
        <v/>
      </c>
      <c r="M4656" s="6" t="str">
        <f>IFERROR(VLOOKUP($J4656,Lookup!$I:$M,Lookup!L$2,0),"")</f>
        <v/>
      </c>
      <c r="N4656" s="6" t="str">
        <f>IFERROR(VLOOKUP($J4656,Lookup!$I:$M,Lookup!M$2,0),"")</f>
        <v/>
      </c>
      <c r="O4656" s="6">
        <f>IFERROR(VLOOKUP(E4656,Lookup!B:C,2,0),0)</f>
        <v>0</v>
      </c>
    </row>
    <row r="4657" customHeight="1" spans="11:15">
      <c r="K4657" s="6" t="str">
        <f>IFERROR(VLOOKUP($J4657,Lookup!$I:$M,Lookup!J$2,0),"")</f>
        <v/>
      </c>
      <c r="L4657" s="6" t="str">
        <f>IFERROR(VLOOKUP($J4657,Lookup!$I:$M,Lookup!K$2,0),"")</f>
        <v/>
      </c>
      <c r="M4657" s="6" t="str">
        <f>IFERROR(VLOOKUP($J4657,Lookup!$I:$M,Lookup!L$2,0),"")</f>
        <v/>
      </c>
      <c r="N4657" s="6" t="str">
        <f>IFERROR(VLOOKUP($J4657,Lookup!$I:$M,Lookup!M$2,0),"")</f>
        <v/>
      </c>
      <c r="O4657" s="6">
        <f>IFERROR(VLOOKUP(E4657,Lookup!B:C,2,0),0)</f>
        <v>0</v>
      </c>
    </row>
    <row r="4658" customHeight="1" spans="11:15">
      <c r="K4658" s="6" t="str">
        <f>IFERROR(VLOOKUP($J4658,Lookup!$I:$M,Lookup!J$2,0),"")</f>
        <v/>
      </c>
      <c r="L4658" s="6" t="str">
        <f>IFERROR(VLOOKUP($J4658,Lookup!$I:$M,Lookup!K$2,0),"")</f>
        <v/>
      </c>
      <c r="M4658" s="6" t="str">
        <f>IFERROR(VLOOKUP($J4658,Lookup!$I:$M,Lookup!L$2,0),"")</f>
        <v/>
      </c>
      <c r="N4658" s="6" t="str">
        <f>IFERROR(VLOOKUP($J4658,Lookup!$I:$M,Lookup!M$2,0),"")</f>
        <v/>
      </c>
      <c r="O4658" s="6">
        <f>IFERROR(VLOOKUP(E4658,Lookup!B:C,2,0),0)</f>
        <v>0</v>
      </c>
    </row>
    <row r="4659" customHeight="1" spans="11:15">
      <c r="K4659" s="6" t="str">
        <f>IFERROR(VLOOKUP($J4659,Lookup!$I:$M,Lookup!J$2,0),"")</f>
        <v/>
      </c>
      <c r="L4659" s="6" t="str">
        <f>IFERROR(VLOOKUP($J4659,Lookup!$I:$M,Lookup!K$2,0),"")</f>
        <v/>
      </c>
      <c r="M4659" s="6" t="str">
        <f>IFERROR(VLOOKUP($J4659,Lookup!$I:$M,Lookup!L$2,0),"")</f>
        <v/>
      </c>
      <c r="N4659" s="6" t="str">
        <f>IFERROR(VLOOKUP($J4659,Lookup!$I:$M,Lookup!M$2,0),"")</f>
        <v/>
      </c>
      <c r="O4659" s="6">
        <f>IFERROR(VLOOKUP(E4659,Lookup!B:C,2,0),0)</f>
        <v>0</v>
      </c>
    </row>
    <row r="4660" customHeight="1" spans="11:15">
      <c r="K4660" s="6" t="str">
        <f>IFERROR(VLOOKUP($J4660,Lookup!$I:$M,Lookup!J$2,0),"")</f>
        <v/>
      </c>
      <c r="L4660" s="6" t="str">
        <f>IFERROR(VLOOKUP($J4660,Lookup!$I:$M,Lookup!K$2,0),"")</f>
        <v/>
      </c>
      <c r="M4660" s="6" t="str">
        <f>IFERROR(VLOOKUP($J4660,Lookup!$I:$M,Lookup!L$2,0),"")</f>
        <v/>
      </c>
      <c r="N4660" s="6" t="str">
        <f>IFERROR(VLOOKUP($J4660,Lookup!$I:$M,Lookup!M$2,0),"")</f>
        <v/>
      </c>
      <c r="O4660" s="6">
        <f>IFERROR(VLOOKUP(E4660,Lookup!B:C,2,0),0)</f>
        <v>0</v>
      </c>
    </row>
    <row r="4661" customHeight="1" spans="11:15">
      <c r="K4661" s="6" t="str">
        <f>IFERROR(VLOOKUP($J4661,Lookup!$I:$M,Lookup!J$2,0),"")</f>
        <v/>
      </c>
      <c r="L4661" s="6" t="str">
        <f>IFERROR(VLOOKUP($J4661,Lookup!$I:$M,Lookup!K$2,0),"")</f>
        <v/>
      </c>
      <c r="M4661" s="6" t="str">
        <f>IFERROR(VLOOKUP($J4661,Lookup!$I:$M,Lookup!L$2,0),"")</f>
        <v/>
      </c>
      <c r="N4661" s="6" t="str">
        <f>IFERROR(VLOOKUP($J4661,Lookup!$I:$M,Lookup!M$2,0),"")</f>
        <v/>
      </c>
      <c r="O4661" s="6">
        <f>IFERROR(VLOOKUP(E4661,Lookup!B:C,2,0),0)</f>
        <v>0</v>
      </c>
    </row>
    <row r="4662" customHeight="1" spans="11:15">
      <c r="K4662" s="6" t="str">
        <f>IFERROR(VLOOKUP($J4662,Lookup!$I:$M,Lookup!J$2,0),"")</f>
        <v/>
      </c>
      <c r="L4662" s="6" t="str">
        <f>IFERROR(VLOOKUP($J4662,Lookup!$I:$M,Lookup!K$2,0),"")</f>
        <v/>
      </c>
      <c r="M4662" s="6" t="str">
        <f>IFERROR(VLOOKUP($J4662,Lookup!$I:$M,Lookup!L$2,0),"")</f>
        <v/>
      </c>
      <c r="N4662" s="6" t="str">
        <f>IFERROR(VLOOKUP($J4662,Lookup!$I:$M,Lookup!M$2,0),"")</f>
        <v/>
      </c>
      <c r="O4662" s="6">
        <f>IFERROR(VLOOKUP(E4662,Lookup!B:C,2,0),0)</f>
        <v>0</v>
      </c>
    </row>
    <row r="4663" customHeight="1" spans="11:15">
      <c r="K4663" s="6" t="str">
        <f>IFERROR(VLOOKUP($J4663,Lookup!$I:$M,Lookup!J$2,0),"")</f>
        <v/>
      </c>
      <c r="L4663" s="6" t="str">
        <f>IFERROR(VLOOKUP($J4663,Lookup!$I:$M,Lookup!K$2,0),"")</f>
        <v/>
      </c>
      <c r="M4663" s="6" t="str">
        <f>IFERROR(VLOOKUP($J4663,Lookup!$I:$M,Lookup!L$2,0),"")</f>
        <v/>
      </c>
      <c r="N4663" s="6" t="str">
        <f>IFERROR(VLOOKUP($J4663,Lookup!$I:$M,Lookup!M$2,0),"")</f>
        <v/>
      </c>
      <c r="O4663" s="6">
        <f>IFERROR(VLOOKUP(E4663,Lookup!B:C,2,0),0)</f>
        <v>0</v>
      </c>
    </row>
    <row r="4664" customHeight="1" spans="11:15">
      <c r="K4664" s="6" t="str">
        <f>IFERROR(VLOOKUP($J4664,Lookup!$I:$M,Lookup!J$2,0),"")</f>
        <v/>
      </c>
      <c r="L4664" s="6" t="str">
        <f>IFERROR(VLOOKUP($J4664,Lookup!$I:$M,Lookup!K$2,0),"")</f>
        <v/>
      </c>
      <c r="M4664" s="6" t="str">
        <f>IFERROR(VLOOKUP($J4664,Lookup!$I:$M,Lookup!L$2,0),"")</f>
        <v/>
      </c>
      <c r="N4664" s="6" t="str">
        <f>IFERROR(VLOOKUP($J4664,Lookup!$I:$M,Lookup!M$2,0),"")</f>
        <v/>
      </c>
      <c r="O4664" s="6">
        <f>IFERROR(VLOOKUP(E4664,Lookup!B:C,2,0),0)</f>
        <v>0</v>
      </c>
    </row>
    <row r="4665" customHeight="1" spans="11:15">
      <c r="K4665" s="6" t="str">
        <f>IFERROR(VLOOKUP($J4665,Lookup!$I:$M,Lookup!J$2,0),"")</f>
        <v/>
      </c>
      <c r="L4665" s="6" t="str">
        <f>IFERROR(VLOOKUP($J4665,Lookup!$I:$M,Lookup!K$2,0),"")</f>
        <v/>
      </c>
      <c r="M4665" s="6" t="str">
        <f>IFERROR(VLOOKUP($J4665,Lookup!$I:$M,Lookup!L$2,0),"")</f>
        <v/>
      </c>
      <c r="N4665" s="6" t="str">
        <f>IFERROR(VLOOKUP($J4665,Lookup!$I:$M,Lookup!M$2,0),"")</f>
        <v/>
      </c>
      <c r="O4665" s="6">
        <f>IFERROR(VLOOKUP(E4665,Lookup!B:C,2,0),0)</f>
        <v>0</v>
      </c>
    </row>
    <row r="4666" customHeight="1" spans="11:15">
      <c r="K4666" s="6" t="str">
        <f>IFERROR(VLOOKUP($J4666,Lookup!$I:$M,Lookup!J$2,0),"")</f>
        <v/>
      </c>
      <c r="L4666" s="6" t="str">
        <f>IFERROR(VLOOKUP($J4666,Lookup!$I:$M,Lookup!K$2,0),"")</f>
        <v/>
      </c>
      <c r="M4666" s="6" t="str">
        <f>IFERROR(VLOOKUP($J4666,Lookup!$I:$M,Lookup!L$2,0),"")</f>
        <v/>
      </c>
      <c r="N4666" s="6" t="str">
        <f>IFERROR(VLOOKUP($J4666,Lookup!$I:$M,Lookup!M$2,0),"")</f>
        <v/>
      </c>
      <c r="O4666" s="6">
        <f>IFERROR(VLOOKUP(E4666,Lookup!B:C,2,0),0)</f>
        <v>0</v>
      </c>
    </row>
    <row r="4667" customHeight="1" spans="11:15">
      <c r="K4667" s="6" t="str">
        <f>IFERROR(VLOOKUP($J4667,Lookup!$I:$M,Lookup!J$2,0),"")</f>
        <v/>
      </c>
      <c r="L4667" s="6" t="str">
        <f>IFERROR(VLOOKUP($J4667,Lookup!$I:$M,Lookup!K$2,0),"")</f>
        <v/>
      </c>
      <c r="M4667" s="6" t="str">
        <f>IFERROR(VLOOKUP($J4667,Lookup!$I:$M,Lookup!L$2,0),"")</f>
        <v/>
      </c>
      <c r="N4667" s="6" t="str">
        <f>IFERROR(VLOOKUP($J4667,Lookup!$I:$M,Lookup!M$2,0),"")</f>
        <v/>
      </c>
      <c r="O4667" s="6">
        <f>IFERROR(VLOOKUP(E4667,Lookup!B:C,2,0),0)</f>
        <v>0</v>
      </c>
    </row>
    <row r="4668" customHeight="1" spans="11:15">
      <c r="K4668" s="6" t="str">
        <f>IFERROR(VLOOKUP($J4668,Lookup!$I:$M,Lookup!J$2,0),"")</f>
        <v/>
      </c>
      <c r="L4668" s="6" t="str">
        <f>IFERROR(VLOOKUP($J4668,Lookup!$I:$M,Lookup!K$2,0),"")</f>
        <v/>
      </c>
      <c r="M4668" s="6" t="str">
        <f>IFERROR(VLOOKUP($J4668,Lookup!$I:$M,Lookup!L$2,0),"")</f>
        <v/>
      </c>
      <c r="N4668" s="6" t="str">
        <f>IFERROR(VLOOKUP($J4668,Lookup!$I:$M,Lookup!M$2,0),"")</f>
        <v/>
      </c>
      <c r="O4668" s="6">
        <f>IFERROR(VLOOKUP(E4668,Lookup!B:C,2,0),0)</f>
        <v>0</v>
      </c>
    </row>
    <row r="4669" customHeight="1" spans="11:15">
      <c r="K4669" s="6" t="str">
        <f>IFERROR(VLOOKUP($J4669,Lookup!$I:$M,Lookup!J$2,0),"")</f>
        <v/>
      </c>
      <c r="L4669" s="6" t="str">
        <f>IFERROR(VLOOKUP($J4669,Lookup!$I:$M,Lookup!K$2,0),"")</f>
        <v/>
      </c>
      <c r="M4669" s="6" t="str">
        <f>IFERROR(VLOOKUP($J4669,Lookup!$I:$M,Lookup!L$2,0),"")</f>
        <v/>
      </c>
      <c r="N4669" s="6" t="str">
        <f>IFERROR(VLOOKUP($J4669,Lookup!$I:$M,Lookup!M$2,0),"")</f>
        <v/>
      </c>
      <c r="O4669" s="6">
        <f>IFERROR(VLOOKUP(E4669,Lookup!B:C,2,0),0)</f>
        <v>0</v>
      </c>
    </row>
    <row r="4670" customHeight="1" spans="11:15">
      <c r="K4670" s="6" t="str">
        <f>IFERROR(VLOOKUP($J4670,Lookup!$I:$M,Lookup!J$2,0),"")</f>
        <v/>
      </c>
      <c r="L4670" s="6" t="str">
        <f>IFERROR(VLOOKUP($J4670,Lookup!$I:$M,Lookup!K$2,0),"")</f>
        <v/>
      </c>
      <c r="M4670" s="6" t="str">
        <f>IFERROR(VLOOKUP($J4670,Lookup!$I:$M,Lookup!L$2,0),"")</f>
        <v/>
      </c>
      <c r="N4670" s="6" t="str">
        <f>IFERROR(VLOOKUP($J4670,Lookup!$I:$M,Lookup!M$2,0),"")</f>
        <v/>
      </c>
      <c r="O4670" s="6">
        <f>IFERROR(VLOOKUP(E4670,Lookup!B:C,2,0),0)</f>
        <v>0</v>
      </c>
    </row>
    <row r="4671" customHeight="1" spans="11:15">
      <c r="K4671" s="6" t="str">
        <f>IFERROR(VLOOKUP($J4671,Lookup!$I:$M,Lookup!J$2,0),"")</f>
        <v/>
      </c>
      <c r="L4671" s="6" t="str">
        <f>IFERROR(VLOOKUP($J4671,Lookup!$I:$M,Lookup!K$2,0),"")</f>
        <v/>
      </c>
      <c r="M4671" s="6" t="str">
        <f>IFERROR(VLOOKUP($J4671,Lookup!$I:$M,Lookup!L$2,0),"")</f>
        <v/>
      </c>
      <c r="N4671" s="6" t="str">
        <f>IFERROR(VLOOKUP($J4671,Lookup!$I:$M,Lookup!M$2,0),"")</f>
        <v/>
      </c>
      <c r="O4671" s="6">
        <f>IFERROR(VLOOKUP(E4671,Lookup!B:C,2,0),0)</f>
        <v>0</v>
      </c>
    </row>
    <row r="4672" customHeight="1" spans="11:15">
      <c r="K4672" s="6" t="str">
        <f>IFERROR(VLOOKUP($J4672,Lookup!$I:$M,Lookup!J$2,0),"")</f>
        <v/>
      </c>
      <c r="L4672" s="6" t="str">
        <f>IFERROR(VLOOKUP($J4672,Lookup!$I:$M,Lookup!K$2,0),"")</f>
        <v/>
      </c>
      <c r="M4672" s="6" t="str">
        <f>IFERROR(VLOOKUP($J4672,Lookup!$I:$M,Lookup!L$2,0),"")</f>
        <v/>
      </c>
      <c r="N4672" s="6" t="str">
        <f>IFERROR(VLOOKUP($J4672,Lookup!$I:$M,Lookup!M$2,0),"")</f>
        <v/>
      </c>
      <c r="O4672" s="6">
        <f>IFERROR(VLOOKUP(E4672,Lookup!B:C,2,0),0)</f>
        <v>0</v>
      </c>
    </row>
    <row r="4673" customHeight="1" spans="11:15">
      <c r="K4673" s="6" t="str">
        <f>IFERROR(VLOOKUP($J4673,Lookup!$I:$M,Lookup!J$2,0),"")</f>
        <v/>
      </c>
      <c r="L4673" s="6" t="str">
        <f>IFERROR(VLOOKUP($J4673,Lookup!$I:$M,Lookup!K$2,0),"")</f>
        <v/>
      </c>
      <c r="M4673" s="6" t="str">
        <f>IFERROR(VLOOKUP($J4673,Lookup!$I:$M,Lookup!L$2,0),"")</f>
        <v/>
      </c>
      <c r="N4673" s="6" t="str">
        <f>IFERROR(VLOOKUP($J4673,Lookup!$I:$M,Lookup!M$2,0),"")</f>
        <v/>
      </c>
      <c r="O4673" s="6">
        <f>IFERROR(VLOOKUP(E4673,Lookup!B:C,2,0),0)</f>
        <v>0</v>
      </c>
    </row>
    <row r="4674" customHeight="1" spans="11:15">
      <c r="K4674" s="6" t="str">
        <f>IFERROR(VLOOKUP($J4674,Lookup!$I:$M,Lookup!J$2,0),"")</f>
        <v/>
      </c>
      <c r="L4674" s="6" t="str">
        <f>IFERROR(VLOOKUP($J4674,Lookup!$I:$M,Lookup!K$2,0),"")</f>
        <v/>
      </c>
      <c r="M4674" s="6" t="str">
        <f>IFERROR(VLOOKUP($J4674,Lookup!$I:$M,Lookup!L$2,0),"")</f>
        <v/>
      </c>
      <c r="N4674" s="6" t="str">
        <f>IFERROR(VLOOKUP($J4674,Lookup!$I:$M,Lookup!M$2,0),"")</f>
        <v/>
      </c>
      <c r="O4674" s="6">
        <f>IFERROR(VLOOKUP(E4674,Lookup!B:C,2,0),0)</f>
        <v>0</v>
      </c>
    </row>
    <row r="4675" customHeight="1" spans="11:15">
      <c r="K4675" s="6" t="str">
        <f>IFERROR(VLOOKUP($J4675,Lookup!$I:$M,Lookup!J$2,0),"")</f>
        <v/>
      </c>
      <c r="L4675" s="6" t="str">
        <f>IFERROR(VLOOKUP($J4675,Lookup!$I:$M,Lookup!K$2,0),"")</f>
        <v/>
      </c>
      <c r="M4675" s="6" t="str">
        <f>IFERROR(VLOOKUP($J4675,Lookup!$I:$M,Lookup!L$2,0),"")</f>
        <v/>
      </c>
      <c r="N4675" s="6" t="str">
        <f>IFERROR(VLOOKUP($J4675,Lookup!$I:$M,Lookup!M$2,0),"")</f>
        <v/>
      </c>
      <c r="O4675" s="6">
        <f>IFERROR(VLOOKUP(E4675,Lookup!B:C,2,0),0)</f>
        <v>0</v>
      </c>
    </row>
    <row r="4676" customHeight="1" spans="11:15">
      <c r="K4676" s="6" t="str">
        <f>IFERROR(VLOOKUP($J4676,Lookup!$I:$M,Lookup!J$2,0),"")</f>
        <v/>
      </c>
      <c r="L4676" s="6" t="str">
        <f>IFERROR(VLOOKUP($J4676,Lookup!$I:$M,Lookup!K$2,0),"")</f>
        <v/>
      </c>
      <c r="M4676" s="6" t="str">
        <f>IFERROR(VLOOKUP($J4676,Lookup!$I:$M,Lookup!L$2,0),"")</f>
        <v/>
      </c>
      <c r="N4676" s="6" t="str">
        <f>IFERROR(VLOOKUP($J4676,Lookup!$I:$M,Lookup!M$2,0),"")</f>
        <v/>
      </c>
      <c r="O4676" s="6">
        <f>IFERROR(VLOOKUP(E4676,Lookup!B:C,2,0),0)</f>
        <v>0</v>
      </c>
    </row>
    <row r="4677" customHeight="1" spans="11:15">
      <c r="K4677" s="6" t="str">
        <f>IFERROR(VLOOKUP($J4677,Lookup!$I:$M,Lookup!J$2,0),"")</f>
        <v/>
      </c>
      <c r="L4677" s="6" t="str">
        <f>IFERROR(VLOOKUP($J4677,Lookup!$I:$M,Lookup!K$2,0),"")</f>
        <v/>
      </c>
      <c r="M4677" s="6" t="str">
        <f>IFERROR(VLOOKUP($J4677,Lookup!$I:$M,Lookup!L$2,0),"")</f>
        <v/>
      </c>
      <c r="N4677" s="6" t="str">
        <f>IFERROR(VLOOKUP($J4677,Lookup!$I:$M,Lookup!M$2,0),"")</f>
        <v/>
      </c>
      <c r="O4677" s="6">
        <f>IFERROR(VLOOKUP(E4677,Lookup!B:C,2,0),0)</f>
        <v>0</v>
      </c>
    </row>
    <row r="4678" customHeight="1" spans="11:15">
      <c r="K4678" s="6" t="str">
        <f>IFERROR(VLOOKUP($J4678,Lookup!$I:$M,Lookup!J$2,0),"")</f>
        <v/>
      </c>
      <c r="L4678" s="6" t="str">
        <f>IFERROR(VLOOKUP($J4678,Lookup!$I:$M,Lookup!K$2,0),"")</f>
        <v/>
      </c>
      <c r="M4678" s="6" t="str">
        <f>IFERROR(VLOOKUP($J4678,Lookup!$I:$M,Lookup!L$2,0),"")</f>
        <v/>
      </c>
      <c r="N4678" s="6" t="str">
        <f>IFERROR(VLOOKUP($J4678,Lookup!$I:$M,Lookup!M$2,0),"")</f>
        <v/>
      </c>
      <c r="O4678" s="6">
        <f>IFERROR(VLOOKUP(E4678,Lookup!B:C,2,0),0)</f>
        <v>0</v>
      </c>
    </row>
    <row r="4679" customHeight="1" spans="11:15">
      <c r="K4679" s="6" t="str">
        <f>IFERROR(VLOOKUP($J4679,Lookup!$I:$M,Lookup!J$2,0),"")</f>
        <v/>
      </c>
      <c r="L4679" s="6" t="str">
        <f>IFERROR(VLOOKUP($J4679,Lookup!$I:$M,Lookup!K$2,0),"")</f>
        <v/>
      </c>
      <c r="M4679" s="6" t="str">
        <f>IFERROR(VLOOKUP($J4679,Lookup!$I:$M,Lookup!L$2,0),"")</f>
        <v/>
      </c>
      <c r="N4679" s="6" t="str">
        <f>IFERROR(VLOOKUP($J4679,Lookup!$I:$M,Lookup!M$2,0),"")</f>
        <v/>
      </c>
      <c r="O4679" s="6">
        <f>IFERROR(VLOOKUP(E4679,Lookup!B:C,2,0),0)</f>
        <v>0</v>
      </c>
    </row>
    <row r="4680" customHeight="1" spans="11:15">
      <c r="K4680" s="6" t="str">
        <f>IFERROR(VLOOKUP($J4680,Lookup!$I:$M,Lookup!J$2,0),"")</f>
        <v/>
      </c>
      <c r="L4680" s="6" t="str">
        <f>IFERROR(VLOOKUP($J4680,Lookup!$I:$M,Lookup!K$2,0),"")</f>
        <v/>
      </c>
      <c r="M4680" s="6" t="str">
        <f>IFERROR(VLOOKUP($J4680,Lookup!$I:$M,Lookup!L$2,0),"")</f>
        <v/>
      </c>
      <c r="N4680" s="6" t="str">
        <f>IFERROR(VLOOKUP($J4680,Lookup!$I:$M,Lookup!M$2,0),"")</f>
        <v/>
      </c>
      <c r="O4680" s="6">
        <f>IFERROR(VLOOKUP(E4680,Lookup!B:C,2,0),0)</f>
        <v>0</v>
      </c>
    </row>
    <row r="4681" customHeight="1" spans="11:15">
      <c r="K4681" s="6" t="str">
        <f>IFERROR(VLOOKUP($J4681,Lookup!$I:$M,Lookup!J$2,0),"")</f>
        <v/>
      </c>
      <c r="L4681" s="6" t="str">
        <f>IFERROR(VLOOKUP($J4681,Lookup!$I:$M,Lookup!K$2,0),"")</f>
        <v/>
      </c>
      <c r="M4681" s="6" t="str">
        <f>IFERROR(VLOOKUP($J4681,Lookup!$I:$M,Lookup!L$2,0),"")</f>
        <v/>
      </c>
      <c r="N4681" s="6" t="str">
        <f>IFERROR(VLOOKUP($J4681,Lookup!$I:$M,Lookup!M$2,0),"")</f>
        <v/>
      </c>
      <c r="O4681" s="6">
        <f>IFERROR(VLOOKUP(E4681,Lookup!B:C,2,0),0)</f>
        <v>0</v>
      </c>
    </row>
    <row r="4682" customHeight="1" spans="11:15">
      <c r="K4682" s="6" t="str">
        <f>IFERROR(VLOOKUP($J4682,Lookup!$I:$M,Lookup!J$2,0),"")</f>
        <v/>
      </c>
      <c r="L4682" s="6" t="str">
        <f>IFERROR(VLOOKUP($J4682,Lookup!$I:$M,Lookup!K$2,0),"")</f>
        <v/>
      </c>
      <c r="M4682" s="6" t="str">
        <f>IFERROR(VLOOKUP($J4682,Lookup!$I:$M,Lookup!L$2,0),"")</f>
        <v/>
      </c>
      <c r="N4682" s="6" t="str">
        <f>IFERROR(VLOOKUP($J4682,Lookup!$I:$M,Lookup!M$2,0),"")</f>
        <v/>
      </c>
      <c r="O4682" s="6">
        <f>IFERROR(VLOOKUP(E4682,Lookup!B:C,2,0),0)</f>
        <v>0</v>
      </c>
    </row>
    <row r="4683" customHeight="1" spans="11:15">
      <c r="K4683" s="6" t="str">
        <f>IFERROR(VLOOKUP($J4683,Lookup!$I:$M,Lookup!J$2,0),"")</f>
        <v/>
      </c>
      <c r="L4683" s="6" t="str">
        <f>IFERROR(VLOOKUP($J4683,Lookup!$I:$M,Lookup!K$2,0),"")</f>
        <v/>
      </c>
      <c r="M4683" s="6" t="str">
        <f>IFERROR(VLOOKUP($J4683,Lookup!$I:$M,Lookup!L$2,0),"")</f>
        <v/>
      </c>
      <c r="N4683" s="6" t="str">
        <f>IFERROR(VLOOKUP($J4683,Lookup!$I:$M,Lookup!M$2,0),"")</f>
        <v/>
      </c>
      <c r="O4683" s="6">
        <f>IFERROR(VLOOKUP(E4683,Lookup!B:C,2,0),0)</f>
        <v>0</v>
      </c>
    </row>
    <row r="4684" customHeight="1" spans="11:15">
      <c r="K4684" s="6" t="str">
        <f>IFERROR(VLOOKUP($J4684,Lookup!$I:$M,Lookup!J$2,0),"")</f>
        <v/>
      </c>
      <c r="L4684" s="6" t="str">
        <f>IFERROR(VLOOKUP($J4684,Lookup!$I:$M,Lookup!K$2,0),"")</f>
        <v/>
      </c>
      <c r="M4684" s="6" t="str">
        <f>IFERROR(VLOOKUP($J4684,Lookup!$I:$M,Lookup!L$2,0),"")</f>
        <v/>
      </c>
      <c r="N4684" s="6" t="str">
        <f>IFERROR(VLOOKUP($J4684,Lookup!$I:$M,Lookup!M$2,0),"")</f>
        <v/>
      </c>
      <c r="O4684" s="6">
        <f>IFERROR(VLOOKUP(E4684,Lookup!B:C,2,0),0)</f>
        <v>0</v>
      </c>
    </row>
    <row r="4685" customHeight="1" spans="11:15">
      <c r="K4685" s="6" t="str">
        <f>IFERROR(VLOOKUP($J4685,Lookup!$I:$M,Lookup!J$2,0),"")</f>
        <v/>
      </c>
      <c r="L4685" s="6" t="str">
        <f>IFERROR(VLOOKUP($J4685,Lookup!$I:$M,Lookup!K$2,0),"")</f>
        <v/>
      </c>
      <c r="M4685" s="6" t="str">
        <f>IFERROR(VLOOKUP($J4685,Lookup!$I:$M,Lookup!L$2,0),"")</f>
        <v/>
      </c>
      <c r="N4685" s="6" t="str">
        <f>IFERROR(VLOOKUP($J4685,Lookup!$I:$M,Lookup!M$2,0),"")</f>
        <v/>
      </c>
      <c r="O4685" s="6">
        <f>IFERROR(VLOOKUP(E4685,Lookup!B:C,2,0),0)</f>
        <v>0</v>
      </c>
    </row>
    <row r="4686" customHeight="1" spans="11:15">
      <c r="K4686" s="6" t="str">
        <f>IFERROR(VLOOKUP($J4686,Lookup!$I:$M,Lookup!J$2,0),"")</f>
        <v/>
      </c>
      <c r="L4686" s="6" t="str">
        <f>IFERROR(VLOOKUP($J4686,Lookup!$I:$M,Lookup!K$2,0),"")</f>
        <v/>
      </c>
      <c r="M4686" s="6" t="str">
        <f>IFERROR(VLOOKUP($J4686,Lookup!$I:$M,Lookup!L$2,0),"")</f>
        <v/>
      </c>
      <c r="N4686" s="6" t="str">
        <f>IFERROR(VLOOKUP($J4686,Lookup!$I:$M,Lookup!M$2,0),"")</f>
        <v/>
      </c>
      <c r="O4686" s="6">
        <f>IFERROR(VLOOKUP(E4686,Lookup!B:C,2,0),0)</f>
        <v>0</v>
      </c>
    </row>
    <row r="4687" customHeight="1" spans="11:15">
      <c r="K4687" s="6" t="str">
        <f>IFERROR(VLOOKUP($J4687,Lookup!$I:$M,Lookup!J$2,0),"")</f>
        <v/>
      </c>
      <c r="L4687" s="6" t="str">
        <f>IFERROR(VLOOKUP($J4687,Lookup!$I:$M,Lookup!K$2,0),"")</f>
        <v/>
      </c>
      <c r="M4687" s="6" t="str">
        <f>IFERROR(VLOOKUP($J4687,Lookup!$I:$M,Lookup!L$2,0),"")</f>
        <v/>
      </c>
      <c r="N4687" s="6" t="str">
        <f>IFERROR(VLOOKUP($J4687,Lookup!$I:$M,Lookup!M$2,0),"")</f>
        <v/>
      </c>
      <c r="O4687" s="6">
        <f>IFERROR(VLOOKUP(E4687,Lookup!B:C,2,0),0)</f>
        <v>0</v>
      </c>
    </row>
    <row r="4688" customHeight="1" spans="11:15">
      <c r="K4688" s="6" t="str">
        <f>IFERROR(VLOOKUP($J4688,Lookup!$I:$M,Lookup!J$2,0),"")</f>
        <v/>
      </c>
      <c r="L4688" s="6" t="str">
        <f>IFERROR(VLOOKUP($J4688,Lookup!$I:$M,Lookup!K$2,0),"")</f>
        <v/>
      </c>
      <c r="M4688" s="6" t="str">
        <f>IFERROR(VLOOKUP($J4688,Lookup!$I:$M,Lookup!L$2,0),"")</f>
        <v/>
      </c>
      <c r="N4688" s="6" t="str">
        <f>IFERROR(VLOOKUP($J4688,Lookup!$I:$M,Lookup!M$2,0),"")</f>
        <v/>
      </c>
      <c r="O4688" s="6">
        <f>IFERROR(VLOOKUP(E4688,Lookup!B:C,2,0),0)</f>
        <v>0</v>
      </c>
    </row>
    <row r="4689" customHeight="1" spans="11:15">
      <c r="K4689" s="6" t="str">
        <f>IFERROR(VLOOKUP($J4689,Lookup!$I:$M,Lookup!J$2,0),"")</f>
        <v/>
      </c>
      <c r="L4689" s="6" t="str">
        <f>IFERROR(VLOOKUP($J4689,Lookup!$I:$M,Lookup!K$2,0),"")</f>
        <v/>
      </c>
      <c r="M4689" s="6" t="str">
        <f>IFERROR(VLOOKUP($J4689,Lookup!$I:$M,Lookup!L$2,0),"")</f>
        <v/>
      </c>
      <c r="N4689" s="6" t="str">
        <f>IFERROR(VLOOKUP($J4689,Lookup!$I:$M,Lookup!M$2,0),"")</f>
        <v/>
      </c>
      <c r="O4689" s="6">
        <f>IFERROR(VLOOKUP(E4689,Lookup!B:C,2,0),0)</f>
        <v>0</v>
      </c>
    </row>
    <row r="4690" customHeight="1" spans="11:15">
      <c r="K4690" s="6" t="str">
        <f>IFERROR(VLOOKUP($J4690,Lookup!$I:$M,Lookup!J$2,0),"")</f>
        <v/>
      </c>
      <c r="L4690" s="6" t="str">
        <f>IFERROR(VLOOKUP($J4690,Lookup!$I:$M,Lookup!K$2,0),"")</f>
        <v/>
      </c>
      <c r="M4690" s="6" t="str">
        <f>IFERROR(VLOOKUP($J4690,Lookup!$I:$M,Lookup!L$2,0),"")</f>
        <v/>
      </c>
      <c r="N4690" s="6" t="str">
        <f>IFERROR(VLOOKUP($J4690,Lookup!$I:$M,Lookup!M$2,0),"")</f>
        <v/>
      </c>
      <c r="O4690" s="6">
        <f>IFERROR(VLOOKUP(E4690,Lookup!B:C,2,0),0)</f>
        <v>0</v>
      </c>
    </row>
    <row r="4691" customHeight="1" spans="11:15">
      <c r="K4691" s="6" t="str">
        <f>IFERROR(VLOOKUP($J4691,Lookup!$I:$M,Lookup!J$2,0),"")</f>
        <v/>
      </c>
      <c r="L4691" s="6" t="str">
        <f>IFERROR(VLOOKUP($J4691,Lookup!$I:$M,Lookup!K$2,0),"")</f>
        <v/>
      </c>
      <c r="M4691" s="6" t="str">
        <f>IFERROR(VLOOKUP($J4691,Lookup!$I:$M,Lookup!L$2,0),"")</f>
        <v/>
      </c>
      <c r="N4691" s="6" t="str">
        <f>IFERROR(VLOOKUP($J4691,Lookup!$I:$M,Lookup!M$2,0),"")</f>
        <v/>
      </c>
      <c r="O4691" s="6">
        <f>IFERROR(VLOOKUP(E4691,Lookup!B:C,2,0),0)</f>
        <v>0</v>
      </c>
    </row>
    <row r="4692" customHeight="1" spans="11:15">
      <c r="K4692" s="6" t="str">
        <f>IFERROR(VLOOKUP($J4692,Lookup!$I:$M,Lookup!J$2,0),"")</f>
        <v/>
      </c>
      <c r="L4692" s="6" t="str">
        <f>IFERROR(VLOOKUP($J4692,Lookup!$I:$M,Lookup!K$2,0),"")</f>
        <v/>
      </c>
      <c r="M4692" s="6" t="str">
        <f>IFERROR(VLOOKUP($J4692,Lookup!$I:$M,Lookup!L$2,0),"")</f>
        <v/>
      </c>
      <c r="N4692" s="6" t="str">
        <f>IFERROR(VLOOKUP($J4692,Lookup!$I:$M,Lookup!M$2,0),"")</f>
        <v/>
      </c>
      <c r="O4692" s="6">
        <f>IFERROR(VLOOKUP(E4692,Lookup!B:C,2,0),0)</f>
        <v>0</v>
      </c>
    </row>
    <row r="4693" customHeight="1" spans="11:15">
      <c r="K4693" s="6" t="str">
        <f>IFERROR(VLOOKUP($J4693,Lookup!$I:$M,Lookup!J$2,0),"")</f>
        <v/>
      </c>
      <c r="L4693" s="6" t="str">
        <f>IFERROR(VLOOKUP($J4693,Lookup!$I:$M,Lookup!K$2,0),"")</f>
        <v/>
      </c>
      <c r="M4693" s="6" t="str">
        <f>IFERROR(VLOOKUP($J4693,Lookup!$I:$M,Lookup!L$2,0),"")</f>
        <v/>
      </c>
      <c r="N4693" s="6" t="str">
        <f>IFERROR(VLOOKUP($J4693,Lookup!$I:$M,Lookup!M$2,0),"")</f>
        <v/>
      </c>
      <c r="O4693" s="6">
        <f>IFERROR(VLOOKUP(E4693,Lookup!B:C,2,0),0)</f>
        <v>0</v>
      </c>
    </row>
    <row r="4694" customHeight="1" spans="11:15">
      <c r="K4694" s="6" t="str">
        <f>IFERROR(VLOOKUP($J4694,Lookup!$I:$M,Lookup!J$2,0),"")</f>
        <v/>
      </c>
      <c r="L4694" s="6" t="str">
        <f>IFERROR(VLOOKUP($J4694,Lookup!$I:$M,Lookup!K$2,0),"")</f>
        <v/>
      </c>
      <c r="M4694" s="6" t="str">
        <f>IFERROR(VLOOKUP($J4694,Lookup!$I:$M,Lookup!L$2,0),"")</f>
        <v/>
      </c>
      <c r="N4694" s="6" t="str">
        <f>IFERROR(VLOOKUP($J4694,Lookup!$I:$M,Lookup!M$2,0),"")</f>
        <v/>
      </c>
      <c r="O4694" s="6">
        <f>IFERROR(VLOOKUP(E4694,Lookup!B:C,2,0),0)</f>
        <v>0</v>
      </c>
    </row>
    <row r="4695" customHeight="1" spans="11:15">
      <c r="K4695" s="6" t="str">
        <f>IFERROR(VLOOKUP($J4695,Lookup!$I:$M,Lookup!J$2,0),"")</f>
        <v/>
      </c>
      <c r="L4695" s="6" t="str">
        <f>IFERROR(VLOOKUP($J4695,Lookup!$I:$M,Lookup!K$2,0),"")</f>
        <v/>
      </c>
      <c r="M4695" s="6" t="str">
        <f>IFERROR(VLOOKUP($J4695,Lookup!$I:$M,Lookup!L$2,0),"")</f>
        <v/>
      </c>
      <c r="N4695" s="6" t="str">
        <f>IFERROR(VLOOKUP($J4695,Lookup!$I:$M,Lookup!M$2,0),"")</f>
        <v/>
      </c>
      <c r="O4695" s="6">
        <f>IFERROR(VLOOKUP(E4695,Lookup!B:C,2,0),0)</f>
        <v>0</v>
      </c>
    </row>
    <row r="4696" customHeight="1" spans="11:15">
      <c r="K4696" s="6" t="str">
        <f>IFERROR(VLOOKUP($J4696,Lookup!$I:$M,Lookup!J$2,0),"")</f>
        <v/>
      </c>
      <c r="L4696" s="6" t="str">
        <f>IFERROR(VLOOKUP($J4696,Lookup!$I:$M,Lookup!K$2,0),"")</f>
        <v/>
      </c>
      <c r="M4696" s="6" t="str">
        <f>IFERROR(VLOOKUP($J4696,Lookup!$I:$M,Lookup!L$2,0),"")</f>
        <v/>
      </c>
      <c r="N4696" s="6" t="str">
        <f>IFERROR(VLOOKUP($J4696,Lookup!$I:$M,Lookup!M$2,0),"")</f>
        <v/>
      </c>
      <c r="O4696" s="6">
        <f>IFERROR(VLOOKUP(E4696,Lookup!B:C,2,0),0)</f>
        <v>0</v>
      </c>
    </row>
    <row r="4697" customHeight="1" spans="11:15">
      <c r="K4697" s="6" t="str">
        <f>IFERROR(VLOOKUP($J4697,Lookup!$I:$M,Lookup!J$2,0),"")</f>
        <v/>
      </c>
      <c r="L4697" s="6" t="str">
        <f>IFERROR(VLOOKUP($J4697,Lookup!$I:$M,Lookup!K$2,0),"")</f>
        <v/>
      </c>
      <c r="M4697" s="6" t="str">
        <f>IFERROR(VLOOKUP($J4697,Lookup!$I:$M,Lookup!L$2,0),"")</f>
        <v/>
      </c>
      <c r="N4697" s="6" t="str">
        <f>IFERROR(VLOOKUP($J4697,Lookup!$I:$M,Lookup!M$2,0),"")</f>
        <v/>
      </c>
      <c r="O4697" s="6">
        <f>IFERROR(VLOOKUP(E4697,Lookup!B:C,2,0),0)</f>
        <v>0</v>
      </c>
    </row>
    <row r="4698" customHeight="1" spans="11:15">
      <c r="K4698" s="6" t="str">
        <f>IFERROR(VLOOKUP($J4698,Lookup!$I:$M,Lookup!J$2,0),"")</f>
        <v/>
      </c>
      <c r="L4698" s="6" t="str">
        <f>IFERROR(VLOOKUP($J4698,Lookup!$I:$M,Lookup!K$2,0),"")</f>
        <v/>
      </c>
      <c r="M4698" s="6" t="str">
        <f>IFERROR(VLOOKUP($J4698,Lookup!$I:$M,Lookup!L$2,0),"")</f>
        <v/>
      </c>
      <c r="N4698" s="6" t="str">
        <f>IFERROR(VLOOKUP($J4698,Lookup!$I:$M,Lookup!M$2,0),"")</f>
        <v/>
      </c>
      <c r="O4698" s="6">
        <f>IFERROR(VLOOKUP(E4698,Lookup!B:C,2,0),0)</f>
        <v>0</v>
      </c>
    </row>
    <row r="4699" customHeight="1" spans="11:15">
      <c r="K4699" s="6" t="str">
        <f>IFERROR(VLOOKUP($J4699,Lookup!$I:$M,Lookup!J$2,0),"")</f>
        <v/>
      </c>
      <c r="L4699" s="6" t="str">
        <f>IFERROR(VLOOKUP($J4699,Lookup!$I:$M,Lookup!K$2,0),"")</f>
        <v/>
      </c>
      <c r="M4699" s="6" t="str">
        <f>IFERROR(VLOOKUP($J4699,Lookup!$I:$M,Lookup!L$2,0),"")</f>
        <v/>
      </c>
      <c r="N4699" s="6" t="str">
        <f>IFERROR(VLOOKUP($J4699,Lookup!$I:$M,Lookup!M$2,0),"")</f>
        <v/>
      </c>
      <c r="O4699" s="6">
        <f>IFERROR(VLOOKUP(E4699,Lookup!B:C,2,0),0)</f>
        <v>0</v>
      </c>
    </row>
    <row r="4700" customHeight="1" spans="11:15">
      <c r="K4700" s="6" t="str">
        <f>IFERROR(VLOOKUP($J4700,Lookup!$I:$M,Lookup!J$2,0),"")</f>
        <v/>
      </c>
      <c r="L4700" s="6" t="str">
        <f>IFERROR(VLOOKUP($J4700,Lookup!$I:$M,Lookup!K$2,0),"")</f>
        <v/>
      </c>
      <c r="M4700" s="6" t="str">
        <f>IFERROR(VLOOKUP($J4700,Lookup!$I:$M,Lookup!L$2,0),"")</f>
        <v/>
      </c>
      <c r="N4700" s="6" t="str">
        <f>IFERROR(VLOOKUP($J4700,Lookup!$I:$M,Lookup!M$2,0),"")</f>
        <v/>
      </c>
      <c r="O4700" s="6">
        <f>IFERROR(VLOOKUP(E4700,Lookup!B:C,2,0),0)</f>
        <v>0</v>
      </c>
    </row>
    <row r="4701" customHeight="1" spans="11:15">
      <c r="K4701" s="6" t="str">
        <f>IFERROR(VLOOKUP($J4701,Lookup!$I:$M,Lookup!J$2,0),"")</f>
        <v/>
      </c>
      <c r="L4701" s="6" t="str">
        <f>IFERROR(VLOOKUP($J4701,Lookup!$I:$M,Lookup!K$2,0),"")</f>
        <v/>
      </c>
      <c r="M4701" s="6" t="str">
        <f>IFERROR(VLOOKUP($J4701,Lookup!$I:$M,Lookup!L$2,0),"")</f>
        <v/>
      </c>
      <c r="N4701" s="6" t="str">
        <f>IFERROR(VLOOKUP($J4701,Lookup!$I:$M,Lookup!M$2,0),"")</f>
        <v/>
      </c>
      <c r="O4701" s="6">
        <f>IFERROR(VLOOKUP(E4701,Lookup!B:C,2,0),0)</f>
        <v>0</v>
      </c>
    </row>
    <row r="4702" customHeight="1" spans="11:15">
      <c r="K4702" s="6" t="str">
        <f>IFERROR(VLOOKUP($J4702,Lookup!$I:$M,Lookup!J$2,0),"")</f>
        <v/>
      </c>
      <c r="L4702" s="6" t="str">
        <f>IFERROR(VLOOKUP($J4702,Lookup!$I:$M,Lookup!K$2,0),"")</f>
        <v/>
      </c>
      <c r="M4702" s="6" t="str">
        <f>IFERROR(VLOOKUP($J4702,Lookup!$I:$M,Lookup!L$2,0),"")</f>
        <v/>
      </c>
      <c r="N4702" s="6" t="str">
        <f>IFERROR(VLOOKUP($J4702,Lookup!$I:$M,Lookup!M$2,0),"")</f>
        <v/>
      </c>
      <c r="O4702" s="6">
        <f>IFERROR(VLOOKUP(E4702,Lookup!B:C,2,0),0)</f>
        <v>0</v>
      </c>
    </row>
    <row r="4703" customHeight="1" spans="11:15">
      <c r="K4703" s="6" t="str">
        <f>IFERROR(VLOOKUP($J4703,Lookup!$I:$M,Lookup!J$2,0),"")</f>
        <v/>
      </c>
      <c r="L4703" s="6" t="str">
        <f>IFERROR(VLOOKUP($J4703,Lookup!$I:$M,Lookup!K$2,0),"")</f>
        <v/>
      </c>
      <c r="M4703" s="6" t="str">
        <f>IFERROR(VLOOKUP($J4703,Lookup!$I:$M,Lookup!L$2,0),"")</f>
        <v/>
      </c>
      <c r="N4703" s="6" t="str">
        <f>IFERROR(VLOOKUP($J4703,Lookup!$I:$M,Lookup!M$2,0),"")</f>
        <v/>
      </c>
      <c r="O4703" s="6">
        <f>IFERROR(VLOOKUP(E4703,Lookup!B:C,2,0),0)</f>
        <v>0</v>
      </c>
    </row>
    <row r="4704" customHeight="1" spans="11:15">
      <c r="K4704" s="6" t="str">
        <f>IFERROR(VLOOKUP($J4704,Lookup!$I:$M,Lookup!J$2,0),"")</f>
        <v/>
      </c>
      <c r="L4704" s="6" t="str">
        <f>IFERROR(VLOOKUP($J4704,Lookup!$I:$M,Lookup!K$2,0),"")</f>
        <v/>
      </c>
      <c r="M4704" s="6" t="str">
        <f>IFERROR(VLOOKUP($J4704,Lookup!$I:$M,Lookup!L$2,0),"")</f>
        <v/>
      </c>
      <c r="N4704" s="6" t="str">
        <f>IFERROR(VLOOKUP($J4704,Lookup!$I:$M,Lookup!M$2,0),"")</f>
        <v/>
      </c>
      <c r="O4704" s="6">
        <f>IFERROR(VLOOKUP(E4704,Lookup!B:C,2,0),0)</f>
        <v>0</v>
      </c>
    </row>
    <row r="4705" customHeight="1" spans="11:15">
      <c r="K4705" s="6" t="str">
        <f>IFERROR(VLOOKUP($J4705,Lookup!$I:$M,Lookup!J$2,0),"")</f>
        <v/>
      </c>
      <c r="L4705" s="6" t="str">
        <f>IFERROR(VLOOKUP($J4705,Lookup!$I:$M,Lookup!K$2,0),"")</f>
        <v/>
      </c>
      <c r="M4705" s="6" t="str">
        <f>IFERROR(VLOOKUP($J4705,Lookup!$I:$M,Lookup!L$2,0),"")</f>
        <v/>
      </c>
      <c r="N4705" s="6" t="str">
        <f>IFERROR(VLOOKUP($J4705,Lookup!$I:$M,Lookup!M$2,0),"")</f>
        <v/>
      </c>
      <c r="O4705" s="6">
        <f>IFERROR(VLOOKUP(E4705,Lookup!B:C,2,0),0)</f>
        <v>0</v>
      </c>
    </row>
    <row r="4706" customHeight="1" spans="11:15">
      <c r="K4706" s="6" t="str">
        <f>IFERROR(VLOOKUP($J4706,Lookup!$I:$M,Lookup!J$2,0),"")</f>
        <v/>
      </c>
      <c r="L4706" s="6" t="str">
        <f>IFERROR(VLOOKUP($J4706,Lookup!$I:$M,Lookup!K$2,0),"")</f>
        <v/>
      </c>
      <c r="M4706" s="6" t="str">
        <f>IFERROR(VLOOKUP($J4706,Lookup!$I:$M,Lookup!L$2,0),"")</f>
        <v/>
      </c>
      <c r="N4706" s="6" t="str">
        <f>IFERROR(VLOOKUP($J4706,Lookup!$I:$M,Lookup!M$2,0),"")</f>
        <v/>
      </c>
      <c r="O4706" s="6">
        <f>IFERROR(VLOOKUP(E4706,Lookup!B:C,2,0),0)</f>
        <v>0</v>
      </c>
    </row>
    <row r="4707" customHeight="1" spans="11:15">
      <c r="K4707" s="6" t="str">
        <f>IFERROR(VLOOKUP($J4707,Lookup!$I:$M,Lookup!J$2,0),"")</f>
        <v/>
      </c>
      <c r="L4707" s="6" t="str">
        <f>IFERROR(VLOOKUP($J4707,Lookup!$I:$M,Lookup!K$2,0),"")</f>
        <v/>
      </c>
      <c r="M4707" s="6" t="str">
        <f>IFERROR(VLOOKUP($J4707,Lookup!$I:$M,Lookup!L$2,0),"")</f>
        <v/>
      </c>
      <c r="N4707" s="6" t="str">
        <f>IFERROR(VLOOKUP($J4707,Lookup!$I:$M,Lookup!M$2,0),"")</f>
        <v/>
      </c>
      <c r="O4707" s="6">
        <f>IFERROR(VLOOKUP(E4707,Lookup!B:C,2,0),0)</f>
        <v>0</v>
      </c>
    </row>
    <row r="4708" customHeight="1" spans="11:15">
      <c r="K4708" s="6" t="str">
        <f>IFERROR(VLOOKUP($J4708,Lookup!$I:$M,Lookup!J$2,0),"")</f>
        <v/>
      </c>
      <c r="L4708" s="6" t="str">
        <f>IFERROR(VLOOKUP($J4708,Lookup!$I:$M,Lookup!K$2,0),"")</f>
        <v/>
      </c>
      <c r="M4708" s="6" t="str">
        <f>IFERROR(VLOOKUP($J4708,Lookup!$I:$M,Lookup!L$2,0),"")</f>
        <v/>
      </c>
      <c r="N4708" s="6" t="str">
        <f>IFERROR(VLOOKUP($J4708,Lookup!$I:$M,Lookup!M$2,0),"")</f>
        <v/>
      </c>
      <c r="O4708" s="6">
        <f>IFERROR(VLOOKUP(E4708,Lookup!B:C,2,0),0)</f>
        <v>0</v>
      </c>
    </row>
    <row r="4709" customHeight="1" spans="11:15">
      <c r="K4709" s="6" t="str">
        <f>IFERROR(VLOOKUP($J4709,Lookup!$I:$M,Lookup!J$2,0),"")</f>
        <v/>
      </c>
      <c r="L4709" s="6" t="str">
        <f>IFERROR(VLOOKUP($J4709,Lookup!$I:$M,Lookup!K$2,0),"")</f>
        <v/>
      </c>
      <c r="M4709" s="6" t="str">
        <f>IFERROR(VLOOKUP($J4709,Lookup!$I:$M,Lookup!L$2,0),"")</f>
        <v/>
      </c>
      <c r="N4709" s="6" t="str">
        <f>IFERROR(VLOOKUP($J4709,Lookup!$I:$M,Lookup!M$2,0),"")</f>
        <v/>
      </c>
      <c r="O4709" s="6">
        <f>IFERROR(VLOOKUP(E4709,Lookup!B:C,2,0),0)</f>
        <v>0</v>
      </c>
    </row>
    <row r="4710" customHeight="1" spans="11:15">
      <c r="K4710" s="6" t="str">
        <f>IFERROR(VLOOKUP($J4710,Lookup!$I:$M,Lookup!J$2,0),"")</f>
        <v/>
      </c>
      <c r="L4710" s="6" t="str">
        <f>IFERROR(VLOOKUP($J4710,Lookup!$I:$M,Lookup!K$2,0),"")</f>
        <v/>
      </c>
      <c r="M4710" s="6" t="str">
        <f>IFERROR(VLOOKUP($J4710,Lookup!$I:$M,Lookup!L$2,0),"")</f>
        <v/>
      </c>
      <c r="N4710" s="6" t="str">
        <f>IFERROR(VLOOKUP($J4710,Lookup!$I:$M,Lookup!M$2,0),"")</f>
        <v/>
      </c>
      <c r="O4710" s="6">
        <f>IFERROR(VLOOKUP(E4710,Lookup!B:C,2,0),0)</f>
        <v>0</v>
      </c>
    </row>
    <row r="4711" customHeight="1" spans="11:15">
      <c r="K4711" s="6" t="str">
        <f>IFERROR(VLOOKUP($J4711,Lookup!$I:$M,Lookup!J$2,0),"")</f>
        <v/>
      </c>
      <c r="L4711" s="6" t="str">
        <f>IFERROR(VLOOKUP($J4711,Lookup!$I:$M,Lookup!K$2,0),"")</f>
        <v/>
      </c>
      <c r="M4711" s="6" t="str">
        <f>IFERROR(VLOOKUP($J4711,Lookup!$I:$M,Lookup!L$2,0),"")</f>
        <v/>
      </c>
      <c r="N4711" s="6" t="str">
        <f>IFERROR(VLOOKUP($J4711,Lookup!$I:$M,Lookup!M$2,0),"")</f>
        <v/>
      </c>
      <c r="O4711" s="6">
        <f>IFERROR(VLOOKUP(E4711,Lookup!B:C,2,0),0)</f>
        <v>0</v>
      </c>
    </row>
    <row r="4712" customHeight="1" spans="11:15">
      <c r="K4712" s="6" t="str">
        <f>IFERROR(VLOOKUP($J4712,Lookup!$I:$M,Lookup!J$2,0),"")</f>
        <v/>
      </c>
      <c r="L4712" s="6" t="str">
        <f>IFERROR(VLOOKUP($J4712,Lookup!$I:$M,Lookup!K$2,0),"")</f>
        <v/>
      </c>
      <c r="M4712" s="6" t="str">
        <f>IFERROR(VLOOKUP($J4712,Lookup!$I:$M,Lookup!L$2,0),"")</f>
        <v/>
      </c>
      <c r="N4712" s="6" t="str">
        <f>IFERROR(VLOOKUP($J4712,Lookup!$I:$M,Lookup!M$2,0),"")</f>
        <v/>
      </c>
      <c r="O4712" s="6">
        <f>IFERROR(VLOOKUP(E4712,Lookup!B:C,2,0),0)</f>
        <v>0</v>
      </c>
    </row>
    <row r="4713" customHeight="1" spans="11:15">
      <c r="K4713" s="6" t="str">
        <f>IFERROR(VLOOKUP($J4713,Lookup!$I:$M,Lookup!J$2,0),"")</f>
        <v/>
      </c>
      <c r="L4713" s="6" t="str">
        <f>IFERROR(VLOOKUP($J4713,Lookup!$I:$M,Lookup!K$2,0),"")</f>
        <v/>
      </c>
      <c r="M4713" s="6" t="str">
        <f>IFERROR(VLOOKUP($J4713,Lookup!$I:$M,Lookup!L$2,0),"")</f>
        <v/>
      </c>
      <c r="N4713" s="6" t="str">
        <f>IFERROR(VLOOKUP($J4713,Lookup!$I:$M,Lookup!M$2,0),"")</f>
        <v/>
      </c>
      <c r="O4713" s="6">
        <f>IFERROR(VLOOKUP(E4713,Lookup!B:C,2,0),0)</f>
        <v>0</v>
      </c>
    </row>
    <row r="4714" customHeight="1" spans="11:15">
      <c r="K4714" s="6" t="str">
        <f>IFERROR(VLOOKUP($J4714,Lookup!$I:$M,Lookup!J$2,0),"")</f>
        <v/>
      </c>
      <c r="L4714" s="6" t="str">
        <f>IFERROR(VLOOKUP($J4714,Lookup!$I:$M,Lookup!K$2,0),"")</f>
        <v/>
      </c>
      <c r="M4714" s="6" t="str">
        <f>IFERROR(VLOOKUP($J4714,Lookup!$I:$M,Lookup!L$2,0),"")</f>
        <v/>
      </c>
      <c r="N4714" s="6" t="str">
        <f>IFERROR(VLOOKUP($J4714,Lookup!$I:$M,Lookup!M$2,0),"")</f>
        <v/>
      </c>
      <c r="O4714" s="6">
        <f>IFERROR(VLOOKUP(E4714,Lookup!B:C,2,0),0)</f>
        <v>0</v>
      </c>
    </row>
    <row r="4715" customHeight="1" spans="11:15">
      <c r="K4715" s="6" t="str">
        <f>IFERROR(VLOOKUP($J4715,Lookup!$I:$M,Lookup!J$2,0),"")</f>
        <v/>
      </c>
      <c r="L4715" s="6" t="str">
        <f>IFERROR(VLOOKUP($J4715,Lookup!$I:$M,Lookup!K$2,0),"")</f>
        <v/>
      </c>
      <c r="M4715" s="6" t="str">
        <f>IFERROR(VLOOKUP($J4715,Lookup!$I:$M,Lookup!L$2,0),"")</f>
        <v/>
      </c>
      <c r="N4715" s="6" t="str">
        <f>IFERROR(VLOOKUP($J4715,Lookup!$I:$M,Lookup!M$2,0),"")</f>
        <v/>
      </c>
      <c r="O4715" s="6">
        <f>IFERROR(VLOOKUP(E4715,Lookup!B:C,2,0),0)</f>
        <v>0</v>
      </c>
    </row>
    <row r="4716" customHeight="1" spans="11:15">
      <c r="K4716" s="6" t="str">
        <f>IFERROR(VLOOKUP($J4716,Lookup!$I:$M,Lookup!J$2,0),"")</f>
        <v/>
      </c>
      <c r="L4716" s="6" t="str">
        <f>IFERROR(VLOOKUP($J4716,Lookup!$I:$M,Lookup!K$2,0),"")</f>
        <v/>
      </c>
      <c r="M4716" s="6" t="str">
        <f>IFERROR(VLOOKUP($J4716,Lookup!$I:$M,Lookup!L$2,0),"")</f>
        <v/>
      </c>
      <c r="N4716" s="6" t="str">
        <f>IFERROR(VLOOKUP($J4716,Lookup!$I:$M,Lookup!M$2,0),"")</f>
        <v/>
      </c>
      <c r="O4716" s="6">
        <f>IFERROR(VLOOKUP(E4716,Lookup!B:C,2,0),0)</f>
        <v>0</v>
      </c>
    </row>
    <row r="4717" customHeight="1" spans="11:15">
      <c r="K4717" s="6" t="str">
        <f>IFERROR(VLOOKUP($J4717,Lookup!$I:$M,Lookup!J$2,0),"")</f>
        <v/>
      </c>
      <c r="L4717" s="6" t="str">
        <f>IFERROR(VLOOKUP($J4717,Lookup!$I:$M,Lookup!K$2,0),"")</f>
        <v/>
      </c>
      <c r="M4717" s="6" t="str">
        <f>IFERROR(VLOOKUP($J4717,Lookup!$I:$M,Lookup!L$2,0),"")</f>
        <v/>
      </c>
      <c r="N4717" s="6" t="str">
        <f>IFERROR(VLOOKUP($J4717,Lookup!$I:$M,Lookup!M$2,0),"")</f>
        <v/>
      </c>
      <c r="O4717" s="6">
        <f>IFERROR(VLOOKUP(E4717,Lookup!B:C,2,0),0)</f>
        <v>0</v>
      </c>
    </row>
    <row r="4718" customHeight="1" spans="11:15">
      <c r="K4718" s="6" t="str">
        <f>IFERROR(VLOOKUP($J4718,Lookup!$I:$M,Lookup!J$2,0),"")</f>
        <v/>
      </c>
      <c r="L4718" s="6" t="str">
        <f>IFERROR(VLOOKUP($J4718,Lookup!$I:$M,Lookup!K$2,0),"")</f>
        <v/>
      </c>
      <c r="M4718" s="6" t="str">
        <f>IFERROR(VLOOKUP($J4718,Lookup!$I:$M,Lookup!L$2,0),"")</f>
        <v/>
      </c>
      <c r="N4718" s="6" t="str">
        <f>IFERROR(VLOOKUP($J4718,Lookup!$I:$M,Lookup!M$2,0),"")</f>
        <v/>
      </c>
      <c r="O4718" s="6">
        <f>IFERROR(VLOOKUP(E4718,Lookup!B:C,2,0),0)</f>
        <v>0</v>
      </c>
    </row>
    <row r="4719" customHeight="1" spans="11:15">
      <c r="K4719" s="6" t="str">
        <f>IFERROR(VLOOKUP($J4719,Lookup!$I:$M,Lookup!J$2,0),"")</f>
        <v/>
      </c>
      <c r="L4719" s="6" t="str">
        <f>IFERROR(VLOOKUP($J4719,Lookup!$I:$M,Lookup!K$2,0),"")</f>
        <v/>
      </c>
      <c r="M4719" s="6" t="str">
        <f>IFERROR(VLOOKUP($J4719,Lookup!$I:$M,Lookup!L$2,0),"")</f>
        <v/>
      </c>
      <c r="N4719" s="6" t="str">
        <f>IFERROR(VLOOKUP($J4719,Lookup!$I:$M,Lookup!M$2,0),"")</f>
        <v/>
      </c>
      <c r="O4719" s="6">
        <f>IFERROR(VLOOKUP(E4719,Lookup!B:C,2,0),0)</f>
        <v>0</v>
      </c>
    </row>
    <row r="4720" customHeight="1" spans="11:15">
      <c r="K4720" s="6" t="str">
        <f>IFERROR(VLOOKUP($J4720,Lookup!$I:$M,Lookup!J$2,0),"")</f>
        <v/>
      </c>
      <c r="L4720" s="6" t="str">
        <f>IFERROR(VLOOKUP($J4720,Lookup!$I:$M,Lookup!K$2,0),"")</f>
        <v/>
      </c>
      <c r="M4720" s="6" t="str">
        <f>IFERROR(VLOOKUP($J4720,Lookup!$I:$M,Lookup!L$2,0),"")</f>
        <v/>
      </c>
      <c r="N4720" s="6" t="str">
        <f>IFERROR(VLOOKUP($J4720,Lookup!$I:$M,Lookup!M$2,0),"")</f>
        <v/>
      </c>
      <c r="O4720" s="6">
        <f>IFERROR(VLOOKUP(E4720,Lookup!B:C,2,0),0)</f>
        <v>0</v>
      </c>
    </row>
    <row r="4721" customHeight="1" spans="11:15">
      <c r="K4721" s="6" t="str">
        <f>IFERROR(VLOOKUP($J4721,Lookup!$I:$M,Lookup!J$2,0),"")</f>
        <v/>
      </c>
      <c r="L4721" s="6" t="str">
        <f>IFERROR(VLOOKUP($J4721,Lookup!$I:$M,Lookup!K$2,0),"")</f>
        <v/>
      </c>
      <c r="M4721" s="6" t="str">
        <f>IFERROR(VLOOKUP($J4721,Lookup!$I:$M,Lookup!L$2,0),"")</f>
        <v/>
      </c>
      <c r="N4721" s="6" t="str">
        <f>IFERROR(VLOOKUP($J4721,Lookup!$I:$M,Lookup!M$2,0),"")</f>
        <v/>
      </c>
      <c r="O4721" s="6">
        <f>IFERROR(VLOOKUP(E4721,Lookup!B:C,2,0),0)</f>
        <v>0</v>
      </c>
    </row>
    <row r="4722" customHeight="1" spans="11:15">
      <c r="K4722" s="6" t="str">
        <f>IFERROR(VLOOKUP($J4722,Lookup!$I:$M,Lookup!J$2,0),"")</f>
        <v/>
      </c>
      <c r="L4722" s="6" t="str">
        <f>IFERROR(VLOOKUP($J4722,Lookup!$I:$M,Lookup!K$2,0),"")</f>
        <v/>
      </c>
      <c r="M4722" s="6" t="str">
        <f>IFERROR(VLOOKUP($J4722,Lookup!$I:$M,Lookup!L$2,0),"")</f>
        <v/>
      </c>
      <c r="N4722" s="6" t="str">
        <f>IFERROR(VLOOKUP($J4722,Lookup!$I:$M,Lookup!M$2,0),"")</f>
        <v/>
      </c>
      <c r="O4722" s="6">
        <f>IFERROR(VLOOKUP(E4722,Lookup!B:C,2,0),0)</f>
        <v>0</v>
      </c>
    </row>
    <row r="4723" customHeight="1" spans="11:15">
      <c r="K4723" s="6" t="str">
        <f>IFERROR(VLOOKUP($J4723,Lookup!$I:$M,Lookup!J$2,0),"")</f>
        <v/>
      </c>
      <c r="L4723" s="6" t="str">
        <f>IFERROR(VLOOKUP($J4723,Lookup!$I:$M,Lookup!K$2,0),"")</f>
        <v/>
      </c>
      <c r="M4723" s="6" t="str">
        <f>IFERROR(VLOOKUP($J4723,Lookup!$I:$M,Lookup!L$2,0),"")</f>
        <v/>
      </c>
      <c r="N4723" s="6" t="str">
        <f>IFERROR(VLOOKUP($J4723,Lookup!$I:$M,Lookup!M$2,0),"")</f>
        <v/>
      </c>
      <c r="O4723" s="6">
        <f>IFERROR(VLOOKUP(E4723,Lookup!B:C,2,0),0)</f>
        <v>0</v>
      </c>
    </row>
    <row r="4724" customHeight="1" spans="11:15">
      <c r="K4724" s="6" t="str">
        <f>IFERROR(VLOOKUP($J4724,Lookup!$I:$M,Lookup!J$2,0),"")</f>
        <v/>
      </c>
      <c r="L4724" s="6" t="str">
        <f>IFERROR(VLOOKUP($J4724,Lookup!$I:$M,Lookup!K$2,0),"")</f>
        <v/>
      </c>
      <c r="M4724" s="6" t="str">
        <f>IFERROR(VLOOKUP($J4724,Lookup!$I:$M,Lookup!L$2,0),"")</f>
        <v/>
      </c>
      <c r="N4724" s="6" t="str">
        <f>IFERROR(VLOOKUP($J4724,Lookup!$I:$M,Lookup!M$2,0),"")</f>
        <v/>
      </c>
      <c r="O4724" s="6">
        <f>IFERROR(VLOOKUP(E4724,Lookup!B:C,2,0),0)</f>
        <v>0</v>
      </c>
    </row>
    <row r="4725" customHeight="1" spans="11:15">
      <c r="K4725" s="6" t="str">
        <f>IFERROR(VLOOKUP($J4725,Lookup!$I:$M,Lookup!J$2,0),"")</f>
        <v/>
      </c>
      <c r="L4725" s="6" t="str">
        <f>IFERROR(VLOOKUP($J4725,Lookup!$I:$M,Lookup!K$2,0),"")</f>
        <v/>
      </c>
      <c r="M4725" s="6" t="str">
        <f>IFERROR(VLOOKUP($J4725,Lookup!$I:$M,Lookup!L$2,0),"")</f>
        <v/>
      </c>
      <c r="N4725" s="6" t="str">
        <f>IFERROR(VLOOKUP($J4725,Lookup!$I:$M,Lookup!M$2,0),"")</f>
        <v/>
      </c>
      <c r="O4725" s="6">
        <f>IFERROR(VLOOKUP(E4725,Lookup!B:C,2,0),0)</f>
        <v>0</v>
      </c>
    </row>
    <row r="4726" customHeight="1" spans="11:15">
      <c r="K4726" s="6" t="str">
        <f>IFERROR(VLOOKUP($J4726,Lookup!$I:$M,Lookup!J$2,0),"")</f>
        <v/>
      </c>
      <c r="L4726" s="6" t="str">
        <f>IFERROR(VLOOKUP($J4726,Lookup!$I:$M,Lookup!K$2,0),"")</f>
        <v/>
      </c>
      <c r="M4726" s="6" t="str">
        <f>IFERROR(VLOOKUP($J4726,Lookup!$I:$M,Lookup!L$2,0),"")</f>
        <v/>
      </c>
      <c r="N4726" s="6" t="str">
        <f>IFERROR(VLOOKUP($J4726,Lookup!$I:$M,Lookup!M$2,0),"")</f>
        <v/>
      </c>
      <c r="O4726" s="6">
        <f>IFERROR(VLOOKUP(E4726,Lookup!B:C,2,0),0)</f>
        <v>0</v>
      </c>
    </row>
    <row r="4727" customHeight="1" spans="11:15">
      <c r="K4727" s="6" t="str">
        <f>IFERROR(VLOOKUP($J4727,Lookup!$I:$M,Lookup!J$2,0),"")</f>
        <v/>
      </c>
      <c r="L4727" s="6" t="str">
        <f>IFERROR(VLOOKUP($J4727,Lookup!$I:$M,Lookup!K$2,0),"")</f>
        <v/>
      </c>
      <c r="M4727" s="6" t="str">
        <f>IFERROR(VLOOKUP($J4727,Lookup!$I:$M,Lookup!L$2,0),"")</f>
        <v/>
      </c>
      <c r="N4727" s="6" t="str">
        <f>IFERROR(VLOOKUP($J4727,Lookup!$I:$M,Lookup!M$2,0),"")</f>
        <v/>
      </c>
      <c r="O4727" s="6">
        <f>IFERROR(VLOOKUP(E4727,Lookup!B:C,2,0),0)</f>
        <v>0</v>
      </c>
    </row>
    <row r="4728" customHeight="1" spans="11:15">
      <c r="K4728" s="6" t="str">
        <f>IFERROR(VLOOKUP($J4728,Lookup!$I:$M,Lookup!J$2,0),"")</f>
        <v/>
      </c>
      <c r="L4728" s="6" t="str">
        <f>IFERROR(VLOOKUP($J4728,Lookup!$I:$M,Lookup!K$2,0),"")</f>
        <v/>
      </c>
      <c r="M4728" s="6" t="str">
        <f>IFERROR(VLOOKUP($J4728,Lookup!$I:$M,Lookup!L$2,0),"")</f>
        <v/>
      </c>
      <c r="N4728" s="6" t="str">
        <f>IFERROR(VLOOKUP($J4728,Lookup!$I:$M,Lookup!M$2,0),"")</f>
        <v/>
      </c>
      <c r="O4728" s="6">
        <f>IFERROR(VLOOKUP(E4728,Lookup!B:C,2,0),0)</f>
        <v>0</v>
      </c>
    </row>
    <row r="4729" customHeight="1" spans="11:15">
      <c r="K4729" s="6" t="str">
        <f>IFERROR(VLOOKUP($J4729,Lookup!$I:$M,Lookup!J$2,0),"")</f>
        <v/>
      </c>
      <c r="L4729" s="6" t="str">
        <f>IFERROR(VLOOKUP($J4729,Lookup!$I:$M,Lookup!K$2,0),"")</f>
        <v/>
      </c>
      <c r="M4729" s="6" t="str">
        <f>IFERROR(VLOOKUP($J4729,Lookup!$I:$M,Lookup!L$2,0),"")</f>
        <v/>
      </c>
      <c r="N4729" s="6" t="str">
        <f>IFERROR(VLOOKUP($J4729,Lookup!$I:$M,Lookup!M$2,0),"")</f>
        <v/>
      </c>
      <c r="O4729" s="6">
        <f>IFERROR(VLOOKUP(E4729,Lookup!B:C,2,0),0)</f>
        <v>0</v>
      </c>
    </row>
    <row r="4730" customHeight="1" spans="11:15">
      <c r="K4730" s="6" t="str">
        <f>IFERROR(VLOOKUP($J4730,Lookup!$I:$M,Lookup!J$2,0),"")</f>
        <v/>
      </c>
      <c r="L4730" s="6" t="str">
        <f>IFERROR(VLOOKUP($J4730,Lookup!$I:$M,Lookup!K$2,0),"")</f>
        <v/>
      </c>
      <c r="M4730" s="6" t="str">
        <f>IFERROR(VLOOKUP($J4730,Lookup!$I:$M,Lookup!L$2,0),"")</f>
        <v/>
      </c>
      <c r="N4730" s="6" t="str">
        <f>IFERROR(VLOOKUP($J4730,Lookup!$I:$M,Lookup!M$2,0),"")</f>
        <v/>
      </c>
      <c r="O4730" s="6">
        <f>IFERROR(VLOOKUP(E4730,Lookup!B:C,2,0),0)</f>
        <v>0</v>
      </c>
    </row>
    <row r="4731" customHeight="1" spans="11:15">
      <c r="K4731" s="6" t="str">
        <f>IFERROR(VLOOKUP($J4731,Lookup!$I:$M,Lookup!J$2,0),"")</f>
        <v/>
      </c>
      <c r="L4731" s="6" t="str">
        <f>IFERROR(VLOOKUP($J4731,Lookup!$I:$M,Lookup!K$2,0),"")</f>
        <v/>
      </c>
      <c r="M4731" s="6" t="str">
        <f>IFERROR(VLOOKUP($J4731,Lookup!$I:$M,Lookup!L$2,0),"")</f>
        <v/>
      </c>
      <c r="N4731" s="6" t="str">
        <f>IFERROR(VLOOKUP($J4731,Lookup!$I:$M,Lookup!M$2,0),"")</f>
        <v/>
      </c>
      <c r="O4731" s="6">
        <f>IFERROR(VLOOKUP(E4731,Lookup!B:C,2,0),0)</f>
        <v>0</v>
      </c>
    </row>
    <row r="4732" customHeight="1" spans="11:15">
      <c r="K4732" s="6" t="str">
        <f>IFERROR(VLOOKUP($J4732,Lookup!$I:$M,Lookup!J$2,0),"")</f>
        <v/>
      </c>
      <c r="L4732" s="6" t="str">
        <f>IFERROR(VLOOKUP($J4732,Lookup!$I:$M,Lookup!K$2,0),"")</f>
        <v/>
      </c>
      <c r="M4732" s="6" t="str">
        <f>IFERROR(VLOOKUP($J4732,Lookup!$I:$M,Lookup!L$2,0),"")</f>
        <v/>
      </c>
      <c r="N4732" s="6" t="str">
        <f>IFERROR(VLOOKUP($J4732,Lookup!$I:$M,Lookup!M$2,0),"")</f>
        <v/>
      </c>
      <c r="O4732" s="6">
        <f>IFERROR(VLOOKUP(E4732,Lookup!B:C,2,0),0)</f>
        <v>0</v>
      </c>
    </row>
    <row r="4733" customHeight="1" spans="11:15">
      <c r="K4733" s="6" t="str">
        <f>IFERROR(VLOOKUP($J4733,Lookup!$I:$M,Lookup!J$2,0),"")</f>
        <v/>
      </c>
      <c r="L4733" s="6" t="str">
        <f>IFERROR(VLOOKUP($J4733,Lookup!$I:$M,Lookup!K$2,0),"")</f>
        <v/>
      </c>
      <c r="M4733" s="6" t="str">
        <f>IFERROR(VLOOKUP($J4733,Lookup!$I:$M,Lookup!L$2,0),"")</f>
        <v/>
      </c>
      <c r="N4733" s="6" t="str">
        <f>IFERROR(VLOOKUP($J4733,Lookup!$I:$M,Lookup!M$2,0),"")</f>
        <v/>
      </c>
      <c r="O4733" s="6">
        <f>IFERROR(VLOOKUP(E4733,Lookup!B:C,2,0),0)</f>
        <v>0</v>
      </c>
    </row>
    <row r="4734" customHeight="1" spans="11:15">
      <c r="K4734" s="6" t="str">
        <f>IFERROR(VLOOKUP($J4734,Lookup!$I:$M,Lookup!J$2,0),"")</f>
        <v/>
      </c>
      <c r="L4734" s="6" t="str">
        <f>IFERROR(VLOOKUP($J4734,Lookup!$I:$M,Lookup!K$2,0),"")</f>
        <v/>
      </c>
      <c r="M4734" s="6" t="str">
        <f>IFERROR(VLOOKUP($J4734,Lookup!$I:$M,Lookup!L$2,0),"")</f>
        <v/>
      </c>
      <c r="N4734" s="6" t="str">
        <f>IFERROR(VLOOKUP($J4734,Lookup!$I:$M,Lookup!M$2,0),"")</f>
        <v/>
      </c>
      <c r="O4734" s="6">
        <f>IFERROR(VLOOKUP(E4734,Lookup!B:C,2,0),0)</f>
        <v>0</v>
      </c>
    </row>
    <row r="4735" customHeight="1" spans="11:15">
      <c r="K4735" s="6" t="str">
        <f>IFERROR(VLOOKUP($J4735,Lookup!$I:$M,Lookup!J$2,0),"")</f>
        <v/>
      </c>
      <c r="L4735" s="6" t="str">
        <f>IFERROR(VLOOKUP($J4735,Lookup!$I:$M,Lookup!K$2,0),"")</f>
        <v/>
      </c>
      <c r="M4735" s="6" t="str">
        <f>IFERROR(VLOOKUP($J4735,Lookup!$I:$M,Lookup!L$2,0),"")</f>
        <v/>
      </c>
      <c r="N4735" s="6" t="str">
        <f>IFERROR(VLOOKUP($J4735,Lookup!$I:$M,Lookup!M$2,0),"")</f>
        <v/>
      </c>
      <c r="O4735" s="6">
        <f>IFERROR(VLOOKUP(E4735,Lookup!B:C,2,0),0)</f>
        <v>0</v>
      </c>
    </row>
    <row r="4736" customHeight="1" spans="11:15">
      <c r="K4736" s="6" t="str">
        <f>IFERROR(VLOOKUP($J4736,Lookup!$I:$M,Lookup!J$2,0),"")</f>
        <v/>
      </c>
      <c r="L4736" s="6" t="str">
        <f>IFERROR(VLOOKUP($J4736,Lookup!$I:$M,Lookup!K$2,0),"")</f>
        <v/>
      </c>
      <c r="M4736" s="6" t="str">
        <f>IFERROR(VLOOKUP($J4736,Lookup!$I:$M,Lookup!L$2,0),"")</f>
        <v/>
      </c>
      <c r="N4736" s="6" t="str">
        <f>IFERROR(VLOOKUP($J4736,Lookup!$I:$M,Lookup!M$2,0),"")</f>
        <v/>
      </c>
      <c r="O4736" s="6">
        <f>IFERROR(VLOOKUP(E4736,Lookup!B:C,2,0),0)</f>
        <v>0</v>
      </c>
    </row>
    <row r="4737" customHeight="1" spans="11:15">
      <c r="K4737" s="6" t="str">
        <f>IFERROR(VLOOKUP($J4737,Lookup!$I:$M,Lookup!J$2,0),"")</f>
        <v/>
      </c>
      <c r="L4737" s="6" t="str">
        <f>IFERROR(VLOOKUP($J4737,Lookup!$I:$M,Lookup!K$2,0),"")</f>
        <v/>
      </c>
      <c r="M4737" s="6" t="str">
        <f>IFERROR(VLOOKUP($J4737,Lookup!$I:$M,Lookup!L$2,0),"")</f>
        <v/>
      </c>
      <c r="N4737" s="6" t="str">
        <f>IFERROR(VLOOKUP($J4737,Lookup!$I:$M,Lookup!M$2,0),"")</f>
        <v/>
      </c>
      <c r="O4737" s="6">
        <f>IFERROR(VLOOKUP(E4737,Lookup!B:C,2,0),0)</f>
        <v>0</v>
      </c>
    </row>
    <row r="4738" customHeight="1" spans="11:15">
      <c r="K4738" s="6" t="str">
        <f>IFERROR(VLOOKUP($J4738,Lookup!$I:$M,Lookup!J$2,0),"")</f>
        <v/>
      </c>
      <c r="L4738" s="6" t="str">
        <f>IFERROR(VLOOKUP($J4738,Lookup!$I:$M,Lookup!K$2,0),"")</f>
        <v/>
      </c>
      <c r="M4738" s="6" t="str">
        <f>IFERROR(VLOOKUP($J4738,Lookup!$I:$M,Lookup!L$2,0),"")</f>
        <v/>
      </c>
      <c r="N4738" s="6" t="str">
        <f>IFERROR(VLOOKUP($J4738,Lookup!$I:$M,Lookup!M$2,0),"")</f>
        <v/>
      </c>
      <c r="O4738" s="6">
        <f>IFERROR(VLOOKUP(E4738,Lookup!B:C,2,0),0)</f>
        <v>0</v>
      </c>
    </row>
    <row r="4739" customHeight="1" spans="11:15">
      <c r="K4739" s="6" t="str">
        <f>IFERROR(VLOOKUP($J4739,Lookup!$I:$M,Lookup!J$2,0),"")</f>
        <v/>
      </c>
      <c r="L4739" s="6" t="str">
        <f>IFERROR(VLOOKUP($J4739,Lookup!$I:$M,Lookup!K$2,0),"")</f>
        <v/>
      </c>
      <c r="M4739" s="6" t="str">
        <f>IFERROR(VLOOKUP($J4739,Lookup!$I:$M,Lookup!L$2,0),"")</f>
        <v/>
      </c>
      <c r="N4739" s="6" t="str">
        <f>IFERROR(VLOOKUP($J4739,Lookup!$I:$M,Lookup!M$2,0),"")</f>
        <v/>
      </c>
      <c r="O4739" s="6">
        <f>IFERROR(VLOOKUP(E4739,Lookup!B:C,2,0),0)</f>
        <v>0</v>
      </c>
    </row>
    <row r="4740" customHeight="1" spans="11:15">
      <c r="K4740" s="6" t="str">
        <f>IFERROR(VLOOKUP($J4740,Lookup!$I:$M,Lookup!J$2,0),"")</f>
        <v/>
      </c>
      <c r="L4740" s="6" t="str">
        <f>IFERROR(VLOOKUP($J4740,Lookup!$I:$M,Lookup!K$2,0),"")</f>
        <v/>
      </c>
      <c r="M4740" s="6" t="str">
        <f>IFERROR(VLOOKUP($J4740,Lookup!$I:$M,Lookup!L$2,0),"")</f>
        <v/>
      </c>
      <c r="N4740" s="6" t="str">
        <f>IFERROR(VLOOKUP($J4740,Lookup!$I:$M,Lookup!M$2,0),"")</f>
        <v/>
      </c>
      <c r="O4740" s="6">
        <f>IFERROR(VLOOKUP(E4740,Lookup!B:C,2,0),0)</f>
        <v>0</v>
      </c>
    </row>
    <row r="4741" customHeight="1" spans="11:15">
      <c r="K4741" s="6" t="str">
        <f>IFERROR(VLOOKUP($J4741,Lookup!$I:$M,Lookup!J$2,0),"")</f>
        <v/>
      </c>
      <c r="L4741" s="6" t="str">
        <f>IFERROR(VLOOKUP($J4741,Lookup!$I:$M,Lookup!K$2,0),"")</f>
        <v/>
      </c>
      <c r="M4741" s="6" t="str">
        <f>IFERROR(VLOOKUP($J4741,Lookup!$I:$M,Lookup!L$2,0),"")</f>
        <v/>
      </c>
      <c r="N4741" s="6" t="str">
        <f>IFERROR(VLOOKUP($J4741,Lookup!$I:$M,Lookup!M$2,0),"")</f>
        <v/>
      </c>
      <c r="O4741" s="6">
        <f>IFERROR(VLOOKUP(E4741,Lookup!B:C,2,0),0)</f>
        <v>0</v>
      </c>
    </row>
    <row r="4742" customHeight="1" spans="11:15">
      <c r="K4742" s="6" t="str">
        <f>IFERROR(VLOOKUP($J4742,Lookup!$I:$M,Lookup!J$2,0),"")</f>
        <v/>
      </c>
      <c r="L4742" s="6" t="str">
        <f>IFERROR(VLOOKUP($J4742,Lookup!$I:$M,Lookup!K$2,0),"")</f>
        <v/>
      </c>
      <c r="M4742" s="6" t="str">
        <f>IFERROR(VLOOKUP($J4742,Lookup!$I:$M,Lookup!L$2,0),"")</f>
        <v/>
      </c>
      <c r="N4742" s="6" t="str">
        <f>IFERROR(VLOOKUP($J4742,Lookup!$I:$M,Lookup!M$2,0),"")</f>
        <v/>
      </c>
      <c r="O4742" s="6">
        <f>IFERROR(VLOOKUP(E4742,Lookup!B:C,2,0),0)</f>
        <v>0</v>
      </c>
    </row>
    <row r="4743" customHeight="1" spans="11:15">
      <c r="K4743" s="6" t="str">
        <f>IFERROR(VLOOKUP($J4743,Lookup!$I:$M,Lookup!J$2,0),"")</f>
        <v/>
      </c>
      <c r="L4743" s="6" t="str">
        <f>IFERROR(VLOOKUP($J4743,Lookup!$I:$M,Lookup!K$2,0),"")</f>
        <v/>
      </c>
      <c r="M4743" s="6" t="str">
        <f>IFERROR(VLOOKUP($J4743,Lookup!$I:$M,Lookup!L$2,0),"")</f>
        <v/>
      </c>
      <c r="N4743" s="6" t="str">
        <f>IFERROR(VLOOKUP($J4743,Lookup!$I:$M,Lookup!M$2,0),"")</f>
        <v/>
      </c>
      <c r="O4743" s="6">
        <f>IFERROR(VLOOKUP(E4743,Lookup!B:C,2,0),0)</f>
        <v>0</v>
      </c>
    </row>
    <row r="4744" customHeight="1" spans="11:15">
      <c r="K4744" s="6" t="str">
        <f>IFERROR(VLOOKUP($J4744,Lookup!$I:$M,Lookup!J$2,0),"")</f>
        <v/>
      </c>
      <c r="L4744" s="6" t="str">
        <f>IFERROR(VLOOKUP($J4744,Lookup!$I:$M,Lookup!K$2,0),"")</f>
        <v/>
      </c>
      <c r="M4744" s="6" t="str">
        <f>IFERROR(VLOOKUP($J4744,Lookup!$I:$M,Lookup!L$2,0),"")</f>
        <v/>
      </c>
      <c r="N4744" s="6" t="str">
        <f>IFERROR(VLOOKUP($J4744,Lookup!$I:$M,Lookup!M$2,0),"")</f>
        <v/>
      </c>
      <c r="O4744" s="6">
        <f>IFERROR(VLOOKUP(E4744,Lookup!B:C,2,0),0)</f>
        <v>0</v>
      </c>
    </row>
    <row r="4745" customHeight="1" spans="11:15">
      <c r="K4745" s="6" t="str">
        <f>IFERROR(VLOOKUP($J4745,Lookup!$I:$M,Lookup!J$2,0),"")</f>
        <v/>
      </c>
      <c r="L4745" s="6" t="str">
        <f>IFERROR(VLOOKUP($J4745,Lookup!$I:$M,Lookup!K$2,0),"")</f>
        <v/>
      </c>
      <c r="M4745" s="6" t="str">
        <f>IFERROR(VLOOKUP($J4745,Lookup!$I:$M,Lookup!L$2,0),"")</f>
        <v/>
      </c>
      <c r="N4745" s="6" t="str">
        <f>IFERROR(VLOOKUP($J4745,Lookup!$I:$M,Lookup!M$2,0),"")</f>
        <v/>
      </c>
      <c r="O4745" s="6">
        <f>IFERROR(VLOOKUP(E4745,Lookup!B:C,2,0),0)</f>
        <v>0</v>
      </c>
    </row>
    <row r="4746" customHeight="1" spans="11:15">
      <c r="K4746" s="6" t="str">
        <f>IFERROR(VLOOKUP($J4746,Lookup!$I:$M,Lookup!J$2,0),"")</f>
        <v/>
      </c>
      <c r="L4746" s="6" t="str">
        <f>IFERROR(VLOOKUP($J4746,Lookup!$I:$M,Lookup!K$2,0),"")</f>
        <v/>
      </c>
      <c r="M4746" s="6" t="str">
        <f>IFERROR(VLOOKUP($J4746,Lookup!$I:$M,Lookup!L$2,0),"")</f>
        <v/>
      </c>
      <c r="N4746" s="6" t="str">
        <f>IFERROR(VLOOKUP($J4746,Lookup!$I:$M,Lookup!M$2,0),"")</f>
        <v/>
      </c>
      <c r="O4746" s="6">
        <f>IFERROR(VLOOKUP(E4746,Lookup!B:C,2,0),0)</f>
        <v>0</v>
      </c>
    </row>
    <row r="4747" customHeight="1" spans="11:15">
      <c r="K4747" s="6" t="str">
        <f>IFERROR(VLOOKUP($J4747,Lookup!$I:$M,Lookup!J$2,0),"")</f>
        <v/>
      </c>
      <c r="L4747" s="6" t="str">
        <f>IFERROR(VLOOKUP($J4747,Lookup!$I:$M,Lookup!K$2,0),"")</f>
        <v/>
      </c>
      <c r="M4747" s="6" t="str">
        <f>IFERROR(VLOOKUP($J4747,Lookup!$I:$M,Lookup!L$2,0),"")</f>
        <v/>
      </c>
      <c r="N4747" s="6" t="str">
        <f>IFERROR(VLOOKUP($J4747,Lookup!$I:$M,Lookup!M$2,0),"")</f>
        <v/>
      </c>
      <c r="O4747" s="6">
        <f>IFERROR(VLOOKUP(E4747,Lookup!B:C,2,0),0)</f>
        <v>0</v>
      </c>
    </row>
    <row r="4748" customHeight="1" spans="11:15">
      <c r="K4748" s="6" t="str">
        <f>IFERROR(VLOOKUP($J4748,Lookup!$I:$M,Lookup!J$2,0),"")</f>
        <v/>
      </c>
      <c r="L4748" s="6" t="str">
        <f>IFERROR(VLOOKUP($J4748,Lookup!$I:$M,Lookup!K$2,0),"")</f>
        <v/>
      </c>
      <c r="M4748" s="6" t="str">
        <f>IFERROR(VLOOKUP($J4748,Lookup!$I:$M,Lookup!L$2,0),"")</f>
        <v/>
      </c>
      <c r="N4748" s="6" t="str">
        <f>IFERROR(VLOOKUP($J4748,Lookup!$I:$M,Lookup!M$2,0),"")</f>
        <v/>
      </c>
      <c r="O4748" s="6">
        <f>IFERROR(VLOOKUP(E4748,Lookup!B:C,2,0),0)</f>
        <v>0</v>
      </c>
    </row>
    <row r="4749" customHeight="1" spans="11:15">
      <c r="K4749" s="6" t="str">
        <f>IFERROR(VLOOKUP($J4749,Lookup!$I:$M,Lookup!J$2,0),"")</f>
        <v/>
      </c>
      <c r="L4749" s="6" t="str">
        <f>IFERROR(VLOOKUP($J4749,Lookup!$I:$M,Lookup!K$2,0),"")</f>
        <v/>
      </c>
      <c r="M4749" s="6" t="str">
        <f>IFERROR(VLOOKUP($J4749,Lookup!$I:$M,Lookup!L$2,0),"")</f>
        <v/>
      </c>
      <c r="N4749" s="6" t="str">
        <f>IFERROR(VLOOKUP($J4749,Lookup!$I:$M,Lookup!M$2,0),"")</f>
        <v/>
      </c>
      <c r="O4749" s="6">
        <f>IFERROR(VLOOKUP(E4749,Lookup!B:C,2,0),0)</f>
        <v>0</v>
      </c>
    </row>
    <row r="4750" customHeight="1" spans="11:15">
      <c r="K4750" s="6" t="str">
        <f>IFERROR(VLOOKUP($J4750,Lookup!$I:$M,Lookup!J$2,0),"")</f>
        <v/>
      </c>
      <c r="L4750" s="6" t="str">
        <f>IFERROR(VLOOKUP($J4750,Lookup!$I:$M,Lookup!K$2,0),"")</f>
        <v/>
      </c>
      <c r="M4750" s="6" t="str">
        <f>IFERROR(VLOOKUP($J4750,Lookup!$I:$M,Lookup!L$2,0),"")</f>
        <v/>
      </c>
      <c r="N4750" s="6" t="str">
        <f>IFERROR(VLOOKUP($J4750,Lookup!$I:$M,Lookup!M$2,0),"")</f>
        <v/>
      </c>
      <c r="O4750" s="6">
        <f>IFERROR(VLOOKUP(E4750,Lookup!B:C,2,0),0)</f>
        <v>0</v>
      </c>
    </row>
    <row r="4751" customHeight="1" spans="11:15">
      <c r="K4751" s="6" t="str">
        <f>IFERROR(VLOOKUP($J4751,Lookup!$I:$M,Lookup!J$2,0),"")</f>
        <v/>
      </c>
      <c r="L4751" s="6" t="str">
        <f>IFERROR(VLOOKUP($J4751,Lookup!$I:$M,Lookup!K$2,0),"")</f>
        <v/>
      </c>
      <c r="M4751" s="6" t="str">
        <f>IFERROR(VLOOKUP($J4751,Lookup!$I:$M,Lookup!L$2,0),"")</f>
        <v/>
      </c>
      <c r="N4751" s="6" t="str">
        <f>IFERROR(VLOOKUP($J4751,Lookup!$I:$M,Lookup!M$2,0),"")</f>
        <v/>
      </c>
      <c r="O4751" s="6">
        <f>IFERROR(VLOOKUP(E4751,Lookup!B:C,2,0),0)</f>
        <v>0</v>
      </c>
    </row>
    <row r="4752" customHeight="1" spans="11:15">
      <c r="K4752" s="6" t="str">
        <f>IFERROR(VLOOKUP($J4752,Lookup!$I:$M,Lookup!J$2,0),"")</f>
        <v/>
      </c>
      <c r="L4752" s="6" t="str">
        <f>IFERROR(VLOOKUP($J4752,Lookup!$I:$M,Lookup!K$2,0),"")</f>
        <v/>
      </c>
      <c r="M4752" s="6" t="str">
        <f>IFERROR(VLOOKUP($J4752,Lookup!$I:$M,Lookup!L$2,0),"")</f>
        <v/>
      </c>
      <c r="N4752" s="6" t="str">
        <f>IFERROR(VLOOKUP($J4752,Lookup!$I:$M,Lookup!M$2,0),"")</f>
        <v/>
      </c>
      <c r="O4752" s="6">
        <f>IFERROR(VLOOKUP(E4752,Lookup!B:C,2,0),0)</f>
        <v>0</v>
      </c>
    </row>
    <row r="4753" customHeight="1" spans="11:15">
      <c r="K4753" s="6" t="str">
        <f>IFERROR(VLOOKUP($J4753,Lookup!$I:$M,Lookup!J$2,0),"")</f>
        <v/>
      </c>
      <c r="L4753" s="6" t="str">
        <f>IFERROR(VLOOKUP($J4753,Lookup!$I:$M,Lookup!K$2,0),"")</f>
        <v/>
      </c>
      <c r="M4753" s="6" t="str">
        <f>IFERROR(VLOOKUP($J4753,Lookup!$I:$M,Lookup!L$2,0),"")</f>
        <v/>
      </c>
      <c r="N4753" s="6" t="str">
        <f>IFERROR(VLOOKUP($J4753,Lookup!$I:$M,Lookup!M$2,0),"")</f>
        <v/>
      </c>
      <c r="O4753" s="6">
        <f>IFERROR(VLOOKUP(E4753,Lookup!B:C,2,0),0)</f>
        <v>0</v>
      </c>
    </row>
    <row r="4754" customHeight="1" spans="11:15">
      <c r="K4754" s="6" t="str">
        <f>IFERROR(VLOOKUP($J4754,Lookup!$I:$M,Lookup!J$2,0),"")</f>
        <v/>
      </c>
      <c r="L4754" s="6" t="str">
        <f>IFERROR(VLOOKUP($J4754,Lookup!$I:$M,Lookup!K$2,0),"")</f>
        <v/>
      </c>
      <c r="M4754" s="6" t="str">
        <f>IFERROR(VLOOKUP($J4754,Lookup!$I:$M,Lookup!L$2,0),"")</f>
        <v/>
      </c>
      <c r="N4754" s="6" t="str">
        <f>IFERROR(VLOOKUP($J4754,Lookup!$I:$M,Lookup!M$2,0),"")</f>
        <v/>
      </c>
      <c r="O4754" s="6">
        <f>IFERROR(VLOOKUP(E4754,Lookup!B:C,2,0),0)</f>
        <v>0</v>
      </c>
    </row>
    <row r="4755" customHeight="1" spans="11:15">
      <c r="K4755" s="6" t="str">
        <f>IFERROR(VLOOKUP($J4755,Lookup!$I:$M,Lookup!J$2,0),"")</f>
        <v/>
      </c>
      <c r="L4755" s="6" t="str">
        <f>IFERROR(VLOOKUP($J4755,Lookup!$I:$M,Lookup!K$2,0),"")</f>
        <v/>
      </c>
      <c r="M4755" s="6" t="str">
        <f>IFERROR(VLOOKUP($J4755,Lookup!$I:$M,Lookup!L$2,0),"")</f>
        <v/>
      </c>
      <c r="N4755" s="6" t="str">
        <f>IFERROR(VLOOKUP($J4755,Lookup!$I:$M,Lookup!M$2,0),"")</f>
        <v/>
      </c>
      <c r="O4755" s="6">
        <f>IFERROR(VLOOKUP(E4755,Lookup!B:C,2,0),0)</f>
        <v>0</v>
      </c>
    </row>
    <row r="4756" customHeight="1" spans="11:15">
      <c r="K4756" s="6" t="str">
        <f>IFERROR(VLOOKUP($J4756,Lookup!$I:$M,Lookup!J$2,0),"")</f>
        <v/>
      </c>
      <c r="L4756" s="6" t="str">
        <f>IFERROR(VLOOKUP($J4756,Lookup!$I:$M,Lookup!K$2,0),"")</f>
        <v/>
      </c>
      <c r="M4756" s="6" t="str">
        <f>IFERROR(VLOOKUP($J4756,Lookup!$I:$M,Lookup!L$2,0),"")</f>
        <v/>
      </c>
      <c r="N4756" s="6" t="str">
        <f>IFERROR(VLOOKUP($J4756,Lookup!$I:$M,Lookup!M$2,0),"")</f>
        <v/>
      </c>
      <c r="O4756" s="6">
        <f>IFERROR(VLOOKUP(E4756,Lookup!B:C,2,0),0)</f>
        <v>0</v>
      </c>
    </row>
    <row r="4757" customHeight="1" spans="11:15">
      <c r="K4757" s="6" t="str">
        <f>IFERROR(VLOOKUP($J4757,Lookup!$I:$M,Lookup!J$2,0),"")</f>
        <v/>
      </c>
      <c r="L4757" s="6" t="str">
        <f>IFERROR(VLOOKUP($J4757,Lookup!$I:$M,Lookup!K$2,0),"")</f>
        <v/>
      </c>
      <c r="M4757" s="6" t="str">
        <f>IFERROR(VLOOKUP($J4757,Lookup!$I:$M,Lookup!L$2,0),"")</f>
        <v/>
      </c>
      <c r="N4757" s="6" t="str">
        <f>IFERROR(VLOOKUP($J4757,Lookup!$I:$M,Lookup!M$2,0),"")</f>
        <v/>
      </c>
      <c r="O4757" s="6">
        <f>IFERROR(VLOOKUP(E4757,Lookup!B:C,2,0),0)</f>
        <v>0</v>
      </c>
    </row>
    <row r="4758" customHeight="1" spans="11:15">
      <c r="K4758" s="6" t="str">
        <f>IFERROR(VLOOKUP($J4758,Lookup!$I:$M,Lookup!J$2,0),"")</f>
        <v/>
      </c>
      <c r="L4758" s="6" t="str">
        <f>IFERROR(VLOOKUP($J4758,Lookup!$I:$M,Lookup!K$2,0),"")</f>
        <v/>
      </c>
      <c r="M4758" s="6" t="str">
        <f>IFERROR(VLOOKUP($J4758,Lookup!$I:$M,Lookup!L$2,0),"")</f>
        <v/>
      </c>
      <c r="N4758" s="6" t="str">
        <f>IFERROR(VLOOKUP($J4758,Lookup!$I:$M,Lookup!M$2,0),"")</f>
        <v/>
      </c>
      <c r="O4758" s="6">
        <f>IFERROR(VLOOKUP(E4758,Lookup!B:C,2,0),0)</f>
        <v>0</v>
      </c>
    </row>
    <row r="4759" customHeight="1" spans="11:15">
      <c r="K4759" s="6" t="str">
        <f>IFERROR(VLOOKUP($J4759,Lookup!$I:$M,Lookup!J$2,0),"")</f>
        <v/>
      </c>
      <c r="L4759" s="6" t="str">
        <f>IFERROR(VLOOKUP($J4759,Lookup!$I:$M,Lookup!K$2,0),"")</f>
        <v/>
      </c>
      <c r="M4759" s="6" t="str">
        <f>IFERROR(VLOOKUP($J4759,Lookup!$I:$M,Lookup!L$2,0),"")</f>
        <v/>
      </c>
      <c r="N4759" s="6" t="str">
        <f>IFERROR(VLOOKUP($J4759,Lookup!$I:$M,Lookup!M$2,0),"")</f>
        <v/>
      </c>
      <c r="O4759" s="6">
        <f>IFERROR(VLOOKUP(E4759,Lookup!B:C,2,0),0)</f>
        <v>0</v>
      </c>
    </row>
    <row r="4760" customHeight="1" spans="11:15">
      <c r="K4760" s="6" t="str">
        <f>IFERROR(VLOOKUP($J4760,Lookup!$I:$M,Lookup!J$2,0),"")</f>
        <v/>
      </c>
      <c r="L4760" s="6" t="str">
        <f>IFERROR(VLOOKUP($J4760,Lookup!$I:$M,Lookup!K$2,0),"")</f>
        <v/>
      </c>
      <c r="M4760" s="6" t="str">
        <f>IFERROR(VLOOKUP($J4760,Lookup!$I:$M,Lookup!L$2,0),"")</f>
        <v/>
      </c>
      <c r="N4760" s="6" t="str">
        <f>IFERROR(VLOOKUP($J4760,Lookup!$I:$M,Lookup!M$2,0),"")</f>
        <v/>
      </c>
      <c r="O4760" s="6">
        <f>IFERROR(VLOOKUP(E4760,Lookup!B:C,2,0),0)</f>
        <v>0</v>
      </c>
    </row>
    <row r="4761" customHeight="1" spans="11:15">
      <c r="K4761" s="6" t="str">
        <f>IFERROR(VLOOKUP($J4761,Lookup!$I:$M,Lookup!J$2,0),"")</f>
        <v/>
      </c>
      <c r="L4761" s="6" t="str">
        <f>IFERROR(VLOOKUP($J4761,Lookup!$I:$M,Lookup!K$2,0),"")</f>
        <v/>
      </c>
      <c r="M4761" s="6" t="str">
        <f>IFERROR(VLOOKUP($J4761,Lookup!$I:$M,Lookup!L$2,0),"")</f>
        <v/>
      </c>
      <c r="N4761" s="6" t="str">
        <f>IFERROR(VLOOKUP($J4761,Lookup!$I:$M,Lookup!M$2,0),"")</f>
        <v/>
      </c>
      <c r="O4761" s="6">
        <f>IFERROR(VLOOKUP(E4761,Lookup!B:C,2,0),0)</f>
        <v>0</v>
      </c>
    </row>
    <row r="4762" customHeight="1" spans="11:15">
      <c r="K4762" s="6" t="str">
        <f>IFERROR(VLOOKUP($J4762,Lookup!$I:$M,Lookup!J$2,0),"")</f>
        <v/>
      </c>
      <c r="L4762" s="6" t="str">
        <f>IFERROR(VLOOKUP($J4762,Lookup!$I:$M,Lookup!K$2,0),"")</f>
        <v/>
      </c>
      <c r="M4762" s="6" t="str">
        <f>IFERROR(VLOOKUP($J4762,Lookup!$I:$M,Lookup!L$2,0),"")</f>
        <v/>
      </c>
      <c r="N4762" s="6" t="str">
        <f>IFERROR(VLOOKUP($J4762,Lookup!$I:$M,Lookup!M$2,0),"")</f>
        <v/>
      </c>
      <c r="O4762" s="6">
        <f>IFERROR(VLOOKUP(E4762,Lookup!B:C,2,0),0)</f>
        <v>0</v>
      </c>
    </row>
    <row r="4763" customHeight="1" spans="11:15">
      <c r="K4763" s="6" t="str">
        <f>IFERROR(VLOOKUP($J4763,Lookup!$I:$M,Lookup!J$2,0),"")</f>
        <v/>
      </c>
      <c r="L4763" s="6" t="str">
        <f>IFERROR(VLOOKUP($J4763,Lookup!$I:$M,Lookup!K$2,0),"")</f>
        <v/>
      </c>
      <c r="M4763" s="6" t="str">
        <f>IFERROR(VLOOKUP($J4763,Lookup!$I:$M,Lookup!L$2,0),"")</f>
        <v/>
      </c>
      <c r="N4763" s="6" t="str">
        <f>IFERROR(VLOOKUP($J4763,Lookup!$I:$M,Lookup!M$2,0),"")</f>
        <v/>
      </c>
      <c r="O4763" s="6">
        <f>IFERROR(VLOOKUP(E4763,Lookup!B:C,2,0),0)</f>
        <v>0</v>
      </c>
    </row>
    <row r="4764" customHeight="1" spans="11:15">
      <c r="K4764" s="6" t="str">
        <f>IFERROR(VLOOKUP($J4764,Lookup!$I:$M,Lookup!J$2,0),"")</f>
        <v/>
      </c>
      <c r="L4764" s="6" t="str">
        <f>IFERROR(VLOOKUP($J4764,Lookup!$I:$M,Lookup!K$2,0),"")</f>
        <v/>
      </c>
      <c r="M4764" s="6" t="str">
        <f>IFERROR(VLOOKUP($J4764,Lookup!$I:$M,Lookup!L$2,0),"")</f>
        <v/>
      </c>
      <c r="N4764" s="6" t="str">
        <f>IFERROR(VLOOKUP($J4764,Lookup!$I:$M,Lookup!M$2,0),"")</f>
        <v/>
      </c>
      <c r="O4764" s="6">
        <f>IFERROR(VLOOKUP(E4764,Lookup!B:C,2,0),0)</f>
        <v>0</v>
      </c>
    </row>
    <row r="4765" customHeight="1" spans="11:15">
      <c r="K4765" s="6" t="str">
        <f>IFERROR(VLOOKUP($J4765,Lookup!$I:$M,Lookup!J$2,0),"")</f>
        <v/>
      </c>
      <c r="L4765" s="6" t="str">
        <f>IFERROR(VLOOKUP($J4765,Lookup!$I:$M,Lookup!K$2,0),"")</f>
        <v/>
      </c>
      <c r="M4765" s="6" t="str">
        <f>IFERROR(VLOOKUP($J4765,Lookup!$I:$M,Lookup!L$2,0),"")</f>
        <v/>
      </c>
      <c r="N4765" s="6" t="str">
        <f>IFERROR(VLOOKUP($J4765,Lookup!$I:$M,Lookup!M$2,0),"")</f>
        <v/>
      </c>
      <c r="O4765" s="6">
        <f>IFERROR(VLOOKUP(E4765,Lookup!B:C,2,0),0)</f>
        <v>0</v>
      </c>
    </row>
    <row r="4766" customHeight="1" spans="11:15">
      <c r="K4766" s="6" t="str">
        <f>IFERROR(VLOOKUP($J4766,Lookup!$I:$M,Lookup!J$2,0),"")</f>
        <v/>
      </c>
      <c r="L4766" s="6" t="str">
        <f>IFERROR(VLOOKUP($J4766,Lookup!$I:$M,Lookup!K$2,0),"")</f>
        <v/>
      </c>
      <c r="M4766" s="6" t="str">
        <f>IFERROR(VLOOKUP($J4766,Lookup!$I:$M,Lookup!L$2,0),"")</f>
        <v/>
      </c>
      <c r="N4766" s="6" t="str">
        <f>IFERROR(VLOOKUP($J4766,Lookup!$I:$M,Lookup!M$2,0),"")</f>
        <v/>
      </c>
      <c r="O4766" s="6">
        <f>IFERROR(VLOOKUP(E4766,Lookup!B:C,2,0),0)</f>
        <v>0</v>
      </c>
    </row>
    <row r="4767" customHeight="1" spans="11:15">
      <c r="K4767" s="6" t="str">
        <f>IFERROR(VLOOKUP($J4767,Lookup!$I:$M,Lookup!J$2,0),"")</f>
        <v/>
      </c>
      <c r="L4767" s="6" t="str">
        <f>IFERROR(VLOOKUP($J4767,Lookup!$I:$M,Lookup!K$2,0),"")</f>
        <v/>
      </c>
      <c r="M4767" s="6" t="str">
        <f>IFERROR(VLOOKUP($J4767,Lookup!$I:$M,Lookup!L$2,0),"")</f>
        <v/>
      </c>
      <c r="N4767" s="6" t="str">
        <f>IFERROR(VLOOKUP($J4767,Lookup!$I:$M,Lookup!M$2,0),"")</f>
        <v/>
      </c>
      <c r="O4767" s="6">
        <f>IFERROR(VLOOKUP(E4767,Lookup!B:C,2,0),0)</f>
        <v>0</v>
      </c>
    </row>
    <row r="4768" customHeight="1" spans="11:15">
      <c r="K4768" s="6" t="str">
        <f>IFERROR(VLOOKUP($J4768,Lookup!$I:$M,Lookup!J$2,0),"")</f>
        <v/>
      </c>
      <c r="L4768" s="6" t="str">
        <f>IFERROR(VLOOKUP($J4768,Lookup!$I:$M,Lookup!K$2,0),"")</f>
        <v/>
      </c>
      <c r="M4768" s="6" t="str">
        <f>IFERROR(VLOOKUP($J4768,Lookup!$I:$M,Lookup!L$2,0),"")</f>
        <v/>
      </c>
      <c r="N4768" s="6" t="str">
        <f>IFERROR(VLOOKUP($J4768,Lookup!$I:$M,Lookup!M$2,0),"")</f>
        <v/>
      </c>
      <c r="O4768" s="6">
        <f>IFERROR(VLOOKUP(E4768,Lookup!B:C,2,0),0)</f>
        <v>0</v>
      </c>
    </row>
    <row r="4769" customHeight="1" spans="11:15">
      <c r="K4769" s="6" t="str">
        <f>IFERROR(VLOOKUP($J4769,Lookup!$I:$M,Lookup!J$2,0),"")</f>
        <v/>
      </c>
      <c r="L4769" s="6" t="str">
        <f>IFERROR(VLOOKUP($J4769,Lookup!$I:$M,Lookup!K$2,0),"")</f>
        <v/>
      </c>
      <c r="M4769" s="6" t="str">
        <f>IFERROR(VLOOKUP($J4769,Lookup!$I:$M,Lookup!L$2,0),"")</f>
        <v/>
      </c>
      <c r="N4769" s="6" t="str">
        <f>IFERROR(VLOOKUP($J4769,Lookup!$I:$M,Lookup!M$2,0),"")</f>
        <v/>
      </c>
      <c r="O4769" s="6">
        <f>IFERROR(VLOOKUP(E4769,Lookup!B:C,2,0),0)</f>
        <v>0</v>
      </c>
    </row>
    <row r="4770" customHeight="1" spans="11:15">
      <c r="K4770" s="6" t="str">
        <f>IFERROR(VLOOKUP($J4770,Lookup!$I:$M,Lookup!J$2,0),"")</f>
        <v/>
      </c>
      <c r="L4770" s="6" t="str">
        <f>IFERROR(VLOOKUP($J4770,Lookup!$I:$M,Lookup!K$2,0),"")</f>
        <v/>
      </c>
      <c r="M4770" s="6" t="str">
        <f>IFERROR(VLOOKUP($J4770,Lookup!$I:$M,Lookup!L$2,0),"")</f>
        <v/>
      </c>
      <c r="N4770" s="6" t="str">
        <f>IFERROR(VLOOKUP($J4770,Lookup!$I:$M,Lookup!M$2,0),"")</f>
        <v/>
      </c>
      <c r="O4770" s="6">
        <f>IFERROR(VLOOKUP(E4770,Lookup!B:C,2,0),0)</f>
        <v>0</v>
      </c>
    </row>
    <row r="4771" customHeight="1" spans="11:15">
      <c r="K4771" s="6" t="str">
        <f>IFERROR(VLOOKUP($J4771,Lookup!$I:$M,Lookup!J$2,0),"")</f>
        <v/>
      </c>
      <c r="L4771" s="6" t="str">
        <f>IFERROR(VLOOKUP($J4771,Lookup!$I:$M,Lookup!K$2,0),"")</f>
        <v/>
      </c>
      <c r="M4771" s="6" t="str">
        <f>IFERROR(VLOOKUP($J4771,Lookup!$I:$M,Lookup!L$2,0),"")</f>
        <v/>
      </c>
      <c r="N4771" s="6" t="str">
        <f>IFERROR(VLOOKUP($J4771,Lookup!$I:$M,Lookup!M$2,0),"")</f>
        <v/>
      </c>
      <c r="O4771" s="6">
        <f>IFERROR(VLOOKUP(E4771,Lookup!B:C,2,0),0)</f>
        <v>0</v>
      </c>
    </row>
    <row r="4772" customHeight="1" spans="11:15">
      <c r="K4772" s="6" t="str">
        <f>IFERROR(VLOOKUP($J4772,Lookup!$I:$M,Lookup!J$2,0),"")</f>
        <v/>
      </c>
      <c r="L4772" s="6" t="str">
        <f>IFERROR(VLOOKUP($J4772,Lookup!$I:$M,Lookup!K$2,0),"")</f>
        <v/>
      </c>
      <c r="M4772" s="6" t="str">
        <f>IFERROR(VLOOKUP($J4772,Lookup!$I:$M,Lookup!L$2,0),"")</f>
        <v/>
      </c>
      <c r="N4772" s="6" t="str">
        <f>IFERROR(VLOOKUP($J4772,Lookup!$I:$M,Lookup!M$2,0),"")</f>
        <v/>
      </c>
      <c r="O4772" s="6">
        <f>IFERROR(VLOOKUP(E4772,Lookup!B:C,2,0),0)</f>
        <v>0</v>
      </c>
    </row>
    <row r="4773" customHeight="1" spans="11:15">
      <c r="K4773" s="6" t="str">
        <f>IFERROR(VLOOKUP($J4773,Lookup!$I:$M,Lookup!J$2,0),"")</f>
        <v/>
      </c>
      <c r="L4773" s="6" t="str">
        <f>IFERROR(VLOOKUP($J4773,Lookup!$I:$M,Lookup!K$2,0),"")</f>
        <v/>
      </c>
      <c r="M4773" s="6" t="str">
        <f>IFERROR(VLOOKUP($J4773,Lookup!$I:$M,Lookup!L$2,0),"")</f>
        <v/>
      </c>
      <c r="N4773" s="6" t="str">
        <f>IFERROR(VLOOKUP($J4773,Lookup!$I:$M,Lookup!M$2,0),"")</f>
        <v/>
      </c>
      <c r="O4773" s="6">
        <f>IFERROR(VLOOKUP(E4773,Lookup!B:C,2,0),0)</f>
        <v>0</v>
      </c>
    </row>
    <row r="4774" customHeight="1" spans="11:15">
      <c r="K4774" s="6" t="str">
        <f>IFERROR(VLOOKUP($J4774,Lookup!$I:$M,Lookup!J$2,0),"")</f>
        <v/>
      </c>
      <c r="L4774" s="6" t="str">
        <f>IFERROR(VLOOKUP($J4774,Lookup!$I:$M,Lookup!K$2,0),"")</f>
        <v/>
      </c>
      <c r="M4774" s="6" t="str">
        <f>IFERROR(VLOOKUP($J4774,Lookup!$I:$M,Lookup!L$2,0),"")</f>
        <v/>
      </c>
      <c r="N4774" s="6" t="str">
        <f>IFERROR(VLOOKUP($J4774,Lookup!$I:$M,Lookup!M$2,0),"")</f>
        <v/>
      </c>
      <c r="O4774" s="6">
        <f>IFERROR(VLOOKUP(E4774,Lookup!B:C,2,0),0)</f>
        <v>0</v>
      </c>
    </row>
    <row r="4775" customHeight="1" spans="11:15">
      <c r="K4775" s="6" t="str">
        <f>IFERROR(VLOOKUP($J4775,Lookup!$I:$M,Lookup!J$2,0),"")</f>
        <v/>
      </c>
      <c r="L4775" s="6" t="str">
        <f>IFERROR(VLOOKUP($J4775,Lookup!$I:$M,Lookup!K$2,0),"")</f>
        <v/>
      </c>
      <c r="M4775" s="6" t="str">
        <f>IFERROR(VLOOKUP($J4775,Lookup!$I:$M,Lookup!L$2,0),"")</f>
        <v/>
      </c>
      <c r="N4775" s="6" t="str">
        <f>IFERROR(VLOOKUP($J4775,Lookup!$I:$M,Lookup!M$2,0),"")</f>
        <v/>
      </c>
      <c r="O4775" s="6">
        <f>IFERROR(VLOOKUP(E4775,Lookup!B:C,2,0),0)</f>
        <v>0</v>
      </c>
    </row>
    <row r="4776" customHeight="1" spans="11:15">
      <c r="K4776" s="6" t="str">
        <f>IFERROR(VLOOKUP($J4776,Lookup!$I:$M,Lookup!J$2,0),"")</f>
        <v/>
      </c>
      <c r="L4776" s="6" t="str">
        <f>IFERROR(VLOOKUP($J4776,Lookup!$I:$M,Lookup!K$2,0),"")</f>
        <v/>
      </c>
      <c r="M4776" s="6" t="str">
        <f>IFERROR(VLOOKUP($J4776,Lookup!$I:$M,Lookup!L$2,0),"")</f>
        <v/>
      </c>
      <c r="N4776" s="6" t="str">
        <f>IFERROR(VLOOKUP($J4776,Lookup!$I:$M,Lookup!M$2,0),"")</f>
        <v/>
      </c>
      <c r="O4776" s="6">
        <f>IFERROR(VLOOKUP(E4776,Lookup!B:C,2,0),0)</f>
        <v>0</v>
      </c>
    </row>
    <row r="4777" customHeight="1" spans="11:15">
      <c r="K4777" s="6" t="str">
        <f>IFERROR(VLOOKUP($J4777,Lookup!$I:$M,Lookup!J$2,0),"")</f>
        <v/>
      </c>
      <c r="L4777" s="6" t="str">
        <f>IFERROR(VLOOKUP($J4777,Lookup!$I:$M,Lookup!K$2,0),"")</f>
        <v/>
      </c>
      <c r="M4777" s="6" t="str">
        <f>IFERROR(VLOOKUP($J4777,Lookup!$I:$M,Lookup!L$2,0),"")</f>
        <v/>
      </c>
      <c r="N4777" s="6" t="str">
        <f>IFERROR(VLOOKUP($J4777,Lookup!$I:$M,Lookup!M$2,0),"")</f>
        <v/>
      </c>
      <c r="O4777" s="6">
        <f>IFERROR(VLOOKUP(E4777,Lookup!B:C,2,0),0)</f>
        <v>0</v>
      </c>
    </row>
    <row r="4778" customHeight="1" spans="11:15">
      <c r="K4778" s="6" t="str">
        <f>IFERROR(VLOOKUP($J4778,Lookup!$I:$M,Lookup!J$2,0),"")</f>
        <v/>
      </c>
      <c r="L4778" s="6" t="str">
        <f>IFERROR(VLOOKUP($J4778,Lookup!$I:$M,Lookup!K$2,0),"")</f>
        <v/>
      </c>
      <c r="M4778" s="6" t="str">
        <f>IFERROR(VLOOKUP($J4778,Lookup!$I:$M,Lookup!L$2,0),"")</f>
        <v/>
      </c>
      <c r="N4778" s="6" t="str">
        <f>IFERROR(VLOOKUP($J4778,Lookup!$I:$M,Lookup!M$2,0),"")</f>
        <v/>
      </c>
      <c r="O4778" s="6">
        <f>IFERROR(VLOOKUP(E4778,Lookup!B:C,2,0),0)</f>
        <v>0</v>
      </c>
    </row>
    <row r="4779" customHeight="1" spans="11:15">
      <c r="K4779" s="6" t="str">
        <f>IFERROR(VLOOKUP($J4779,Lookup!$I:$M,Lookup!J$2,0),"")</f>
        <v/>
      </c>
      <c r="L4779" s="6" t="str">
        <f>IFERROR(VLOOKUP($J4779,Lookup!$I:$M,Lookup!K$2,0),"")</f>
        <v/>
      </c>
      <c r="M4779" s="6" t="str">
        <f>IFERROR(VLOOKUP($J4779,Lookup!$I:$M,Lookup!L$2,0),"")</f>
        <v/>
      </c>
      <c r="N4779" s="6" t="str">
        <f>IFERROR(VLOOKUP($J4779,Lookup!$I:$M,Lookup!M$2,0),"")</f>
        <v/>
      </c>
      <c r="O4779" s="6">
        <f>IFERROR(VLOOKUP(E4779,Lookup!B:C,2,0),0)</f>
        <v>0</v>
      </c>
    </row>
    <row r="4780" customHeight="1" spans="11:15">
      <c r="K4780" s="6" t="str">
        <f>IFERROR(VLOOKUP($J4780,Lookup!$I:$M,Lookup!J$2,0),"")</f>
        <v/>
      </c>
      <c r="L4780" s="6" t="str">
        <f>IFERROR(VLOOKUP($J4780,Lookup!$I:$M,Lookup!K$2,0),"")</f>
        <v/>
      </c>
      <c r="M4780" s="6" t="str">
        <f>IFERROR(VLOOKUP($J4780,Lookup!$I:$M,Lookup!L$2,0),"")</f>
        <v/>
      </c>
      <c r="N4780" s="6" t="str">
        <f>IFERROR(VLOOKUP($J4780,Lookup!$I:$M,Lookup!M$2,0),"")</f>
        <v/>
      </c>
      <c r="O4780" s="6">
        <f>IFERROR(VLOOKUP(E4780,Lookup!B:C,2,0),0)</f>
        <v>0</v>
      </c>
    </row>
    <row r="4781" customHeight="1" spans="11:15">
      <c r="K4781" s="6" t="str">
        <f>IFERROR(VLOOKUP($J4781,Lookup!$I:$M,Lookup!J$2,0),"")</f>
        <v/>
      </c>
      <c r="L4781" s="6" t="str">
        <f>IFERROR(VLOOKUP($J4781,Lookup!$I:$M,Lookup!K$2,0),"")</f>
        <v/>
      </c>
      <c r="M4781" s="6" t="str">
        <f>IFERROR(VLOOKUP($J4781,Lookup!$I:$M,Lookup!L$2,0),"")</f>
        <v/>
      </c>
      <c r="N4781" s="6" t="str">
        <f>IFERROR(VLOOKUP($J4781,Lookup!$I:$M,Lookup!M$2,0),"")</f>
        <v/>
      </c>
      <c r="O4781" s="6">
        <f>IFERROR(VLOOKUP(E4781,Lookup!B:C,2,0),0)</f>
        <v>0</v>
      </c>
    </row>
    <row r="4782" customHeight="1" spans="11:15">
      <c r="K4782" s="6" t="str">
        <f>IFERROR(VLOOKUP($J4782,Lookup!$I:$M,Lookup!J$2,0),"")</f>
        <v/>
      </c>
      <c r="L4782" s="6" t="str">
        <f>IFERROR(VLOOKUP($J4782,Lookup!$I:$M,Lookup!K$2,0),"")</f>
        <v/>
      </c>
      <c r="M4782" s="6" t="str">
        <f>IFERROR(VLOOKUP($J4782,Lookup!$I:$M,Lookup!L$2,0),"")</f>
        <v/>
      </c>
      <c r="N4782" s="6" t="str">
        <f>IFERROR(VLOOKUP($J4782,Lookup!$I:$M,Lookup!M$2,0),"")</f>
        <v/>
      </c>
      <c r="O4782" s="6">
        <f>IFERROR(VLOOKUP(E4782,Lookup!B:C,2,0),0)</f>
        <v>0</v>
      </c>
    </row>
    <row r="4783" customHeight="1" spans="11:15">
      <c r="K4783" s="6" t="str">
        <f>IFERROR(VLOOKUP($J4783,Lookup!$I:$M,Lookup!J$2,0),"")</f>
        <v/>
      </c>
      <c r="L4783" s="6" t="str">
        <f>IFERROR(VLOOKUP($J4783,Lookup!$I:$M,Lookup!K$2,0),"")</f>
        <v/>
      </c>
      <c r="M4783" s="6" t="str">
        <f>IFERROR(VLOOKUP($J4783,Lookup!$I:$M,Lookup!L$2,0),"")</f>
        <v/>
      </c>
      <c r="N4783" s="6" t="str">
        <f>IFERROR(VLOOKUP($J4783,Lookup!$I:$M,Lookup!M$2,0),"")</f>
        <v/>
      </c>
      <c r="O4783" s="6">
        <f>IFERROR(VLOOKUP(E4783,Lookup!B:C,2,0),0)</f>
        <v>0</v>
      </c>
    </row>
    <row r="4784" customHeight="1" spans="11:15">
      <c r="K4784" s="6" t="str">
        <f>IFERROR(VLOOKUP($J4784,Lookup!$I:$M,Lookup!J$2,0),"")</f>
        <v/>
      </c>
      <c r="L4784" s="6" t="str">
        <f>IFERROR(VLOOKUP($J4784,Lookup!$I:$M,Lookup!K$2,0),"")</f>
        <v/>
      </c>
      <c r="M4784" s="6" t="str">
        <f>IFERROR(VLOOKUP($J4784,Lookup!$I:$M,Lookup!L$2,0),"")</f>
        <v/>
      </c>
      <c r="N4784" s="6" t="str">
        <f>IFERROR(VLOOKUP($J4784,Lookup!$I:$M,Lookup!M$2,0),"")</f>
        <v/>
      </c>
      <c r="O4784" s="6">
        <f>IFERROR(VLOOKUP(E4784,Lookup!B:C,2,0),0)</f>
        <v>0</v>
      </c>
    </row>
    <row r="4785" customHeight="1" spans="11:15">
      <c r="K4785" s="6" t="str">
        <f>IFERROR(VLOOKUP($J4785,Lookup!$I:$M,Lookup!J$2,0),"")</f>
        <v/>
      </c>
      <c r="L4785" s="6" t="str">
        <f>IFERROR(VLOOKUP($J4785,Lookup!$I:$M,Lookup!K$2,0),"")</f>
        <v/>
      </c>
      <c r="M4785" s="6" t="str">
        <f>IFERROR(VLOOKUP($J4785,Lookup!$I:$M,Lookup!L$2,0),"")</f>
        <v/>
      </c>
      <c r="N4785" s="6" t="str">
        <f>IFERROR(VLOOKUP($J4785,Lookup!$I:$M,Lookup!M$2,0),"")</f>
        <v/>
      </c>
      <c r="O4785" s="6">
        <f>IFERROR(VLOOKUP(E4785,Lookup!B:C,2,0),0)</f>
        <v>0</v>
      </c>
    </row>
    <row r="4786" customHeight="1" spans="11:15">
      <c r="K4786" s="6" t="str">
        <f>IFERROR(VLOOKUP($J4786,Lookup!$I:$M,Lookup!J$2,0),"")</f>
        <v/>
      </c>
      <c r="L4786" s="6" t="str">
        <f>IFERROR(VLOOKUP($J4786,Lookup!$I:$M,Lookup!K$2,0),"")</f>
        <v/>
      </c>
      <c r="M4786" s="6" t="str">
        <f>IFERROR(VLOOKUP($J4786,Lookup!$I:$M,Lookup!L$2,0),"")</f>
        <v/>
      </c>
      <c r="N4786" s="6" t="str">
        <f>IFERROR(VLOOKUP($J4786,Lookup!$I:$M,Lookup!M$2,0),"")</f>
        <v/>
      </c>
      <c r="O4786" s="6">
        <f>IFERROR(VLOOKUP(E4786,Lookup!B:C,2,0),0)</f>
        <v>0</v>
      </c>
    </row>
    <row r="4787" customHeight="1" spans="11:15">
      <c r="K4787" s="6" t="str">
        <f>IFERROR(VLOOKUP($J4787,Lookup!$I:$M,Lookup!J$2,0),"")</f>
        <v/>
      </c>
      <c r="L4787" s="6" t="str">
        <f>IFERROR(VLOOKUP($J4787,Lookup!$I:$M,Lookup!K$2,0),"")</f>
        <v/>
      </c>
      <c r="M4787" s="6" t="str">
        <f>IFERROR(VLOOKUP($J4787,Lookup!$I:$M,Lookup!L$2,0),"")</f>
        <v/>
      </c>
      <c r="N4787" s="6" t="str">
        <f>IFERROR(VLOOKUP($J4787,Lookup!$I:$M,Lookup!M$2,0),"")</f>
        <v/>
      </c>
      <c r="O4787" s="6">
        <f>IFERROR(VLOOKUP(E4787,Lookup!B:C,2,0),0)</f>
        <v>0</v>
      </c>
    </row>
    <row r="4788" customHeight="1" spans="11:15">
      <c r="K4788" s="6" t="str">
        <f>IFERROR(VLOOKUP($J4788,Lookup!$I:$M,Lookup!J$2,0),"")</f>
        <v/>
      </c>
      <c r="L4788" s="6" t="str">
        <f>IFERROR(VLOOKUP($J4788,Lookup!$I:$M,Lookup!K$2,0),"")</f>
        <v/>
      </c>
      <c r="M4788" s="6" t="str">
        <f>IFERROR(VLOOKUP($J4788,Lookup!$I:$M,Lookup!L$2,0),"")</f>
        <v/>
      </c>
      <c r="N4788" s="6" t="str">
        <f>IFERROR(VLOOKUP($J4788,Lookup!$I:$M,Lookup!M$2,0),"")</f>
        <v/>
      </c>
      <c r="O4788" s="6">
        <f>IFERROR(VLOOKUP(E4788,Lookup!B:C,2,0),0)</f>
        <v>0</v>
      </c>
    </row>
    <row r="4789" customHeight="1" spans="11:15">
      <c r="K4789" s="6" t="str">
        <f>IFERROR(VLOOKUP($J4789,Lookup!$I:$M,Lookup!J$2,0),"")</f>
        <v/>
      </c>
      <c r="L4789" s="6" t="str">
        <f>IFERROR(VLOOKUP($J4789,Lookup!$I:$M,Lookup!K$2,0),"")</f>
        <v/>
      </c>
      <c r="M4789" s="6" t="str">
        <f>IFERROR(VLOOKUP($J4789,Lookup!$I:$M,Lookup!L$2,0),"")</f>
        <v/>
      </c>
      <c r="N4789" s="6" t="str">
        <f>IFERROR(VLOOKUP($J4789,Lookup!$I:$M,Lookup!M$2,0),"")</f>
        <v/>
      </c>
      <c r="O4789" s="6">
        <f>IFERROR(VLOOKUP(E4789,Lookup!B:C,2,0),0)</f>
        <v>0</v>
      </c>
    </row>
    <row r="4790" customHeight="1" spans="11:15">
      <c r="K4790" s="6" t="str">
        <f>IFERROR(VLOOKUP($J4790,Lookup!$I:$M,Lookup!J$2,0),"")</f>
        <v/>
      </c>
      <c r="L4790" s="6" t="str">
        <f>IFERROR(VLOOKUP($J4790,Lookup!$I:$M,Lookup!K$2,0),"")</f>
        <v/>
      </c>
      <c r="M4790" s="6" t="str">
        <f>IFERROR(VLOOKUP($J4790,Lookup!$I:$M,Lookup!L$2,0),"")</f>
        <v/>
      </c>
      <c r="N4790" s="6" t="str">
        <f>IFERROR(VLOOKUP($J4790,Lookup!$I:$M,Lookup!M$2,0),"")</f>
        <v/>
      </c>
      <c r="O4790" s="6">
        <f>IFERROR(VLOOKUP(E4790,Lookup!B:C,2,0),0)</f>
        <v>0</v>
      </c>
    </row>
    <row r="4791" customHeight="1" spans="11:15">
      <c r="K4791" s="6" t="str">
        <f>IFERROR(VLOOKUP($J4791,Lookup!$I:$M,Lookup!J$2,0),"")</f>
        <v/>
      </c>
      <c r="L4791" s="6" t="str">
        <f>IFERROR(VLOOKUP($J4791,Lookup!$I:$M,Lookup!K$2,0),"")</f>
        <v/>
      </c>
      <c r="M4791" s="6" t="str">
        <f>IFERROR(VLOOKUP($J4791,Lookup!$I:$M,Lookup!L$2,0),"")</f>
        <v/>
      </c>
      <c r="N4791" s="6" t="str">
        <f>IFERROR(VLOOKUP($J4791,Lookup!$I:$M,Lookup!M$2,0),"")</f>
        <v/>
      </c>
      <c r="O4791" s="6">
        <f>IFERROR(VLOOKUP(E4791,Lookup!B:C,2,0),0)</f>
        <v>0</v>
      </c>
    </row>
    <row r="4792" customHeight="1" spans="11:15">
      <c r="K4792" s="6" t="str">
        <f>IFERROR(VLOOKUP($J4792,Lookup!$I:$M,Lookup!J$2,0),"")</f>
        <v/>
      </c>
      <c r="L4792" s="6" t="str">
        <f>IFERROR(VLOOKUP($J4792,Lookup!$I:$M,Lookup!K$2,0),"")</f>
        <v/>
      </c>
      <c r="M4792" s="6" t="str">
        <f>IFERROR(VLOOKUP($J4792,Lookup!$I:$M,Lookup!L$2,0),"")</f>
        <v/>
      </c>
      <c r="N4792" s="6" t="str">
        <f>IFERROR(VLOOKUP($J4792,Lookup!$I:$M,Lookup!M$2,0),"")</f>
        <v/>
      </c>
      <c r="O4792" s="6">
        <f>IFERROR(VLOOKUP(E4792,Lookup!B:C,2,0),0)</f>
        <v>0</v>
      </c>
    </row>
    <row r="4793" customHeight="1" spans="11:15">
      <c r="K4793" s="6" t="str">
        <f>IFERROR(VLOOKUP($J4793,Lookup!$I:$M,Lookup!J$2,0),"")</f>
        <v/>
      </c>
      <c r="L4793" s="6" t="str">
        <f>IFERROR(VLOOKUP($J4793,Lookup!$I:$M,Lookup!K$2,0),"")</f>
        <v/>
      </c>
      <c r="M4793" s="6" t="str">
        <f>IFERROR(VLOOKUP($J4793,Lookup!$I:$M,Lookup!L$2,0),"")</f>
        <v/>
      </c>
      <c r="N4793" s="6" t="str">
        <f>IFERROR(VLOOKUP($J4793,Lookup!$I:$M,Lookup!M$2,0),"")</f>
        <v/>
      </c>
      <c r="O4793" s="6">
        <f>IFERROR(VLOOKUP(E4793,Lookup!B:C,2,0),0)</f>
        <v>0</v>
      </c>
    </row>
    <row r="4794" customHeight="1" spans="11:15">
      <c r="K4794" s="6" t="str">
        <f>IFERROR(VLOOKUP($J4794,Lookup!$I:$M,Lookup!J$2,0),"")</f>
        <v/>
      </c>
      <c r="L4794" s="6" t="str">
        <f>IFERROR(VLOOKUP($J4794,Lookup!$I:$M,Lookup!K$2,0),"")</f>
        <v/>
      </c>
      <c r="M4794" s="6" t="str">
        <f>IFERROR(VLOOKUP($J4794,Lookup!$I:$M,Lookup!L$2,0),"")</f>
        <v/>
      </c>
      <c r="N4794" s="6" t="str">
        <f>IFERROR(VLOOKUP($J4794,Lookup!$I:$M,Lookup!M$2,0),"")</f>
        <v/>
      </c>
      <c r="O4794" s="6">
        <f>IFERROR(VLOOKUP(E4794,Lookup!B:C,2,0),0)</f>
        <v>0</v>
      </c>
    </row>
    <row r="4795" customHeight="1" spans="11:15">
      <c r="K4795" s="6" t="str">
        <f>IFERROR(VLOOKUP($J4795,Lookup!$I:$M,Lookup!J$2,0),"")</f>
        <v/>
      </c>
      <c r="L4795" s="6" t="str">
        <f>IFERROR(VLOOKUP($J4795,Lookup!$I:$M,Lookup!K$2,0),"")</f>
        <v/>
      </c>
      <c r="M4795" s="6" t="str">
        <f>IFERROR(VLOOKUP($J4795,Lookup!$I:$M,Lookup!L$2,0),"")</f>
        <v/>
      </c>
      <c r="N4795" s="6" t="str">
        <f>IFERROR(VLOOKUP($J4795,Lookup!$I:$M,Lookup!M$2,0),"")</f>
        <v/>
      </c>
      <c r="O4795" s="6">
        <f>IFERROR(VLOOKUP(E4795,Lookup!B:C,2,0),0)</f>
        <v>0</v>
      </c>
    </row>
    <row r="4796" customHeight="1" spans="11:15">
      <c r="K4796" s="6" t="str">
        <f>IFERROR(VLOOKUP($J4796,Lookup!$I:$M,Lookup!J$2,0),"")</f>
        <v/>
      </c>
      <c r="L4796" s="6" t="str">
        <f>IFERROR(VLOOKUP($J4796,Lookup!$I:$M,Lookup!K$2,0),"")</f>
        <v/>
      </c>
      <c r="M4796" s="6" t="str">
        <f>IFERROR(VLOOKUP($J4796,Lookup!$I:$M,Lookup!L$2,0),"")</f>
        <v/>
      </c>
      <c r="N4796" s="6" t="str">
        <f>IFERROR(VLOOKUP($J4796,Lookup!$I:$M,Lookup!M$2,0),"")</f>
        <v/>
      </c>
      <c r="O4796" s="6">
        <f>IFERROR(VLOOKUP(E4796,Lookup!B:C,2,0),0)</f>
        <v>0</v>
      </c>
    </row>
    <row r="4797" customHeight="1" spans="11:15">
      <c r="K4797" s="6" t="str">
        <f>IFERROR(VLOOKUP($J4797,Lookup!$I:$M,Lookup!J$2,0),"")</f>
        <v/>
      </c>
      <c r="L4797" s="6" t="str">
        <f>IFERROR(VLOOKUP($J4797,Lookup!$I:$M,Lookup!K$2,0),"")</f>
        <v/>
      </c>
      <c r="M4797" s="6" t="str">
        <f>IFERROR(VLOOKUP($J4797,Lookup!$I:$M,Lookup!L$2,0),"")</f>
        <v/>
      </c>
      <c r="N4797" s="6" t="str">
        <f>IFERROR(VLOOKUP($J4797,Lookup!$I:$M,Lookup!M$2,0),"")</f>
        <v/>
      </c>
      <c r="O4797" s="6">
        <f>IFERROR(VLOOKUP(E4797,Lookup!B:C,2,0),0)</f>
        <v>0</v>
      </c>
    </row>
    <row r="4798" customHeight="1" spans="11:15">
      <c r="K4798" s="6" t="str">
        <f>IFERROR(VLOOKUP($J4798,Lookup!$I:$M,Lookup!J$2,0),"")</f>
        <v/>
      </c>
      <c r="L4798" s="6" t="str">
        <f>IFERROR(VLOOKUP($J4798,Lookup!$I:$M,Lookup!K$2,0),"")</f>
        <v/>
      </c>
      <c r="M4798" s="6" t="str">
        <f>IFERROR(VLOOKUP($J4798,Lookup!$I:$M,Lookup!L$2,0),"")</f>
        <v/>
      </c>
      <c r="N4798" s="6" t="str">
        <f>IFERROR(VLOOKUP($J4798,Lookup!$I:$M,Lookup!M$2,0),"")</f>
        <v/>
      </c>
      <c r="O4798" s="6">
        <f>IFERROR(VLOOKUP(E4798,Lookup!B:C,2,0),0)</f>
        <v>0</v>
      </c>
    </row>
    <row r="4799" customHeight="1" spans="11:15">
      <c r="K4799" s="6" t="str">
        <f>IFERROR(VLOOKUP($J4799,Lookup!$I:$M,Lookup!J$2,0),"")</f>
        <v/>
      </c>
      <c r="L4799" s="6" t="str">
        <f>IFERROR(VLOOKUP($J4799,Lookup!$I:$M,Lookup!K$2,0),"")</f>
        <v/>
      </c>
      <c r="M4799" s="6" t="str">
        <f>IFERROR(VLOOKUP($J4799,Lookup!$I:$M,Lookup!L$2,0),"")</f>
        <v/>
      </c>
      <c r="N4799" s="6" t="str">
        <f>IFERROR(VLOOKUP($J4799,Lookup!$I:$M,Lookup!M$2,0),"")</f>
        <v/>
      </c>
      <c r="O4799" s="6">
        <f>IFERROR(VLOOKUP(E4799,Lookup!B:C,2,0),0)</f>
        <v>0</v>
      </c>
    </row>
    <row r="4800" customHeight="1" spans="11:15">
      <c r="K4800" s="6" t="str">
        <f>IFERROR(VLOOKUP($J4800,Lookup!$I:$M,Lookup!J$2,0),"")</f>
        <v/>
      </c>
      <c r="L4800" s="6" t="str">
        <f>IFERROR(VLOOKUP($J4800,Lookup!$I:$M,Lookup!K$2,0),"")</f>
        <v/>
      </c>
      <c r="M4800" s="6" t="str">
        <f>IFERROR(VLOOKUP($J4800,Lookup!$I:$M,Lookup!L$2,0),"")</f>
        <v/>
      </c>
      <c r="N4800" s="6" t="str">
        <f>IFERROR(VLOOKUP($J4800,Lookup!$I:$M,Lookup!M$2,0),"")</f>
        <v/>
      </c>
      <c r="O4800" s="6">
        <f>IFERROR(VLOOKUP(E4800,Lookup!B:C,2,0),0)</f>
        <v>0</v>
      </c>
    </row>
    <row r="4801" customHeight="1" spans="11:15">
      <c r="K4801" s="6" t="str">
        <f>IFERROR(VLOOKUP($J4801,Lookup!$I:$M,Lookup!J$2,0),"")</f>
        <v/>
      </c>
      <c r="L4801" s="6" t="str">
        <f>IFERROR(VLOOKUP($J4801,Lookup!$I:$M,Lookup!K$2,0),"")</f>
        <v/>
      </c>
      <c r="M4801" s="6" t="str">
        <f>IFERROR(VLOOKUP($J4801,Lookup!$I:$M,Lookup!L$2,0),"")</f>
        <v/>
      </c>
      <c r="N4801" s="6" t="str">
        <f>IFERROR(VLOOKUP($J4801,Lookup!$I:$M,Lookup!M$2,0),"")</f>
        <v/>
      </c>
      <c r="O4801" s="6">
        <f>IFERROR(VLOOKUP(E4801,Lookup!B:C,2,0),0)</f>
        <v>0</v>
      </c>
    </row>
    <row r="4802" customHeight="1" spans="11:15">
      <c r="K4802" s="6" t="str">
        <f>IFERROR(VLOOKUP($J4802,Lookup!$I:$M,Lookup!J$2,0),"")</f>
        <v/>
      </c>
      <c r="L4802" s="6" t="str">
        <f>IFERROR(VLOOKUP($J4802,Lookup!$I:$M,Lookup!K$2,0),"")</f>
        <v/>
      </c>
      <c r="M4802" s="6" t="str">
        <f>IFERROR(VLOOKUP($J4802,Lookup!$I:$M,Lookup!L$2,0),"")</f>
        <v/>
      </c>
      <c r="N4802" s="6" t="str">
        <f>IFERROR(VLOOKUP($J4802,Lookup!$I:$M,Lookup!M$2,0),"")</f>
        <v/>
      </c>
      <c r="O4802" s="6">
        <f>IFERROR(VLOOKUP(E4802,Lookup!B:C,2,0),0)</f>
        <v>0</v>
      </c>
    </row>
    <row r="4803" customHeight="1" spans="11:15">
      <c r="K4803" s="6" t="str">
        <f>IFERROR(VLOOKUP($J4803,Lookup!$I:$M,Lookup!J$2,0),"")</f>
        <v/>
      </c>
      <c r="L4803" s="6" t="str">
        <f>IFERROR(VLOOKUP($J4803,Lookup!$I:$M,Lookup!K$2,0),"")</f>
        <v/>
      </c>
      <c r="M4803" s="6" t="str">
        <f>IFERROR(VLOOKUP($J4803,Lookup!$I:$M,Lookup!L$2,0),"")</f>
        <v/>
      </c>
      <c r="N4803" s="6" t="str">
        <f>IFERROR(VLOOKUP($J4803,Lookup!$I:$M,Lookup!M$2,0),"")</f>
        <v/>
      </c>
      <c r="O4803" s="6">
        <f>IFERROR(VLOOKUP(E4803,Lookup!B:C,2,0),0)</f>
        <v>0</v>
      </c>
    </row>
    <row r="4804" customHeight="1" spans="11:15">
      <c r="K4804" s="6" t="str">
        <f>IFERROR(VLOOKUP($J4804,Lookup!$I:$M,Lookup!J$2,0),"")</f>
        <v/>
      </c>
      <c r="L4804" s="6" t="str">
        <f>IFERROR(VLOOKUP($J4804,Lookup!$I:$M,Lookup!K$2,0),"")</f>
        <v/>
      </c>
      <c r="M4804" s="6" t="str">
        <f>IFERROR(VLOOKUP($J4804,Lookup!$I:$M,Lookup!L$2,0),"")</f>
        <v/>
      </c>
      <c r="N4804" s="6" t="str">
        <f>IFERROR(VLOOKUP($J4804,Lookup!$I:$M,Lookup!M$2,0),"")</f>
        <v/>
      </c>
      <c r="O4804" s="6">
        <f>IFERROR(VLOOKUP(E4804,Lookup!B:C,2,0),0)</f>
        <v>0</v>
      </c>
    </row>
    <row r="4805" customHeight="1" spans="11:15">
      <c r="K4805" s="6" t="str">
        <f>IFERROR(VLOOKUP($J4805,Lookup!$I:$M,Lookup!J$2,0),"")</f>
        <v/>
      </c>
      <c r="L4805" s="6" t="str">
        <f>IFERROR(VLOOKUP($J4805,Lookup!$I:$M,Lookup!K$2,0),"")</f>
        <v/>
      </c>
      <c r="M4805" s="6" t="str">
        <f>IFERROR(VLOOKUP($J4805,Lookup!$I:$M,Lookup!L$2,0),"")</f>
        <v/>
      </c>
      <c r="N4805" s="6" t="str">
        <f>IFERROR(VLOOKUP($J4805,Lookup!$I:$M,Lookup!M$2,0),"")</f>
        <v/>
      </c>
      <c r="O4805" s="6">
        <f>IFERROR(VLOOKUP(E4805,Lookup!B:C,2,0),0)</f>
        <v>0</v>
      </c>
    </row>
    <row r="4806" customHeight="1" spans="11:15">
      <c r="K4806" s="6" t="str">
        <f>IFERROR(VLOOKUP($J4806,Lookup!$I:$M,Lookup!J$2,0),"")</f>
        <v/>
      </c>
      <c r="L4806" s="6" t="str">
        <f>IFERROR(VLOOKUP($J4806,Lookup!$I:$M,Lookup!K$2,0),"")</f>
        <v/>
      </c>
      <c r="M4806" s="6" t="str">
        <f>IFERROR(VLOOKUP($J4806,Lookup!$I:$M,Lookup!L$2,0),"")</f>
        <v/>
      </c>
      <c r="N4806" s="6" t="str">
        <f>IFERROR(VLOOKUP($J4806,Lookup!$I:$M,Lookup!M$2,0),"")</f>
        <v/>
      </c>
      <c r="O4806" s="6">
        <f>IFERROR(VLOOKUP(E4806,Lookup!B:C,2,0),0)</f>
        <v>0</v>
      </c>
    </row>
    <row r="4807" customHeight="1" spans="11:15">
      <c r="K4807" s="6" t="str">
        <f>IFERROR(VLOOKUP($J4807,Lookup!$I:$M,Lookup!J$2,0),"")</f>
        <v/>
      </c>
      <c r="L4807" s="6" t="str">
        <f>IFERROR(VLOOKUP($J4807,Lookup!$I:$M,Lookup!K$2,0),"")</f>
        <v/>
      </c>
      <c r="M4807" s="6" t="str">
        <f>IFERROR(VLOOKUP($J4807,Lookup!$I:$M,Lookup!L$2,0),"")</f>
        <v/>
      </c>
      <c r="N4807" s="6" t="str">
        <f>IFERROR(VLOOKUP($J4807,Lookup!$I:$M,Lookup!M$2,0),"")</f>
        <v/>
      </c>
      <c r="O4807" s="6">
        <f>IFERROR(VLOOKUP(E4807,Lookup!B:C,2,0),0)</f>
        <v>0</v>
      </c>
    </row>
    <row r="4808" customHeight="1" spans="11:15">
      <c r="K4808" s="6" t="str">
        <f>IFERROR(VLOOKUP($J4808,Lookup!$I:$M,Lookup!J$2,0),"")</f>
        <v/>
      </c>
      <c r="L4808" s="6" t="str">
        <f>IFERROR(VLOOKUP($J4808,Lookup!$I:$M,Lookup!K$2,0),"")</f>
        <v/>
      </c>
      <c r="M4808" s="6" t="str">
        <f>IFERROR(VLOOKUP($J4808,Lookup!$I:$M,Lookup!L$2,0),"")</f>
        <v/>
      </c>
      <c r="N4808" s="6" t="str">
        <f>IFERROR(VLOOKUP($J4808,Lookup!$I:$M,Lookup!M$2,0),"")</f>
        <v/>
      </c>
      <c r="O4808" s="6">
        <f>IFERROR(VLOOKUP(E4808,Lookup!B:C,2,0),0)</f>
        <v>0</v>
      </c>
    </row>
    <row r="4809" customHeight="1" spans="11:15">
      <c r="K4809" s="6" t="str">
        <f>IFERROR(VLOOKUP($J4809,Lookup!$I:$M,Lookup!J$2,0),"")</f>
        <v/>
      </c>
      <c r="L4809" s="6" t="str">
        <f>IFERROR(VLOOKUP($J4809,Lookup!$I:$M,Lookup!K$2,0),"")</f>
        <v/>
      </c>
      <c r="M4809" s="6" t="str">
        <f>IFERROR(VLOOKUP($J4809,Lookup!$I:$M,Lookup!L$2,0),"")</f>
        <v/>
      </c>
      <c r="N4809" s="6" t="str">
        <f>IFERROR(VLOOKUP($J4809,Lookup!$I:$M,Lookup!M$2,0),"")</f>
        <v/>
      </c>
      <c r="O4809" s="6">
        <f>IFERROR(VLOOKUP(E4809,Lookup!B:C,2,0),0)</f>
        <v>0</v>
      </c>
    </row>
    <row r="4810" customHeight="1" spans="11:15">
      <c r="K4810" s="6" t="str">
        <f>IFERROR(VLOOKUP($J4810,Lookup!$I:$M,Lookup!J$2,0),"")</f>
        <v/>
      </c>
      <c r="L4810" s="6" t="str">
        <f>IFERROR(VLOOKUP($J4810,Lookup!$I:$M,Lookup!K$2,0),"")</f>
        <v/>
      </c>
      <c r="M4810" s="6" t="str">
        <f>IFERROR(VLOOKUP($J4810,Lookup!$I:$M,Lookup!L$2,0),"")</f>
        <v/>
      </c>
      <c r="N4810" s="6" t="str">
        <f>IFERROR(VLOOKUP($J4810,Lookup!$I:$M,Lookup!M$2,0),"")</f>
        <v/>
      </c>
      <c r="O4810" s="6">
        <f>IFERROR(VLOOKUP(E4810,Lookup!B:C,2,0),0)</f>
        <v>0</v>
      </c>
    </row>
    <row r="4811" customHeight="1" spans="11:15">
      <c r="K4811" s="6" t="str">
        <f>IFERROR(VLOOKUP($J4811,Lookup!$I:$M,Lookup!J$2,0),"")</f>
        <v/>
      </c>
      <c r="L4811" s="6" t="str">
        <f>IFERROR(VLOOKUP($J4811,Lookup!$I:$M,Lookup!K$2,0),"")</f>
        <v/>
      </c>
      <c r="M4811" s="6" t="str">
        <f>IFERROR(VLOOKUP($J4811,Lookup!$I:$M,Lookup!L$2,0),"")</f>
        <v/>
      </c>
      <c r="N4811" s="6" t="str">
        <f>IFERROR(VLOOKUP($J4811,Lookup!$I:$M,Lookup!M$2,0),"")</f>
        <v/>
      </c>
      <c r="O4811" s="6">
        <f>IFERROR(VLOOKUP(E4811,Lookup!B:C,2,0),0)</f>
        <v>0</v>
      </c>
    </row>
    <row r="4812" customHeight="1" spans="11:15">
      <c r="K4812" s="6" t="str">
        <f>IFERROR(VLOOKUP($J4812,Lookup!$I:$M,Lookup!J$2,0),"")</f>
        <v/>
      </c>
      <c r="L4812" s="6" t="str">
        <f>IFERROR(VLOOKUP($J4812,Lookup!$I:$M,Lookup!K$2,0),"")</f>
        <v/>
      </c>
      <c r="M4812" s="6" t="str">
        <f>IFERROR(VLOOKUP($J4812,Lookup!$I:$M,Lookup!L$2,0),"")</f>
        <v/>
      </c>
      <c r="N4812" s="6" t="str">
        <f>IFERROR(VLOOKUP($J4812,Lookup!$I:$M,Lookup!M$2,0),"")</f>
        <v/>
      </c>
      <c r="O4812" s="6">
        <f>IFERROR(VLOOKUP(E4812,Lookup!B:C,2,0),0)</f>
        <v>0</v>
      </c>
    </row>
    <row r="4813" customHeight="1" spans="11:15">
      <c r="K4813" s="6" t="str">
        <f>IFERROR(VLOOKUP($J4813,Lookup!$I:$M,Lookup!J$2,0),"")</f>
        <v/>
      </c>
      <c r="L4813" s="6" t="str">
        <f>IFERROR(VLOOKUP($J4813,Lookup!$I:$M,Lookup!K$2,0),"")</f>
        <v/>
      </c>
      <c r="M4813" s="6" t="str">
        <f>IFERROR(VLOOKUP($J4813,Lookup!$I:$M,Lookup!L$2,0),"")</f>
        <v/>
      </c>
      <c r="N4813" s="6" t="str">
        <f>IFERROR(VLOOKUP($J4813,Lookup!$I:$M,Lookup!M$2,0),"")</f>
        <v/>
      </c>
      <c r="O4813" s="6">
        <f>IFERROR(VLOOKUP(E4813,Lookup!B:C,2,0),0)</f>
        <v>0</v>
      </c>
    </row>
    <row r="4814" customHeight="1" spans="11:15">
      <c r="K4814" s="6" t="str">
        <f>IFERROR(VLOOKUP($J4814,Lookup!$I:$M,Lookup!J$2,0),"")</f>
        <v/>
      </c>
      <c r="L4814" s="6" t="str">
        <f>IFERROR(VLOOKUP($J4814,Lookup!$I:$M,Lookup!K$2,0),"")</f>
        <v/>
      </c>
      <c r="M4814" s="6" t="str">
        <f>IFERROR(VLOOKUP($J4814,Lookup!$I:$M,Lookup!L$2,0),"")</f>
        <v/>
      </c>
      <c r="N4814" s="6" t="str">
        <f>IFERROR(VLOOKUP($J4814,Lookup!$I:$M,Lookup!M$2,0),"")</f>
        <v/>
      </c>
      <c r="O4814" s="6">
        <f>IFERROR(VLOOKUP(E4814,Lookup!B:C,2,0),0)</f>
        <v>0</v>
      </c>
    </row>
    <row r="4815" customHeight="1" spans="11:15">
      <c r="K4815" s="6" t="str">
        <f>IFERROR(VLOOKUP($J4815,Lookup!$I:$M,Lookup!J$2,0),"")</f>
        <v/>
      </c>
      <c r="L4815" s="6" t="str">
        <f>IFERROR(VLOOKUP($J4815,Lookup!$I:$M,Lookup!K$2,0),"")</f>
        <v/>
      </c>
      <c r="M4815" s="6" t="str">
        <f>IFERROR(VLOOKUP($J4815,Lookup!$I:$M,Lookup!L$2,0),"")</f>
        <v/>
      </c>
      <c r="N4815" s="6" t="str">
        <f>IFERROR(VLOOKUP($J4815,Lookup!$I:$M,Lookup!M$2,0),"")</f>
        <v/>
      </c>
      <c r="O4815" s="6">
        <f>IFERROR(VLOOKUP(E4815,Lookup!B:C,2,0),0)</f>
        <v>0</v>
      </c>
    </row>
    <row r="4816" customHeight="1" spans="11:15">
      <c r="K4816" s="6" t="str">
        <f>IFERROR(VLOOKUP($J4816,Lookup!$I:$M,Lookup!J$2,0),"")</f>
        <v/>
      </c>
      <c r="L4816" s="6" t="str">
        <f>IFERROR(VLOOKUP($J4816,Lookup!$I:$M,Lookup!K$2,0),"")</f>
        <v/>
      </c>
      <c r="M4816" s="6" t="str">
        <f>IFERROR(VLOOKUP($J4816,Lookup!$I:$M,Lookup!L$2,0),"")</f>
        <v/>
      </c>
      <c r="N4816" s="6" t="str">
        <f>IFERROR(VLOOKUP($J4816,Lookup!$I:$M,Lookup!M$2,0),"")</f>
        <v/>
      </c>
      <c r="O4816" s="6">
        <f>IFERROR(VLOOKUP(E4816,Lookup!B:C,2,0),0)</f>
        <v>0</v>
      </c>
    </row>
    <row r="4817" customHeight="1" spans="11:15">
      <c r="K4817" s="6" t="str">
        <f>IFERROR(VLOOKUP($J4817,Lookup!$I:$M,Lookup!J$2,0),"")</f>
        <v/>
      </c>
      <c r="L4817" s="6" t="str">
        <f>IFERROR(VLOOKUP($J4817,Lookup!$I:$M,Lookup!K$2,0),"")</f>
        <v/>
      </c>
      <c r="M4817" s="6" t="str">
        <f>IFERROR(VLOOKUP($J4817,Lookup!$I:$M,Lookup!L$2,0),"")</f>
        <v/>
      </c>
      <c r="N4817" s="6" t="str">
        <f>IFERROR(VLOOKUP($J4817,Lookup!$I:$M,Lookup!M$2,0),"")</f>
        <v/>
      </c>
      <c r="O4817" s="6">
        <f>IFERROR(VLOOKUP(E4817,Lookup!B:C,2,0),0)</f>
        <v>0</v>
      </c>
    </row>
    <row r="4818" customHeight="1" spans="11:15">
      <c r="K4818" s="6" t="str">
        <f>IFERROR(VLOOKUP($J4818,Lookup!$I:$M,Lookup!J$2,0),"")</f>
        <v/>
      </c>
      <c r="L4818" s="6" t="str">
        <f>IFERROR(VLOOKUP($J4818,Lookup!$I:$M,Lookup!K$2,0),"")</f>
        <v/>
      </c>
      <c r="M4818" s="6" t="str">
        <f>IFERROR(VLOOKUP($J4818,Lookup!$I:$M,Lookup!L$2,0),"")</f>
        <v/>
      </c>
      <c r="N4818" s="6" t="str">
        <f>IFERROR(VLOOKUP($J4818,Lookup!$I:$M,Lookup!M$2,0),"")</f>
        <v/>
      </c>
      <c r="O4818" s="6">
        <f>IFERROR(VLOOKUP(E4818,Lookup!B:C,2,0),0)</f>
        <v>0</v>
      </c>
    </row>
    <row r="4819" customHeight="1" spans="11:15">
      <c r="K4819" s="6" t="str">
        <f>IFERROR(VLOOKUP($J4819,Lookup!$I:$M,Lookup!J$2,0),"")</f>
        <v/>
      </c>
      <c r="L4819" s="6" t="str">
        <f>IFERROR(VLOOKUP($J4819,Lookup!$I:$M,Lookup!K$2,0),"")</f>
        <v/>
      </c>
      <c r="M4819" s="6" t="str">
        <f>IFERROR(VLOOKUP($J4819,Lookup!$I:$M,Lookup!L$2,0),"")</f>
        <v/>
      </c>
      <c r="N4819" s="6" t="str">
        <f>IFERROR(VLOOKUP($J4819,Lookup!$I:$M,Lookup!M$2,0),"")</f>
        <v/>
      </c>
      <c r="O4819" s="6">
        <f>IFERROR(VLOOKUP(E4819,Lookup!B:C,2,0),0)</f>
        <v>0</v>
      </c>
    </row>
    <row r="4820" customHeight="1" spans="11:15">
      <c r="K4820" s="6" t="str">
        <f>IFERROR(VLOOKUP($J4820,Lookup!$I:$M,Lookup!J$2,0),"")</f>
        <v/>
      </c>
      <c r="L4820" s="6" t="str">
        <f>IFERROR(VLOOKUP($J4820,Lookup!$I:$M,Lookup!K$2,0),"")</f>
        <v/>
      </c>
      <c r="M4820" s="6" t="str">
        <f>IFERROR(VLOOKUP($J4820,Lookup!$I:$M,Lookup!L$2,0),"")</f>
        <v/>
      </c>
      <c r="N4820" s="6" t="str">
        <f>IFERROR(VLOOKUP($J4820,Lookup!$I:$M,Lookup!M$2,0),"")</f>
        <v/>
      </c>
      <c r="O4820" s="6">
        <f>IFERROR(VLOOKUP(E4820,Lookup!B:C,2,0),0)</f>
        <v>0</v>
      </c>
    </row>
    <row r="4821" customHeight="1" spans="11:15">
      <c r="K4821" s="6" t="str">
        <f>IFERROR(VLOOKUP($J4821,Lookup!$I:$M,Lookup!J$2,0),"")</f>
        <v/>
      </c>
      <c r="L4821" s="6" t="str">
        <f>IFERROR(VLOOKUP($J4821,Lookup!$I:$M,Lookup!K$2,0),"")</f>
        <v/>
      </c>
      <c r="M4821" s="6" t="str">
        <f>IFERROR(VLOOKUP($J4821,Lookup!$I:$M,Lookup!L$2,0),"")</f>
        <v/>
      </c>
      <c r="N4821" s="6" t="str">
        <f>IFERROR(VLOOKUP($J4821,Lookup!$I:$M,Lookup!M$2,0),"")</f>
        <v/>
      </c>
      <c r="O4821" s="6">
        <f>IFERROR(VLOOKUP(E4821,Lookup!B:C,2,0),0)</f>
        <v>0</v>
      </c>
    </row>
    <row r="4822" customHeight="1" spans="11:15">
      <c r="K4822" s="6" t="str">
        <f>IFERROR(VLOOKUP($J4822,Lookup!$I:$M,Lookup!J$2,0),"")</f>
        <v/>
      </c>
      <c r="L4822" s="6" t="str">
        <f>IFERROR(VLOOKUP($J4822,Lookup!$I:$M,Lookup!K$2,0),"")</f>
        <v/>
      </c>
      <c r="M4822" s="6" t="str">
        <f>IFERROR(VLOOKUP($J4822,Lookup!$I:$M,Lookup!L$2,0),"")</f>
        <v/>
      </c>
      <c r="N4822" s="6" t="str">
        <f>IFERROR(VLOOKUP($J4822,Lookup!$I:$M,Lookup!M$2,0),"")</f>
        <v/>
      </c>
      <c r="O4822" s="6">
        <f>IFERROR(VLOOKUP(E4822,Lookup!B:C,2,0),0)</f>
        <v>0</v>
      </c>
    </row>
    <row r="4823" customHeight="1" spans="11:15">
      <c r="K4823" s="6" t="str">
        <f>IFERROR(VLOOKUP($J4823,Lookup!$I:$M,Lookup!J$2,0),"")</f>
        <v/>
      </c>
      <c r="L4823" s="6" t="str">
        <f>IFERROR(VLOOKUP($J4823,Lookup!$I:$M,Lookup!K$2,0),"")</f>
        <v/>
      </c>
      <c r="M4823" s="6" t="str">
        <f>IFERROR(VLOOKUP($J4823,Lookup!$I:$M,Lookup!L$2,0),"")</f>
        <v/>
      </c>
      <c r="N4823" s="6" t="str">
        <f>IFERROR(VLOOKUP($J4823,Lookup!$I:$M,Lookup!M$2,0),"")</f>
        <v/>
      </c>
      <c r="O4823" s="6">
        <f>IFERROR(VLOOKUP(E4823,Lookup!B:C,2,0),0)</f>
        <v>0</v>
      </c>
    </row>
    <row r="4824" customHeight="1" spans="11:15">
      <c r="K4824" s="6" t="str">
        <f>IFERROR(VLOOKUP($J4824,Lookup!$I:$M,Lookup!J$2,0),"")</f>
        <v/>
      </c>
      <c r="L4824" s="6" t="str">
        <f>IFERROR(VLOOKUP($J4824,Lookup!$I:$M,Lookup!K$2,0),"")</f>
        <v/>
      </c>
      <c r="M4824" s="6" t="str">
        <f>IFERROR(VLOOKUP($J4824,Lookup!$I:$M,Lookup!L$2,0),"")</f>
        <v/>
      </c>
      <c r="N4824" s="6" t="str">
        <f>IFERROR(VLOOKUP($J4824,Lookup!$I:$M,Lookup!M$2,0),"")</f>
        <v/>
      </c>
      <c r="O4824" s="6">
        <f>IFERROR(VLOOKUP(E4824,Lookup!B:C,2,0),0)</f>
        <v>0</v>
      </c>
    </row>
    <row r="4825" customHeight="1" spans="11:15">
      <c r="K4825" s="6" t="str">
        <f>IFERROR(VLOOKUP($J4825,Lookup!$I:$M,Lookup!J$2,0),"")</f>
        <v/>
      </c>
      <c r="L4825" s="6" t="str">
        <f>IFERROR(VLOOKUP($J4825,Lookup!$I:$M,Lookup!K$2,0),"")</f>
        <v/>
      </c>
      <c r="M4825" s="6" t="str">
        <f>IFERROR(VLOOKUP($J4825,Lookup!$I:$M,Lookup!L$2,0),"")</f>
        <v/>
      </c>
      <c r="N4825" s="6" t="str">
        <f>IFERROR(VLOOKUP($J4825,Lookup!$I:$M,Lookup!M$2,0),"")</f>
        <v/>
      </c>
      <c r="O4825" s="6">
        <f>IFERROR(VLOOKUP(E4825,Lookup!B:C,2,0),0)</f>
        <v>0</v>
      </c>
    </row>
    <row r="4826" customHeight="1" spans="11:15">
      <c r="K4826" s="6" t="str">
        <f>IFERROR(VLOOKUP($J4826,Lookup!$I:$M,Lookup!J$2,0),"")</f>
        <v/>
      </c>
      <c r="L4826" s="6" t="str">
        <f>IFERROR(VLOOKUP($J4826,Lookup!$I:$M,Lookup!K$2,0),"")</f>
        <v/>
      </c>
      <c r="M4826" s="6" t="str">
        <f>IFERROR(VLOOKUP($J4826,Lookup!$I:$M,Lookup!L$2,0),"")</f>
        <v/>
      </c>
      <c r="N4826" s="6" t="str">
        <f>IFERROR(VLOOKUP($J4826,Lookup!$I:$M,Lookup!M$2,0),"")</f>
        <v/>
      </c>
      <c r="O4826" s="6">
        <f>IFERROR(VLOOKUP(E4826,Lookup!B:C,2,0),0)</f>
        <v>0</v>
      </c>
    </row>
    <row r="4827" customHeight="1" spans="11:15">
      <c r="K4827" s="6" t="str">
        <f>IFERROR(VLOOKUP($J4827,Lookup!$I:$M,Lookup!J$2,0),"")</f>
        <v/>
      </c>
      <c r="L4827" s="6" t="str">
        <f>IFERROR(VLOOKUP($J4827,Lookup!$I:$M,Lookup!K$2,0),"")</f>
        <v/>
      </c>
      <c r="M4827" s="6" t="str">
        <f>IFERROR(VLOOKUP($J4827,Lookup!$I:$M,Lookup!L$2,0),"")</f>
        <v/>
      </c>
      <c r="N4827" s="6" t="str">
        <f>IFERROR(VLOOKUP($J4827,Lookup!$I:$M,Lookup!M$2,0),"")</f>
        <v/>
      </c>
      <c r="O4827" s="6">
        <f>IFERROR(VLOOKUP(E4827,Lookup!B:C,2,0),0)</f>
        <v>0</v>
      </c>
    </row>
    <row r="4828" customHeight="1" spans="11:15">
      <c r="K4828" s="6" t="str">
        <f>IFERROR(VLOOKUP($J4828,Lookup!$I:$M,Lookup!J$2,0),"")</f>
        <v/>
      </c>
      <c r="L4828" s="6" t="str">
        <f>IFERROR(VLOOKUP($J4828,Lookup!$I:$M,Lookup!K$2,0),"")</f>
        <v/>
      </c>
      <c r="M4828" s="6" t="str">
        <f>IFERROR(VLOOKUP($J4828,Lookup!$I:$M,Lookup!L$2,0),"")</f>
        <v/>
      </c>
      <c r="N4828" s="6" t="str">
        <f>IFERROR(VLOOKUP($J4828,Lookup!$I:$M,Lookup!M$2,0),"")</f>
        <v/>
      </c>
      <c r="O4828" s="6">
        <f>IFERROR(VLOOKUP(E4828,Lookup!B:C,2,0),0)</f>
        <v>0</v>
      </c>
    </row>
    <row r="4829" customHeight="1" spans="11:15">
      <c r="K4829" s="6" t="str">
        <f>IFERROR(VLOOKUP($J4829,Lookup!$I:$M,Lookup!J$2,0),"")</f>
        <v/>
      </c>
      <c r="L4829" s="6" t="str">
        <f>IFERROR(VLOOKUP($J4829,Lookup!$I:$M,Lookup!K$2,0),"")</f>
        <v/>
      </c>
      <c r="M4829" s="6" t="str">
        <f>IFERROR(VLOOKUP($J4829,Lookup!$I:$M,Lookup!L$2,0),"")</f>
        <v/>
      </c>
      <c r="N4829" s="6" t="str">
        <f>IFERROR(VLOOKUP($J4829,Lookup!$I:$M,Lookup!M$2,0),"")</f>
        <v/>
      </c>
      <c r="O4829" s="6">
        <f>IFERROR(VLOOKUP(E4829,Lookup!B:C,2,0),0)</f>
        <v>0</v>
      </c>
    </row>
    <row r="4830" customHeight="1" spans="11:15">
      <c r="K4830" s="6" t="str">
        <f>IFERROR(VLOOKUP($J4830,Lookup!$I:$M,Lookup!J$2,0),"")</f>
        <v/>
      </c>
      <c r="L4830" s="6" t="str">
        <f>IFERROR(VLOOKUP($J4830,Lookup!$I:$M,Lookup!K$2,0),"")</f>
        <v/>
      </c>
      <c r="M4830" s="6" t="str">
        <f>IFERROR(VLOOKUP($J4830,Lookup!$I:$M,Lookup!L$2,0),"")</f>
        <v/>
      </c>
      <c r="N4830" s="6" t="str">
        <f>IFERROR(VLOOKUP($J4830,Lookup!$I:$M,Lookup!M$2,0),"")</f>
        <v/>
      </c>
      <c r="O4830" s="6">
        <f>IFERROR(VLOOKUP(E4830,Lookup!B:C,2,0),0)</f>
        <v>0</v>
      </c>
    </row>
    <row r="4831" customHeight="1" spans="11:15">
      <c r="K4831" s="6" t="str">
        <f>IFERROR(VLOOKUP($J4831,Lookup!$I:$M,Lookup!J$2,0),"")</f>
        <v/>
      </c>
      <c r="L4831" s="6" t="str">
        <f>IFERROR(VLOOKUP($J4831,Lookup!$I:$M,Lookup!K$2,0),"")</f>
        <v/>
      </c>
      <c r="M4831" s="6" t="str">
        <f>IFERROR(VLOOKUP($J4831,Lookup!$I:$M,Lookup!L$2,0),"")</f>
        <v/>
      </c>
      <c r="N4831" s="6" t="str">
        <f>IFERROR(VLOOKUP($J4831,Lookup!$I:$M,Lookup!M$2,0),"")</f>
        <v/>
      </c>
      <c r="O4831" s="6">
        <f>IFERROR(VLOOKUP(E4831,Lookup!B:C,2,0),0)</f>
        <v>0</v>
      </c>
    </row>
    <row r="4832" customHeight="1" spans="11:15">
      <c r="K4832" s="6" t="str">
        <f>IFERROR(VLOOKUP($J4832,Lookup!$I:$M,Lookup!J$2,0),"")</f>
        <v/>
      </c>
      <c r="L4832" s="6" t="str">
        <f>IFERROR(VLOOKUP($J4832,Lookup!$I:$M,Lookup!K$2,0),"")</f>
        <v/>
      </c>
      <c r="M4832" s="6" t="str">
        <f>IFERROR(VLOOKUP($J4832,Lookup!$I:$M,Lookup!L$2,0),"")</f>
        <v/>
      </c>
      <c r="N4832" s="6" t="str">
        <f>IFERROR(VLOOKUP($J4832,Lookup!$I:$M,Lookup!M$2,0),"")</f>
        <v/>
      </c>
      <c r="O4832" s="6">
        <f>IFERROR(VLOOKUP(E4832,Lookup!B:C,2,0),0)</f>
        <v>0</v>
      </c>
    </row>
    <row r="4833" customHeight="1" spans="11:15">
      <c r="K4833" s="6" t="str">
        <f>IFERROR(VLOOKUP($J4833,Lookup!$I:$M,Lookup!J$2,0),"")</f>
        <v/>
      </c>
      <c r="L4833" s="6" t="str">
        <f>IFERROR(VLOOKUP($J4833,Lookup!$I:$M,Lookup!K$2,0),"")</f>
        <v/>
      </c>
      <c r="M4833" s="6" t="str">
        <f>IFERROR(VLOOKUP($J4833,Lookup!$I:$M,Lookup!L$2,0),"")</f>
        <v/>
      </c>
      <c r="N4833" s="6" t="str">
        <f>IFERROR(VLOOKUP($J4833,Lookup!$I:$M,Lookup!M$2,0),"")</f>
        <v/>
      </c>
      <c r="O4833" s="6">
        <f>IFERROR(VLOOKUP(E4833,Lookup!B:C,2,0),0)</f>
        <v>0</v>
      </c>
    </row>
    <row r="4834" customHeight="1" spans="11:15">
      <c r="K4834" s="6" t="str">
        <f>IFERROR(VLOOKUP($J4834,Lookup!$I:$M,Lookup!J$2,0),"")</f>
        <v/>
      </c>
      <c r="L4834" s="6" t="str">
        <f>IFERROR(VLOOKUP($J4834,Lookup!$I:$M,Lookup!K$2,0),"")</f>
        <v/>
      </c>
      <c r="M4834" s="6" t="str">
        <f>IFERROR(VLOOKUP($J4834,Lookup!$I:$M,Lookup!L$2,0),"")</f>
        <v/>
      </c>
      <c r="N4834" s="6" t="str">
        <f>IFERROR(VLOOKUP($J4834,Lookup!$I:$M,Lookup!M$2,0),"")</f>
        <v/>
      </c>
      <c r="O4834" s="6">
        <f>IFERROR(VLOOKUP(E4834,Lookup!B:C,2,0),0)</f>
        <v>0</v>
      </c>
    </row>
    <row r="4835" customHeight="1" spans="11:15">
      <c r="K4835" s="6" t="str">
        <f>IFERROR(VLOOKUP($J4835,Lookup!$I:$M,Lookup!J$2,0),"")</f>
        <v/>
      </c>
      <c r="L4835" s="6" t="str">
        <f>IFERROR(VLOOKUP($J4835,Lookup!$I:$M,Lookup!K$2,0),"")</f>
        <v/>
      </c>
      <c r="M4835" s="6" t="str">
        <f>IFERROR(VLOOKUP($J4835,Lookup!$I:$M,Lookup!L$2,0),"")</f>
        <v/>
      </c>
      <c r="N4835" s="6" t="str">
        <f>IFERROR(VLOOKUP($J4835,Lookup!$I:$M,Lookup!M$2,0),"")</f>
        <v/>
      </c>
      <c r="O4835" s="6">
        <f>IFERROR(VLOOKUP(E4835,Lookup!B:C,2,0),0)</f>
        <v>0</v>
      </c>
    </row>
    <row r="4836" customHeight="1" spans="11:15">
      <c r="K4836" s="6" t="str">
        <f>IFERROR(VLOOKUP($J4836,Lookup!$I:$M,Lookup!J$2,0),"")</f>
        <v/>
      </c>
      <c r="L4836" s="6" t="str">
        <f>IFERROR(VLOOKUP($J4836,Lookup!$I:$M,Lookup!K$2,0),"")</f>
        <v/>
      </c>
      <c r="M4836" s="6" t="str">
        <f>IFERROR(VLOOKUP($J4836,Lookup!$I:$M,Lookup!L$2,0),"")</f>
        <v/>
      </c>
      <c r="N4836" s="6" t="str">
        <f>IFERROR(VLOOKUP($J4836,Lookup!$I:$M,Lookup!M$2,0),"")</f>
        <v/>
      </c>
      <c r="O4836" s="6">
        <f>IFERROR(VLOOKUP(E4836,Lookup!B:C,2,0),0)</f>
        <v>0</v>
      </c>
    </row>
    <row r="4837" customHeight="1" spans="11:15">
      <c r="K4837" s="6" t="str">
        <f>IFERROR(VLOOKUP($J4837,Lookup!$I:$M,Lookup!J$2,0),"")</f>
        <v/>
      </c>
      <c r="L4837" s="6" t="str">
        <f>IFERROR(VLOOKUP($J4837,Lookup!$I:$M,Lookup!K$2,0),"")</f>
        <v/>
      </c>
      <c r="M4837" s="6" t="str">
        <f>IFERROR(VLOOKUP($J4837,Lookup!$I:$M,Lookup!L$2,0),"")</f>
        <v/>
      </c>
      <c r="N4837" s="6" t="str">
        <f>IFERROR(VLOOKUP($J4837,Lookup!$I:$M,Lookup!M$2,0),"")</f>
        <v/>
      </c>
      <c r="O4837" s="6">
        <f>IFERROR(VLOOKUP(E4837,Lookup!B:C,2,0),0)</f>
        <v>0</v>
      </c>
    </row>
    <row r="4838" customHeight="1" spans="11:15">
      <c r="K4838" s="6" t="str">
        <f>IFERROR(VLOOKUP($J4838,Lookup!$I:$M,Lookup!J$2,0),"")</f>
        <v/>
      </c>
      <c r="L4838" s="6" t="str">
        <f>IFERROR(VLOOKUP($J4838,Lookup!$I:$M,Lookup!K$2,0),"")</f>
        <v/>
      </c>
      <c r="M4838" s="6" t="str">
        <f>IFERROR(VLOOKUP($J4838,Lookup!$I:$M,Lookup!L$2,0),"")</f>
        <v/>
      </c>
      <c r="N4838" s="6" t="str">
        <f>IFERROR(VLOOKUP($J4838,Lookup!$I:$M,Lookup!M$2,0),"")</f>
        <v/>
      </c>
      <c r="O4838" s="6">
        <f>IFERROR(VLOOKUP(E4838,Lookup!B:C,2,0),0)</f>
        <v>0</v>
      </c>
    </row>
    <row r="4839" customHeight="1" spans="11:15">
      <c r="K4839" s="6" t="str">
        <f>IFERROR(VLOOKUP($J4839,Lookup!$I:$M,Lookup!J$2,0),"")</f>
        <v/>
      </c>
      <c r="L4839" s="6" t="str">
        <f>IFERROR(VLOOKUP($J4839,Lookup!$I:$M,Lookup!K$2,0),"")</f>
        <v/>
      </c>
      <c r="M4839" s="6" t="str">
        <f>IFERROR(VLOOKUP($J4839,Lookup!$I:$M,Lookup!L$2,0),"")</f>
        <v/>
      </c>
      <c r="N4839" s="6" t="str">
        <f>IFERROR(VLOOKUP($J4839,Lookup!$I:$M,Lookup!M$2,0),"")</f>
        <v/>
      </c>
      <c r="O4839" s="6">
        <f>IFERROR(VLOOKUP(E4839,Lookup!B:C,2,0),0)</f>
        <v>0</v>
      </c>
    </row>
    <row r="4840" customHeight="1" spans="11:15">
      <c r="K4840" s="6" t="str">
        <f>IFERROR(VLOOKUP($J4840,Lookup!$I:$M,Lookup!J$2,0),"")</f>
        <v/>
      </c>
      <c r="L4840" s="6" t="str">
        <f>IFERROR(VLOOKUP($J4840,Lookup!$I:$M,Lookup!K$2,0),"")</f>
        <v/>
      </c>
      <c r="M4840" s="6" t="str">
        <f>IFERROR(VLOOKUP($J4840,Lookup!$I:$M,Lookup!L$2,0),"")</f>
        <v/>
      </c>
      <c r="N4840" s="6" t="str">
        <f>IFERROR(VLOOKUP($J4840,Lookup!$I:$M,Lookup!M$2,0),"")</f>
        <v/>
      </c>
      <c r="O4840" s="6">
        <f>IFERROR(VLOOKUP(E4840,Lookup!B:C,2,0),0)</f>
        <v>0</v>
      </c>
    </row>
    <row r="4841" customHeight="1" spans="11:15">
      <c r="K4841" s="6" t="str">
        <f>IFERROR(VLOOKUP($J4841,Lookup!$I:$M,Lookup!J$2,0),"")</f>
        <v/>
      </c>
      <c r="L4841" s="6" t="str">
        <f>IFERROR(VLOOKUP($J4841,Lookup!$I:$M,Lookup!K$2,0),"")</f>
        <v/>
      </c>
      <c r="M4841" s="6" t="str">
        <f>IFERROR(VLOOKUP($J4841,Lookup!$I:$M,Lookup!L$2,0),"")</f>
        <v/>
      </c>
      <c r="N4841" s="6" t="str">
        <f>IFERROR(VLOOKUP($J4841,Lookup!$I:$M,Lookup!M$2,0),"")</f>
        <v/>
      </c>
      <c r="O4841" s="6">
        <f>IFERROR(VLOOKUP(E4841,Lookup!B:C,2,0),0)</f>
        <v>0</v>
      </c>
    </row>
    <row r="4842" customHeight="1" spans="11:15">
      <c r="K4842" s="6" t="str">
        <f>IFERROR(VLOOKUP($J4842,Lookup!$I:$M,Lookup!J$2,0),"")</f>
        <v/>
      </c>
      <c r="L4842" s="6" t="str">
        <f>IFERROR(VLOOKUP($J4842,Lookup!$I:$M,Lookup!K$2,0),"")</f>
        <v/>
      </c>
      <c r="M4842" s="6" t="str">
        <f>IFERROR(VLOOKUP($J4842,Lookup!$I:$M,Lookup!L$2,0),"")</f>
        <v/>
      </c>
      <c r="N4842" s="6" t="str">
        <f>IFERROR(VLOOKUP($J4842,Lookup!$I:$M,Lookup!M$2,0),"")</f>
        <v/>
      </c>
      <c r="O4842" s="6">
        <f>IFERROR(VLOOKUP(E4842,Lookup!B:C,2,0),0)</f>
        <v>0</v>
      </c>
    </row>
    <row r="4843" customHeight="1" spans="11:15">
      <c r="K4843" s="6" t="str">
        <f>IFERROR(VLOOKUP($J4843,Lookup!$I:$M,Lookup!J$2,0),"")</f>
        <v/>
      </c>
      <c r="L4843" s="6" t="str">
        <f>IFERROR(VLOOKUP($J4843,Lookup!$I:$M,Lookup!K$2,0),"")</f>
        <v/>
      </c>
      <c r="M4843" s="6" t="str">
        <f>IFERROR(VLOOKUP($J4843,Lookup!$I:$M,Lookup!L$2,0),"")</f>
        <v/>
      </c>
      <c r="N4843" s="6" t="str">
        <f>IFERROR(VLOOKUP($J4843,Lookup!$I:$M,Lookup!M$2,0),"")</f>
        <v/>
      </c>
      <c r="O4843" s="6">
        <f>IFERROR(VLOOKUP(E4843,Lookup!B:C,2,0),0)</f>
        <v>0</v>
      </c>
    </row>
    <row r="4844" customHeight="1" spans="11:15">
      <c r="K4844" s="6" t="str">
        <f>IFERROR(VLOOKUP($J4844,Lookup!$I:$M,Lookup!J$2,0),"")</f>
        <v/>
      </c>
      <c r="L4844" s="6" t="str">
        <f>IFERROR(VLOOKUP($J4844,Lookup!$I:$M,Lookup!K$2,0),"")</f>
        <v/>
      </c>
      <c r="M4844" s="6" t="str">
        <f>IFERROR(VLOOKUP($J4844,Lookup!$I:$M,Lookup!L$2,0),"")</f>
        <v/>
      </c>
      <c r="N4844" s="6" t="str">
        <f>IFERROR(VLOOKUP($J4844,Lookup!$I:$M,Lookup!M$2,0),"")</f>
        <v/>
      </c>
      <c r="O4844" s="6">
        <f>IFERROR(VLOOKUP(E4844,Lookup!B:C,2,0),0)</f>
        <v>0</v>
      </c>
    </row>
    <row r="4845" customHeight="1" spans="11:15">
      <c r="K4845" s="6" t="str">
        <f>IFERROR(VLOOKUP($J4845,Lookup!$I:$M,Lookup!J$2,0),"")</f>
        <v/>
      </c>
      <c r="L4845" s="6" t="str">
        <f>IFERROR(VLOOKUP($J4845,Lookup!$I:$M,Lookup!K$2,0),"")</f>
        <v/>
      </c>
      <c r="M4845" s="6" t="str">
        <f>IFERROR(VLOOKUP($J4845,Lookup!$I:$M,Lookup!L$2,0),"")</f>
        <v/>
      </c>
      <c r="N4845" s="6" t="str">
        <f>IFERROR(VLOOKUP($J4845,Lookup!$I:$M,Lookup!M$2,0),"")</f>
        <v/>
      </c>
      <c r="O4845" s="6">
        <f>IFERROR(VLOOKUP(E4845,Lookup!B:C,2,0),0)</f>
        <v>0</v>
      </c>
    </row>
    <row r="4846" customHeight="1" spans="11:15">
      <c r="K4846" s="6" t="str">
        <f>IFERROR(VLOOKUP($J4846,Lookup!$I:$M,Lookup!J$2,0),"")</f>
        <v/>
      </c>
      <c r="L4846" s="6" t="str">
        <f>IFERROR(VLOOKUP($J4846,Lookup!$I:$M,Lookup!K$2,0),"")</f>
        <v/>
      </c>
      <c r="M4846" s="6" t="str">
        <f>IFERROR(VLOOKUP($J4846,Lookup!$I:$M,Lookup!L$2,0),"")</f>
        <v/>
      </c>
      <c r="N4846" s="6" t="str">
        <f>IFERROR(VLOOKUP($J4846,Lookup!$I:$M,Lookup!M$2,0),"")</f>
        <v/>
      </c>
      <c r="O4846" s="6">
        <f>IFERROR(VLOOKUP(E4846,Lookup!B:C,2,0),0)</f>
        <v>0</v>
      </c>
    </row>
    <row r="4847" customHeight="1" spans="11:15">
      <c r="K4847" s="6" t="str">
        <f>IFERROR(VLOOKUP($J4847,Lookup!$I:$M,Lookup!J$2,0),"")</f>
        <v/>
      </c>
      <c r="L4847" s="6" t="str">
        <f>IFERROR(VLOOKUP($J4847,Lookup!$I:$M,Lookup!K$2,0),"")</f>
        <v/>
      </c>
      <c r="M4847" s="6" t="str">
        <f>IFERROR(VLOOKUP($J4847,Lookup!$I:$M,Lookup!L$2,0),"")</f>
        <v/>
      </c>
      <c r="N4847" s="6" t="str">
        <f>IFERROR(VLOOKUP($J4847,Lookup!$I:$M,Lookup!M$2,0),"")</f>
        <v/>
      </c>
      <c r="O4847" s="6">
        <f>IFERROR(VLOOKUP(E4847,Lookup!B:C,2,0),0)</f>
        <v>0</v>
      </c>
    </row>
    <row r="4848" customHeight="1" spans="11:15">
      <c r="K4848" s="6" t="str">
        <f>IFERROR(VLOOKUP($J4848,Lookup!$I:$M,Lookup!J$2,0),"")</f>
        <v/>
      </c>
      <c r="L4848" s="6" t="str">
        <f>IFERROR(VLOOKUP($J4848,Lookup!$I:$M,Lookup!K$2,0),"")</f>
        <v/>
      </c>
      <c r="M4848" s="6" t="str">
        <f>IFERROR(VLOOKUP($J4848,Lookup!$I:$M,Lookup!L$2,0),"")</f>
        <v/>
      </c>
      <c r="N4848" s="6" t="str">
        <f>IFERROR(VLOOKUP($J4848,Lookup!$I:$M,Lookup!M$2,0),"")</f>
        <v/>
      </c>
      <c r="O4848" s="6">
        <f>IFERROR(VLOOKUP(E4848,Lookup!B:C,2,0),0)</f>
        <v>0</v>
      </c>
    </row>
    <row r="4849" customHeight="1" spans="11:15">
      <c r="K4849" s="6" t="str">
        <f>IFERROR(VLOOKUP($J4849,Lookup!$I:$M,Lookup!J$2,0),"")</f>
        <v/>
      </c>
      <c r="L4849" s="6" t="str">
        <f>IFERROR(VLOOKUP($J4849,Lookup!$I:$M,Lookup!K$2,0),"")</f>
        <v/>
      </c>
      <c r="M4849" s="6" t="str">
        <f>IFERROR(VLOOKUP($J4849,Lookup!$I:$M,Lookup!L$2,0),"")</f>
        <v/>
      </c>
      <c r="N4849" s="6" t="str">
        <f>IFERROR(VLOOKUP($J4849,Lookup!$I:$M,Lookup!M$2,0),"")</f>
        <v/>
      </c>
      <c r="O4849" s="6">
        <f>IFERROR(VLOOKUP(E4849,Lookup!B:C,2,0),0)</f>
        <v>0</v>
      </c>
    </row>
    <row r="4850" customHeight="1" spans="11:15">
      <c r="K4850" s="6" t="str">
        <f>IFERROR(VLOOKUP($J4850,Lookup!$I:$M,Lookup!J$2,0),"")</f>
        <v/>
      </c>
      <c r="L4850" s="6" t="str">
        <f>IFERROR(VLOOKUP($J4850,Lookup!$I:$M,Lookup!K$2,0),"")</f>
        <v/>
      </c>
      <c r="M4850" s="6" t="str">
        <f>IFERROR(VLOOKUP($J4850,Lookup!$I:$M,Lookup!L$2,0),"")</f>
        <v/>
      </c>
      <c r="N4850" s="6" t="str">
        <f>IFERROR(VLOOKUP($J4850,Lookup!$I:$M,Lookup!M$2,0),"")</f>
        <v/>
      </c>
      <c r="O4850" s="6">
        <f>IFERROR(VLOOKUP(E4850,Lookup!B:C,2,0),0)</f>
        <v>0</v>
      </c>
    </row>
    <row r="4851" customHeight="1" spans="11:15">
      <c r="K4851" s="6" t="str">
        <f>IFERROR(VLOOKUP($J4851,Lookup!$I:$M,Lookup!J$2,0),"")</f>
        <v/>
      </c>
      <c r="L4851" s="6" t="str">
        <f>IFERROR(VLOOKUP($J4851,Lookup!$I:$M,Lookup!K$2,0),"")</f>
        <v/>
      </c>
      <c r="M4851" s="6" t="str">
        <f>IFERROR(VLOOKUP($J4851,Lookup!$I:$M,Lookup!L$2,0),"")</f>
        <v/>
      </c>
      <c r="N4851" s="6" t="str">
        <f>IFERROR(VLOOKUP($J4851,Lookup!$I:$M,Lookup!M$2,0),"")</f>
        <v/>
      </c>
      <c r="O4851" s="6">
        <f>IFERROR(VLOOKUP(E4851,Lookup!B:C,2,0),0)</f>
        <v>0</v>
      </c>
    </row>
    <row r="4852" customHeight="1" spans="11:15">
      <c r="K4852" s="6" t="str">
        <f>IFERROR(VLOOKUP($J4852,Lookup!$I:$M,Lookup!J$2,0),"")</f>
        <v/>
      </c>
      <c r="L4852" s="6" t="str">
        <f>IFERROR(VLOOKUP($J4852,Lookup!$I:$M,Lookup!K$2,0),"")</f>
        <v/>
      </c>
      <c r="M4852" s="6" t="str">
        <f>IFERROR(VLOOKUP($J4852,Lookup!$I:$M,Lookup!L$2,0),"")</f>
        <v/>
      </c>
      <c r="N4852" s="6" t="str">
        <f>IFERROR(VLOOKUP($J4852,Lookup!$I:$M,Lookup!M$2,0),"")</f>
        <v/>
      </c>
      <c r="O4852" s="6">
        <f>IFERROR(VLOOKUP(E4852,Lookup!B:C,2,0),0)</f>
        <v>0</v>
      </c>
    </row>
    <row r="4853" customHeight="1" spans="11:15">
      <c r="K4853" s="6" t="str">
        <f>IFERROR(VLOOKUP($J4853,Lookup!$I:$M,Lookup!J$2,0),"")</f>
        <v/>
      </c>
      <c r="L4853" s="6" t="str">
        <f>IFERROR(VLOOKUP($J4853,Lookup!$I:$M,Lookup!K$2,0),"")</f>
        <v/>
      </c>
      <c r="M4853" s="6" t="str">
        <f>IFERROR(VLOOKUP($J4853,Lookup!$I:$M,Lookup!L$2,0),"")</f>
        <v/>
      </c>
      <c r="N4853" s="6" t="str">
        <f>IFERROR(VLOOKUP($J4853,Lookup!$I:$M,Lookup!M$2,0),"")</f>
        <v/>
      </c>
      <c r="O4853" s="6">
        <f>IFERROR(VLOOKUP(E4853,Lookup!B:C,2,0),0)</f>
        <v>0</v>
      </c>
    </row>
    <row r="4854" customHeight="1" spans="11:15">
      <c r="K4854" s="6" t="str">
        <f>IFERROR(VLOOKUP($J4854,Lookup!$I:$M,Lookup!J$2,0),"")</f>
        <v/>
      </c>
      <c r="L4854" s="6" t="str">
        <f>IFERROR(VLOOKUP($J4854,Lookup!$I:$M,Lookup!K$2,0),"")</f>
        <v/>
      </c>
      <c r="M4854" s="6" t="str">
        <f>IFERROR(VLOOKUP($J4854,Lookup!$I:$M,Lookup!L$2,0),"")</f>
        <v/>
      </c>
      <c r="N4854" s="6" t="str">
        <f>IFERROR(VLOOKUP($J4854,Lookup!$I:$M,Lookup!M$2,0),"")</f>
        <v/>
      </c>
      <c r="O4854" s="6">
        <f>IFERROR(VLOOKUP(E4854,Lookup!B:C,2,0),0)</f>
        <v>0</v>
      </c>
    </row>
    <row r="4855" customHeight="1" spans="11:15">
      <c r="K4855" s="6" t="str">
        <f>IFERROR(VLOOKUP($J4855,Lookup!$I:$M,Lookup!J$2,0),"")</f>
        <v/>
      </c>
      <c r="L4855" s="6" t="str">
        <f>IFERROR(VLOOKUP($J4855,Lookup!$I:$M,Lookup!K$2,0),"")</f>
        <v/>
      </c>
      <c r="M4855" s="6" t="str">
        <f>IFERROR(VLOOKUP($J4855,Lookup!$I:$M,Lookup!L$2,0),"")</f>
        <v/>
      </c>
      <c r="N4855" s="6" t="str">
        <f>IFERROR(VLOOKUP($J4855,Lookup!$I:$M,Lookup!M$2,0),"")</f>
        <v/>
      </c>
      <c r="O4855" s="6">
        <f>IFERROR(VLOOKUP(E4855,Lookup!B:C,2,0),0)</f>
        <v>0</v>
      </c>
    </row>
    <row r="4856" customHeight="1" spans="11:15">
      <c r="K4856" s="6" t="str">
        <f>IFERROR(VLOOKUP($J4856,Lookup!$I:$M,Lookup!J$2,0),"")</f>
        <v/>
      </c>
      <c r="L4856" s="6" t="str">
        <f>IFERROR(VLOOKUP($J4856,Lookup!$I:$M,Lookup!K$2,0),"")</f>
        <v/>
      </c>
      <c r="M4856" s="6" t="str">
        <f>IFERROR(VLOOKUP($J4856,Lookup!$I:$M,Lookup!L$2,0),"")</f>
        <v/>
      </c>
      <c r="N4856" s="6" t="str">
        <f>IFERROR(VLOOKUP($J4856,Lookup!$I:$M,Lookup!M$2,0),"")</f>
        <v/>
      </c>
      <c r="O4856" s="6">
        <f>IFERROR(VLOOKUP(E4856,Lookup!B:C,2,0),0)</f>
        <v>0</v>
      </c>
    </row>
    <row r="4857" customHeight="1" spans="11:15">
      <c r="K4857" s="6" t="str">
        <f>IFERROR(VLOOKUP($J4857,Lookup!$I:$M,Lookup!J$2,0),"")</f>
        <v/>
      </c>
      <c r="L4857" s="6" t="str">
        <f>IFERROR(VLOOKUP($J4857,Lookup!$I:$M,Lookup!K$2,0),"")</f>
        <v/>
      </c>
      <c r="M4857" s="6" t="str">
        <f>IFERROR(VLOOKUP($J4857,Lookup!$I:$M,Lookup!L$2,0),"")</f>
        <v/>
      </c>
      <c r="N4857" s="6" t="str">
        <f>IFERROR(VLOOKUP($J4857,Lookup!$I:$M,Lookup!M$2,0),"")</f>
        <v/>
      </c>
      <c r="O4857" s="6">
        <f>IFERROR(VLOOKUP(E4857,Lookup!B:C,2,0),0)</f>
        <v>0</v>
      </c>
    </row>
    <row r="4858" customHeight="1" spans="11:15">
      <c r="K4858" s="6" t="str">
        <f>IFERROR(VLOOKUP($J4858,Lookup!$I:$M,Lookup!J$2,0),"")</f>
        <v/>
      </c>
      <c r="L4858" s="6" t="str">
        <f>IFERROR(VLOOKUP($J4858,Lookup!$I:$M,Lookup!K$2,0),"")</f>
        <v/>
      </c>
      <c r="M4858" s="6" t="str">
        <f>IFERROR(VLOOKUP($J4858,Lookup!$I:$M,Lookup!L$2,0),"")</f>
        <v/>
      </c>
      <c r="N4858" s="6" t="str">
        <f>IFERROR(VLOOKUP($J4858,Lookup!$I:$M,Lookup!M$2,0),"")</f>
        <v/>
      </c>
      <c r="O4858" s="6">
        <f>IFERROR(VLOOKUP(E4858,Lookup!B:C,2,0),0)</f>
        <v>0</v>
      </c>
    </row>
    <row r="4859" customHeight="1" spans="11:15">
      <c r="K4859" s="6" t="str">
        <f>IFERROR(VLOOKUP($J4859,Lookup!$I:$M,Lookup!J$2,0),"")</f>
        <v/>
      </c>
      <c r="L4859" s="6" t="str">
        <f>IFERROR(VLOOKUP($J4859,Lookup!$I:$M,Lookup!K$2,0),"")</f>
        <v/>
      </c>
      <c r="M4859" s="6" t="str">
        <f>IFERROR(VLOOKUP($J4859,Lookup!$I:$M,Lookup!L$2,0),"")</f>
        <v/>
      </c>
      <c r="N4859" s="6" t="str">
        <f>IFERROR(VLOOKUP($J4859,Lookup!$I:$M,Lookup!M$2,0),"")</f>
        <v/>
      </c>
      <c r="O4859" s="6">
        <f>IFERROR(VLOOKUP(E4859,Lookup!B:C,2,0),0)</f>
        <v>0</v>
      </c>
    </row>
    <row r="4860" customHeight="1" spans="11:15">
      <c r="K4860" s="6" t="str">
        <f>IFERROR(VLOOKUP($J4860,Lookup!$I:$M,Lookup!J$2,0),"")</f>
        <v/>
      </c>
      <c r="L4860" s="6" t="str">
        <f>IFERROR(VLOOKUP($J4860,Lookup!$I:$M,Lookup!K$2,0),"")</f>
        <v/>
      </c>
      <c r="M4860" s="6" t="str">
        <f>IFERROR(VLOOKUP($J4860,Lookup!$I:$M,Lookup!L$2,0),"")</f>
        <v/>
      </c>
      <c r="N4860" s="6" t="str">
        <f>IFERROR(VLOOKUP($J4860,Lookup!$I:$M,Lookup!M$2,0),"")</f>
        <v/>
      </c>
      <c r="O4860" s="6">
        <f>IFERROR(VLOOKUP(E4860,Lookup!B:C,2,0),0)</f>
        <v>0</v>
      </c>
    </row>
    <row r="4861" customHeight="1" spans="11:15">
      <c r="K4861" s="6" t="str">
        <f>IFERROR(VLOOKUP($J4861,Lookup!$I:$M,Lookup!J$2,0),"")</f>
        <v/>
      </c>
      <c r="L4861" s="6" t="str">
        <f>IFERROR(VLOOKUP($J4861,Lookup!$I:$M,Lookup!K$2,0),"")</f>
        <v/>
      </c>
      <c r="M4861" s="6" t="str">
        <f>IFERROR(VLOOKUP($J4861,Lookup!$I:$M,Lookup!L$2,0),"")</f>
        <v/>
      </c>
      <c r="N4861" s="6" t="str">
        <f>IFERROR(VLOOKUP($J4861,Lookup!$I:$M,Lookup!M$2,0),"")</f>
        <v/>
      </c>
      <c r="O4861" s="6">
        <f>IFERROR(VLOOKUP(E4861,Lookup!B:C,2,0),0)</f>
        <v>0</v>
      </c>
    </row>
    <row r="4862" customHeight="1" spans="11:15">
      <c r="K4862" s="6" t="str">
        <f>IFERROR(VLOOKUP($J4862,Lookup!$I:$M,Lookup!J$2,0),"")</f>
        <v/>
      </c>
      <c r="L4862" s="6" t="str">
        <f>IFERROR(VLOOKUP($J4862,Lookup!$I:$M,Lookup!K$2,0),"")</f>
        <v/>
      </c>
      <c r="M4862" s="6" t="str">
        <f>IFERROR(VLOOKUP($J4862,Lookup!$I:$M,Lookup!L$2,0),"")</f>
        <v/>
      </c>
      <c r="N4862" s="6" t="str">
        <f>IFERROR(VLOOKUP($J4862,Lookup!$I:$M,Lookup!M$2,0),"")</f>
        <v/>
      </c>
      <c r="O4862" s="6">
        <f>IFERROR(VLOOKUP(E4862,Lookup!B:C,2,0),0)</f>
        <v>0</v>
      </c>
    </row>
    <row r="4863" customHeight="1" spans="11:15">
      <c r="K4863" s="6" t="str">
        <f>IFERROR(VLOOKUP($J4863,Lookup!$I:$M,Lookup!J$2,0),"")</f>
        <v/>
      </c>
      <c r="L4863" s="6" t="str">
        <f>IFERROR(VLOOKUP($J4863,Lookup!$I:$M,Lookup!K$2,0),"")</f>
        <v/>
      </c>
      <c r="M4863" s="6" t="str">
        <f>IFERROR(VLOOKUP($J4863,Lookup!$I:$M,Lookup!L$2,0),"")</f>
        <v/>
      </c>
      <c r="N4863" s="6" t="str">
        <f>IFERROR(VLOOKUP($J4863,Lookup!$I:$M,Lookup!M$2,0),"")</f>
        <v/>
      </c>
      <c r="O4863" s="6">
        <f>IFERROR(VLOOKUP(E4863,Lookup!B:C,2,0),0)</f>
        <v>0</v>
      </c>
    </row>
    <row r="4864" customHeight="1" spans="11:15">
      <c r="K4864" s="6" t="str">
        <f>IFERROR(VLOOKUP($J4864,Lookup!$I:$M,Lookup!J$2,0),"")</f>
        <v/>
      </c>
      <c r="L4864" s="6" t="str">
        <f>IFERROR(VLOOKUP($J4864,Lookup!$I:$M,Lookup!K$2,0),"")</f>
        <v/>
      </c>
      <c r="M4864" s="6" t="str">
        <f>IFERROR(VLOOKUP($J4864,Lookup!$I:$M,Lookup!L$2,0),"")</f>
        <v/>
      </c>
      <c r="N4864" s="6" t="str">
        <f>IFERROR(VLOOKUP($J4864,Lookup!$I:$M,Lookup!M$2,0),"")</f>
        <v/>
      </c>
      <c r="O4864" s="6">
        <f>IFERROR(VLOOKUP(E4864,Lookup!B:C,2,0),0)</f>
        <v>0</v>
      </c>
    </row>
    <row r="4865" customHeight="1" spans="11:15">
      <c r="K4865" s="6" t="str">
        <f>IFERROR(VLOOKUP($J4865,Lookup!$I:$M,Lookup!J$2,0),"")</f>
        <v/>
      </c>
      <c r="L4865" s="6" t="str">
        <f>IFERROR(VLOOKUP($J4865,Lookup!$I:$M,Lookup!K$2,0),"")</f>
        <v/>
      </c>
      <c r="M4865" s="6" t="str">
        <f>IFERROR(VLOOKUP($J4865,Lookup!$I:$M,Lookup!L$2,0),"")</f>
        <v/>
      </c>
      <c r="N4865" s="6" t="str">
        <f>IFERROR(VLOOKUP($J4865,Lookup!$I:$M,Lookup!M$2,0),"")</f>
        <v/>
      </c>
      <c r="O4865" s="6">
        <f>IFERROR(VLOOKUP(E4865,Lookup!B:C,2,0),0)</f>
        <v>0</v>
      </c>
    </row>
    <row r="4866" customHeight="1" spans="11:15">
      <c r="K4866" s="6" t="str">
        <f>IFERROR(VLOOKUP($J4866,Lookup!$I:$M,Lookup!J$2,0),"")</f>
        <v/>
      </c>
      <c r="L4866" s="6" t="str">
        <f>IFERROR(VLOOKUP($J4866,Lookup!$I:$M,Lookup!K$2,0),"")</f>
        <v/>
      </c>
      <c r="M4866" s="6" t="str">
        <f>IFERROR(VLOOKUP($J4866,Lookup!$I:$M,Lookup!L$2,0),"")</f>
        <v/>
      </c>
      <c r="N4866" s="6" t="str">
        <f>IFERROR(VLOOKUP($J4866,Lookup!$I:$M,Lookup!M$2,0),"")</f>
        <v/>
      </c>
      <c r="O4866" s="6">
        <f>IFERROR(VLOOKUP(E4866,Lookup!B:C,2,0),0)</f>
        <v>0</v>
      </c>
    </row>
    <row r="4867" customHeight="1" spans="11:15">
      <c r="K4867" s="6" t="str">
        <f>IFERROR(VLOOKUP($J4867,Lookup!$I:$M,Lookup!J$2,0),"")</f>
        <v/>
      </c>
      <c r="L4867" s="6" t="str">
        <f>IFERROR(VLOOKUP($J4867,Lookup!$I:$M,Lookup!K$2,0),"")</f>
        <v/>
      </c>
      <c r="M4867" s="6" t="str">
        <f>IFERROR(VLOOKUP($J4867,Lookup!$I:$M,Lookup!L$2,0),"")</f>
        <v/>
      </c>
      <c r="N4867" s="6" t="str">
        <f>IFERROR(VLOOKUP($J4867,Lookup!$I:$M,Lookup!M$2,0),"")</f>
        <v/>
      </c>
      <c r="O4867" s="6">
        <f>IFERROR(VLOOKUP(E4867,Lookup!B:C,2,0),0)</f>
        <v>0</v>
      </c>
    </row>
    <row r="4868" customHeight="1" spans="11:15">
      <c r="K4868" s="6" t="str">
        <f>IFERROR(VLOOKUP($J4868,Lookup!$I:$M,Lookup!J$2,0),"")</f>
        <v/>
      </c>
      <c r="L4868" s="6" t="str">
        <f>IFERROR(VLOOKUP($J4868,Lookup!$I:$M,Lookup!K$2,0),"")</f>
        <v/>
      </c>
      <c r="M4868" s="6" t="str">
        <f>IFERROR(VLOOKUP($J4868,Lookup!$I:$M,Lookup!L$2,0),"")</f>
        <v/>
      </c>
      <c r="N4868" s="6" t="str">
        <f>IFERROR(VLOOKUP($J4868,Lookup!$I:$M,Lookup!M$2,0),"")</f>
        <v/>
      </c>
      <c r="O4868" s="6">
        <f>IFERROR(VLOOKUP(E4868,Lookup!B:C,2,0),0)</f>
        <v>0</v>
      </c>
    </row>
    <row r="4869" customHeight="1" spans="11:15">
      <c r="K4869" s="6" t="str">
        <f>IFERROR(VLOOKUP($J4869,Lookup!$I:$M,Lookup!J$2,0),"")</f>
        <v/>
      </c>
      <c r="L4869" s="6" t="str">
        <f>IFERROR(VLOOKUP($J4869,Lookup!$I:$M,Lookup!K$2,0),"")</f>
        <v/>
      </c>
      <c r="M4869" s="6" t="str">
        <f>IFERROR(VLOOKUP($J4869,Lookup!$I:$M,Lookup!L$2,0),"")</f>
        <v/>
      </c>
      <c r="N4869" s="6" t="str">
        <f>IFERROR(VLOOKUP($J4869,Lookup!$I:$M,Lookup!M$2,0),"")</f>
        <v/>
      </c>
      <c r="O4869" s="6">
        <f>IFERROR(VLOOKUP(E4869,Lookup!B:C,2,0),0)</f>
        <v>0</v>
      </c>
    </row>
    <row r="4870" customHeight="1" spans="11:15">
      <c r="K4870" s="6" t="str">
        <f>IFERROR(VLOOKUP($J4870,Lookup!$I:$M,Lookup!J$2,0),"")</f>
        <v/>
      </c>
      <c r="L4870" s="6" t="str">
        <f>IFERROR(VLOOKUP($J4870,Lookup!$I:$M,Lookup!K$2,0),"")</f>
        <v/>
      </c>
      <c r="M4870" s="6" t="str">
        <f>IFERROR(VLOOKUP($J4870,Lookup!$I:$M,Lookup!L$2,0),"")</f>
        <v/>
      </c>
      <c r="N4870" s="6" t="str">
        <f>IFERROR(VLOOKUP($J4870,Lookup!$I:$M,Lookup!M$2,0),"")</f>
        <v/>
      </c>
      <c r="O4870" s="6">
        <f>IFERROR(VLOOKUP(E4870,Lookup!B:C,2,0),0)</f>
        <v>0</v>
      </c>
    </row>
    <row r="4871" customHeight="1" spans="11:15">
      <c r="K4871" s="6" t="str">
        <f>IFERROR(VLOOKUP($J4871,Lookup!$I:$M,Lookup!J$2,0),"")</f>
        <v/>
      </c>
      <c r="L4871" s="6" t="str">
        <f>IFERROR(VLOOKUP($J4871,Lookup!$I:$M,Lookup!K$2,0),"")</f>
        <v/>
      </c>
      <c r="M4871" s="6" t="str">
        <f>IFERROR(VLOOKUP($J4871,Lookup!$I:$M,Lookup!L$2,0),"")</f>
        <v/>
      </c>
      <c r="N4871" s="6" t="str">
        <f>IFERROR(VLOOKUP($J4871,Lookup!$I:$M,Lookup!M$2,0),"")</f>
        <v/>
      </c>
      <c r="O4871" s="6">
        <f>IFERROR(VLOOKUP(E4871,Lookup!B:C,2,0),0)</f>
        <v>0</v>
      </c>
    </row>
    <row r="4872" customHeight="1" spans="11:15">
      <c r="K4872" s="6" t="str">
        <f>IFERROR(VLOOKUP($J4872,Lookup!$I:$M,Lookup!J$2,0),"")</f>
        <v/>
      </c>
      <c r="L4872" s="6" t="str">
        <f>IFERROR(VLOOKUP($J4872,Lookup!$I:$M,Lookup!K$2,0),"")</f>
        <v/>
      </c>
      <c r="M4872" s="6" t="str">
        <f>IFERROR(VLOOKUP($J4872,Lookup!$I:$M,Lookup!L$2,0),"")</f>
        <v/>
      </c>
      <c r="N4872" s="6" t="str">
        <f>IFERROR(VLOOKUP($J4872,Lookup!$I:$M,Lookup!M$2,0),"")</f>
        <v/>
      </c>
      <c r="O4872" s="6">
        <f>IFERROR(VLOOKUP(E4872,Lookup!B:C,2,0),0)</f>
        <v>0</v>
      </c>
    </row>
    <row r="4873" customHeight="1" spans="11:15">
      <c r="K4873" s="6" t="str">
        <f>IFERROR(VLOOKUP($J4873,Lookup!$I:$M,Lookup!J$2,0),"")</f>
        <v/>
      </c>
      <c r="L4873" s="6" t="str">
        <f>IFERROR(VLOOKUP($J4873,Lookup!$I:$M,Lookup!K$2,0),"")</f>
        <v/>
      </c>
      <c r="M4873" s="6" t="str">
        <f>IFERROR(VLOOKUP($J4873,Lookup!$I:$M,Lookup!L$2,0),"")</f>
        <v/>
      </c>
      <c r="N4873" s="6" t="str">
        <f>IFERROR(VLOOKUP($J4873,Lookup!$I:$M,Lookup!M$2,0),"")</f>
        <v/>
      </c>
      <c r="O4873" s="6">
        <f>IFERROR(VLOOKUP(E4873,Lookup!B:C,2,0),0)</f>
        <v>0</v>
      </c>
    </row>
    <row r="4874" customHeight="1" spans="11:15">
      <c r="K4874" s="6" t="str">
        <f>IFERROR(VLOOKUP($J4874,Lookup!$I:$M,Lookup!J$2,0),"")</f>
        <v/>
      </c>
      <c r="L4874" s="6" t="str">
        <f>IFERROR(VLOOKUP($J4874,Lookup!$I:$M,Lookup!K$2,0),"")</f>
        <v/>
      </c>
      <c r="M4874" s="6" t="str">
        <f>IFERROR(VLOOKUP($J4874,Lookup!$I:$M,Lookup!L$2,0),"")</f>
        <v/>
      </c>
      <c r="N4874" s="6" t="str">
        <f>IFERROR(VLOOKUP($J4874,Lookup!$I:$M,Lookup!M$2,0),"")</f>
        <v/>
      </c>
      <c r="O4874" s="6">
        <f>IFERROR(VLOOKUP(E4874,Lookup!B:C,2,0),0)</f>
        <v>0</v>
      </c>
    </row>
    <row r="4875" customHeight="1" spans="11:15">
      <c r="K4875" s="6" t="str">
        <f>IFERROR(VLOOKUP($J4875,Lookup!$I:$M,Lookup!J$2,0),"")</f>
        <v/>
      </c>
      <c r="L4875" s="6" t="str">
        <f>IFERROR(VLOOKUP($J4875,Lookup!$I:$M,Lookup!K$2,0),"")</f>
        <v/>
      </c>
      <c r="M4875" s="6" t="str">
        <f>IFERROR(VLOOKUP($J4875,Lookup!$I:$M,Lookup!L$2,0),"")</f>
        <v/>
      </c>
      <c r="N4875" s="6" t="str">
        <f>IFERROR(VLOOKUP($J4875,Lookup!$I:$M,Lookup!M$2,0),"")</f>
        <v/>
      </c>
      <c r="O4875" s="6">
        <f>IFERROR(VLOOKUP(E4875,Lookup!B:C,2,0),0)</f>
        <v>0</v>
      </c>
    </row>
    <row r="4876" customHeight="1" spans="11:15">
      <c r="K4876" s="6" t="str">
        <f>IFERROR(VLOOKUP($J4876,Lookup!$I:$M,Lookup!J$2,0),"")</f>
        <v/>
      </c>
      <c r="L4876" s="6" t="str">
        <f>IFERROR(VLOOKUP($J4876,Lookup!$I:$M,Lookup!K$2,0),"")</f>
        <v/>
      </c>
      <c r="M4876" s="6" t="str">
        <f>IFERROR(VLOOKUP($J4876,Lookup!$I:$M,Lookup!L$2,0),"")</f>
        <v/>
      </c>
      <c r="N4876" s="6" t="str">
        <f>IFERROR(VLOOKUP($J4876,Lookup!$I:$M,Lookup!M$2,0),"")</f>
        <v/>
      </c>
      <c r="O4876" s="6">
        <f>IFERROR(VLOOKUP(E4876,Lookup!B:C,2,0),0)</f>
        <v>0</v>
      </c>
    </row>
    <row r="4877" customHeight="1" spans="11:15">
      <c r="K4877" s="6" t="str">
        <f>IFERROR(VLOOKUP($J4877,Lookup!$I:$M,Lookup!J$2,0),"")</f>
        <v/>
      </c>
      <c r="L4877" s="6" t="str">
        <f>IFERROR(VLOOKUP($J4877,Lookup!$I:$M,Lookup!K$2,0),"")</f>
        <v/>
      </c>
      <c r="M4877" s="6" t="str">
        <f>IFERROR(VLOOKUP($J4877,Lookup!$I:$M,Lookup!L$2,0),"")</f>
        <v/>
      </c>
      <c r="N4877" s="6" t="str">
        <f>IFERROR(VLOOKUP($J4877,Lookup!$I:$M,Lookup!M$2,0),"")</f>
        <v/>
      </c>
      <c r="O4877" s="6">
        <f>IFERROR(VLOOKUP(E4877,Lookup!B:C,2,0),0)</f>
        <v>0</v>
      </c>
    </row>
    <row r="4878" customHeight="1" spans="11:15">
      <c r="K4878" s="6" t="str">
        <f>IFERROR(VLOOKUP($J4878,Lookup!$I:$M,Lookup!J$2,0),"")</f>
        <v/>
      </c>
      <c r="L4878" s="6" t="str">
        <f>IFERROR(VLOOKUP($J4878,Lookup!$I:$M,Lookup!K$2,0),"")</f>
        <v/>
      </c>
      <c r="M4878" s="6" t="str">
        <f>IFERROR(VLOOKUP($J4878,Lookup!$I:$M,Lookup!L$2,0),"")</f>
        <v/>
      </c>
      <c r="N4878" s="6" t="str">
        <f>IFERROR(VLOOKUP($J4878,Lookup!$I:$M,Lookup!M$2,0),"")</f>
        <v/>
      </c>
      <c r="O4878" s="6">
        <f>IFERROR(VLOOKUP(E4878,Lookup!B:C,2,0),0)</f>
        <v>0</v>
      </c>
    </row>
    <row r="4879" customHeight="1" spans="11:15">
      <c r="K4879" s="6" t="str">
        <f>IFERROR(VLOOKUP($J4879,Lookup!$I:$M,Lookup!J$2,0),"")</f>
        <v/>
      </c>
      <c r="L4879" s="6" t="str">
        <f>IFERROR(VLOOKUP($J4879,Lookup!$I:$M,Lookup!K$2,0),"")</f>
        <v/>
      </c>
      <c r="M4879" s="6" t="str">
        <f>IFERROR(VLOOKUP($J4879,Lookup!$I:$M,Lookup!L$2,0),"")</f>
        <v/>
      </c>
      <c r="N4879" s="6" t="str">
        <f>IFERROR(VLOOKUP($J4879,Lookup!$I:$M,Lookup!M$2,0),"")</f>
        <v/>
      </c>
      <c r="O4879" s="6">
        <f>IFERROR(VLOOKUP(E4879,Lookup!B:C,2,0),0)</f>
        <v>0</v>
      </c>
    </row>
    <row r="4880" customHeight="1" spans="11:15">
      <c r="K4880" s="6" t="str">
        <f>IFERROR(VLOOKUP($J4880,Lookup!$I:$M,Lookup!J$2,0),"")</f>
        <v/>
      </c>
      <c r="L4880" s="6" t="str">
        <f>IFERROR(VLOOKUP($J4880,Lookup!$I:$M,Lookup!K$2,0),"")</f>
        <v/>
      </c>
      <c r="M4880" s="6" t="str">
        <f>IFERROR(VLOOKUP($J4880,Lookup!$I:$M,Lookup!L$2,0),"")</f>
        <v/>
      </c>
      <c r="N4880" s="6" t="str">
        <f>IFERROR(VLOOKUP($J4880,Lookup!$I:$M,Lookup!M$2,0),"")</f>
        <v/>
      </c>
      <c r="O4880" s="6">
        <f>IFERROR(VLOOKUP(E4880,Lookup!B:C,2,0),0)</f>
        <v>0</v>
      </c>
    </row>
    <row r="4881" customHeight="1" spans="11:15">
      <c r="K4881" s="6" t="str">
        <f>IFERROR(VLOOKUP($J4881,Lookup!$I:$M,Lookup!J$2,0),"")</f>
        <v/>
      </c>
      <c r="L4881" s="6" t="str">
        <f>IFERROR(VLOOKUP($J4881,Lookup!$I:$M,Lookup!K$2,0),"")</f>
        <v/>
      </c>
      <c r="M4881" s="6" t="str">
        <f>IFERROR(VLOOKUP($J4881,Lookup!$I:$M,Lookup!L$2,0),"")</f>
        <v/>
      </c>
      <c r="N4881" s="6" t="str">
        <f>IFERROR(VLOOKUP($J4881,Lookup!$I:$M,Lookup!M$2,0),"")</f>
        <v/>
      </c>
      <c r="O4881" s="6">
        <f>IFERROR(VLOOKUP(E4881,Lookup!B:C,2,0),0)</f>
        <v>0</v>
      </c>
    </row>
    <row r="4882" customHeight="1" spans="11:15">
      <c r="K4882" s="6" t="str">
        <f>IFERROR(VLOOKUP($J4882,Lookup!$I:$M,Lookup!J$2,0),"")</f>
        <v/>
      </c>
      <c r="L4882" s="6" t="str">
        <f>IFERROR(VLOOKUP($J4882,Lookup!$I:$M,Lookup!K$2,0),"")</f>
        <v/>
      </c>
      <c r="M4882" s="6" t="str">
        <f>IFERROR(VLOOKUP($J4882,Lookup!$I:$M,Lookup!L$2,0),"")</f>
        <v/>
      </c>
      <c r="N4882" s="6" t="str">
        <f>IFERROR(VLOOKUP($J4882,Lookup!$I:$M,Lookup!M$2,0),"")</f>
        <v/>
      </c>
      <c r="O4882" s="6">
        <f>IFERROR(VLOOKUP(E4882,Lookup!B:C,2,0),0)</f>
        <v>0</v>
      </c>
    </row>
    <row r="4883" customHeight="1" spans="11:15">
      <c r="K4883" s="6" t="str">
        <f>IFERROR(VLOOKUP($J4883,Lookup!$I:$M,Lookup!J$2,0),"")</f>
        <v/>
      </c>
      <c r="L4883" s="6" t="str">
        <f>IFERROR(VLOOKUP($J4883,Lookup!$I:$M,Lookup!K$2,0),"")</f>
        <v/>
      </c>
      <c r="M4883" s="6" t="str">
        <f>IFERROR(VLOOKUP($J4883,Lookup!$I:$M,Lookup!L$2,0),"")</f>
        <v/>
      </c>
      <c r="N4883" s="6" t="str">
        <f>IFERROR(VLOOKUP($J4883,Lookup!$I:$M,Lookup!M$2,0),"")</f>
        <v/>
      </c>
      <c r="O4883" s="6">
        <f>IFERROR(VLOOKUP(E4883,Lookup!B:C,2,0),0)</f>
        <v>0</v>
      </c>
    </row>
    <row r="4884" customHeight="1" spans="11:15">
      <c r="K4884" s="6" t="str">
        <f>IFERROR(VLOOKUP($J4884,Lookup!$I:$M,Lookup!J$2,0),"")</f>
        <v/>
      </c>
      <c r="L4884" s="6" t="str">
        <f>IFERROR(VLOOKUP($J4884,Lookup!$I:$M,Lookup!K$2,0),"")</f>
        <v/>
      </c>
      <c r="M4884" s="6" t="str">
        <f>IFERROR(VLOOKUP($J4884,Lookup!$I:$M,Lookup!L$2,0),"")</f>
        <v/>
      </c>
      <c r="N4884" s="6" t="str">
        <f>IFERROR(VLOOKUP($J4884,Lookup!$I:$M,Lookup!M$2,0),"")</f>
        <v/>
      </c>
      <c r="O4884" s="6">
        <f>IFERROR(VLOOKUP(E4884,Lookup!B:C,2,0),0)</f>
        <v>0</v>
      </c>
    </row>
    <row r="4885" customHeight="1" spans="11:15">
      <c r="K4885" s="6" t="str">
        <f>IFERROR(VLOOKUP($J4885,Lookup!$I:$M,Lookup!J$2,0),"")</f>
        <v/>
      </c>
      <c r="L4885" s="6" t="str">
        <f>IFERROR(VLOOKUP($J4885,Lookup!$I:$M,Lookup!K$2,0),"")</f>
        <v/>
      </c>
      <c r="M4885" s="6" t="str">
        <f>IFERROR(VLOOKUP($J4885,Lookup!$I:$M,Lookup!L$2,0),"")</f>
        <v/>
      </c>
      <c r="N4885" s="6" t="str">
        <f>IFERROR(VLOOKUP($J4885,Lookup!$I:$M,Lookup!M$2,0),"")</f>
        <v/>
      </c>
      <c r="O4885" s="6">
        <f>IFERROR(VLOOKUP(E4885,Lookup!B:C,2,0),0)</f>
        <v>0</v>
      </c>
    </row>
    <row r="4886" customHeight="1" spans="11:15">
      <c r="K4886" s="6" t="str">
        <f>IFERROR(VLOOKUP($J4886,Lookup!$I:$M,Lookup!J$2,0),"")</f>
        <v/>
      </c>
      <c r="L4886" s="6" t="str">
        <f>IFERROR(VLOOKUP($J4886,Lookup!$I:$M,Lookup!K$2,0),"")</f>
        <v/>
      </c>
      <c r="M4886" s="6" t="str">
        <f>IFERROR(VLOOKUP($J4886,Lookup!$I:$M,Lookup!L$2,0),"")</f>
        <v/>
      </c>
      <c r="N4886" s="6" t="str">
        <f>IFERROR(VLOOKUP($J4886,Lookup!$I:$M,Lookup!M$2,0),"")</f>
        <v/>
      </c>
      <c r="O4886" s="6">
        <f>IFERROR(VLOOKUP(E4886,Lookup!B:C,2,0),0)</f>
        <v>0</v>
      </c>
    </row>
    <row r="4887" customHeight="1" spans="11:15">
      <c r="K4887" s="6" t="str">
        <f>IFERROR(VLOOKUP($J4887,Lookup!$I:$M,Lookup!J$2,0),"")</f>
        <v/>
      </c>
      <c r="L4887" s="6" t="str">
        <f>IFERROR(VLOOKUP($J4887,Lookup!$I:$M,Lookup!K$2,0),"")</f>
        <v/>
      </c>
      <c r="M4887" s="6" t="str">
        <f>IFERROR(VLOOKUP($J4887,Lookup!$I:$M,Lookup!L$2,0),"")</f>
        <v/>
      </c>
      <c r="N4887" s="6" t="str">
        <f>IFERROR(VLOOKUP($J4887,Lookup!$I:$M,Lookup!M$2,0),"")</f>
        <v/>
      </c>
      <c r="O4887" s="6">
        <f>IFERROR(VLOOKUP(E4887,Lookup!B:C,2,0),0)</f>
        <v>0</v>
      </c>
    </row>
    <row r="4888" customHeight="1" spans="11:15">
      <c r="K4888" s="6" t="str">
        <f>IFERROR(VLOOKUP($J4888,Lookup!$I:$M,Lookup!J$2,0),"")</f>
        <v/>
      </c>
      <c r="L4888" s="6" t="str">
        <f>IFERROR(VLOOKUP($J4888,Lookup!$I:$M,Lookup!K$2,0),"")</f>
        <v/>
      </c>
      <c r="M4888" s="6" t="str">
        <f>IFERROR(VLOOKUP($J4888,Lookup!$I:$M,Lookup!L$2,0),"")</f>
        <v/>
      </c>
      <c r="N4888" s="6" t="str">
        <f>IFERROR(VLOOKUP($J4888,Lookup!$I:$M,Lookup!M$2,0),"")</f>
        <v/>
      </c>
      <c r="O4888" s="6">
        <f>IFERROR(VLOOKUP(E4888,Lookup!B:C,2,0),0)</f>
        <v>0</v>
      </c>
    </row>
    <row r="4889" customHeight="1" spans="11:15">
      <c r="K4889" s="6" t="str">
        <f>IFERROR(VLOOKUP($J4889,Lookup!$I:$M,Lookup!J$2,0),"")</f>
        <v/>
      </c>
      <c r="L4889" s="6" t="str">
        <f>IFERROR(VLOOKUP($J4889,Lookup!$I:$M,Lookup!K$2,0),"")</f>
        <v/>
      </c>
      <c r="M4889" s="6" t="str">
        <f>IFERROR(VLOOKUP($J4889,Lookup!$I:$M,Lookup!L$2,0),"")</f>
        <v/>
      </c>
      <c r="N4889" s="6" t="str">
        <f>IFERROR(VLOOKUP($J4889,Lookup!$I:$M,Lookup!M$2,0),"")</f>
        <v/>
      </c>
      <c r="O4889" s="6">
        <f>IFERROR(VLOOKUP(E4889,Lookup!B:C,2,0),0)</f>
        <v>0</v>
      </c>
    </row>
    <row r="4890" customHeight="1" spans="11:15">
      <c r="K4890" s="6" t="str">
        <f>IFERROR(VLOOKUP($J4890,Lookup!$I:$M,Lookup!J$2,0),"")</f>
        <v/>
      </c>
      <c r="L4890" s="6" t="str">
        <f>IFERROR(VLOOKUP($J4890,Lookup!$I:$M,Lookup!K$2,0),"")</f>
        <v/>
      </c>
      <c r="M4890" s="6" t="str">
        <f>IFERROR(VLOOKUP($J4890,Lookup!$I:$M,Lookup!L$2,0),"")</f>
        <v/>
      </c>
      <c r="N4890" s="6" t="str">
        <f>IFERROR(VLOOKUP($J4890,Lookup!$I:$M,Lookup!M$2,0),"")</f>
        <v/>
      </c>
      <c r="O4890" s="6">
        <f>IFERROR(VLOOKUP(E4890,Lookup!B:C,2,0),0)</f>
        <v>0</v>
      </c>
    </row>
    <row r="4891" customHeight="1" spans="11:15">
      <c r="K4891" s="6" t="str">
        <f>IFERROR(VLOOKUP($J4891,Lookup!$I:$M,Lookup!J$2,0),"")</f>
        <v/>
      </c>
      <c r="L4891" s="6" t="str">
        <f>IFERROR(VLOOKUP($J4891,Lookup!$I:$M,Lookup!K$2,0),"")</f>
        <v/>
      </c>
      <c r="M4891" s="6" t="str">
        <f>IFERROR(VLOOKUP($J4891,Lookup!$I:$M,Lookup!L$2,0),"")</f>
        <v/>
      </c>
      <c r="N4891" s="6" t="str">
        <f>IFERROR(VLOOKUP($J4891,Lookup!$I:$M,Lookup!M$2,0),"")</f>
        <v/>
      </c>
      <c r="O4891" s="6">
        <f>IFERROR(VLOOKUP(E4891,Lookup!B:C,2,0),0)</f>
        <v>0</v>
      </c>
    </row>
    <row r="4892" customHeight="1" spans="11:15">
      <c r="K4892" s="6" t="str">
        <f>IFERROR(VLOOKUP($J4892,Lookup!$I:$M,Lookup!J$2,0),"")</f>
        <v/>
      </c>
      <c r="L4892" s="6" t="str">
        <f>IFERROR(VLOOKUP($J4892,Lookup!$I:$M,Lookup!K$2,0),"")</f>
        <v/>
      </c>
      <c r="M4892" s="6" t="str">
        <f>IFERROR(VLOOKUP($J4892,Lookup!$I:$M,Lookup!L$2,0),"")</f>
        <v/>
      </c>
      <c r="N4892" s="6" t="str">
        <f>IFERROR(VLOOKUP($J4892,Lookup!$I:$M,Lookup!M$2,0),"")</f>
        <v/>
      </c>
      <c r="O4892" s="6">
        <f>IFERROR(VLOOKUP(E4892,Lookup!B:C,2,0),0)</f>
        <v>0</v>
      </c>
    </row>
    <row r="4893" customHeight="1" spans="11:15">
      <c r="K4893" s="6" t="str">
        <f>IFERROR(VLOOKUP($J4893,Lookup!$I:$M,Lookup!J$2,0),"")</f>
        <v/>
      </c>
      <c r="L4893" s="6" t="str">
        <f>IFERROR(VLOOKUP($J4893,Lookup!$I:$M,Lookup!K$2,0),"")</f>
        <v/>
      </c>
      <c r="M4893" s="6" t="str">
        <f>IFERROR(VLOOKUP($J4893,Lookup!$I:$M,Lookup!L$2,0),"")</f>
        <v/>
      </c>
      <c r="N4893" s="6" t="str">
        <f>IFERROR(VLOOKUP($J4893,Lookup!$I:$M,Lookup!M$2,0),"")</f>
        <v/>
      </c>
      <c r="O4893" s="6">
        <f>IFERROR(VLOOKUP(E4893,Lookup!B:C,2,0),0)</f>
        <v>0</v>
      </c>
    </row>
    <row r="4894" customHeight="1" spans="11:15">
      <c r="K4894" s="6" t="str">
        <f>IFERROR(VLOOKUP($J4894,Lookup!$I:$M,Lookup!J$2,0),"")</f>
        <v/>
      </c>
      <c r="L4894" s="6" t="str">
        <f>IFERROR(VLOOKUP($J4894,Lookup!$I:$M,Lookup!K$2,0),"")</f>
        <v/>
      </c>
      <c r="M4894" s="6" t="str">
        <f>IFERROR(VLOOKUP($J4894,Lookup!$I:$M,Lookup!L$2,0),"")</f>
        <v/>
      </c>
      <c r="N4894" s="6" t="str">
        <f>IFERROR(VLOOKUP($J4894,Lookup!$I:$M,Lookup!M$2,0),"")</f>
        <v/>
      </c>
      <c r="O4894" s="6">
        <f>IFERROR(VLOOKUP(E4894,Lookup!B:C,2,0),0)</f>
        <v>0</v>
      </c>
    </row>
    <row r="4895" customHeight="1" spans="11:15">
      <c r="K4895" s="6" t="str">
        <f>IFERROR(VLOOKUP($J4895,Lookup!$I:$M,Lookup!J$2,0),"")</f>
        <v/>
      </c>
      <c r="L4895" s="6" t="str">
        <f>IFERROR(VLOOKUP($J4895,Lookup!$I:$M,Lookup!K$2,0),"")</f>
        <v/>
      </c>
      <c r="M4895" s="6" t="str">
        <f>IFERROR(VLOOKUP($J4895,Lookup!$I:$M,Lookup!L$2,0),"")</f>
        <v/>
      </c>
      <c r="N4895" s="6" t="str">
        <f>IFERROR(VLOOKUP($J4895,Lookup!$I:$M,Lookup!M$2,0),"")</f>
        <v/>
      </c>
      <c r="O4895" s="6">
        <f>IFERROR(VLOOKUP(E4895,Lookup!B:C,2,0),0)</f>
        <v>0</v>
      </c>
    </row>
    <row r="4896" customHeight="1" spans="11:15">
      <c r="K4896" s="6" t="str">
        <f>IFERROR(VLOOKUP($J4896,Lookup!$I:$M,Lookup!J$2,0),"")</f>
        <v/>
      </c>
      <c r="L4896" s="6" t="str">
        <f>IFERROR(VLOOKUP($J4896,Lookup!$I:$M,Lookup!K$2,0),"")</f>
        <v/>
      </c>
      <c r="M4896" s="6" t="str">
        <f>IFERROR(VLOOKUP($J4896,Lookup!$I:$M,Lookup!L$2,0),"")</f>
        <v/>
      </c>
      <c r="N4896" s="6" t="str">
        <f>IFERROR(VLOOKUP($J4896,Lookup!$I:$M,Lookup!M$2,0),"")</f>
        <v/>
      </c>
      <c r="O4896" s="6">
        <f>IFERROR(VLOOKUP(E4896,Lookup!B:C,2,0),0)</f>
        <v>0</v>
      </c>
    </row>
    <row r="4897" customHeight="1" spans="11:15">
      <c r="K4897" s="6" t="str">
        <f>IFERROR(VLOOKUP($J4897,Lookup!$I:$M,Lookup!J$2,0),"")</f>
        <v/>
      </c>
      <c r="L4897" s="6" t="str">
        <f>IFERROR(VLOOKUP($J4897,Lookup!$I:$M,Lookup!K$2,0),"")</f>
        <v/>
      </c>
      <c r="M4897" s="6" t="str">
        <f>IFERROR(VLOOKUP($J4897,Lookup!$I:$M,Lookup!L$2,0),"")</f>
        <v/>
      </c>
      <c r="N4897" s="6" t="str">
        <f>IFERROR(VLOOKUP($J4897,Lookup!$I:$M,Lookup!M$2,0),"")</f>
        <v/>
      </c>
      <c r="O4897" s="6">
        <f>IFERROR(VLOOKUP(E4897,Lookup!B:C,2,0),0)</f>
        <v>0</v>
      </c>
    </row>
    <row r="4898" customHeight="1" spans="11:15">
      <c r="K4898" s="6" t="str">
        <f>IFERROR(VLOOKUP($J4898,Lookup!$I:$M,Lookup!J$2,0),"")</f>
        <v/>
      </c>
      <c r="L4898" s="6" t="str">
        <f>IFERROR(VLOOKUP($J4898,Lookup!$I:$M,Lookup!K$2,0),"")</f>
        <v/>
      </c>
      <c r="M4898" s="6" t="str">
        <f>IFERROR(VLOOKUP($J4898,Lookup!$I:$M,Lookup!L$2,0),"")</f>
        <v/>
      </c>
      <c r="N4898" s="6" t="str">
        <f>IFERROR(VLOOKUP($J4898,Lookup!$I:$M,Lookup!M$2,0),"")</f>
        <v/>
      </c>
      <c r="O4898" s="6">
        <f>IFERROR(VLOOKUP(E4898,Lookup!B:C,2,0),0)</f>
        <v>0</v>
      </c>
    </row>
    <row r="4899" customHeight="1" spans="11:15">
      <c r="K4899" s="6" t="str">
        <f>IFERROR(VLOOKUP($J4899,Lookup!$I:$M,Lookup!J$2,0),"")</f>
        <v/>
      </c>
      <c r="L4899" s="6" t="str">
        <f>IFERROR(VLOOKUP($J4899,Lookup!$I:$M,Lookup!K$2,0),"")</f>
        <v/>
      </c>
      <c r="M4899" s="6" t="str">
        <f>IFERROR(VLOOKUP($J4899,Lookup!$I:$M,Lookup!L$2,0),"")</f>
        <v/>
      </c>
      <c r="N4899" s="6" t="str">
        <f>IFERROR(VLOOKUP($J4899,Lookup!$I:$M,Lookup!M$2,0),"")</f>
        <v/>
      </c>
      <c r="O4899" s="6">
        <f>IFERROR(VLOOKUP(E4899,Lookup!B:C,2,0),0)</f>
        <v>0</v>
      </c>
    </row>
    <row r="4900" customHeight="1" spans="11:15">
      <c r="K4900" s="6" t="str">
        <f>IFERROR(VLOOKUP($J4900,Lookup!$I:$M,Lookup!J$2,0),"")</f>
        <v/>
      </c>
      <c r="L4900" s="6" t="str">
        <f>IFERROR(VLOOKUP($J4900,Lookup!$I:$M,Lookup!K$2,0),"")</f>
        <v/>
      </c>
      <c r="M4900" s="6" t="str">
        <f>IFERROR(VLOOKUP($J4900,Lookup!$I:$M,Lookup!L$2,0),"")</f>
        <v/>
      </c>
      <c r="N4900" s="6" t="str">
        <f>IFERROR(VLOOKUP($J4900,Lookup!$I:$M,Lookup!M$2,0),"")</f>
        <v/>
      </c>
      <c r="O4900" s="6">
        <f>IFERROR(VLOOKUP(E4900,Lookup!B:C,2,0),0)</f>
        <v>0</v>
      </c>
    </row>
    <row r="4901" customHeight="1" spans="11:15">
      <c r="K4901" s="6" t="str">
        <f>IFERROR(VLOOKUP($J4901,Lookup!$I:$M,Lookup!J$2,0),"")</f>
        <v/>
      </c>
      <c r="L4901" s="6" t="str">
        <f>IFERROR(VLOOKUP($J4901,Lookup!$I:$M,Lookup!K$2,0),"")</f>
        <v/>
      </c>
      <c r="M4901" s="6" t="str">
        <f>IFERROR(VLOOKUP($J4901,Lookup!$I:$M,Lookup!L$2,0),"")</f>
        <v/>
      </c>
      <c r="N4901" s="6" t="str">
        <f>IFERROR(VLOOKUP($J4901,Lookup!$I:$M,Lookup!M$2,0),"")</f>
        <v/>
      </c>
      <c r="O4901" s="6">
        <f>IFERROR(VLOOKUP(E4901,Lookup!B:C,2,0),0)</f>
        <v>0</v>
      </c>
    </row>
    <row r="4902" customHeight="1" spans="11:15">
      <c r="K4902" s="6" t="str">
        <f>IFERROR(VLOOKUP($J4902,Lookup!$I:$M,Lookup!J$2,0),"")</f>
        <v/>
      </c>
      <c r="L4902" s="6" t="str">
        <f>IFERROR(VLOOKUP($J4902,Lookup!$I:$M,Lookup!K$2,0),"")</f>
        <v/>
      </c>
      <c r="M4902" s="6" t="str">
        <f>IFERROR(VLOOKUP($J4902,Lookup!$I:$M,Lookup!L$2,0),"")</f>
        <v/>
      </c>
      <c r="N4902" s="6" t="str">
        <f>IFERROR(VLOOKUP($J4902,Lookup!$I:$M,Lookup!M$2,0),"")</f>
        <v/>
      </c>
      <c r="O4902" s="6">
        <f>IFERROR(VLOOKUP(E4902,Lookup!B:C,2,0),0)</f>
        <v>0</v>
      </c>
    </row>
    <row r="4903" customHeight="1" spans="11:15">
      <c r="K4903" s="6" t="str">
        <f>IFERROR(VLOOKUP($J4903,Lookup!$I:$M,Lookup!J$2,0),"")</f>
        <v/>
      </c>
      <c r="L4903" s="6" t="str">
        <f>IFERROR(VLOOKUP($J4903,Lookup!$I:$M,Lookup!K$2,0),"")</f>
        <v/>
      </c>
      <c r="M4903" s="6" t="str">
        <f>IFERROR(VLOOKUP($J4903,Lookup!$I:$M,Lookup!L$2,0),"")</f>
        <v/>
      </c>
      <c r="N4903" s="6" t="str">
        <f>IFERROR(VLOOKUP($J4903,Lookup!$I:$M,Lookup!M$2,0),"")</f>
        <v/>
      </c>
      <c r="O4903" s="6">
        <f>IFERROR(VLOOKUP(E4903,Lookup!B:C,2,0),0)</f>
        <v>0</v>
      </c>
    </row>
    <row r="4904" customHeight="1" spans="11:15">
      <c r="K4904" s="6" t="str">
        <f>IFERROR(VLOOKUP($J4904,Lookup!$I:$M,Lookup!J$2,0),"")</f>
        <v/>
      </c>
      <c r="L4904" s="6" t="str">
        <f>IFERROR(VLOOKUP($J4904,Lookup!$I:$M,Lookup!K$2,0),"")</f>
        <v/>
      </c>
      <c r="M4904" s="6" t="str">
        <f>IFERROR(VLOOKUP($J4904,Lookup!$I:$M,Lookup!L$2,0),"")</f>
        <v/>
      </c>
      <c r="N4904" s="6" t="str">
        <f>IFERROR(VLOOKUP($J4904,Lookup!$I:$M,Lookup!M$2,0),"")</f>
        <v/>
      </c>
      <c r="O4904" s="6">
        <f>IFERROR(VLOOKUP(E4904,Lookup!B:C,2,0),0)</f>
        <v>0</v>
      </c>
    </row>
    <row r="4905" customHeight="1" spans="11:15">
      <c r="K4905" s="6" t="str">
        <f>IFERROR(VLOOKUP($J4905,Lookup!$I:$M,Lookup!J$2,0),"")</f>
        <v/>
      </c>
      <c r="L4905" s="6" t="str">
        <f>IFERROR(VLOOKUP($J4905,Lookup!$I:$M,Lookup!K$2,0),"")</f>
        <v/>
      </c>
      <c r="M4905" s="6" t="str">
        <f>IFERROR(VLOOKUP($J4905,Lookup!$I:$M,Lookup!L$2,0),"")</f>
        <v/>
      </c>
      <c r="N4905" s="6" t="str">
        <f>IFERROR(VLOOKUP($J4905,Lookup!$I:$M,Lookup!M$2,0),"")</f>
        <v/>
      </c>
      <c r="O4905" s="6">
        <f>IFERROR(VLOOKUP(E4905,Lookup!B:C,2,0),0)</f>
        <v>0</v>
      </c>
    </row>
    <row r="4906" customHeight="1" spans="11:15">
      <c r="K4906" s="6" t="str">
        <f>IFERROR(VLOOKUP($J4906,Lookup!$I:$M,Lookup!J$2,0),"")</f>
        <v/>
      </c>
      <c r="L4906" s="6" t="str">
        <f>IFERROR(VLOOKUP($J4906,Lookup!$I:$M,Lookup!K$2,0),"")</f>
        <v/>
      </c>
      <c r="M4906" s="6" t="str">
        <f>IFERROR(VLOOKUP($J4906,Lookup!$I:$M,Lookup!L$2,0),"")</f>
        <v/>
      </c>
      <c r="N4906" s="6" t="str">
        <f>IFERROR(VLOOKUP($J4906,Lookup!$I:$M,Lookup!M$2,0),"")</f>
        <v/>
      </c>
      <c r="O4906" s="6">
        <f>IFERROR(VLOOKUP(E4906,Lookup!B:C,2,0),0)</f>
        <v>0</v>
      </c>
    </row>
    <row r="4907" customHeight="1" spans="11:15">
      <c r="K4907" s="6" t="str">
        <f>IFERROR(VLOOKUP($J4907,Lookup!$I:$M,Lookup!J$2,0),"")</f>
        <v/>
      </c>
      <c r="L4907" s="6" t="str">
        <f>IFERROR(VLOOKUP($J4907,Lookup!$I:$M,Lookup!K$2,0),"")</f>
        <v/>
      </c>
      <c r="M4907" s="6" t="str">
        <f>IFERROR(VLOOKUP($J4907,Lookup!$I:$M,Lookup!L$2,0),"")</f>
        <v/>
      </c>
      <c r="N4907" s="6" t="str">
        <f>IFERROR(VLOOKUP($J4907,Lookup!$I:$M,Lookup!M$2,0),"")</f>
        <v/>
      </c>
      <c r="O4907" s="6">
        <f>IFERROR(VLOOKUP(E4907,Lookup!B:C,2,0),0)</f>
        <v>0</v>
      </c>
    </row>
    <row r="4908" customHeight="1" spans="11:15">
      <c r="K4908" s="6" t="str">
        <f>IFERROR(VLOOKUP($J4908,Lookup!$I:$M,Lookup!J$2,0),"")</f>
        <v/>
      </c>
      <c r="L4908" s="6" t="str">
        <f>IFERROR(VLOOKUP($J4908,Lookup!$I:$M,Lookup!K$2,0),"")</f>
        <v/>
      </c>
      <c r="M4908" s="6" t="str">
        <f>IFERROR(VLOOKUP($J4908,Lookup!$I:$M,Lookup!L$2,0),"")</f>
        <v/>
      </c>
      <c r="N4908" s="6" t="str">
        <f>IFERROR(VLOOKUP($J4908,Lookup!$I:$M,Lookup!M$2,0),"")</f>
        <v/>
      </c>
      <c r="O4908" s="6">
        <f>IFERROR(VLOOKUP(E4908,Lookup!B:C,2,0),0)</f>
        <v>0</v>
      </c>
    </row>
    <row r="4909" customHeight="1" spans="11:15">
      <c r="K4909" s="6" t="str">
        <f>IFERROR(VLOOKUP($J4909,Lookup!$I:$M,Lookup!J$2,0),"")</f>
        <v/>
      </c>
      <c r="L4909" s="6" t="str">
        <f>IFERROR(VLOOKUP($J4909,Lookup!$I:$M,Lookup!K$2,0),"")</f>
        <v/>
      </c>
      <c r="M4909" s="6" t="str">
        <f>IFERROR(VLOOKUP($J4909,Lookup!$I:$M,Lookup!L$2,0),"")</f>
        <v/>
      </c>
      <c r="N4909" s="6" t="str">
        <f>IFERROR(VLOOKUP($J4909,Lookup!$I:$M,Lookup!M$2,0),"")</f>
        <v/>
      </c>
      <c r="O4909" s="6">
        <f>IFERROR(VLOOKUP(E4909,Lookup!B:C,2,0),0)</f>
        <v>0</v>
      </c>
    </row>
    <row r="4910" customHeight="1" spans="11:15">
      <c r="K4910" s="6" t="str">
        <f>IFERROR(VLOOKUP($J4910,Lookup!$I:$M,Lookup!J$2,0),"")</f>
        <v/>
      </c>
      <c r="L4910" s="6" t="str">
        <f>IFERROR(VLOOKUP($J4910,Lookup!$I:$M,Lookup!K$2,0),"")</f>
        <v/>
      </c>
      <c r="M4910" s="6" t="str">
        <f>IFERROR(VLOOKUP($J4910,Lookup!$I:$M,Lookup!L$2,0),"")</f>
        <v/>
      </c>
      <c r="N4910" s="6" t="str">
        <f>IFERROR(VLOOKUP($J4910,Lookup!$I:$M,Lookup!M$2,0),"")</f>
        <v/>
      </c>
      <c r="O4910" s="6">
        <f>IFERROR(VLOOKUP(E4910,Lookup!B:C,2,0),0)</f>
        <v>0</v>
      </c>
    </row>
    <row r="4911" customHeight="1" spans="11:15">
      <c r="K4911" s="6" t="str">
        <f>IFERROR(VLOOKUP($J4911,Lookup!$I:$M,Lookup!J$2,0),"")</f>
        <v/>
      </c>
      <c r="L4911" s="6" t="str">
        <f>IFERROR(VLOOKUP($J4911,Lookup!$I:$M,Lookup!K$2,0),"")</f>
        <v/>
      </c>
      <c r="M4911" s="6" t="str">
        <f>IFERROR(VLOOKUP($J4911,Lookup!$I:$M,Lookup!L$2,0),"")</f>
        <v/>
      </c>
      <c r="N4911" s="6" t="str">
        <f>IFERROR(VLOOKUP($J4911,Lookup!$I:$M,Lookup!M$2,0),"")</f>
        <v/>
      </c>
      <c r="O4911" s="6">
        <f>IFERROR(VLOOKUP(E4911,Lookup!B:C,2,0),0)</f>
        <v>0</v>
      </c>
    </row>
    <row r="4912" customHeight="1" spans="11:15">
      <c r="K4912" s="6" t="str">
        <f>IFERROR(VLOOKUP($J4912,Lookup!$I:$M,Lookup!J$2,0),"")</f>
        <v/>
      </c>
      <c r="L4912" s="6" t="str">
        <f>IFERROR(VLOOKUP($J4912,Lookup!$I:$M,Lookup!K$2,0),"")</f>
        <v/>
      </c>
      <c r="M4912" s="6" t="str">
        <f>IFERROR(VLOOKUP($J4912,Lookup!$I:$M,Lookup!L$2,0),"")</f>
        <v/>
      </c>
      <c r="N4912" s="6" t="str">
        <f>IFERROR(VLOOKUP($J4912,Lookup!$I:$M,Lookup!M$2,0),"")</f>
        <v/>
      </c>
      <c r="O4912" s="6">
        <f>IFERROR(VLOOKUP(E4912,Lookup!B:C,2,0),0)</f>
        <v>0</v>
      </c>
    </row>
    <row r="4913" customHeight="1" spans="11:15">
      <c r="K4913" s="6" t="str">
        <f>IFERROR(VLOOKUP($J4913,Lookup!$I:$M,Lookup!J$2,0),"")</f>
        <v/>
      </c>
      <c r="L4913" s="6" t="str">
        <f>IFERROR(VLOOKUP($J4913,Lookup!$I:$M,Lookup!K$2,0),"")</f>
        <v/>
      </c>
      <c r="M4913" s="6" t="str">
        <f>IFERROR(VLOOKUP($J4913,Lookup!$I:$M,Lookup!L$2,0),"")</f>
        <v/>
      </c>
      <c r="N4913" s="6" t="str">
        <f>IFERROR(VLOOKUP($J4913,Lookup!$I:$M,Lookup!M$2,0),"")</f>
        <v/>
      </c>
      <c r="O4913" s="6">
        <f>IFERROR(VLOOKUP(E4913,Lookup!B:C,2,0),0)</f>
        <v>0</v>
      </c>
    </row>
    <row r="4914" customHeight="1" spans="11:15">
      <c r="K4914" s="6" t="str">
        <f>IFERROR(VLOOKUP($J4914,Lookup!$I:$M,Lookup!J$2,0),"")</f>
        <v/>
      </c>
      <c r="L4914" s="6" t="str">
        <f>IFERROR(VLOOKUP($J4914,Lookup!$I:$M,Lookup!K$2,0),"")</f>
        <v/>
      </c>
      <c r="M4914" s="6" t="str">
        <f>IFERROR(VLOOKUP($J4914,Lookup!$I:$M,Lookup!L$2,0),"")</f>
        <v/>
      </c>
      <c r="N4914" s="6" t="str">
        <f>IFERROR(VLOOKUP($J4914,Lookup!$I:$M,Lookup!M$2,0),"")</f>
        <v/>
      </c>
      <c r="O4914" s="6">
        <f>IFERROR(VLOOKUP(E4914,Lookup!B:C,2,0),0)</f>
        <v>0</v>
      </c>
    </row>
    <row r="4915" customHeight="1" spans="11:15">
      <c r="K4915" s="6" t="str">
        <f>IFERROR(VLOOKUP($J4915,Lookup!$I:$M,Lookup!J$2,0),"")</f>
        <v/>
      </c>
      <c r="L4915" s="6" t="str">
        <f>IFERROR(VLOOKUP($J4915,Lookup!$I:$M,Lookup!K$2,0),"")</f>
        <v/>
      </c>
      <c r="M4915" s="6" t="str">
        <f>IFERROR(VLOOKUP($J4915,Lookup!$I:$M,Lookup!L$2,0),"")</f>
        <v/>
      </c>
      <c r="N4915" s="6" t="str">
        <f>IFERROR(VLOOKUP($J4915,Lookup!$I:$M,Lookup!M$2,0),"")</f>
        <v/>
      </c>
      <c r="O4915" s="6">
        <f>IFERROR(VLOOKUP(E4915,Lookup!B:C,2,0),0)</f>
        <v>0</v>
      </c>
    </row>
    <row r="4916" customHeight="1" spans="11:15">
      <c r="K4916" s="6" t="str">
        <f>IFERROR(VLOOKUP($J4916,Lookup!$I:$M,Lookup!J$2,0),"")</f>
        <v/>
      </c>
      <c r="L4916" s="6" t="str">
        <f>IFERROR(VLOOKUP($J4916,Lookup!$I:$M,Lookup!K$2,0),"")</f>
        <v/>
      </c>
      <c r="M4916" s="6" t="str">
        <f>IFERROR(VLOOKUP($J4916,Lookup!$I:$M,Lookup!L$2,0),"")</f>
        <v/>
      </c>
      <c r="N4916" s="6" t="str">
        <f>IFERROR(VLOOKUP($J4916,Lookup!$I:$M,Lookup!M$2,0),"")</f>
        <v/>
      </c>
      <c r="O4916" s="6">
        <f>IFERROR(VLOOKUP(E4916,Lookup!B:C,2,0),0)</f>
        <v>0</v>
      </c>
    </row>
    <row r="4917" customHeight="1" spans="11:15">
      <c r="K4917" s="6" t="str">
        <f>IFERROR(VLOOKUP($J4917,Lookup!$I:$M,Lookup!J$2,0),"")</f>
        <v/>
      </c>
      <c r="L4917" s="6" t="str">
        <f>IFERROR(VLOOKUP($J4917,Lookup!$I:$M,Lookup!K$2,0),"")</f>
        <v/>
      </c>
      <c r="M4917" s="6" t="str">
        <f>IFERROR(VLOOKUP($J4917,Lookup!$I:$M,Lookup!L$2,0),"")</f>
        <v/>
      </c>
      <c r="N4917" s="6" t="str">
        <f>IFERROR(VLOOKUP($J4917,Lookup!$I:$M,Lookup!M$2,0),"")</f>
        <v/>
      </c>
      <c r="O4917" s="6">
        <f>IFERROR(VLOOKUP(E4917,Lookup!B:C,2,0),0)</f>
        <v>0</v>
      </c>
    </row>
    <row r="4918" customHeight="1" spans="11:15">
      <c r="K4918" s="6" t="str">
        <f>IFERROR(VLOOKUP($J4918,Lookup!$I:$M,Lookup!J$2,0),"")</f>
        <v/>
      </c>
      <c r="L4918" s="6" t="str">
        <f>IFERROR(VLOOKUP($J4918,Lookup!$I:$M,Lookup!K$2,0),"")</f>
        <v/>
      </c>
      <c r="M4918" s="6" t="str">
        <f>IFERROR(VLOOKUP($J4918,Lookup!$I:$M,Lookup!L$2,0),"")</f>
        <v/>
      </c>
      <c r="N4918" s="6" t="str">
        <f>IFERROR(VLOOKUP($J4918,Lookup!$I:$M,Lookup!M$2,0),"")</f>
        <v/>
      </c>
      <c r="O4918" s="6">
        <f>IFERROR(VLOOKUP(E4918,Lookup!B:C,2,0),0)</f>
        <v>0</v>
      </c>
    </row>
    <row r="4919" customHeight="1" spans="11:15">
      <c r="K4919" s="6" t="str">
        <f>IFERROR(VLOOKUP($J4919,Lookup!$I:$M,Lookup!J$2,0),"")</f>
        <v/>
      </c>
      <c r="L4919" s="6" t="str">
        <f>IFERROR(VLOOKUP($J4919,Lookup!$I:$M,Lookup!K$2,0),"")</f>
        <v/>
      </c>
      <c r="M4919" s="6" t="str">
        <f>IFERROR(VLOOKUP($J4919,Lookup!$I:$M,Lookup!L$2,0),"")</f>
        <v/>
      </c>
      <c r="N4919" s="6" t="str">
        <f>IFERROR(VLOOKUP($J4919,Lookup!$I:$M,Lookup!M$2,0),"")</f>
        <v/>
      </c>
      <c r="O4919" s="6">
        <f>IFERROR(VLOOKUP(E4919,Lookup!B:C,2,0),0)</f>
        <v>0</v>
      </c>
    </row>
    <row r="4920" customHeight="1" spans="11:15">
      <c r="K4920" s="6" t="str">
        <f>IFERROR(VLOOKUP($J4920,Lookup!$I:$M,Lookup!J$2,0),"")</f>
        <v/>
      </c>
      <c r="L4920" s="6" t="str">
        <f>IFERROR(VLOOKUP($J4920,Lookup!$I:$M,Lookup!K$2,0),"")</f>
        <v/>
      </c>
      <c r="M4920" s="6" t="str">
        <f>IFERROR(VLOOKUP($J4920,Lookup!$I:$M,Lookup!L$2,0),"")</f>
        <v/>
      </c>
      <c r="N4920" s="6" t="str">
        <f>IFERROR(VLOOKUP($J4920,Lookup!$I:$M,Lookup!M$2,0),"")</f>
        <v/>
      </c>
      <c r="O4920" s="6">
        <f>IFERROR(VLOOKUP(E4920,Lookup!B:C,2,0),0)</f>
        <v>0</v>
      </c>
    </row>
    <row r="4921" customHeight="1" spans="11:15">
      <c r="K4921" s="6" t="str">
        <f>IFERROR(VLOOKUP($J4921,Lookup!$I:$M,Lookup!J$2,0),"")</f>
        <v/>
      </c>
      <c r="L4921" s="6" t="str">
        <f>IFERROR(VLOOKUP($J4921,Lookup!$I:$M,Lookup!K$2,0),"")</f>
        <v/>
      </c>
      <c r="M4921" s="6" t="str">
        <f>IFERROR(VLOOKUP($J4921,Lookup!$I:$M,Lookup!L$2,0),"")</f>
        <v/>
      </c>
      <c r="N4921" s="6" t="str">
        <f>IFERROR(VLOOKUP($J4921,Lookup!$I:$M,Lookup!M$2,0),"")</f>
        <v/>
      </c>
      <c r="O4921" s="6">
        <f>IFERROR(VLOOKUP(E4921,Lookup!B:C,2,0),0)</f>
        <v>0</v>
      </c>
    </row>
    <row r="4922" customHeight="1" spans="11:15">
      <c r="K4922" s="6" t="str">
        <f>IFERROR(VLOOKUP($J4922,Lookup!$I:$M,Lookup!J$2,0),"")</f>
        <v/>
      </c>
      <c r="L4922" s="6" t="str">
        <f>IFERROR(VLOOKUP($J4922,Lookup!$I:$M,Lookup!K$2,0),"")</f>
        <v/>
      </c>
      <c r="M4922" s="6" t="str">
        <f>IFERROR(VLOOKUP($J4922,Lookup!$I:$M,Lookup!L$2,0),"")</f>
        <v/>
      </c>
      <c r="N4922" s="6" t="str">
        <f>IFERROR(VLOOKUP($J4922,Lookup!$I:$M,Lookup!M$2,0),"")</f>
        <v/>
      </c>
      <c r="O4922" s="6">
        <f>IFERROR(VLOOKUP(E4922,Lookup!B:C,2,0),0)</f>
        <v>0</v>
      </c>
    </row>
    <row r="4923" customHeight="1" spans="11:15">
      <c r="K4923" s="6" t="str">
        <f>IFERROR(VLOOKUP($J4923,Lookup!$I:$M,Lookup!J$2,0),"")</f>
        <v/>
      </c>
      <c r="L4923" s="6" t="str">
        <f>IFERROR(VLOOKUP($J4923,Lookup!$I:$M,Lookup!K$2,0),"")</f>
        <v/>
      </c>
      <c r="M4923" s="6" t="str">
        <f>IFERROR(VLOOKUP($J4923,Lookup!$I:$M,Lookup!L$2,0),"")</f>
        <v/>
      </c>
      <c r="N4923" s="6" t="str">
        <f>IFERROR(VLOOKUP($J4923,Lookup!$I:$M,Lookup!M$2,0),"")</f>
        <v/>
      </c>
      <c r="O4923" s="6">
        <f>IFERROR(VLOOKUP(E4923,Lookup!B:C,2,0),0)</f>
        <v>0</v>
      </c>
    </row>
    <row r="4924" customHeight="1" spans="11:15">
      <c r="K4924" s="6" t="str">
        <f>IFERROR(VLOOKUP($J4924,Lookup!$I:$M,Lookup!J$2,0),"")</f>
        <v/>
      </c>
      <c r="L4924" s="6" t="str">
        <f>IFERROR(VLOOKUP($J4924,Lookup!$I:$M,Lookup!K$2,0),"")</f>
        <v/>
      </c>
      <c r="M4924" s="6" t="str">
        <f>IFERROR(VLOOKUP($J4924,Lookup!$I:$M,Lookup!L$2,0),"")</f>
        <v/>
      </c>
      <c r="N4924" s="6" t="str">
        <f>IFERROR(VLOOKUP($J4924,Lookup!$I:$M,Lookup!M$2,0),"")</f>
        <v/>
      </c>
      <c r="O4924" s="6">
        <f>IFERROR(VLOOKUP(E4924,Lookup!B:C,2,0),0)</f>
        <v>0</v>
      </c>
    </row>
    <row r="4925" customHeight="1" spans="11:15">
      <c r="K4925" s="6" t="str">
        <f>IFERROR(VLOOKUP($J4925,Lookup!$I:$M,Lookup!J$2,0),"")</f>
        <v/>
      </c>
      <c r="L4925" s="6" t="str">
        <f>IFERROR(VLOOKUP($J4925,Lookup!$I:$M,Lookup!K$2,0),"")</f>
        <v/>
      </c>
      <c r="M4925" s="6" t="str">
        <f>IFERROR(VLOOKUP($J4925,Lookup!$I:$M,Lookup!L$2,0),"")</f>
        <v/>
      </c>
      <c r="N4925" s="6" t="str">
        <f>IFERROR(VLOOKUP($J4925,Lookup!$I:$M,Lookup!M$2,0),"")</f>
        <v/>
      </c>
      <c r="O4925" s="6">
        <f>IFERROR(VLOOKUP(E4925,Lookup!B:C,2,0),0)</f>
        <v>0</v>
      </c>
    </row>
    <row r="4926" customHeight="1" spans="11:15">
      <c r="K4926" s="6" t="str">
        <f>IFERROR(VLOOKUP($J4926,Lookup!$I:$M,Lookup!J$2,0),"")</f>
        <v/>
      </c>
      <c r="L4926" s="6" t="str">
        <f>IFERROR(VLOOKUP($J4926,Lookup!$I:$M,Lookup!K$2,0),"")</f>
        <v/>
      </c>
      <c r="M4926" s="6" t="str">
        <f>IFERROR(VLOOKUP($J4926,Lookup!$I:$M,Lookup!L$2,0),"")</f>
        <v/>
      </c>
      <c r="N4926" s="6" t="str">
        <f>IFERROR(VLOOKUP($J4926,Lookup!$I:$M,Lookup!M$2,0),"")</f>
        <v/>
      </c>
      <c r="O4926" s="6">
        <f>IFERROR(VLOOKUP(E4926,Lookup!B:C,2,0),0)</f>
        <v>0</v>
      </c>
    </row>
    <row r="4927" customHeight="1" spans="11:15">
      <c r="K4927" s="6" t="str">
        <f>IFERROR(VLOOKUP($J4927,Lookup!$I:$M,Lookup!J$2,0),"")</f>
        <v/>
      </c>
      <c r="L4927" s="6" t="str">
        <f>IFERROR(VLOOKUP($J4927,Lookup!$I:$M,Lookup!K$2,0),"")</f>
        <v/>
      </c>
      <c r="M4927" s="6" t="str">
        <f>IFERROR(VLOOKUP($J4927,Lookup!$I:$M,Lookup!L$2,0),"")</f>
        <v/>
      </c>
      <c r="N4927" s="6" t="str">
        <f>IFERROR(VLOOKUP($J4927,Lookup!$I:$M,Lookup!M$2,0),"")</f>
        <v/>
      </c>
      <c r="O4927" s="6">
        <f>IFERROR(VLOOKUP(E4927,Lookup!B:C,2,0),0)</f>
        <v>0</v>
      </c>
    </row>
    <row r="4928" customHeight="1" spans="11:15">
      <c r="K4928" s="6" t="str">
        <f>IFERROR(VLOOKUP($J4928,Lookup!$I:$M,Lookup!J$2,0),"")</f>
        <v/>
      </c>
      <c r="L4928" s="6" t="str">
        <f>IFERROR(VLOOKUP($J4928,Lookup!$I:$M,Lookup!K$2,0),"")</f>
        <v/>
      </c>
      <c r="M4928" s="6" t="str">
        <f>IFERROR(VLOOKUP($J4928,Lookup!$I:$M,Lookup!L$2,0),"")</f>
        <v/>
      </c>
      <c r="N4928" s="6" t="str">
        <f>IFERROR(VLOOKUP($J4928,Lookup!$I:$M,Lookup!M$2,0),"")</f>
        <v/>
      </c>
      <c r="O4928" s="6">
        <f>IFERROR(VLOOKUP(E4928,Lookup!B:C,2,0),0)</f>
        <v>0</v>
      </c>
    </row>
    <row r="4929" customHeight="1" spans="11:15">
      <c r="K4929" s="6" t="str">
        <f>IFERROR(VLOOKUP($J4929,Lookup!$I:$M,Lookup!J$2,0),"")</f>
        <v/>
      </c>
      <c r="L4929" s="6" t="str">
        <f>IFERROR(VLOOKUP($J4929,Lookup!$I:$M,Lookup!K$2,0),"")</f>
        <v/>
      </c>
      <c r="M4929" s="6" t="str">
        <f>IFERROR(VLOOKUP($J4929,Lookup!$I:$M,Lookup!L$2,0),"")</f>
        <v/>
      </c>
      <c r="N4929" s="6" t="str">
        <f>IFERROR(VLOOKUP($J4929,Lookup!$I:$M,Lookup!M$2,0),"")</f>
        <v/>
      </c>
      <c r="O4929" s="6">
        <f>IFERROR(VLOOKUP(E4929,Lookup!B:C,2,0),0)</f>
        <v>0</v>
      </c>
    </row>
    <row r="4930" customHeight="1" spans="11:15">
      <c r="K4930" s="6" t="str">
        <f>IFERROR(VLOOKUP($J4930,Lookup!$I:$M,Lookup!J$2,0),"")</f>
        <v/>
      </c>
      <c r="L4930" s="6" t="str">
        <f>IFERROR(VLOOKUP($J4930,Lookup!$I:$M,Lookup!K$2,0),"")</f>
        <v/>
      </c>
      <c r="M4930" s="6" t="str">
        <f>IFERROR(VLOOKUP($J4930,Lookup!$I:$M,Lookup!L$2,0),"")</f>
        <v/>
      </c>
      <c r="N4930" s="6" t="str">
        <f>IFERROR(VLOOKUP($J4930,Lookup!$I:$M,Lookup!M$2,0),"")</f>
        <v/>
      </c>
      <c r="O4930" s="6">
        <f>IFERROR(VLOOKUP(E4930,Lookup!B:C,2,0),0)</f>
        <v>0</v>
      </c>
    </row>
    <row r="4931" customHeight="1" spans="11:15">
      <c r="K4931" s="6" t="str">
        <f>IFERROR(VLOOKUP($J4931,Lookup!$I:$M,Lookup!J$2,0),"")</f>
        <v/>
      </c>
      <c r="L4931" s="6" t="str">
        <f>IFERROR(VLOOKUP($J4931,Lookup!$I:$M,Lookup!K$2,0),"")</f>
        <v/>
      </c>
      <c r="M4931" s="6" t="str">
        <f>IFERROR(VLOOKUP($J4931,Lookup!$I:$M,Lookup!L$2,0),"")</f>
        <v/>
      </c>
      <c r="N4931" s="6" t="str">
        <f>IFERROR(VLOOKUP($J4931,Lookup!$I:$M,Lookup!M$2,0),"")</f>
        <v/>
      </c>
      <c r="O4931" s="6">
        <f>IFERROR(VLOOKUP(E4931,Lookup!B:C,2,0),0)</f>
        <v>0</v>
      </c>
    </row>
    <row r="4932" customHeight="1" spans="11:15">
      <c r="K4932" s="6" t="str">
        <f>IFERROR(VLOOKUP($J4932,Lookup!$I:$M,Lookup!J$2,0),"")</f>
        <v/>
      </c>
      <c r="L4932" s="6" t="str">
        <f>IFERROR(VLOOKUP($J4932,Lookup!$I:$M,Lookup!K$2,0),"")</f>
        <v/>
      </c>
      <c r="M4932" s="6" t="str">
        <f>IFERROR(VLOOKUP($J4932,Lookup!$I:$M,Lookup!L$2,0),"")</f>
        <v/>
      </c>
      <c r="N4932" s="6" t="str">
        <f>IFERROR(VLOOKUP($J4932,Lookup!$I:$M,Lookup!M$2,0),"")</f>
        <v/>
      </c>
      <c r="O4932" s="6">
        <f>IFERROR(VLOOKUP(E4932,Lookup!B:C,2,0),0)</f>
        <v>0</v>
      </c>
    </row>
    <row r="4933" customHeight="1" spans="11:15">
      <c r="K4933" s="6" t="str">
        <f>IFERROR(VLOOKUP($J4933,Lookup!$I:$M,Lookup!J$2,0),"")</f>
        <v/>
      </c>
      <c r="L4933" s="6" t="str">
        <f>IFERROR(VLOOKUP($J4933,Lookup!$I:$M,Lookup!K$2,0),"")</f>
        <v/>
      </c>
      <c r="M4933" s="6" t="str">
        <f>IFERROR(VLOOKUP($J4933,Lookup!$I:$M,Lookup!L$2,0),"")</f>
        <v/>
      </c>
      <c r="N4933" s="6" t="str">
        <f>IFERROR(VLOOKUP($J4933,Lookup!$I:$M,Lookup!M$2,0),"")</f>
        <v/>
      </c>
      <c r="O4933" s="6">
        <f>IFERROR(VLOOKUP(E4933,Lookup!B:C,2,0),0)</f>
        <v>0</v>
      </c>
    </row>
    <row r="4934" customHeight="1" spans="11:15">
      <c r="K4934" s="6" t="str">
        <f>IFERROR(VLOOKUP($J4934,Lookup!$I:$M,Lookup!J$2,0),"")</f>
        <v/>
      </c>
      <c r="L4934" s="6" t="str">
        <f>IFERROR(VLOOKUP($J4934,Lookup!$I:$M,Lookup!K$2,0),"")</f>
        <v/>
      </c>
      <c r="M4934" s="6" t="str">
        <f>IFERROR(VLOOKUP($J4934,Lookup!$I:$M,Lookup!L$2,0),"")</f>
        <v/>
      </c>
      <c r="N4934" s="6" t="str">
        <f>IFERROR(VLOOKUP($J4934,Lookup!$I:$M,Lookup!M$2,0),"")</f>
        <v/>
      </c>
      <c r="O4934" s="6">
        <f>IFERROR(VLOOKUP(E4934,Lookup!B:C,2,0),0)</f>
        <v>0</v>
      </c>
    </row>
    <row r="4935" customHeight="1" spans="11:15">
      <c r="K4935" s="6" t="str">
        <f>IFERROR(VLOOKUP($J4935,Lookup!$I:$M,Lookup!J$2,0),"")</f>
        <v/>
      </c>
      <c r="L4935" s="6" t="str">
        <f>IFERROR(VLOOKUP($J4935,Lookup!$I:$M,Lookup!K$2,0),"")</f>
        <v/>
      </c>
      <c r="M4935" s="6" t="str">
        <f>IFERROR(VLOOKUP($J4935,Lookup!$I:$M,Lookup!L$2,0),"")</f>
        <v/>
      </c>
      <c r="N4935" s="6" t="str">
        <f>IFERROR(VLOOKUP($J4935,Lookup!$I:$M,Lookup!M$2,0),"")</f>
        <v/>
      </c>
      <c r="O4935" s="6">
        <f>IFERROR(VLOOKUP(E4935,Lookup!B:C,2,0),0)</f>
        <v>0</v>
      </c>
    </row>
    <row r="4936" customHeight="1" spans="11:15">
      <c r="K4936" s="6" t="str">
        <f>IFERROR(VLOOKUP($J4936,Lookup!$I:$M,Lookup!J$2,0),"")</f>
        <v/>
      </c>
      <c r="L4936" s="6" t="str">
        <f>IFERROR(VLOOKUP($J4936,Lookup!$I:$M,Lookup!K$2,0),"")</f>
        <v/>
      </c>
      <c r="M4936" s="6" t="str">
        <f>IFERROR(VLOOKUP($J4936,Lookup!$I:$M,Lookup!L$2,0),"")</f>
        <v/>
      </c>
      <c r="N4936" s="6" t="str">
        <f>IFERROR(VLOOKUP($J4936,Lookup!$I:$M,Lookup!M$2,0),"")</f>
        <v/>
      </c>
      <c r="O4936" s="6">
        <f>IFERROR(VLOOKUP(E4936,Lookup!B:C,2,0),0)</f>
        <v>0</v>
      </c>
    </row>
    <row r="4937" customHeight="1" spans="11:15">
      <c r="K4937" s="6" t="str">
        <f>IFERROR(VLOOKUP($J4937,Lookup!$I:$M,Lookup!J$2,0),"")</f>
        <v/>
      </c>
      <c r="L4937" s="6" t="str">
        <f>IFERROR(VLOOKUP($J4937,Lookup!$I:$M,Lookup!K$2,0),"")</f>
        <v/>
      </c>
      <c r="M4937" s="6" t="str">
        <f>IFERROR(VLOOKUP($J4937,Lookup!$I:$M,Lookup!L$2,0),"")</f>
        <v/>
      </c>
      <c r="N4937" s="6" t="str">
        <f>IFERROR(VLOOKUP($J4937,Lookup!$I:$M,Lookup!M$2,0),"")</f>
        <v/>
      </c>
      <c r="O4937" s="6">
        <f>IFERROR(VLOOKUP(E4937,Lookup!B:C,2,0),0)</f>
        <v>0</v>
      </c>
    </row>
    <row r="4938" customHeight="1" spans="11:15">
      <c r="K4938" s="6" t="str">
        <f>IFERROR(VLOOKUP($J4938,Lookup!$I:$M,Lookup!J$2,0),"")</f>
        <v/>
      </c>
      <c r="L4938" s="6" t="str">
        <f>IFERROR(VLOOKUP($J4938,Lookup!$I:$M,Lookup!K$2,0),"")</f>
        <v/>
      </c>
      <c r="M4938" s="6" t="str">
        <f>IFERROR(VLOOKUP($J4938,Lookup!$I:$M,Lookup!L$2,0),"")</f>
        <v/>
      </c>
      <c r="N4938" s="6" t="str">
        <f>IFERROR(VLOOKUP($J4938,Lookup!$I:$M,Lookup!M$2,0),"")</f>
        <v/>
      </c>
      <c r="O4938" s="6">
        <f>IFERROR(VLOOKUP(E4938,Lookup!B:C,2,0),0)</f>
        <v>0</v>
      </c>
    </row>
    <row r="4939" customHeight="1" spans="11:15">
      <c r="K4939" s="6" t="str">
        <f>IFERROR(VLOOKUP($J4939,Lookup!$I:$M,Lookup!J$2,0),"")</f>
        <v/>
      </c>
      <c r="L4939" s="6" t="str">
        <f>IFERROR(VLOOKUP($J4939,Lookup!$I:$M,Lookup!K$2,0),"")</f>
        <v/>
      </c>
      <c r="M4939" s="6" t="str">
        <f>IFERROR(VLOOKUP($J4939,Lookup!$I:$M,Lookup!L$2,0),"")</f>
        <v/>
      </c>
      <c r="N4939" s="6" t="str">
        <f>IFERROR(VLOOKUP($J4939,Lookup!$I:$M,Lookup!M$2,0),"")</f>
        <v/>
      </c>
      <c r="O4939" s="6">
        <f>IFERROR(VLOOKUP(E4939,Lookup!B:C,2,0),0)</f>
        <v>0</v>
      </c>
    </row>
    <row r="4940" customHeight="1" spans="11:15">
      <c r="K4940" s="6" t="str">
        <f>IFERROR(VLOOKUP($J4940,Lookup!$I:$M,Lookup!J$2,0),"")</f>
        <v/>
      </c>
      <c r="L4940" s="6" t="str">
        <f>IFERROR(VLOOKUP($J4940,Lookup!$I:$M,Lookup!K$2,0),"")</f>
        <v/>
      </c>
      <c r="M4940" s="6" t="str">
        <f>IFERROR(VLOOKUP($J4940,Lookup!$I:$M,Lookup!L$2,0),"")</f>
        <v/>
      </c>
      <c r="N4940" s="6" t="str">
        <f>IFERROR(VLOOKUP($J4940,Lookup!$I:$M,Lookup!M$2,0),"")</f>
        <v/>
      </c>
      <c r="O4940" s="6">
        <f>IFERROR(VLOOKUP(E4940,Lookup!B:C,2,0),0)</f>
        <v>0</v>
      </c>
    </row>
    <row r="4941" customHeight="1" spans="11:15">
      <c r="K4941" s="6" t="str">
        <f>IFERROR(VLOOKUP($J4941,Lookup!$I:$M,Lookup!J$2,0),"")</f>
        <v/>
      </c>
      <c r="L4941" s="6" t="str">
        <f>IFERROR(VLOOKUP($J4941,Lookup!$I:$M,Lookup!K$2,0),"")</f>
        <v/>
      </c>
      <c r="M4941" s="6" t="str">
        <f>IFERROR(VLOOKUP($J4941,Lookup!$I:$M,Lookup!L$2,0),"")</f>
        <v/>
      </c>
      <c r="N4941" s="6" t="str">
        <f>IFERROR(VLOOKUP($J4941,Lookup!$I:$M,Lookup!M$2,0),"")</f>
        <v/>
      </c>
      <c r="O4941" s="6">
        <f>IFERROR(VLOOKUP(E4941,Lookup!B:C,2,0),0)</f>
        <v>0</v>
      </c>
    </row>
    <row r="4942" customHeight="1" spans="11:15">
      <c r="K4942" s="6" t="str">
        <f>IFERROR(VLOOKUP($J4942,Lookup!$I:$M,Lookup!J$2,0),"")</f>
        <v/>
      </c>
      <c r="L4942" s="6" t="str">
        <f>IFERROR(VLOOKUP($J4942,Lookup!$I:$M,Lookup!K$2,0),"")</f>
        <v/>
      </c>
      <c r="M4942" s="6" t="str">
        <f>IFERROR(VLOOKUP($J4942,Lookup!$I:$M,Lookup!L$2,0),"")</f>
        <v/>
      </c>
      <c r="N4942" s="6" t="str">
        <f>IFERROR(VLOOKUP($J4942,Lookup!$I:$M,Lookup!M$2,0),"")</f>
        <v/>
      </c>
      <c r="O4942" s="6">
        <f>IFERROR(VLOOKUP(E4942,Lookup!B:C,2,0),0)</f>
        <v>0</v>
      </c>
    </row>
    <row r="4943" customHeight="1" spans="11:15">
      <c r="K4943" s="6" t="str">
        <f>IFERROR(VLOOKUP($J4943,Lookup!$I:$M,Lookup!J$2,0),"")</f>
        <v/>
      </c>
      <c r="L4943" s="6" t="str">
        <f>IFERROR(VLOOKUP($J4943,Lookup!$I:$M,Lookup!K$2,0),"")</f>
        <v/>
      </c>
      <c r="M4943" s="6" t="str">
        <f>IFERROR(VLOOKUP($J4943,Lookup!$I:$M,Lookup!L$2,0),"")</f>
        <v/>
      </c>
      <c r="N4943" s="6" t="str">
        <f>IFERROR(VLOOKUP($J4943,Lookup!$I:$M,Lookup!M$2,0),"")</f>
        <v/>
      </c>
      <c r="O4943" s="6">
        <f>IFERROR(VLOOKUP(E4943,Lookup!B:C,2,0),0)</f>
        <v>0</v>
      </c>
    </row>
    <row r="4944" customHeight="1" spans="11:15">
      <c r="K4944" s="6" t="str">
        <f>IFERROR(VLOOKUP($J4944,Lookup!$I:$M,Lookup!J$2,0),"")</f>
        <v/>
      </c>
      <c r="L4944" s="6" t="str">
        <f>IFERROR(VLOOKUP($J4944,Lookup!$I:$M,Lookup!K$2,0),"")</f>
        <v/>
      </c>
      <c r="M4944" s="6" t="str">
        <f>IFERROR(VLOOKUP($J4944,Lookup!$I:$M,Lookup!L$2,0),"")</f>
        <v/>
      </c>
      <c r="N4944" s="6" t="str">
        <f>IFERROR(VLOOKUP($J4944,Lookup!$I:$M,Lookup!M$2,0),"")</f>
        <v/>
      </c>
      <c r="O4944" s="6">
        <f>IFERROR(VLOOKUP(E4944,Lookup!B:C,2,0),0)</f>
        <v>0</v>
      </c>
    </row>
    <row r="4945" customHeight="1" spans="11:15">
      <c r="K4945" s="6" t="str">
        <f>IFERROR(VLOOKUP($J4945,Lookup!$I:$M,Lookup!J$2,0),"")</f>
        <v/>
      </c>
      <c r="L4945" s="6" t="str">
        <f>IFERROR(VLOOKUP($J4945,Lookup!$I:$M,Lookup!K$2,0),"")</f>
        <v/>
      </c>
      <c r="M4945" s="6" t="str">
        <f>IFERROR(VLOOKUP($J4945,Lookup!$I:$M,Lookup!L$2,0),"")</f>
        <v/>
      </c>
      <c r="N4945" s="6" t="str">
        <f>IFERROR(VLOOKUP($J4945,Lookup!$I:$M,Lookup!M$2,0),"")</f>
        <v/>
      </c>
      <c r="O4945" s="6">
        <f>IFERROR(VLOOKUP(E4945,Lookup!B:C,2,0),0)</f>
        <v>0</v>
      </c>
    </row>
    <row r="4946" customHeight="1" spans="11:15">
      <c r="K4946" s="6" t="str">
        <f>IFERROR(VLOOKUP($J4946,Lookup!$I:$M,Lookup!J$2,0),"")</f>
        <v/>
      </c>
      <c r="L4946" s="6" t="str">
        <f>IFERROR(VLOOKUP($J4946,Lookup!$I:$M,Lookup!K$2,0),"")</f>
        <v/>
      </c>
      <c r="M4946" s="6" t="str">
        <f>IFERROR(VLOOKUP($J4946,Lookup!$I:$M,Lookup!L$2,0),"")</f>
        <v/>
      </c>
      <c r="N4946" s="6" t="str">
        <f>IFERROR(VLOOKUP($J4946,Lookup!$I:$M,Lookup!M$2,0),"")</f>
        <v/>
      </c>
      <c r="O4946" s="6">
        <f>IFERROR(VLOOKUP(E4946,Lookup!B:C,2,0),0)</f>
        <v>0</v>
      </c>
    </row>
    <row r="4947" customHeight="1" spans="11:15">
      <c r="K4947" s="6" t="str">
        <f>IFERROR(VLOOKUP($J4947,Lookup!$I:$M,Lookup!J$2,0),"")</f>
        <v/>
      </c>
      <c r="L4947" s="6" t="str">
        <f>IFERROR(VLOOKUP($J4947,Lookup!$I:$M,Lookup!K$2,0),"")</f>
        <v/>
      </c>
      <c r="M4947" s="6" t="str">
        <f>IFERROR(VLOOKUP($J4947,Lookup!$I:$M,Lookup!L$2,0),"")</f>
        <v/>
      </c>
      <c r="N4947" s="6" t="str">
        <f>IFERROR(VLOOKUP($J4947,Lookup!$I:$M,Lookup!M$2,0),"")</f>
        <v/>
      </c>
      <c r="O4947" s="6">
        <f>IFERROR(VLOOKUP(E4947,Lookup!B:C,2,0),0)</f>
        <v>0</v>
      </c>
    </row>
    <row r="4948" customHeight="1" spans="11:15">
      <c r="K4948" s="6" t="str">
        <f>IFERROR(VLOOKUP($J4948,Lookup!$I:$M,Lookup!J$2,0),"")</f>
        <v/>
      </c>
      <c r="L4948" s="6" t="str">
        <f>IFERROR(VLOOKUP($J4948,Lookup!$I:$M,Lookup!K$2,0),"")</f>
        <v/>
      </c>
      <c r="M4948" s="6" t="str">
        <f>IFERROR(VLOOKUP($J4948,Lookup!$I:$M,Lookup!L$2,0),"")</f>
        <v/>
      </c>
      <c r="N4948" s="6" t="str">
        <f>IFERROR(VLOOKUP($J4948,Lookup!$I:$M,Lookup!M$2,0),"")</f>
        <v/>
      </c>
      <c r="O4948" s="6">
        <f>IFERROR(VLOOKUP(E4948,Lookup!B:C,2,0),0)</f>
        <v>0</v>
      </c>
    </row>
    <row r="4949" customHeight="1" spans="11:15">
      <c r="K4949" s="6" t="str">
        <f>IFERROR(VLOOKUP($J4949,Lookup!$I:$M,Lookup!J$2,0),"")</f>
        <v/>
      </c>
      <c r="L4949" s="6" t="str">
        <f>IFERROR(VLOOKUP($J4949,Lookup!$I:$M,Lookup!K$2,0),"")</f>
        <v/>
      </c>
      <c r="M4949" s="6" t="str">
        <f>IFERROR(VLOOKUP($J4949,Lookup!$I:$M,Lookup!L$2,0),"")</f>
        <v/>
      </c>
      <c r="N4949" s="6" t="str">
        <f>IFERROR(VLOOKUP($J4949,Lookup!$I:$M,Lookup!M$2,0),"")</f>
        <v/>
      </c>
      <c r="O4949" s="6">
        <f>IFERROR(VLOOKUP(E4949,Lookup!B:C,2,0),0)</f>
        <v>0</v>
      </c>
    </row>
    <row r="4950" customHeight="1" spans="11:15">
      <c r="K4950" s="6" t="str">
        <f>IFERROR(VLOOKUP($J4950,Lookup!$I:$M,Lookup!J$2,0),"")</f>
        <v/>
      </c>
      <c r="L4950" s="6" t="str">
        <f>IFERROR(VLOOKUP($J4950,Lookup!$I:$M,Lookup!K$2,0),"")</f>
        <v/>
      </c>
      <c r="M4950" s="6" t="str">
        <f>IFERROR(VLOOKUP($J4950,Lookup!$I:$M,Lookup!L$2,0),"")</f>
        <v/>
      </c>
      <c r="N4950" s="6" t="str">
        <f>IFERROR(VLOOKUP($J4950,Lookup!$I:$M,Lookup!M$2,0),"")</f>
        <v/>
      </c>
      <c r="O4950" s="6">
        <f>IFERROR(VLOOKUP(E4950,Lookup!B:C,2,0),0)</f>
        <v>0</v>
      </c>
    </row>
    <row r="4951" customHeight="1" spans="11:15">
      <c r="K4951" s="6" t="str">
        <f>IFERROR(VLOOKUP($J4951,Lookup!$I:$M,Lookup!J$2,0),"")</f>
        <v/>
      </c>
      <c r="L4951" s="6" t="str">
        <f>IFERROR(VLOOKUP($J4951,Lookup!$I:$M,Lookup!K$2,0),"")</f>
        <v/>
      </c>
      <c r="M4951" s="6" t="str">
        <f>IFERROR(VLOOKUP($J4951,Lookup!$I:$M,Lookup!L$2,0),"")</f>
        <v/>
      </c>
      <c r="N4951" s="6" t="str">
        <f>IFERROR(VLOOKUP($J4951,Lookup!$I:$M,Lookup!M$2,0),"")</f>
        <v/>
      </c>
      <c r="O4951" s="6">
        <f>IFERROR(VLOOKUP(E4951,Lookup!B:C,2,0),0)</f>
        <v>0</v>
      </c>
    </row>
    <row r="4952" customHeight="1" spans="11:15">
      <c r="K4952" s="6" t="str">
        <f>IFERROR(VLOOKUP($J4952,Lookup!$I:$M,Lookup!J$2,0),"")</f>
        <v/>
      </c>
      <c r="L4952" s="6" t="str">
        <f>IFERROR(VLOOKUP($J4952,Lookup!$I:$M,Lookup!K$2,0),"")</f>
        <v/>
      </c>
      <c r="M4952" s="6" t="str">
        <f>IFERROR(VLOOKUP($J4952,Lookup!$I:$M,Lookup!L$2,0),"")</f>
        <v/>
      </c>
      <c r="N4952" s="6" t="str">
        <f>IFERROR(VLOOKUP($J4952,Lookup!$I:$M,Lookup!M$2,0),"")</f>
        <v/>
      </c>
      <c r="O4952" s="6">
        <f>IFERROR(VLOOKUP(E4952,Lookup!B:C,2,0),0)</f>
        <v>0</v>
      </c>
    </row>
    <row r="4953" customHeight="1" spans="11:15">
      <c r="K4953" s="6" t="str">
        <f>IFERROR(VLOOKUP($J4953,Lookup!$I:$M,Lookup!J$2,0),"")</f>
        <v/>
      </c>
      <c r="L4953" s="6" t="str">
        <f>IFERROR(VLOOKUP($J4953,Lookup!$I:$M,Lookup!K$2,0),"")</f>
        <v/>
      </c>
      <c r="M4953" s="6" t="str">
        <f>IFERROR(VLOOKUP($J4953,Lookup!$I:$M,Lookup!L$2,0),"")</f>
        <v/>
      </c>
      <c r="N4953" s="6" t="str">
        <f>IFERROR(VLOOKUP($J4953,Lookup!$I:$M,Lookup!M$2,0),"")</f>
        <v/>
      </c>
      <c r="O4953" s="6">
        <f>IFERROR(VLOOKUP(E4953,Lookup!B:C,2,0),0)</f>
        <v>0</v>
      </c>
    </row>
    <row r="4954" customHeight="1" spans="11:15">
      <c r="K4954" s="6" t="str">
        <f>IFERROR(VLOOKUP($J4954,Lookup!$I:$M,Lookup!J$2,0),"")</f>
        <v/>
      </c>
      <c r="L4954" s="6" t="str">
        <f>IFERROR(VLOOKUP($J4954,Lookup!$I:$M,Lookup!K$2,0),"")</f>
        <v/>
      </c>
      <c r="M4954" s="6" t="str">
        <f>IFERROR(VLOOKUP($J4954,Lookup!$I:$M,Lookup!L$2,0),"")</f>
        <v/>
      </c>
      <c r="N4954" s="6" t="str">
        <f>IFERROR(VLOOKUP($J4954,Lookup!$I:$M,Lookup!M$2,0),"")</f>
        <v/>
      </c>
      <c r="O4954" s="6">
        <f>IFERROR(VLOOKUP(E4954,Lookup!B:C,2,0),0)</f>
        <v>0</v>
      </c>
    </row>
    <row r="4955" customHeight="1" spans="11:15">
      <c r="K4955" s="6" t="str">
        <f>IFERROR(VLOOKUP($J4955,Lookup!$I:$M,Lookup!J$2,0),"")</f>
        <v/>
      </c>
      <c r="L4955" s="6" t="str">
        <f>IFERROR(VLOOKUP($J4955,Lookup!$I:$M,Lookup!K$2,0),"")</f>
        <v/>
      </c>
      <c r="M4955" s="6" t="str">
        <f>IFERROR(VLOOKUP($J4955,Lookup!$I:$M,Lookup!L$2,0),"")</f>
        <v/>
      </c>
      <c r="N4955" s="6" t="str">
        <f>IFERROR(VLOOKUP($J4955,Lookup!$I:$M,Lookup!M$2,0),"")</f>
        <v/>
      </c>
      <c r="O4955" s="6">
        <f>IFERROR(VLOOKUP(E4955,Lookup!B:C,2,0),0)</f>
        <v>0</v>
      </c>
    </row>
    <row r="4956" customHeight="1" spans="11:15">
      <c r="K4956" s="6" t="str">
        <f>IFERROR(VLOOKUP($J4956,Lookup!$I:$M,Lookup!J$2,0),"")</f>
        <v/>
      </c>
      <c r="L4956" s="6" t="str">
        <f>IFERROR(VLOOKUP($J4956,Lookup!$I:$M,Lookup!K$2,0),"")</f>
        <v/>
      </c>
      <c r="M4956" s="6" t="str">
        <f>IFERROR(VLOOKUP($J4956,Lookup!$I:$M,Lookup!L$2,0),"")</f>
        <v/>
      </c>
      <c r="N4956" s="6" t="str">
        <f>IFERROR(VLOOKUP($J4956,Lookup!$I:$M,Lookup!M$2,0),"")</f>
        <v/>
      </c>
      <c r="O4956" s="6">
        <f>IFERROR(VLOOKUP(E4956,Lookup!B:C,2,0),0)</f>
        <v>0</v>
      </c>
    </row>
    <row r="4957" customHeight="1" spans="11:15">
      <c r="K4957" s="6" t="str">
        <f>IFERROR(VLOOKUP($J4957,Lookup!$I:$M,Lookup!J$2,0),"")</f>
        <v/>
      </c>
      <c r="L4957" s="6" t="str">
        <f>IFERROR(VLOOKUP($J4957,Lookup!$I:$M,Lookup!K$2,0),"")</f>
        <v/>
      </c>
      <c r="M4957" s="6" t="str">
        <f>IFERROR(VLOOKUP($J4957,Lookup!$I:$M,Lookup!L$2,0),"")</f>
        <v/>
      </c>
      <c r="N4957" s="6" t="str">
        <f>IFERROR(VLOOKUP($J4957,Lookup!$I:$M,Lookup!M$2,0),"")</f>
        <v/>
      </c>
      <c r="O4957" s="6">
        <f>IFERROR(VLOOKUP(E4957,Lookup!B:C,2,0),0)</f>
        <v>0</v>
      </c>
    </row>
    <row r="4958" customHeight="1" spans="11:15">
      <c r="K4958" s="6" t="str">
        <f>IFERROR(VLOOKUP($J4958,Lookup!$I:$M,Lookup!J$2,0),"")</f>
        <v/>
      </c>
      <c r="L4958" s="6" t="str">
        <f>IFERROR(VLOOKUP($J4958,Lookup!$I:$M,Lookup!K$2,0),"")</f>
        <v/>
      </c>
      <c r="M4958" s="6" t="str">
        <f>IFERROR(VLOOKUP($J4958,Lookup!$I:$M,Lookup!L$2,0),"")</f>
        <v/>
      </c>
      <c r="N4958" s="6" t="str">
        <f>IFERROR(VLOOKUP($J4958,Lookup!$I:$M,Lookup!M$2,0),"")</f>
        <v/>
      </c>
      <c r="O4958" s="6">
        <f>IFERROR(VLOOKUP(E4958,Lookup!B:C,2,0),0)</f>
        <v>0</v>
      </c>
    </row>
    <row r="4959" customHeight="1" spans="11:15">
      <c r="K4959" s="6" t="str">
        <f>IFERROR(VLOOKUP($J4959,Lookup!$I:$M,Lookup!J$2,0),"")</f>
        <v/>
      </c>
      <c r="L4959" s="6" t="str">
        <f>IFERROR(VLOOKUP($J4959,Lookup!$I:$M,Lookup!K$2,0),"")</f>
        <v/>
      </c>
      <c r="M4959" s="6" t="str">
        <f>IFERROR(VLOOKUP($J4959,Lookup!$I:$M,Lookup!L$2,0),"")</f>
        <v/>
      </c>
      <c r="N4959" s="6" t="str">
        <f>IFERROR(VLOOKUP($J4959,Lookup!$I:$M,Lookup!M$2,0),"")</f>
        <v/>
      </c>
      <c r="O4959" s="6">
        <f>IFERROR(VLOOKUP(E4959,Lookup!B:C,2,0),0)</f>
        <v>0</v>
      </c>
    </row>
    <row r="4960" customHeight="1" spans="11:15">
      <c r="K4960" s="6" t="str">
        <f>IFERROR(VLOOKUP($J4960,Lookup!$I:$M,Lookup!J$2,0),"")</f>
        <v/>
      </c>
      <c r="L4960" s="6" t="str">
        <f>IFERROR(VLOOKUP($J4960,Lookup!$I:$M,Lookup!K$2,0),"")</f>
        <v/>
      </c>
      <c r="M4960" s="6" t="str">
        <f>IFERROR(VLOOKUP($J4960,Lookup!$I:$M,Lookup!L$2,0),"")</f>
        <v/>
      </c>
      <c r="N4960" s="6" t="str">
        <f>IFERROR(VLOOKUP($J4960,Lookup!$I:$M,Lookup!M$2,0),"")</f>
        <v/>
      </c>
      <c r="O4960" s="6">
        <f>IFERROR(VLOOKUP(E4960,Lookup!B:C,2,0),0)</f>
        <v>0</v>
      </c>
    </row>
    <row r="4961" customHeight="1" spans="11:15">
      <c r="K4961" s="6" t="str">
        <f>IFERROR(VLOOKUP($J4961,Lookup!$I:$M,Lookup!J$2,0),"")</f>
        <v/>
      </c>
      <c r="L4961" s="6" t="str">
        <f>IFERROR(VLOOKUP($J4961,Lookup!$I:$M,Lookup!K$2,0),"")</f>
        <v/>
      </c>
      <c r="M4961" s="6" t="str">
        <f>IFERROR(VLOOKUP($J4961,Lookup!$I:$M,Lookup!L$2,0),"")</f>
        <v/>
      </c>
      <c r="N4961" s="6" t="str">
        <f>IFERROR(VLOOKUP($J4961,Lookup!$I:$M,Lookup!M$2,0),"")</f>
        <v/>
      </c>
      <c r="O4961" s="6">
        <f>IFERROR(VLOOKUP(E4961,Lookup!B:C,2,0),0)</f>
        <v>0</v>
      </c>
    </row>
    <row r="4962" customHeight="1" spans="11:15">
      <c r="K4962" s="6" t="str">
        <f>IFERROR(VLOOKUP($J4962,Lookup!$I:$M,Lookup!J$2,0),"")</f>
        <v/>
      </c>
      <c r="L4962" s="6" t="str">
        <f>IFERROR(VLOOKUP($J4962,Lookup!$I:$M,Lookup!K$2,0),"")</f>
        <v/>
      </c>
      <c r="M4962" s="6" t="str">
        <f>IFERROR(VLOOKUP($J4962,Lookup!$I:$M,Lookup!L$2,0),"")</f>
        <v/>
      </c>
      <c r="N4962" s="6" t="str">
        <f>IFERROR(VLOOKUP($J4962,Lookup!$I:$M,Lookup!M$2,0),"")</f>
        <v/>
      </c>
      <c r="O4962" s="6">
        <f>IFERROR(VLOOKUP(E4962,Lookup!B:C,2,0),0)</f>
        <v>0</v>
      </c>
    </row>
    <row r="4963" customHeight="1" spans="11:15">
      <c r="K4963" s="6" t="str">
        <f>IFERROR(VLOOKUP($J4963,Lookup!$I:$M,Lookup!J$2,0),"")</f>
        <v/>
      </c>
      <c r="L4963" s="6" t="str">
        <f>IFERROR(VLOOKUP($J4963,Lookup!$I:$M,Lookup!K$2,0),"")</f>
        <v/>
      </c>
      <c r="M4963" s="6" t="str">
        <f>IFERROR(VLOOKUP($J4963,Lookup!$I:$M,Lookup!L$2,0),"")</f>
        <v/>
      </c>
      <c r="N4963" s="6" t="str">
        <f>IFERROR(VLOOKUP($J4963,Lookup!$I:$M,Lookup!M$2,0),"")</f>
        <v/>
      </c>
      <c r="O4963" s="6">
        <f>IFERROR(VLOOKUP(E4963,Lookup!B:C,2,0),0)</f>
        <v>0</v>
      </c>
    </row>
    <row r="4964" customHeight="1" spans="11:15">
      <c r="K4964" s="6" t="str">
        <f>IFERROR(VLOOKUP($J4964,Lookup!$I:$M,Lookup!J$2,0),"")</f>
        <v/>
      </c>
      <c r="L4964" s="6" t="str">
        <f>IFERROR(VLOOKUP($J4964,Lookup!$I:$M,Lookup!K$2,0),"")</f>
        <v/>
      </c>
      <c r="M4964" s="6" t="str">
        <f>IFERROR(VLOOKUP($J4964,Lookup!$I:$M,Lookup!L$2,0),"")</f>
        <v/>
      </c>
      <c r="N4964" s="6" t="str">
        <f>IFERROR(VLOOKUP($J4964,Lookup!$I:$M,Lookup!M$2,0),"")</f>
        <v/>
      </c>
      <c r="O4964" s="6">
        <f>IFERROR(VLOOKUP(E4964,Lookup!B:C,2,0),0)</f>
        <v>0</v>
      </c>
    </row>
    <row r="4965" customHeight="1" spans="11:15">
      <c r="K4965" s="6" t="str">
        <f>IFERROR(VLOOKUP($J4965,Lookup!$I:$M,Lookup!J$2,0),"")</f>
        <v/>
      </c>
      <c r="L4965" s="6" t="str">
        <f>IFERROR(VLOOKUP($J4965,Lookup!$I:$M,Lookup!K$2,0),"")</f>
        <v/>
      </c>
      <c r="M4965" s="6" t="str">
        <f>IFERROR(VLOOKUP($J4965,Lookup!$I:$M,Lookup!L$2,0),"")</f>
        <v/>
      </c>
      <c r="N4965" s="6" t="str">
        <f>IFERROR(VLOOKUP($J4965,Lookup!$I:$M,Lookup!M$2,0),"")</f>
        <v/>
      </c>
      <c r="O4965" s="6">
        <f>IFERROR(VLOOKUP(E4965,Lookup!B:C,2,0),0)</f>
        <v>0</v>
      </c>
    </row>
    <row r="4966" customHeight="1" spans="11:15">
      <c r="K4966" s="6" t="str">
        <f>IFERROR(VLOOKUP($J4966,Lookup!$I:$M,Lookup!J$2,0),"")</f>
        <v/>
      </c>
      <c r="L4966" s="6" t="str">
        <f>IFERROR(VLOOKUP($J4966,Lookup!$I:$M,Lookup!K$2,0),"")</f>
        <v/>
      </c>
      <c r="M4966" s="6" t="str">
        <f>IFERROR(VLOOKUP($J4966,Lookup!$I:$M,Lookup!L$2,0),"")</f>
        <v/>
      </c>
      <c r="N4966" s="6" t="str">
        <f>IFERROR(VLOOKUP($J4966,Lookup!$I:$M,Lookup!M$2,0),"")</f>
        <v/>
      </c>
      <c r="O4966" s="6">
        <f>IFERROR(VLOOKUP(E4966,Lookup!B:C,2,0),0)</f>
        <v>0</v>
      </c>
    </row>
    <row r="4967" customHeight="1" spans="11:15">
      <c r="K4967" s="6" t="str">
        <f>IFERROR(VLOOKUP($J4967,Lookup!$I:$M,Lookup!J$2,0),"")</f>
        <v/>
      </c>
      <c r="L4967" s="6" t="str">
        <f>IFERROR(VLOOKUP($J4967,Lookup!$I:$M,Lookup!K$2,0),"")</f>
        <v/>
      </c>
      <c r="M4967" s="6" t="str">
        <f>IFERROR(VLOOKUP($J4967,Lookup!$I:$M,Lookup!L$2,0),"")</f>
        <v/>
      </c>
      <c r="N4967" s="6" t="str">
        <f>IFERROR(VLOOKUP($J4967,Lookup!$I:$M,Lookup!M$2,0),"")</f>
        <v/>
      </c>
      <c r="O4967" s="6">
        <f>IFERROR(VLOOKUP(E4967,Lookup!B:C,2,0),0)</f>
        <v>0</v>
      </c>
    </row>
    <row r="4968" customHeight="1" spans="11:15">
      <c r="K4968" s="6" t="str">
        <f>IFERROR(VLOOKUP($J4968,Lookup!$I:$M,Lookup!J$2,0),"")</f>
        <v/>
      </c>
      <c r="L4968" s="6" t="str">
        <f>IFERROR(VLOOKUP($J4968,Lookup!$I:$M,Lookup!K$2,0),"")</f>
        <v/>
      </c>
      <c r="M4968" s="6" t="str">
        <f>IFERROR(VLOOKUP($J4968,Lookup!$I:$M,Lookup!L$2,0),"")</f>
        <v/>
      </c>
      <c r="N4968" s="6" t="str">
        <f>IFERROR(VLOOKUP($J4968,Lookup!$I:$M,Lookup!M$2,0),"")</f>
        <v/>
      </c>
      <c r="O4968" s="6">
        <f>IFERROR(VLOOKUP(E4968,Lookup!B:C,2,0),0)</f>
        <v>0</v>
      </c>
    </row>
    <row r="4969" customHeight="1" spans="11:15">
      <c r="K4969" s="6" t="str">
        <f>IFERROR(VLOOKUP($J4969,Lookup!$I:$M,Lookup!J$2,0),"")</f>
        <v/>
      </c>
      <c r="L4969" s="6" t="str">
        <f>IFERROR(VLOOKUP($J4969,Lookup!$I:$M,Lookup!K$2,0),"")</f>
        <v/>
      </c>
      <c r="M4969" s="6" t="str">
        <f>IFERROR(VLOOKUP($J4969,Lookup!$I:$M,Lookup!L$2,0),"")</f>
        <v/>
      </c>
      <c r="N4969" s="6" t="str">
        <f>IFERROR(VLOOKUP($J4969,Lookup!$I:$M,Lookup!M$2,0),"")</f>
        <v/>
      </c>
      <c r="O4969" s="6">
        <f>IFERROR(VLOOKUP(E4969,Lookup!B:C,2,0),0)</f>
        <v>0</v>
      </c>
    </row>
    <row r="4970" customHeight="1" spans="11:15">
      <c r="K4970" s="6" t="str">
        <f>IFERROR(VLOOKUP($J4970,Lookup!$I:$M,Lookup!J$2,0),"")</f>
        <v/>
      </c>
      <c r="L4970" s="6" t="str">
        <f>IFERROR(VLOOKUP($J4970,Lookup!$I:$M,Lookup!K$2,0),"")</f>
        <v/>
      </c>
      <c r="M4970" s="6" t="str">
        <f>IFERROR(VLOOKUP($J4970,Lookup!$I:$M,Lookup!L$2,0),"")</f>
        <v/>
      </c>
      <c r="N4970" s="6" t="str">
        <f>IFERROR(VLOOKUP($J4970,Lookup!$I:$M,Lookup!M$2,0),"")</f>
        <v/>
      </c>
      <c r="O4970" s="6">
        <f>IFERROR(VLOOKUP(E4970,Lookup!B:C,2,0),0)</f>
        <v>0</v>
      </c>
    </row>
    <row r="4971" customHeight="1" spans="11:15">
      <c r="K4971" s="6" t="str">
        <f>IFERROR(VLOOKUP($J4971,Lookup!$I:$M,Lookup!J$2,0),"")</f>
        <v/>
      </c>
      <c r="L4971" s="6" t="str">
        <f>IFERROR(VLOOKUP($J4971,Lookup!$I:$M,Lookup!K$2,0),"")</f>
        <v/>
      </c>
      <c r="M4971" s="6" t="str">
        <f>IFERROR(VLOOKUP($J4971,Lookup!$I:$M,Lookup!L$2,0),"")</f>
        <v/>
      </c>
      <c r="N4971" s="6" t="str">
        <f>IFERROR(VLOOKUP($J4971,Lookup!$I:$M,Lookup!M$2,0),"")</f>
        <v/>
      </c>
      <c r="O4971" s="6">
        <f>IFERROR(VLOOKUP(E4971,Lookup!B:C,2,0),0)</f>
        <v>0</v>
      </c>
    </row>
    <row r="4972" customHeight="1" spans="11:15">
      <c r="K4972" s="6" t="str">
        <f>IFERROR(VLOOKUP($J4972,Lookup!$I:$M,Lookup!J$2,0),"")</f>
        <v/>
      </c>
      <c r="L4972" s="6" t="str">
        <f>IFERROR(VLOOKUP($J4972,Lookup!$I:$M,Lookup!K$2,0),"")</f>
        <v/>
      </c>
      <c r="M4972" s="6" t="str">
        <f>IFERROR(VLOOKUP($J4972,Lookup!$I:$M,Lookup!L$2,0),"")</f>
        <v/>
      </c>
      <c r="N4972" s="6" t="str">
        <f>IFERROR(VLOOKUP($J4972,Lookup!$I:$M,Lookup!M$2,0),"")</f>
        <v/>
      </c>
      <c r="O4972" s="6">
        <f>IFERROR(VLOOKUP(E4972,Lookup!B:C,2,0),0)</f>
        <v>0</v>
      </c>
    </row>
    <row r="4973" customHeight="1" spans="11:15">
      <c r="K4973" s="6" t="str">
        <f>IFERROR(VLOOKUP($J4973,Lookup!$I:$M,Lookup!J$2,0),"")</f>
        <v/>
      </c>
      <c r="L4973" s="6" t="str">
        <f>IFERROR(VLOOKUP($J4973,Lookup!$I:$M,Lookup!K$2,0),"")</f>
        <v/>
      </c>
      <c r="M4973" s="6" t="str">
        <f>IFERROR(VLOOKUP($J4973,Lookup!$I:$M,Lookup!L$2,0),"")</f>
        <v/>
      </c>
      <c r="N4973" s="6" t="str">
        <f>IFERROR(VLOOKUP($J4973,Lookup!$I:$M,Lookup!M$2,0),"")</f>
        <v/>
      </c>
      <c r="O4973" s="6">
        <f>IFERROR(VLOOKUP(E4973,Lookup!B:C,2,0),0)</f>
        <v>0</v>
      </c>
    </row>
    <row r="4974" customHeight="1" spans="11:15">
      <c r="K4974" s="6" t="str">
        <f>IFERROR(VLOOKUP($J4974,Lookup!$I:$M,Lookup!J$2,0),"")</f>
        <v/>
      </c>
      <c r="L4974" s="6" t="str">
        <f>IFERROR(VLOOKUP($J4974,Lookup!$I:$M,Lookup!K$2,0),"")</f>
        <v/>
      </c>
      <c r="M4974" s="6" t="str">
        <f>IFERROR(VLOOKUP($J4974,Lookup!$I:$M,Lookup!L$2,0),"")</f>
        <v/>
      </c>
      <c r="N4974" s="6" t="str">
        <f>IFERROR(VLOOKUP($J4974,Lookup!$I:$M,Lookup!M$2,0),"")</f>
        <v/>
      </c>
      <c r="O4974" s="6">
        <f>IFERROR(VLOOKUP(E4974,Lookup!B:C,2,0),0)</f>
        <v>0</v>
      </c>
    </row>
    <row r="4975" customHeight="1" spans="11:15">
      <c r="K4975" s="6" t="str">
        <f>IFERROR(VLOOKUP($J4975,Lookup!$I:$M,Lookup!J$2,0),"")</f>
        <v/>
      </c>
      <c r="L4975" s="6" t="str">
        <f>IFERROR(VLOOKUP($J4975,Lookup!$I:$M,Lookup!K$2,0),"")</f>
        <v/>
      </c>
      <c r="M4975" s="6" t="str">
        <f>IFERROR(VLOOKUP($J4975,Lookup!$I:$M,Lookup!L$2,0),"")</f>
        <v/>
      </c>
      <c r="N4975" s="6" t="str">
        <f>IFERROR(VLOOKUP($J4975,Lookup!$I:$M,Lookup!M$2,0),"")</f>
        <v/>
      </c>
      <c r="O4975" s="6">
        <f>IFERROR(VLOOKUP(E4975,Lookup!B:C,2,0),0)</f>
        <v>0</v>
      </c>
    </row>
    <row r="4976" customHeight="1" spans="11:15">
      <c r="K4976" s="6" t="str">
        <f>IFERROR(VLOOKUP($J4976,Lookup!$I:$M,Lookup!J$2,0),"")</f>
        <v/>
      </c>
      <c r="L4976" s="6" t="str">
        <f>IFERROR(VLOOKUP($J4976,Lookup!$I:$M,Lookup!K$2,0),"")</f>
        <v/>
      </c>
      <c r="M4976" s="6" t="str">
        <f>IFERROR(VLOOKUP($J4976,Lookup!$I:$M,Lookup!L$2,0),"")</f>
        <v/>
      </c>
      <c r="N4976" s="6" t="str">
        <f>IFERROR(VLOOKUP($J4976,Lookup!$I:$M,Lookup!M$2,0),"")</f>
        <v/>
      </c>
      <c r="O4976" s="6">
        <f>IFERROR(VLOOKUP(E4976,Lookup!B:C,2,0),0)</f>
        <v>0</v>
      </c>
    </row>
    <row r="4977" customHeight="1" spans="11:15">
      <c r="K4977" s="6" t="str">
        <f>IFERROR(VLOOKUP($J4977,Lookup!$I:$M,Lookup!J$2,0),"")</f>
        <v/>
      </c>
      <c r="L4977" s="6" t="str">
        <f>IFERROR(VLOOKUP($J4977,Lookup!$I:$M,Lookup!K$2,0),"")</f>
        <v/>
      </c>
      <c r="M4977" s="6" t="str">
        <f>IFERROR(VLOOKUP($J4977,Lookup!$I:$M,Lookup!L$2,0),"")</f>
        <v/>
      </c>
      <c r="N4977" s="6" t="str">
        <f>IFERROR(VLOOKUP($J4977,Lookup!$I:$M,Lookup!M$2,0),"")</f>
        <v/>
      </c>
      <c r="O4977" s="6">
        <f>IFERROR(VLOOKUP(E4977,Lookup!B:C,2,0),0)</f>
        <v>0</v>
      </c>
    </row>
    <row r="4978" customHeight="1" spans="11:15">
      <c r="K4978" s="6" t="str">
        <f>IFERROR(VLOOKUP($J4978,Lookup!$I:$M,Lookup!J$2,0),"")</f>
        <v/>
      </c>
      <c r="L4978" s="6" t="str">
        <f>IFERROR(VLOOKUP($J4978,Lookup!$I:$M,Lookup!K$2,0),"")</f>
        <v/>
      </c>
      <c r="M4978" s="6" t="str">
        <f>IFERROR(VLOOKUP($J4978,Lookup!$I:$M,Lookup!L$2,0),"")</f>
        <v/>
      </c>
      <c r="N4978" s="6" t="str">
        <f>IFERROR(VLOOKUP($J4978,Lookup!$I:$M,Lookup!M$2,0),"")</f>
        <v/>
      </c>
      <c r="O4978" s="6">
        <f>IFERROR(VLOOKUP(E4978,Lookup!B:C,2,0),0)</f>
        <v>0</v>
      </c>
    </row>
    <row r="4979" customHeight="1" spans="11:15">
      <c r="K4979" s="6" t="str">
        <f>IFERROR(VLOOKUP($J4979,Lookup!$I:$M,Lookup!J$2,0),"")</f>
        <v/>
      </c>
      <c r="L4979" s="6" t="str">
        <f>IFERROR(VLOOKUP($J4979,Lookup!$I:$M,Lookup!K$2,0),"")</f>
        <v/>
      </c>
      <c r="M4979" s="6" t="str">
        <f>IFERROR(VLOOKUP($J4979,Lookup!$I:$M,Lookup!L$2,0),"")</f>
        <v/>
      </c>
      <c r="N4979" s="6" t="str">
        <f>IFERROR(VLOOKUP($J4979,Lookup!$I:$M,Lookup!M$2,0),"")</f>
        <v/>
      </c>
      <c r="O4979" s="6">
        <f>IFERROR(VLOOKUP(E4979,Lookup!B:C,2,0),0)</f>
        <v>0</v>
      </c>
    </row>
    <row r="4980" customHeight="1" spans="11:15">
      <c r="K4980" s="6" t="str">
        <f>IFERROR(VLOOKUP($J4980,Lookup!$I:$M,Lookup!J$2,0),"")</f>
        <v/>
      </c>
      <c r="L4980" s="6" t="str">
        <f>IFERROR(VLOOKUP($J4980,Lookup!$I:$M,Lookup!K$2,0),"")</f>
        <v/>
      </c>
      <c r="M4980" s="6" t="str">
        <f>IFERROR(VLOOKUP($J4980,Lookup!$I:$M,Lookup!L$2,0),"")</f>
        <v/>
      </c>
      <c r="N4980" s="6" t="str">
        <f>IFERROR(VLOOKUP($J4980,Lookup!$I:$M,Lookup!M$2,0),"")</f>
        <v/>
      </c>
      <c r="O4980" s="6">
        <f>IFERROR(VLOOKUP(E4980,Lookup!B:C,2,0),0)</f>
        <v>0</v>
      </c>
    </row>
    <row r="4981" customHeight="1" spans="11:15">
      <c r="K4981" s="6" t="str">
        <f>IFERROR(VLOOKUP($J4981,Lookup!$I:$M,Lookup!J$2,0),"")</f>
        <v/>
      </c>
      <c r="L4981" s="6" t="str">
        <f>IFERROR(VLOOKUP($J4981,Lookup!$I:$M,Lookup!K$2,0),"")</f>
        <v/>
      </c>
      <c r="M4981" s="6" t="str">
        <f>IFERROR(VLOOKUP($J4981,Lookup!$I:$M,Lookup!L$2,0),"")</f>
        <v/>
      </c>
      <c r="N4981" s="6" t="str">
        <f>IFERROR(VLOOKUP($J4981,Lookup!$I:$M,Lookup!M$2,0),"")</f>
        <v/>
      </c>
      <c r="O4981" s="6">
        <f>IFERROR(VLOOKUP(E4981,Lookup!B:C,2,0),0)</f>
        <v>0</v>
      </c>
    </row>
    <row r="4982" customHeight="1" spans="11:15">
      <c r="K4982" s="6" t="str">
        <f>IFERROR(VLOOKUP($J4982,Lookup!$I:$M,Lookup!J$2,0),"")</f>
        <v/>
      </c>
      <c r="L4982" s="6" t="str">
        <f>IFERROR(VLOOKUP($J4982,Lookup!$I:$M,Lookup!K$2,0),"")</f>
        <v/>
      </c>
      <c r="M4982" s="6" t="str">
        <f>IFERROR(VLOOKUP($J4982,Lookup!$I:$M,Lookup!L$2,0),"")</f>
        <v/>
      </c>
      <c r="N4982" s="6" t="str">
        <f>IFERROR(VLOOKUP($J4982,Lookup!$I:$M,Lookup!M$2,0),"")</f>
        <v/>
      </c>
      <c r="O4982" s="6">
        <f>IFERROR(VLOOKUP(E4982,Lookup!B:C,2,0),0)</f>
        <v>0</v>
      </c>
    </row>
    <row r="4983" customHeight="1" spans="11:15">
      <c r="K4983" s="6" t="str">
        <f>IFERROR(VLOOKUP($J4983,Lookup!$I:$M,Lookup!J$2,0),"")</f>
        <v/>
      </c>
      <c r="L4983" s="6" t="str">
        <f>IFERROR(VLOOKUP($J4983,Lookup!$I:$M,Lookup!K$2,0),"")</f>
        <v/>
      </c>
      <c r="M4983" s="6" t="str">
        <f>IFERROR(VLOOKUP($J4983,Lookup!$I:$M,Lookup!L$2,0),"")</f>
        <v/>
      </c>
      <c r="N4983" s="6" t="str">
        <f>IFERROR(VLOOKUP($J4983,Lookup!$I:$M,Lookup!M$2,0),"")</f>
        <v/>
      </c>
      <c r="O4983" s="6">
        <f>IFERROR(VLOOKUP(E4983,Lookup!B:C,2,0),0)</f>
        <v>0</v>
      </c>
    </row>
    <row r="4984" customHeight="1" spans="11:15">
      <c r="K4984" s="6" t="str">
        <f>IFERROR(VLOOKUP($J4984,Lookup!$I:$M,Lookup!J$2,0),"")</f>
        <v/>
      </c>
      <c r="L4984" s="6" t="str">
        <f>IFERROR(VLOOKUP($J4984,Lookup!$I:$M,Lookup!K$2,0),"")</f>
        <v/>
      </c>
      <c r="M4984" s="6" t="str">
        <f>IFERROR(VLOOKUP($J4984,Lookup!$I:$M,Lookup!L$2,0),"")</f>
        <v/>
      </c>
      <c r="N4984" s="6" t="str">
        <f>IFERROR(VLOOKUP($J4984,Lookup!$I:$M,Lookup!M$2,0),"")</f>
        <v/>
      </c>
      <c r="O4984" s="6">
        <f>IFERROR(VLOOKUP(E4984,Lookup!B:C,2,0),0)</f>
        <v>0</v>
      </c>
    </row>
    <row r="4985" customHeight="1" spans="11:15">
      <c r="K4985" s="6" t="str">
        <f>IFERROR(VLOOKUP($J4985,Lookup!$I:$M,Lookup!J$2,0),"")</f>
        <v/>
      </c>
      <c r="L4985" s="6" t="str">
        <f>IFERROR(VLOOKUP($J4985,Lookup!$I:$M,Lookup!K$2,0),"")</f>
        <v/>
      </c>
      <c r="M4985" s="6" t="str">
        <f>IFERROR(VLOOKUP($J4985,Lookup!$I:$M,Lookup!L$2,0),"")</f>
        <v/>
      </c>
      <c r="N4985" s="6" t="str">
        <f>IFERROR(VLOOKUP($J4985,Lookup!$I:$M,Lookup!M$2,0),"")</f>
        <v/>
      </c>
      <c r="O4985" s="6">
        <f>IFERROR(VLOOKUP(E4985,Lookup!B:C,2,0),0)</f>
        <v>0</v>
      </c>
    </row>
    <row r="4986" customHeight="1" spans="11:15">
      <c r="K4986" s="6" t="str">
        <f>IFERROR(VLOOKUP($J4986,Lookup!$I:$M,Lookup!J$2,0),"")</f>
        <v/>
      </c>
      <c r="L4986" s="6" t="str">
        <f>IFERROR(VLOOKUP($J4986,Lookup!$I:$M,Lookup!K$2,0),"")</f>
        <v/>
      </c>
      <c r="M4986" s="6" t="str">
        <f>IFERROR(VLOOKUP($J4986,Lookup!$I:$M,Lookup!L$2,0),"")</f>
        <v/>
      </c>
      <c r="N4986" s="6" t="str">
        <f>IFERROR(VLOOKUP($J4986,Lookup!$I:$M,Lookup!M$2,0),"")</f>
        <v/>
      </c>
      <c r="O4986" s="6">
        <f>IFERROR(VLOOKUP(E4986,Lookup!B:C,2,0),0)</f>
        <v>0</v>
      </c>
    </row>
    <row r="4987" customHeight="1" spans="11:15">
      <c r="K4987" s="6" t="str">
        <f>IFERROR(VLOOKUP($J4987,Lookup!$I:$M,Lookup!J$2,0),"")</f>
        <v/>
      </c>
      <c r="L4987" s="6" t="str">
        <f>IFERROR(VLOOKUP($J4987,Lookup!$I:$M,Lookup!K$2,0),"")</f>
        <v/>
      </c>
      <c r="M4987" s="6" t="str">
        <f>IFERROR(VLOOKUP($J4987,Lookup!$I:$M,Lookup!L$2,0),"")</f>
        <v/>
      </c>
      <c r="N4987" s="6" t="str">
        <f>IFERROR(VLOOKUP($J4987,Lookup!$I:$M,Lookup!M$2,0),"")</f>
        <v/>
      </c>
      <c r="O4987" s="6">
        <f>IFERROR(VLOOKUP(E4987,Lookup!B:C,2,0),0)</f>
        <v>0</v>
      </c>
    </row>
    <row r="4988" customHeight="1" spans="11:15">
      <c r="K4988" s="6" t="str">
        <f>IFERROR(VLOOKUP($J4988,Lookup!$I:$M,Lookup!J$2,0),"")</f>
        <v/>
      </c>
      <c r="L4988" s="6" t="str">
        <f>IFERROR(VLOOKUP($J4988,Lookup!$I:$M,Lookup!K$2,0),"")</f>
        <v/>
      </c>
      <c r="M4988" s="6" t="str">
        <f>IFERROR(VLOOKUP($J4988,Lookup!$I:$M,Lookup!L$2,0),"")</f>
        <v/>
      </c>
      <c r="N4988" s="6" t="str">
        <f>IFERROR(VLOOKUP($J4988,Lookup!$I:$M,Lookup!M$2,0),"")</f>
        <v/>
      </c>
      <c r="O4988" s="6">
        <f>IFERROR(VLOOKUP(E4988,Lookup!B:C,2,0),0)</f>
        <v>0</v>
      </c>
    </row>
    <row r="4989" customHeight="1" spans="11:15">
      <c r="K4989" s="6" t="str">
        <f>IFERROR(VLOOKUP($J4989,Lookup!$I:$M,Lookup!J$2,0),"")</f>
        <v/>
      </c>
      <c r="L4989" s="6" t="str">
        <f>IFERROR(VLOOKUP($J4989,Lookup!$I:$M,Lookup!K$2,0),"")</f>
        <v/>
      </c>
      <c r="M4989" s="6" t="str">
        <f>IFERROR(VLOOKUP($J4989,Lookup!$I:$M,Lookup!L$2,0),"")</f>
        <v/>
      </c>
      <c r="N4989" s="6" t="str">
        <f>IFERROR(VLOOKUP($J4989,Lookup!$I:$M,Lookup!M$2,0),"")</f>
        <v/>
      </c>
      <c r="O4989" s="6">
        <f>IFERROR(VLOOKUP(E4989,Lookup!B:C,2,0),0)</f>
        <v>0</v>
      </c>
    </row>
    <row r="4990" customHeight="1" spans="11:15">
      <c r="K4990" s="6" t="str">
        <f>IFERROR(VLOOKUP($J4990,Lookup!$I:$M,Lookup!J$2,0),"")</f>
        <v/>
      </c>
      <c r="L4990" s="6" t="str">
        <f>IFERROR(VLOOKUP($J4990,Lookup!$I:$M,Lookup!K$2,0),"")</f>
        <v/>
      </c>
      <c r="M4990" s="6" t="str">
        <f>IFERROR(VLOOKUP($J4990,Lookup!$I:$M,Lookup!L$2,0),"")</f>
        <v/>
      </c>
      <c r="N4990" s="6" t="str">
        <f>IFERROR(VLOOKUP($J4990,Lookup!$I:$M,Lookup!M$2,0),"")</f>
        <v/>
      </c>
      <c r="O4990" s="6">
        <f>IFERROR(VLOOKUP(E4990,Lookup!B:C,2,0),0)</f>
        <v>0</v>
      </c>
    </row>
    <row r="4991" customHeight="1" spans="11:15">
      <c r="K4991" s="6" t="str">
        <f>IFERROR(VLOOKUP($J4991,Lookup!$I:$M,Lookup!J$2,0),"")</f>
        <v/>
      </c>
      <c r="L4991" s="6" t="str">
        <f>IFERROR(VLOOKUP($J4991,Lookup!$I:$M,Lookup!K$2,0),"")</f>
        <v/>
      </c>
      <c r="M4991" s="6" t="str">
        <f>IFERROR(VLOOKUP($J4991,Lookup!$I:$M,Lookup!L$2,0),"")</f>
        <v/>
      </c>
      <c r="N4991" s="6" t="str">
        <f>IFERROR(VLOOKUP($J4991,Lookup!$I:$M,Lookup!M$2,0),"")</f>
        <v/>
      </c>
      <c r="O4991" s="6">
        <f>IFERROR(VLOOKUP(E4991,Lookup!B:C,2,0),0)</f>
        <v>0</v>
      </c>
    </row>
    <row r="4992" customHeight="1" spans="11:15">
      <c r="K4992" s="6" t="str">
        <f>IFERROR(VLOOKUP($J4992,Lookup!$I:$M,Lookup!J$2,0),"")</f>
        <v/>
      </c>
      <c r="L4992" s="6" t="str">
        <f>IFERROR(VLOOKUP($J4992,Lookup!$I:$M,Lookup!K$2,0),"")</f>
        <v/>
      </c>
      <c r="M4992" s="6" t="str">
        <f>IFERROR(VLOOKUP($J4992,Lookup!$I:$M,Lookup!L$2,0),"")</f>
        <v/>
      </c>
      <c r="N4992" s="6" t="str">
        <f>IFERROR(VLOOKUP($J4992,Lookup!$I:$M,Lookup!M$2,0),"")</f>
        <v/>
      </c>
      <c r="O4992" s="6">
        <f>IFERROR(VLOOKUP(E4992,Lookup!B:C,2,0),0)</f>
        <v>0</v>
      </c>
    </row>
    <row r="4993" customHeight="1" spans="11:15">
      <c r="K4993" s="6" t="str">
        <f>IFERROR(VLOOKUP($J4993,Lookup!$I:$M,Lookup!J$2,0),"")</f>
        <v/>
      </c>
      <c r="L4993" s="6" t="str">
        <f>IFERROR(VLOOKUP($J4993,Lookup!$I:$M,Lookup!K$2,0),"")</f>
        <v/>
      </c>
      <c r="M4993" s="6" t="str">
        <f>IFERROR(VLOOKUP($J4993,Lookup!$I:$M,Lookup!L$2,0),"")</f>
        <v/>
      </c>
      <c r="N4993" s="6" t="str">
        <f>IFERROR(VLOOKUP($J4993,Lookup!$I:$M,Lookup!M$2,0),"")</f>
        <v/>
      </c>
      <c r="O4993" s="6">
        <f>IFERROR(VLOOKUP(E4993,Lookup!B:C,2,0),0)</f>
        <v>0</v>
      </c>
    </row>
    <row r="4994" customHeight="1" spans="11:15">
      <c r="K4994" s="6" t="str">
        <f>IFERROR(VLOOKUP($J4994,Lookup!$I:$M,Lookup!J$2,0),"")</f>
        <v/>
      </c>
      <c r="L4994" s="6" t="str">
        <f>IFERROR(VLOOKUP($J4994,Lookup!$I:$M,Lookup!K$2,0),"")</f>
        <v/>
      </c>
      <c r="M4994" s="6" t="str">
        <f>IFERROR(VLOOKUP($J4994,Lookup!$I:$M,Lookup!L$2,0),"")</f>
        <v/>
      </c>
      <c r="N4994" s="6" t="str">
        <f>IFERROR(VLOOKUP($J4994,Lookup!$I:$M,Lookup!M$2,0),"")</f>
        <v/>
      </c>
      <c r="O4994" s="6">
        <f>IFERROR(VLOOKUP(E4994,Lookup!B:C,2,0),0)</f>
        <v>0</v>
      </c>
    </row>
    <row r="4995" customHeight="1" spans="11:15">
      <c r="K4995" s="6" t="str">
        <f>IFERROR(VLOOKUP($J4995,Lookup!$I:$M,Lookup!J$2,0),"")</f>
        <v/>
      </c>
      <c r="L4995" s="6" t="str">
        <f>IFERROR(VLOOKUP($J4995,Lookup!$I:$M,Lookup!K$2,0),"")</f>
        <v/>
      </c>
      <c r="M4995" s="6" t="str">
        <f>IFERROR(VLOOKUP($J4995,Lookup!$I:$M,Lookup!L$2,0),"")</f>
        <v/>
      </c>
      <c r="N4995" s="6" t="str">
        <f>IFERROR(VLOOKUP($J4995,Lookup!$I:$M,Lookup!M$2,0),"")</f>
        <v/>
      </c>
      <c r="O4995" s="6">
        <f>IFERROR(VLOOKUP(E4995,Lookup!B:C,2,0),0)</f>
        <v>0</v>
      </c>
    </row>
    <row r="4996" customHeight="1" spans="11:15">
      <c r="K4996" s="6" t="str">
        <f>IFERROR(VLOOKUP($J4996,Lookup!$I:$M,Lookup!J$2,0),"")</f>
        <v/>
      </c>
      <c r="L4996" s="6" t="str">
        <f>IFERROR(VLOOKUP($J4996,Lookup!$I:$M,Lookup!K$2,0),"")</f>
        <v/>
      </c>
      <c r="M4996" s="6" t="str">
        <f>IFERROR(VLOOKUP($J4996,Lookup!$I:$M,Lookup!L$2,0),"")</f>
        <v/>
      </c>
      <c r="N4996" s="6" t="str">
        <f>IFERROR(VLOOKUP($J4996,Lookup!$I:$M,Lookup!M$2,0),"")</f>
        <v/>
      </c>
      <c r="O4996" s="6">
        <f>IFERROR(VLOOKUP(E4996,Lookup!B:C,2,0),0)</f>
        <v>0</v>
      </c>
    </row>
    <row r="4997" customHeight="1" spans="11:15">
      <c r="K4997" s="6" t="str">
        <f>IFERROR(VLOOKUP($J4997,Lookup!$I:$M,Lookup!J$2,0),"")</f>
        <v/>
      </c>
      <c r="L4997" s="6" t="str">
        <f>IFERROR(VLOOKUP($J4997,Lookup!$I:$M,Lookup!K$2,0),"")</f>
        <v/>
      </c>
      <c r="M4997" s="6" t="str">
        <f>IFERROR(VLOOKUP($J4997,Lookup!$I:$M,Lookup!L$2,0),"")</f>
        <v/>
      </c>
      <c r="N4997" s="6" t="str">
        <f>IFERROR(VLOOKUP($J4997,Lookup!$I:$M,Lookup!M$2,0),"")</f>
        <v/>
      </c>
      <c r="O4997" s="6">
        <f>IFERROR(VLOOKUP(E4997,Lookup!B:C,2,0),0)</f>
        <v>0</v>
      </c>
    </row>
    <row r="4998" customHeight="1" spans="11:15">
      <c r="K4998" s="6" t="str">
        <f>IFERROR(VLOOKUP($J4998,Lookup!$I:$M,Lookup!J$2,0),"")</f>
        <v/>
      </c>
      <c r="L4998" s="6" t="str">
        <f>IFERROR(VLOOKUP($J4998,Lookup!$I:$M,Lookup!K$2,0),"")</f>
        <v/>
      </c>
      <c r="M4998" s="6" t="str">
        <f>IFERROR(VLOOKUP($J4998,Lookup!$I:$M,Lookup!L$2,0),"")</f>
        <v/>
      </c>
      <c r="N4998" s="6" t="str">
        <f>IFERROR(VLOOKUP($J4998,Lookup!$I:$M,Lookup!M$2,0),"")</f>
        <v/>
      </c>
      <c r="O4998" s="6">
        <f>IFERROR(VLOOKUP(E4998,Lookup!B:C,2,0),0)</f>
        <v>0</v>
      </c>
    </row>
    <row r="4999" customHeight="1" spans="11:15">
      <c r="K4999" s="6" t="str">
        <f>IFERROR(VLOOKUP($J4999,Lookup!$I:$M,Lookup!J$2,0),"")</f>
        <v/>
      </c>
      <c r="L4999" s="6" t="str">
        <f>IFERROR(VLOOKUP($J4999,Lookup!$I:$M,Lookup!K$2,0),"")</f>
        <v/>
      </c>
      <c r="M4999" s="6" t="str">
        <f>IFERROR(VLOOKUP($J4999,Lookup!$I:$M,Lookup!L$2,0),"")</f>
        <v/>
      </c>
      <c r="N4999" s="6" t="str">
        <f>IFERROR(VLOOKUP($J4999,Lookup!$I:$M,Lookup!M$2,0),"")</f>
        <v/>
      </c>
      <c r="O4999" s="6">
        <f>IFERROR(VLOOKUP(E4999,Lookup!B:C,2,0),0)</f>
        <v>0</v>
      </c>
    </row>
    <row r="5000" customHeight="1" spans="11:15">
      <c r="K5000" s="6" t="str">
        <f>IFERROR(VLOOKUP($J5000,Lookup!$I:$M,Lookup!J$2,0),"")</f>
        <v/>
      </c>
      <c r="L5000" s="6" t="str">
        <f>IFERROR(VLOOKUP($J5000,Lookup!$I:$M,Lookup!K$2,0),"")</f>
        <v/>
      </c>
      <c r="M5000" s="6" t="str">
        <f>IFERROR(VLOOKUP($J5000,Lookup!$I:$M,Lookup!L$2,0),"")</f>
        <v/>
      </c>
      <c r="N5000" s="6" t="str">
        <f>IFERROR(VLOOKUP($J5000,Lookup!$I:$M,Lookup!M$2,0),"")</f>
        <v/>
      </c>
      <c r="O5000" s="6">
        <f>IFERROR(VLOOKUP(E5000,Lookup!B:C,2,0),0)</f>
        <v>0</v>
      </c>
    </row>
    <row r="5001" customHeight="1" spans="11:15">
      <c r="K5001" s="6" t="str">
        <f>IFERROR(VLOOKUP($J5001,Lookup!$I:$M,Lookup!J$2,0),"")</f>
        <v/>
      </c>
      <c r="L5001" s="6" t="str">
        <f>IFERROR(VLOOKUP($J5001,Lookup!$I:$M,Lookup!K$2,0),"")</f>
        <v/>
      </c>
      <c r="M5001" s="6" t="str">
        <f>IFERROR(VLOOKUP($J5001,Lookup!$I:$M,Lookup!L$2,0),"")</f>
        <v/>
      </c>
      <c r="N5001" s="6" t="str">
        <f>IFERROR(VLOOKUP($J5001,Lookup!$I:$M,Lookup!M$2,0),"")</f>
        <v/>
      </c>
      <c r="O5001" s="6">
        <f>IFERROR(VLOOKUP(E5001,Lookup!B:C,2,0),0)</f>
        <v>0</v>
      </c>
    </row>
    <row r="5002" customHeight="1" spans="11:15">
      <c r="K5002" s="6" t="str">
        <f>IFERROR(VLOOKUP($J5002,Lookup!$I:$M,Lookup!J$2,0),"")</f>
        <v/>
      </c>
      <c r="L5002" s="6" t="str">
        <f>IFERROR(VLOOKUP($J5002,Lookup!$I:$M,Lookup!K$2,0),"")</f>
        <v/>
      </c>
      <c r="M5002" s="6" t="str">
        <f>IFERROR(VLOOKUP($J5002,Lookup!$I:$M,Lookup!L$2,0),"")</f>
        <v/>
      </c>
      <c r="N5002" s="6" t="str">
        <f>IFERROR(VLOOKUP($J5002,Lookup!$I:$M,Lookup!M$2,0),"")</f>
        <v/>
      </c>
      <c r="O5002" s="6">
        <f>IFERROR(VLOOKUP(E5002,Lookup!B:C,2,0),0)</f>
        <v>0</v>
      </c>
    </row>
    <row r="5003" customHeight="1" spans="11:15">
      <c r="K5003" s="6" t="str">
        <f>IFERROR(VLOOKUP($J5003,Lookup!$I:$M,Lookup!J$2,0),"")</f>
        <v/>
      </c>
      <c r="L5003" s="6" t="str">
        <f>IFERROR(VLOOKUP($J5003,Lookup!$I:$M,Lookup!K$2,0),"")</f>
        <v/>
      </c>
      <c r="M5003" s="6" t="str">
        <f>IFERROR(VLOOKUP($J5003,Lookup!$I:$M,Lookup!L$2,0),"")</f>
        <v/>
      </c>
      <c r="N5003" s="6" t="str">
        <f>IFERROR(VLOOKUP($J5003,Lookup!$I:$M,Lookup!M$2,0),"")</f>
        <v/>
      </c>
      <c r="O5003" s="6">
        <f>IFERROR(VLOOKUP(E5003,Lookup!B:C,2,0),0)</f>
        <v>0</v>
      </c>
    </row>
    <row r="5004" customHeight="1" spans="11:15">
      <c r="K5004" s="6" t="str">
        <f>IFERROR(VLOOKUP($J5004,Lookup!$I:$M,Lookup!J$2,0),"")</f>
        <v/>
      </c>
      <c r="L5004" s="6" t="str">
        <f>IFERROR(VLOOKUP($J5004,Lookup!$I:$M,Lookup!K$2,0),"")</f>
        <v/>
      </c>
      <c r="M5004" s="6" t="str">
        <f>IFERROR(VLOOKUP($J5004,Lookup!$I:$M,Lookup!L$2,0),"")</f>
        <v/>
      </c>
      <c r="N5004" s="6" t="str">
        <f>IFERROR(VLOOKUP($J5004,Lookup!$I:$M,Lookup!M$2,0),"")</f>
        <v/>
      </c>
      <c r="O5004" s="6">
        <f>IFERROR(VLOOKUP(E5004,Lookup!B:C,2,0),0)</f>
        <v>0</v>
      </c>
    </row>
    <row r="5005" customHeight="1" spans="11:15">
      <c r="K5005" s="6" t="str">
        <f>IFERROR(VLOOKUP($J5005,Lookup!$I:$M,Lookup!J$2,0),"")</f>
        <v/>
      </c>
      <c r="L5005" s="6" t="str">
        <f>IFERROR(VLOOKUP($J5005,Lookup!$I:$M,Lookup!K$2,0),"")</f>
        <v/>
      </c>
      <c r="M5005" s="6" t="str">
        <f>IFERROR(VLOOKUP($J5005,Lookup!$I:$M,Lookup!L$2,0),"")</f>
        <v/>
      </c>
      <c r="N5005" s="6" t="str">
        <f>IFERROR(VLOOKUP($J5005,Lookup!$I:$M,Lookup!M$2,0),"")</f>
        <v/>
      </c>
      <c r="O5005" s="6">
        <f>IFERROR(VLOOKUP(E5005,Lookup!B:C,2,0),0)</f>
        <v>0</v>
      </c>
    </row>
    <row r="5006" customHeight="1" spans="11:15">
      <c r="K5006" s="6" t="str">
        <f>IFERROR(VLOOKUP($J5006,Lookup!$I:$M,Lookup!J$2,0),"")</f>
        <v/>
      </c>
      <c r="L5006" s="6" t="str">
        <f>IFERROR(VLOOKUP($J5006,Lookup!$I:$M,Lookup!K$2,0),"")</f>
        <v/>
      </c>
      <c r="M5006" s="6" t="str">
        <f>IFERROR(VLOOKUP($J5006,Lookup!$I:$M,Lookup!L$2,0),"")</f>
        <v/>
      </c>
      <c r="N5006" s="6" t="str">
        <f>IFERROR(VLOOKUP($J5006,Lookup!$I:$M,Lookup!M$2,0),"")</f>
        <v/>
      </c>
      <c r="O5006" s="6">
        <f>IFERROR(VLOOKUP(E5006,Lookup!B:C,2,0),0)</f>
        <v>0</v>
      </c>
    </row>
    <row r="5007" customHeight="1" spans="11:15">
      <c r="K5007" s="6" t="str">
        <f>IFERROR(VLOOKUP($J5007,Lookup!$I:$M,Lookup!J$2,0),"")</f>
        <v/>
      </c>
      <c r="L5007" s="6" t="str">
        <f>IFERROR(VLOOKUP($J5007,Lookup!$I:$M,Lookup!K$2,0),"")</f>
        <v/>
      </c>
      <c r="M5007" s="6" t="str">
        <f>IFERROR(VLOOKUP($J5007,Lookup!$I:$M,Lookup!L$2,0),"")</f>
        <v/>
      </c>
      <c r="N5007" s="6" t="str">
        <f>IFERROR(VLOOKUP($J5007,Lookup!$I:$M,Lookup!M$2,0),"")</f>
        <v/>
      </c>
      <c r="O5007" s="6">
        <f>IFERROR(VLOOKUP(E5007,Lookup!B:C,2,0),0)</f>
        <v>0</v>
      </c>
    </row>
    <row r="5008" customHeight="1" spans="11:15">
      <c r="K5008" s="6" t="str">
        <f>IFERROR(VLOOKUP($J5008,Lookup!$I:$M,Lookup!J$2,0),"")</f>
        <v/>
      </c>
      <c r="L5008" s="6" t="str">
        <f>IFERROR(VLOOKUP($J5008,Lookup!$I:$M,Lookup!K$2,0),"")</f>
        <v/>
      </c>
      <c r="M5008" s="6" t="str">
        <f>IFERROR(VLOOKUP($J5008,Lookup!$I:$M,Lookup!L$2,0),"")</f>
        <v/>
      </c>
      <c r="N5008" s="6" t="str">
        <f>IFERROR(VLOOKUP($J5008,Lookup!$I:$M,Lookup!M$2,0),"")</f>
        <v/>
      </c>
      <c r="O5008" s="6">
        <f>IFERROR(VLOOKUP(E5008,Lookup!B:C,2,0),0)</f>
        <v>0</v>
      </c>
    </row>
    <row r="5009" customHeight="1" spans="11:15">
      <c r="K5009" s="6" t="str">
        <f>IFERROR(VLOOKUP($J5009,Lookup!$I:$M,Lookup!J$2,0),"")</f>
        <v/>
      </c>
      <c r="L5009" s="6" t="str">
        <f>IFERROR(VLOOKUP($J5009,Lookup!$I:$M,Lookup!K$2,0),"")</f>
        <v/>
      </c>
      <c r="M5009" s="6" t="str">
        <f>IFERROR(VLOOKUP($J5009,Lookup!$I:$M,Lookup!L$2,0),"")</f>
        <v/>
      </c>
      <c r="N5009" s="6" t="str">
        <f>IFERROR(VLOOKUP($J5009,Lookup!$I:$M,Lookup!M$2,0),"")</f>
        <v/>
      </c>
      <c r="O5009" s="6">
        <f>IFERROR(VLOOKUP(E5009,Lookup!B:C,2,0),0)</f>
        <v>0</v>
      </c>
    </row>
    <row r="5010" customHeight="1" spans="11:15">
      <c r="K5010" s="6" t="str">
        <f>IFERROR(VLOOKUP($J5010,Lookup!$I:$M,Lookup!J$2,0),"")</f>
        <v/>
      </c>
      <c r="L5010" s="6" t="str">
        <f>IFERROR(VLOOKUP($J5010,Lookup!$I:$M,Lookup!K$2,0),"")</f>
        <v/>
      </c>
      <c r="M5010" s="6" t="str">
        <f>IFERROR(VLOOKUP($J5010,Lookup!$I:$M,Lookup!L$2,0),"")</f>
        <v/>
      </c>
      <c r="N5010" s="6" t="str">
        <f>IFERROR(VLOOKUP($J5010,Lookup!$I:$M,Lookup!M$2,0),"")</f>
        <v/>
      </c>
      <c r="O5010" s="6">
        <f>IFERROR(VLOOKUP(E5010,Lookup!B:C,2,0),0)</f>
        <v>0</v>
      </c>
    </row>
    <row r="5011" customHeight="1" spans="11:15">
      <c r="K5011" s="6" t="str">
        <f>IFERROR(VLOOKUP($J5011,Lookup!$I:$M,Lookup!J$2,0),"")</f>
        <v/>
      </c>
      <c r="L5011" s="6" t="str">
        <f>IFERROR(VLOOKUP($J5011,Lookup!$I:$M,Lookup!K$2,0),"")</f>
        <v/>
      </c>
      <c r="M5011" s="6" t="str">
        <f>IFERROR(VLOOKUP($J5011,Lookup!$I:$M,Lookup!L$2,0),"")</f>
        <v/>
      </c>
      <c r="N5011" s="6" t="str">
        <f>IFERROR(VLOOKUP($J5011,Lookup!$I:$M,Lookup!M$2,0),"")</f>
        <v/>
      </c>
      <c r="O5011" s="6">
        <f>IFERROR(VLOOKUP(E5011,Lookup!B:C,2,0),0)</f>
        <v>0</v>
      </c>
    </row>
    <row r="5012" customHeight="1" spans="11:15">
      <c r="K5012" s="6" t="str">
        <f>IFERROR(VLOOKUP($J5012,Lookup!$I:$M,Lookup!J$2,0),"")</f>
        <v/>
      </c>
      <c r="L5012" s="6" t="str">
        <f>IFERROR(VLOOKUP($J5012,Lookup!$I:$M,Lookup!K$2,0),"")</f>
        <v/>
      </c>
      <c r="M5012" s="6" t="str">
        <f>IFERROR(VLOOKUP($J5012,Lookup!$I:$M,Lookup!L$2,0),"")</f>
        <v/>
      </c>
      <c r="N5012" s="6" t="str">
        <f>IFERROR(VLOOKUP($J5012,Lookup!$I:$M,Lookup!M$2,0),"")</f>
        <v/>
      </c>
      <c r="O5012" s="6">
        <f>IFERROR(VLOOKUP(E5012,Lookup!B:C,2,0),0)</f>
        <v>0</v>
      </c>
    </row>
    <row r="5013" customHeight="1" spans="11:15">
      <c r="K5013" s="6" t="str">
        <f>IFERROR(VLOOKUP($J5013,Lookup!$I:$M,Lookup!J$2,0),"")</f>
        <v/>
      </c>
      <c r="L5013" s="6" t="str">
        <f>IFERROR(VLOOKUP($J5013,Lookup!$I:$M,Lookup!K$2,0),"")</f>
        <v/>
      </c>
      <c r="M5013" s="6" t="str">
        <f>IFERROR(VLOOKUP($J5013,Lookup!$I:$M,Lookup!L$2,0),"")</f>
        <v/>
      </c>
      <c r="N5013" s="6" t="str">
        <f>IFERROR(VLOOKUP($J5013,Lookup!$I:$M,Lookup!M$2,0),"")</f>
        <v/>
      </c>
      <c r="O5013" s="6">
        <f>IFERROR(VLOOKUP(E5013,Lookup!B:C,2,0),0)</f>
        <v>0</v>
      </c>
    </row>
    <row r="5014" customHeight="1" spans="11:15">
      <c r="K5014" s="6" t="str">
        <f>IFERROR(VLOOKUP($J5014,Lookup!$I:$M,Lookup!J$2,0),"")</f>
        <v/>
      </c>
      <c r="L5014" s="6" t="str">
        <f>IFERROR(VLOOKUP($J5014,Lookup!$I:$M,Lookup!K$2,0),"")</f>
        <v/>
      </c>
      <c r="M5014" s="6" t="str">
        <f>IFERROR(VLOOKUP($J5014,Lookup!$I:$M,Lookup!L$2,0),"")</f>
        <v/>
      </c>
      <c r="N5014" s="6" t="str">
        <f>IFERROR(VLOOKUP($J5014,Lookup!$I:$M,Lookup!M$2,0),"")</f>
        <v/>
      </c>
      <c r="O5014" s="6">
        <f>IFERROR(VLOOKUP(E5014,Lookup!B:C,2,0),0)</f>
        <v>0</v>
      </c>
    </row>
    <row r="5015" customHeight="1" spans="11:15">
      <c r="K5015" s="6" t="str">
        <f>IFERROR(VLOOKUP($J5015,Lookup!$I:$M,Lookup!J$2,0),"")</f>
        <v/>
      </c>
      <c r="L5015" s="6" t="str">
        <f>IFERROR(VLOOKUP($J5015,Lookup!$I:$M,Lookup!K$2,0),"")</f>
        <v/>
      </c>
      <c r="M5015" s="6" t="str">
        <f>IFERROR(VLOOKUP($J5015,Lookup!$I:$M,Lookup!L$2,0),"")</f>
        <v/>
      </c>
      <c r="N5015" s="6" t="str">
        <f>IFERROR(VLOOKUP($J5015,Lookup!$I:$M,Lookup!M$2,0),"")</f>
        <v/>
      </c>
      <c r="O5015" s="6">
        <f>IFERROR(VLOOKUP(E5015,Lookup!B:C,2,0),0)</f>
        <v>0</v>
      </c>
    </row>
    <row r="5016" customHeight="1" spans="11:15">
      <c r="K5016" s="6" t="str">
        <f>IFERROR(VLOOKUP($J5016,Lookup!$I:$M,Lookup!J$2,0),"")</f>
        <v/>
      </c>
      <c r="L5016" s="6" t="str">
        <f>IFERROR(VLOOKUP($J5016,Lookup!$I:$M,Lookup!K$2,0),"")</f>
        <v/>
      </c>
      <c r="M5016" s="6" t="str">
        <f>IFERROR(VLOOKUP($J5016,Lookup!$I:$M,Lookup!L$2,0),"")</f>
        <v/>
      </c>
      <c r="N5016" s="6" t="str">
        <f>IFERROR(VLOOKUP($J5016,Lookup!$I:$M,Lookup!M$2,0),"")</f>
        <v/>
      </c>
      <c r="O5016" s="6">
        <f>IFERROR(VLOOKUP(E5016,Lookup!B:C,2,0),0)</f>
        <v>0</v>
      </c>
    </row>
    <row r="5017" customHeight="1" spans="11:15">
      <c r="K5017" s="6" t="str">
        <f>IFERROR(VLOOKUP($J5017,Lookup!$I:$M,Lookup!J$2,0),"")</f>
        <v/>
      </c>
      <c r="L5017" s="6" t="str">
        <f>IFERROR(VLOOKUP($J5017,Lookup!$I:$M,Lookup!K$2,0),"")</f>
        <v/>
      </c>
      <c r="M5017" s="6" t="str">
        <f>IFERROR(VLOOKUP($J5017,Lookup!$I:$M,Lookup!L$2,0),"")</f>
        <v/>
      </c>
      <c r="N5017" s="6" t="str">
        <f>IFERROR(VLOOKUP($J5017,Lookup!$I:$M,Lookup!M$2,0),"")</f>
        <v/>
      </c>
      <c r="O5017" s="6">
        <f>IFERROR(VLOOKUP(E5017,Lookup!B:C,2,0),0)</f>
        <v>0</v>
      </c>
    </row>
    <row r="5018" customHeight="1" spans="11:15">
      <c r="K5018" s="6" t="str">
        <f>IFERROR(VLOOKUP($J5018,Lookup!$I:$M,Lookup!J$2,0),"")</f>
        <v/>
      </c>
      <c r="L5018" s="6" t="str">
        <f>IFERROR(VLOOKUP($J5018,Lookup!$I:$M,Lookup!K$2,0),"")</f>
        <v/>
      </c>
      <c r="M5018" s="6" t="str">
        <f>IFERROR(VLOOKUP($J5018,Lookup!$I:$M,Lookup!L$2,0),"")</f>
        <v/>
      </c>
      <c r="N5018" s="6" t="str">
        <f>IFERROR(VLOOKUP($J5018,Lookup!$I:$M,Lookup!M$2,0),"")</f>
        <v/>
      </c>
      <c r="O5018" s="6">
        <f>IFERROR(VLOOKUP(E5018,Lookup!B:C,2,0),0)</f>
        <v>0</v>
      </c>
    </row>
    <row r="5019" customHeight="1" spans="11:15">
      <c r="K5019" s="6" t="str">
        <f>IFERROR(VLOOKUP($J5019,Lookup!$I:$M,Lookup!J$2,0),"")</f>
        <v/>
      </c>
      <c r="L5019" s="6" t="str">
        <f>IFERROR(VLOOKUP($J5019,Lookup!$I:$M,Lookup!K$2,0),"")</f>
        <v/>
      </c>
      <c r="M5019" s="6" t="str">
        <f>IFERROR(VLOOKUP($J5019,Lookup!$I:$M,Lookup!L$2,0),"")</f>
        <v/>
      </c>
      <c r="N5019" s="6" t="str">
        <f>IFERROR(VLOOKUP($J5019,Lookup!$I:$M,Lookup!M$2,0),"")</f>
        <v/>
      </c>
      <c r="O5019" s="6">
        <f>IFERROR(VLOOKUP(E5019,Lookup!B:C,2,0),0)</f>
        <v>0</v>
      </c>
    </row>
    <row r="5020" customHeight="1" spans="11:15">
      <c r="K5020" s="6" t="str">
        <f>IFERROR(VLOOKUP($J5020,Lookup!$I:$M,Lookup!J$2,0),"")</f>
        <v/>
      </c>
      <c r="L5020" s="6" t="str">
        <f>IFERROR(VLOOKUP($J5020,Lookup!$I:$M,Lookup!K$2,0),"")</f>
        <v/>
      </c>
      <c r="M5020" s="6" t="str">
        <f>IFERROR(VLOOKUP($J5020,Lookup!$I:$M,Lookup!L$2,0),"")</f>
        <v/>
      </c>
      <c r="N5020" s="6" t="str">
        <f>IFERROR(VLOOKUP($J5020,Lookup!$I:$M,Lookup!M$2,0),"")</f>
        <v/>
      </c>
      <c r="O5020" s="6">
        <f>IFERROR(VLOOKUP(E5020,Lookup!B:C,2,0),0)</f>
        <v>0</v>
      </c>
    </row>
    <row r="5021" customHeight="1" spans="11:15">
      <c r="K5021" s="6" t="str">
        <f>IFERROR(VLOOKUP($J5021,Lookup!$I:$M,Lookup!J$2,0),"")</f>
        <v/>
      </c>
      <c r="L5021" s="6" t="str">
        <f>IFERROR(VLOOKUP($J5021,Lookup!$I:$M,Lookup!K$2,0),"")</f>
        <v/>
      </c>
      <c r="M5021" s="6" t="str">
        <f>IFERROR(VLOOKUP($J5021,Lookup!$I:$M,Lookup!L$2,0),"")</f>
        <v/>
      </c>
      <c r="N5021" s="6" t="str">
        <f>IFERROR(VLOOKUP($J5021,Lookup!$I:$M,Lookup!M$2,0),"")</f>
        <v/>
      </c>
      <c r="O5021" s="6">
        <f>IFERROR(VLOOKUP(E5021,Lookup!B:C,2,0),0)</f>
        <v>0</v>
      </c>
    </row>
    <row r="5022" customHeight="1" spans="11:15">
      <c r="K5022" s="6" t="str">
        <f>IFERROR(VLOOKUP($J5022,Lookup!$I:$M,Lookup!J$2,0),"")</f>
        <v/>
      </c>
      <c r="L5022" s="6" t="str">
        <f>IFERROR(VLOOKUP($J5022,Lookup!$I:$M,Lookup!K$2,0),"")</f>
        <v/>
      </c>
      <c r="M5022" s="6" t="str">
        <f>IFERROR(VLOOKUP($J5022,Lookup!$I:$M,Lookup!L$2,0),"")</f>
        <v/>
      </c>
      <c r="N5022" s="6" t="str">
        <f>IFERROR(VLOOKUP($J5022,Lookup!$I:$M,Lookup!M$2,0),"")</f>
        <v/>
      </c>
      <c r="O5022" s="6">
        <f>IFERROR(VLOOKUP(E5022,Lookup!B:C,2,0),0)</f>
        <v>0</v>
      </c>
    </row>
    <row r="5023" customHeight="1" spans="11:15">
      <c r="K5023" s="6" t="str">
        <f>IFERROR(VLOOKUP($J5023,Lookup!$I:$M,Lookup!J$2,0),"")</f>
        <v/>
      </c>
      <c r="L5023" s="6" t="str">
        <f>IFERROR(VLOOKUP($J5023,Lookup!$I:$M,Lookup!K$2,0),"")</f>
        <v/>
      </c>
      <c r="M5023" s="6" t="str">
        <f>IFERROR(VLOOKUP($J5023,Lookup!$I:$M,Lookup!L$2,0),"")</f>
        <v/>
      </c>
      <c r="N5023" s="6" t="str">
        <f>IFERROR(VLOOKUP($J5023,Lookup!$I:$M,Lookup!M$2,0),"")</f>
        <v/>
      </c>
      <c r="O5023" s="6">
        <f>IFERROR(VLOOKUP(E5023,Lookup!B:C,2,0),0)</f>
        <v>0</v>
      </c>
    </row>
    <row r="5024" customHeight="1" spans="11:15">
      <c r="K5024" s="6" t="str">
        <f>IFERROR(VLOOKUP($J5024,Lookup!$I:$M,Lookup!J$2,0),"")</f>
        <v/>
      </c>
      <c r="L5024" s="6" t="str">
        <f>IFERROR(VLOOKUP($J5024,Lookup!$I:$M,Lookup!K$2,0),"")</f>
        <v/>
      </c>
      <c r="M5024" s="6" t="str">
        <f>IFERROR(VLOOKUP($J5024,Lookup!$I:$M,Lookup!L$2,0),"")</f>
        <v/>
      </c>
      <c r="N5024" s="6" t="str">
        <f>IFERROR(VLOOKUP($J5024,Lookup!$I:$M,Lookup!M$2,0),"")</f>
        <v/>
      </c>
      <c r="O5024" s="6">
        <f>IFERROR(VLOOKUP(E5024,Lookup!B:C,2,0),0)</f>
        <v>0</v>
      </c>
    </row>
    <row r="5025" customHeight="1" spans="11:15">
      <c r="K5025" s="6" t="str">
        <f>IFERROR(VLOOKUP($J5025,Lookup!$I:$M,Lookup!J$2,0),"")</f>
        <v/>
      </c>
      <c r="L5025" s="6" t="str">
        <f>IFERROR(VLOOKUP($J5025,Lookup!$I:$M,Lookup!K$2,0),"")</f>
        <v/>
      </c>
      <c r="M5025" s="6" t="str">
        <f>IFERROR(VLOOKUP($J5025,Lookup!$I:$M,Lookup!L$2,0),"")</f>
        <v/>
      </c>
      <c r="N5025" s="6" t="str">
        <f>IFERROR(VLOOKUP($J5025,Lookup!$I:$M,Lookup!M$2,0),"")</f>
        <v/>
      </c>
      <c r="O5025" s="6">
        <f>IFERROR(VLOOKUP(E5025,Lookup!B:C,2,0),0)</f>
        <v>0</v>
      </c>
    </row>
    <row r="5026" customHeight="1" spans="11:15">
      <c r="K5026" s="6" t="str">
        <f>IFERROR(VLOOKUP($J5026,Lookup!$I:$M,Lookup!J$2,0),"")</f>
        <v/>
      </c>
      <c r="L5026" s="6" t="str">
        <f>IFERROR(VLOOKUP($J5026,Lookup!$I:$M,Lookup!K$2,0),"")</f>
        <v/>
      </c>
      <c r="M5026" s="6" t="str">
        <f>IFERROR(VLOOKUP($J5026,Lookup!$I:$M,Lookup!L$2,0),"")</f>
        <v/>
      </c>
      <c r="N5026" s="6" t="str">
        <f>IFERROR(VLOOKUP($J5026,Lookup!$I:$M,Lookup!M$2,0),"")</f>
        <v/>
      </c>
      <c r="O5026" s="6">
        <f>IFERROR(VLOOKUP(E5026,Lookup!B:C,2,0),0)</f>
        <v>0</v>
      </c>
    </row>
    <row r="5027" customHeight="1" spans="11:15">
      <c r="K5027" s="6" t="str">
        <f>IFERROR(VLOOKUP($J5027,Lookup!$I:$M,Lookup!J$2,0),"")</f>
        <v/>
      </c>
      <c r="L5027" s="6" t="str">
        <f>IFERROR(VLOOKUP($J5027,Lookup!$I:$M,Lookup!K$2,0),"")</f>
        <v/>
      </c>
      <c r="M5027" s="6" t="str">
        <f>IFERROR(VLOOKUP($J5027,Lookup!$I:$M,Lookup!L$2,0),"")</f>
        <v/>
      </c>
      <c r="N5027" s="6" t="str">
        <f>IFERROR(VLOOKUP($J5027,Lookup!$I:$M,Lookup!M$2,0),"")</f>
        <v/>
      </c>
      <c r="O5027" s="6">
        <f>IFERROR(VLOOKUP(E5027,Lookup!B:C,2,0),0)</f>
        <v>0</v>
      </c>
    </row>
    <row r="5028" customHeight="1" spans="11:15">
      <c r="K5028" s="6" t="str">
        <f>IFERROR(VLOOKUP($J5028,Lookup!$I:$M,Lookup!J$2,0),"")</f>
        <v/>
      </c>
      <c r="L5028" s="6" t="str">
        <f>IFERROR(VLOOKUP($J5028,Lookup!$I:$M,Lookup!K$2,0),"")</f>
        <v/>
      </c>
      <c r="M5028" s="6" t="str">
        <f>IFERROR(VLOOKUP($J5028,Lookup!$I:$M,Lookup!L$2,0),"")</f>
        <v/>
      </c>
      <c r="N5028" s="6" t="str">
        <f>IFERROR(VLOOKUP($J5028,Lookup!$I:$M,Lookup!M$2,0),"")</f>
        <v/>
      </c>
      <c r="O5028" s="6">
        <f>IFERROR(VLOOKUP(E5028,Lookup!B:C,2,0),0)</f>
        <v>0</v>
      </c>
    </row>
    <row r="5029" customHeight="1" spans="11:15">
      <c r="K5029" s="6" t="str">
        <f>IFERROR(VLOOKUP($J5029,Lookup!$I:$M,Lookup!J$2,0),"")</f>
        <v/>
      </c>
      <c r="L5029" s="6" t="str">
        <f>IFERROR(VLOOKUP($J5029,Lookup!$I:$M,Lookup!K$2,0),"")</f>
        <v/>
      </c>
      <c r="M5029" s="6" t="str">
        <f>IFERROR(VLOOKUP($J5029,Lookup!$I:$M,Lookup!L$2,0),"")</f>
        <v/>
      </c>
      <c r="N5029" s="6" t="str">
        <f>IFERROR(VLOOKUP($J5029,Lookup!$I:$M,Lookup!M$2,0),"")</f>
        <v/>
      </c>
      <c r="O5029" s="6">
        <f>IFERROR(VLOOKUP(E5029,Lookup!B:C,2,0),0)</f>
        <v>0</v>
      </c>
    </row>
    <row r="5030" customHeight="1" spans="11:15">
      <c r="K5030" s="6" t="str">
        <f>IFERROR(VLOOKUP($J5030,Lookup!$I:$M,Lookup!J$2,0),"")</f>
        <v/>
      </c>
      <c r="L5030" s="6" t="str">
        <f>IFERROR(VLOOKUP($J5030,Lookup!$I:$M,Lookup!K$2,0),"")</f>
        <v/>
      </c>
      <c r="M5030" s="6" t="str">
        <f>IFERROR(VLOOKUP($J5030,Lookup!$I:$M,Lookup!L$2,0),"")</f>
        <v/>
      </c>
      <c r="N5030" s="6" t="str">
        <f>IFERROR(VLOOKUP($J5030,Lookup!$I:$M,Lookup!M$2,0),"")</f>
        <v/>
      </c>
      <c r="O5030" s="6">
        <f>IFERROR(VLOOKUP(E5030,Lookup!B:C,2,0),0)</f>
        <v>0</v>
      </c>
    </row>
    <row r="5031" customHeight="1" spans="11:15">
      <c r="K5031" s="6" t="str">
        <f>IFERROR(VLOOKUP($J5031,Lookup!$I:$M,Lookup!J$2,0),"")</f>
        <v/>
      </c>
      <c r="L5031" s="6" t="str">
        <f>IFERROR(VLOOKUP($J5031,Lookup!$I:$M,Lookup!K$2,0),"")</f>
        <v/>
      </c>
      <c r="M5031" s="6" t="str">
        <f>IFERROR(VLOOKUP($J5031,Lookup!$I:$M,Lookup!L$2,0),"")</f>
        <v/>
      </c>
      <c r="N5031" s="6" t="str">
        <f>IFERROR(VLOOKUP($J5031,Lookup!$I:$M,Lookup!M$2,0),"")</f>
        <v/>
      </c>
      <c r="O5031" s="6">
        <f>IFERROR(VLOOKUP(E5031,Lookup!B:C,2,0),0)</f>
        <v>0</v>
      </c>
    </row>
    <row r="5032" customHeight="1" spans="11:15">
      <c r="K5032" s="6" t="str">
        <f>IFERROR(VLOOKUP($J5032,Lookup!$I:$M,Lookup!J$2,0),"")</f>
        <v/>
      </c>
      <c r="L5032" s="6" t="str">
        <f>IFERROR(VLOOKUP($J5032,Lookup!$I:$M,Lookup!K$2,0),"")</f>
        <v/>
      </c>
      <c r="M5032" s="6" t="str">
        <f>IFERROR(VLOOKUP($J5032,Lookup!$I:$M,Lookup!L$2,0),"")</f>
        <v/>
      </c>
      <c r="N5032" s="6" t="str">
        <f>IFERROR(VLOOKUP($J5032,Lookup!$I:$M,Lookup!M$2,0),"")</f>
        <v/>
      </c>
      <c r="O5032" s="6">
        <f>IFERROR(VLOOKUP(E5032,Lookup!B:C,2,0),0)</f>
        <v>0</v>
      </c>
    </row>
    <row r="5033" customHeight="1" spans="11:15">
      <c r="K5033" s="6" t="str">
        <f>IFERROR(VLOOKUP($J5033,Lookup!$I:$M,Lookup!J$2,0),"")</f>
        <v/>
      </c>
      <c r="L5033" s="6" t="str">
        <f>IFERROR(VLOOKUP($J5033,Lookup!$I:$M,Lookup!K$2,0),"")</f>
        <v/>
      </c>
      <c r="M5033" s="6" t="str">
        <f>IFERROR(VLOOKUP($J5033,Lookup!$I:$M,Lookup!L$2,0),"")</f>
        <v/>
      </c>
      <c r="N5033" s="6" t="str">
        <f>IFERROR(VLOOKUP($J5033,Lookup!$I:$M,Lookup!M$2,0),"")</f>
        <v/>
      </c>
      <c r="O5033" s="6">
        <f>IFERROR(VLOOKUP(E5033,Lookup!B:C,2,0),0)</f>
        <v>0</v>
      </c>
    </row>
    <row r="5034" customHeight="1" spans="11:15">
      <c r="K5034" s="6" t="str">
        <f>IFERROR(VLOOKUP($J5034,Lookup!$I:$M,Lookup!J$2,0),"")</f>
        <v/>
      </c>
      <c r="L5034" s="6" t="str">
        <f>IFERROR(VLOOKUP($J5034,Lookup!$I:$M,Lookup!K$2,0),"")</f>
        <v/>
      </c>
      <c r="M5034" s="6" t="str">
        <f>IFERROR(VLOOKUP($J5034,Lookup!$I:$M,Lookup!L$2,0),"")</f>
        <v/>
      </c>
      <c r="N5034" s="6" t="str">
        <f>IFERROR(VLOOKUP($J5034,Lookup!$I:$M,Lookup!M$2,0),"")</f>
        <v/>
      </c>
      <c r="O5034" s="6">
        <f>IFERROR(VLOOKUP(E5034,Lookup!B:C,2,0),0)</f>
        <v>0</v>
      </c>
    </row>
    <row r="5035" customHeight="1" spans="11:15">
      <c r="K5035" s="6" t="str">
        <f>IFERROR(VLOOKUP($J5035,Lookup!$I:$M,Lookup!J$2,0),"")</f>
        <v/>
      </c>
      <c r="L5035" s="6" t="str">
        <f>IFERROR(VLOOKUP($J5035,Lookup!$I:$M,Lookup!K$2,0),"")</f>
        <v/>
      </c>
      <c r="M5035" s="6" t="str">
        <f>IFERROR(VLOOKUP($J5035,Lookup!$I:$M,Lookup!L$2,0),"")</f>
        <v/>
      </c>
      <c r="N5035" s="6" t="str">
        <f>IFERROR(VLOOKUP($J5035,Lookup!$I:$M,Lookup!M$2,0),"")</f>
        <v/>
      </c>
      <c r="O5035" s="6">
        <f>IFERROR(VLOOKUP(E5035,Lookup!B:C,2,0),0)</f>
        <v>0</v>
      </c>
    </row>
    <row r="5036" customHeight="1" spans="11:15">
      <c r="K5036" s="6" t="str">
        <f>IFERROR(VLOOKUP($J5036,Lookup!$I:$M,Lookup!J$2,0),"")</f>
        <v/>
      </c>
      <c r="L5036" s="6" t="str">
        <f>IFERROR(VLOOKUP($J5036,Lookup!$I:$M,Lookup!K$2,0),"")</f>
        <v/>
      </c>
      <c r="M5036" s="6" t="str">
        <f>IFERROR(VLOOKUP($J5036,Lookup!$I:$M,Lookup!L$2,0),"")</f>
        <v/>
      </c>
      <c r="N5036" s="6" t="str">
        <f>IFERROR(VLOOKUP($J5036,Lookup!$I:$M,Lookup!M$2,0),"")</f>
        <v/>
      </c>
      <c r="O5036" s="6">
        <f>IFERROR(VLOOKUP(E5036,Lookup!B:C,2,0),0)</f>
        <v>0</v>
      </c>
    </row>
    <row r="5037" customHeight="1" spans="11:15">
      <c r="K5037" s="6" t="str">
        <f>IFERROR(VLOOKUP($J5037,Lookup!$I:$M,Lookup!J$2,0),"")</f>
        <v/>
      </c>
      <c r="L5037" s="6" t="str">
        <f>IFERROR(VLOOKUP($J5037,Lookup!$I:$M,Lookup!K$2,0),"")</f>
        <v/>
      </c>
      <c r="M5037" s="6" t="str">
        <f>IFERROR(VLOOKUP($J5037,Lookup!$I:$M,Lookup!L$2,0),"")</f>
        <v/>
      </c>
      <c r="N5037" s="6" t="str">
        <f>IFERROR(VLOOKUP($J5037,Lookup!$I:$M,Lookup!M$2,0),"")</f>
        <v/>
      </c>
      <c r="O5037" s="6">
        <f>IFERROR(VLOOKUP(E5037,Lookup!B:C,2,0),0)</f>
        <v>0</v>
      </c>
    </row>
    <row r="5038" customHeight="1" spans="11:15">
      <c r="K5038" s="6" t="str">
        <f>IFERROR(VLOOKUP($J5038,Lookup!$I:$M,Lookup!J$2,0),"")</f>
        <v/>
      </c>
      <c r="L5038" s="6" t="str">
        <f>IFERROR(VLOOKUP($J5038,Lookup!$I:$M,Lookup!K$2,0),"")</f>
        <v/>
      </c>
      <c r="M5038" s="6" t="str">
        <f>IFERROR(VLOOKUP($J5038,Lookup!$I:$M,Lookup!L$2,0),"")</f>
        <v/>
      </c>
      <c r="N5038" s="6" t="str">
        <f>IFERROR(VLOOKUP($J5038,Lookup!$I:$M,Lookup!M$2,0),"")</f>
        <v/>
      </c>
      <c r="O5038" s="6">
        <f>IFERROR(VLOOKUP(E5038,Lookup!B:C,2,0),0)</f>
        <v>0</v>
      </c>
    </row>
    <row r="5039" customHeight="1" spans="11:15">
      <c r="K5039" s="6" t="str">
        <f>IFERROR(VLOOKUP($J5039,Lookup!$I:$M,Lookup!J$2,0),"")</f>
        <v/>
      </c>
      <c r="L5039" s="6" t="str">
        <f>IFERROR(VLOOKUP($J5039,Lookup!$I:$M,Lookup!K$2,0),"")</f>
        <v/>
      </c>
      <c r="M5039" s="6" t="str">
        <f>IFERROR(VLOOKUP($J5039,Lookup!$I:$M,Lookup!L$2,0),"")</f>
        <v/>
      </c>
      <c r="N5039" s="6" t="str">
        <f>IFERROR(VLOOKUP($J5039,Lookup!$I:$M,Lookup!M$2,0),"")</f>
        <v/>
      </c>
      <c r="O5039" s="6">
        <f>IFERROR(VLOOKUP(E5039,Lookup!B:C,2,0),0)</f>
        <v>0</v>
      </c>
    </row>
    <row r="5040" customHeight="1" spans="11:15">
      <c r="K5040" s="6" t="str">
        <f>IFERROR(VLOOKUP($J5040,Lookup!$I:$M,Lookup!J$2,0),"")</f>
        <v/>
      </c>
      <c r="L5040" s="6" t="str">
        <f>IFERROR(VLOOKUP($J5040,Lookup!$I:$M,Lookup!K$2,0),"")</f>
        <v/>
      </c>
      <c r="M5040" s="6" t="str">
        <f>IFERROR(VLOOKUP($J5040,Lookup!$I:$M,Lookup!L$2,0),"")</f>
        <v/>
      </c>
      <c r="N5040" s="6" t="str">
        <f>IFERROR(VLOOKUP($J5040,Lookup!$I:$M,Lookup!M$2,0),"")</f>
        <v/>
      </c>
      <c r="O5040" s="6">
        <f>IFERROR(VLOOKUP(E5040,Lookup!B:C,2,0),0)</f>
        <v>0</v>
      </c>
    </row>
    <row r="5041" customHeight="1" spans="11:15">
      <c r="K5041" s="6" t="str">
        <f>IFERROR(VLOOKUP($J5041,Lookup!$I:$M,Lookup!J$2,0),"")</f>
        <v/>
      </c>
      <c r="L5041" s="6" t="str">
        <f>IFERROR(VLOOKUP($J5041,Lookup!$I:$M,Lookup!K$2,0),"")</f>
        <v/>
      </c>
      <c r="M5041" s="6" t="str">
        <f>IFERROR(VLOOKUP($J5041,Lookup!$I:$M,Lookup!L$2,0),"")</f>
        <v/>
      </c>
      <c r="N5041" s="6" t="str">
        <f>IFERROR(VLOOKUP($J5041,Lookup!$I:$M,Lookup!M$2,0),"")</f>
        <v/>
      </c>
      <c r="O5041" s="6">
        <f>IFERROR(VLOOKUP(E5041,Lookup!B:C,2,0),0)</f>
        <v>0</v>
      </c>
    </row>
    <row r="5042" customHeight="1" spans="11:15">
      <c r="K5042" s="6" t="str">
        <f>IFERROR(VLOOKUP($J5042,Lookup!$I:$M,Lookup!J$2,0),"")</f>
        <v/>
      </c>
      <c r="L5042" s="6" t="str">
        <f>IFERROR(VLOOKUP($J5042,Lookup!$I:$M,Lookup!K$2,0),"")</f>
        <v/>
      </c>
      <c r="M5042" s="6" t="str">
        <f>IFERROR(VLOOKUP($J5042,Lookup!$I:$M,Lookup!L$2,0),"")</f>
        <v/>
      </c>
      <c r="N5042" s="6" t="str">
        <f>IFERROR(VLOOKUP($J5042,Lookup!$I:$M,Lookup!M$2,0),"")</f>
        <v/>
      </c>
      <c r="O5042" s="6">
        <f>IFERROR(VLOOKUP(E5042,Lookup!B:C,2,0),0)</f>
        <v>0</v>
      </c>
    </row>
    <row r="5043" customHeight="1" spans="11:15">
      <c r="K5043" s="6" t="str">
        <f>IFERROR(VLOOKUP($J5043,Lookup!$I:$M,Lookup!J$2,0),"")</f>
        <v/>
      </c>
      <c r="L5043" s="6" t="str">
        <f>IFERROR(VLOOKUP($J5043,Lookup!$I:$M,Lookup!K$2,0),"")</f>
        <v/>
      </c>
      <c r="M5043" s="6" t="str">
        <f>IFERROR(VLOOKUP($J5043,Lookup!$I:$M,Lookup!L$2,0),"")</f>
        <v/>
      </c>
      <c r="N5043" s="6" t="str">
        <f>IFERROR(VLOOKUP($J5043,Lookup!$I:$M,Lookup!M$2,0),"")</f>
        <v/>
      </c>
      <c r="O5043" s="6">
        <f>IFERROR(VLOOKUP(E5043,Lookup!B:C,2,0),0)</f>
        <v>0</v>
      </c>
    </row>
    <row r="5044" customHeight="1" spans="11:15">
      <c r="K5044" s="6" t="str">
        <f>IFERROR(VLOOKUP($J5044,Lookup!$I:$M,Lookup!J$2,0),"")</f>
        <v/>
      </c>
      <c r="L5044" s="6" t="str">
        <f>IFERROR(VLOOKUP($J5044,Lookup!$I:$M,Lookup!K$2,0),"")</f>
        <v/>
      </c>
      <c r="M5044" s="6" t="str">
        <f>IFERROR(VLOOKUP($J5044,Lookup!$I:$M,Lookup!L$2,0),"")</f>
        <v/>
      </c>
      <c r="N5044" s="6" t="str">
        <f>IFERROR(VLOOKUP($J5044,Lookup!$I:$M,Lookup!M$2,0),"")</f>
        <v/>
      </c>
      <c r="O5044" s="6">
        <f>IFERROR(VLOOKUP(E5044,Lookup!B:C,2,0),0)</f>
        <v>0</v>
      </c>
    </row>
    <row r="5045" customHeight="1" spans="11:15">
      <c r="K5045" s="6" t="str">
        <f>IFERROR(VLOOKUP($J5045,Lookup!$I:$M,Lookup!J$2,0),"")</f>
        <v/>
      </c>
      <c r="L5045" s="6" t="str">
        <f>IFERROR(VLOOKUP($J5045,Lookup!$I:$M,Lookup!K$2,0),"")</f>
        <v/>
      </c>
      <c r="M5045" s="6" t="str">
        <f>IFERROR(VLOOKUP($J5045,Lookup!$I:$M,Lookup!L$2,0),"")</f>
        <v/>
      </c>
      <c r="N5045" s="6" t="str">
        <f>IFERROR(VLOOKUP($J5045,Lookup!$I:$M,Lookup!M$2,0),"")</f>
        <v/>
      </c>
      <c r="O5045" s="6">
        <f>IFERROR(VLOOKUP(E5045,Lookup!B:C,2,0),0)</f>
        <v>0</v>
      </c>
    </row>
    <row r="5046" customHeight="1" spans="11:15">
      <c r="K5046" s="6" t="str">
        <f>IFERROR(VLOOKUP($J5046,Lookup!$I:$M,Lookup!J$2,0),"")</f>
        <v/>
      </c>
      <c r="L5046" s="6" t="str">
        <f>IFERROR(VLOOKUP($J5046,Lookup!$I:$M,Lookup!K$2,0),"")</f>
        <v/>
      </c>
      <c r="M5046" s="6" t="str">
        <f>IFERROR(VLOOKUP($J5046,Lookup!$I:$M,Lookup!L$2,0),"")</f>
        <v/>
      </c>
      <c r="N5046" s="6" t="str">
        <f>IFERROR(VLOOKUP($J5046,Lookup!$I:$M,Lookup!M$2,0),"")</f>
        <v/>
      </c>
      <c r="O5046" s="6">
        <f>IFERROR(VLOOKUP(E5046,Lookup!B:C,2,0),0)</f>
        <v>0</v>
      </c>
    </row>
    <row r="5047" customHeight="1" spans="11:15">
      <c r="K5047" s="6" t="str">
        <f>IFERROR(VLOOKUP($J5047,Lookup!$I:$M,Lookup!J$2,0),"")</f>
        <v/>
      </c>
      <c r="L5047" s="6" t="str">
        <f>IFERROR(VLOOKUP($J5047,Lookup!$I:$M,Lookup!K$2,0),"")</f>
        <v/>
      </c>
      <c r="M5047" s="6" t="str">
        <f>IFERROR(VLOOKUP($J5047,Lookup!$I:$M,Lookup!L$2,0),"")</f>
        <v/>
      </c>
      <c r="N5047" s="6" t="str">
        <f>IFERROR(VLOOKUP($J5047,Lookup!$I:$M,Lookup!M$2,0),"")</f>
        <v/>
      </c>
      <c r="O5047" s="6">
        <f>IFERROR(VLOOKUP(E5047,Lookup!B:C,2,0),0)</f>
        <v>0</v>
      </c>
    </row>
    <row r="5048" customHeight="1" spans="11:15">
      <c r="K5048" s="6" t="str">
        <f>IFERROR(VLOOKUP($J5048,Lookup!$I:$M,Lookup!J$2,0),"")</f>
        <v/>
      </c>
      <c r="L5048" s="6" t="str">
        <f>IFERROR(VLOOKUP($J5048,Lookup!$I:$M,Lookup!K$2,0),"")</f>
        <v/>
      </c>
      <c r="M5048" s="6" t="str">
        <f>IFERROR(VLOOKUP($J5048,Lookup!$I:$M,Lookup!L$2,0),"")</f>
        <v/>
      </c>
      <c r="N5048" s="6" t="str">
        <f>IFERROR(VLOOKUP($J5048,Lookup!$I:$M,Lookup!M$2,0),"")</f>
        <v/>
      </c>
      <c r="O5048" s="6">
        <f>IFERROR(VLOOKUP(E5048,Lookup!B:C,2,0),0)</f>
        <v>0</v>
      </c>
    </row>
    <row r="5049" customHeight="1" spans="11:15">
      <c r="K5049" s="6" t="str">
        <f>IFERROR(VLOOKUP($J5049,Lookup!$I:$M,Lookup!J$2,0),"")</f>
        <v/>
      </c>
      <c r="L5049" s="6" t="str">
        <f>IFERROR(VLOOKUP($J5049,Lookup!$I:$M,Lookup!K$2,0),"")</f>
        <v/>
      </c>
      <c r="M5049" s="6" t="str">
        <f>IFERROR(VLOOKUP($J5049,Lookup!$I:$M,Lookup!L$2,0),"")</f>
        <v/>
      </c>
      <c r="N5049" s="6" t="str">
        <f>IFERROR(VLOOKUP($J5049,Lookup!$I:$M,Lookup!M$2,0),"")</f>
        <v/>
      </c>
      <c r="O5049" s="6">
        <f>IFERROR(VLOOKUP(E5049,Lookup!B:C,2,0),0)</f>
        <v>0</v>
      </c>
    </row>
    <row r="5050" customHeight="1" spans="11:15">
      <c r="K5050" s="6" t="str">
        <f>IFERROR(VLOOKUP($J5050,Lookup!$I:$M,Lookup!J$2,0),"")</f>
        <v/>
      </c>
      <c r="L5050" s="6" t="str">
        <f>IFERROR(VLOOKUP($J5050,Lookup!$I:$M,Lookup!K$2,0),"")</f>
        <v/>
      </c>
      <c r="M5050" s="6" t="str">
        <f>IFERROR(VLOOKUP($J5050,Lookup!$I:$M,Lookup!L$2,0),"")</f>
        <v/>
      </c>
      <c r="N5050" s="6" t="str">
        <f>IFERROR(VLOOKUP($J5050,Lookup!$I:$M,Lookup!M$2,0),"")</f>
        <v/>
      </c>
      <c r="O5050" s="6">
        <f>IFERROR(VLOOKUP(E5050,Lookup!B:C,2,0),0)</f>
        <v>0</v>
      </c>
    </row>
    <row r="5051" customHeight="1" spans="11:15">
      <c r="K5051" s="6" t="str">
        <f>IFERROR(VLOOKUP($J5051,Lookup!$I:$M,Lookup!J$2,0),"")</f>
        <v/>
      </c>
      <c r="L5051" s="6" t="str">
        <f>IFERROR(VLOOKUP($J5051,Lookup!$I:$M,Lookup!K$2,0),"")</f>
        <v/>
      </c>
      <c r="M5051" s="6" t="str">
        <f>IFERROR(VLOOKUP($J5051,Lookup!$I:$M,Lookup!L$2,0),"")</f>
        <v/>
      </c>
      <c r="N5051" s="6" t="str">
        <f>IFERROR(VLOOKUP($J5051,Lookup!$I:$M,Lookup!M$2,0),"")</f>
        <v/>
      </c>
      <c r="O5051" s="6">
        <f>IFERROR(VLOOKUP(E5051,Lookup!B:C,2,0),0)</f>
        <v>0</v>
      </c>
    </row>
    <row r="5052" customHeight="1" spans="11:15">
      <c r="K5052" s="6" t="str">
        <f>IFERROR(VLOOKUP($J5052,Lookup!$I:$M,Lookup!J$2,0),"")</f>
        <v/>
      </c>
      <c r="L5052" s="6" t="str">
        <f>IFERROR(VLOOKUP($J5052,Lookup!$I:$M,Lookup!K$2,0),"")</f>
        <v/>
      </c>
      <c r="M5052" s="6" t="str">
        <f>IFERROR(VLOOKUP($J5052,Lookup!$I:$M,Lookup!L$2,0),"")</f>
        <v/>
      </c>
      <c r="N5052" s="6" t="str">
        <f>IFERROR(VLOOKUP($J5052,Lookup!$I:$M,Lookup!M$2,0),"")</f>
        <v/>
      </c>
      <c r="O5052" s="6">
        <f>IFERROR(VLOOKUP(E5052,Lookup!B:C,2,0),0)</f>
        <v>0</v>
      </c>
    </row>
    <row r="5053" customHeight="1" spans="11:15">
      <c r="K5053" s="6" t="str">
        <f>IFERROR(VLOOKUP($J5053,Lookup!$I:$M,Lookup!J$2,0),"")</f>
        <v/>
      </c>
      <c r="L5053" s="6" t="str">
        <f>IFERROR(VLOOKUP($J5053,Lookup!$I:$M,Lookup!K$2,0),"")</f>
        <v/>
      </c>
      <c r="M5053" s="6" t="str">
        <f>IFERROR(VLOOKUP($J5053,Lookup!$I:$M,Lookup!L$2,0),"")</f>
        <v/>
      </c>
      <c r="N5053" s="6" t="str">
        <f>IFERROR(VLOOKUP($J5053,Lookup!$I:$M,Lookup!M$2,0),"")</f>
        <v/>
      </c>
      <c r="O5053" s="6">
        <f>IFERROR(VLOOKUP(E5053,Lookup!B:C,2,0),0)</f>
        <v>0</v>
      </c>
    </row>
    <row r="5054" customHeight="1" spans="11:15">
      <c r="K5054" s="6" t="str">
        <f>IFERROR(VLOOKUP($J5054,Lookup!$I:$M,Lookup!J$2,0),"")</f>
        <v/>
      </c>
      <c r="L5054" s="6" t="str">
        <f>IFERROR(VLOOKUP($J5054,Lookup!$I:$M,Lookup!K$2,0),"")</f>
        <v/>
      </c>
      <c r="M5054" s="6" t="str">
        <f>IFERROR(VLOOKUP($J5054,Lookup!$I:$M,Lookup!L$2,0),"")</f>
        <v/>
      </c>
      <c r="N5054" s="6" t="str">
        <f>IFERROR(VLOOKUP($J5054,Lookup!$I:$M,Lookup!M$2,0),"")</f>
        <v/>
      </c>
      <c r="O5054" s="6">
        <f>IFERROR(VLOOKUP(E5054,Lookup!B:C,2,0),0)</f>
        <v>0</v>
      </c>
    </row>
    <row r="5055" customHeight="1" spans="11:15">
      <c r="K5055" s="6" t="str">
        <f>IFERROR(VLOOKUP($J5055,Lookup!$I:$M,Lookup!J$2,0),"")</f>
        <v/>
      </c>
      <c r="L5055" s="6" t="str">
        <f>IFERROR(VLOOKUP($J5055,Lookup!$I:$M,Lookup!K$2,0),"")</f>
        <v/>
      </c>
      <c r="M5055" s="6" t="str">
        <f>IFERROR(VLOOKUP($J5055,Lookup!$I:$M,Lookup!L$2,0),"")</f>
        <v/>
      </c>
      <c r="N5055" s="6" t="str">
        <f>IFERROR(VLOOKUP($J5055,Lookup!$I:$M,Lookup!M$2,0),"")</f>
        <v/>
      </c>
      <c r="O5055" s="6">
        <f>IFERROR(VLOOKUP(E5055,Lookup!B:C,2,0),0)</f>
        <v>0</v>
      </c>
    </row>
    <row r="5056" customHeight="1" spans="11:15">
      <c r="K5056" s="6" t="str">
        <f>IFERROR(VLOOKUP($J5056,Lookup!$I:$M,Lookup!J$2,0),"")</f>
        <v/>
      </c>
      <c r="L5056" s="6" t="str">
        <f>IFERROR(VLOOKUP($J5056,Lookup!$I:$M,Lookup!K$2,0),"")</f>
        <v/>
      </c>
      <c r="M5056" s="6" t="str">
        <f>IFERROR(VLOOKUP($J5056,Lookup!$I:$M,Lookup!L$2,0),"")</f>
        <v/>
      </c>
      <c r="N5056" s="6" t="str">
        <f>IFERROR(VLOOKUP($J5056,Lookup!$I:$M,Lookup!M$2,0),"")</f>
        <v/>
      </c>
      <c r="O5056" s="6">
        <f>IFERROR(VLOOKUP(E5056,Lookup!B:C,2,0),0)</f>
        <v>0</v>
      </c>
    </row>
    <row r="5057" customHeight="1" spans="11:15">
      <c r="K5057" s="6" t="str">
        <f>IFERROR(VLOOKUP($J5057,Lookup!$I:$M,Lookup!J$2,0),"")</f>
        <v/>
      </c>
      <c r="L5057" s="6" t="str">
        <f>IFERROR(VLOOKUP($J5057,Lookup!$I:$M,Lookup!K$2,0),"")</f>
        <v/>
      </c>
      <c r="M5057" s="6" t="str">
        <f>IFERROR(VLOOKUP($J5057,Lookup!$I:$M,Lookup!L$2,0),"")</f>
        <v/>
      </c>
      <c r="N5057" s="6" t="str">
        <f>IFERROR(VLOOKUP($J5057,Lookup!$I:$M,Lookup!M$2,0),"")</f>
        <v/>
      </c>
      <c r="O5057" s="6">
        <f>IFERROR(VLOOKUP(E5057,Lookup!B:C,2,0),0)</f>
        <v>0</v>
      </c>
    </row>
    <row r="5058" customHeight="1" spans="11:15">
      <c r="K5058" s="6" t="str">
        <f>IFERROR(VLOOKUP($J5058,Lookup!$I:$M,Lookup!J$2,0),"")</f>
        <v/>
      </c>
      <c r="L5058" s="6" t="str">
        <f>IFERROR(VLOOKUP($J5058,Lookup!$I:$M,Lookup!K$2,0),"")</f>
        <v/>
      </c>
      <c r="M5058" s="6" t="str">
        <f>IFERROR(VLOOKUP($J5058,Lookup!$I:$M,Lookup!L$2,0),"")</f>
        <v/>
      </c>
      <c r="N5058" s="6" t="str">
        <f>IFERROR(VLOOKUP($J5058,Lookup!$I:$M,Lookup!M$2,0),"")</f>
        <v/>
      </c>
      <c r="O5058" s="6">
        <f>IFERROR(VLOOKUP(E5058,Lookup!B:C,2,0),0)</f>
        <v>0</v>
      </c>
    </row>
    <row r="5059" customHeight="1" spans="11:15">
      <c r="K5059" s="6" t="str">
        <f>IFERROR(VLOOKUP($J5059,Lookup!$I:$M,Lookup!J$2,0),"")</f>
        <v/>
      </c>
      <c r="L5059" s="6" t="str">
        <f>IFERROR(VLOOKUP($J5059,Lookup!$I:$M,Lookup!K$2,0),"")</f>
        <v/>
      </c>
      <c r="M5059" s="6" t="str">
        <f>IFERROR(VLOOKUP($J5059,Lookup!$I:$M,Lookup!L$2,0),"")</f>
        <v/>
      </c>
      <c r="N5059" s="6" t="str">
        <f>IFERROR(VLOOKUP($J5059,Lookup!$I:$M,Lookup!M$2,0),"")</f>
        <v/>
      </c>
      <c r="O5059" s="6">
        <f>IFERROR(VLOOKUP(E5059,Lookup!B:C,2,0),0)</f>
        <v>0</v>
      </c>
    </row>
    <row r="5060" customHeight="1" spans="11:15">
      <c r="K5060" s="6" t="str">
        <f>IFERROR(VLOOKUP($J5060,Lookup!$I:$M,Lookup!J$2,0),"")</f>
        <v/>
      </c>
      <c r="L5060" s="6" t="str">
        <f>IFERROR(VLOOKUP($J5060,Lookup!$I:$M,Lookup!K$2,0),"")</f>
        <v/>
      </c>
      <c r="M5060" s="6" t="str">
        <f>IFERROR(VLOOKUP($J5060,Lookup!$I:$M,Lookup!L$2,0),"")</f>
        <v/>
      </c>
      <c r="N5060" s="6" t="str">
        <f>IFERROR(VLOOKUP($J5060,Lookup!$I:$M,Lookup!M$2,0),"")</f>
        <v/>
      </c>
      <c r="O5060" s="6">
        <f>IFERROR(VLOOKUP(E5060,Lookup!B:C,2,0),0)</f>
        <v>0</v>
      </c>
    </row>
    <row r="5061" customHeight="1" spans="11:15">
      <c r="K5061" s="6" t="str">
        <f>IFERROR(VLOOKUP($J5061,Lookup!$I:$M,Lookup!J$2,0),"")</f>
        <v/>
      </c>
      <c r="L5061" s="6" t="str">
        <f>IFERROR(VLOOKUP($J5061,Lookup!$I:$M,Lookup!K$2,0),"")</f>
        <v/>
      </c>
      <c r="M5061" s="6" t="str">
        <f>IFERROR(VLOOKUP($J5061,Lookup!$I:$M,Lookup!L$2,0),"")</f>
        <v/>
      </c>
      <c r="N5061" s="6" t="str">
        <f>IFERROR(VLOOKUP($J5061,Lookup!$I:$M,Lookup!M$2,0),"")</f>
        <v/>
      </c>
      <c r="O5061" s="6">
        <f>IFERROR(VLOOKUP(E5061,Lookup!B:C,2,0),0)</f>
        <v>0</v>
      </c>
    </row>
    <row r="5062" customHeight="1" spans="11:15">
      <c r="K5062" s="6" t="str">
        <f>IFERROR(VLOOKUP($J5062,Lookup!$I:$M,Lookup!J$2,0),"")</f>
        <v/>
      </c>
      <c r="L5062" s="6" t="str">
        <f>IFERROR(VLOOKUP($J5062,Lookup!$I:$M,Lookup!K$2,0),"")</f>
        <v/>
      </c>
      <c r="M5062" s="6" t="str">
        <f>IFERROR(VLOOKUP($J5062,Lookup!$I:$M,Lookup!L$2,0),"")</f>
        <v/>
      </c>
      <c r="N5062" s="6" t="str">
        <f>IFERROR(VLOOKUP($J5062,Lookup!$I:$M,Lookup!M$2,0),"")</f>
        <v/>
      </c>
      <c r="O5062" s="6">
        <f>IFERROR(VLOOKUP(E5062,Lookup!B:C,2,0),0)</f>
        <v>0</v>
      </c>
    </row>
    <row r="5063" customHeight="1" spans="11:15">
      <c r="K5063" s="6" t="str">
        <f>IFERROR(VLOOKUP($J5063,Lookup!$I:$M,Lookup!J$2,0),"")</f>
        <v/>
      </c>
      <c r="L5063" s="6" t="str">
        <f>IFERROR(VLOOKUP($J5063,Lookup!$I:$M,Lookup!K$2,0),"")</f>
        <v/>
      </c>
      <c r="M5063" s="6" t="str">
        <f>IFERROR(VLOOKUP($J5063,Lookup!$I:$M,Lookup!L$2,0),"")</f>
        <v/>
      </c>
      <c r="N5063" s="6" t="str">
        <f>IFERROR(VLOOKUP($J5063,Lookup!$I:$M,Lookup!M$2,0),"")</f>
        <v/>
      </c>
      <c r="O5063" s="6">
        <f>IFERROR(VLOOKUP(E5063,Lookup!B:C,2,0),0)</f>
        <v>0</v>
      </c>
    </row>
    <row r="5064" customHeight="1" spans="11:15">
      <c r="K5064" s="6" t="str">
        <f>IFERROR(VLOOKUP($J5064,Lookup!$I:$M,Lookup!J$2,0),"")</f>
        <v/>
      </c>
      <c r="L5064" s="6" t="str">
        <f>IFERROR(VLOOKUP($J5064,Lookup!$I:$M,Lookup!K$2,0),"")</f>
        <v/>
      </c>
      <c r="M5064" s="6" t="str">
        <f>IFERROR(VLOOKUP($J5064,Lookup!$I:$M,Lookup!L$2,0),"")</f>
        <v/>
      </c>
      <c r="N5064" s="6" t="str">
        <f>IFERROR(VLOOKUP($J5064,Lookup!$I:$M,Lookup!M$2,0),"")</f>
        <v/>
      </c>
      <c r="O5064" s="6">
        <f>IFERROR(VLOOKUP(E5064,Lookup!B:C,2,0),0)</f>
        <v>0</v>
      </c>
    </row>
    <row r="5065" customHeight="1" spans="11:15">
      <c r="K5065" s="6" t="str">
        <f>IFERROR(VLOOKUP($J5065,Lookup!$I:$M,Lookup!J$2,0),"")</f>
        <v/>
      </c>
      <c r="L5065" s="6" t="str">
        <f>IFERROR(VLOOKUP($J5065,Lookup!$I:$M,Lookup!K$2,0),"")</f>
        <v/>
      </c>
      <c r="M5065" s="6" t="str">
        <f>IFERROR(VLOOKUP($J5065,Lookup!$I:$M,Lookup!L$2,0),"")</f>
        <v/>
      </c>
      <c r="N5065" s="6" t="str">
        <f>IFERROR(VLOOKUP($J5065,Lookup!$I:$M,Lookup!M$2,0),"")</f>
        <v/>
      </c>
      <c r="O5065" s="6">
        <f>IFERROR(VLOOKUP(E5065,Lookup!B:C,2,0),0)</f>
        <v>0</v>
      </c>
    </row>
    <row r="5066" customHeight="1" spans="11:15">
      <c r="K5066" s="6" t="str">
        <f>IFERROR(VLOOKUP($J5066,Lookup!$I:$M,Lookup!J$2,0),"")</f>
        <v/>
      </c>
      <c r="L5066" s="6" t="str">
        <f>IFERROR(VLOOKUP($J5066,Lookup!$I:$M,Lookup!K$2,0),"")</f>
        <v/>
      </c>
      <c r="M5066" s="6" t="str">
        <f>IFERROR(VLOOKUP($J5066,Lookup!$I:$M,Lookup!L$2,0),"")</f>
        <v/>
      </c>
      <c r="N5066" s="6" t="str">
        <f>IFERROR(VLOOKUP($J5066,Lookup!$I:$M,Lookup!M$2,0),"")</f>
        <v/>
      </c>
      <c r="O5066" s="6">
        <f>IFERROR(VLOOKUP(E5066,Lookup!B:C,2,0),0)</f>
        <v>0</v>
      </c>
    </row>
    <row r="5067" customHeight="1" spans="11:15">
      <c r="K5067" s="6" t="str">
        <f>IFERROR(VLOOKUP($J5067,Lookup!$I:$M,Lookup!J$2,0),"")</f>
        <v/>
      </c>
      <c r="L5067" s="6" t="str">
        <f>IFERROR(VLOOKUP($J5067,Lookup!$I:$M,Lookup!K$2,0),"")</f>
        <v/>
      </c>
      <c r="M5067" s="6" t="str">
        <f>IFERROR(VLOOKUP($J5067,Lookup!$I:$M,Lookup!L$2,0),"")</f>
        <v/>
      </c>
      <c r="N5067" s="6" t="str">
        <f>IFERROR(VLOOKUP($J5067,Lookup!$I:$M,Lookup!M$2,0),"")</f>
        <v/>
      </c>
      <c r="O5067" s="6">
        <f>IFERROR(VLOOKUP(E5067,Lookup!B:C,2,0),0)</f>
        <v>0</v>
      </c>
    </row>
    <row r="5068" customHeight="1" spans="11:15">
      <c r="K5068" s="6" t="str">
        <f>IFERROR(VLOOKUP($J5068,Lookup!$I:$M,Lookup!J$2,0),"")</f>
        <v/>
      </c>
      <c r="L5068" s="6" t="str">
        <f>IFERROR(VLOOKUP($J5068,Lookup!$I:$M,Lookup!K$2,0),"")</f>
        <v/>
      </c>
      <c r="M5068" s="6" t="str">
        <f>IFERROR(VLOOKUP($J5068,Lookup!$I:$M,Lookup!L$2,0),"")</f>
        <v/>
      </c>
      <c r="N5068" s="6" t="str">
        <f>IFERROR(VLOOKUP($J5068,Lookup!$I:$M,Lookup!M$2,0),"")</f>
        <v/>
      </c>
      <c r="O5068" s="6">
        <f>IFERROR(VLOOKUP(E5068,Lookup!B:C,2,0),0)</f>
        <v>0</v>
      </c>
    </row>
    <row r="5069" customHeight="1" spans="11:15">
      <c r="K5069" s="6" t="str">
        <f>IFERROR(VLOOKUP($J5069,Lookup!$I:$M,Lookup!J$2,0),"")</f>
        <v/>
      </c>
      <c r="L5069" s="6" t="str">
        <f>IFERROR(VLOOKUP($J5069,Lookup!$I:$M,Lookup!K$2,0),"")</f>
        <v/>
      </c>
      <c r="M5069" s="6" t="str">
        <f>IFERROR(VLOOKUP($J5069,Lookup!$I:$M,Lookup!L$2,0),"")</f>
        <v/>
      </c>
      <c r="N5069" s="6" t="str">
        <f>IFERROR(VLOOKUP($J5069,Lookup!$I:$M,Lookup!M$2,0),"")</f>
        <v/>
      </c>
      <c r="O5069" s="6">
        <f>IFERROR(VLOOKUP(E5069,Lookup!B:C,2,0),0)</f>
        <v>0</v>
      </c>
    </row>
    <row r="5070" customHeight="1" spans="11:15">
      <c r="K5070" s="6" t="str">
        <f>IFERROR(VLOOKUP($J5070,Lookup!$I:$M,Lookup!J$2,0),"")</f>
        <v/>
      </c>
      <c r="L5070" s="6" t="str">
        <f>IFERROR(VLOOKUP($J5070,Lookup!$I:$M,Lookup!K$2,0),"")</f>
        <v/>
      </c>
      <c r="M5070" s="6" t="str">
        <f>IFERROR(VLOOKUP($J5070,Lookup!$I:$M,Lookup!L$2,0),"")</f>
        <v/>
      </c>
      <c r="N5070" s="6" t="str">
        <f>IFERROR(VLOOKUP($J5070,Lookup!$I:$M,Lookup!M$2,0),"")</f>
        <v/>
      </c>
      <c r="O5070" s="6">
        <f>IFERROR(VLOOKUP(E5070,Lookup!B:C,2,0),0)</f>
        <v>0</v>
      </c>
    </row>
    <row r="5071" customHeight="1" spans="11:15">
      <c r="K5071" s="6" t="str">
        <f>IFERROR(VLOOKUP($J5071,Lookup!$I:$M,Lookup!J$2,0),"")</f>
        <v/>
      </c>
      <c r="L5071" s="6" t="str">
        <f>IFERROR(VLOOKUP($J5071,Lookup!$I:$M,Lookup!K$2,0),"")</f>
        <v/>
      </c>
      <c r="M5071" s="6" t="str">
        <f>IFERROR(VLOOKUP($J5071,Lookup!$I:$M,Lookup!L$2,0),"")</f>
        <v/>
      </c>
      <c r="N5071" s="6" t="str">
        <f>IFERROR(VLOOKUP($J5071,Lookup!$I:$M,Lookup!M$2,0),"")</f>
        <v/>
      </c>
      <c r="O5071" s="6">
        <f>IFERROR(VLOOKUP(E5071,Lookup!B:C,2,0),0)</f>
        <v>0</v>
      </c>
    </row>
    <row r="5072" customHeight="1" spans="11:15">
      <c r="K5072" s="6" t="str">
        <f>IFERROR(VLOOKUP($J5072,Lookup!$I:$M,Lookup!J$2,0),"")</f>
        <v/>
      </c>
      <c r="L5072" s="6" t="str">
        <f>IFERROR(VLOOKUP($J5072,Lookup!$I:$M,Lookup!K$2,0),"")</f>
        <v/>
      </c>
      <c r="M5072" s="6" t="str">
        <f>IFERROR(VLOOKUP($J5072,Lookup!$I:$M,Lookup!L$2,0),"")</f>
        <v/>
      </c>
      <c r="N5072" s="6" t="str">
        <f>IFERROR(VLOOKUP($J5072,Lookup!$I:$M,Lookup!M$2,0),"")</f>
        <v/>
      </c>
      <c r="O5072" s="6">
        <f>IFERROR(VLOOKUP(E5072,Lookup!B:C,2,0),0)</f>
        <v>0</v>
      </c>
    </row>
    <row r="5073" customHeight="1" spans="11:15">
      <c r="K5073" s="6" t="str">
        <f>IFERROR(VLOOKUP($J5073,Lookup!$I:$M,Lookup!J$2,0),"")</f>
        <v/>
      </c>
      <c r="L5073" s="6" t="str">
        <f>IFERROR(VLOOKUP($J5073,Lookup!$I:$M,Lookup!K$2,0),"")</f>
        <v/>
      </c>
      <c r="M5073" s="6" t="str">
        <f>IFERROR(VLOOKUP($J5073,Lookup!$I:$M,Lookup!L$2,0),"")</f>
        <v/>
      </c>
      <c r="N5073" s="6" t="str">
        <f>IFERROR(VLOOKUP($J5073,Lookup!$I:$M,Lookup!M$2,0),"")</f>
        <v/>
      </c>
      <c r="O5073" s="6">
        <f>IFERROR(VLOOKUP(E5073,Lookup!B:C,2,0),0)</f>
        <v>0</v>
      </c>
    </row>
    <row r="5074" customHeight="1" spans="11:15">
      <c r="K5074" s="6" t="str">
        <f>IFERROR(VLOOKUP($J5074,Lookup!$I:$M,Lookup!J$2,0),"")</f>
        <v/>
      </c>
      <c r="L5074" s="6" t="str">
        <f>IFERROR(VLOOKUP($J5074,Lookup!$I:$M,Lookup!K$2,0),"")</f>
        <v/>
      </c>
      <c r="M5074" s="6" t="str">
        <f>IFERROR(VLOOKUP($J5074,Lookup!$I:$M,Lookup!L$2,0),"")</f>
        <v/>
      </c>
      <c r="N5074" s="6" t="str">
        <f>IFERROR(VLOOKUP($J5074,Lookup!$I:$M,Lookup!M$2,0),"")</f>
        <v/>
      </c>
      <c r="O5074" s="6">
        <f>IFERROR(VLOOKUP(E5074,Lookup!B:C,2,0),0)</f>
        <v>0</v>
      </c>
    </row>
    <row r="5075" customHeight="1" spans="11:15">
      <c r="K5075" s="6" t="str">
        <f>IFERROR(VLOOKUP($J5075,Lookup!$I:$M,Lookup!J$2,0),"")</f>
        <v/>
      </c>
      <c r="L5075" s="6" t="str">
        <f>IFERROR(VLOOKUP($J5075,Lookup!$I:$M,Lookup!K$2,0),"")</f>
        <v/>
      </c>
      <c r="M5075" s="6" t="str">
        <f>IFERROR(VLOOKUP($J5075,Lookup!$I:$M,Lookup!L$2,0),"")</f>
        <v/>
      </c>
      <c r="N5075" s="6" t="str">
        <f>IFERROR(VLOOKUP($J5075,Lookup!$I:$M,Lookup!M$2,0),"")</f>
        <v/>
      </c>
      <c r="O5075" s="6">
        <f>IFERROR(VLOOKUP(E5075,Lookup!B:C,2,0),0)</f>
        <v>0</v>
      </c>
    </row>
    <row r="5076" customHeight="1" spans="11:15">
      <c r="K5076" s="6" t="str">
        <f>IFERROR(VLOOKUP($J5076,Lookup!$I:$M,Lookup!J$2,0),"")</f>
        <v/>
      </c>
      <c r="L5076" s="6" t="str">
        <f>IFERROR(VLOOKUP($J5076,Lookup!$I:$M,Lookup!K$2,0),"")</f>
        <v/>
      </c>
      <c r="M5076" s="6" t="str">
        <f>IFERROR(VLOOKUP($J5076,Lookup!$I:$M,Lookup!L$2,0),"")</f>
        <v/>
      </c>
      <c r="N5076" s="6" t="str">
        <f>IFERROR(VLOOKUP($J5076,Lookup!$I:$M,Lookup!M$2,0),"")</f>
        <v/>
      </c>
      <c r="O5076" s="6">
        <f>IFERROR(VLOOKUP(E5076,Lookup!B:C,2,0),0)</f>
        <v>0</v>
      </c>
    </row>
    <row r="5077" customHeight="1" spans="11:15">
      <c r="K5077" s="6" t="str">
        <f>IFERROR(VLOOKUP($J5077,Lookup!$I:$M,Lookup!J$2,0),"")</f>
        <v/>
      </c>
      <c r="L5077" s="6" t="str">
        <f>IFERROR(VLOOKUP($J5077,Lookup!$I:$M,Lookup!K$2,0),"")</f>
        <v/>
      </c>
      <c r="M5077" s="6" t="str">
        <f>IFERROR(VLOOKUP($J5077,Lookup!$I:$M,Lookup!L$2,0),"")</f>
        <v/>
      </c>
      <c r="N5077" s="6" t="str">
        <f>IFERROR(VLOOKUP($J5077,Lookup!$I:$M,Lookup!M$2,0),"")</f>
        <v/>
      </c>
      <c r="O5077" s="6">
        <f>IFERROR(VLOOKUP(E5077,Lookup!B:C,2,0),0)</f>
        <v>0</v>
      </c>
    </row>
    <row r="5078" customHeight="1" spans="11:15">
      <c r="K5078" s="6" t="str">
        <f>IFERROR(VLOOKUP($J5078,Lookup!$I:$M,Lookup!J$2,0),"")</f>
        <v/>
      </c>
      <c r="L5078" s="6" t="str">
        <f>IFERROR(VLOOKUP($J5078,Lookup!$I:$M,Lookup!K$2,0),"")</f>
        <v/>
      </c>
      <c r="M5078" s="6" t="str">
        <f>IFERROR(VLOOKUP($J5078,Lookup!$I:$M,Lookup!L$2,0),"")</f>
        <v/>
      </c>
      <c r="N5078" s="6" t="str">
        <f>IFERROR(VLOOKUP($J5078,Lookup!$I:$M,Lookup!M$2,0),"")</f>
        <v/>
      </c>
      <c r="O5078" s="6">
        <f>IFERROR(VLOOKUP(E5078,Lookup!B:C,2,0),0)</f>
        <v>0</v>
      </c>
    </row>
    <row r="5079" customHeight="1" spans="11:15">
      <c r="K5079" s="6" t="str">
        <f>IFERROR(VLOOKUP($J5079,Lookup!$I:$M,Lookup!J$2,0),"")</f>
        <v/>
      </c>
      <c r="L5079" s="6" t="str">
        <f>IFERROR(VLOOKUP($J5079,Lookup!$I:$M,Lookup!K$2,0),"")</f>
        <v/>
      </c>
      <c r="M5079" s="6" t="str">
        <f>IFERROR(VLOOKUP($J5079,Lookup!$I:$M,Lookup!L$2,0),"")</f>
        <v/>
      </c>
      <c r="N5079" s="6" t="str">
        <f>IFERROR(VLOOKUP($J5079,Lookup!$I:$M,Lookup!M$2,0),"")</f>
        <v/>
      </c>
      <c r="O5079" s="6">
        <f>IFERROR(VLOOKUP(E5079,Lookup!B:C,2,0),0)</f>
        <v>0</v>
      </c>
    </row>
    <row r="5080" customHeight="1" spans="11:15">
      <c r="K5080" s="6" t="str">
        <f>IFERROR(VLOOKUP($J5080,Lookup!$I:$M,Lookup!J$2,0),"")</f>
        <v/>
      </c>
      <c r="L5080" s="6" t="str">
        <f>IFERROR(VLOOKUP($J5080,Lookup!$I:$M,Lookup!K$2,0),"")</f>
        <v/>
      </c>
      <c r="M5080" s="6" t="str">
        <f>IFERROR(VLOOKUP($J5080,Lookup!$I:$M,Lookup!L$2,0),"")</f>
        <v/>
      </c>
      <c r="N5080" s="6" t="str">
        <f>IFERROR(VLOOKUP($J5080,Lookup!$I:$M,Lookup!M$2,0),"")</f>
        <v/>
      </c>
      <c r="O5080" s="6">
        <f>IFERROR(VLOOKUP(E5080,Lookup!B:C,2,0),0)</f>
        <v>0</v>
      </c>
    </row>
    <row r="5081" customHeight="1" spans="11:15">
      <c r="K5081" s="6" t="str">
        <f>IFERROR(VLOOKUP($J5081,Lookup!$I:$M,Lookup!J$2,0),"")</f>
        <v/>
      </c>
      <c r="L5081" s="6" t="str">
        <f>IFERROR(VLOOKUP($J5081,Lookup!$I:$M,Lookup!K$2,0),"")</f>
        <v/>
      </c>
      <c r="M5081" s="6" t="str">
        <f>IFERROR(VLOOKUP($J5081,Lookup!$I:$M,Lookup!L$2,0),"")</f>
        <v/>
      </c>
      <c r="N5081" s="6" t="str">
        <f>IFERROR(VLOOKUP($J5081,Lookup!$I:$M,Lookup!M$2,0),"")</f>
        <v/>
      </c>
      <c r="O5081" s="6">
        <f>IFERROR(VLOOKUP(E5081,Lookup!B:C,2,0),0)</f>
        <v>0</v>
      </c>
    </row>
    <row r="5082" customHeight="1" spans="11:15">
      <c r="K5082" s="6" t="str">
        <f>IFERROR(VLOOKUP($J5082,Lookup!$I:$M,Lookup!J$2,0),"")</f>
        <v/>
      </c>
      <c r="L5082" s="6" t="str">
        <f>IFERROR(VLOOKUP($J5082,Lookup!$I:$M,Lookup!K$2,0),"")</f>
        <v/>
      </c>
      <c r="M5082" s="6" t="str">
        <f>IFERROR(VLOOKUP($J5082,Lookup!$I:$M,Lookup!L$2,0),"")</f>
        <v/>
      </c>
      <c r="N5082" s="6" t="str">
        <f>IFERROR(VLOOKUP($J5082,Lookup!$I:$M,Lookup!M$2,0),"")</f>
        <v/>
      </c>
      <c r="O5082" s="6">
        <f>IFERROR(VLOOKUP(E5082,Lookup!B:C,2,0),0)</f>
        <v>0</v>
      </c>
    </row>
    <row r="5083" customHeight="1" spans="11:15">
      <c r="K5083" s="6" t="str">
        <f>IFERROR(VLOOKUP($J5083,Lookup!$I:$M,Lookup!J$2,0),"")</f>
        <v/>
      </c>
      <c r="L5083" s="6" t="str">
        <f>IFERROR(VLOOKUP($J5083,Lookup!$I:$M,Lookup!K$2,0),"")</f>
        <v/>
      </c>
      <c r="M5083" s="6" t="str">
        <f>IFERROR(VLOOKUP($J5083,Lookup!$I:$M,Lookup!L$2,0),"")</f>
        <v/>
      </c>
      <c r="N5083" s="6" t="str">
        <f>IFERROR(VLOOKUP($J5083,Lookup!$I:$M,Lookup!M$2,0),"")</f>
        <v/>
      </c>
      <c r="O5083" s="6">
        <f>IFERROR(VLOOKUP(E5083,Lookup!B:C,2,0),0)</f>
        <v>0</v>
      </c>
    </row>
    <row r="5084" customHeight="1" spans="11:15">
      <c r="K5084" s="6" t="str">
        <f>IFERROR(VLOOKUP($J5084,Lookup!$I:$M,Lookup!J$2,0),"")</f>
        <v/>
      </c>
      <c r="L5084" s="6" t="str">
        <f>IFERROR(VLOOKUP($J5084,Lookup!$I:$M,Lookup!K$2,0),"")</f>
        <v/>
      </c>
      <c r="M5084" s="6" t="str">
        <f>IFERROR(VLOOKUP($J5084,Lookup!$I:$M,Lookup!L$2,0),"")</f>
        <v/>
      </c>
      <c r="N5084" s="6" t="str">
        <f>IFERROR(VLOOKUP($J5084,Lookup!$I:$M,Lookup!M$2,0),"")</f>
        <v/>
      </c>
      <c r="O5084" s="6">
        <f>IFERROR(VLOOKUP(E5084,Lookup!B:C,2,0),0)</f>
        <v>0</v>
      </c>
    </row>
    <row r="5085" customHeight="1" spans="11:15">
      <c r="K5085" s="6" t="str">
        <f>IFERROR(VLOOKUP($J5085,Lookup!$I:$M,Lookup!J$2,0),"")</f>
        <v/>
      </c>
      <c r="L5085" s="6" t="str">
        <f>IFERROR(VLOOKUP($J5085,Lookup!$I:$M,Lookup!K$2,0),"")</f>
        <v/>
      </c>
      <c r="M5085" s="6" t="str">
        <f>IFERROR(VLOOKUP($J5085,Lookup!$I:$M,Lookup!L$2,0),"")</f>
        <v/>
      </c>
      <c r="N5085" s="6" t="str">
        <f>IFERROR(VLOOKUP($J5085,Lookup!$I:$M,Lookup!M$2,0),"")</f>
        <v/>
      </c>
      <c r="O5085" s="6">
        <f>IFERROR(VLOOKUP(E5085,Lookup!B:C,2,0),0)</f>
        <v>0</v>
      </c>
    </row>
    <row r="5086" customHeight="1" spans="11:15">
      <c r="K5086" s="6" t="str">
        <f>IFERROR(VLOOKUP($J5086,Lookup!$I:$M,Lookup!J$2,0),"")</f>
        <v/>
      </c>
      <c r="L5086" s="6" t="str">
        <f>IFERROR(VLOOKUP($J5086,Lookup!$I:$M,Lookup!K$2,0),"")</f>
        <v/>
      </c>
      <c r="M5086" s="6" t="str">
        <f>IFERROR(VLOOKUP($J5086,Lookup!$I:$M,Lookup!L$2,0),"")</f>
        <v/>
      </c>
      <c r="N5086" s="6" t="str">
        <f>IFERROR(VLOOKUP($J5086,Lookup!$I:$M,Lookup!M$2,0),"")</f>
        <v/>
      </c>
      <c r="O5086" s="6">
        <f>IFERROR(VLOOKUP(E5086,Lookup!B:C,2,0),0)</f>
        <v>0</v>
      </c>
    </row>
    <row r="5087" customHeight="1" spans="11:15">
      <c r="K5087" s="6" t="str">
        <f>IFERROR(VLOOKUP($J5087,Lookup!$I:$M,Lookup!J$2,0),"")</f>
        <v/>
      </c>
      <c r="L5087" s="6" t="str">
        <f>IFERROR(VLOOKUP($J5087,Lookup!$I:$M,Lookup!K$2,0),"")</f>
        <v/>
      </c>
      <c r="M5087" s="6" t="str">
        <f>IFERROR(VLOOKUP($J5087,Lookup!$I:$M,Lookup!L$2,0),"")</f>
        <v/>
      </c>
      <c r="N5087" s="6" t="str">
        <f>IFERROR(VLOOKUP($J5087,Lookup!$I:$M,Lookup!M$2,0),"")</f>
        <v/>
      </c>
      <c r="O5087" s="6">
        <f>IFERROR(VLOOKUP(E5087,Lookup!B:C,2,0),0)</f>
        <v>0</v>
      </c>
    </row>
    <row r="5088" customHeight="1" spans="11:15">
      <c r="K5088" s="6" t="str">
        <f>IFERROR(VLOOKUP($J5088,Lookup!$I:$M,Lookup!J$2,0),"")</f>
        <v/>
      </c>
      <c r="L5088" s="6" t="str">
        <f>IFERROR(VLOOKUP($J5088,Lookup!$I:$M,Lookup!K$2,0),"")</f>
        <v/>
      </c>
      <c r="M5088" s="6" t="str">
        <f>IFERROR(VLOOKUP($J5088,Lookup!$I:$M,Lookup!L$2,0),"")</f>
        <v/>
      </c>
      <c r="N5088" s="6" t="str">
        <f>IFERROR(VLOOKUP($J5088,Lookup!$I:$M,Lookup!M$2,0),"")</f>
        <v/>
      </c>
      <c r="O5088" s="6">
        <f>IFERROR(VLOOKUP(E5088,Lookup!B:C,2,0),0)</f>
        <v>0</v>
      </c>
    </row>
    <row r="5089" customHeight="1" spans="11:15">
      <c r="K5089" s="6" t="str">
        <f>IFERROR(VLOOKUP($J5089,Lookup!$I:$M,Lookup!J$2,0),"")</f>
        <v/>
      </c>
      <c r="L5089" s="6" t="str">
        <f>IFERROR(VLOOKUP($J5089,Lookup!$I:$M,Lookup!K$2,0),"")</f>
        <v/>
      </c>
      <c r="M5089" s="6" t="str">
        <f>IFERROR(VLOOKUP($J5089,Lookup!$I:$M,Lookup!L$2,0),"")</f>
        <v/>
      </c>
      <c r="N5089" s="6" t="str">
        <f>IFERROR(VLOOKUP($J5089,Lookup!$I:$M,Lookup!M$2,0),"")</f>
        <v/>
      </c>
      <c r="O5089" s="6">
        <f>IFERROR(VLOOKUP(E5089,Lookup!B:C,2,0),0)</f>
        <v>0</v>
      </c>
    </row>
    <row r="5090" customHeight="1" spans="11:15">
      <c r="K5090" s="6" t="str">
        <f>IFERROR(VLOOKUP($J5090,Lookup!$I:$M,Lookup!J$2,0),"")</f>
        <v/>
      </c>
      <c r="L5090" s="6" t="str">
        <f>IFERROR(VLOOKUP($J5090,Lookup!$I:$M,Lookup!K$2,0),"")</f>
        <v/>
      </c>
      <c r="M5090" s="6" t="str">
        <f>IFERROR(VLOOKUP($J5090,Lookup!$I:$M,Lookup!L$2,0),"")</f>
        <v/>
      </c>
      <c r="N5090" s="6" t="str">
        <f>IFERROR(VLOOKUP($J5090,Lookup!$I:$M,Lookup!M$2,0),"")</f>
        <v/>
      </c>
      <c r="O5090" s="6">
        <f>IFERROR(VLOOKUP(E5090,Lookup!B:C,2,0),0)</f>
        <v>0</v>
      </c>
    </row>
    <row r="5091" customHeight="1" spans="11:15">
      <c r="K5091" s="6" t="str">
        <f>IFERROR(VLOOKUP($J5091,Lookup!$I:$M,Lookup!J$2,0),"")</f>
        <v/>
      </c>
      <c r="L5091" s="6" t="str">
        <f>IFERROR(VLOOKUP($J5091,Lookup!$I:$M,Lookup!K$2,0),"")</f>
        <v/>
      </c>
      <c r="M5091" s="6" t="str">
        <f>IFERROR(VLOOKUP($J5091,Lookup!$I:$M,Lookup!L$2,0),"")</f>
        <v/>
      </c>
      <c r="N5091" s="6" t="str">
        <f>IFERROR(VLOOKUP($J5091,Lookup!$I:$M,Lookup!M$2,0),"")</f>
        <v/>
      </c>
      <c r="O5091" s="6">
        <f>IFERROR(VLOOKUP(E5091,Lookup!B:C,2,0),0)</f>
        <v>0</v>
      </c>
    </row>
    <row r="5092" customHeight="1" spans="11:15">
      <c r="K5092" s="6" t="str">
        <f>IFERROR(VLOOKUP($J5092,Lookup!$I:$M,Lookup!J$2,0),"")</f>
        <v/>
      </c>
      <c r="L5092" s="6" t="str">
        <f>IFERROR(VLOOKUP($J5092,Lookup!$I:$M,Lookup!K$2,0),"")</f>
        <v/>
      </c>
      <c r="M5092" s="6" t="str">
        <f>IFERROR(VLOOKUP($J5092,Lookup!$I:$M,Lookup!L$2,0),"")</f>
        <v/>
      </c>
      <c r="N5092" s="6" t="str">
        <f>IFERROR(VLOOKUP($J5092,Lookup!$I:$M,Lookup!M$2,0),"")</f>
        <v/>
      </c>
      <c r="O5092" s="6">
        <f>IFERROR(VLOOKUP(E5092,Lookup!B:C,2,0),0)</f>
        <v>0</v>
      </c>
    </row>
    <row r="5093" customHeight="1" spans="11:15">
      <c r="K5093" s="6" t="str">
        <f>IFERROR(VLOOKUP($J5093,Lookup!$I:$M,Lookup!J$2,0),"")</f>
        <v/>
      </c>
      <c r="L5093" s="6" t="str">
        <f>IFERROR(VLOOKUP($J5093,Lookup!$I:$M,Lookup!K$2,0),"")</f>
        <v/>
      </c>
      <c r="M5093" s="6" t="str">
        <f>IFERROR(VLOOKUP($J5093,Lookup!$I:$M,Lookup!L$2,0),"")</f>
        <v/>
      </c>
      <c r="N5093" s="6" t="str">
        <f>IFERROR(VLOOKUP($J5093,Lookup!$I:$M,Lookup!M$2,0),"")</f>
        <v/>
      </c>
      <c r="O5093" s="6">
        <f>IFERROR(VLOOKUP(E5093,Lookup!B:C,2,0),0)</f>
        <v>0</v>
      </c>
    </row>
    <row r="5094" customHeight="1" spans="11:15">
      <c r="K5094" s="6" t="str">
        <f>IFERROR(VLOOKUP($J5094,Lookup!$I:$M,Lookup!J$2,0),"")</f>
        <v/>
      </c>
      <c r="L5094" s="6" t="str">
        <f>IFERROR(VLOOKUP($J5094,Lookup!$I:$M,Lookup!K$2,0),"")</f>
        <v/>
      </c>
      <c r="M5094" s="6" t="str">
        <f>IFERROR(VLOOKUP($J5094,Lookup!$I:$M,Lookup!L$2,0),"")</f>
        <v/>
      </c>
      <c r="N5094" s="6" t="str">
        <f>IFERROR(VLOOKUP($J5094,Lookup!$I:$M,Lookup!M$2,0),"")</f>
        <v/>
      </c>
      <c r="O5094" s="6">
        <f>IFERROR(VLOOKUP(E5094,Lookup!B:C,2,0),0)</f>
        <v>0</v>
      </c>
    </row>
    <row r="5095" customHeight="1" spans="11:15">
      <c r="K5095" s="6" t="str">
        <f>IFERROR(VLOOKUP($J5095,Lookup!$I:$M,Lookup!J$2,0),"")</f>
        <v/>
      </c>
      <c r="L5095" s="6" t="str">
        <f>IFERROR(VLOOKUP($J5095,Lookup!$I:$M,Lookup!K$2,0),"")</f>
        <v/>
      </c>
      <c r="M5095" s="6" t="str">
        <f>IFERROR(VLOOKUP($J5095,Lookup!$I:$M,Lookup!L$2,0),"")</f>
        <v/>
      </c>
      <c r="N5095" s="6" t="str">
        <f>IFERROR(VLOOKUP($J5095,Lookup!$I:$M,Lookup!M$2,0),"")</f>
        <v/>
      </c>
      <c r="O5095" s="6">
        <f>IFERROR(VLOOKUP(E5095,Lookup!B:C,2,0),0)</f>
        <v>0</v>
      </c>
    </row>
    <row r="5096" customHeight="1" spans="11:15">
      <c r="K5096" s="6" t="str">
        <f>IFERROR(VLOOKUP($J5096,Lookup!$I:$M,Lookup!J$2,0),"")</f>
        <v/>
      </c>
      <c r="L5096" s="6" t="str">
        <f>IFERROR(VLOOKUP($J5096,Lookup!$I:$M,Lookup!K$2,0),"")</f>
        <v/>
      </c>
      <c r="M5096" s="6" t="str">
        <f>IFERROR(VLOOKUP($J5096,Lookup!$I:$M,Lookup!L$2,0),"")</f>
        <v/>
      </c>
      <c r="N5096" s="6" t="str">
        <f>IFERROR(VLOOKUP($J5096,Lookup!$I:$M,Lookup!M$2,0),"")</f>
        <v/>
      </c>
      <c r="O5096" s="6">
        <f>IFERROR(VLOOKUP(E5096,Lookup!B:C,2,0),0)</f>
        <v>0</v>
      </c>
    </row>
    <row r="5097" customHeight="1" spans="11:15">
      <c r="K5097" s="6" t="str">
        <f>IFERROR(VLOOKUP($J5097,Lookup!$I:$M,Lookup!J$2,0),"")</f>
        <v/>
      </c>
      <c r="L5097" s="6" t="str">
        <f>IFERROR(VLOOKUP($J5097,Lookup!$I:$M,Lookup!K$2,0),"")</f>
        <v/>
      </c>
      <c r="M5097" s="6" t="str">
        <f>IFERROR(VLOOKUP($J5097,Lookup!$I:$M,Lookup!L$2,0),"")</f>
        <v/>
      </c>
      <c r="N5097" s="6" t="str">
        <f>IFERROR(VLOOKUP($J5097,Lookup!$I:$M,Lookup!M$2,0),"")</f>
        <v/>
      </c>
      <c r="O5097" s="6">
        <f>IFERROR(VLOOKUP(E5097,Lookup!B:C,2,0),0)</f>
        <v>0</v>
      </c>
    </row>
    <row r="5098" customHeight="1" spans="11:15">
      <c r="K5098" s="6" t="str">
        <f>IFERROR(VLOOKUP($J5098,Lookup!$I:$M,Lookup!J$2,0),"")</f>
        <v/>
      </c>
      <c r="L5098" s="6" t="str">
        <f>IFERROR(VLOOKUP($J5098,Lookup!$I:$M,Lookup!K$2,0),"")</f>
        <v/>
      </c>
      <c r="M5098" s="6" t="str">
        <f>IFERROR(VLOOKUP($J5098,Lookup!$I:$M,Lookup!L$2,0),"")</f>
        <v/>
      </c>
      <c r="N5098" s="6" t="str">
        <f>IFERROR(VLOOKUP($J5098,Lookup!$I:$M,Lookup!M$2,0),"")</f>
        <v/>
      </c>
      <c r="O5098" s="6">
        <f>IFERROR(VLOOKUP(E5098,Lookup!B:C,2,0),0)</f>
        <v>0</v>
      </c>
    </row>
    <row r="5099" customHeight="1" spans="11:15">
      <c r="K5099" s="6" t="str">
        <f>IFERROR(VLOOKUP($J5099,Lookup!$I:$M,Lookup!J$2,0),"")</f>
        <v/>
      </c>
      <c r="L5099" s="6" t="str">
        <f>IFERROR(VLOOKUP($J5099,Lookup!$I:$M,Lookup!K$2,0),"")</f>
        <v/>
      </c>
      <c r="M5099" s="6" t="str">
        <f>IFERROR(VLOOKUP($J5099,Lookup!$I:$M,Lookup!L$2,0),"")</f>
        <v/>
      </c>
      <c r="N5099" s="6" t="str">
        <f>IFERROR(VLOOKUP($J5099,Lookup!$I:$M,Lookup!M$2,0),"")</f>
        <v/>
      </c>
      <c r="O5099" s="6">
        <f>IFERROR(VLOOKUP(E5099,Lookup!B:C,2,0),0)</f>
        <v>0</v>
      </c>
    </row>
    <row r="5100" customHeight="1" spans="11:15">
      <c r="K5100" s="6" t="str">
        <f>IFERROR(VLOOKUP($J5100,Lookup!$I:$M,Lookup!J$2,0),"")</f>
        <v/>
      </c>
      <c r="L5100" s="6" t="str">
        <f>IFERROR(VLOOKUP($J5100,Lookup!$I:$M,Lookup!K$2,0),"")</f>
        <v/>
      </c>
      <c r="M5100" s="6" t="str">
        <f>IFERROR(VLOOKUP($J5100,Lookup!$I:$M,Lookup!L$2,0),"")</f>
        <v/>
      </c>
      <c r="N5100" s="6" t="str">
        <f>IFERROR(VLOOKUP($J5100,Lookup!$I:$M,Lookup!M$2,0),"")</f>
        <v/>
      </c>
      <c r="O5100" s="6">
        <f>IFERROR(VLOOKUP(E5100,Lookup!B:C,2,0),0)</f>
        <v>0</v>
      </c>
    </row>
    <row r="5101" customHeight="1" spans="11:15">
      <c r="K5101" s="6" t="str">
        <f>IFERROR(VLOOKUP($J5101,Lookup!$I:$M,Lookup!J$2,0),"")</f>
        <v/>
      </c>
      <c r="L5101" s="6" t="str">
        <f>IFERROR(VLOOKUP($J5101,Lookup!$I:$M,Lookup!K$2,0),"")</f>
        <v/>
      </c>
      <c r="M5101" s="6" t="str">
        <f>IFERROR(VLOOKUP($J5101,Lookup!$I:$M,Lookup!L$2,0),"")</f>
        <v/>
      </c>
      <c r="N5101" s="6" t="str">
        <f>IFERROR(VLOOKUP($J5101,Lookup!$I:$M,Lookup!M$2,0),"")</f>
        <v/>
      </c>
      <c r="O5101" s="6">
        <f>IFERROR(VLOOKUP(E5101,Lookup!B:C,2,0),0)</f>
        <v>0</v>
      </c>
    </row>
    <row r="5102" customHeight="1" spans="11:15">
      <c r="K5102" s="6" t="str">
        <f>IFERROR(VLOOKUP($J5102,Lookup!$I:$M,Lookup!J$2,0),"")</f>
        <v/>
      </c>
      <c r="L5102" s="6" t="str">
        <f>IFERROR(VLOOKUP($J5102,Lookup!$I:$M,Lookup!K$2,0),"")</f>
        <v/>
      </c>
      <c r="M5102" s="6" t="str">
        <f>IFERROR(VLOOKUP($J5102,Lookup!$I:$M,Lookup!L$2,0),"")</f>
        <v/>
      </c>
      <c r="N5102" s="6" t="str">
        <f>IFERROR(VLOOKUP($J5102,Lookup!$I:$M,Lookup!M$2,0),"")</f>
        <v/>
      </c>
      <c r="O5102" s="6">
        <f>IFERROR(VLOOKUP(E5102,Lookup!B:C,2,0),0)</f>
        <v>0</v>
      </c>
    </row>
    <row r="5103" customHeight="1" spans="11:15">
      <c r="K5103" s="6" t="str">
        <f>IFERROR(VLOOKUP($J5103,Lookup!$I:$M,Lookup!J$2,0),"")</f>
        <v/>
      </c>
      <c r="L5103" s="6" t="str">
        <f>IFERROR(VLOOKUP($J5103,Lookup!$I:$M,Lookup!K$2,0),"")</f>
        <v/>
      </c>
      <c r="M5103" s="6" t="str">
        <f>IFERROR(VLOOKUP($J5103,Lookup!$I:$M,Lookup!L$2,0),"")</f>
        <v/>
      </c>
      <c r="N5103" s="6" t="str">
        <f>IFERROR(VLOOKUP($J5103,Lookup!$I:$M,Lookup!M$2,0),"")</f>
        <v/>
      </c>
      <c r="O5103" s="6">
        <f>IFERROR(VLOOKUP(E5103,Lookup!B:C,2,0),0)</f>
        <v>0</v>
      </c>
    </row>
    <row r="5104" customHeight="1" spans="11:15">
      <c r="K5104" s="6" t="str">
        <f>IFERROR(VLOOKUP($J5104,Lookup!$I:$M,Lookup!J$2,0),"")</f>
        <v/>
      </c>
      <c r="L5104" s="6" t="str">
        <f>IFERROR(VLOOKUP($J5104,Lookup!$I:$M,Lookup!K$2,0),"")</f>
        <v/>
      </c>
      <c r="M5104" s="6" t="str">
        <f>IFERROR(VLOOKUP($J5104,Lookup!$I:$M,Lookup!L$2,0),"")</f>
        <v/>
      </c>
      <c r="N5104" s="6" t="str">
        <f>IFERROR(VLOOKUP($J5104,Lookup!$I:$M,Lookup!M$2,0),"")</f>
        <v/>
      </c>
      <c r="O5104" s="6">
        <f>IFERROR(VLOOKUP(E5104,Lookup!B:C,2,0),0)</f>
        <v>0</v>
      </c>
    </row>
    <row r="5105" customHeight="1" spans="11:15">
      <c r="K5105" s="6" t="str">
        <f>IFERROR(VLOOKUP($J5105,Lookup!$I:$M,Lookup!J$2,0),"")</f>
        <v/>
      </c>
      <c r="L5105" s="6" t="str">
        <f>IFERROR(VLOOKUP($J5105,Lookup!$I:$M,Lookup!K$2,0),"")</f>
        <v/>
      </c>
      <c r="M5105" s="6" t="str">
        <f>IFERROR(VLOOKUP($J5105,Lookup!$I:$M,Lookup!L$2,0),"")</f>
        <v/>
      </c>
      <c r="N5105" s="6" t="str">
        <f>IFERROR(VLOOKUP($J5105,Lookup!$I:$M,Lookup!M$2,0),"")</f>
        <v/>
      </c>
      <c r="O5105" s="6">
        <f>IFERROR(VLOOKUP(E5105,Lookup!B:C,2,0),0)</f>
        <v>0</v>
      </c>
    </row>
    <row r="5106" customHeight="1" spans="11:15">
      <c r="K5106" s="6" t="str">
        <f>IFERROR(VLOOKUP($J5106,Lookup!$I:$M,Lookup!J$2,0),"")</f>
        <v/>
      </c>
      <c r="L5106" s="6" t="str">
        <f>IFERROR(VLOOKUP($J5106,Lookup!$I:$M,Lookup!K$2,0),"")</f>
        <v/>
      </c>
      <c r="M5106" s="6" t="str">
        <f>IFERROR(VLOOKUP($J5106,Lookup!$I:$M,Lookup!L$2,0),"")</f>
        <v/>
      </c>
      <c r="N5106" s="6" t="str">
        <f>IFERROR(VLOOKUP($J5106,Lookup!$I:$M,Lookup!M$2,0),"")</f>
        <v/>
      </c>
      <c r="O5106" s="6">
        <f>IFERROR(VLOOKUP(E5106,Lookup!B:C,2,0),0)</f>
        <v>0</v>
      </c>
    </row>
    <row r="5107" customHeight="1" spans="11:15">
      <c r="K5107" s="6" t="str">
        <f>IFERROR(VLOOKUP($J5107,Lookup!$I:$M,Lookup!J$2,0),"")</f>
        <v/>
      </c>
      <c r="L5107" s="6" t="str">
        <f>IFERROR(VLOOKUP($J5107,Lookup!$I:$M,Lookup!K$2,0),"")</f>
        <v/>
      </c>
      <c r="M5107" s="6" t="str">
        <f>IFERROR(VLOOKUP($J5107,Lookup!$I:$M,Lookup!L$2,0),"")</f>
        <v/>
      </c>
      <c r="N5107" s="6" t="str">
        <f>IFERROR(VLOOKUP($J5107,Lookup!$I:$M,Lookup!M$2,0),"")</f>
        <v/>
      </c>
      <c r="O5107" s="6">
        <f>IFERROR(VLOOKUP(E5107,Lookup!B:C,2,0),0)</f>
        <v>0</v>
      </c>
    </row>
    <row r="5108" customHeight="1" spans="11:15">
      <c r="K5108" s="6" t="str">
        <f>IFERROR(VLOOKUP($J5108,Lookup!$I:$M,Lookup!J$2,0),"")</f>
        <v/>
      </c>
      <c r="L5108" s="6" t="str">
        <f>IFERROR(VLOOKUP($J5108,Lookup!$I:$M,Lookup!K$2,0),"")</f>
        <v/>
      </c>
      <c r="M5108" s="6" t="str">
        <f>IFERROR(VLOOKUP($J5108,Lookup!$I:$M,Lookup!L$2,0),"")</f>
        <v/>
      </c>
      <c r="N5108" s="6" t="str">
        <f>IFERROR(VLOOKUP($J5108,Lookup!$I:$M,Lookup!M$2,0),"")</f>
        <v/>
      </c>
      <c r="O5108" s="6">
        <f>IFERROR(VLOOKUP(E5108,Lookup!B:C,2,0),0)</f>
        <v>0</v>
      </c>
    </row>
    <row r="5109" customHeight="1" spans="11:15">
      <c r="K5109" s="6" t="str">
        <f>IFERROR(VLOOKUP($J5109,Lookup!$I:$M,Lookup!J$2,0),"")</f>
        <v/>
      </c>
      <c r="L5109" s="6" t="str">
        <f>IFERROR(VLOOKUP($J5109,Lookup!$I:$M,Lookup!K$2,0),"")</f>
        <v/>
      </c>
      <c r="M5109" s="6" t="str">
        <f>IFERROR(VLOOKUP($J5109,Lookup!$I:$M,Lookup!L$2,0),"")</f>
        <v/>
      </c>
      <c r="N5109" s="6" t="str">
        <f>IFERROR(VLOOKUP($J5109,Lookup!$I:$M,Lookup!M$2,0),"")</f>
        <v/>
      </c>
      <c r="O5109" s="6">
        <f>IFERROR(VLOOKUP(E5109,Lookup!B:C,2,0),0)</f>
        <v>0</v>
      </c>
    </row>
    <row r="5110" customHeight="1" spans="11:15">
      <c r="K5110" s="6" t="str">
        <f>IFERROR(VLOOKUP($J5110,Lookup!$I:$M,Lookup!J$2,0),"")</f>
        <v/>
      </c>
      <c r="L5110" s="6" t="str">
        <f>IFERROR(VLOOKUP($J5110,Lookup!$I:$M,Lookup!K$2,0),"")</f>
        <v/>
      </c>
      <c r="M5110" s="6" t="str">
        <f>IFERROR(VLOOKUP($J5110,Lookup!$I:$M,Lookup!L$2,0),"")</f>
        <v/>
      </c>
      <c r="N5110" s="6" t="str">
        <f>IFERROR(VLOOKUP($J5110,Lookup!$I:$M,Lookup!M$2,0),"")</f>
        <v/>
      </c>
      <c r="O5110" s="6">
        <f>IFERROR(VLOOKUP(E5110,Lookup!B:C,2,0),0)</f>
        <v>0</v>
      </c>
    </row>
    <row r="5111" customHeight="1" spans="11:15">
      <c r="K5111" s="6" t="str">
        <f>IFERROR(VLOOKUP($J5111,Lookup!$I:$M,Lookup!J$2,0),"")</f>
        <v/>
      </c>
      <c r="L5111" s="6" t="str">
        <f>IFERROR(VLOOKUP($J5111,Lookup!$I:$M,Lookup!K$2,0),"")</f>
        <v/>
      </c>
      <c r="M5111" s="6" t="str">
        <f>IFERROR(VLOOKUP($J5111,Lookup!$I:$M,Lookup!L$2,0),"")</f>
        <v/>
      </c>
      <c r="N5111" s="6" t="str">
        <f>IFERROR(VLOOKUP($J5111,Lookup!$I:$M,Lookup!M$2,0),"")</f>
        <v/>
      </c>
      <c r="O5111" s="6">
        <f>IFERROR(VLOOKUP(E5111,Lookup!B:C,2,0),0)</f>
        <v>0</v>
      </c>
    </row>
    <row r="5112" customHeight="1" spans="11:15">
      <c r="K5112" s="6" t="str">
        <f>IFERROR(VLOOKUP($J5112,Lookup!$I:$M,Lookup!J$2,0),"")</f>
        <v/>
      </c>
      <c r="L5112" s="6" t="str">
        <f>IFERROR(VLOOKUP($J5112,Lookup!$I:$M,Lookup!K$2,0),"")</f>
        <v/>
      </c>
      <c r="M5112" s="6" t="str">
        <f>IFERROR(VLOOKUP($J5112,Lookup!$I:$M,Lookup!L$2,0),"")</f>
        <v/>
      </c>
      <c r="N5112" s="6" t="str">
        <f>IFERROR(VLOOKUP($J5112,Lookup!$I:$M,Lookup!M$2,0),"")</f>
        <v/>
      </c>
      <c r="O5112" s="6">
        <f>IFERROR(VLOOKUP(E5112,Lookup!B:C,2,0),0)</f>
        <v>0</v>
      </c>
    </row>
    <row r="5113" customHeight="1" spans="11:15">
      <c r="K5113" s="6" t="str">
        <f>IFERROR(VLOOKUP($J5113,Lookup!$I:$M,Lookup!J$2,0),"")</f>
        <v/>
      </c>
      <c r="L5113" s="6" t="str">
        <f>IFERROR(VLOOKUP($J5113,Lookup!$I:$M,Lookup!K$2,0),"")</f>
        <v/>
      </c>
      <c r="M5113" s="6" t="str">
        <f>IFERROR(VLOOKUP($J5113,Lookup!$I:$M,Lookup!L$2,0),"")</f>
        <v/>
      </c>
      <c r="N5113" s="6" t="str">
        <f>IFERROR(VLOOKUP($J5113,Lookup!$I:$M,Lookup!M$2,0),"")</f>
        <v/>
      </c>
      <c r="O5113" s="6">
        <f>IFERROR(VLOOKUP(E5113,Lookup!B:C,2,0),0)</f>
        <v>0</v>
      </c>
    </row>
    <row r="5114" customHeight="1" spans="11:15">
      <c r="K5114" s="6" t="str">
        <f>IFERROR(VLOOKUP($J5114,Lookup!$I:$M,Lookup!J$2,0),"")</f>
        <v/>
      </c>
      <c r="L5114" s="6" t="str">
        <f>IFERROR(VLOOKUP($J5114,Lookup!$I:$M,Lookup!K$2,0),"")</f>
        <v/>
      </c>
      <c r="M5114" s="6" t="str">
        <f>IFERROR(VLOOKUP($J5114,Lookup!$I:$M,Lookup!L$2,0),"")</f>
        <v/>
      </c>
      <c r="N5114" s="6" t="str">
        <f>IFERROR(VLOOKUP($J5114,Lookup!$I:$M,Lookup!M$2,0),"")</f>
        <v/>
      </c>
      <c r="O5114" s="6">
        <f>IFERROR(VLOOKUP(E5114,Lookup!B:C,2,0),0)</f>
        <v>0</v>
      </c>
    </row>
    <row r="5115" customHeight="1" spans="11:15">
      <c r="K5115" s="6" t="str">
        <f>IFERROR(VLOOKUP($J5115,Lookup!$I:$M,Lookup!J$2,0),"")</f>
        <v/>
      </c>
      <c r="L5115" s="6" t="str">
        <f>IFERROR(VLOOKUP($J5115,Lookup!$I:$M,Lookup!K$2,0),"")</f>
        <v/>
      </c>
      <c r="M5115" s="6" t="str">
        <f>IFERROR(VLOOKUP($J5115,Lookup!$I:$M,Lookup!L$2,0),"")</f>
        <v/>
      </c>
      <c r="N5115" s="6" t="str">
        <f>IFERROR(VLOOKUP($J5115,Lookup!$I:$M,Lookup!M$2,0),"")</f>
        <v/>
      </c>
      <c r="O5115" s="6">
        <f>IFERROR(VLOOKUP(E5115,Lookup!B:C,2,0),0)</f>
        <v>0</v>
      </c>
    </row>
    <row r="5116" customHeight="1" spans="11:15">
      <c r="K5116" s="6" t="str">
        <f>IFERROR(VLOOKUP($J5116,Lookup!$I:$M,Lookup!J$2,0),"")</f>
        <v/>
      </c>
      <c r="L5116" s="6" t="str">
        <f>IFERROR(VLOOKUP($J5116,Lookup!$I:$M,Lookup!K$2,0),"")</f>
        <v/>
      </c>
      <c r="M5116" s="6" t="str">
        <f>IFERROR(VLOOKUP($J5116,Lookup!$I:$M,Lookup!L$2,0),"")</f>
        <v/>
      </c>
      <c r="N5116" s="6" t="str">
        <f>IFERROR(VLOOKUP($J5116,Lookup!$I:$M,Lookup!M$2,0),"")</f>
        <v/>
      </c>
      <c r="O5116" s="6">
        <f>IFERROR(VLOOKUP(E5116,Lookup!B:C,2,0),0)</f>
        <v>0</v>
      </c>
    </row>
    <row r="5117" customHeight="1" spans="11:15">
      <c r="K5117" s="6" t="str">
        <f>IFERROR(VLOOKUP($J5117,Lookup!$I:$M,Lookup!J$2,0),"")</f>
        <v/>
      </c>
      <c r="L5117" s="6" t="str">
        <f>IFERROR(VLOOKUP($J5117,Lookup!$I:$M,Lookup!K$2,0),"")</f>
        <v/>
      </c>
      <c r="M5117" s="6" t="str">
        <f>IFERROR(VLOOKUP($J5117,Lookup!$I:$M,Lookup!L$2,0),"")</f>
        <v/>
      </c>
      <c r="N5117" s="6" t="str">
        <f>IFERROR(VLOOKUP($J5117,Lookup!$I:$M,Lookup!M$2,0),"")</f>
        <v/>
      </c>
      <c r="O5117" s="6">
        <f>IFERROR(VLOOKUP(E5117,Lookup!B:C,2,0),0)</f>
        <v>0</v>
      </c>
    </row>
    <row r="5118" customHeight="1" spans="11:15">
      <c r="K5118" s="6" t="str">
        <f>IFERROR(VLOOKUP($J5118,Lookup!$I:$M,Lookup!J$2,0),"")</f>
        <v/>
      </c>
      <c r="L5118" s="6" t="str">
        <f>IFERROR(VLOOKUP($J5118,Lookup!$I:$M,Lookup!K$2,0),"")</f>
        <v/>
      </c>
      <c r="M5118" s="6" t="str">
        <f>IFERROR(VLOOKUP($J5118,Lookup!$I:$M,Lookup!L$2,0),"")</f>
        <v/>
      </c>
      <c r="N5118" s="6" t="str">
        <f>IFERROR(VLOOKUP($J5118,Lookup!$I:$M,Lookup!M$2,0),"")</f>
        <v/>
      </c>
      <c r="O5118" s="6">
        <f>IFERROR(VLOOKUP(E5118,Lookup!B:C,2,0),0)</f>
        <v>0</v>
      </c>
    </row>
    <row r="5119" customHeight="1" spans="11:15">
      <c r="K5119" s="6" t="str">
        <f>IFERROR(VLOOKUP($J5119,Lookup!$I:$M,Lookup!J$2,0),"")</f>
        <v/>
      </c>
      <c r="L5119" s="6" t="str">
        <f>IFERROR(VLOOKUP($J5119,Lookup!$I:$M,Lookup!K$2,0),"")</f>
        <v/>
      </c>
      <c r="M5119" s="6" t="str">
        <f>IFERROR(VLOOKUP($J5119,Lookup!$I:$M,Lookup!L$2,0),"")</f>
        <v/>
      </c>
      <c r="N5119" s="6" t="str">
        <f>IFERROR(VLOOKUP($J5119,Lookup!$I:$M,Lookup!M$2,0),"")</f>
        <v/>
      </c>
      <c r="O5119" s="6">
        <f>IFERROR(VLOOKUP(E5119,Lookup!B:C,2,0),0)</f>
        <v>0</v>
      </c>
    </row>
    <row r="5120" customHeight="1" spans="11:15">
      <c r="K5120" s="6" t="str">
        <f>IFERROR(VLOOKUP($J5120,Lookup!$I:$M,Lookup!J$2,0),"")</f>
        <v/>
      </c>
      <c r="L5120" s="6" t="str">
        <f>IFERROR(VLOOKUP($J5120,Lookup!$I:$M,Lookup!K$2,0),"")</f>
        <v/>
      </c>
      <c r="M5120" s="6" t="str">
        <f>IFERROR(VLOOKUP($J5120,Lookup!$I:$M,Lookup!L$2,0),"")</f>
        <v/>
      </c>
      <c r="N5120" s="6" t="str">
        <f>IFERROR(VLOOKUP($J5120,Lookup!$I:$M,Lookup!M$2,0),"")</f>
        <v/>
      </c>
      <c r="O5120" s="6">
        <f>IFERROR(VLOOKUP(E5120,Lookup!B:C,2,0),0)</f>
        <v>0</v>
      </c>
    </row>
    <row r="5121" customHeight="1" spans="11:15">
      <c r="K5121" s="6" t="str">
        <f>IFERROR(VLOOKUP($J5121,Lookup!$I:$M,Lookup!J$2,0),"")</f>
        <v/>
      </c>
      <c r="L5121" s="6" t="str">
        <f>IFERROR(VLOOKUP($J5121,Lookup!$I:$M,Lookup!K$2,0),"")</f>
        <v/>
      </c>
      <c r="M5121" s="6" t="str">
        <f>IFERROR(VLOOKUP($J5121,Lookup!$I:$M,Lookup!L$2,0),"")</f>
        <v/>
      </c>
      <c r="N5121" s="6" t="str">
        <f>IFERROR(VLOOKUP($J5121,Lookup!$I:$M,Lookup!M$2,0),"")</f>
        <v/>
      </c>
      <c r="O5121" s="6">
        <f>IFERROR(VLOOKUP(E5121,Lookup!B:C,2,0),0)</f>
        <v>0</v>
      </c>
    </row>
    <row r="5122" customHeight="1" spans="11:15">
      <c r="K5122" s="6" t="str">
        <f>IFERROR(VLOOKUP($J5122,Lookup!$I:$M,Lookup!J$2,0),"")</f>
        <v/>
      </c>
      <c r="L5122" s="6" t="str">
        <f>IFERROR(VLOOKUP($J5122,Lookup!$I:$M,Lookup!K$2,0),"")</f>
        <v/>
      </c>
      <c r="M5122" s="6" t="str">
        <f>IFERROR(VLOOKUP($J5122,Lookup!$I:$M,Lookup!L$2,0),"")</f>
        <v/>
      </c>
      <c r="N5122" s="6" t="str">
        <f>IFERROR(VLOOKUP($J5122,Lookup!$I:$M,Lookup!M$2,0),"")</f>
        <v/>
      </c>
      <c r="O5122" s="6">
        <f>IFERROR(VLOOKUP(E5122,Lookup!B:C,2,0),0)</f>
        <v>0</v>
      </c>
    </row>
    <row r="5123" customHeight="1" spans="11:15">
      <c r="K5123" s="6" t="str">
        <f>IFERROR(VLOOKUP($J5123,Lookup!$I:$M,Lookup!J$2,0),"")</f>
        <v/>
      </c>
      <c r="L5123" s="6" t="str">
        <f>IFERROR(VLOOKUP($J5123,Lookup!$I:$M,Lookup!K$2,0),"")</f>
        <v/>
      </c>
      <c r="M5123" s="6" t="str">
        <f>IFERROR(VLOOKUP($J5123,Lookup!$I:$M,Lookup!L$2,0),"")</f>
        <v/>
      </c>
      <c r="N5123" s="6" t="str">
        <f>IFERROR(VLOOKUP($J5123,Lookup!$I:$M,Lookup!M$2,0),"")</f>
        <v/>
      </c>
      <c r="O5123" s="6">
        <f>IFERROR(VLOOKUP(E5123,Lookup!B:C,2,0),0)</f>
        <v>0</v>
      </c>
    </row>
    <row r="5124" customHeight="1" spans="11:15">
      <c r="K5124" s="6" t="str">
        <f>IFERROR(VLOOKUP($J5124,Lookup!$I:$M,Lookup!J$2,0),"")</f>
        <v/>
      </c>
      <c r="L5124" s="6" t="str">
        <f>IFERROR(VLOOKUP($J5124,Lookup!$I:$M,Lookup!K$2,0),"")</f>
        <v/>
      </c>
      <c r="M5124" s="6" t="str">
        <f>IFERROR(VLOOKUP($J5124,Lookup!$I:$M,Lookup!L$2,0),"")</f>
        <v/>
      </c>
      <c r="N5124" s="6" t="str">
        <f>IFERROR(VLOOKUP($J5124,Lookup!$I:$M,Lookup!M$2,0),"")</f>
        <v/>
      </c>
      <c r="O5124" s="6">
        <f>IFERROR(VLOOKUP(E5124,Lookup!B:C,2,0),0)</f>
        <v>0</v>
      </c>
    </row>
    <row r="5125" customHeight="1" spans="11:15">
      <c r="K5125" s="6" t="str">
        <f>IFERROR(VLOOKUP($J5125,Lookup!$I:$M,Lookup!J$2,0),"")</f>
        <v/>
      </c>
      <c r="L5125" s="6" t="str">
        <f>IFERROR(VLOOKUP($J5125,Lookup!$I:$M,Lookup!K$2,0),"")</f>
        <v/>
      </c>
      <c r="M5125" s="6" t="str">
        <f>IFERROR(VLOOKUP($J5125,Lookup!$I:$M,Lookup!L$2,0),"")</f>
        <v/>
      </c>
      <c r="N5125" s="6" t="str">
        <f>IFERROR(VLOOKUP($J5125,Lookup!$I:$M,Lookup!M$2,0),"")</f>
        <v/>
      </c>
      <c r="O5125" s="6">
        <f>IFERROR(VLOOKUP(E5125,Lookup!B:C,2,0),0)</f>
        <v>0</v>
      </c>
    </row>
    <row r="5126" customHeight="1" spans="11:15">
      <c r="K5126" s="6" t="str">
        <f>IFERROR(VLOOKUP($J5126,Lookup!$I:$M,Lookup!J$2,0),"")</f>
        <v/>
      </c>
      <c r="L5126" s="6" t="str">
        <f>IFERROR(VLOOKUP($J5126,Lookup!$I:$M,Lookup!K$2,0),"")</f>
        <v/>
      </c>
      <c r="M5126" s="6" t="str">
        <f>IFERROR(VLOOKUP($J5126,Lookup!$I:$M,Lookup!L$2,0),"")</f>
        <v/>
      </c>
      <c r="N5126" s="6" t="str">
        <f>IFERROR(VLOOKUP($J5126,Lookup!$I:$M,Lookup!M$2,0),"")</f>
        <v/>
      </c>
      <c r="O5126" s="6">
        <f>IFERROR(VLOOKUP(E5126,Lookup!B:C,2,0),0)</f>
        <v>0</v>
      </c>
    </row>
    <row r="5127" customHeight="1" spans="11:15">
      <c r="K5127" s="6" t="str">
        <f>IFERROR(VLOOKUP($J5127,Lookup!$I:$M,Lookup!J$2,0),"")</f>
        <v/>
      </c>
      <c r="L5127" s="6" t="str">
        <f>IFERROR(VLOOKUP($J5127,Lookup!$I:$M,Lookup!K$2,0),"")</f>
        <v/>
      </c>
      <c r="M5127" s="6" t="str">
        <f>IFERROR(VLOOKUP($J5127,Lookup!$I:$M,Lookup!L$2,0),"")</f>
        <v/>
      </c>
      <c r="N5127" s="6" t="str">
        <f>IFERROR(VLOOKUP($J5127,Lookup!$I:$M,Lookup!M$2,0),"")</f>
        <v/>
      </c>
      <c r="O5127" s="6">
        <f>IFERROR(VLOOKUP(E5127,Lookup!B:C,2,0),0)</f>
        <v>0</v>
      </c>
    </row>
    <row r="5128" customHeight="1" spans="11:15">
      <c r="K5128" s="6" t="str">
        <f>IFERROR(VLOOKUP($J5128,Lookup!$I:$M,Lookup!J$2,0),"")</f>
        <v/>
      </c>
      <c r="L5128" s="6" t="str">
        <f>IFERROR(VLOOKUP($J5128,Lookup!$I:$M,Lookup!K$2,0),"")</f>
        <v/>
      </c>
      <c r="M5128" s="6" t="str">
        <f>IFERROR(VLOOKUP($J5128,Lookup!$I:$M,Lookup!L$2,0),"")</f>
        <v/>
      </c>
      <c r="N5128" s="6" t="str">
        <f>IFERROR(VLOOKUP($J5128,Lookup!$I:$M,Lookup!M$2,0),"")</f>
        <v/>
      </c>
      <c r="O5128" s="6">
        <f>IFERROR(VLOOKUP(E5128,Lookup!B:C,2,0),0)</f>
        <v>0</v>
      </c>
    </row>
    <row r="5129" customHeight="1" spans="11:15">
      <c r="K5129" s="6" t="str">
        <f>IFERROR(VLOOKUP($J5129,Lookup!$I:$M,Lookup!J$2,0),"")</f>
        <v/>
      </c>
      <c r="L5129" s="6" t="str">
        <f>IFERROR(VLOOKUP($J5129,Lookup!$I:$M,Lookup!K$2,0),"")</f>
        <v/>
      </c>
      <c r="M5129" s="6" t="str">
        <f>IFERROR(VLOOKUP($J5129,Lookup!$I:$M,Lookup!L$2,0),"")</f>
        <v/>
      </c>
      <c r="N5129" s="6" t="str">
        <f>IFERROR(VLOOKUP($J5129,Lookup!$I:$M,Lookup!M$2,0),"")</f>
        <v/>
      </c>
      <c r="O5129" s="6">
        <f>IFERROR(VLOOKUP(E5129,Lookup!B:C,2,0),0)</f>
        <v>0</v>
      </c>
    </row>
    <row r="5130" customHeight="1" spans="11:15">
      <c r="K5130" s="6" t="str">
        <f>IFERROR(VLOOKUP($J5130,Lookup!$I:$M,Lookup!J$2,0),"")</f>
        <v/>
      </c>
      <c r="L5130" s="6" t="str">
        <f>IFERROR(VLOOKUP($J5130,Lookup!$I:$M,Lookup!K$2,0),"")</f>
        <v/>
      </c>
      <c r="M5130" s="6" t="str">
        <f>IFERROR(VLOOKUP($J5130,Lookup!$I:$M,Lookup!L$2,0),"")</f>
        <v/>
      </c>
      <c r="N5130" s="6" t="str">
        <f>IFERROR(VLOOKUP($J5130,Lookup!$I:$M,Lookup!M$2,0),"")</f>
        <v/>
      </c>
      <c r="O5130" s="6">
        <f>IFERROR(VLOOKUP(E5130,Lookup!B:C,2,0),0)</f>
        <v>0</v>
      </c>
    </row>
    <row r="5131" customHeight="1" spans="11:15">
      <c r="K5131" s="6" t="str">
        <f>IFERROR(VLOOKUP($J5131,Lookup!$I:$M,Lookup!J$2,0),"")</f>
        <v/>
      </c>
      <c r="L5131" s="6" t="str">
        <f>IFERROR(VLOOKUP($J5131,Lookup!$I:$M,Lookup!K$2,0),"")</f>
        <v/>
      </c>
      <c r="M5131" s="6" t="str">
        <f>IFERROR(VLOOKUP($J5131,Lookup!$I:$M,Lookup!L$2,0),"")</f>
        <v/>
      </c>
      <c r="N5131" s="6" t="str">
        <f>IFERROR(VLOOKUP($J5131,Lookup!$I:$M,Lookup!M$2,0),"")</f>
        <v/>
      </c>
      <c r="O5131" s="6">
        <f>IFERROR(VLOOKUP(E5131,Lookup!B:C,2,0),0)</f>
        <v>0</v>
      </c>
    </row>
    <row r="5132" customHeight="1" spans="11:15">
      <c r="K5132" s="6" t="str">
        <f>IFERROR(VLOOKUP($J5132,Lookup!$I:$M,Lookup!J$2,0),"")</f>
        <v/>
      </c>
      <c r="L5132" s="6" t="str">
        <f>IFERROR(VLOOKUP($J5132,Lookup!$I:$M,Lookup!K$2,0),"")</f>
        <v/>
      </c>
      <c r="M5132" s="6" t="str">
        <f>IFERROR(VLOOKUP($J5132,Lookup!$I:$M,Lookup!L$2,0),"")</f>
        <v/>
      </c>
      <c r="N5132" s="6" t="str">
        <f>IFERROR(VLOOKUP($J5132,Lookup!$I:$M,Lookup!M$2,0),"")</f>
        <v/>
      </c>
      <c r="O5132" s="6">
        <f>IFERROR(VLOOKUP(E5132,Lookup!B:C,2,0),0)</f>
        <v>0</v>
      </c>
    </row>
    <row r="5133" customHeight="1" spans="11:15">
      <c r="K5133" s="6" t="str">
        <f>IFERROR(VLOOKUP($J5133,Lookup!$I:$M,Lookup!J$2,0),"")</f>
        <v/>
      </c>
      <c r="L5133" s="6" t="str">
        <f>IFERROR(VLOOKUP($J5133,Lookup!$I:$M,Lookup!K$2,0),"")</f>
        <v/>
      </c>
      <c r="M5133" s="6" t="str">
        <f>IFERROR(VLOOKUP($J5133,Lookup!$I:$M,Lookup!L$2,0),"")</f>
        <v/>
      </c>
      <c r="N5133" s="6" t="str">
        <f>IFERROR(VLOOKUP($J5133,Lookup!$I:$M,Lookup!M$2,0),"")</f>
        <v/>
      </c>
      <c r="O5133" s="6">
        <f>IFERROR(VLOOKUP(E5133,Lookup!B:C,2,0),0)</f>
        <v>0</v>
      </c>
    </row>
    <row r="5134" customHeight="1" spans="11:15">
      <c r="K5134" s="6" t="str">
        <f>IFERROR(VLOOKUP($J5134,Lookup!$I:$M,Lookup!J$2,0),"")</f>
        <v/>
      </c>
      <c r="L5134" s="6" t="str">
        <f>IFERROR(VLOOKUP($J5134,Lookup!$I:$M,Lookup!K$2,0),"")</f>
        <v/>
      </c>
      <c r="M5134" s="6" t="str">
        <f>IFERROR(VLOOKUP($J5134,Lookup!$I:$M,Lookup!L$2,0),"")</f>
        <v/>
      </c>
      <c r="N5134" s="6" t="str">
        <f>IFERROR(VLOOKUP($J5134,Lookup!$I:$M,Lookup!M$2,0),"")</f>
        <v/>
      </c>
      <c r="O5134" s="6">
        <f>IFERROR(VLOOKUP(E5134,Lookup!B:C,2,0),0)</f>
        <v>0</v>
      </c>
    </row>
    <row r="5135" customHeight="1" spans="11:15">
      <c r="K5135" s="6" t="str">
        <f>IFERROR(VLOOKUP($J5135,Lookup!$I:$M,Lookup!J$2,0),"")</f>
        <v/>
      </c>
      <c r="L5135" s="6" t="str">
        <f>IFERROR(VLOOKUP($J5135,Lookup!$I:$M,Lookup!K$2,0),"")</f>
        <v/>
      </c>
      <c r="M5135" s="6" t="str">
        <f>IFERROR(VLOOKUP($J5135,Lookup!$I:$M,Lookup!L$2,0),"")</f>
        <v/>
      </c>
      <c r="N5135" s="6" t="str">
        <f>IFERROR(VLOOKUP($J5135,Lookup!$I:$M,Lookup!M$2,0),"")</f>
        <v/>
      </c>
      <c r="O5135" s="6">
        <f>IFERROR(VLOOKUP(E5135,Lookup!B:C,2,0),0)</f>
        <v>0</v>
      </c>
    </row>
    <row r="5136" customHeight="1" spans="11:15">
      <c r="K5136" s="6" t="str">
        <f>IFERROR(VLOOKUP($J5136,Lookup!$I:$M,Lookup!J$2,0),"")</f>
        <v/>
      </c>
      <c r="L5136" s="6" t="str">
        <f>IFERROR(VLOOKUP($J5136,Lookup!$I:$M,Lookup!K$2,0),"")</f>
        <v/>
      </c>
      <c r="M5136" s="6" t="str">
        <f>IFERROR(VLOOKUP($J5136,Lookup!$I:$M,Lookup!L$2,0),"")</f>
        <v/>
      </c>
      <c r="N5136" s="6" t="str">
        <f>IFERROR(VLOOKUP($J5136,Lookup!$I:$M,Lookup!M$2,0),"")</f>
        <v/>
      </c>
      <c r="O5136" s="6">
        <f>IFERROR(VLOOKUP(E5136,Lookup!B:C,2,0),0)</f>
        <v>0</v>
      </c>
    </row>
    <row r="5137" customHeight="1" spans="11:15">
      <c r="K5137" s="6" t="str">
        <f>IFERROR(VLOOKUP($J5137,Lookup!$I:$M,Lookup!J$2,0),"")</f>
        <v/>
      </c>
      <c r="L5137" s="6" t="str">
        <f>IFERROR(VLOOKUP($J5137,Lookup!$I:$M,Lookup!K$2,0),"")</f>
        <v/>
      </c>
      <c r="M5137" s="6" t="str">
        <f>IFERROR(VLOOKUP($J5137,Lookup!$I:$M,Lookup!L$2,0),"")</f>
        <v/>
      </c>
      <c r="N5137" s="6" t="str">
        <f>IFERROR(VLOOKUP($J5137,Lookup!$I:$M,Lookup!M$2,0),"")</f>
        <v/>
      </c>
      <c r="O5137" s="6">
        <f>IFERROR(VLOOKUP(E5137,Lookup!B:C,2,0),0)</f>
        <v>0</v>
      </c>
    </row>
    <row r="5138" customHeight="1" spans="11:15">
      <c r="K5138" s="6" t="str">
        <f>IFERROR(VLOOKUP($J5138,Lookup!$I:$M,Lookup!J$2,0),"")</f>
        <v/>
      </c>
      <c r="L5138" s="6" t="str">
        <f>IFERROR(VLOOKUP($J5138,Lookup!$I:$M,Lookup!K$2,0),"")</f>
        <v/>
      </c>
      <c r="M5138" s="6" t="str">
        <f>IFERROR(VLOOKUP($J5138,Lookup!$I:$M,Lookup!L$2,0),"")</f>
        <v/>
      </c>
      <c r="N5138" s="6" t="str">
        <f>IFERROR(VLOOKUP($J5138,Lookup!$I:$M,Lookup!M$2,0),"")</f>
        <v/>
      </c>
      <c r="O5138" s="6">
        <f>IFERROR(VLOOKUP(E5138,Lookup!B:C,2,0),0)</f>
        <v>0</v>
      </c>
    </row>
    <row r="5139" customHeight="1" spans="11:15">
      <c r="K5139" s="6" t="str">
        <f>IFERROR(VLOOKUP($J5139,Lookup!$I:$M,Lookup!J$2,0),"")</f>
        <v/>
      </c>
      <c r="L5139" s="6" t="str">
        <f>IFERROR(VLOOKUP($J5139,Lookup!$I:$M,Lookup!K$2,0),"")</f>
        <v/>
      </c>
      <c r="M5139" s="6" t="str">
        <f>IFERROR(VLOOKUP($J5139,Lookup!$I:$M,Lookup!L$2,0),"")</f>
        <v/>
      </c>
      <c r="N5139" s="6" t="str">
        <f>IFERROR(VLOOKUP($J5139,Lookup!$I:$M,Lookup!M$2,0),"")</f>
        <v/>
      </c>
      <c r="O5139" s="6">
        <f>IFERROR(VLOOKUP(E5139,Lookup!B:C,2,0),0)</f>
        <v>0</v>
      </c>
    </row>
    <row r="5140" customHeight="1" spans="11:15">
      <c r="K5140" s="6" t="str">
        <f>IFERROR(VLOOKUP($J5140,Lookup!$I:$M,Lookup!J$2,0),"")</f>
        <v/>
      </c>
      <c r="L5140" s="6" t="str">
        <f>IFERROR(VLOOKUP($J5140,Lookup!$I:$M,Lookup!K$2,0),"")</f>
        <v/>
      </c>
      <c r="M5140" s="6" t="str">
        <f>IFERROR(VLOOKUP($J5140,Lookup!$I:$M,Lookup!L$2,0),"")</f>
        <v/>
      </c>
      <c r="N5140" s="6" t="str">
        <f>IFERROR(VLOOKUP($J5140,Lookup!$I:$M,Lookup!M$2,0),"")</f>
        <v/>
      </c>
      <c r="O5140" s="6">
        <f>IFERROR(VLOOKUP(E5140,Lookup!B:C,2,0),0)</f>
        <v>0</v>
      </c>
    </row>
    <row r="5141" customHeight="1" spans="11:15">
      <c r="K5141" s="6" t="str">
        <f>IFERROR(VLOOKUP($J5141,Lookup!$I:$M,Lookup!J$2,0),"")</f>
        <v/>
      </c>
      <c r="L5141" s="6" t="str">
        <f>IFERROR(VLOOKUP($J5141,Lookup!$I:$M,Lookup!K$2,0),"")</f>
        <v/>
      </c>
      <c r="M5141" s="6" t="str">
        <f>IFERROR(VLOOKUP($J5141,Lookup!$I:$M,Lookup!L$2,0),"")</f>
        <v/>
      </c>
      <c r="N5141" s="6" t="str">
        <f>IFERROR(VLOOKUP($J5141,Lookup!$I:$M,Lookup!M$2,0),"")</f>
        <v/>
      </c>
      <c r="O5141" s="6">
        <f>IFERROR(VLOOKUP(E5141,Lookup!B:C,2,0),0)</f>
        <v>0</v>
      </c>
    </row>
    <row r="5142" customHeight="1" spans="11:15">
      <c r="K5142" s="6" t="str">
        <f>IFERROR(VLOOKUP($J5142,Lookup!$I:$M,Lookup!J$2,0),"")</f>
        <v/>
      </c>
      <c r="L5142" s="6" t="str">
        <f>IFERROR(VLOOKUP($J5142,Lookup!$I:$M,Lookup!K$2,0),"")</f>
        <v/>
      </c>
      <c r="M5142" s="6" t="str">
        <f>IFERROR(VLOOKUP($J5142,Lookup!$I:$M,Lookup!L$2,0),"")</f>
        <v/>
      </c>
      <c r="N5142" s="6" t="str">
        <f>IFERROR(VLOOKUP($J5142,Lookup!$I:$M,Lookup!M$2,0),"")</f>
        <v/>
      </c>
      <c r="O5142" s="6">
        <f>IFERROR(VLOOKUP(E5142,Lookup!B:C,2,0),0)</f>
        <v>0</v>
      </c>
    </row>
    <row r="5143" customHeight="1" spans="11:15">
      <c r="K5143" s="6" t="str">
        <f>IFERROR(VLOOKUP($J5143,Lookup!$I:$M,Lookup!J$2,0),"")</f>
        <v/>
      </c>
      <c r="L5143" s="6" t="str">
        <f>IFERROR(VLOOKUP($J5143,Lookup!$I:$M,Lookup!K$2,0),"")</f>
        <v/>
      </c>
      <c r="M5143" s="6" t="str">
        <f>IFERROR(VLOOKUP($J5143,Lookup!$I:$M,Lookup!L$2,0),"")</f>
        <v/>
      </c>
      <c r="N5143" s="6" t="str">
        <f>IFERROR(VLOOKUP($J5143,Lookup!$I:$M,Lookup!M$2,0),"")</f>
        <v/>
      </c>
      <c r="O5143" s="6">
        <f>IFERROR(VLOOKUP(E5143,Lookup!B:C,2,0),0)</f>
        <v>0</v>
      </c>
    </row>
    <row r="5144" customHeight="1" spans="11:15">
      <c r="K5144" s="6" t="str">
        <f>IFERROR(VLOOKUP($J5144,Lookup!$I:$M,Lookup!J$2,0),"")</f>
        <v/>
      </c>
      <c r="L5144" s="6" t="str">
        <f>IFERROR(VLOOKUP($J5144,Lookup!$I:$M,Lookup!K$2,0),"")</f>
        <v/>
      </c>
      <c r="M5144" s="6" t="str">
        <f>IFERROR(VLOOKUP($J5144,Lookup!$I:$M,Lookup!L$2,0),"")</f>
        <v/>
      </c>
      <c r="N5144" s="6" t="str">
        <f>IFERROR(VLOOKUP($J5144,Lookup!$I:$M,Lookup!M$2,0),"")</f>
        <v/>
      </c>
      <c r="O5144" s="6">
        <f>IFERROR(VLOOKUP(E5144,Lookup!B:C,2,0),0)</f>
        <v>0</v>
      </c>
    </row>
    <row r="5145" customHeight="1" spans="11:15">
      <c r="K5145" s="6" t="str">
        <f>IFERROR(VLOOKUP($J5145,Lookup!$I:$M,Lookup!J$2,0),"")</f>
        <v/>
      </c>
      <c r="L5145" s="6" t="str">
        <f>IFERROR(VLOOKUP($J5145,Lookup!$I:$M,Lookup!K$2,0),"")</f>
        <v/>
      </c>
      <c r="M5145" s="6" t="str">
        <f>IFERROR(VLOOKUP($J5145,Lookup!$I:$M,Lookup!L$2,0),"")</f>
        <v/>
      </c>
      <c r="N5145" s="6" t="str">
        <f>IFERROR(VLOOKUP($J5145,Lookup!$I:$M,Lookup!M$2,0),"")</f>
        <v/>
      </c>
      <c r="O5145" s="6">
        <f>IFERROR(VLOOKUP(E5145,Lookup!B:C,2,0),0)</f>
        <v>0</v>
      </c>
    </row>
    <row r="5146" customHeight="1" spans="11:15">
      <c r="K5146" s="6" t="str">
        <f>IFERROR(VLOOKUP($J5146,Lookup!$I:$M,Lookup!J$2,0),"")</f>
        <v/>
      </c>
      <c r="L5146" s="6" t="str">
        <f>IFERROR(VLOOKUP($J5146,Lookup!$I:$M,Lookup!K$2,0),"")</f>
        <v/>
      </c>
      <c r="M5146" s="6" t="str">
        <f>IFERROR(VLOOKUP($J5146,Lookup!$I:$M,Lookup!L$2,0),"")</f>
        <v/>
      </c>
      <c r="N5146" s="6" t="str">
        <f>IFERROR(VLOOKUP($J5146,Lookup!$I:$M,Lookup!M$2,0),"")</f>
        <v/>
      </c>
      <c r="O5146" s="6">
        <f>IFERROR(VLOOKUP(E5146,Lookup!B:C,2,0),0)</f>
        <v>0</v>
      </c>
    </row>
    <row r="5147" customHeight="1" spans="11:15">
      <c r="K5147" s="6" t="str">
        <f>IFERROR(VLOOKUP($J5147,Lookup!$I:$M,Lookup!J$2,0),"")</f>
        <v/>
      </c>
      <c r="L5147" s="6" t="str">
        <f>IFERROR(VLOOKUP($J5147,Lookup!$I:$M,Lookup!K$2,0),"")</f>
        <v/>
      </c>
      <c r="M5147" s="6" t="str">
        <f>IFERROR(VLOOKUP($J5147,Lookup!$I:$M,Lookup!L$2,0),"")</f>
        <v/>
      </c>
      <c r="N5147" s="6" t="str">
        <f>IFERROR(VLOOKUP($J5147,Lookup!$I:$M,Lookup!M$2,0),"")</f>
        <v/>
      </c>
      <c r="O5147" s="6">
        <f>IFERROR(VLOOKUP(E5147,Lookup!B:C,2,0),0)</f>
        <v>0</v>
      </c>
    </row>
    <row r="5148" customHeight="1" spans="11:15">
      <c r="K5148" s="6" t="str">
        <f>IFERROR(VLOOKUP($J5148,Lookup!$I:$M,Lookup!J$2,0),"")</f>
        <v/>
      </c>
      <c r="L5148" s="6" t="str">
        <f>IFERROR(VLOOKUP($J5148,Lookup!$I:$M,Lookup!K$2,0),"")</f>
        <v/>
      </c>
      <c r="M5148" s="6" t="str">
        <f>IFERROR(VLOOKUP($J5148,Lookup!$I:$M,Lookup!L$2,0),"")</f>
        <v/>
      </c>
      <c r="N5148" s="6" t="str">
        <f>IFERROR(VLOOKUP($J5148,Lookup!$I:$M,Lookup!M$2,0),"")</f>
        <v/>
      </c>
      <c r="O5148" s="6">
        <f>IFERROR(VLOOKUP(E5148,Lookup!B:C,2,0),0)</f>
        <v>0</v>
      </c>
    </row>
    <row r="5149" customHeight="1" spans="11:15">
      <c r="K5149" s="6" t="str">
        <f>IFERROR(VLOOKUP($J5149,Lookup!$I:$M,Lookup!J$2,0),"")</f>
        <v/>
      </c>
      <c r="L5149" s="6" t="str">
        <f>IFERROR(VLOOKUP($J5149,Lookup!$I:$M,Lookup!K$2,0),"")</f>
        <v/>
      </c>
      <c r="M5149" s="6" t="str">
        <f>IFERROR(VLOOKUP($J5149,Lookup!$I:$M,Lookup!L$2,0),"")</f>
        <v/>
      </c>
      <c r="N5149" s="6" t="str">
        <f>IFERROR(VLOOKUP($J5149,Lookup!$I:$M,Lookup!M$2,0),"")</f>
        <v/>
      </c>
      <c r="O5149" s="6">
        <f>IFERROR(VLOOKUP(E5149,Lookup!B:C,2,0),0)</f>
        <v>0</v>
      </c>
    </row>
    <row r="5150" customHeight="1" spans="11:15">
      <c r="K5150" s="6" t="str">
        <f>IFERROR(VLOOKUP($J5150,Lookup!$I:$M,Lookup!J$2,0),"")</f>
        <v/>
      </c>
      <c r="L5150" s="6" t="str">
        <f>IFERROR(VLOOKUP($J5150,Lookup!$I:$M,Lookup!K$2,0),"")</f>
        <v/>
      </c>
      <c r="M5150" s="6" t="str">
        <f>IFERROR(VLOOKUP($J5150,Lookup!$I:$M,Lookup!L$2,0),"")</f>
        <v/>
      </c>
      <c r="N5150" s="6" t="str">
        <f>IFERROR(VLOOKUP($J5150,Lookup!$I:$M,Lookup!M$2,0),"")</f>
        <v/>
      </c>
      <c r="O5150" s="6">
        <f>IFERROR(VLOOKUP(E5150,Lookup!B:C,2,0),0)</f>
        <v>0</v>
      </c>
    </row>
    <row r="5151" customHeight="1" spans="11:15">
      <c r="K5151" s="6" t="str">
        <f>IFERROR(VLOOKUP($J5151,Lookup!$I:$M,Lookup!J$2,0),"")</f>
        <v/>
      </c>
      <c r="L5151" s="6" t="str">
        <f>IFERROR(VLOOKUP($J5151,Lookup!$I:$M,Lookup!K$2,0),"")</f>
        <v/>
      </c>
      <c r="M5151" s="6" t="str">
        <f>IFERROR(VLOOKUP($J5151,Lookup!$I:$M,Lookup!L$2,0),"")</f>
        <v/>
      </c>
      <c r="N5151" s="6" t="str">
        <f>IFERROR(VLOOKUP($J5151,Lookup!$I:$M,Lookup!M$2,0),"")</f>
        <v/>
      </c>
      <c r="O5151" s="6">
        <f>IFERROR(VLOOKUP(E5151,Lookup!B:C,2,0),0)</f>
        <v>0</v>
      </c>
    </row>
    <row r="5152" customHeight="1" spans="11:15">
      <c r="K5152" s="6" t="str">
        <f>IFERROR(VLOOKUP($J5152,Lookup!$I:$M,Lookup!J$2,0),"")</f>
        <v/>
      </c>
      <c r="L5152" s="6" t="str">
        <f>IFERROR(VLOOKUP($J5152,Lookup!$I:$M,Lookup!K$2,0),"")</f>
        <v/>
      </c>
      <c r="M5152" s="6" t="str">
        <f>IFERROR(VLOOKUP($J5152,Lookup!$I:$M,Lookup!L$2,0),"")</f>
        <v/>
      </c>
      <c r="N5152" s="6" t="str">
        <f>IFERROR(VLOOKUP($J5152,Lookup!$I:$M,Lookup!M$2,0),"")</f>
        <v/>
      </c>
      <c r="O5152" s="6">
        <f>IFERROR(VLOOKUP(E5152,Lookup!B:C,2,0),0)</f>
        <v>0</v>
      </c>
    </row>
    <row r="5153" customHeight="1" spans="11:15">
      <c r="K5153" s="6" t="str">
        <f>IFERROR(VLOOKUP($J5153,Lookup!$I:$M,Lookup!J$2,0),"")</f>
        <v/>
      </c>
      <c r="L5153" s="6" t="str">
        <f>IFERROR(VLOOKUP($J5153,Lookup!$I:$M,Lookup!K$2,0),"")</f>
        <v/>
      </c>
      <c r="M5153" s="6" t="str">
        <f>IFERROR(VLOOKUP($J5153,Lookup!$I:$M,Lookup!L$2,0),"")</f>
        <v/>
      </c>
      <c r="N5153" s="6" t="str">
        <f>IFERROR(VLOOKUP($J5153,Lookup!$I:$M,Lookup!M$2,0),"")</f>
        <v/>
      </c>
      <c r="O5153" s="6">
        <f>IFERROR(VLOOKUP(E5153,Lookup!B:C,2,0),0)</f>
        <v>0</v>
      </c>
    </row>
    <row r="5154" customHeight="1" spans="11:15">
      <c r="K5154" s="6" t="str">
        <f>IFERROR(VLOOKUP($J5154,Lookup!$I:$M,Lookup!J$2,0),"")</f>
        <v/>
      </c>
      <c r="L5154" s="6" t="str">
        <f>IFERROR(VLOOKUP($J5154,Lookup!$I:$M,Lookup!K$2,0),"")</f>
        <v/>
      </c>
      <c r="M5154" s="6" t="str">
        <f>IFERROR(VLOOKUP($J5154,Lookup!$I:$M,Lookup!L$2,0),"")</f>
        <v/>
      </c>
      <c r="N5154" s="6" t="str">
        <f>IFERROR(VLOOKUP($J5154,Lookup!$I:$M,Lookup!M$2,0),"")</f>
        <v/>
      </c>
      <c r="O5154" s="6">
        <f>IFERROR(VLOOKUP(E5154,Lookup!B:C,2,0),0)</f>
        <v>0</v>
      </c>
    </row>
    <row r="5155" customHeight="1" spans="11:15">
      <c r="K5155" s="6" t="str">
        <f>IFERROR(VLOOKUP($J5155,Lookup!$I:$M,Lookup!J$2,0),"")</f>
        <v/>
      </c>
      <c r="L5155" s="6" t="str">
        <f>IFERROR(VLOOKUP($J5155,Lookup!$I:$M,Lookup!K$2,0),"")</f>
        <v/>
      </c>
      <c r="M5155" s="6" t="str">
        <f>IFERROR(VLOOKUP($J5155,Lookup!$I:$M,Lookup!L$2,0),"")</f>
        <v/>
      </c>
      <c r="N5155" s="6" t="str">
        <f>IFERROR(VLOOKUP($J5155,Lookup!$I:$M,Lookup!M$2,0),"")</f>
        <v/>
      </c>
      <c r="O5155" s="6">
        <f>IFERROR(VLOOKUP(E5155,Lookup!B:C,2,0),0)</f>
        <v>0</v>
      </c>
    </row>
    <row r="5156" customHeight="1" spans="11:15">
      <c r="K5156" s="6" t="str">
        <f>IFERROR(VLOOKUP($J5156,Lookup!$I:$M,Lookup!J$2,0),"")</f>
        <v/>
      </c>
      <c r="L5156" s="6" t="str">
        <f>IFERROR(VLOOKUP($J5156,Lookup!$I:$M,Lookup!K$2,0),"")</f>
        <v/>
      </c>
      <c r="M5156" s="6" t="str">
        <f>IFERROR(VLOOKUP($J5156,Lookup!$I:$M,Lookup!L$2,0),"")</f>
        <v/>
      </c>
      <c r="N5156" s="6" t="str">
        <f>IFERROR(VLOOKUP($J5156,Lookup!$I:$M,Lookup!M$2,0),"")</f>
        <v/>
      </c>
      <c r="O5156" s="6">
        <f>IFERROR(VLOOKUP(E5156,Lookup!B:C,2,0),0)</f>
        <v>0</v>
      </c>
    </row>
    <row r="5157" customHeight="1" spans="11:15">
      <c r="K5157" s="6" t="str">
        <f>IFERROR(VLOOKUP($J5157,Lookup!$I:$M,Lookup!J$2,0),"")</f>
        <v/>
      </c>
      <c r="L5157" s="6" t="str">
        <f>IFERROR(VLOOKUP($J5157,Lookup!$I:$M,Lookup!K$2,0),"")</f>
        <v/>
      </c>
      <c r="M5157" s="6" t="str">
        <f>IFERROR(VLOOKUP($J5157,Lookup!$I:$M,Lookup!L$2,0),"")</f>
        <v/>
      </c>
      <c r="N5157" s="6" t="str">
        <f>IFERROR(VLOOKUP($J5157,Lookup!$I:$M,Lookup!M$2,0),"")</f>
        <v/>
      </c>
      <c r="O5157" s="6">
        <f>IFERROR(VLOOKUP(E5157,Lookup!B:C,2,0),0)</f>
        <v>0</v>
      </c>
    </row>
    <row r="5158" customHeight="1" spans="11:15">
      <c r="K5158" s="6" t="str">
        <f>IFERROR(VLOOKUP($J5158,Lookup!$I:$M,Lookup!J$2,0),"")</f>
        <v/>
      </c>
      <c r="L5158" s="6" t="str">
        <f>IFERROR(VLOOKUP($J5158,Lookup!$I:$M,Lookup!K$2,0),"")</f>
        <v/>
      </c>
      <c r="M5158" s="6" t="str">
        <f>IFERROR(VLOOKUP($J5158,Lookup!$I:$M,Lookup!L$2,0),"")</f>
        <v/>
      </c>
      <c r="N5158" s="6" t="str">
        <f>IFERROR(VLOOKUP($J5158,Lookup!$I:$M,Lookup!M$2,0),"")</f>
        <v/>
      </c>
      <c r="O5158" s="6">
        <f>IFERROR(VLOOKUP(E5158,Lookup!B:C,2,0),0)</f>
        <v>0</v>
      </c>
    </row>
    <row r="5159" customHeight="1" spans="11:15">
      <c r="K5159" s="6" t="str">
        <f>IFERROR(VLOOKUP($J5159,Lookup!$I:$M,Lookup!J$2,0),"")</f>
        <v/>
      </c>
      <c r="L5159" s="6" t="str">
        <f>IFERROR(VLOOKUP($J5159,Lookup!$I:$M,Lookup!K$2,0),"")</f>
        <v/>
      </c>
      <c r="M5159" s="6" t="str">
        <f>IFERROR(VLOOKUP($J5159,Lookup!$I:$M,Lookup!L$2,0),"")</f>
        <v/>
      </c>
      <c r="N5159" s="6" t="str">
        <f>IFERROR(VLOOKUP($J5159,Lookup!$I:$M,Lookup!M$2,0),"")</f>
        <v/>
      </c>
      <c r="O5159" s="6">
        <f>IFERROR(VLOOKUP(E5159,Lookup!B:C,2,0),0)</f>
        <v>0</v>
      </c>
    </row>
    <row r="5160" customHeight="1" spans="11:15">
      <c r="K5160" s="6" t="str">
        <f>IFERROR(VLOOKUP($J5160,Lookup!$I:$M,Lookup!J$2,0),"")</f>
        <v/>
      </c>
      <c r="L5160" s="6" t="str">
        <f>IFERROR(VLOOKUP($J5160,Lookup!$I:$M,Lookup!K$2,0),"")</f>
        <v/>
      </c>
      <c r="M5160" s="6" t="str">
        <f>IFERROR(VLOOKUP($J5160,Lookup!$I:$M,Lookup!L$2,0),"")</f>
        <v/>
      </c>
      <c r="N5160" s="6" t="str">
        <f>IFERROR(VLOOKUP($J5160,Lookup!$I:$M,Lookup!M$2,0),"")</f>
        <v/>
      </c>
      <c r="O5160" s="6">
        <f>IFERROR(VLOOKUP(E5160,Lookup!B:C,2,0),0)</f>
        <v>0</v>
      </c>
    </row>
    <row r="5161" customHeight="1" spans="11:15">
      <c r="K5161" s="6" t="str">
        <f>IFERROR(VLOOKUP($J5161,Lookup!$I:$M,Lookup!J$2,0),"")</f>
        <v/>
      </c>
      <c r="L5161" s="6" t="str">
        <f>IFERROR(VLOOKUP($J5161,Lookup!$I:$M,Lookup!K$2,0),"")</f>
        <v/>
      </c>
      <c r="M5161" s="6" t="str">
        <f>IFERROR(VLOOKUP($J5161,Lookup!$I:$M,Lookup!L$2,0),"")</f>
        <v/>
      </c>
      <c r="N5161" s="6" t="str">
        <f>IFERROR(VLOOKUP($J5161,Lookup!$I:$M,Lookup!M$2,0),"")</f>
        <v/>
      </c>
      <c r="O5161" s="6">
        <f>IFERROR(VLOOKUP(E5161,Lookup!B:C,2,0),0)</f>
        <v>0</v>
      </c>
    </row>
    <row r="5162" customHeight="1" spans="11:15">
      <c r="K5162" s="6" t="str">
        <f>IFERROR(VLOOKUP($J5162,Lookup!$I:$M,Lookup!J$2,0),"")</f>
        <v/>
      </c>
      <c r="L5162" s="6" t="str">
        <f>IFERROR(VLOOKUP($J5162,Lookup!$I:$M,Lookup!K$2,0),"")</f>
        <v/>
      </c>
      <c r="M5162" s="6" t="str">
        <f>IFERROR(VLOOKUP($J5162,Lookup!$I:$M,Lookup!L$2,0),"")</f>
        <v/>
      </c>
      <c r="N5162" s="6" t="str">
        <f>IFERROR(VLOOKUP($J5162,Lookup!$I:$M,Lookup!M$2,0),"")</f>
        <v/>
      </c>
      <c r="O5162" s="6">
        <f>IFERROR(VLOOKUP(E5162,Lookup!B:C,2,0),0)</f>
        <v>0</v>
      </c>
    </row>
    <row r="5163" customHeight="1" spans="11:15">
      <c r="K5163" s="6" t="str">
        <f>IFERROR(VLOOKUP($J5163,Lookup!$I:$M,Lookup!J$2,0),"")</f>
        <v/>
      </c>
      <c r="L5163" s="6" t="str">
        <f>IFERROR(VLOOKUP($J5163,Lookup!$I:$M,Lookup!K$2,0),"")</f>
        <v/>
      </c>
      <c r="M5163" s="6" t="str">
        <f>IFERROR(VLOOKUP($J5163,Lookup!$I:$M,Lookup!L$2,0),"")</f>
        <v/>
      </c>
      <c r="N5163" s="6" t="str">
        <f>IFERROR(VLOOKUP($J5163,Lookup!$I:$M,Lookup!M$2,0),"")</f>
        <v/>
      </c>
      <c r="O5163" s="6">
        <f>IFERROR(VLOOKUP(E5163,Lookup!B:C,2,0),0)</f>
        <v>0</v>
      </c>
    </row>
    <row r="5164" customHeight="1" spans="11:15">
      <c r="K5164" s="6" t="str">
        <f>IFERROR(VLOOKUP($J5164,Lookup!$I:$M,Lookup!J$2,0),"")</f>
        <v/>
      </c>
      <c r="L5164" s="6" t="str">
        <f>IFERROR(VLOOKUP($J5164,Lookup!$I:$M,Lookup!K$2,0),"")</f>
        <v/>
      </c>
      <c r="M5164" s="6" t="str">
        <f>IFERROR(VLOOKUP($J5164,Lookup!$I:$M,Lookup!L$2,0),"")</f>
        <v/>
      </c>
      <c r="N5164" s="6" t="str">
        <f>IFERROR(VLOOKUP($J5164,Lookup!$I:$M,Lookup!M$2,0),"")</f>
        <v/>
      </c>
      <c r="O5164" s="6">
        <f>IFERROR(VLOOKUP(E5164,Lookup!B:C,2,0),0)</f>
        <v>0</v>
      </c>
    </row>
    <row r="5165" customHeight="1" spans="11:15">
      <c r="K5165" s="6" t="str">
        <f>IFERROR(VLOOKUP($J5165,Lookup!$I:$M,Lookup!J$2,0),"")</f>
        <v/>
      </c>
      <c r="L5165" s="6" t="str">
        <f>IFERROR(VLOOKUP($J5165,Lookup!$I:$M,Lookup!K$2,0),"")</f>
        <v/>
      </c>
      <c r="M5165" s="6" t="str">
        <f>IFERROR(VLOOKUP($J5165,Lookup!$I:$M,Lookup!L$2,0),"")</f>
        <v/>
      </c>
      <c r="N5165" s="6" t="str">
        <f>IFERROR(VLOOKUP($J5165,Lookup!$I:$M,Lookup!M$2,0),"")</f>
        <v/>
      </c>
      <c r="O5165" s="6">
        <f>IFERROR(VLOOKUP(E5165,Lookup!B:C,2,0),0)</f>
        <v>0</v>
      </c>
    </row>
    <row r="5166" customHeight="1" spans="11:15">
      <c r="K5166" s="6" t="str">
        <f>IFERROR(VLOOKUP($J5166,Lookup!$I:$M,Lookup!J$2,0),"")</f>
        <v/>
      </c>
      <c r="L5166" s="6" t="str">
        <f>IFERROR(VLOOKUP($J5166,Lookup!$I:$M,Lookup!K$2,0),"")</f>
        <v/>
      </c>
      <c r="M5166" s="6" t="str">
        <f>IFERROR(VLOOKUP($J5166,Lookup!$I:$M,Lookup!L$2,0),"")</f>
        <v/>
      </c>
      <c r="N5166" s="6" t="str">
        <f>IFERROR(VLOOKUP($J5166,Lookup!$I:$M,Lookup!M$2,0),"")</f>
        <v/>
      </c>
      <c r="O5166" s="6">
        <f>IFERROR(VLOOKUP(E5166,Lookup!B:C,2,0),0)</f>
        <v>0</v>
      </c>
    </row>
    <row r="5167" customHeight="1" spans="11:15">
      <c r="K5167" s="6" t="str">
        <f>IFERROR(VLOOKUP($J5167,Lookup!$I:$M,Lookup!J$2,0),"")</f>
        <v/>
      </c>
      <c r="L5167" s="6" t="str">
        <f>IFERROR(VLOOKUP($J5167,Lookup!$I:$M,Lookup!K$2,0),"")</f>
        <v/>
      </c>
      <c r="M5167" s="6" t="str">
        <f>IFERROR(VLOOKUP($J5167,Lookup!$I:$M,Lookup!L$2,0),"")</f>
        <v/>
      </c>
      <c r="N5167" s="6" t="str">
        <f>IFERROR(VLOOKUP($J5167,Lookup!$I:$M,Lookup!M$2,0),"")</f>
        <v/>
      </c>
      <c r="O5167" s="6">
        <f>IFERROR(VLOOKUP(E5167,Lookup!B:C,2,0),0)</f>
        <v>0</v>
      </c>
    </row>
    <row r="5168" customHeight="1" spans="11:15">
      <c r="K5168" s="6" t="str">
        <f>IFERROR(VLOOKUP($J5168,Lookup!$I:$M,Lookup!J$2,0),"")</f>
        <v/>
      </c>
      <c r="L5168" s="6" t="str">
        <f>IFERROR(VLOOKUP($J5168,Lookup!$I:$M,Lookup!K$2,0),"")</f>
        <v/>
      </c>
      <c r="M5168" s="6" t="str">
        <f>IFERROR(VLOOKUP($J5168,Lookup!$I:$M,Lookup!L$2,0),"")</f>
        <v/>
      </c>
      <c r="N5168" s="6" t="str">
        <f>IFERROR(VLOOKUP($J5168,Lookup!$I:$M,Lookup!M$2,0),"")</f>
        <v/>
      </c>
      <c r="O5168" s="6">
        <f>IFERROR(VLOOKUP(E5168,Lookup!B:C,2,0),0)</f>
        <v>0</v>
      </c>
    </row>
    <row r="5169" customHeight="1" spans="11:15">
      <c r="K5169" s="6" t="str">
        <f>IFERROR(VLOOKUP($J5169,Lookup!$I:$M,Lookup!J$2,0),"")</f>
        <v/>
      </c>
      <c r="L5169" s="6" t="str">
        <f>IFERROR(VLOOKUP($J5169,Lookup!$I:$M,Lookup!K$2,0),"")</f>
        <v/>
      </c>
      <c r="M5169" s="6" t="str">
        <f>IFERROR(VLOOKUP($J5169,Lookup!$I:$M,Lookup!L$2,0),"")</f>
        <v/>
      </c>
      <c r="N5169" s="6" t="str">
        <f>IFERROR(VLOOKUP($J5169,Lookup!$I:$M,Lookup!M$2,0),"")</f>
        <v/>
      </c>
      <c r="O5169" s="6">
        <f>IFERROR(VLOOKUP(E5169,Lookup!B:C,2,0),0)</f>
        <v>0</v>
      </c>
    </row>
    <row r="5170" customHeight="1" spans="11:15">
      <c r="K5170" s="6" t="str">
        <f>IFERROR(VLOOKUP($J5170,Lookup!$I:$M,Lookup!J$2,0),"")</f>
        <v/>
      </c>
      <c r="L5170" s="6" t="str">
        <f>IFERROR(VLOOKUP($J5170,Lookup!$I:$M,Lookup!K$2,0),"")</f>
        <v/>
      </c>
      <c r="M5170" s="6" t="str">
        <f>IFERROR(VLOOKUP($J5170,Lookup!$I:$M,Lookup!L$2,0),"")</f>
        <v/>
      </c>
      <c r="N5170" s="6" t="str">
        <f>IFERROR(VLOOKUP($J5170,Lookup!$I:$M,Lookup!M$2,0),"")</f>
        <v/>
      </c>
      <c r="O5170" s="6">
        <f>IFERROR(VLOOKUP(E5170,Lookup!B:C,2,0),0)</f>
        <v>0</v>
      </c>
    </row>
    <row r="5171" customHeight="1" spans="11:15">
      <c r="K5171" s="6" t="str">
        <f>IFERROR(VLOOKUP($J5171,Lookup!$I:$M,Lookup!J$2,0),"")</f>
        <v/>
      </c>
      <c r="L5171" s="6" t="str">
        <f>IFERROR(VLOOKUP($J5171,Lookup!$I:$M,Lookup!K$2,0),"")</f>
        <v/>
      </c>
      <c r="M5171" s="6" t="str">
        <f>IFERROR(VLOOKUP($J5171,Lookup!$I:$M,Lookup!L$2,0),"")</f>
        <v/>
      </c>
      <c r="N5171" s="6" t="str">
        <f>IFERROR(VLOOKUP($J5171,Lookup!$I:$M,Lookup!M$2,0),"")</f>
        <v/>
      </c>
      <c r="O5171" s="6">
        <f>IFERROR(VLOOKUP(E5171,Lookup!B:C,2,0),0)</f>
        <v>0</v>
      </c>
    </row>
    <row r="5172" customHeight="1" spans="11:15">
      <c r="K5172" s="6" t="str">
        <f>IFERROR(VLOOKUP($J5172,Lookup!$I:$M,Lookup!J$2,0),"")</f>
        <v/>
      </c>
      <c r="L5172" s="6" t="str">
        <f>IFERROR(VLOOKUP($J5172,Lookup!$I:$M,Lookup!K$2,0),"")</f>
        <v/>
      </c>
      <c r="M5172" s="6" t="str">
        <f>IFERROR(VLOOKUP($J5172,Lookup!$I:$M,Lookup!L$2,0),"")</f>
        <v/>
      </c>
      <c r="N5172" s="6" t="str">
        <f>IFERROR(VLOOKUP($J5172,Lookup!$I:$M,Lookup!M$2,0),"")</f>
        <v/>
      </c>
      <c r="O5172" s="6">
        <f>IFERROR(VLOOKUP(E5172,Lookup!B:C,2,0),0)</f>
        <v>0</v>
      </c>
    </row>
    <row r="5173" customHeight="1" spans="11:15">
      <c r="K5173" s="6" t="str">
        <f>IFERROR(VLOOKUP($J5173,Lookup!$I:$M,Lookup!J$2,0),"")</f>
        <v/>
      </c>
      <c r="L5173" s="6" t="str">
        <f>IFERROR(VLOOKUP($J5173,Lookup!$I:$M,Lookup!K$2,0),"")</f>
        <v/>
      </c>
      <c r="M5173" s="6" t="str">
        <f>IFERROR(VLOOKUP($J5173,Lookup!$I:$M,Lookup!L$2,0),"")</f>
        <v/>
      </c>
      <c r="N5173" s="6" t="str">
        <f>IFERROR(VLOOKUP($J5173,Lookup!$I:$M,Lookup!M$2,0),"")</f>
        <v/>
      </c>
      <c r="O5173" s="6">
        <f>IFERROR(VLOOKUP(E5173,Lookup!B:C,2,0),0)</f>
        <v>0</v>
      </c>
    </row>
    <row r="5174" customHeight="1" spans="11:15">
      <c r="K5174" s="6" t="str">
        <f>IFERROR(VLOOKUP($J5174,Lookup!$I:$M,Lookup!J$2,0),"")</f>
        <v/>
      </c>
      <c r="L5174" s="6" t="str">
        <f>IFERROR(VLOOKUP($J5174,Lookup!$I:$M,Lookup!K$2,0),"")</f>
        <v/>
      </c>
      <c r="M5174" s="6" t="str">
        <f>IFERROR(VLOOKUP($J5174,Lookup!$I:$M,Lookup!L$2,0),"")</f>
        <v/>
      </c>
      <c r="N5174" s="6" t="str">
        <f>IFERROR(VLOOKUP($J5174,Lookup!$I:$M,Lookup!M$2,0),"")</f>
        <v/>
      </c>
      <c r="O5174" s="6">
        <f>IFERROR(VLOOKUP(E5174,Lookup!B:C,2,0),0)</f>
        <v>0</v>
      </c>
    </row>
    <row r="5175" customHeight="1" spans="11:15">
      <c r="K5175" s="6" t="str">
        <f>IFERROR(VLOOKUP($J5175,Lookup!$I:$M,Lookup!J$2,0),"")</f>
        <v/>
      </c>
      <c r="L5175" s="6" t="str">
        <f>IFERROR(VLOOKUP($J5175,Lookup!$I:$M,Lookup!K$2,0),"")</f>
        <v/>
      </c>
      <c r="M5175" s="6" t="str">
        <f>IFERROR(VLOOKUP($J5175,Lookup!$I:$M,Lookup!L$2,0),"")</f>
        <v/>
      </c>
      <c r="N5175" s="6" t="str">
        <f>IFERROR(VLOOKUP($J5175,Lookup!$I:$M,Lookup!M$2,0),"")</f>
        <v/>
      </c>
      <c r="O5175" s="6">
        <f>IFERROR(VLOOKUP(E5175,Lookup!B:C,2,0),0)</f>
        <v>0</v>
      </c>
    </row>
    <row r="5176" customHeight="1" spans="11:15">
      <c r="K5176" s="6" t="str">
        <f>IFERROR(VLOOKUP($J5176,Lookup!$I:$M,Lookup!J$2,0),"")</f>
        <v/>
      </c>
      <c r="L5176" s="6" t="str">
        <f>IFERROR(VLOOKUP($J5176,Lookup!$I:$M,Lookup!K$2,0),"")</f>
        <v/>
      </c>
      <c r="M5176" s="6" t="str">
        <f>IFERROR(VLOOKUP($J5176,Lookup!$I:$M,Lookup!L$2,0),"")</f>
        <v/>
      </c>
      <c r="N5176" s="6" t="str">
        <f>IFERROR(VLOOKUP($J5176,Lookup!$I:$M,Lookup!M$2,0),"")</f>
        <v/>
      </c>
      <c r="O5176" s="6">
        <f>IFERROR(VLOOKUP(E5176,Lookup!B:C,2,0),0)</f>
        <v>0</v>
      </c>
    </row>
    <row r="5177" customHeight="1" spans="11:15">
      <c r="K5177" s="6" t="str">
        <f>IFERROR(VLOOKUP($J5177,Lookup!$I:$M,Lookup!J$2,0),"")</f>
        <v/>
      </c>
      <c r="L5177" s="6" t="str">
        <f>IFERROR(VLOOKUP($J5177,Lookup!$I:$M,Lookup!K$2,0),"")</f>
        <v/>
      </c>
      <c r="M5177" s="6" t="str">
        <f>IFERROR(VLOOKUP($J5177,Lookup!$I:$M,Lookup!L$2,0),"")</f>
        <v/>
      </c>
      <c r="N5177" s="6" t="str">
        <f>IFERROR(VLOOKUP($J5177,Lookup!$I:$M,Lookup!M$2,0),"")</f>
        <v/>
      </c>
      <c r="O5177" s="6">
        <f>IFERROR(VLOOKUP(E5177,Lookup!B:C,2,0),0)</f>
        <v>0</v>
      </c>
    </row>
    <row r="5178" customHeight="1" spans="11:15">
      <c r="K5178" s="6" t="str">
        <f>IFERROR(VLOOKUP($J5178,Lookup!$I:$M,Lookup!J$2,0),"")</f>
        <v/>
      </c>
      <c r="L5178" s="6" t="str">
        <f>IFERROR(VLOOKUP($J5178,Lookup!$I:$M,Lookup!K$2,0),"")</f>
        <v/>
      </c>
      <c r="M5178" s="6" t="str">
        <f>IFERROR(VLOOKUP($J5178,Lookup!$I:$M,Lookup!L$2,0),"")</f>
        <v/>
      </c>
      <c r="N5178" s="6" t="str">
        <f>IFERROR(VLOOKUP($J5178,Lookup!$I:$M,Lookup!M$2,0),"")</f>
        <v/>
      </c>
      <c r="O5178" s="6">
        <f>IFERROR(VLOOKUP(E5178,Lookup!B:C,2,0),0)</f>
        <v>0</v>
      </c>
    </row>
    <row r="5179" customHeight="1" spans="11:15">
      <c r="K5179" s="6" t="str">
        <f>IFERROR(VLOOKUP($J5179,Lookup!$I:$M,Lookup!J$2,0),"")</f>
        <v/>
      </c>
      <c r="L5179" s="6" t="str">
        <f>IFERROR(VLOOKUP($J5179,Lookup!$I:$M,Lookup!K$2,0),"")</f>
        <v/>
      </c>
      <c r="M5179" s="6" t="str">
        <f>IFERROR(VLOOKUP($J5179,Lookup!$I:$M,Lookup!L$2,0),"")</f>
        <v/>
      </c>
      <c r="N5179" s="6" t="str">
        <f>IFERROR(VLOOKUP($J5179,Lookup!$I:$M,Lookup!M$2,0),"")</f>
        <v/>
      </c>
      <c r="O5179" s="6">
        <f>IFERROR(VLOOKUP(E5179,Lookup!B:C,2,0),0)</f>
        <v>0</v>
      </c>
    </row>
    <row r="5180" customHeight="1" spans="11:15">
      <c r="K5180" s="6" t="str">
        <f>IFERROR(VLOOKUP($J5180,Lookup!$I:$M,Lookup!J$2,0),"")</f>
        <v/>
      </c>
      <c r="L5180" s="6" t="str">
        <f>IFERROR(VLOOKUP($J5180,Lookup!$I:$M,Lookup!K$2,0),"")</f>
        <v/>
      </c>
      <c r="M5180" s="6" t="str">
        <f>IFERROR(VLOOKUP($J5180,Lookup!$I:$M,Lookup!L$2,0),"")</f>
        <v/>
      </c>
      <c r="N5180" s="6" t="str">
        <f>IFERROR(VLOOKUP($J5180,Lookup!$I:$M,Lookup!M$2,0),"")</f>
        <v/>
      </c>
      <c r="O5180" s="6">
        <f>IFERROR(VLOOKUP(E5180,Lookup!B:C,2,0),0)</f>
        <v>0</v>
      </c>
    </row>
    <row r="5181" customHeight="1" spans="11:15">
      <c r="K5181" s="6" t="str">
        <f>IFERROR(VLOOKUP($J5181,Lookup!$I:$M,Lookup!J$2,0),"")</f>
        <v/>
      </c>
      <c r="L5181" s="6" t="str">
        <f>IFERROR(VLOOKUP($J5181,Lookup!$I:$M,Lookup!K$2,0),"")</f>
        <v/>
      </c>
      <c r="M5181" s="6" t="str">
        <f>IFERROR(VLOOKUP($J5181,Lookup!$I:$M,Lookup!L$2,0),"")</f>
        <v/>
      </c>
      <c r="N5181" s="6" t="str">
        <f>IFERROR(VLOOKUP($J5181,Lookup!$I:$M,Lookup!M$2,0),"")</f>
        <v/>
      </c>
      <c r="O5181" s="6">
        <f>IFERROR(VLOOKUP(E5181,Lookup!B:C,2,0),0)</f>
        <v>0</v>
      </c>
    </row>
    <row r="5182" customHeight="1" spans="11:15">
      <c r="K5182" s="6" t="str">
        <f>IFERROR(VLOOKUP($J5182,Lookup!$I:$M,Lookup!J$2,0),"")</f>
        <v/>
      </c>
      <c r="L5182" s="6" t="str">
        <f>IFERROR(VLOOKUP($J5182,Lookup!$I:$M,Lookup!K$2,0),"")</f>
        <v/>
      </c>
      <c r="M5182" s="6" t="str">
        <f>IFERROR(VLOOKUP($J5182,Lookup!$I:$M,Lookup!L$2,0),"")</f>
        <v/>
      </c>
      <c r="N5182" s="6" t="str">
        <f>IFERROR(VLOOKUP($J5182,Lookup!$I:$M,Lookup!M$2,0),"")</f>
        <v/>
      </c>
      <c r="O5182" s="6">
        <f>IFERROR(VLOOKUP(E5182,Lookup!B:C,2,0),0)</f>
        <v>0</v>
      </c>
    </row>
    <row r="5183" customHeight="1" spans="11:15">
      <c r="K5183" s="6" t="str">
        <f>IFERROR(VLOOKUP($J5183,Lookup!$I:$M,Lookup!J$2,0),"")</f>
        <v/>
      </c>
      <c r="L5183" s="6" t="str">
        <f>IFERROR(VLOOKUP($J5183,Lookup!$I:$M,Lookup!K$2,0),"")</f>
        <v/>
      </c>
      <c r="M5183" s="6" t="str">
        <f>IFERROR(VLOOKUP($J5183,Lookup!$I:$M,Lookup!L$2,0),"")</f>
        <v/>
      </c>
      <c r="N5183" s="6" t="str">
        <f>IFERROR(VLOOKUP($J5183,Lookup!$I:$M,Lookup!M$2,0),"")</f>
        <v/>
      </c>
      <c r="O5183" s="6">
        <f>IFERROR(VLOOKUP(E5183,Lookup!B:C,2,0),0)</f>
        <v>0</v>
      </c>
    </row>
    <row r="5184" customHeight="1" spans="11:15">
      <c r="K5184" s="6" t="str">
        <f>IFERROR(VLOOKUP($J5184,Lookup!$I:$M,Lookup!J$2,0),"")</f>
        <v/>
      </c>
      <c r="L5184" s="6" t="str">
        <f>IFERROR(VLOOKUP($J5184,Lookup!$I:$M,Lookup!K$2,0),"")</f>
        <v/>
      </c>
      <c r="M5184" s="6" t="str">
        <f>IFERROR(VLOOKUP($J5184,Lookup!$I:$M,Lookup!L$2,0),"")</f>
        <v/>
      </c>
      <c r="N5184" s="6" t="str">
        <f>IFERROR(VLOOKUP($J5184,Lookup!$I:$M,Lookup!M$2,0),"")</f>
        <v/>
      </c>
      <c r="O5184" s="6">
        <f>IFERROR(VLOOKUP(E5184,Lookup!B:C,2,0),0)</f>
        <v>0</v>
      </c>
    </row>
    <row r="5185" customHeight="1" spans="11:15">
      <c r="K5185" s="6" t="str">
        <f>IFERROR(VLOOKUP($J5185,Lookup!$I:$M,Lookup!J$2,0),"")</f>
        <v/>
      </c>
      <c r="L5185" s="6" t="str">
        <f>IFERROR(VLOOKUP($J5185,Lookup!$I:$M,Lookup!K$2,0),"")</f>
        <v/>
      </c>
      <c r="M5185" s="6" t="str">
        <f>IFERROR(VLOOKUP($J5185,Lookup!$I:$M,Lookup!L$2,0),"")</f>
        <v/>
      </c>
      <c r="N5185" s="6" t="str">
        <f>IFERROR(VLOOKUP($J5185,Lookup!$I:$M,Lookup!M$2,0),"")</f>
        <v/>
      </c>
      <c r="O5185" s="6">
        <f>IFERROR(VLOOKUP(E5185,Lookup!B:C,2,0),0)</f>
        <v>0</v>
      </c>
    </row>
    <row r="5186" customHeight="1" spans="11:15">
      <c r="K5186" s="6" t="str">
        <f>IFERROR(VLOOKUP($J5186,Lookup!$I:$M,Lookup!J$2,0),"")</f>
        <v/>
      </c>
      <c r="L5186" s="6" t="str">
        <f>IFERROR(VLOOKUP($J5186,Lookup!$I:$M,Lookup!K$2,0),"")</f>
        <v/>
      </c>
      <c r="M5186" s="6" t="str">
        <f>IFERROR(VLOOKUP($J5186,Lookup!$I:$M,Lookup!L$2,0),"")</f>
        <v/>
      </c>
      <c r="N5186" s="6" t="str">
        <f>IFERROR(VLOOKUP($J5186,Lookup!$I:$M,Lookup!M$2,0),"")</f>
        <v/>
      </c>
      <c r="O5186" s="6">
        <f>IFERROR(VLOOKUP(E5186,Lookup!B:C,2,0),0)</f>
        <v>0</v>
      </c>
    </row>
    <row r="5187" customHeight="1" spans="11:15">
      <c r="K5187" s="6" t="str">
        <f>IFERROR(VLOOKUP($J5187,Lookup!$I:$M,Lookup!J$2,0),"")</f>
        <v/>
      </c>
      <c r="L5187" s="6" t="str">
        <f>IFERROR(VLOOKUP($J5187,Lookup!$I:$M,Lookup!K$2,0),"")</f>
        <v/>
      </c>
      <c r="M5187" s="6" t="str">
        <f>IFERROR(VLOOKUP($J5187,Lookup!$I:$M,Lookup!L$2,0),"")</f>
        <v/>
      </c>
      <c r="N5187" s="6" t="str">
        <f>IFERROR(VLOOKUP($J5187,Lookup!$I:$M,Lookup!M$2,0),"")</f>
        <v/>
      </c>
      <c r="O5187" s="6">
        <f>IFERROR(VLOOKUP(E5187,Lookup!B:C,2,0),0)</f>
        <v>0</v>
      </c>
    </row>
    <row r="5188" customHeight="1" spans="11:15">
      <c r="K5188" s="6" t="str">
        <f>IFERROR(VLOOKUP($J5188,Lookup!$I:$M,Lookup!J$2,0),"")</f>
        <v/>
      </c>
      <c r="L5188" s="6" t="str">
        <f>IFERROR(VLOOKUP($J5188,Lookup!$I:$M,Lookup!K$2,0),"")</f>
        <v/>
      </c>
      <c r="M5188" s="6" t="str">
        <f>IFERROR(VLOOKUP($J5188,Lookup!$I:$M,Lookup!L$2,0),"")</f>
        <v/>
      </c>
      <c r="N5188" s="6" t="str">
        <f>IFERROR(VLOOKUP($J5188,Lookup!$I:$M,Lookup!M$2,0),"")</f>
        <v/>
      </c>
      <c r="O5188" s="6">
        <f>IFERROR(VLOOKUP(E5188,Lookup!B:C,2,0),0)</f>
        <v>0</v>
      </c>
    </row>
    <row r="5189" customHeight="1" spans="11:15">
      <c r="K5189" s="6" t="str">
        <f>IFERROR(VLOOKUP($J5189,Lookup!$I:$M,Lookup!J$2,0),"")</f>
        <v/>
      </c>
      <c r="L5189" s="6" t="str">
        <f>IFERROR(VLOOKUP($J5189,Lookup!$I:$M,Lookup!K$2,0),"")</f>
        <v/>
      </c>
      <c r="M5189" s="6" t="str">
        <f>IFERROR(VLOOKUP($J5189,Lookup!$I:$M,Lookup!L$2,0),"")</f>
        <v/>
      </c>
      <c r="N5189" s="6" t="str">
        <f>IFERROR(VLOOKUP($J5189,Lookup!$I:$M,Lookup!M$2,0),"")</f>
        <v/>
      </c>
      <c r="O5189" s="6">
        <f>IFERROR(VLOOKUP(E5189,Lookup!B:C,2,0),0)</f>
        <v>0</v>
      </c>
    </row>
    <row r="5190" customHeight="1" spans="11:15">
      <c r="K5190" s="6" t="str">
        <f>IFERROR(VLOOKUP($J5190,Lookup!$I:$M,Lookup!J$2,0),"")</f>
        <v/>
      </c>
      <c r="L5190" s="6" t="str">
        <f>IFERROR(VLOOKUP($J5190,Lookup!$I:$M,Lookup!K$2,0),"")</f>
        <v/>
      </c>
      <c r="M5190" s="6" t="str">
        <f>IFERROR(VLOOKUP($J5190,Lookup!$I:$M,Lookup!L$2,0),"")</f>
        <v/>
      </c>
      <c r="N5190" s="6" t="str">
        <f>IFERROR(VLOOKUP($J5190,Lookup!$I:$M,Lookup!M$2,0),"")</f>
        <v/>
      </c>
      <c r="O5190" s="6">
        <f>IFERROR(VLOOKUP(E5190,Lookup!B:C,2,0),0)</f>
        <v>0</v>
      </c>
    </row>
    <row r="5191" customHeight="1" spans="11:15">
      <c r="K5191" s="6" t="str">
        <f>IFERROR(VLOOKUP($J5191,Lookup!$I:$M,Lookup!J$2,0),"")</f>
        <v/>
      </c>
      <c r="L5191" s="6" t="str">
        <f>IFERROR(VLOOKUP($J5191,Lookup!$I:$M,Lookup!K$2,0),"")</f>
        <v/>
      </c>
      <c r="M5191" s="6" t="str">
        <f>IFERROR(VLOOKUP($J5191,Lookup!$I:$M,Lookup!L$2,0),"")</f>
        <v/>
      </c>
      <c r="N5191" s="6" t="str">
        <f>IFERROR(VLOOKUP($J5191,Lookup!$I:$M,Lookup!M$2,0),"")</f>
        <v/>
      </c>
      <c r="O5191" s="6">
        <f>IFERROR(VLOOKUP(E5191,Lookup!B:C,2,0),0)</f>
        <v>0</v>
      </c>
    </row>
    <row r="5192" customHeight="1" spans="11:15">
      <c r="K5192" s="6" t="str">
        <f>IFERROR(VLOOKUP($J5192,Lookup!$I:$M,Lookup!J$2,0),"")</f>
        <v/>
      </c>
      <c r="L5192" s="6" t="str">
        <f>IFERROR(VLOOKUP($J5192,Lookup!$I:$M,Lookup!K$2,0),"")</f>
        <v/>
      </c>
      <c r="M5192" s="6" t="str">
        <f>IFERROR(VLOOKUP($J5192,Lookup!$I:$M,Lookup!L$2,0),"")</f>
        <v/>
      </c>
      <c r="N5192" s="6" t="str">
        <f>IFERROR(VLOOKUP($J5192,Lookup!$I:$M,Lookup!M$2,0),"")</f>
        <v/>
      </c>
      <c r="O5192" s="6">
        <f>IFERROR(VLOOKUP(E5192,Lookup!B:C,2,0),0)</f>
        <v>0</v>
      </c>
    </row>
    <row r="5193" customHeight="1" spans="11:15">
      <c r="K5193" s="6" t="str">
        <f>IFERROR(VLOOKUP($J5193,Lookup!$I:$M,Lookup!J$2,0),"")</f>
        <v/>
      </c>
      <c r="L5193" s="6" t="str">
        <f>IFERROR(VLOOKUP($J5193,Lookup!$I:$M,Lookup!K$2,0),"")</f>
        <v/>
      </c>
      <c r="M5193" s="6" t="str">
        <f>IFERROR(VLOOKUP($J5193,Lookup!$I:$M,Lookup!L$2,0),"")</f>
        <v/>
      </c>
      <c r="N5193" s="6" t="str">
        <f>IFERROR(VLOOKUP($J5193,Lookup!$I:$M,Lookup!M$2,0),"")</f>
        <v/>
      </c>
      <c r="O5193" s="6">
        <f>IFERROR(VLOOKUP(E5193,Lookup!B:C,2,0),0)</f>
        <v>0</v>
      </c>
    </row>
    <row r="5194" customHeight="1" spans="11:15">
      <c r="K5194" s="6" t="str">
        <f>IFERROR(VLOOKUP($J5194,Lookup!$I:$M,Lookup!J$2,0),"")</f>
        <v/>
      </c>
      <c r="L5194" s="6" t="str">
        <f>IFERROR(VLOOKUP($J5194,Lookup!$I:$M,Lookup!K$2,0),"")</f>
        <v/>
      </c>
      <c r="M5194" s="6" t="str">
        <f>IFERROR(VLOOKUP($J5194,Lookup!$I:$M,Lookup!L$2,0),"")</f>
        <v/>
      </c>
      <c r="N5194" s="6" t="str">
        <f>IFERROR(VLOOKUP($J5194,Lookup!$I:$M,Lookup!M$2,0),"")</f>
        <v/>
      </c>
      <c r="O5194" s="6">
        <f>IFERROR(VLOOKUP(E5194,Lookup!B:C,2,0),0)</f>
        <v>0</v>
      </c>
    </row>
    <row r="5195" customHeight="1" spans="11:15">
      <c r="K5195" s="6" t="str">
        <f>IFERROR(VLOOKUP($J5195,Lookup!$I:$M,Lookup!J$2,0),"")</f>
        <v/>
      </c>
      <c r="L5195" s="6" t="str">
        <f>IFERROR(VLOOKUP($J5195,Lookup!$I:$M,Lookup!K$2,0),"")</f>
        <v/>
      </c>
      <c r="M5195" s="6" t="str">
        <f>IFERROR(VLOOKUP($J5195,Lookup!$I:$M,Lookup!L$2,0),"")</f>
        <v/>
      </c>
      <c r="N5195" s="6" t="str">
        <f>IFERROR(VLOOKUP($J5195,Lookup!$I:$M,Lookup!M$2,0),"")</f>
        <v/>
      </c>
      <c r="O5195" s="6">
        <f>IFERROR(VLOOKUP(E5195,Lookup!B:C,2,0),0)</f>
        <v>0</v>
      </c>
    </row>
    <row r="5196" customHeight="1" spans="11:15">
      <c r="K5196" s="6" t="str">
        <f>IFERROR(VLOOKUP($J5196,Lookup!$I:$M,Lookup!J$2,0),"")</f>
        <v/>
      </c>
      <c r="L5196" s="6" t="str">
        <f>IFERROR(VLOOKUP($J5196,Lookup!$I:$M,Lookup!K$2,0),"")</f>
        <v/>
      </c>
      <c r="M5196" s="6" t="str">
        <f>IFERROR(VLOOKUP($J5196,Lookup!$I:$M,Lookup!L$2,0),"")</f>
        <v/>
      </c>
      <c r="N5196" s="6" t="str">
        <f>IFERROR(VLOOKUP($J5196,Lookup!$I:$M,Lookup!M$2,0),"")</f>
        <v/>
      </c>
      <c r="O5196" s="6">
        <f>IFERROR(VLOOKUP(E5196,Lookup!B:C,2,0),0)</f>
        <v>0</v>
      </c>
    </row>
    <row r="5197" customHeight="1" spans="11:15">
      <c r="K5197" s="6" t="str">
        <f>IFERROR(VLOOKUP($J5197,Lookup!$I:$M,Lookup!J$2,0),"")</f>
        <v/>
      </c>
      <c r="L5197" s="6" t="str">
        <f>IFERROR(VLOOKUP($J5197,Lookup!$I:$M,Lookup!K$2,0),"")</f>
        <v/>
      </c>
      <c r="M5197" s="6" t="str">
        <f>IFERROR(VLOOKUP($J5197,Lookup!$I:$M,Lookup!L$2,0),"")</f>
        <v/>
      </c>
      <c r="N5197" s="6" t="str">
        <f>IFERROR(VLOOKUP($J5197,Lookup!$I:$M,Lookup!M$2,0),"")</f>
        <v/>
      </c>
      <c r="O5197" s="6">
        <f>IFERROR(VLOOKUP(E5197,Lookup!B:C,2,0),0)</f>
        <v>0</v>
      </c>
    </row>
    <row r="5198" customHeight="1" spans="11:15">
      <c r="K5198" s="6" t="str">
        <f>IFERROR(VLOOKUP($J5198,Lookup!$I:$M,Lookup!J$2,0),"")</f>
        <v/>
      </c>
      <c r="L5198" s="6" t="str">
        <f>IFERROR(VLOOKUP($J5198,Lookup!$I:$M,Lookup!K$2,0),"")</f>
        <v/>
      </c>
      <c r="M5198" s="6" t="str">
        <f>IFERROR(VLOOKUP($J5198,Lookup!$I:$M,Lookup!L$2,0),"")</f>
        <v/>
      </c>
      <c r="N5198" s="6" t="str">
        <f>IFERROR(VLOOKUP($J5198,Lookup!$I:$M,Lookup!M$2,0),"")</f>
        <v/>
      </c>
      <c r="O5198" s="6">
        <f>IFERROR(VLOOKUP(E5198,Lookup!B:C,2,0),0)</f>
        <v>0</v>
      </c>
    </row>
    <row r="5199" customHeight="1" spans="11:15">
      <c r="K5199" s="6" t="str">
        <f>IFERROR(VLOOKUP($J5199,Lookup!$I:$M,Lookup!J$2,0),"")</f>
        <v/>
      </c>
      <c r="L5199" s="6" t="str">
        <f>IFERROR(VLOOKUP($J5199,Lookup!$I:$M,Lookup!K$2,0),"")</f>
        <v/>
      </c>
      <c r="M5199" s="6" t="str">
        <f>IFERROR(VLOOKUP($J5199,Lookup!$I:$M,Lookup!L$2,0),"")</f>
        <v/>
      </c>
      <c r="N5199" s="6" t="str">
        <f>IFERROR(VLOOKUP($J5199,Lookup!$I:$M,Lookup!M$2,0),"")</f>
        <v/>
      </c>
      <c r="O5199" s="6">
        <f>IFERROR(VLOOKUP(E5199,Lookup!B:C,2,0),0)</f>
        <v>0</v>
      </c>
    </row>
    <row r="5200" customHeight="1" spans="11:15">
      <c r="K5200" s="6" t="str">
        <f>IFERROR(VLOOKUP($J5200,Lookup!$I:$M,Lookup!J$2,0),"")</f>
        <v/>
      </c>
      <c r="L5200" s="6" t="str">
        <f>IFERROR(VLOOKUP($J5200,Lookup!$I:$M,Lookup!K$2,0),"")</f>
        <v/>
      </c>
      <c r="M5200" s="6" t="str">
        <f>IFERROR(VLOOKUP($J5200,Lookup!$I:$M,Lookup!L$2,0),"")</f>
        <v/>
      </c>
      <c r="N5200" s="6" t="str">
        <f>IFERROR(VLOOKUP($J5200,Lookup!$I:$M,Lookup!M$2,0),"")</f>
        <v/>
      </c>
      <c r="O5200" s="6">
        <f>IFERROR(VLOOKUP(E5200,Lookup!B:C,2,0),0)</f>
        <v>0</v>
      </c>
    </row>
    <row r="5201" customHeight="1" spans="11:15">
      <c r="K5201" s="6" t="str">
        <f>IFERROR(VLOOKUP($J5201,Lookup!$I:$M,Lookup!J$2,0),"")</f>
        <v/>
      </c>
      <c r="L5201" s="6" t="str">
        <f>IFERROR(VLOOKUP($J5201,Lookup!$I:$M,Lookup!K$2,0),"")</f>
        <v/>
      </c>
      <c r="M5201" s="6" t="str">
        <f>IFERROR(VLOOKUP($J5201,Lookup!$I:$M,Lookup!L$2,0),"")</f>
        <v/>
      </c>
      <c r="N5201" s="6" t="str">
        <f>IFERROR(VLOOKUP($J5201,Lookup!$I:$M,Lookup!M$2,0),"")</f>
        <v/>
      </c>
      <c r="O5201" s="6">
        <f>IFERROR(VLOOKUP(E5201,Lookup!B:C,2,0),0)</f>
        <v>0</v>
      </c>
    </row>
    <row r="5202" customHeight="1" spans="11:15">
      <c r="K5202" s="6" t="str">
        <f>IFERROR(VLOOKUP($J5202,Lookup!$I:$M,Lookup!J$2,0),"")</f>
        <v/>
      </c>
      <c r="L5202" s="6" t="str">
        <f>IFERROR(VLOOKUP($J5202,Lookup!$I:$M,Lookup!K$2,0),"")</f>
        <v/>
      </c>
      <c r="M5202" s="6" t="str">
        <f>IFERROR(VLOOKUP($J5202,Lookup!$I:$M,Lookup!L$2,0),"")</f>
        <v/>
      </c>
      <c r="N5202" s="6" t="str">
        <f>IFERROR(VLOOKUP($J5202,Lookup!$I:$M,Lookup!M$2,0),"")</f>
        <v/>
      </c>
      <c r="O5202" s="6">
        <f>IFERROR(VLOOKUP(E5202,Lookup!B:C,2,0),0)</f>
        <v>0</v>
      </c>
    </row>
    <row r="5203" customHeight="1" spans="11:15">
      <c r="K5203" s="6" t="str">
        <f>IFERROR(VLOOKUP($J5203,Lookup!$I:$M,Lookup!J$2,0),"")</f>
        <v/>
      </c>
      <c r="L5203" s="6" t="str">
        <f>IFERROR(VLOOKUP($J5203,Lookup!$I:$M,Lookup!K$2,0),"")</f>
        <v/>
      </c>
      <c r="M5203" s="6" t="str">
        <f>IFERROR(VLOOKUP($J5203,Lookup!$I:$M,Lookup!L$2,0),"")</f>
        <v/>
      </c>
      <c r="N5203" s="6" t="str">
        <f>IFERROR(VLOOKUP($J5203,Lookup!$I:$M,Lookup!M$2,0),"")</f>
        <v/>
      </c>
      <c r="O5203" s="6">
        <f>IFERROR(VLOOKUP(E5203,Lookup!B:C,2,0),0)</f>
        <v>0</v>
      </c>
    </row>
    <row r="5204" customHeight="1" spans="11:15">
      <c r="K5204" s="6" t="str">
        <f>IFERROR(VLOOKUP($J5204,Lookup!$I:$M,Lookup!J$2,0),"")</f>
        <v/>
      </c>
      <c r="L5204" s="6" t="str">
        <f>IFERROR(VLOOKUP($J5204,Lookup!$I:$M,Lookup!K$2,0),"")</f>
        <v/>
      </c>
      <c r="M5204" s="6" t="str">
        <f>IFERROR(VLOOKUP($J5204,Lookup!$I:$M,Lookup!L$2,0),"")</f>
        <v/>
      </c>
      <c r="N5204" s="6" t="str">
        <f>IFERROR(VLOOKUP($J5204,Lookup!$I:$M,Lookup!M$2,0),"")</f>
        <v/>
      </c>
      <c r="O5204" s="6">
        <f>IFERROR(VLOOKUP(E5204,Lookup!B:C,2,0),0)</f>
        <v>0</v>
      </c>
    </row>
    <row r="5205" customHeight="1" spans="11:15">
      <c r="K5205" s="6" t="str">
        <f>IFERROR(VLOOKUP($J5205,Lookup!$I:$M,Lookup!J$2,0),"")</f>
        <v/>
      </c>
      <c r="L5205" s="6" t="str">
        <f>IFERROR(VLOOKUP($J5205,Lookup!$I:$M,Lookup!K$2,0),"")</f>
        <v/>
      </c>
      <c r="M5205" s="6" t="str">
        <f>IFERROR(VLOOKUP($J5205,Lookup!$I:$M,Lookup!L$2,0),"")</f>
        <v/>
      </c>
      <c r="N5205" s="6" t="str">
        <f>IFERROR(VLOOKUP($J5205,Lookup!$I:$M,Lookup!M$2,0),"")</f>
        <v/>
      </c>
      <c r="O5205" s="6">
        <f>IFERROR(VLOOKUP(E5205,Lookup!B:C,2,0),0)</f>
        <v>0</v>
      </c>
    </row>
    <row r="5206" customHeight="1" spans="11:15">
      <c r="K5206" s="6" t="str">
        <f>IFERROR(VLOOKUP($J5206,Lookup!$I:$M,Lookup!J$2,0),"")</f>
        <v/>
      </c>
      <c r="L5206" s="6" t="str">
        <f>IFERROR(VLOOKUP($J5206,Lookup!$I:$M,Lookup!K$2,0),"")</f>
        <v/>
      </c>
      <c r="M5206" s="6" t="str">
        <f>IFERROR(VLOOKUP($J5206,Lookup!$I:$M,Lookup!L$2,0),"")</f>
        <v/>
      </c>
      <c r="N5206" s="6" t="str">
        <f>IFERROR(VLOOKUP($J5206,Lookup!$I:$M,Lookup!M$2,0),"")</f>
        <v/>
      </c>
      <c r="O5206" s="6">
        <f>IFERROR(VLOOKUP(E5206,Lookup!B:C,2,0),0)</f>
        <v>0</v>
      </c>
    </row>
    <row r="5207" customHeight="1" spans="11:15">
      <c r="K5207" s="6" t="str">
        <f>IFERROR(VLOOKUP($J5207,Lookup!$I:$M,Lookup!J$2,0),"")</f>
        <v/>
      </c>
      <c r="L5207" s="6" t="str">
        <f>IFERROR(VLOOKUP($J5207,Lookup!$I:$M,Lookup!K$2,0),"")</f>
        <v/>
      </c>
      <c r="M5207" s="6" t="str">
        <f>IFERROR(VLOOKUP($J5207,Lookup!$I:$M,Lookup!L$2,0),"")</f>
        <v/>
      </c>
      <c r="N5207" s="6" t="str">
        <f>IFERROR(VLOOKUP($J5207,Lookup!$I:$M,Lookup!M$2,0),"")</f>
        <v/>
      </c>
      <c r="O5207" s="6">
        <f>IFERROR(VLOOKUP(E5207,Lookup!B:C,2,0),0)</f>
        <v>0</v>
      </c>
    </row>
    <row r="5208" customHeight="1" spans="11:15">
      <c r="K5208" s="6" t="str">
        <f>IFERROR(VLOOKUP($J5208,Lookup!$I:$M,Lookup!J$2,0),"")</f>
        <v/>
      </c>
      <c r="L5208" s="6" t="str">
        <f>IFERROR(VLOOKUP($J5208,Lookup!$I:$M,Lookup!K$2,0),"")</f>
        <v/>
      </c>
      <c r="M5208" s="6" t="str">
        <f>IFERROR(VLOOKUP($J5208,Lookup!$I:$M,Lookup!L$2,0),"")</f>
        <v/>
      </c>
      <c r="N5208" s="6" t="str">
        <f>IFERROR(VLOOKUP($J5208,Lookup!$I:$M,Lookup!M$2,0),"")</f>
        <v/>
      </c>
      <c r="O5208" s="6">
        <f>IFERROR(VLOOKUP(E5208,Lookup!B:C,2,0),0)</f>
        <v>0</v>
      </c>
    </row>
    <row r="5209" customHeight="1" spans="11:15">
      <c r="K5209" s="6" t="str">
        <f>IFERROR(VLOOKUP($J5209,Lookup!$I:$M,Lookup!J$2,0),"")</f>
        <v/>
      </c>
      <c r="L5209" s="6" t="str">
        <f>IFERROR(VLOOKUP($J5209,Lookup!$I:$M,Lookup!K$2,0),"")</f>
        <v/>
      </c>
      <c r="M5209" s="6" t="str">
        <f>IFERROR(VLOOKUP($J5209,Lookup!$I:$M,Lookup!L$2,0),"")</f>
        <v/>
      </c>
      <c r="N5209" s="6" t="str">
        <f>IFERROR(VLOOKUP($J5209,Lookup!$I:$M,Lookup!M$2,0),"")</f>
        <v/>
      </c>
      <c r="O5209" s="6">
        <f>IFERROR(VLOOKUP(E5209,Lookup!B:C,2,0),0)</f>
        <v>0</v>
      </c>
    </row>
    <row r="5210" customHeight="1" spans="11:15">
      <c r="K5210" s="6" t="str">
        <f>IFERROR(VLOOKUP($J5210,Lookup!$I:$M,Lookup!J$2,0),"")</f>
        <v/>
      </c>
      <c r="L5210" s="6" t="str">
        <f>IFERROR(VLOOKUP($J5210,Lookup!$I:$M,Lookup!K$2,0),"")</f>
        <v/>
      </c>
      <c r="M5210" s="6" t="str">
        <f>IFERROR(VLOOKUP($J5210,Lookup!$I:$M,Lookup!L$2,0),"")</f>
        <v/>
      </c>
      <c r="N5210" s="6" t="str">
        <f>IFERROR(VLOOKUP($J5210,Lookup!$I:$M,Lookup!M$2,0),"")</f>
        <v/>
      </c>
      <c r="O5210" s="6">
        <f>IFERROR(VLOOKUP(E5210,Lookup!B:C,2,0),0)</f>
        <v>0</v>
      </c>
    </row>
    <row r="5211" customHeight="1" spans="11:15">
      <c r="K5211" s="6" t="str">
        <f>IFERROR(VLOOKUP($J5211,Lookup!$I:$M,Lookup!J$2,0),"")</f>
        <v/>
      </c>
      <c r="L5211" s="6" t="str">
        <f>IFERROR(VLOOKUP($J5211,Lookup!$I:$M,Lookup!K$2,0),"")</f>
        <v/>
      </c>
      <c r="M5211" s="6" t="str">
        <f>IFERROR(VLOOKUP($J5211,Lookup!$I:$M,Lookup!L$2,0),"")</f>
        <v/>
      </c>
      <c r="N5211" s="6" t="str">
        <f>IFERROR(VLOOKUP($J5211,Lookup!$I:$M,Lookup!M$2,0),"")</f>
        <v/>
      </c>
      <c r="O5211" s="6">
        <f>IFERROR(VLOOKUP(E5211,Lookup!B:C,2,0),0)</f>
        <v>0</v>
      </c>
    </row>
    <row r="5212" customHeight="1" spans="11:15">
      <c r="K5212" s="6" t="str">
        <f>IFERROR(VLOOKUP($J5212,Lookup!$I:$M,Lookup!J$2,0),"")</f>
        <v/>
      </c>
      <c r="L5212" s="6" t="str">
        <f>IFERROR(VLOOKUP($J5212,Lookup!$I:$M,Lookup!K$2,0),"")</f>
        <v/>
      </c>
      <c r="M5212" s="6" t="str">
        <f>IFERROR(VLOOKUP($J5212,Lookup!$I:$M,Lookup!L$2,0),"")</f>
        <v/>
      </c>
      <c r="N5212" s="6" t="str">
        <f>IFERROR(VLOOKUP($J5212,Lookup!$I:$M,Lookup!M$2,0),"")</f>
        <v/>
      </c>
      <c r="O5212" s="6">
        <f>IFERROR(VLOOKUP(E5212,Lookup!B:C,2,0),0)</f>
        <v>0</v>
      </c>
    </row>
    <row r="5213" customHeight="1" spans="11:15">
      <c r="K5213" s="6" t="str">
        <f>IFERROR(VLOOKUP($J5213,Lookup!$I:$M,Lookup!J$2,0),"")</f>
        <v/>
      </c>
      <c r="L5213" s="6" t="str">
        <f>IFERROR(VLOOKUP($J5213,Lookup!$I:$M,Lookup!K$2,0),"")</f>
        <v/>
      </c>
      <c r="M5213" s="6" t="str">
        <f>IFERROR(VLOOKUP($J5213,Lookup!$I:$M,Lookup!L$2,0),"")</f>
        <v/>
      </c>
      <c r="N5213" s="6" t="str">
        <f>IFERROR(VLOOKUP($J5213,Lookup!$I:$M,Lookup!M$2,0),"")</f>
        <v/>
      </c>
      <c r="O5213" s="6">
        <f>IFERROR(VLOOKUP(E5213,Lookup!B:C,2,0),0)</f>
        <v>0</v>
      </c>
    </row>
    <row r="5214" customHeight="1" spans="11:15">
      <c r="K5214" s="6" t="str">
        <f>IFERROR(VLOOKUP($J5214,Lookup!$I:$M,Lookup!J$2,0),"")</f>
        <v/>
      </c>
      <c r="L5214" s="6" t="str">
        <f>IFERROR(VLOOKUP($J5214,Lookup!$I:$M,Lookup!K$2,0),"")</f>
        <v/>
      </c>
      <c r="M5214" s="6" t="str">
        <f>IFERROR(VLOOKUP($J5214,Lookup!$I:$M,Lookup!L$2,0),"")</f>
        <v/>
      </c>
      <c r="N5214" s="6" t="str">
        <f>IFERROR(VLOOKUP($J5214,Lookup!$I:$M,Lookup!M$2,0),"")</f>
        <v/>
      </c>
      <c r="O5214" s="6">
        <f>IFERROR(VLOOKUP(E5214,Lookup!B:C,2,0),0)</f>
        <v>0</v>
      </c>
    </row>
    <row r="5215" customHeight="1" spans="11:15">
      <c r="K5215" s="6" t="str">
        <f>IFERROR(VLOOKUP($J5215,Lookup!$I:$M,Lookup!J$2,0),"")</f>
        <v/>
      </c>
      <c r="L5215" s="6" t="str">
        <f>IFERROR(VLOOKUP($J5215,Lookup!$I:$M,Lookup!K$2,0),"")</f>
        <v/>
      </c>
      <c r="M5215" s="6" t="str">
        <f>IFERROR(VLOOKUP($J5215,Lookup!$I:$M,Lookup!L$2,0),"")</f>
        <v/>
      </c>
      <c r="N5215" s="6" t="str">
        <f>IFERROR(VLOOKUP($J5215,Lookup!$I:$M,Lookup!M$2,0),"")</f>
        <v/>
      </c>
      <c r="O5215" s="6">
        <f>IFERROR(VLOOKUP(E5215,Lookup!B:C,2,0),0)</f>
        <v>0</v>
      </c>
    </row>
    <row r="5216" customHeight="1" spans="11:15">
      <c r="K5216" s="6" t="str">
        <f>IFERROR(VLOOKUP($J5216,Lookup!$I:$M,Lookup!J$2,0),"")</f>
        <v/>
      </c>
      <c r="L5216" s="6" t="str">
        <f>IFERROR(VLOOKUP($J5216,Lookup!$I:$M,Lookup!K$2,0),"")</f>
        <v/>
      </c>
      <c r="M5216" s="6" t="str">
        <f>IFERROR(VLOOKUP($J5216,Lookup!$I:$M,Lookup!L$2,0),"")</f>
        <v/>
      </c>
      <c r="N5216" s="6" t="str">
        <f>IFERROR(VLOOKUP($J5216,Lookup!$I:$M,Lookup!M$2,0),"")</f>
        <v/>
      </c>
      <c r="O5216" s="6">
        <f>IFERROR(VLOOKUP(E5216,Lookup!B:C,2,0),0)</f>
        <v>0</v>
      </c>
    </row>
    <row r="5217" customHeight="1" spans="11:15">
      <c r="K5217" s="6" t="str">
        <f>IFERROR(VLOOKUP($J5217,Lookup!$I:$M,Lookup!J$2,0),"")</f>
        <v/>
      </c>
      <c r="L5217" s="6" t="str">
        <f>IFERROR(VLOOKUP($J5217,Lookup!$I:$M,Lookup!K$2,0),"")</f>
        <v/>
      </c>
      <c r="M5217" s="6" t="str">
        <f>IFERROR(VLOOKUP($J5217,Lookup!$I:$M,Lookup!L$2,0),"")</f>
        <v/>
      </c>
      <c r="N5217" s="6" t="str">
        <f>IFERROR(VLOOKUP($J5217,Lookup!$I:$M,Lookup!M$2,0),"")</f>
        <v/>
      </c>
      <c r="O5217" s="6">
        <f>IFERROR(VLOOKUP(E5217,Lookup!B:C,2,0),0)</f>
        <v>0</v>
      </c>
    </row>
    <row r="5218" customHeight="1" spans="11:15">
      <c r="K5218" s="6" t="str">
        <f>IFERROR(VLOOKUP($J5218,Lookup!$I:$M,Lookup!J$2,0),"")</f>
        <v/>
      </c>
      <c r="L5218" s="6" t="str">
        <f>IFERROR(VLOOKUP($J5218,Lookup!$I:$M,Lookup!K$2,0),"")</f>
        <v/>
      </c>
      <c r="M5218" s="6" t="str">
        <f>IFERROR(VLOOKUP($J5218,Lookup!$I:$M,Lookup!L$2,0),"")</f>
        <v/>
      </c>
      <c r="N5218" s="6" t="str">
        <f>IFERROR(VLOOKUP($J5218,Lookup!$I:$M,Lookup!M$2,0),"")</f>
        <v/>
      </c>
      <c r="O5218" s="6">
        <f>IFERROR(VLOOKUP(E5218,Lookup!B:C,2,0),0)</f>
        <v>0</v>
      </c>
    </row>
    <row r="5219" customHeight="1" spans="11:15">
      <c r="K5219" s="6" t="str">
        <f>IFERROR(VLOOKUP($J5219,Lookup!$I:$M,Lookup!J$2,0),"")</f>
        <v/>
      </c>
      <c r="L5219" s="6" t="str">
        <f>IFERROR(VLOOKUP($J5219,Lookup!$I:$M,Lookup!K$2,0),"")</f>
        <v/>
      </c>
      <c r="M5219" s="6" t="str">
        <f>IFERROR(VLOOKUP($J5219,Lookup!$I:$M,Lookup!L$2,0),"")</f>
        <v/>
      </c>
      <c r="N5219" s="6" t="str">
        <f>IFERROR(VLOOKUP($J5219,Lookup!$I:$M,Lookup!M$2,0),"")</f>
        <v/>
      </c>
      <c r="O5219" s="6">
        <f>IFERROR(VLOOKUP(E5219,Lookup!B:C,2,0),0)</f>
        <v>0</v>
      </c>
    </row>
    <row r="5220" customHeight="1" spans="11:15">
      <c r="K5220" s="6" t="str">
        <f>IFERROR(VLOOKUP($J5220,Lookup!$I:$M,Lookup!J$2,0),"")</f>
        <v/>
      </c>
      <c r="L5220" s="6" t="str">
        <f>IFERROR(VLOOKUP($J5220,Lookup!$I:$M,Lookup!K$2,0),"")</f>
        <v/>
      </c>
      <c r="M5220" s="6" t="str">
        <f>IFERROR(VLOOKUP($J5220,Lookup!$I:$M,Lookup!L$2,0),"")</f>
        <v/>
      </c>
      <c r="N5220" s="6" t="str">
        <f>IFERROR(VLOOKUP($J5220,Lookup!$I:$M,Lookup!M$2,0),"")</f>
        <v/>
      </c>
      <c r="O5220" s="6">
        <f>IFERROR(VLOOKUP(E5220,Lookup!B:C,2,0),0)</f>
        <v>0</v>
      </c>
    </row>
    <row r="5221" customHeight="1" spans="11:15">
      <c r="K5221" s="6" t="str">
        <f>IFERROR(VLOOKUP($J5221,Lookup!$I:$M,Lookup!J$2,0),"")</f>
        <v/>
      </c>
      <c r="L5221" s="6" t="str">
        <f>IFERROR(VLOOKUP($J5221,Lookup!$I:$M,Lookup!K$2,0),"")</f>
        <v/>
      </c>
      <c r="M5221" s="6" t="str">
        <f>IFERROR(VLOOKUP($J5221,Lookup!$I:$M,Lookup!L$2,0),"")</f>
        <v/>
      </c>
      <c r="N5221" s="6" t="str">
        <f>IFERROR(VLOOKUP($J5221,Lookup!$I:$M,Lookup!M$2,0),"")</f>
        <v/>
      </c>
      <c r="O5221" s="6">
        <f>IFERROR(VLOOKUP(E5221,Lookup!B:C,2,0),0)</f>
        <v>0</v>
      </c>
    </row>
    <row r="5222" customHeight="1" spans="11:15">
      <c r="K5222" s="6" t="str">
        <f>IFERROR(VLOOKUP($J5222,Lookup!$I:$M,Lookup!J$2,0),"")</f>
        <v/>
      </c>
      <c r="L5222" s="6" t="str">
        <f>IFERROR(VLOOKUP($J5222,Lookup!$I:$M,Lookup!K$2,0),"")</f>
        <v/>
      </c>
      <c r="M5222" s="6" t="str">
        <f>IFERROR(VLOOKUP($J5222,Lookup!$I:$M,Lookup!L$2,0),"")</f>
        <v/>
      </c>
      <c r="N5222" s="6" t="str">
        <f>IFERROR(VLOOKUP($J5222,Lookup!$I:$M,Lookup!M$2,0),"")</f>
        <v/>
      </c>
      <c r="O5222" s="6">
        <f>IFERROR(VLOOKUP(E5222,Lookup!B:C,2,0),0)</f>
        <v>0</v>
      </c>
    </row>
    <row r="5223" customHeight="1" spans="11:15">
      <c r="K5223" s="6" t="str">
        <f>IFERROR(VLOOKUP($J5223,Lookup!$I:$M,Lookup!J$2,0),"")</f>
        <v/>
      </c>
      <c r="L5223" s="6" t="str">
        <f>IFERROR(VLOOKUP($J5223,Lookup!$I:$M,Lookup!K$2,0),"")</f>
        <v/>
      </c>
      <c r="M5223" s="6" t="str">
        <f>IFERROR(VLOOKUP($J5223,Lookup!$I:$M,Lookup!L$2,0),"")</f>
        <v/>
      </c>
      <c r="N5223" s="6" t="str">
        <f>IFERROR(VLOOKUP($J5223,Lookup!$I:$M,Lookup!M$2,0),"")</f>
        <v/>
      </c>
      <c r="O5223" s="6">
        <f>IFERROR(VLOOKUP(E5223,Lookup!B:C,2,0),0)</f>
        <v>0</v>
      </c>
    </row>
    <row r="5224" customHeight="1" spans="11:15">
      <c r="K5224" s="6" t="str">
        <f>IFERROR(VLOOKUP($J5224,Lookup!$I:$M,Lookup!J$2,0),"")</f>
        <v/>
      </c>
      <c r="L5224" s="6" t="str">
        <f>IFERROR(VLOOKUP($J5224,Lookup!$I:$M,Lookup!K$2,0),"")</f>
        <v/>
      </c>
      <c r="M5224" s="6" t="str">
        <f>IFERROR(VLOOKUP($J5224,Lookup!$I:$M,Lookup!L$2,0),"")</f>
        <v/>
      </c>
      <c r="N5224" s="6" t="str">
        <f>IFERROR(VLOOKUP($J5224,Lookup!$I:$M,Lookup!M$2,0),"")</f>
        <v/>
      </c>
      <c r="O5224" s="6">
        <f>IFERROR(VLOOKUP(E5224,Lookup!B:C,2,0),0)</f>
        <v>0</v>
      </c>
    </row>
    <row r="5225" customHeight="1" spans="11:15">
      <c r="K5225" s="6" t="str">
        <f>IFERROR(VLOOKUP($J5225,Lookup!$I:$M,Lookup!J$2,0),"")</f>
        <v/>
      </c>
      <c r="L5225" s="6" t="str">
        <f>IFERROR(VLOOKUP($J5225,Lookup!$I:$M,Lookup!K$2,0),"")</f>
        <v/>
      </c>
      <c r="M5225" s="6" t="str">
        <f>IFERROR(VLOOKUP($J5225,Lookup!$I:$M,Lookup!L$2,0),"")</f>
        <v/>
      </c>
      <c r="N5225" s="6" t="str">
        <f>IFERROR(VLOOKUP($J5225,Lookup!$I:$M,Lookup!M$2,0),"")</f>
        <v/>
      </c>
      <c r="O5225" s="6">
        <f>IFERROR(VLOOKUP(E5225,Lookup!B:C,2,0),0)</f>
        <v>0</v>
      </c>
    </row>
    <row r="5226" customHeight="1" spans="11:15">
      <c r="K5226" s="6" t="str">
        <f>IFERROR(VLOOKUP($J5226,Lookup!$I:$M,Lookup!J$2,0),"")</f>
        <v/>
      </c>
      <c r="L5226" s="6" t="str">
        <f>IFERROR(VLOOKUP($J5226,Lookup!$I:$M,Lookup!K$2,0),"")</f>
        <v/>
      </c>
      <c r="M5226" s="6" t="str">
        <f>IFERROR(VLOOKUP($J5226,Lookup!$I:$M,Lookup!L$2,0),"")</f>
        <v/>
      </c>
      <c r="N5226" s="6" t="str">
        <f>IFERROR(VLOOKUP($J5226,Lookup!$I:$M,Lookup!M$2,0),"")</f>
        <v/>
      </c>
      <c r="O5226" s="6">
        <f>IFERROR(VLOOKUP(E5226,Lookup!B:C,2,0),0)</f>
        <v>0</v>
      </c>
    </row>
    <row r="5227" customHeight="1" spans="11:15">
      <c r="K5227" s="6" t="str">
        <f>IFERROR(VLOOKUP($J5227,Lookup!$I:$M,Lookup!J$2,0),"")</f>
        <v/>
      </c>
      <c r="L5227" s="6" t="str">
        <f>IFERROR(VLOOKUP($J5227,Lookup!$I:$M,Lookup!K$2,0),"")</f>
        <v/>
      </c>
      <c r="M5227" s="6" t="str">
        <f>IFERROR(VLOOKUP($J5227,Lookup!$I:$M,Lookup!L$2,0),"")</f>
        <v/>
      </c>
      <c r="N5227" s="6" t="str">
        <f>IFERROR(VLOOKUP($J5227,Lookup!$I:$M,Lookup!M$2,0),"")</f>
        <v/>
      </c>
      <c r="O5227" s="6">
        <f>IFERROR(VLOOKUP(E5227,Lookup!B:C,2,0),0)</f>
        <v>0</v>
      </c>
    </row>
    <row r="5228" customHeight="1" spans="11:15">
      <c r="K5228" s="6" t="str">
        <f>IFERROR(VLOOKUP($J5228,Lookup!$I:$M,Lookup!J$2,0),"")</f>
        <v/>
      </c>
      <c r="L5228" s="6" t="str">
        <f>IFERROR(VLOOKUP($J5228,Lookup!$I:$M,Lookup!K$2,0),"")</f>
        <v/>
      </c>
      <c r="M5228" s="6" t="str">
        <f>IFERROR(VLOOKUP($J5228,Lookup!$I:$M,Lookup!L$2,0),"")</f>
        <v/>
      </c>
      <c r="N5228" s="6" t="str">
        <f>IFERROR(VLOOKUP($J5228,Lookup!$I:$M,Lookup!M$2,0),"")</f>
        <v/>
      </c>
      <c r="O5228" s="6">
        <f>IFERROR(VLOOKUP(E5228,Lookup!B:C,2,0),0)</f>
        <v>0</v>
      </c>
    </row>
    <row r="5229" customHeight="1" spans="11:15">
      <c r="K5229" s="6" t="str">
        <f>IFERROR(VLOOKUP($J5229,Lookup!$I:$M,Lookup!J$2,0),"")</f>
        <v/>
      </c>
      <c r="L5229" s="6" t="str">
        <f>IFERROR(VLOOKUP($J5229,Lookup!$I:$M,Lookup!K$2,0),"")</f>
        <v/>
      </c>
      <c r="M5229" s="6" t="str">
        <f>IFERROR(VLOOKUP($J5229,Lookup!$I:$M,Lookup!L$2,0),"")</f>
        <v/>
      </c>
      <c r="N5229" s="6" t="str">
        <f>IFERROR(VLOOKUP($J5229,Lookup!$I:$M,Lookup!M$2,0),"")</f>
        <v/>
      </c>
      <c r="O5229" s="6">
        <f>IFERROR(VLOOKUP(E5229,Lookup!B:C,2,0),0)</f>
        <v>0</v>
      </c>
    </row>
    <row r="5230" customHeight="1" spans="11:15">
      <c r="K5230" s="6" t="str">
        <f>IFERROR(VLOOKUP($J5230,Lookup!$I:$M,Lookup!J$2,0),"")</f>
        <v/>
      </c>
      <c r="L5230" s="6" t="str">
        <f>IFERROR(VLOOKUP($J5230,Lookup!$I:$M,Lookup!K$2,0),"")</f>
        <v/>
      </c>
      <c r="M5230" s="6" t="str">
        <f>IFERROR(VLOOKUP($J5230,Lookup!$I:$M,Lookup!L$2,0),"")</f>
        <v/>
      </c>
      <c r="N5230" s="6" t="str">
        <f>IFERROR(VLOOKUP($J5230,Lookup!$I:$M,Lookup!M$2,0),"")</f>
        <v/>
      </c>
      <c r="O5230" s="6">
        <f>IFERROR(VLOOKUP(E5230,Lookup!B:C,2,0),0)</f>
        <v>0</v>
      </c>
    </row>
    <row r="5231" customHeight="1" spans="11:15">
      <c r="K5231" s="6" t="str">
        <f>IFERROR(VLOOKUP($J5231,Lookup!$I:$M,Lookup!J$2,0),"")</f>
        <v/>
      </c>
      <c r="L5231" s="6" t="str">
        <f>IFERROR(VLOOKUP($J5231,Lookup!$I:$M,Lookup!K$2,0),"")</f>
        <v/>
      </c>
      <c r="M5231" s="6" t="str">
        <f>IFERROR(VLOOKUP($J5231,Lookup!$I:$M,Lookup!L$2,0),"")</f>
        <v/>
      </c>
      <c r="N5231" s="6" t="str">
        <f>IFERROR(VLOOKUP($J5231,Lookup!$I:$M,Lookup!M$2,0),"")</f>
        <v/>
      </c>
      <c r="O5231" s="6">
        <f>IFERROR(VLOOKUP(E5231,Lookup!B:C,2,0),0)</f>
        <v>0</v>
      </c>
    </row>
    <row r="5232" customHeight="1" spans="11:15">
      <c r="K5232" s="6" t="str">
        <f>IFERROR(VLOOKUP($J5232,Lookup!$I:$M,Lookup!J$2,0),"")</f>
        <v/>
      </c>
      <c r="L5232" s="6" t="str">
        <f>IFERROR(VLOOKUP($J5232,Lookup!$I:$M,Lookup!K$2,0),"")</f>
        <v/>
      </c>
      <c r="M5232" s="6" t="str">
        <f>IFERROR(VLOOKUP($J5232,Lookup!$I:$M,Lookup!L$2,0),"")</f>
        <v/>
      </c>
      <c r="N5232" s="6" t="str">
        <f>IFERROR(VLOOKUP($J5232,Lookup!$I:$M,Lookup!M$2,0),"")</f>
        <v/>
      </c>
      <c r="O5232" s="6">
        <f>IFERROR(VLOOKUP(E5232,Lookup!B:C,2,0),0)</f>
        <v>0</v>
      </c>
    </row>
    <row r="5233" customHeight="1" spans="11:15">
      <c r="K5233" s="6" t="str">
        <f>IFERROR(VLOOKUP($J5233,Lookup!$I:$M,Lookup!J$2,0),"")</f>
        <v/>
      </c>
      <c r="L5233" s="6" t="str">
        <f>IFERROR(VLOOKUP($J5233,Lookup!$I:$M,Lookup!K$2,0),"")</f>
        <v/>
      </c>
      <c r="M5233" s="6" t="str">
        <f>IFERROR(VLOOKUP($J5233,Lookup!$I:$M,Lookup!L$2,0),"")</f>
        <v/>
      </c>
      <c r="N5233" s="6" t="str">
        <f>IFERROR(VLOOKUP($J5233,Lookup!$I:$M,Lookup!M$2,0),"")</f>
        <v/>
      </c>
      <c r="O5233" s="6">
        <f>IFERROR(VLOOKUP(E5233,Lookup!B:C,2,0),0)</f>
        <v>0</v>
      </c>
    </row>
    <row r="5234" customHeight="1" spans="11:15">
      <c r="K5234" s="6" t="str">
        <f>IFERROR(VLOOKUP($J5234,Lookup!$I:$M,Lookup!J$2,0),"")</f>
        <v/>
      </c>
      <c r="L5234" s="6" t="str">
        <f>IFERROR(VLOOKUP($J5234,Lookup!$I:$M,Lookup!K$2,0),"")</f>
        <v/>
      </c>
      <c r="M5234" s="6" t="str">
        <f>IFERROR(VLOOKUP($J5234,Lookup!$I:$M,Lookup!L$2,0),"")</f>
        <v/>
      </c>
      <c r="N5234" s="6" t="str">
        <f>IFERROR(VLOOKUP($J5234,Lookup!$I:$M,Lookup!M$2,0),"")</f>
        <v/>
      </c>
      <c r="O5234" s="6">
        <f>IFERROR(VLOOKUP(E5234,Lookup!B:C,2,0),0)</f>
        <v>0</v>
      </c>
    </row>
    <row r="5235" customHeight="1" spans="11:15">
      <c r="K5235" s="6" t="str">
        <f>IFERROR(VLOOKUP($J5235,Lookup!$I:$M,Lookup!J$2,0),"")</f>
        <v/>
      </c>
      <c r="L5235" s="6" t="str">
        <f>IFERROR(VLOOKUP($J5235,Lookup!$I:$M,Lookup!K$2,0),"")</f>
        <v/>
      </c>
      <c r="M5235" s="6" t="str">
        <f>IFERROR(VLOOKUP($J5235,Lookup!$I:$M,Lookup!L$2,0),"")</f>
        <v/>
      </c>
      <c r="N5235" s="6" t="str">
        <f>IFERROR(VLOOKUP($J5235,Lookup!$I:$M,Lookup!M$2,0),"")</f>
        <v/>
      </c>
      <c r="O5235" s="6">
        <f>IFERROR(VLOOKUP(E5235,Lookup!B:C,2,0),0)</f>
        <v>0</v>
      </c>
    </row>
    <row r="5236" customHeight="1" spans="11:15">
      <c r="K5236" s="6" t="str">
        <f>IFERROR(VLOOKUP($J5236,Lookup!$I:$M,Lookup!J$2,0),"")</f>
        <v/>
      </c>
      <c r="L5236" s="6" t="str">
        <f>IFERROR(VLOOKUP($J5236,Lookup!$I:$M,Lookup!K$2,0),"")</f>
        <v/>
      </c>
      <c r="M5236" s="6" t="str">
        <f>IFERROR(VLOOKUP($J5236,Lookup!$I:$M,Lookup!L$2,0),"")</f>
        <v/>
      </c>
      <c r="N5236" s="6" t="str">
        <f>IFERROR(VLOOKUP($J5236,Lookup!$I:$M,Lookup!M$2,0),"")</f>
        <v/>
      </c>
      <c r="O5236" s="6">
        <f>IFERROR(VLOOKUP(E5236,Lookup!B:C,2,0),0)</f>
        <v>0</v>
      </c>
    </row>
    <row r="5237" customHeight="1" spans="11:15">
      <c r="K5237" s="6" t="str">
        <f>IFERROR(VLOOKUP($J5237,Lookup!$I:$M,Lookup!J$2,0),"")</f>
        <v/>
      </c>
      <c r="L5237" s="6" t="str">
        <f>IFERROR(VLOOKUP($J5237,Lookup!$I:$M,Lookup!K$2,0),"")</f>
        <v/>
      </c>
      <c r="M5237" s="6" t="str">
        <f>IFERROR(VLOOKUP($J5237,Lookup!$I:$M,Lookup!L$2,0),"")</f>
        <v/>
      </c>
      <c r="N5237" s="6" t="str">
        <f>IFERROR(VLOOKUP($J5237,Lookup!$I:$M,Lookup!M$2,0),"")</f>
        <v/>
      </c>
      <c r="O5237" s="6">
        <f>IFERROR(VLOOKUP(E5237,Lookup!B:C,2,0),0)</f>
        <v>0</v>
      </c>
    </row>
    <row r="5238" customHeight="1" spans="11:15">
      <c r="K5238" s="6" t="str">
        <f>IFERROR(VLOOKUP($J5238,Lookup!$I:$M,Lookup!J$2,0),"")</f>
        <v/>
      </c>
      <c r="L5238" s="6" t="str">
        <f>IFERROR(VLOOKUP($J5238,Lookup!$I:$M,Lookup!K$2,0),"")</f>
        <v/>
      </c>
      <c r="M5238" s="6" t="str">
        <f>IFERROR(VLOOKUP($J5238,Lookup!$I:$M,Lookup!L$2,0),"")</f>
        <v/>
      </c>
      <c r="N5238" s="6" t="str">
        <f>IFERROR(VLOOKUP($J5238,Lookup!$I:$M,Lookup!M$2,0),"")</f>
        <v/>
      </c>
      <c r="O5238" s="6">
        <f>IFERROR(VLOOKUP(E5238,Lookup!B:C,2,0),0)</f>
        <v>0</v>
      </c>
    </row>
    <row r="5239" customHeight="1" spans="11:15">
      <c r="K5239" s="6" t="str">
        <f>IFERROR(VLOOKUP($J5239,Lookup!$I:$M,Lookup!J$2,0),"")</f>
        <v/>
      </c>
      <c r="L5239" s="6" t="str">
        <f>IFERROR(VLOOKUP($J5239,Lookup!$I:$M,Lookup!K$2,0),"")</f>
        <v/>
      </c>
      <c r="M5239" s="6" t="str">
        <f>IFERROR(VLOOKUP($J5239,Lookup!$I:$M,Lookup!L$2,0),"")</f>
        <v/>
      </c>
      <c r="N5239" s="6" t="str">
        <f>IFERROR(VLOOKUP($J5239,Lookup!$I:$M,Lookup!M$2,0),"")</f>
        <v/>
      </c>
      <c r="O5239" s="6">
        <f>IFERROR(VLOOKUP(E5239,Lookup!B:C,2,0),0)</f>
        <v>0</v>
      </c>
    </row>
    <row r="5240" customHeight="1" spans="11:15">
      <c r="K5240" s="6" t="str">
        <f>IFERROR(VLOOKUP($J5240,Lookup!$I:$M,Lookup!J$2,0),"")</f>
        <v/>
      </c>
      <c r="L5240" s="6" t="str">
        <f>IFERROR(VLOOKUP($J5240,Lookup!$I:$M,Lookup!K$2,0),"")</f>
        <v/>
      </c>
      <c r="M5240" s="6" t="str">
        <f>IFERROR(VLOOKUP($J5240,Lookup!$I:$M,Lookup!L$2,0),"")</f>
        <v/>
      </c>
      <c r="N5240" s="6" t="str">
        <f>IFERROR(VLOOKUP($J5240,Lookup!$I:$M,Lookup!M$2,0),"")</f>
        <v/>
      </c>
      <c r="O5240" s="6">
        <f>IFERROR(VLOOKUP(E5240,Lookup!B:C,2,0),0)</f>
        <v>0</v>
      </c>
    </row>
    <row r="5241" customHeight="1" spans="11:15">
      <c r="K5241" s="6" t="str">
        <f>IFERROR(VLOOKUP($J5241,Lookup!$I:$M,Lookup!J$2,0),"")</f>
        <v/>
      </c>
      <c r="L5241" s="6" t="str">
        <f>IFERROR(VLOOKUP($J5241,Lookup!$I:$M,Lookup!K$2,0),"")</f>
        <v/>
      </c>
      <c r="M5241" s="6" t="str">
        <f>IFERROR(VLOOKUP($J5241,Lookup!$I:$M,Lookup!L$2,0),"")</f>
        <v/>
      </c>
      <c r="N5241" s="6" t="str">
        <f>IFERROR(VLOOKUP($J5241,Lookup!$I:$M,Lookup!M$2,0),"")</f>
        <v/>
      </c>
      <c r="O5241" s="6">
        <f>IFERROR(VLOOKUP(E5241,Lookup!B:C,2,0),0)</f>
        <v>0</v>
      </c>
    </row>
    <row r="5242" customHeight="1" spans="11:15">
      <c r="K5242" s="6" t="str">
        <f>IFERROR(VLOOKUP($J5242,Lookup!$I:$M,Lookup!J$2,0),"")</f>
        <v/>
      </c>
      <c r="L5242" s="6" t="str">
        <f>IFERROR(VLOOKUP($J5242,Lookup!$I:$M,Lookup!K$2,0),"")</f>
        <v/>
      </c>
      <c r="M5242" s="6" t="str">
        <f>IFERROR(VLOOKUP($J5242,Lookup!$I:$M,Lookup!L$2,0),"")</f>
        <v/>
      </c>
      <c r="N5242" s="6" t="str">
        <f>IFERROR(VLOOKUP($J5242,Lookup!$I:$M,Lookup!M$2,0),"")</f>
        <v/>
      </c>
      <c r="O5242" s="6">
        <f>IFERROR(VLOOKUP(E5242,Lookup!B:C,2,0),0)</f>
        <v>0</v>
      </c>
    </row>
    <row r="5243" customHeight="1" spans="11:15">
      <c r="K5243" s="6" t="str">
        <f>IFERROR(VLOOKUP($J5243,Lookup!$I:$M,Lookup!J$2,0),"")</f>
        <v/>
      </c>
      <c r="L5243" s="6" t="str">
        <f>IFERROR(VLOOKUP($J5243,Lookup!$I:$M,Lookup!K$2,0),"")</f>
        <v/>
      </c>
      <c r="M5243" s="6" t="str">
        <f>IFERROR(VLOOKUP($J5243,Lookup!$I:$M,Lookup!L$2,0),"")</f>
        <v/>
      </c>
      <c r="N5243" s="6" t="str">
        <f>IFERROR(VLOOKUP($J5243,Lookup!$I:$M,Lookup!M$2,0),"")</f>
        <v/>
      </c>
      <c r="O5243" s="6">
        <f>IFERROR(VLOOKUP(E5243,Lookup!B:C,2,0),0)</f>
        <v>0</v>
      </c>
    </row>
    <row r="5244" customHeight="1" spans="11:15">
      <c r="K5244" s="6" t="str">
        <f>IFERROR(VLOOKUP($J5244,Lookup!$I:$M,Lookup!J$2,0),"")</f>
        <v/>
      </c>
      <c r="L5244" s="6" t="str">
        <f>IFERROR(VLOOKUP($J5244,Lookup!$I:$M,Lookup!K$2,0),"")</f>
        <v/>
      </c>
      <c r="M5244" s="6" t="str">
        <f>IFERROR(VLOOKUP($J5244,Lookup!$I:$M,Lookup!L$2,0),"")</f>
        <v/>
      </c>
      <c r="N5244" s="6" t="str">
        <f>IFERROR(VLOOKUP($J5244,Lookup!$I:$M,Lookup!M$2,0),"")</f>
        <v/>
      </c>
      <c r="O5244" s="6">
        <f>IFERROR(VLOOKUP(E5244,Lookup!B:C,2,0),0)</f>
        <v>0</v>
      </c>
    </row>
    <row r="5245" customHeight="1" spans="11:15">
      <c r="K5245" s="6" t="str">
        <f>IFERROR(VLOOKUP($J5245,Lookup!$I:$M,Lookup!J$2,0),"")</f>
        <v/>
      </c>
      <c r="L5245" s="6" t="str">
        <f>IFERROR(VLOOKUP($J5245,Lookup!$I:$M,Lookup!K$2,0),"")</f>
        <v/>
      </c>
      <c r="M5245" s="6" t="str">
        <f>IFERROR(VLOOKUP($J5245,Lookup!$I:$M,Lookup!L$2,0),"")</f>
        <v/>
      </c>
      <c r="N5245" s="6" t="str">
        <f>IFERROR(VLOOKUP($J5245,Lookup!$I:$M,Lookup!M$2,0),"")</f>
        <v/>
      </c>
      <c r="O5245" s="6">
        <f>IFERROR(VLOOKUP(E5245,Lookup!B:C,2,0),0)</f>
        <v>0</v>
      </c>
    </row>
    <row r="5246" customHeight="1" spans="11:15">
      <c r="K5246" s="6" t="str">
        <f>IFERROR(VLOOKUP($J5246,Lookup!$I:$M,Lookup!J$2,0),"")</f>
        <v/>
      </c>
      <c r="L5246" s="6" t="str">
        <f>IFERROR(VLOOKUP($J5246,Lookup!$I:$M,Lookup!K$2,0),"")</f>
        <v/>
      </c>
      <c r="M5246" s="6" t="str">
        <f>IFERROR(VLOOKUP($J5246,Lookup!$I:$M,Lookup!L$2,0),"")</f>
        <v/>
      </c>
      <c r="N5246" s="6" t="str">
        <f>IFERROR(VLOOKUP($J5246,Lookup!$I:$M,Lookup!M$2,0),"")</f>
        <v/>
      </c>
      <c r="O5246" s="6">
        <f>IFERROR(VLOOKUP(E5246,Lookup!B:C,2,0),0)</f>
        <v>0</v>
      </c>
    </row>
    <row r="5247" customHeight="1" spans="11:15">
      <c r="K5247" s="6" t="str">
        <f>IFERROR(VLOOKUP($J5247,Lookup!$I:$M,Lookup!J$2,0),"")</f>
        <v/>
      </c>
      <c r="L5247" s="6" t="str">
        <f>IFERROR(VLOOKUP($J5247,Lookup!$I:$M,Lookup!K$2,0),"")</f>
        <v/>
      </c>
      <c r="M5247" s="6" t="str">
        <f>IFERROR(VLOOKUP($J5247,Lookup!$I:$M,Lookup!L$2,0),"")</f>
        <v/>
      </c>
      <c r="N5247" s="6" t="str">
        <f>IFERROR(VLOOKUP($J5247,Lookup!$I:$M,Lookup!M$2,0),"")</f>
        <v/>
      </c>
      <c r="O5247" s="6">
        <f>IFERROR(VLOOKUP(E5247,Lookup!B:C,2,0),0)</f>
        <v>0</v>
      </c>
    </row>
    <row r="5248" customHeight="1" spans="11:15">
      <c r="K5248" s="6" t="str">
        <f>IFERROR(VLOOKUP($J5248,Lookup!$I:$M,Lookup!J$2,0),"")</f>
        <v/>
      </c>
      <c r="L5248" s="6" t="str">
        <f>IFERROR(VLOOKUP($J5248,Lookup!$I:$M,Lookup!K$2,0),"")</f>
        <v/>
      </c>
      <c r="M5248" s="6" t="str">
        <f>IFERROR(VLOOKUP($J5248,Lookup!$I:$M,Lookup!L$2,0),"")</f>
        <v/>
      </c>
      <c r="N5248" s="6" t="str">
        <f>IFERROR(VLOOKUP($J5248,Lookup!$I:$M,Lookup!M$2,0),"")</f>
        <v/>
      </c>
      <c r="O5248" s="6">
        <f>IFERROR(VLOOKUP(E5248,Lookup!B:C,2,0),0)</f>
        <v>0</v>
      </c>
    </row>
    <row r="5249" customHeight="1" spans="11:15">
      <c r="K5249" s="6" t="str">
        <f>IFERROR(VLOOKUP($J5249,Lookup!$I:$M,Lookup!J$2,0),"")</f>
        <v/>
      </c>
      <c r="L5249" s="6" t="str">
        <f>IFERROR(VLOOKUP($J5249,Lookup!$I:$M,Lookup!K$2,0),"")</f>
        <v/>
      </c>
      <c r="M5249" s="6" t="str">
        <f>IFERROR(VLOOKUP($J5249,Lookup!$I:$M,Lookup!L$2,0),"")</f>
        <v/>
      </c>
      <c r="N5249" s="6" t="str">
        <f>IFERROR(VLOOKUP($J5249,Lookup!$I:$M,Lookup!M$2,0),"")</f>
        <v/>
      </c>
      <c r="O5249" s="6">
        <f>IFERROR(VLOOKUP(E5249,Lookup!B:C,2,0),0)</f>
        <v>0</v>
      </c>
    </row>
    <row r="5250" customHeight="1" spans="11:15">
      <c r="K5250" s="6" t="str">
        <f>IFERROR(VLOOKUP($J5250,Lookup!$I:$M,Lookup!J$2,0),"")</f>
        <v/>
      </c>
      <c r="L5250" s="6" t="str">
        <f>IFERROR(VLOOKUP($J5250,Lookup!$I:$M,Lookup!K$2,0),"")</f>
        <v/>
      </c>
      <c r="M5250" s="6" t="str">
        <f>IFERROR(VLOOKUP($J5250,Lookup!$I:$M,Lookup!L$2,0),"")</f>
        <v/>
      </c>
      <c r="N5250" s="6" t="str">
        <f>IFERROR(VLOOKUP($J5250,Lookup!$I:$M,Lookup!M$2,0),"")</f>
        <v/>
      </c>
      <c r="O5250" s="6">
        <f>IFERROR(VLOOKUP(E5250,Lookup!B:C,2,0),0)</f>
        <v>0</v>
      </c>
    </row>
    <row r="5251" customHeight="1" spans="11:15">
      <c r="K5251" s="6" t="str">
        <f>IFERROR(VLOOKUP($J5251,Lookup!$I:$M,Lookup!J$2,0),"")</f>
        <v/>
      </c>
      <c r="L5251" s="6" t="str">
        <f>IFERROR(VLOOKUP($J5251,Lookup!$I:$M,Lookup!K$2,0),"")</f>
        <v/>
      </c>
      <c r="M5251" s="6" t="str">
        <f>IFERROR(VLOOKUP($J5251,Lookup!$I:$M,Lookup!L$2,0),"")</f>
        <v/>
      </c>
      <c r="N5251" s="6" t="str">
        <f>IFERROR(VLOOKUP($J5251,Lookup!$I:$M,Lookup!M$2,0),"")</f>
        <v/>
      </c>
      <c r="O5251" s="6">
        <f>IFERROR(VLOOKUP(E5251,Lookup!B:C,2,0),0)</f>
        <v>0</v>
      </c>
    </row>
    <row r="5252" customHeight="1" spans="11:15">
      <c r="K5252" s="6" t="str">
        <f>IFERROR(VLOOKUP($J5252,Lookup!$I:$M,Lookup!J$2,0),"")</f>
        <v/>
      </c>
      <c r="L5252" s="6" t="str">
        <f>IFERROR(VLOOKUP($J5252,Lookup!$I:$M,Lookup!K$2,0),"")</f>
        <v/>
      </c>
      <c r="M5252" s="6" t="str">
        <f>IFERROR(VLOOKUP($J5252,Lookup!$I:$M,Lookup!L$2,0),"")</f>
        <v/>
      </c>
      <c r="N5252" s="6" t="str">
        <f>IFERROR(VLOOKUP($J5252,Lookup!$I:$M,Lookup!M$2,0),"")</f>
        <v/>
      </c>
      <c r="O5252" s="6">
        <f>IFERROR(VLOOKUP(E5252,Lookup!B:C,2,0),0)</f>
        <v>0</v>
      </c>
    </row>
    <row r="5253" customHeight="1" spans="11:15">
      <c r="K5253" s="6" t="str">
        <f>IFERROR(VLOOKUP($J5253,Lookup!$I:$M,Lookup!J$2,0),"")</f>
        <v/>
      </c>
      <c r="L5253" s="6" t="str">
        <f>IFERROR(VLOOKUP($J5253,Lookup!$I:$M,Lookup!K$2,0),"")</f>
        <v/>
      </c>
      <c r="M5253" s="6" t="str">
        <f>IFERROR(VLOOKUP($J5253,Lookup!$I:$M,Lookup!L$2,0),"")</f>
        <v/>
      </c>
      <c r="N5253" s="6" t="str">
        <f>IFERROR(VLOOKUP($J5253,Lookup!$I:$M,Lookup!M$2,0),"")</f>
        <v/>
      </c>
      <c r="O5253" s="6">
        <f>IFERROR(VLOOKUP(E5253,Lookup!B:C,2,0),0)</f>
        <v>0</v>
      </c>
    </row>
    <row r="5254" customHeight="1" spans="11:15">
      <c r="K5254" s="6" t="str">
        <f>IFERROR(VLOOKUP($J5254,Lookup!$I:$M,Lookup!J$2,0),"")</f>
        <v/>
      </c>
      <c r="L5254" s="6" t="str">
        <f>IFERROR(VLOOKUP($J5254,Lookup!$I:$M,Lookup!K$2,0),"")</f>
        <v/>
      </c>
      <c r="M5254" s="6" t="str">
        <f>IFERROR(VLOOKUP($J5254,Lookup!$I:$M,Lookup!L$2,0),"")</f>
        <v/>
      </c>
      <c r="N5254" s="6" t="str">
        <f>IFERROR(VLOOKUP($J5254,Lookup!$I:$M,Lookup!M$2,0),"")</f>
        <v/>
      </c>
      <c r="O5254" s="6">
        <f>IFERROR(VLOOKUP(E5254,Lookup!B:C,2,0),0)</f>
        <v>0</v>
      </c>
    </row>
    <row r="5255" customHeight="1" spans="11:15">
      <c r="K5255" s="6" t="str">
        <f>IFERROR(VLOOKUP($J5255,Lookup!$I:$M,Lookup!J$2,0),"")</f>
        <v/>
      </c>
      <c r="L5255" s="6" t="str">
        <f>IFERROR(VLOOKUP($J5255,Lookup!$I:$M,Lookup!K$2,0),"")</f>
        <v/>
      </c>
      <c r="M5255" s="6" t="str">
        <f>IFERROR(VLOOKUP($J5255,Lookup!$I:$M,Lookup!L$2,0),"")</f>
        <v/>
      </c>
      <c r="N5255" s="6" t="str">
        <f>IFERROR(VLOOKUP($J5255,Lookup!$I:$M,Lookup!M$2,0),"")</f>
        <v/>
      </c>
      <c r="O5255" s="6">
        <f>IFERROR(VLOOKUP(E5255,Lookup!B:C,2,0),0)</f>
        <v>0</v>
      </c>
    </row>
    <row r="5256" customHeight="1" spans="11:15">
      <c r="K5256" s="6" t="str">
        <f>IFERROR(VLOOKUP($J5256,Lookup!$I:$M,Lookup!J$2,0),"")</f>
        <v/>
      </c>
      <c r="L5256" s="6" t="str">
        <f>IFERROR(VLOOKUP($J5256,Lookup!$I:$M,Lookup!K$2,0),"")</f>
        <v/>
      </c>
      <c r="M5256" s="6" t="str">
        <f>IFERROR(VLOOKUP($J5256,Lookup!$I:$M,Lookup!L$2,0),"")</f>
        <v/>
      </c>
      <c r="N5256" s="6" t="str">
        <f>IFERROR(VLOOKUP($J5256,Lookup!$I:$M,Lookup!M$2,0),"")</f>
        <v/>
      </c>
      <c r="O5256" s="6">
        <f>IFERROR(VLOOKUP(E5256,Lookup!B:C,2,0),0)</f>
        <v>0</v>
      </c>
    </row>
    <row r="5257" customHeight="1" spans="11:15">
      <c r="K5257" s="6" t="str">
        <f>IFERROR(VLOOKUP($J5257,Lookup!$I:$M,Lookup!J$2,0),"")</f>
        <v/>
      </c>
      <c r="L5257" s="6" t="str">
        <f>IFERROR(VLOOKUP($J5257,Lookup!$I:$M,Lookup!K$2,0),"")</f>
        <v/>
      </c>
      <c r="M5257" s="6" t="str">
        <f>IFERROR(VLOOKUP($J5257,Lookup!$I:$M,Lookup!L$2,0),"")</f>
        <v/>
      </c>
      <c r="N5257" s="6" t="str">
        <f>IFERROR(VLOOKUP($J5257,Lookup!$I:$M,Lookup!M$2,0),"")</f>
        <v/>
      </c>
      <c r="O5257" s="6">
        <f>IFERROR(VLOOKUP(E5257,Lookup!B:C,2,0),0)</f>
        <v>0</v>
      </c>
    </row>
    <row r="5258" customHeight="1" spans="11:15">
      <c r="K5258" s="6" t="str">
        <f>IFERROR(VLOOKUP($J5258,Lookup!$I:$M,Lookup!J$2,0),"")</f>
        <v/>
      </c>
      <c r="L5258" s="6" t="str">
        <f>IFERROR(VLOOKUP($J5258,Lookup!$I:$M,Lookup!K$2,0),"")</f>
        <v/>
      </c>
      <c r="M5258" s="6" t="str">
        <f>IFERROR(VLOOKUP($J5258,Lookup!$I:$M,Lookup!L$2,0),"")</f>
        <v/>
      </c>
      <c r="N5258" s="6" t="str">
        <f>IFERROR(VLOOKUP($J5258,Lookup!$I:$M,Lookup!M$2,0),"")</f>
        <v/>
      </c>
      <c r="O5258" s="6">
        <f>IFERROR(VLOOKUP(E5258,Lookup!B:C,2,0),0)</f>
        <v>0</v>
      </c>
    </row>
    <row r="5259" customHeight="1" spans="11:15">
      <c r="K5259" s="6" t="str">
        <f>IFERROR(VLOOKUP($J5259,Lookup!$I:$M,Lookup!J$2,0),"")</f>
        <v/>
      </c>
      <c r="L5259" s="6" t="str">
        <f>IFERROR(VLOOKUP($J5259,Lookup!$I:$M,Lookup!K$2,0),"")</f>
        <v/>
      </c>
      <c r="M5259" s="6" t="str">
        <f>IFERROR(VLOOKUP($J5259,Lookup!$I:$M,Lookup!L$2,0),"")</f>
        <v/>
      </c>
      <c r="N5259" s="6" t="str">
        <f>IFERROR(VLOOKUP($J5259,Lookup!$I:$M,Lookup!M$2,0),"")</f>
        <v/>
      </c>
      <c r="O5259" s="6">
        <f>IFERROR(VLOOKUP(E5259,Lookup!B:C,2,0),0)</f>
        <v>0</v>
      </c>
    </row>
    <row r="5260" customHeight="1" spans="11:15">
      <c r="K5260" s="6" t="str">
        <f>IFERROR(VLOOKUP($J5260,Lookup!$I:$M,Lookup!J$2,0),"")</f>
        <v/>
      </c>
      <c r="L5260" s="6" t="str">
        <f>IFERROR(VLOOKUP($J5260,Lookup!$I:$M,Lookup!K$2,0),"")</f>
        <v/>
      </c>
      <c r="M5260" s="6" t="str">
        <f>IFERROR(VLOOKUP($J5260,Lookup!$I:$M,Lookup!L$2,0),"")</f>
        <v/>
      </c>
      <c r="N5260" s="6" t="str">
        <f>IFERROR(VLOOKUP($J5260,Lookup!$I:$M,Lookup!M$2,0),"")</f>
        <v/>
      </c>
      <c r="O5260" s="6">
        <f>IFERROR(VLOOKUP(E5260,Lookup!B:C,2,0),0)</f>
        <v>0</v>
      </c>
    </row>
    <row r="5261" customHeight="1" spans="11:15">
      <c r="K5261" s="6" t="str">
        <f>IFERROR(VLOOKUP($J5261,Lookup!$I:$M,Lookup!J$2,0),"")</f>
        <v/>
      </c>
      <c r="L5261" s="6" t="str">
        <f>IFERROR(VLOOKUP($J5261,Lookup!$I:$M,Lookup!K$2,0),"")</f>
        <v/>
      </c>
      <c r="M5261" s="6" t="str">
        <f>IFERROR(VLOOKUP($J5261,Lookup!$I:$M,Lookup!L$2,0),"")</f>
        <v/>
      </c>
      <c r="N5261" s="6" t="str">
        <f>IFERROR(VLOOKUP($J5261,Lookup!$I:$M,Lookup!M$2,0),"")</f>
        <v/>
      </c>
      <c r="O5261" s="6">
        <f>IFERROR(VLOOKUP(E5261,Lookup!B:C,2,0),0)</f>
        <v>0</v>
      </c>
    </row>
    <row r="5262" customHeight="1" spans="11:15">
      <c r="K5262" s="6" t="str">
        <f>IFERROR(VLOOKUP($J5262,Lookup!$I:$M,Lookup!J$2,0),"")</f>
        <v/>
      </c>
      <c r="L5262" s="6" t="str">
        <f>IFERROR(VLOOKUP($J5262,Lookup!$I:$M,Lookup!K$2,0),"")</f>
        <v/>
      </c>
      <c r="M5262" s="6" t="str">
        <f>IFERROR(VLOOKUP($J5262,Lookup!$I:$M,Lookup!L$2,0),"")</f>
        <v/>
      </c>
      <c r="N5262" s="6" t="str">
        <f>IFERROR(VLOOKUP($J5262,Lookup!$I:$M,Lookup!M$2,0),"")</f>
        <v/>
      </c>
      <c r="O5262" s="6">
        <f>IFERROR(VLOOKUP(E5262,Lookup!B:C,2,0),0)</f>
        <v>0</v>
      </c>
    </row>
    <row r="5263" customHeight="1" spans="11:15">
      <c r="K5263" s="6" t="str">
        <f>IFERROR(VLOOKUP($J5263,Lookup!$I:$M,Lookup!J$2,0),"")</f>
        <v/>
      </c>
      <c r="L5263" s="6" t="str">
        <f>IFERROR(VLOOKUP($J5263,Lookup!$I:$M,Lookup!K$2,0),"")</f>
        <v/>
      </c>
      <c r="M5263" s="6" t="str">
        <f>IFERROR(VLOOKUP($J5263,Lookup!$I:$M,Lookup!L$2,0),"")</f>
        <v/>
      </c>
      <c r="N5263" s="6" t="str">
        <f>IFERROR(VLOOKUP($J5263,Lookup!$I:$M,Lookup!M$2,0),"")</f>
        <v/>
      </c>
      <c r="O5263" s="6">
        <f>IFERROR(VLOOKUP(E5263,Lookup!B:C,2,0),0)</f>
        <v>0</v>
      </c>
    </row>
    <row r="5264" customHeight="1" spans="11:15">
      <c r="K5264" s="6" t="str">
        <f>IFERROR(VLOOKUP($J5264,Lookup!$I:$M,Lookup!J$2,0),"")</f>
        <v/>
      </c>
      <c r="L5264" s="6" t="str">
        <f>IFERROR(VLOOKUP($J5264,Lookup!$I:$M,Lookup!K$2,0),"")</f>
        <v/>
      </c>
      <c r="M5264" s="6" t="str">
        <f>IFERROR(VLOOKUP($J5264,Lookup!$I:$M,Lookup!L$2,0),"")</f>
        <v/>
      </c>
      <c r="N5264" s="6" t="str">
        <f>IFERROR(VLOOKUP($J5264,Lookup!$I:$M,Lookup!M$2,0),"")</f>
        <v/>
      </c>
      <c r="O5264" s="6">
        <f>IFERROR(VLOOKUP(E5264,Lookup!B:C,2,0),0)</f>
        <v>0</v>
      </c>
    </row>
    <row r="5265" customHeight="1" spans="11:15">
      <c r="K5265" s="6" t="str">
        <f>IFERROR(VLOOKUP($J5265,Lookup!$I:$M,Lookup!J$2,0),"")</f>
        <v/>
      </c>
      <c r="L5265" s="6" t="str">
        <f>IFERROR(VLOOKUP($J5265,Lookup!$I:$M,Lookup!K$2,0),"")</f>
        <v/>
      </c>
      <c r="M5265" s="6" t="str">
        <f>IFERROR(VLOOKUP($J5265,Lookup!$I:$M,Lookup!L$2,0),"")</f>
        <v/>
      </c>
      <c r="N5265" s="6" t="str">
        <f>IFERROR(VLOOKUP($J5265,Lookup!$I:$M,Lookup!M$2,0),"")</f>
        <v/>
      </c>
      <c r="O5265" s="6">
        <f>IFERROR(VLOOKUP(E5265,Lookup!B:C,2,0),0)</f>
        <v>0</v>
      </c>
    </row>
    <row r="5266" customHeight="1" spans="11:15">
      <c r="K5266" s="6" t="str">
        <f>IFERROR(VLOOKUP($J5266,Lookup!$I:$M,Lookup!J$2,0),"")</f>
        <v/>
      </c>
      <c r="L5266" s="6" t="str">
        <f>IFERROR(VLOOKUP($J5266,Lookup!$I:$M,Lookup!K$2,0),"")</f>
        <v/>
      </c>
      <c r="M5266" s="6" t="str">
        <f>IFERROR(VLOOKUP($J5266,Lookup!$I:$M,Lookup!L$2,0),"")</f>
        <v/>
      </c>
      <c r="N5266" s="6" t="str">
        <f>IFERROR(VLOOKUP($J5266,Lookup!$I:$M,Lookup!M$2,0),"")</f>
        <v/>
      </c>
      <c r="O5266" s="6">
        <f>IFERROR(VLOOKUP(E5266,Lookup!B:C,2,0),0)</f>
        <v>0</v>
      </c>
    </row>
    <row r="5267" customHeight="1" spans="11:15">
      <c r="K5267" s="6" t="str">
        <f>IFERROR(VLOOKUP($J5267,Lookup!$I:$M,Lookup!J$2,0),"")</f>
        <v/>
      </c>
      <c r="L5267" s="6" t="str">
        <f>IFERROR(VLOOKUP($J5267,Lookup!$I:$M,Lookup!K$2,0),"")</f>
        <v/>
      </c>
      <c r="M5267" s="6" t="str">
        <f>IFERROR(VLOOKUP($J5267,Lookup!$I:$M,Lookup!L$2,0),"")</f>
        <v/>
      </c>
      <c r="N5267" s="6" t="str">
        <f>IFERROR(VLOOKUP($J5267,Lookup!$I:$M,Lookup!M$2,0),"")</f>
        <v/>
      </c>
      <c r="O5267" s="6">
        <f>IFERROR(VLOOKUP(E5267,Lookup!B:C,2,0),0)</f>
        <v>0</v>
      </c>
    </row>
    <row r="5268" customHeight="1" spans="11:15">
      <c r="K5268" s="6" t="str">
        <f>IFERROR(VLOOKUP($J5268,Lookup!$I:$M,Lookup!J$2,0),"")</f>
        <v/>
      </c>
      <c r="L5268" s="6" t="str">
        <f>IFERROR(VLOOKUP($J5268,Lookup!$I:$M,Lookup!K$2,0),"")</f>
        <v/>
      </c>
      <c r="M5268" s="6" t="str">
        <f>IFERROR(VLOOKUP($J5268,Lookup!$I:$M,Lookup!L$2,0),"")</f>
        <v/>
      </c>
      <c r="N5268" s="6" t="str">
        <f>IFERROR(VLOOKUP($J5268,Lookup!$I:$M,Lookup!M$2,0),"")</f>
        <v/>
      </c>
      <c r="O5268" s="6">
        <f>IFERROR(VLOOKUP(E5268,Lookup!B:C,2,0),0)</f>
        <v>0</v>
      </c>
    </row>
    <row r="5269" customHeight="1" spans="11:15">
      <c r="K5269" s="6" t="str">
        <f>IFERROR(VLOOKUP($J5269,Lookup!$I:$M,Lookup!J$2,0),"")</f>
        <v/>
      </c>
      <c r="L5269" s="6" t="str">
        <f>IFERROR(VLOOKUP($J5269,Lookup!$I:$M,Lookup!K$2,0),"")</f>
        <v/>
      </c>
      <c r="M5269" s="6" t="str">
        <f>IFERROR(VLOOKUP($J5269,Lookup!$I:$M,Lookup!L$2,0),"")</f>
        <v/>
      </c>
      <c r="N5269" s="6" t="str">
        <f>IFERROR(VLOOKUP($J5269,Lookup!$I:$M,Lookup!M$2,0),"")</f>
        <v/>
      </c>
      <c r="O5269" s="6">
        <f>IFERROR(VLOOKUP(E5269,Lookup!B:C,2,0),0)</f>
        <v>0</v>
      </c>
    </row>
    <row r="5270" customHeight="1" spans="11:15">
      <c r="K5270" s="6" t="str">
        <f>IFERROR(VLOOKUP($J5270,Lookup!$I:$M,Lookup!J$2,0),"")</f>
        <v/>
      </c>
      <c r="L5270" s="6" t="str">
        <f>IFERROR(VLOOKUP($J5270,Lookup!$I:$M,Lookup!K$2,0),"")</f>
        <v/>
      </c>
      <c r="M5270" s="6" t="str">
        <f>IFERROR(VLOOKUP($J5270,Lookup!$I:$M,Lookup!L$2,0),"")</f>
        <v/>
      </c>
      <c r="N5270" s="6" t="str">
        <f>IFERROR(VLOOKUP($J5270,Lookup!$I:$M,Lookup!M$2,0),"")</f>
        <v/>
      </c>
      <c r="O5270" s="6">
        <f>IFERROR(VLOOKUP(E5270,Lookup!B:C,2,0),0)</f>
        <v>0</v>
      </c>
    </row>
    <row r="5271" customHeight="1" spans="11:15">
      <c r="K5271" s="6" t="str">
        <f>IFERROR(VLOOKUP($J5271,Lookup!$I:$M,Lookup!J$2,0),"")</f>
        <v/>
      </c>
      <c r="L5271" s="6" t="str">
        <f>IFERROR(VLOOKUP($J5271,Lookup!$I:$M,Lookup!K$2,0),"")</f>
        <v/>
      </c>
      <c r="M5271" s="6" t="str">
        <f>IFERROR(VLOOKUP($J5271,Lookup!$I:$M,Lookup!L$2,0),"")</f>
        <v/>
      </c>
      <c r="N5271" s="6" t="str">
        <f>IFERROR(VLOOKUP($J5271,Lookup!$I:$M,Lookup!M$2,0),"")</f>
        <v/>
      </c>
      <c r="O5271" s="6">
        <f>IFERROR(VLOOKUP(E5271,Lookup!B:C,2,0),0)</f>
        <v>0</v>
      </c>
    </row>
    <row r="5272" customHeight="1" spans="11:15">
      <c r="K5272" s="6" t="str">
        <f>IFERROR(VLOOKUP($J5272,Lookup!$I:$M,Lookup!J$2,0),"")</f>
        <v/>
      </c>
      <c r="L5272" s="6" t="str">
        <f>IFERROR(VLOOKUP($J5272,Lookup!$I:$M,Lookup!K$2,0),"")</f>
        <v/>
      </c>
      <c r="M5272" s="6" t="str">
        <f>IFERROR(VLOOKUP($J5272,Lookup!$I:$M,Lookup!L$2,0),"")</f>
        <v/>
      </c>
      <c r="N5272" s="6" t="str">
        <f>IFERROR(VLOOKUP($J5272,Lookup!$I:$M,Lookup!M$2,0),"")</f>
        <v/>
      </c>
      <c r="O5272" s="6">
        <f>IFERROR(VLOOKUP(E5272,Lookup!B:C,2,0),0)</f>
        <v>0</v>
      </c>
    </row>
    <row r="5273" customHeight="1" spans="11:15">
      <c r="K5273" s="6" t="str">
        <f>IFERROR(VLOOKUP($J5273,Lookup!$I:$M,Lookup!J$2,0),"")</f>
        <v/>
      </c>
      <c r="L5273" s="6" t="str">
        <f>IFERROR(VLOOKUP($J5273,Lookup!$I:$M,Lookup!K$2,0),"")</f>
        <v/>
      </c>
      <c r="M5273" s="6" t="str">
        <f>IFERROR(VLOOKUP($J5273,Lookup!$I:$M,Lookup!L$2,0),"")</f>
        <v/>
      </c>
      <c r="N5273" s="6" t="str">
        <f>IFERROR(VLOOKUP($J5273,Lookup!$I:$M,Lookup!M$2,0),"")</f>
        <v/>
      </c>
      <c r="O5273" s="6">
        <f>IFERROR(VLOOKUP(E5273,Lookup!B:C,2,0),0)</f>
        <v>0</v>
      </c>
    </row>
    <row r="5274" customHeight="1" spans="11:15">
      <c r="K5274" s="6" t="str">
        <f>IFERROR(VLOOKUP($J5274,Lookup!$I:$M,Lookup!J$2,0),"")</f>
        <v/>
      </c>
      <c r="L5274" s="6" t="str">
        <f>IFERROR(VLOOKUP($J5274,Lookup!$I:$M,Lookup!K$2,0),"")</f>
        <v/>
      </c>
      <c r="M5274" s="6" t="str">
        <f>IFERROR(VLOOKUP($J5274,Lookup!$I:$M,Lookup!L$2,0),"")</f>
        <v/>
      </c>
      <c r="N5274" s="6" t="str">
        <f>IFERROR(VLOOKUP($J5274,Lookup!$I:$M,Lookup!M$2,0),"")</f>
        <v/>
      </c>
      <c r="O5274" s="6">
        <f>IFERROR(VLOOKUP(E5274,Lookup!B:C,2,0),0)</f>
        <v>0</v>
      </c>
    </row>
    <row r="5275" customHeight="1" spans="11:15">
      <c r="K5275" s="6" t="str">
        <f>IFERROR(VLOOKUP($J5275,Lookup!$I:$M,Lookup!J$2,0),"")</f>
        <v/>
      </c>
      <c r="L5275" s="6" t="str">
        <f>IFERROR(VLOOKUP($J5275,Lookup!$I:$M,Lookup!K$2,0),"")</f>
        <v/>
      </c>
      <c r="M5275" s="6" t="str">
        <f>IFERROR(VLOOKUP($J5275,Lookup!$I:$M,Lookup!L$2,0),"")</f>
        <v/>
      </c>
      <c r="N5275" s="6" t="str">
        <f>IFERROR(VLOOKUP($J5275,Lookup!$I:$M,Lookup!M$2,0),"")</f>
        <v/>
      </c>
      <c r="O5275" s="6">
        <f>IFERROR(VLOOKUP(E5275,Lookup!B:C,2,0),0)</f>
        <v>0</v>
      </c>
    </row>
    <row r="5276" customHeight="1" spans="11:15">
      <c r="K5276" s="6" t="str">
        <f>IFERROR(VLOOKUP($J5276,Lookup!$I:$M,Lookup!J$2,0),"")</f>
        <v/>
      </c>
      <c r="L5276" s="6" t="str">
        <f>IFERROR(VLOOKUP($J5276,Lookup!$I:$M,Lookup!K$2,0),"")</f>
        <v/>
      </c>
      <c r="M5276" s="6" t="str">
        <f>IFERROR(VLOOKUP($J5276,Lookup!$I:$M,Lookup!L$2,0),"")</f>
        <v/>
      </c>
      <c r="N5276" s="6" t="str">
        <f>IFERROR(VLOOKUP($J5276,Lookup!$I:$M,Lookup!M$2,0),"")</f>
        <v/>
      </c>
      <c r="O5276" s="6">
        <f>IFERROR(VLOOKUP(E5276,Lookup!B:C,2,0),0)</f>
        <v>0</v>
      </c>
    </row>
    <row r="5277" customHeight="1" spans="11:15">
      <c r="K5277" s="6" t="str">
        <f>IFERROR(VLOOKUP($J5277,Lookup!$I:$M,Lookup!J$2,0),"")</f>
        <v/>
      </c>
      <c r="L5277" s="6" t="str">
        <f>IFERROR(VLOOKUP($J5277,Lookup!$I:$M,Lookup!K$2,0),"")</f>
        <v/>
      </c>
      <c r="M5277" s="6" t="str">
        <f>IFERROR(VLOOKUP($J5277,Lookup!$I:$M,Lookup!L$2,0),"")</f>
        <v/>
      </c>
      <c r="N5277" s="6" t="str">
        <f>IFERROR(VLOOKUP($J5277,Lookup!$I:$M,Lookup!M$2,0),"")</f>
        <v/>
      </c>
      <c r="O5277" s="6">
        <f>IFERROR(VLOOKUP(E5277,Lookup!B:C,2,0),0)</f>
        <v>0</v>
      </c>
    </row>
    <row r="5278" customHeight="1" spans="11:15">
      <c r="K5278" s="6" t="str">
        <f>IFERROR(VLOOKUP($J5278,Lookup!$I:$M,Lookup!J$2,0),"")</f>
        <v/>
      </c>
      <c r="L5278" s="6" t="str">
        <f>IFERROR(VLOOKUP($J5278,Lookup!$I:$M,Lookup!K$2,0),"")</f>
        <v/>
      </c>
      <c r="M5278" s="6" t="str">
        <f>IFERROR(VLOOKUP($J5278,Lookup!$I:$M,Lookup!L$2,0),"")</f>
        <v/>
      </c>
      <c r="N5278" s="6" t="str">
        <f>IFERROR(VLOOKUP($J5278,Lookup!$I:$M,Lookup!M$2,0),"")</f>
        <v/>
      </c>
      <c r="O5278" s="6">
        <f>IFERROR(VLOOKUP(E5278,Lookup!B:C,2,0),0)</f>
        <v>0</v>
      </c>
    </row>
    <row r="5279" customHeight="1" spans="11:15">
      <c r="K5279" s="6" t="str">
        <f>IFERROR(VLOOKUP($J5279,Lookup!$I:$M,Lookup!J$2,0),"")</f>
        <v/>
      </c>
      <c r="L5279" s="6" t="str">
        <f>IFERROR(VLOOKUP($J5279,Lookup!$I:$M,Lookup!K$2,0),"")</f>
        <v/>
      </c>
      <c r="M5279" s="6" t="str">
        <f>IFERROR(VLOOKUP($J5279,Lookup!$I:$M,Lookup!L$2,0),"")</f>
        <v/>
      </c>
      <c r="N5279" s="6" t="str">
        <f>IFERROR(VLOOKUP($J5279,Lookup!$I:$M,Lookup!M$2,0),"")</f>
        <v/>
      </c>
      <c r="O5279" s="6">
        <f>IFERROR(VLOOKUP(E5279,Lookup!B:C,2,0),0)</f>
        <v>0</v>
      </c>
    </row>
    <row r="5280" customHeight="1" spans="11:15">
      <c r="K5280" s="6" t="str">
        <f>IFERROR(VLOOKUP($J5280,Lookup!$I:$M,Lookup!J$2,0),"")</f>
        <v/>
      </c>
      <c r="L5280" s="6" t="str">
        <f>IFERROR(VLOOKUP($J5280,Lookup!$I:$M,Lookup!K$2,0),"")</f>
        <v/>
      </c>
      <c r="M5280" s="6" t="str">
        <f>IFERROR(VLOOKUP($J5280,Lookup!$I:$M,Lookup!L$2,0),"")</f>
        <v/>
      </c>
      <c r="N5280" s="6" t="str">
        <f>IFERROR(VLOOKUP($J5280,Lookup!$I:$M,Lookup!M$2,0),"")</f>
        <v/>
      </c>
      <c r="O5280" s="6">
        <f>IFERROR(VLOOKUP(E5280,Lookup!B:C,2,0),0)</f>
        <v>0</v>
      </c>
    </row>
    <row r="5281" customHeight="1" spans="11:15">
      <c r="K5281" s="6" t="str">
        <f>IFERROR(VLOOKUP($J5281,Lookup!$I:$M,Lookup!J$2,0),"")</f>
        <v/>
      </c>
      <c r="L5281" s="6" t="str">
        <f>IFERROR(VLOOKUP($J5281,Lookup!$I:$M,Lookup!K$2,0),"")</f>
        <v/>
      </c>
      <c r="M5281" s="6" t="str">
        <f>IFERROR(VLOOKUP($J5281,Lookup!$I:$M,Lookup!L$2,0),"")</f>
        <v/>
      </c>
      <c r="N5281" s="6" t="str">
        <f>IFERROR(VLOOKUP($J5281,Lookup!$I:$M,Lookup!M$2,0),"")</f>
        <v/>
      </c>
      <c r="O5281" s="6">
        <f>IFERROR(VLOOKUP(E5281,Lookup!B:C,2,0),0)</f>
        <v>0</v>
      </c>
    </row>
    <row r="5282" customHeight="1" spans="11:15">
      <c r="K5282" s="6" t="str">
        <f>IFERROR(VLOOKUP($J5282,Lookup!$I:$M,Lookup!J$2,0),"")</f>
        <v/>
      </c>
      <c r="L5282" s="6" t="str">
        <f>IFERROR(VLOOKUP($J5282,Lookup!$I:$M,Lookup!K$2,0),"")</f>
        <v/>
      </c>
      <c r="M5282" s="6" t="str">
        <f>IFERROR(VLOOKUP($J5282,Lookup!$I:$M,Lookup!L$2,0),"")</f>
        <v/>
      </c>
      <c r="N5282" s="6" t="str">
        <f>IFERROR(VLOOKUP($J5282,Lookup!$I:$M,Lookup!M$2,0),"")</f>
        <v/>
      </c>
      <c r="O5282" s="6">
        <f>IFERROR(VLOOKUP(E5282,Lookup!B:C,2,0),0)</f>
        <v>0</v>
      </c>
    </row>
    <row r="5283" customHeight="1" spans="11:15">
      <c r="K5283" s="6" t="str">
        <f>IFERROR(VLOOKUP($J5283,Lookup!$I:$M,Lookup!J$2,0),"")</f>
        <v/>
      </c>
      <c r="L5283" s="6" t="str">
        <f>IFERROR(VLOOKUP($J5283,Lookup!$I:$M,Lookup!K$2,0),"")</f>
        <v/>
      </c>
      <c r="M5283" s="6" t="str">
        <f>IFERROR(VLOOKUP($J5283,Lookup!$I:$M,Lookup!L$2,0),"")</f>
        <v/>
      </c>
      <c r="N5283" s="6" t="str">
        <f>IFERROR(VLOOKUP($J5283,Lookup!$I:$M,Lookup!M$2,0),"")</f>
        <v/>
      </c>
      <c r="O5283" s="6">
        <f>IFERROR(VLOOKUP(E5283,Lookup!B:C,2,0),0)</f>
        <v>0</v>
      </c>
    </row>
    <row r="5284" customHeight="1" spans="11:15">
      <c r="K5284" s="6" t="str">
        <f>IFERROR(VLOOKUP($J5284,Lookup!$I:$M,Lookup!J$2,0),"")</f>
        <v/>
      </c>
      <c r="L5284" s="6" t="str">
        <f>IFERROR(VLOOKUP($J5284,Lookup!$I:$M,Lookup!K$2,0),"")</f>
        <v/>
      </c>
      <c r="M5284" s="6" t="str">
        <f>IFERROR(VLOOKUP($J5284,Lookup!$I:$M,Lookup!L$2,0),"")</f>
        <v/>
      </c>
      <c r="N5284" s="6" t="str">
        <f>IFERROR(VLOOKUP($J5284,Lookup!$I:$M,Lookup!M$2,0),"")</f>
        <v/>
      </c>
      <c r="O5284" s="6">
        <f>IFERROR(VLOOKUP(E5284,Lookup!B:C,2,0),0)</f>
        <v>0</v>
      </c>
    </row>
    <row r="5285" customHeight="1" spans="11:15">
      <c r="K5285" s="6" t="str">
        <f>IFERROR(VLOOKUP($J5285,Lookup!$I:$M,Lookup!J$2,0),"")</f>
        <v/>
      </c>
      <c r="L5285" s="6" t="str">
        <f>IFERROR(VLOOKUP($J5285,Lookup!$I:$M,Lookup!K$2,0),"")</f>
        <v/>
      </c>
      <c r="M5285" s="6" t="str">
        <f>IFERROR(VLOOKUP($J5285,Lookup!$I:$M,Lookup!L$2,0),"")</f>
        <v/>
      </c>
      <c r="N5285" s="6" t="str">
        <f>IFERROR(VLOOKUP($J5285,Lookup!$I:$M,Lookup!M$2,0),"")</f>
        <v/>
      </c>
      <c r="O5285" s="6">
        <f>IFERROR(VLOOKUP(E5285,Lookup!B:C,2,0),0)</f>
        <v>0</v>
      </c>
    </row>
    <row r="5286" customHeight="1" spans="11:15">
      <c r="K5286" s="6" t="str">
        <f>IFERROR(VLOOKUP($J5286,Lookup!$I:$M,Lookup!J$2,0),"")</f>
        <v/>
      </c>
      <c r="L5286" s="6" t="str">
        <f>IFERROR(VLOOKUP($J5286,Lookup!$I:$M,Lookup!K$2,0),"")</f>
        <v/>
      </c>
      <c r="M5286" s="6" t="str">
        <f>IFERROR(VLOOKUP($J5286,Lookup!$I:$M,Lookup!L$2,0),"")</f>
        <v/>
      </c>
      <c r="N5286" s="6" t="str">
        <f>IFERROR(VLOOKUP($J5286,Lookup!$I:$M,Lookup!M$2,0),"")</f>
        <v/>
      </c>
      <c r="O5286" s="6">
        <f>IFERROR(VLOOKUP(E5286,Lookup!B:C,2,0),0)</f>
        <v>0</v>
      </c>
    </row>
    <row r="5287" customHeight="1" spans="11:15">
      <c r="K5287" s="6" t="str">
        <f>IFERROR(VLOOKUP($J5287,Lookup!$I:$M,Lookup!J$2,0),"")</f>
        <v/>
      </c>
      <c r="L5287" s="6" t="str">
        <f>IFERROR(VLOOKUP($J5287,Lookup!$I:$M,Lookup!K$2,0),"")</f>
        <v/>
      </c>
      <c r="M5287" s="6" t="str">
        <f>IFERROR(VLOOKUP($J5287,Lookup!$I:$M,Lookup!L$2,0),"")</f>
        <v/>
      </c>
      <c r="N5287" s="6" t="str">
        <f>IFERROR(VLOOKUP($J5287,Lookup!$I:$M,Lookup!M$2,0),"")</f>
        <v/>
      </c>
      <c r="O5287" s="6">
        <f>IFERROR(VLOOKUP(E5287,Lookup!B:C,2,0),0)</f>
        <v>0</v>
      </c>
    </row>
    <row r="5288" customHeight="1" spans="11:15">
      <c r="K5288" s="6" t="str">
        <f>IFERROR(VLOOKUP($J5288,Lookup!$I:$M,Lookup!J$2,0),"")</f>
        <v/>
      </c>
      <c r="L5288" s="6" t="str">
        <f>IFERROR(VLOOKUP($J5288,Lookup!$I:$M,Lookup!K$2,0),"")</f>
        <v/>
      </c>
      <c r="M5288" s="6" t="str">
        <f>IFERROR(VLOOKUP($J5288,Lookup!$I:$M,Lookup!L$2,0),"")</f>
        <v/>
      </c>
      <c r="N5288" s="6" t="str">
        <f>IFERROR(VLOOKUP($J5288,Lookup!$I:$M,Lookup!M$2,0),"")</f>
        <v/>
      </c>
      <c r="O5288" s="6">
        <f>IFERROR(VLOOKUP(E5288,Lookup!B:C,2,0),0)</f>
        <v>0</v>
      </c>
    </row>
    <row r="5289" customHeight="1" spans="11:15">
      <c r="K5289" s="6" t="str">
        <f>IFERROR(VLOOKUP($J5289,Lookup!$I:$M,Lookup!J$2,0),"")</f>
        <v/>
      </c>
      <c r="L5289" s="6" t="str">
        <f>IFERROR(VLOOKUP($J5289,Lookup!$I:$M,Lookup!K$2,0),"")</f>
        <v/>
      </c>
      <c r="M5289" s="6" t="str">
        <f>IFERROR(VLOOKUP($J5289,Lookup!$I:$M,Lookup!L$2,0),"")</f>
        <v/>
      </c>
      <c r="N5289" s="6" t="str">
        <f>IFERROR(VLOOKUP($J5289,Lookup!$I:$M,Lookup!M$2,0),"")</f>
        <v/>
      </c>
      <c r="O5289" s="6">
        <f>IFERROR(VLOOKUP(E5289,Lookup!B:C,2,0),0)</f>
        <v>0</v>
      </c>
    </row>
    <row r="5290" customHeight="1" spans="11:15">
      <c r="K5290" s="6" t="str">
        <f>IFERROR(VLOOKUP($J5290,Lookup!$I:$M,Lookup!J$2,0),"")</f>
        <v/>
      </c>
      <c r="L5290" s="6" t="str">
        <f>IFERROR(VLOOKUP($J5290,Lookup!$I:$M,Lookup!K$2,0),"")</f>
        <v/>
      </c>
      <c r="M5290" s="6" t="str">
        <f>IFERROR(VLOOKUP($J5290,Lookup!$I:$M,Lookup!L$2,0),"")</f>
        <v/>
      </c>
      <c r="N5290" s="6" t="str">
        <f>IFERROR(VLOOKUP($J5290,Lookup!$I:$M,Lookup!M$2,0),"")</f>
        <v/>
      </c>
      <c r="O5290" s="6">
        <f>IFERROR(VLOOKUP(E5290,Lookup!B:C,2,0),0)</f>
        <v>0</v>
      </c>
    </row>
    <row r="5291" customHeight="1" spans="11:15">
      <c r="K5291" s="6" t="str">
        <f>IFERROR(VLOOKUP($J5291,Lookup!$I:$M,Lookup!J$2,0),"")</f>
        <v/>
      </c>
      <c r="L5291" s="6" t="str">
        <f>IFERROR(VLOOKUP($J5291,Lookup!$I:$M,Lookup!K$2,0),"")</f>
        <v/>
      </c>
      <c r="M5291" s="6" t="str">
        <f>IFERROR(VLOOKUP($J5291,Lookup!$I:$M,Lookup!L$2,0),"")</f>
        <v/>
      </c>
      <c r="N5291" s="6" t="str">
        <f>IFERROR(VLOOKUP($J5291,Lookup!$I:$M,Lookup!M$2,0),"")</f>
        <v/>
      </c>
      <c r="O5291" s="6">
        <f>IFERROR(VLOOKUP(E5291,Lookup!B:C,2,0),0)</f>
        <v>0</v>
      </c>
    </row>
    <row r="5292" customHeight="1" spans="11:15">
      <c r="K5292" s="6" t="str">
        <f>IFERROR(VLOOKUP($J5292,Lookup!$I:$M,Lookup!J$2,0),"")</f>
        <v/>
      </c>
      <c r="L5292" s="6" t="str">
        <f>IFERROR(VLOOKUP($J5292,Lookup!$I:$M,Lookup!K$2,0),"")</f>
        <v/>
      </c>
      <c r="M5292" s="6" t="str">
        <f>IFERROR(VLOOKUP($J5292,Lookup!$I:$M,Lookup!L$2,0),"")</f>
        <v/>
      </c>
      <c r="N5292" s="6" t="str">
        <f>IFERROR(VLOOKUP($J5292,Lookup!$I:$M,Lookup!M$2,0),"")</f>
        <v/>
      </c>
      <c r="O5292" s="6">
        <f>IFERROR(VLOOKUP(E5292,Lookup!B:C,2,0),0)</f>
        <v>0</v>
      </c>
    </row>
    <row r="5293" customHeight="1" spans="11:15">
      <c r="K5293" s="6" t="str">
        <f>IFERROR(VLOOKUP($J5293,Lookup!$I:$M,Lookup!J$2,0),"")</f>
        <v/>
      </c>
      <c r="L5293" s="6" t="str">
        <f>IFERROR(VLOOKUP($J5293,Lookup!$I:$M,Lookup!K$2,0),"")</f>
        <v/>
      </c>
      <c r="M5293" s="6" t="str">
        <f>IFERROR(VLOOKUP($J5293,Lookup!$I:$M,Lookup!L$2,0),"")</f>
        <v/>
      </c>
      <c r="N5293" s="6" t="str">
        <f>IFERROR(VLOOKUP($J5293,Lookup!$I:$M,Lookup!M$2,0),"")</f>
        <v/>
      </c>
      <c r="O5293" s="6">
        <f>IFERROR(VLOOKUP(E5293,Lookup!B:C,2,0),0)</f>
        <v>0</v>
      </c>
    </row>
    <row r="5294" customHeight="1" spans="11:15">
      <c r="K5294" s="6" t="str">
        <f>IFERROR(VLOOKUP($J5294,Lookup!$I:$M,Lookup!J$2,0),"")</f>
        <v/>
      </c>
      <c r="L5294" s="6" t="str">
        <f>IFERROR(VLOOKUP($J5294,Lookup!$I:$M,Lookup!K$2,0),"")</f>
        <v/>
      </c>
      <c r="M5294" s="6" t="str">
        <f>IFERROR(VLOOKUP($J5294,Lookup!$I:$M,Lookup!L$2,0),"")</f>
        <v/>
      </c>
      <c r="N5294" s="6" t="str">
        <f>IFERROR(VLOOKUP($J5294,Lookup!$I:$M,Lookup!M$2,0),"")</f>
        <v/>
      </c>
      <c r="O5294" s="6">
        <f>IFERROR(VLOOKUP(E5294,Lookup!B:C,2,0),0)</f>
        <v>0</v>
      </c>
    </row>
    <row r="5295" customHeight="1" spans="11:15">
      <c r="K5295" s="6" t="str">
        <f>IFERROR(VLOOKUP($J5295,Lookup!$I:$M,Lookup!J$2,0),"")</f>
        <v/>
      </c>
      <c r="L5295" s="6" t="str">
        <f>IFERROR(VLOOKUP($J5295,Lookup!$I:$M,Lookup!K$2,0),"")</f>
        <v/>
      </c>
      <c r="M5295" s="6" t="str">
        <f>IFERROR(VLOOKUP($J5295,Lookup!$I:$M,Lookup!L$2,0),"")</f>
        <v/>
      </c>
      <c r="N5295" s="6" t="str">
        <f>IFERROR(VLOOKUP($J5295,Lookup!$I:$M,Lookup!M$2,0),"")</f>
        <v/>
      </c>
      <c r="O5295" s="6">
        <f>IFERROR(VLOOKUP(E5295,Lookup!B:C,2,0),0)</f>
        <v>0</v>
      </c>
    </row>
    <row r="5296" customHeight="1" spans="11:15">
      <c r="K5296" s="6" t="str">
        <f>IFERROR(VLOOKUP($J5296,Lookup!$I:$M,Lookup!J$2,0),"")</f>
        <v/>
      </c>
      <c r="L5296" s="6" t="str">
        <f>IFERROR(VLOOKUP($J5296,Lookup!$I:$M,Lookup!K$2,0),"")</f>
        <v/>
      </c>
      <c r="M5296" s="6" t="str">
        <f>IFERROR(VLOOKUP($J5296,Lookup!$I:$M,Lookup!L$2,0),"")</f>
        <v/>
      </c>
      <c r="N5296" s="6" t="str">
        <f>IFERROR(VLOOKUP($J5296,Lookup!$I:$M,Lookup!M$2,0),"")</f>
        <v/>
      </c>
      <c r="O5296" s="6">
        <f>IFERROR(VLOOKUP(E5296,Lookup!B:C,2,0),0)</f>
        <v>0</v>
      </c>
    </row>
    <row r="5297" customHeight="1" spans="11:15">
      <c r="K5297" s="6" t="str">
        <f>IFERROR(VLOOKUP($J5297,Lookup!$I:$M,Lookup!J$2,0),"")</f>
        <v/>
      </c>
      <c r="L5297" s="6" t="str">
        <f>IFERROR(VLOOKUP($J5297,Lookup!$I:$M,Lookup!K$2,0),"")</f>
        <v/>
      </c>
      <c r="M5297" s="6" t="str">
        <f>IFERROR(VLOOKUP($J5297,Lookup!$I:$M,Lookup!L$2,0),"")</f>
        <v/>
      </c>
      <c r="N5297" s="6" t="str">
        <f>IFERROR(VLOOKUP($J5297,Lookup!$I:$M,Lookup!M$2,0),"")</f>
        <v/>
      </c>
      <c r="O5297" s="6">
        <f>IFERROR(VLOOKUP(E5297,Lookup!B:C,2,0),0)</f>
        <v>0</v>
      </c>
    </row>
    <row r="5298" customHeight="1" spans="11:15">
      <c r="K5298" s="6" t="str">
        <f>IFERROR(VLOOKUP($J5298,Lookup!$I:$M,Lookup!J$2,0),"")</f>
        <v/>
      </c>
      <c r="L5298" s="6" t="str">
        <f>IFERROR(VLOOKUP($J5298,Lookup!$I:$M,Lookup!K$2,0),"")</f>
        <v/>
      </c>
      <c r="M5298" s="6" t="str">
        <f>IFERROR(VLOOKUP($J5298,Lookup!$I:$M,Lookup!L$2,0),"")</f>
        <v/>
      </c>
      <c r="N5298" s="6" t="str">
        <f>IFERROR(VLOOKUP($J5298,Lookup!$I:$M,Lookup!M$2,0),"")</f>
        <v/>
      </c>
      <c r="O5298" s="6">
        <f>IFERROR(VLOOKUP(E5298,Lookup!B:C,2,0),0)</f>
        <v>0</v>
      </c>
    </row>
    <row r="5299" customHeight="1" spans="11:15">
      <c r="K5299" s="6" t="str">
        <f>IFERROR(VLOOKUP($J5299,Lookup!$I:$M,Lookup!J$2,0),"")</f>
        <v/>
      </c>
      <c r="L5299" s="6" t="str">
        <f>IFERROR(VLOOKUP($J5299,Lookup!$I:$M,Lookup!K$2,0),"")</f>
        <v/>
      </c>
      <c r="M5299" s="6" t="str">
        <f>IFERROR(VLOOKUP($J5299,Lookup!$I:$M,Lookup!L$2,0),"")</f>
        <v/>
      </c>
      <c r="N5299" s="6" t="str">
        <f>IFERROR(VLOOKUP($J5299,Lookup!$I:$M,Lookup!M$2,0),"")</f>
        <v/>
      </c>
      <c r="O5299" s="6">
        <f>IFERROR(VLOOKUP(E5299,Lookup!B:C,2,0),0)</f>
        <v>0</v>
      </c>
    </row>
    <row r="5300" customHeight="1" spans="11:15">
      <c r="K5300" s="6" t="str">
        <f>IFERROR(VLOOKUP($J5300,Lookup!$I:$M,Lookup!J$2,0),"")</f>
        <v/>
      </c>
      <c r="L5300" s="6" t="str">
        <f>IFERROR(VLOOKUP($J5300,Lookup!$I:$M,Lookup!K$2,0),"")</f>
        <v/>
      </c>
      <c r="M5300" s="6" t="str">
        <f>IFERROR(VLOOKUP($J5300,Lookup!$I:$M,Lookup!L$2,0),"")</f>
        <v/>
      </c>
      <c r="N5300" s="6" t="str">
        <f>IFERROR(VLOOKUP($J5300,Lookup!$I:$M,Lookup!M$2,0),"")</f>
        <v/>
      </c>
      <c r="O5300" s="6">
        <f>IFERROR(VLOOKUP(E5300,Lookup!B:C,2,0),0)</f>
        <v>0</v>
      </c>
    </row>
    <row r="5301" customHeight="1" spans="11:15">
      <c r="K5301" s="6" t="str">
        <f>IFERROR(VLOOKUP($J5301,Lookup!$I:$M,Lookup!J$2,0),"")</f>
        <v/>
      </c>
      <c r="L5301" s="6" t="str">
        <f>IFERROR(VLOOKUP($J5301,Lookup!$I:$M,Lookup!K$2,0),"")</f>
        <v/>
      </c>
      <c r="M5301" s="6" t="str">
        <f>IFERROR(VLOOKUP($J5301,Lookup!$I:$M,Lookup!L$2,0),"")</f>
        <v/>
      </c>
      <c r="N5301" s="6" t="str">
        <f>IFERROR(VLOOKUP($J5301,Lookup!$I:$M,Lookup!M$2,0),"")</f>
        <v/>
      </c>
      <c r="O5301" s="6">
        <f>IFERROR(VLOOKUP(E5301,Lookup!B:C,2,0),0)</f>
        <v>0</v>
      </c>
    </row>
    <row r="5302" customHeight="1" spans="11:15">
      <c r="K5302" s="6" t="str">
        <f>IFERROR(VLOOKUP($J5302,Lookup!$I:$M,Lookup!J$2,0),"")</f>
        <v/>
      </c>
      <c r="L5302" s="6" t="str">
        <f>IFERROR(VLOOKUP($J5302,Lookup!$I:$M,Lookup!K$2,0),"")</f>
        <v/>
      </c>
      <c r="M5302" s="6" t="str">
        <f>IFERROR(VLOOKUP($J5302,Lookup!$I:$M,Lookup!L$2,0),"")</f>
        <v/>
      </c>
      <c r="N5302" s="6" t="str">
        <f>IFERROR(VLOOKUP($J5302,Lookup!$I:$M,Lookup!M$2,0),"")</f>
        <v/>
      </c>
      <c r="O5302" s="6">
        <f>IFERROR(VLOOKUP(E5302,Lookup!B:C,2,0),0)</f>
        <v>0</v>
      </c>
    </row>
    <row r="5303" customHeight="1" spans="11:15">
      <c r="K5303" s="6" t="str">
        <f>IFERROR(VLOOKUP($J5303,Lookup!$I:$M,Lookup!J$2,0),"")</f>
        <v/>
      </c>
      <c r="L5303" s="6" t="str">
        <f>IFERROR(VLOOKUP($J5303,Lookup!$I:$M,Lookup!K$2,0),"")</f>
        <v/>
      </c>
      <c r="M5303" s="6" t="str">
        <f>IFERROR(VLOOKUP($J5303,Lookup!$I:$M,Lookup!L$2,0),"")</f>
        <v/>
      </c>
      <c r="N5303" s="6" t="str">
        <f>IFERROR(VLOOKUP($J5303,Lookup!$I:$M,Lookup!M$2,0),"")</f>
        <v/>
      </c>
      <c r="O5303" s="6">
        <f>IFERROR(VLOOKUP(E5303,Lookup!B:C,2,0),0)</f>
        <v>0</v>
      </c>
    </row>
    <row r="5304" customHeight="1" spans="11:15">
      <c r="K5304" s="6" t="str">
        <f>IFERROR(VLOOKUP($J5304,Lookup!$I:$M,Lookup!J$2,0),"")</f>
        <v/>
      </c>
      <c r="L5304" s="6" t="str">
        <f>IFERROR(VLOOKUP($J5304,Lookup!$I:$M,Lookup!K$2,0),"")</f>
        <v/>
      </c>
      <c r="M5304" s="6" t="str">
        <f>IFERROR(VLOOKUP($J5304,Lookup!$I:$M,Lookup!L$2,0),"")</f>
        <v/>
      </c>
      <c r="N5304" s="6" t="str">
        <f>IFERROR(VLOOKUP($J5304,Lookup!$I:$M,Lookup!M$2,0),"")</f>
        <v/>
      </c>
      <c r="O5304" s="6">
        <f>IFERROR(VLOOKUP(E5304,Lookup!B:C,2,0),0)</f>
        <v>0</v>
      </c>
    </row>
    <row r="5305" customHeight="1" spans="11:15">
      <c r="K5305" s="6" t="str">
        <f>IFERROR(VLOOKUP($J5305,Lookup!$I:$M,Lookup!J$2,0),"")</f>
        <v/>
      </c>
      <c r="L5305" s="6" t="str">
        <f>IFERROR(VLOOKUP($J5305,Lookup!$I:$M,Lookup!K$2,0),"")</f>
        <v/>
      </c>
      <c r="M5305" s="6" t="str">
        <f>IFERROR(VLOOKUP($J5305,Lookup!$I:$M,Lookup!L$2,0),"")</f>
        <v/>
      </c>
      <c r="N5305" s="6" t="str">
        <f>IFERROR(VLOOKUP($J5305,Lookup!$I:$M,Lookup!M$2,0),"")</f>
        <v/>
      </c>
      <c r="O5305" s="6">
        <f>IFERROR(VLOOKUP(E5305,Lookup!B:C,2,0),0)</f>
        <v>0</v>
      </c>
    </row>
    <row r="5306" customHeight="1" spans="11:15">
      <c r="K5306" s="6" t="str">
        <f>IFERROR(VLOOKUP($J5306,Lookup!$I:$M,Lookup!J$2,0),"")</f>
        <v/>
      </c>
      <c r="L5306" s="6" t="str">
        <f>IFERROR(VLOOKUP($J5306,Lookup!$I:$M,Lookup!K$2,0),"")</f>
        <v/>
      </c>
      <c r="M5306" s="6" t="str">
        <f>IFERROR(VLOOKUP($J5306,Lookup!$I:$M,Lookup!L$2,0),"")</f>
        <v/>
      </c>
      <c r="N5306" s="6" t="str">
        <f>IFERROR(VLOOKUP($J5306,Lookup!$I:$M,Lookup!M$2,0),"")</f>
        <v/>
      </c>
      <c r="O5306" s="6">
        <f>IFERROR(VLOOKUP(E5306,Lookup!B:C,2,0),0)</f>
        <v>0</v>
      </c>
    </row>
    <row r="5307" customHeight="1" spans="11:15">
      <c r="K5307" s="6" t="str">
        <f>IFERROR(VLOOKUP($J5307,Lookup!$I:$M,Lookup!J$2,0),"")</f>
        <v/>
      </c>
      <c r="L5307" s="6" t="str">
        <f>IFERROR(VLOOKUP($J5307,Lookup!$I:$M,Lookup!K$2,0),"")</f>
        <v/>
      </c>
      <c r="M5307" s="6" t="str">
        <f>IFERROR(VLOOKUP($J5307,Lookup!$I:$M,Lookup!L$2,0),"")</f>
        <v/>
      </c>
      <c r="N5307" s="6" t="str">
        <f>IFERROR(VLOOKUP($J5307,Lookup!$I:$M,Lookup!M$2,0),"")</f>
        <v/>
      </c>
      <c r="O5307" s="6">
        <f>IFERROR(VLOOKUP(E5307,Lookup!B:C,2,0),0)</f>
        <v>0</v>
      </c>
    </row>
    <row r="5308" customHeight="1" spans="11:15">
      <c r="K5308" s="6" t="str">
        <f>IFERROR(VLOOKUP($J5308,Lookup!$I:$M,Lookup!J$2,0),"")</f>
        <v/>
      </c>
      <c r="L5308" s="6" t="str">
        <f>IFERROR(VLOOKUP($J5308,Lookup!$I:$M,Lookup!K$2,0),"")</f>
        <v/>
      </c>
      <c r="M5308" s="6" t="str">
        <f>IFERROR(VLOOKUP($J5308,Lookup!$I:$M,Lookup!L$2,0),"")</f>
        <v/>
      </c>
      <c r="N5308" s="6" t="str">
        <f>IFERROR(VLOOKUP($J5308,Lookup!$I:$M,Lookup!M$2,0),"")</f>
        <v/>
      </c>
      <c r="O5308" s="6">
        <f>IFERROR(VLOOKUP(E5308,Lookup!B:C,2,0),0)</f>
        <v>0</v>
      </c>
    </row>
    <row r="5309" customHeight="1" spans="11:15">
      <c r="K5309" s="6" t="str">
        <f>IFERROR(VLOOKUP($J5309,Lookup!$I:$M,Lookup!J$2,0),"")</f>
        <v/>
      </c>
      <c r="L5309" s="6" t="str">
        <f>IFERROR(VLOOKUP($J5309,Lookup!$I:$M,Lookup!K$2,0),"")</f>
        <v/>
      </c>
      <c r="M5309" s="6" t="str">
        <f>IFERROR(VLOOKUP($J5309,Lookup!$I:$M,Lookup!L$2,0),"")</f>
        <v/>
      </c>
      <c r="N5309" s="6" t="str">
        <f>IFERROR(VLOOKUP($J5309,Lookup!$I:$M,Lookup!M$2,0),"")</f>
        <v/>
      </c>
      <c r="O5309" s="6">
        <f>IFERROR(VLOOKUP(E5309,Lookup!B:C,2,0),0)</f>
        <v>0</v>
      </c>
    </row>
    <row r="5310" customHeight="1" spans="11:15">
      <c r="K5310" s="6" t="str">
        <f>IFERROR(VLOOKUP($J5310,Lookup!$I:$M,Lookup!J$2,0),"")</f>
        <v/>
      </c>
      <c r="L5310" s="6" t="str">
        <f>IFERROR(VLOOKUP($J5310,Lookup!$I:$M,Lookup!K$2,0),"")</f>
        <v/>
      </c>
      <c r="M5310" s="6" t="str">
        <f>IFERROR(VLOOKUP($J5310,Lookup!$I:$M,Lookup!L$2,0),"")</f>
        <v/>
      </c>
      <c r="N5310" s="6" t="str">
        <f>IFERROR(VLOOKUP($J5310,Lookup!$I:$M,Lookup!M$2,0),"")</f>
        <v/>
      </c>
      <c r="O5310" s="6">
        <f>IFERROR(VLOOKUP(E5310,Lookup!B:C,2,0),0)</f>
        <v>0</v>
      </c>
    </row>
    <row r="5311" customHeight="1" spans="11:15">
      <c r="K5311" s="6" t="str">
        <f>IFERROR(VLOOKUP($J5311,Lookup!$I:$M,Lookup!J$2,0),"")</f>
        <v/>
      </c>
      <c r="L5311" s="6" t="str">
        <f>IFERROR(VLOOKUP($J5311,Lookup!$I:$M,Lookup!K$2,0),"")</f>
        <v/>
      </c>
      <c r="M5311" s="6" t="str">
        <f>IFERROR(VLOOKUP($J5311,Lookup!$I:$M,Lookup!L$2,0),"")</f>
        <v/>
      </c>
      <c r="N5311" s="6" t="str">
        <f>IFERROR(VLOOKUP($J5311,Lookup!$I:$M,Lookup!M$2,0),"")</f>
        <v/>
      </c>
      <c r="O5311" s="6">
        <f>IFERROR(VLOOKUP(E5311,Lookup!B:C,2,0),0)</f>
        <v>0</v>
      </c>
    </row>
    <row r="5312" customHeight="1" spans="11:15">
      <c r="K5312" s="6" t="str">
        <f>IFERROR(VLOOKUP($J5312,Lookup!$I:$M,Lookup!J$2,0),"")</f>
        <v/>
      </c>
      <c r="L5312" s="6" t="str">
        <f>IFERROR(VLOOKUP($J5312,Lookup!$I:$M,Lookup!K$2,0),"")</f>
        <v/>
      </c>
      <c r="M5312" s="6" t="str">
        <f>IFERROR(VLOOKUP($J5312,Lookup!$I:$M,Lookup!L$2,0),"")</f>
        <v/>
      </c>
      <c r="N5312" s="6" t="str">
        <f>IFERROR(VLOOKUP($J5312,Lookup!$I:$M,Lookup!M$2,0),"")</f>
        <v/>
      </c>
      <c r="O5312" s="6">
        <f>IFERROR(VLOOKUP(E5312,Lookup!B:C,2,0),0)</f>
        <v>0</v>
      </c>
    </row>
    <row r="5313" customHeight="1" spans="11:15">
      <c r="K5313" s="6" t="str">
        <f>IFERROR(VLOOKUP($J5313,Lookup!$I:$M,Lookup!J$2,0),"")</f>
        <v/>
      </c>
      <c r="L5313" s="6" t="str">
        <f>IFERROR(VLOOKUP($J5313,Lookup!$I:$M,Lookup!K$2,0),"")</f>
        <v/>
      </c>
      <c r="M5313" s="6" t="str">
        <f>IFERROR(VLOOKUP($J5313,Lookup!$I:$M,Lookup!L$2,0),"")</f>
        <v/>
      </c>
      <c r="N5313" s="6" t="str">
        <f>IFERROR(VLOOKUP($J5313,Lookup!$I:$M,Lookup!M$2,0),"")</f>
        <v/>
      </c>
      <c r="O5313" s="6">
        <f>IFERROR(VLOOKUP(E5313,Lookup!B:C,2,0),0)</f>
        <v>0</v>
      </c>
    </row>
    <row r="5314" customHeight="1" spans="11:15">
      <c r="K5314" s="6" t="str">
        <f>IFERROR(VLOOKUP($J5314,Lookup!$I:$M,Lookup!J$2,0),"")</f>
        <v/>
      </c>
      <c r="L5314" s="6" t="str">
        <f>IFERROR(VLOOKUP($J5314,Lookup!$I:$M,Lookup!K$2,0),"")</f>
        <v/>
      </c>
      <c r="M5314" s="6" t="str">
        <f>IFERROR(VLOOKUP($J5314,Lookup!$I:$M,Lookup!L$2,0),"")</f>
        <v/>
      </c>
      <c r="N5314" s="6" t="str">
        <f>IFERROR(VLOOKUP($J5314,Lookup!$I:$M,Lookup!M$2,0),"")</f>
        <v/>
      </c>
      <c r="O5314" s="6">
        <f>IFERROR(VLOOKUP(E5314,Lookup!B:C,2,0),0)</f>
        <v>0</v>
      </c>
    </row>
    <row r="5315" customHeight="1" spans="11:15">
      <c r="K5315" s="6" t="str">
        <f>IFERROR(VLOOKUP($J5315,Lookup!$I:$M,Lookup!J$2,0),"")</f>
        <v/>
      </c>
      <c r="L5315" s="6" t="str">
        <f>IFERROR(VLOOKUP($J5315,Lookup!$I:$M,Lookup!K$2,0),"")</f>
        <v/>
      </c>
      <c r="M5315" s="6" t="str">
        <f>IFERROR(VLOOKUP($J5315,Lookup!$I:$M,Lookup!L$2,0),"")</f>
        <v/>
      </c>
      <c r="N5315" s="6" t="str">
        <f>IFERROR(VLOOKUP($J5315,Lookup!$I:$M,Lookup!M$2,0),"")</f>
        <v/>
      </c>
      <c r="O5315" s="6">
        <f>IFERROR(VLOOKUP(E5315,Lookup!B:C,2,0),0)</f>
        <v>0</v>
      </c>
    </row>
    <row r="5316" customHeight="1" spans="11:15">
      <c r="K5316" s="6" t="str">
        <f>IFERROR(VLOOKUP($J5316,Lookup!$I:$M,Lookup!J$2,0),"")</f>
        <v/>
      </c>
      <c r="L5316" s="6" t="str">
        <f>IFERROR(VLOOKUP($J5316,Lookup!$I:$M,Lookup!K$2,0),"")</f>
        <v/>
      </c>
      <c r="M5316" s="6" t="str">
        <f>IFERROR(VLOOKUP($J5316,Lookup!$I:$M,Lookup!L$2,0),"")</f>
        <v/>
      </c>
      <c r="N5316" s="6" t="str">
        <f>IFERROR(VLOOKUP($J5316,Lookup!$I:$M,Lookup!M$2,0),"")</f>
        <v/>
      </c>
      <c r="O5316" s="6">
        <f>IFERROR(VLOOKUP(E5316,Lookup!B:C,2,0),0)</f>
        <v>0</v>
      </c>
    </row>
    <row r="5317" customHeight="1" spans="11:15">
      <c r="K5317" s="6" t="str">
        <f>IFERROR(VLOOKUP($J5317,Lookup!$I:$M,Lookup!J$2,0),"")</f>
        <v/>
      </c>
      <c r="L5317" s="6" t="str">
        <f>IFERROR(VLOOKUP($J5317,Lookup!$I:$M,Lookup!K$2,0),"")</f>
        <v/>
      </c>
      <c r="M5317" s="6" t="str">
        <f>IFERROR(VLOOKUP($J5317,Lookup!$I:$M,Lookup!L$2,0),"")</f>
        <v/>
      </c>
      <c r="N5317" s="6" t="str">
        <f>IFERROR(VLOOKUP($J5317,Lookup!$I:$M,Lookup!M$2,0),"")</f>
        <v/>
      </c>
      <c r="O5317" s="6">
        <f>IFERROR(VLOOKUP(E5317,Lookup!B:C,2,0),0)</f>
        <v>0</v>
      </c>
    </row>
    <row r="5318" customHeight="1" spans="11:15">
      <c r="K5318" s="6" t="str">
        <f>IFERROR(VLOOKUP($J5318,Lookup!$I:$M,Lookup!J$2,0),"")</f>
        <v/>
      </c>
      <c r="L5318" s="6" t="str">
        <f>IFERROR(VLOOKUP($J5318,Lookup!$I:$M,Lookup!K$2,0),"")</f>
        <v/>
      </c>
      <c r="M5318" s="6" t="str">
        <f>IFERROR(VLOOKUP($J5318,Lookup!$I:$M,Lookup!L$2,0),"")</f>
        <v/>
      </c>
      <c r="N5318" s="6" t="str">
        <f>IFERROR(VLOOKUP($J5318,Lookup!$I:$M,Lookup!M$2,0),"")</f>
        <v/>
      </c>
      <c r="O5318" s="6">
        <f>IFERROR(VLOOKUP(E5318,Lookup!B:C,2,0),0)</f>
        <v>0</v>
      </c>
    </row>
    <row r="5319" customHeight="1" spans="11:15">
      <c r="K5319" s="6" t="str">
        <f>IFERROR(VLOOKUP($J5319,Lookup!$I:$M,Lookup!J$2,0),"")</f>
        <v/>
      </c>
      <c r="L5319" s="6" t="str">
        <f>IFERROR(VLOOKUP($J5319,Lookup!$I:$M,Lookup!K$2,0),"")</f>
        <v/>
      </c>
      <c r="M5319" s="6" t="str">
        <f>IFERROR(VLOOKUP($J5319,Lookup!$I:$M,Lookup!L$2,0),"")</f>
        <v/>
      </c>
      <c r="N5319" s="6" t="str">
        <f>IFERROR(VLOOKUP($J5319,Lookup!$I:$M,Lookup!M$2,0),"")</f>
        <v/>
      </c>
      <c r="O5319" s="6">
        <f>IFERROR(VLOOKUP(E5319,Lookup!B:C,2,0),0)</f>
        <v>0</v>
      </c>
    </row>
    <row r="5320" customHeight="1" spans="11:15">
      <c r="K5320" s="6" t="str">
        <f>IFERROR(VLOOKUP($J5320,Lookup!$I:$M,Lookup!J$2,0),"")</f>
        <v/>
      </c>
      <c r="L5320" s="6" t="str">
        <f>IFERROR(VLOOKUP($J5320,Lookup!$I:$M,Lookup!K$2,0),"")</f>
        <v/>
      </c>
      <c r="M5320" s="6" t="str">
        <f>IFERROR(VLOOKUP($J5320,Lookup!$I:$M,Lookup!L$2,0),"")</f>
        <v/>
      </c>
      <c r="N5320" s="6" t="str">
        <f>IFERROR(VLOOKUP($J5320,Lookup!$I:$M,Lookup!M$2,0),"")</f>
        <v/>
      </c>
      <c r="O5320" s="6">
        <f>IFERROR(VLOOKUP(E5320,Lookup!B:C,2,0),0)</f>
        <v>0</v>
      </c>
    </row>
    <row r="5321" customHeight="1" spans="11:15">
      <c r="K5321" s="6" t="str">
        <f>IFERROR(VLOOKUP($J5321,Lookup!$I:$M,Lookup!J$2,0),"")</f>
        <v/>
      </c>
      <c r="L5321" s="6" t="str">
        <f>IFERROR(VLOOKUP($J5321,Lookup!$I:$M,Lookup!K$2,0),"")</f>
        <v/>
      </c>
      <c r="M5321" s="6" t="str">
        <f>IFERROR(VLOOKUP($J5321,Lookup!$I:$M,Lookup!L$2,0),"")</f>
        <v/>
      </c>
      <c r="N5321" s="6" t="str">
        <f>IFERROR(VLOOKUP($J5321,Lookup!$I:$M,Lookup!M$2,0),"")</f>
        <v/>
      </c>
      <c r="O5321" s="6">
        <f>IFERROR(VLOOKUP(E5321,Lookup!B:C,2,0),0)</f>
        <v>0</v>
      </c>
    </row>
    <row r="5322" customHeight="1" spans="11:15">
      <c r="K5322" s="6" t="str">
        <f>IFERROR(VLOOKUP($J5322,Lookup!$I:$M,Lookup!J$2,0),"")</f>
        <v/>
      </c>
      <c r="L5322" s="6" t="str">
        <f>IFERROR(VLOOKUP($J5322,Lookup!$I:$M,Lookup!K$2,0),"")</f>
        <v/>
      </c>
      <c r="M5322" s="6" t="str">
        <f>IFERROR(VLOOKUP($J5322,Lookup!$I:$M,Lookup!L$2,0),"")</f>
        <v/>
      </c>
      <c r="N5322" s="6" t="str">
        <f>IFERROR(VLOOKUP($J5322,Lookup!$I:$M,Lookup!M$2,0),"")</f>
        <v/>
      </c>
      <c r="O5322" s="6">
        <f>IFERROR(VLOOKUP(E5322,Lookup!B:C,2,0),0)</f>
        <v>0</v>
      </c>
    </row>
    <row r="5323" customHeight="1" spans="11:15">
      <c r="K5323" s="6" t="str">
        <f>IFERROR(VLOOKUP($J5323,Lookup!$I:$M,Lookup!J$2,0),"")</f>
        <v/>
      </c>
      <c r="L5323" s="6" t="str">
        <f>IFERROR(VLOOKUP($J5323,Lookup!$I:$M,Lookup!K$2,0),"")</f>
        <v/>
      </c>
      <c r="M5323" s="6" t="str">
        <f>IFERROR(VLOOKUP($J5323,Lookup!$I:$M,Lookup!L$2,0),"")</f>
        <v/>
      </c>
      <c r="N5323" s="6" t="str">
        <f>IFERROR(VLOOKUP($J5323,Lookup!$I:$M,Lookup!M$2,0),"")</f>
        <v/>
      </c>
      <c r="O5323" s="6">
        <f>IFERROR(VLOOKUP(E5323,Lookup!B:C,2,0),0)</f>
        <v>0</v>
      </c>
    </row>
    <row r="5324" customHeight="1" spans="11:15">
      <c r="K5324" s="6" t="str">
        <f>IFERROR(VLOOKUP($J5324,Lookup!$I:$M,Lookup!J$2,0),"")</f>
        <v/>
      </c>
      <c r="L5324" s="6" t="str">
        <f>IFERROR(VLOOKUP($J5324,Lookup!$I:$M,Lookup!K$2,0),"")</f>
        <v/>
      </c>
      <c r="M5324" s="6" t="str">
        <f>IFERROR(VLOOKUP($J5324,Lookup!$I:$M,Lookup!L$2,0),"")</f>
        <v/>
      </c>
      <c r="N5324" s="6" t="str">
        <f>IFERROR(VLOOKUP($J5324,Lookup!$I:$M,Lookup!M$2,0),"")</f>
        <v/>
      </c>
      <c r="O5324" s="6">
        <f>IFERROR(VLOOKUP(E5324,Lookup!B:C,2,0),0)</f>
        <v>0</v>
      </c>
    </row>
    <row r="5325" customHeight="1" spans="11:15">
      <c r="K5325" s="6" t="str">
        <f>IFERROR(VLOOKUP($J5325,Lookup!$I:$M,Lookup!J$2,0),"")</f>
        <v/>
      </c>
      <c r="L5325" s="6" t="str">
        <f>IFERROR(VLOOKUP($J5325,Lookup!$I:$M,Lookup!K$2,0),"")</f>
        <v/>
      </c>
      <c r="M5325" s="6" t="str">
        <f>IFERROR(VLOOKUP($J5325,Lookup!$I:$M,Lookup!L$2,0),"")</f>
        <v/>
      </c>
      <c r="N5325" s="6" t="str">
        <f>IFERROR(VLOOKUP($J5325,Lookup!$I:$M,Lookup!M$2,0),"")</f>
        <v/>
      </c>
      <c r="O5325" s="6">
        <f>IFERROR(VLOOKUP(E5325,Lookup!B:C,2,0),0)</f>
        <v>0</v>
      </c>
    </row>
    <row r="5326" customHeight="1" spans="11:15">
      <c r="K5326" s="6" t="str">
        <f>IFERROR(VLOOKUP($J5326,Lookup!$I:$M,Lookup!J$2,0),"")</f>
        <v/>
      </c>
      <c r="L5326" s="6" t="str">
        <f>IFERROR(VLOOKUP($J5326,Lookup!$I:$M,Lookup!K$2,0),"")</f>
        <v/>
      </c>
      <c r="M5326" s="6" t="str">
        <f>IFERROR(VLOOKUP($J5326,Lookup!$I:$M,Lookup!L$2,0),"")</f>
        <v/>
      </c>
      <c r="N5326" s="6" t="str">
        <f>IFERROR(VLOOKUP($J5326,Lookup!$I:$M,Lookup!M$2,0),"")</f>
        <v/>
      </c>
      <c r="O5326" s="6">
        <f>IFERROR(VLOOKUP(E5326,Lookup!B:C,2,0),0)</f>
        <v>0</v>
      </c>
    </row>
    <row r="5327" customHeight="1" spans="11:15">
      <c r="K5327" s="6" t="str">
        <f>IFERROR(VLOOKUP($J5327,Lookup!$I:$M,Lookup!J$2,0),"")</f>
        <v/>
      </c>
      <c r="L5327" s="6" t="str">
        <f>IFERROR(VLOOKUP($J5327,Lookup!$I:$M,Lookup!K$2,0),"")</f>
        <v/>
      </c>
      <c r="M5327" s="6" t="str">
        <f>IFERROR(VLOOKUP($J5327,Lookup!$I:$M,Lookup!L$2,0),"")</f>
        <v/>
      </c>
      <c r="N5327" s="6" t="str">
        <f>IFERROR(VLOOKUP($J5327,Lookup!$I:$M,Lookup!M$2,0),"")</f>
        <v/>
      </c>
      <c r="O5327" s="6">
        <f>IFERROR(VLOOKUP(E5327,Lookup!B:C,2,0),0)</f>
        <v>0</v>
      </c>
    </row>
    <row r="5328" customHeight="1" spans="11:15">
      <c r="K5328" s="6" t="str">
        <f>IFERROR(VLOOKUP($J5328,Lookup!$I:$M,Lookup!J$2,0),"")</f>
        <v/>
      </c>
      <c r="L5328" s="6" t="str">
        <f>IFERROR(VLOOKUP($J5328,Lookup!$I:$M,Lookup!K$2,0),"")</f>
        <v/>
      </c>
      <c r="M5328" s="6" t="str">
        <f>IFERROR(VLOOKUP($J5328,Lookup!$I:$M,Lookup!L$2,0),"")</f>
        <v/>
      </c>
      <c r="N5328" s="6" t="str">
        <f>IFERROR(VLOOKUP($J5328,Lookup!$I:$M,Lookup!M$2,0),"")</f>
        <v/>
      </c>
      <c r="O5328" s="6">
        <f>IFERROR(VLOOKUP(E5328,Lookup!B:C,2,0),0)</f>
        <v>0</v>
      </c>
    </row>
    <row r="5329" customHeight="1" spans="11:15">
      <c r="K5329" s="6" t="str">
        <f>IFERROR(VLOOKUP($J5329,Lookup!$I:$M,Lookup!J$2,0),"")</f>
        <v/>
      </c>
      <c r="L5329" s="6" t="str">
        <f>IFERROR(VLOOKUP($J5329,Lookup!$I:$M,Lookup!K$2,0),"")</f>
        <v/>
      </c>
      <c r="M5329" s="6" t="str">
        <f>IFERROR(VLOOKUP($J5329,Lookup!$I:$M,Lookup!L$2,0),"")</f>
        <v/>
      </c>
      <c r="N5329" s="6" t="str">
        <f>IFERROR(VLOOKUP($J5329,Lookup!$I:$M,Lookup!M$2,0),"")</f>
        <v/>
      </c>
      <c r="O5329" s="6">
        <f>IFERROR(VLOOKUP(E5329,Lookup!B:C,2,0),0)</f>
        <v>0</v>
      </c>
    </row>
    <row r="5330" customHeight="1" spans="11:15">
      <c r="K5330" s="6" t="str">
        <f>IFERROR(VLOOKUP($J5330,Lookup!$I:$M,Lookup!J$2,0),"")</f>
        <v/>
      </c>
      <c r="L5330" s="6" t="str">
        <f>IFERROR(VLOOKUP($J5330,Lookup!$I:$M,Lookup!K$2,0),"")</f>
        <v/>
      </c>
      <c r="M5330" s="6" t="str">
        <f>IFERROR(VLOOKUP($J5330,Lookup!$I:$M,Lookup!L$2,0),"")</f>
        <v/>
      </c>
      <c r="N5330" s="6" t="str">
        <f>IFERROR(VLOOKUP($J5330,Lookup!$I:$M,Lookup!M$2,0),"")</f>
        <v/>
      </c>
      <c r="O5330" s="6">
        <f>IFERROR(VLOOKUP(E5330,Lookup!B:C,2,0),0)</f>
        <v>0</v>
      </c>
    </row>
    <row r="5331" customHeight="1" spans="11:15">
      <c r="K5331" s="6" t="str">
        <f>IFERROR(VLOOKUP($J5331,Lookup!$I:$M,Lookup!J$2,0),"")</f>
        <v/>
      </c>
      <c r="L5331" s="6" t="str">
        <f>IFERROR(VLOOKUP($J5331,Lookup!$I:$M,Lookup!K$2,0),"")</f>
        <v/>
      </c>
      <c r="M5331" s="6" t="str">
        <f>IFERROR(VLOOKUP($J5331,Lookup!$I:$M,Lookup!L$2,0),"")</f>
        <v/>
      </c>
      <c r="N5331" s="6" t="str">
        <f>IFERROR(VLOOKUP($J5331,Lookup!$I:$M,Lookup!M$2,0),"")</f>
        <v/>
      </c>
      <c r="O5331" s="6">
        <f>IFERROR(VLOOKUP(E5331,Lookup!B:C,2,0),0)</f>
        <v>0</v>
      </c>
    </row>
    <row r="5332" customHeight="1" spans="11:15">
      <c r="K5332" s="6" t="str">
        <f>IFERROR(VLOOKUP($J5332,Lookup!$I:$M,Lookup!J$2,0),"")</f>
        <v/>
      </c>
      <c r="L5332" s="6" t="str">
        <f>IFERROR(VLOOKUP($J5332,Lookup!$I:$M,Lookup!K$2,0),"")</f>
        <v/>
      </c>
      <c r="M5332" s="6" t="str">
        <f>IFERROR(VLOOKUP($J5332,Lookup!$I:$M,Lookup!L$2,0),"")</f>
        <v/>
      </c>
      <c r="N5332" s="6" t="str">
        <f>IFERROR(VLOOKUP($J5332,Lookup!$I:$M,Lookup!M$2,0),"")</f>
        <v/>
      </c>
      <c r="O5332" s="6">
        <f>IFERROR(VLOOKUP(E5332,Lookup!B:C,2,0),0)</f>
        <v>0</v>
      </c>
    </row>
    <row r="5333" customHeight="1" spans="11:15">
      <c r="K5333" s="6" t="str">
        <f>IFERROR(VLOOKUP($J5333,Lookup!$I:$M,Lookup!J$2,0),"")</f>
        <v/>
      </c>
      <c r="L5333" s="6" t="str">
        <f>IFERROR(VLOOKUP($J5333,Lookup!$I:$M,Lookup!K$2,0),"")</f>
        <v/>
      </c>
      <c r="M5333" s="6" t="str">
        <f>IFERROR(VLOOKUP($J5333,Lookup!$I:$M,Lookup!L$2,0),"")</f>
        <v/>
      </c>
      <c r="N5333" s="6" t="str">
        <f>IFERROR(VLOOKUP($J5333,Lookup!$I:$M,Lookup!M$2,0),"")</f>
        <v/>
      </c>
      <c r="O5333" s="6">
        <f>IFERROR(VLOOKUP(E5333,Lookup!B:C,2,0),0)</f>
        <v>0</v>
      </c>
    </row>
    <row r="5334" customHeight="1" spans="11:15">
      <c r="K5334" s="6" t="str">
        <f>IFERROR(VLOOKUP($J5334,Lookup!$I:$M,Lookup!J$2,0),"")</f>
        <v/>
      </c>
      <c r="L5334" s="6" t="str">
        <f>IFERROR(VLOOKUP($J5334,Lookup!$I:$M,Lookup!K$2,0),"")</f>
        <v/>
      </c>
      <c r="M5334" s="6" t="str">
        <f>IFERROR(VLOOKUP($J5334,Lookup!$I:$M,Lookup!L$2,0),"")</f>
        <v/>
      </c>
      <c r="N5334" s="6" t="str">
        <f>IFERROR(VLOOKUP($J5334,Lookup!$I:$M,Lookup!M$2,0),"")</f>
        <v/>
      </c>
      <c r="O5334" s="6">
        <f>IFERROR(VLOOKUP(E5334,Lookup!B:C,2,0),0)</f>
        <v>0</v>
      </c>
    </row>
    <row r="5335" customHeight="1" spans="11:15">
      <c r="K5335" s="6" t="str">
        <f>IFERROR(VLOOKUP($J5335,Lookup!$I:$M,Lookup!J$2,0),"")</f>
        <v/>
      </c>
      <c r="L5335" s="6" t="str">
        <f>IFERROR(VLOOKUP($J5335,Lookup!$I:$M,Lookup!K$2,0),"")</f>
        <v/>
      </c>
      <c r="M5335" s="6" t="str">
        <f>IFERROR(VLOOKUP($J5335,Lookup!$I:$M,Lookup!L$2,0),"")</f>
        <v/>
      </c>
      <c r="N5335" s="6" t="str">
        <f>IFERROR(VLOOKUP($J5335,Lookup!$I:$M,Lookup!M$2,0),"")</f>
        <v/>
      </c>
      <c r="O5335" s="6">
        <f>IFERROR(VLOOKUP(E5335,Lookup!B:C,2,0),0)</f>
        <v>0</v>
      </c>
    </row>
    <row r="5336" customHeight="1" spans="11:15">
      <c r="K5336" s="6" t="str">
        <f>IFERROR(VLOOKUP($J5336,Lookup!$I:$M,Lookup!J$2,0),"")</f>
        <v/>
      </c>
      <c r="L5336" s="6" t="str">
        <f>IFERROR(VLOOKUP($J5336,Lookup!$I:$M,Lookup!K$2,0),"")</f>
        <v/>
      </c>
      <c r="M5336" s="6" t="str">
        <f>IFERROR(VLOOKUP($J5336,Lookup!$I:$M,Lookup!L$2,0),"")</f>
        <v/>
      </c>
      <c r="N5336" s="6" t="str">
        <f>IFERROR(VLOOKUP($J5336,Lookup!$I:$M,Lookup!M$2,0),"")</f>
        <v/>
      </c>
      <c r="O5336" s="6">
        <f>IFERROR(VLOOKUP(E5336,Lookup!B:C,2,0),0)</f>
        <v>0</v>
      </c>
    </row>
    <row r="5337" customHeight="1" spans="11:15">
      <c r="K5337" s="6" t="str">
        <f>IFERROR(VLOOKUP($J5337,Lookup!$I:$M,Lookup!J$2,0),"")</f>
        <v/>
      </c>
      <c r="L5337" s="6" t="str">
        <f>IFERROR(VLOOKUP($J5337,Lookup!$I:$M,Lookup!K$2,0),"")</f>
        <v/>
      </c>
      <c r="M5337" s="6" t="str">
        <f>IFERROR(VLOOKUP($J5337,Lookup!$I:$M,Lookup!L$2,0),"")</f>
        <v/>
      </c>
      <c r="N5337" s="6" t="str">
        <f>IFERROR(VLOOKUP($J5337,Lookup!$I:$M,Lookup!M$2,0),"")</f>
        <v/>
      </c>
      <c r="O5337" s="6">
        <f>IFERROR(VLOOKUP(E5337,Lookup!B:C,2,0),0)</f>
        <v>0</v>
      </c>
    </row>
    <row r="5338" customHeight="1" spans="11:15">
      <c r="K5338" s="6" t="str">
        <f>IFERROR(VLOOKUP($J5338,Lookup!$I:$M,Lookup!J$2,0),"")</f>
        <v/>
      </c>
      <c r="L5338" s="6" t="str">
        <f>IFERROR(VLOOKUP($J5338,Lookup!$I:$M,Lookup!K$2,0),"")</f>
        <v/>
      </c>
      <c r="M5338" s="6" t="str">
        <f>IFERROR(VLOOKUP($J5338,Lookup!$I:$M,Lookup!L$2,0),"")</f>
        <v/>
      </c>
      <c r="N5338" s="6" t="str">
        <f>IFERROR(VLOOKUP($J5338,Lookup!$I:$M,Lookup!M$2,0),"")</f>
        <v/>
      </c>
      <c r="O5338" s="6">
        <f>IFERROR(VLOOKUP(E5338,Lookup!B:C,2,0),0)</f>
        <v>0</v>
      </c>
    </row>
    <row r="5339" customHeight="1" spans="11:15">
      <c r="K5339" s="6" t="str">
        <f>IFERROR(VLOOKUP($J5339,Lookup!$I:$M,Lookup!J$2,0),"")</f>
        <v/>
      </c>
      <c r="L5339" s="6" t="str">
        <f>IFERROR(VLOOKUP($J5339,Lookup!$I:$M,Lookup!K$2,0),"")</f>
        <v/>
      </c>
      <c r="M5339" s="6" t="str">
        <f>IFERROR(VLOOKUP($J5339,Lookup!$I:$M,Lookup!L$2,0),"")</f>
        <v/>
      </c>
      <c r="N5339" s="6" t="str">
        <f>IFERROR(VLOOKUP($J5339,Lookup!$I:$M,Lookup!M$2,0),"")</f>
        <v/>
      </c>
      <c r="O5339" s="6">
        <f>IFERROR(VLOOKUP(E5339,Lookup!B:C,2,0),0)</f>
        <v>0</v>
      </c>
    </row>
    <row r="5340" customHeight="1" spans="11:15">
      <c r="K5340" s="6" t="str">
        <f>IFERROR(VLOOKUP($J5340,Lookup!$I:$M,Lookup!J$2,0),"")</f>
        <v/>
      </c>
      <c r="L5340" s="6" t="str">
        <f>IFERROR(VLOOKUP($J5340,Lookup!$I:$M,Lookup!K$2,0),"")</f>
        <v/>
      </c>
      <c r="M5340" s="6" t="str">
        <f>IFERROR(VLOOKUP($J5340,Lookup!$I:$M,Lookup!L$2,0),"")</f>
        <v/>
      </c>
      <c r="N5340" s="6" t="str">
        <f>IFERROR(VLOOKUP($J5340,Lookup!$I:$M,Lookup!M$2,0),"")</f>
        <v/>
      </c>
      <c r="O5340" s="6">
        <f>IFERROR(VLOOKUP(E5340,Lookup!B:C,2,0),0)</f>
        <v>0</v>
      </c>
    </row>
    <row r="5341" customHeight="1" spans="11:15">
      <c r="K5341" s="6" t="str">
        <f>IFERROR(VLOOKUP($J5341,Lookup!$I:$M,Lookup!J$2,0),"")</f>
        <v/>
      </c>
      <c r="L5341" s="6" t="str">
        <f>IFERROR(VLOOKUP($J5341,Lookup!$I:$M,Lookup!K$2,0),"")</f>
        <v/>
      </c>
      <c r="M5341" s="6" t="str">
        <f>IFERROR(VLOOKUP($J5341,Lookup!$I:$M,Lookup!L$2,0),"")</f>
        <v/>
      </c>
      <c r="N5341" s="6" t="str">
        <f>IFERROR(VLOOKUP($J5341,Lookup!$I:$M,Lookup!M$2,0),"")</f>
        <v/>
      </c>
      <c r="O5341" s="6">
        <f>IFERROR(VLOOKUP(E5341,Lookup!B:C,2,0),0)</f>
        <v>0</v>
      </c>
    </row>
    <row r="5342" customHeight="1" spans="11:15">
      <c r="K5342" s="6" t="str">
        <f>IFERROR(VLOOKUP($J5342,Lookup!$I:$M,Lookup!J$2,0),"")</f>
        <v/>
      </c>
      <c r="L5342" s="6" t="str">
        <f>IFERROR(VLOOKUP($J5342,Lookup!$I:$M,Lookup!K$2,0),"")</f>
        <v/>
      </c>
      <c r="M5342" s="6" t="str">
        <f>IFERROR(VLOOKUP($J5342,Lookup!$I:$M,Lookup!L$2,0),"")</f>
        <v/>
      </c>
      <c r="N5342" s="6" t="str">
        <f>IFERROR(VLOOKUP($J5342,Lookup!$I:$M,Lookup!M$2,0),"")</f>
        <v/>
      </c>
      <c r="O5342" s="6">
        <f>IFERROR(VLOOKUP(E5342,Lookup!B:C,2,0),0)</f>
        <v>0</v>
      </c>
    </row>
    <row r="5343" customHeight="1" spans="11:15">
      <c r="K5343" s="6" t="str">
        <f>IFERROR(VLOOKUP($J5343,Lookup!$I:$M,Lookup!J$2,0),"")</f>
        <v/>
      </c>
      <c r="L5343" s="6" t="str">
        <f>IFERROR(VLOOKUP($J5343,Lookup!$I:$M,Lookup!K$2,0),"")</f>
        <v/>
      </c>
      <c r="M5343" s="6" t="str">
        <f>IFERROR(VLOOKUP($J5343,Lookup!$I:$M,Lookup!L$2,0),"")</f>
        <v/>
      </c>
      <c r="N5343" s="6" t="str">
        <f>IFERROR(VLOOKUP($J5343,Lookup!$I:$M,Lookup!M$2,0),"")</f>
        <v/>
      </c>
      <c r="O5343" s="6">
        <f>IFERROR(VLOOKUP(E5343,Lookup!B:C,2,0),0)</f>
        <v>0</v>
      </c>
    </row>
    <row r="5344" customHeight="1" spans="11:15">
      <c r="K5344" s="6" t="str">
        <f>IFERROR(VLOOKUP($J5344,Lookup!$I:$M,Lookup!J$2,0),"")</f>
        <v/>
      </c>
      <c r="L5344" s="6" t="str">
        <f>IFERROR(VLOOKUP($J5344,Lookup!$I:$M,Lookup!K$2,0),"")</f>
        <v/>
      </c>
      <c r="M5344" s="6" t="str">
        <f>IFERROR(VLOOKUP($J5344,Lookup!$I:$M,Lookup!L$2,0),"")</f>
        <v/>
      </c>
      <c r="N5344" s="6" t="str">
        <f>IFERROR(VLOOKUP($J5344,Lookup!$I:$M,Lookup!M$2,0),"")</f>
        <v/>
      </c>
      <c r="O5344" s="6">
        <f>IFERROR(VLOOKUP(E5344,Lookup!B:C,2,0),0)</f>
        <v>0</v>
      </c>
    </row>
    <row r="5345" customHeight="1" spans="11:15">
      <c r="K5345" s="6" t="str">
        <f>IFERROR(VLOOKUP($J5345,Lookup!$I:$M,Lookup!J$2,0),"")</f>
        <v/>
      </c>
      <c r="L5345" s="6" t="str">
        <f>IFERROR(VLOOKUP($J5345,Lookup!$I:$M,Lookup!K$2,0),"")</f>
        <v/>
      </c>
      <c r="M5345" s="6" t="str">
        <f>IFERROR(VLOOKUP($J5345,Lookup!$I:$M,Lookup!L$2,0),"")</f>
        <v/>
      </c>
      <c r="N5345" s="6" t="str">
        <f>IFERROR(VLOOKUP($J5345,Lookup!$I:$M,Lookup!M$2,0),"")</f>
        <v/>
      </c>
      <c r="O5345" s="6">
        <f>IFERROR(VLOOKUP(E5345,Lookup!B:C,2,0),0)</f>
        <v>0</v>
      </c>
    </row>
    <row r="5346" customHeight="1" spans="11:15">
      <c r="K5346" s="6" t="str">
        <f>IFERROR(VLOOKUP($J5346,Lookup!$I:$M,Lookup!J$2,0),"")</f>
        <v/>
      </c>
      <c r="L5346" s="6" t="str">
        <f>IFERROR(VLOOKUP($J5346,Lookup!$I:$M,Lookup!K$2,0),"")</f>
        <v/>
      </c>
      <c r="M5346" s="6" t="str">
        <f>IFERROR(VLOOKUP($J5346,Lookup!$I:$M,Lookup!L$2,0),"")</f>
        <v/>
      </c>
      <c r="N5346" s="6" t="str">
        <f>IFERROR(VLOOKUP($J5346,Lookup!$I:$M,Lookup!M$2,0),"")</f>
        <v/>
      </c>
      <c r="O5346" s="6">
        <f>IFERROR(VLOOKUP(E5346,Lookup!B:C,2,0),0)</f>
        <v>0</v>
      </c>
    </row>
    <row r="5347" customHeight="1" spans="11:15">
      <c r="K5347" s="6" t="str">
        <f>IFERROR(VLOOKUP($J5347,Lookup!$I:$M,Lookup!J$2,0),"")</f>
        <v/>
      </c>
      <c r="L5347" s="6" t="str">
        <f>IFERROR(VLOOKUP($J5347,Lookup!$I:$M,Lookup!K$2,0),"")</f>
        <v/>
      </c>
      <c r="M5347" s="6" t="str">
        <f>IFERROR(VLOOKUP($J5347,Lookup!$I:$M,Lookup!L$2,0),"")</f>
        <v/>
      </c>
      <c r="N5347" s="6" t="str">
        <f>IFERROR(VLOOKUP($J5347,Lookup!$I:$M,Lookup!M$2,0),"")</f>
        <v/>
      </c>
      <c r="O5347" s="6">
        <f>IFERROR(VLOOKUP(E5347,Lookup!B:C,2,0),0)</f>
        <v>0</v>
      </c>
    </row>
    <row r="5348" customHeight="1" spans="11:15">
      <c r="K5348" s="6" t="str">
        <f>IFERROR(VLOOKUP($J5348,Lookup!$I:$M,Lookup!J$2,0),"")</f>
        <v/>
      </c>
      <c r="L5348" s="6" t="str">
        <f>IFERROR(VLOOKUP($J5348,Lookup!$I:$M,Lookup!K$2,0),"")</f>
        <v/>
      </c>
      <c r="M5348" s="6" t="str">
        <f>IFERROR(VLOOKUP($J5348,Lookup!$I:$M,Lookup!L$2,0),"")</f>
        <v/>
      </c>
      <c r="N5348" s="6" t="str">
        <f>IFERROR(VLOOKUP($J5348,Lookup!$I:$M,Lookup!M$2,0),"")</f>
        <v/>
      </c>
      <c r="O5348" s="6">
        <f>IFERROR(VLOOKUP(E5348,Lookup!B:C,2,0),0)</f>
        <v>0</v>
      </c>
    </row>
    <row r="5349" customHeight="1" spans="11:15">
      <c r="K5349" s="6" t="str">
        <f>IFERROR(VLOOKUP($J5349,Lookup!$I:$M,Lookup!J$2,0),"")</f>
        <v/>
      </c>
      <c r="L5349" s="6" t="str">
        <f>IFERROR(VLOOKUP($J5349,Lookup!$I:$M,Lookup!K$2,0),"")</f>
        <v/>
      </c>
      <c r="M5349" s="6" t="str">
        <f>IFERROR(VLOOKUP($J5349,Lookup!$I:$M,Lookup!L$2,0),"")</f>
        <v/>
      </c>
      <c r="N5349" s="6" t="str">
        <f>IFERROR(VLOOKUP($J5349,Lookup!$I:$M,Lookup!M$2,0),"")</f>
        <v/>
      </c>
      <c r="O5349" s="6">
        <f>IFERROR(VLOOKUP(E5349,Lookup!B:C,2,0),0)</f>
        <v>0</v>
      </c>
    </row>
    <row r="5350" customHeight="1" spans="11:15">
      <c r="K5350" s="6" t="str">
        <f>IFERROR(VLOOKUP($J5350,Lookup!$I:$M,Lookup!J$2,0),"")</f>
        <v/>
      </c>
      <c r="L5350" s="6" t="str">
        <f>IFERROR(VLOOKUP($J5350,Lookup!$I:$M,Lookup!K$2,0),"")</f>
        <v/>
      </c>
      <c r="M5350" s="6" t="str">
        <f>IFERROR(VLOOKUP($J5350,Lookup!$I:$M,Lookup!L$2,0),"")</f>
        <v/>
      </c>
      <c r="N5350" s="6" t="str">
        <f>IFERROR(VLOOKUP($J5350,Lookup!$I:$M,Lookup!M$2,0),"")</f>
        <v/>
      </c>
      <c r="O5350" s="6">
        <f>IFERROR(VLOOKUP(E5350,Lookup!B:C,2,0),0)</f>
        <v>0</v>
      </c>
    </row>
    <row r="5351" customHeight="1" spans="11:15">
      <c r="K5351" s="6" t="str">
        <f>IFERROR(VLOOKUP($J5351,Lookup!$I:$M,Lookup!J$2,0),"")</f>
        <v/>
      </c>
      <c r="L5351" s="6" t="str">
        <f>IFERROR(VLOOKUP($J5351,Lookup!$I:$M,Lookup!K$2,0),"")</f>
        <v/>
      </c>
      <c r="M5351" s="6" t="str">
        <f>IFERROR(VLOOKUP($J5351,Lookup!$I:$M,Lookup!L$2,0),"")</f>
        <v/>
      </c>
      <c r="N5351" s="6" t="str">
        <f>IFERROR(VLOOKUP($J5351,Lookup!$I:$M,Lookup!M$2,0),"")</f>
        <v/>
      </c>
      <c r="O5351" s="6">
        <f>IFERROR(VLOOKUP(E5351,Lookup!B:C,2,0),0)</f>
        <v>0</v>
      </c>
    </row>
    <row r="5352" customHeight="1" spans="11:15">
      <c r="K5352" s="6" t="str">
        <f>IFERROR(VLOOKUP($J5352,Lookup!$I:$M,Lookup!J$2,0),"")</f>
        <v/>
      </c>
      <c r="L5352" s="6" t="str">
        <f>IFERROR(VLOOKUP($J5352,Lookup!$I:$M,Lookup!K$2,0),"")</f>
        <v/>
      </c>
      <c r="M5352" s="6" t="str">
        <f>IFERROR(VLOOKUP($J5352,Lookup!$I:$M,Lookup!L$2,0),"")</f>
        <v/>
      </c>
      <c r="N5352" s="6" t="str">
        <f>IFERROR(VLOOKUP($J5352,Lookup!$I:$M,Lookup!M$2,0),"")</f>
        <v/>
      </c>
      <c r="O5352" s="6">
        <f>IFERROR(VLOOKUP(E5352,Lookup!B:C,2,0),0)</f>
        <v>0</v>
      </c>
    </row>
    <row r="5353" customHeight="1" spans="11:15">
      <c r="K5353" s="6" t="str">
        <f>IFERROR(VLOOKUP($J5353,Lookup!$I:$M,Lookup!J$2,0),"")</f>
        <v/>
      </c>
      <c r="L5353" s="6" t="str">
        <f>IFERROR(VLOOKUP($J5353,Lookup!$I:$M,Lookup!K$2,0),"")</f>
        <v/>
      </c>
      <c r="M5353" s="6" t="str">
        <f>IFERROR(VLOOKUP($J5353,Lookup!$I:$M,Lookup!L$2,0),"")</f>
        <v/>
      </c>
      <c r="N5353" s="6" t="str">
        <f>IFERROR(VLOOKUP($J5353,Lookup!$I:$M,Lookup!M$2,0),"")</f>
        <v/>
      </c>
      <c r="O5353" s="6">
        <f>IFERROR(VLOOKUP(E5353,Lookup!B:C,2,0),0)</f>
        <v>0</v>
      </c>
    </row>
    <row r="5354" customHeight="1" spans="11:15">
      <c r="K5354" s="6" t="str">
        <f>IFERROR(VLOOKUP($J5354,Lookup!$I:$M,Lookup!J$2,0),"")</f>
        <v/>
      </c>
      <c r="L5354" s="6" t="str">
        <f>IFERROR(VLOOKUP($J5354,Lookup!$I:$M,Lookup!K$2,0),"")</f>
        <v/>
      </c>
      <c r="M5354" s="6" t="str">
        <f>IFERROR(VLOOKUP($J5354,Lookup!$I:$M,Lookup!L$2,0),"")</f>
        <v/>
      </c>
      <c r="N5354" s="6" t="str">
        <f>IFERROR(VLOOKUP($J5354,Lookup!$I:$M,Lookup!M$2,0),"")</f>
        <v/>
      </c>
      <c r="O5354" s="6">
        <f>IFERROR(VLOOKUP(E5354,Lookup!B:C,2,0),0)</f>
        <v>0</v>
      </c>
    </row>
    <row r="5355" customHeight="1" spans="11:15">
      <c r="K5355" s="6" t="str">
        <f>IFERROR(VLOOKUP($J5355,Lookup!$I:$M,Lookup!J$2,0),"")</f>
        <v/>
      </c>
      <c r="L5355" s="6" t="str">
        <f>IFERROR(VLOOKUP($J5355,Lookup!$I:$M,Lookup!K$2,0),"")</f>
        <v/>
      </c>
      <c r="M5355" s="6" t="str">
        <f>IFERROR(VLOOKUP($J5355,Lookup!$I:$M,Lookup!L$2,0),"")</f>
        <v/>
      </c>
      <c r="N5355" s="6" t="str">
        <f>IFERROR(VLOOKUP($J5355,Lookup!$I:$M,Lookup!M$2,0),"")</f>
        <v/>
      </c>
      <c r="O5355" s="6">
        <f>IFERROR(VLOOKUP(E5355,Lookup!B:C,2,0),0)</f>
        <v>0</v>
      </c>
    </row>
    <row r="5356" customHeight="1" spans="11:15">
      <c r="K5356" s="6" t="str">
        <f>IFERROR(VLOOKUP($J5356,Lookup!$I:$M,Lookup!J$2,0),"")</f>
        <v/>
      </c>
      <c r="L5356" s="6" t="str">
        <f>IFERROR(VLOOKUP($J5356,Lookup!$I:$M,Lookup!K$2,0),"")</f>
        <v/>
      </c>
      <c r="M5356" s="6" t="str">
        <f>IFERROR(VLOOKUP($J5356,Lookup!$I:$M,Lookup!L$2,0),"")</f>
        <v/>
      </c>
      <c r="N5356" s="6" t="str">
        <f>IFERROR(VLOOKUP($J5356,Lookup!$I:$M,Lookup!M$2,0),"")</f>
        <v/>
      </c>
      <c r="O5356" s="6">
        <f>IFERROR(VLOOKUP(E5356,Lookup!B:C,2,0),0)</f>
        <v>0</v>
      </c>
    </row>
    <row r="5357" customHeight="1" spans="11:15">
      <c r="K5357" s="6" t="str">
        <f>IFERROR(VLOOKUP($J5357,Lookup!$I:$M,Lookup!J$2,0),"")</f>
        <v/>
      </c>
      <c r="L5357" s="6" t="str">
        <f>IFERROR(VLOOKUP($J5357,Lookup!$I:$M,Lookup!K$2,0),"")</f>
        <v/>
      </c>
      <c r="M5357" s="6" t="str">
        <f>IFERROR(VLOOKUP($J5357,Lookup!$I:$M,Lookup!L$2,0),"")</f>
        <v/>
      </c>
      <c r="N5357" s="6" t="str">
        <f>IFERROR(VLOOKUP($J5357,Lookup!$I:$M,Lookup!M$2,0),"")</f>
        <v/>
      </c>
      <c r="O5357" s="6">
        <f>IFERROR(VLOOKUP(E5357,Lookup!B:C,2,0),0)</f>
        <v>0</v>
      </c>
    </row>
    <row r="5358" customHeight="1" spans="11:15">
      <c r="K5358" s="6" t="str">
        <f>IFERROR(VLOOKUP($J5358,Lookup!$I:$M,Lookup!J$2,0),"")</f>
        <v/>
      </c>
      <c r="L5358" s="6" t="str">
        <f>IFERROR(VLOOKUP($J5358,Lookup!$I:$M,Lookup!K$2,0),"")</f>
        <v/>
      </c>
      <c r="M5358" s="6" t="str">
        <f>IFERROR(VLOOKUP($J5358,Lookup!$I:$M,Lookup!L$2,0),"")</f>
        <v/>
      </c>
      <c r="N5358" s="6" t="str">
        <f>IFERROR(VLOOKUP($J5358,Lookup!$I:$M,Lookup!M$2,0),"")</f>
        <v/>
      </c>
      <c r="O5358" s="6">
        <f>IFERROR(VLOOKUP(E5358,Lookup!B:C,2,0),0)</f>
        <v>0</v>
      </c>
    </row>
    <row r="5359" customHeight="1" spans="11:15">
      <c r="K5359" s="6" t="str">
        <f>IFERROR(VLOOKUP($J5359,Lookup!$I:$M,Lookup!J$2,0),"")</f>
        <v/>
      </c>
      <c r="L5359" s="6" t="str">
        <f>IFERROR(VLOOKUP($J5359,Lookup!$I:$M,Lookup!K$2,0),"")</f>
        <v/>
      </c>
      <c r="M5359" s="6" t="str">
        <f>IFERROR(VLOOKUP($J5359,Lookup!$I:$M,Lookup!L$2,0),"")</f>
        <v/>
      </c>
      <c r="N5359" s="6" t="str">
        <f>IFERROR(VLOOKUP($J5359,Lookup!$I:$M,Lookup!M$2,0),"")</f>
        <v/>
      </c>
      <c r="O5359" s="6">
        <f>IFERROR(VLOOKUP(E5359,Lookup!B:C,2,0),0)</f>
        <v>0</v>
      </c>
    </row>
    <row r="5360" customHeight="1" spans="11:15">
      <c r="K5360" s="6" t="str">
        <f>IFERROR(VLOOKUP($J5360,Lookup!$I:$M,Lookup!J$2,0),"")</f>
        <v/>
      </c>
      <c r="L5360" s="6" t="str">
        <f>IFERROR(VLOOKUP($J5360,Lookup!$I:$M,Lookup!K$2,0),"")</f>
        <v/>
      </c>
      <c r="M5360" s="6" t="str">
        <f>IFERROR(VLOOKUP($J5360,Lookup!$I:$M,Lookup!L$2,0),"")</f>
        <v/>
      </c>
      <c r="N5360" s="6" t="str">
        <f>IFERROR(VLOOKUP($J5360,Lookup!$I:$M,Lookup!M$2,0),"")</f>
        <v/>
      </c>
      <c r="O5360" s="6">
        <f>IFERROR(VLOOKUP(E5360,Lookup!B:C,2,0),0)</f>
        <v>0</v>
      </c>
    </row>
    <row r="5361" customHeight="1" spans="11:15">
      <c r="K5361" s="6" t="str">
        <f>IFERROR(VLOOKUP($J5361,Lookup!$I:$M,Lookup!J$2,0),"")</f>
        <v/>
      </c>
      <c r="L5361" s="6" t="str">
        <f>IFERROR(VLOOKUP($J5361,Lookup!$I:$M,Lookup!K$2,0),"")</f>
        <v/>
      </c>
      <c r="M5361" s="6" t="str">
        <f>IFERROR(VLOOKUP($J5361,Lookup!$I:$M,Lookup!L$2,0),"")</f>
        <v/>
      </c>
      <c r="N5361" s="6" t="str">
        <f>IFERROR(VLOOKUP($J5361,Lookup!$I:$M,Lookup!M$2,0),"")</f>
        <v/>
      </c>
      <c r="O5361" s="6">
        <f>IFERROR(VLOOKUP(E5361,Lookup!B:C,2,0),0)</f>
        <v>0</v>
      </c>
    </row>
    <row r="5362" customHeight="1" spans="11:15">
      <c r="K5362" s="6" t="str">
        <f>IFERROR(VLOOKUP($J5362,Lookup!$I:$M,Lookup!J$2,0),"")</f>
        <v/>
      </c>
      <c r="L5362" s="6" t="str">
        <f>IFERROR(VLOOKUP($J5362,Lookup!$I:$M,Lookup!K$2,0),"")</f>
        <v/>
      </c>
      <c r="M5362" s="6" t="str">
        <f>IFERROR(VLOOKUP($J5362,Lookup!$I:$M,Lookup!L$2,0),"")</f>
        <v/>
      </c>
      <c r="N5362" s="6" t="str">
        <f>IFERROR(VLOOKUP($J5362,Lookup!$I:$M,Lookup!M$2,0),"")</f>
        <v/>
      </c>
      <c r="O5362" s="6">
        <f>IFERROR(VLOOKUP(E5362,Lookup!B:C,2,0),0)</f>
        <v>0</v>
      </c>
    </row>
    <row r="5363" customHeight="1" spans="11:15">
      <c r="K5363" s="6" t="str">
        <f>IFERROR(VLOOKUP($J5363,Lookup!$I:$M,Lookup!J$2,0),"")</f>
        <v/>
      </c>
      <c r="L5363" s="6" t="str">
        <f>IFERROR(VLOOKUP($J5363,Lookup!$I:$M,Lookup!K$2,0),"")</f>
        <v/>
      </c>
      <c r="M5363" s="6" t="str">
        <f>IFERROR(VLOOKUP($J5363,Lookup!$I:$M,Lookup!L$2,0),"")</f>
        <v/>
      </c>
      <c r="N5363" s="6" t="str">
        <f>IFERROR(VLOOKUP($J5363,Lookup!$I:$M,Lookup!M$2,0),"")</f>
        <v/>
      </c>
      <c r="O5363" s="6">
        <f>IFERROR(VLOOKUP(E5363,Lookup!B:C,2,0),0)</f>
        <v>0</v>
      </c>
    </row>
    <row r="5364" customHeight="1" spans="11:15">
      <c r="K5364" s="6" t="str">
        <f>IFERROR(VLOOKUP($J5364,Lookup!$I:$M,Lookup!J$2,0),"")</f>
        <v/>
      </c>
      <c r="L5364" s="6" t="str">
        <f>IFERROR(VLOOKUP($J5364,Lookup!$I:$M,Lookup!K$2,0),"")</f>
        <v/>
      </c>
      <c r="M5364" s="6" t="str">
        <f>IFERROR(VLOOKUP($J5364,Lookup!$I:$M,Lookup!L$2,0),"")</f>
        <v/>
      </c>
      <c r="N5364" s="6" t="str">
        <f>IFERROR(VLOOKUP($J5364,Lookup!$I:$M,Lookup!M$2,0),"")</f>
        <v/>
      </c>
      <c r="O5364" s="6">
        <f>IFERROR(VLOOKUP(E5364,Lookup!B:C,2,0),0)</f>
        <v>0</v>
      </c>
    </row>
    <row r="5365" customHeight="1" spans="11:15">
      <c r="K5365" s="6" t="str">
        <f>IFERROR(VLOOKUP($J5365,Lookup!$I:$M,Lookup!J$2,0),"")</f>
        <v/>
      </c>
      <c r="L5365" s="6" t="str">
        <f>IFERROR(VLOOKUP($J5365,Lookup!$I:$M,Lookup!K$2,0),"")</f>
        <v/>
      </c>
      <c r="M5365" s="6" t="str">
        <f>IFERROR(VLOOKUP($J5365,Lookup!$I:$M,Lookup!L$2,0),"")</f>
        <v/>
      </c>
      <c r="N5365" s="6" t="str">
        <f>IFERROR(VLOOKUP($J5365,Lookup!$I:$M,Lookup!M$2,0),"")</f>
        <v/>
      </c>
      <c r="O5365" s="6">
        <f>IFERROR(VLOOKUP(E5365,Lookup!B:C,2,0),0)</f>
        <v>0</v>
      </c>
    </row>
    <row r="5366" customHeight="1" spans="11:15">
      <c r="K5366" s="6" t="str">
        <f>IFERROR(VLOOKUP($J5366,Lookup!$I:$M,Lookup!J$2,0),"")</f>
        <v/>
      </c>
      <c r="L5366" s="6" t="str">
        <f>IFERROR(VLOOKUP($J5366,Lookup!$I:$M,Lookup!K$2,0),"")</f>
        <v/>
      </c>
      <c r="M5366" s="6" t="str">
        <f>IFERROR(VLOOKUP($J5366,Lookup!$I:$M,Lookup!L$2,0),"")</f>
        <v/>
      </c>
      <c r="N5366" s="6" t="str">
        <f>IFERROR(VLOOKUP($J5366,Lookup!$I:$M,Lookup!M$2,0),"")</f>
        <v/>
      </c>
      <c r="O5366" s="6">
        <f>IFERROR(VLOOKUP(E5366,Lookup!B:C,2,0),0)</f>
        <v>0</v>
      </c>
    </row>
    <row r="5367" customHeight="1" spans="11:15">
      <c r="K5367" s="6" t="str">
        <f>IFERROR(VLOOKUP($J5367,Lookup!$I:$M,Lookup!J$2,0),"")</f>
        <v/>
      </c>
      <c r="L5367" s="6" t="str">
        <f>IFERROR(VLOOKUP($J5367,Lookup!$I:$M,Lookup!K$2,0),"")</f>
        <v/>
      </c>
      <c r="M5367" s="6" t="str">
        <f>IFERROR(VLOOKUP($J5367,Lookup!$I:$M,Lookup!L$2,0),"")</f>
        <v/>
      </c>
      <c r="N5367" s="6" t="str">
        <f>IFERROR(VLOOKUP($J5367,Lookup!$I:$M,Lookup!M$2,0),"")</f>
        <v/>
      </c>
      <c r="O5367" s="6">
        <f>IFERROR(VLOOKUP(E5367,Lookup!B:C,2,0),0)</f>
        <v>0</v>
      </c>
    </row>
    <row r="5368" customHeight="1" spans="11:15">
      <c r="K5368" s="6" t="str">
        <f>IFERROR(VLOOKUP($J5368,Lookup!$I:$M,Lookup!J$2,0),"")</f>
        <v/>
      </c>
      <c r="L5368" s="6" t="str">
        <f>IFERROR(VLOOKUP($J5368,Lookup!$I:$M,Lookup!K$2,0),"")</f>
        <v/>
      </c>
      <c r="M5368" s="6" t="str">
        <f>IFERROR(VLOOKUP($J5368,Lookup!$I:$M,Lookup!L$2,0),"")</f>
        <v/>
      </c>
      <c r="N5368" s="6" t="str">
        <f>IFERROR(VLOOKUP($J5368,Lookup!$I:$M,Lookup!M$2,0),"")</f>
        <v/>
      </c>
      <c r="O5368" s="6">
        <f>IFERROR(VLOOKUP(E5368,Lookup!B:C,2,0),0)</f>
        <v>0</v>
      </c>
    </row>
    <row r="5369" customHeight="1" spans="11:15">
      <c r="K5369" s="6" t="str">
        <f>IFERROR(VLOOKUP($J5369,Lookup!$I:$M,Lookup!J$2,0),"")</f>
        <v/>
      </c>
      <c r="L5369" s="6" t="str">
        <f>IFERROR(VLOOKUP($J5369,Lookup!$I:$M,Lookup!K$2,0),"")</f>
        <v/>
      </c>
      <c r="M5369" s="6" t="str">
        <f>IFERROR(VLOOKUP($J5369,Lookup!$I:$M,Lookup!L$2,0),"")</f>
        <v/>
      </c>
      <c r="N5369" s="6" t="str">
        <f>IFERROR(VLOOKUP($J5369,Lookup!$I:$M,Lookup!M$2,0),"")</f>
        <v/>
      </c>
      <c r="O5369" s="6">
        <f>IFERROR(VLOOKUP(E5369,Lookup!B:C,2,0),0)</f>
        <v>0</v>
      </c>
    </row>
    <row r="5370" customHeight="1" spans="11:15">
      <c r="K5370" s="6" t="str">
        <f>IFERROR(VLOOKUP($J5370,Lookup!$I:$M,Lookup!J$2,0),"")</f>
        <v/>
      </c>
      <c r="L5370" s="6" t="str">
        <f>IFERROR(VLOOKUP($J5370,Lookup!$I:$M,Lookup!K$2,0),"")</f>
        <v/>
      </c>
      <c r="M5370" s="6" t="str">
        <f>IFERROR(VLOOKUP($J5370,Lookup!$I:$M,Lookup!L$2,0),"")</f>
        <v/>
      </c>
      <c r="N5370" s="6" t="str">
        <f>IFERROR(VLOOKUP($J5370,Lookup!$I:$M,Lookup!M$2,0),"")</f>
        <v/>
      </c>
      <c r="O5370" s="6">
        <f>IFERROR(VLOOKUP(E5370,Lookup!B:C,2,0),0)</f>
        <v>0</v>
      </c>
    </row>
    <row r="5371" customHeight="1" spans="11:15">
      <c r="K5371" s="6" t="str">
        <f>IFERROR(VLOOKUP($J5371,Lookup!$I:$M,Lookup!J$2,0),"")</f>
        <v/>
      </c>
      <c r="L5371" s="6" t="str">
        <f>IFERROR(VLOOKUP($J5371,Lookup!$I:$M,Lookup!K$2,0),"")</f>
        <v/>
      </c>
      <c r="M5371" s="6" t="str">
        <f>IFERROR(VLOOKUP($J5371,Lookup!$I:$M,Lookup!L$2,0),"")</f>
        <v/>
      </c>
      <c r="N5371" s="6" t="str">
        <f>IFERROR(VLOOKUP($J5371,Lookup!$I:$M,Lookup!M$2,0),"")</f>
        <v/>
      </c>
      <c r="O5371" s="6">
        <f>IFERROR(VLOOKUP(E5371,Lookup!B:C,2,0),0)</f>
        <v>0</v>
      </c>
    </row>
    <row r="5372" customHeight="1" spans="11:15">
      <c r="K5372" s="6" t="str">
        <f>IFERROR(VLOOKUP($J5372,Lookup!$I:$M,Lookup!J$2,0),"")</f>
        <v/>
      </c>
      <c r="L5372" s="6" t="str">
        <f>IFERROR(VLOOKUP($J5372,Lookup!$I:$M,Lookup!K$2,0),"")</f>
        <v/>
      </c>
      <c r="M5372" s="6" t="str">
        <f>IFERROR(VLOOKUP($J5372,Lookup!$I:$M,Lookup!L$2,0),"")</f>
        <v/>
      </c>
      <c r="N5372" s="6" t="str">
        <f>IFERROR(VLOOKUP($J5372,Lookup!$I:$M,Lookup!M$2,0),"")</f>
        <v/>
      </c>
      <c r="O5372" s="6">
        <f>IFERROR(VLOOKUP(E5372,Lookup!B:C,2,0),0)</f>
        <v>0</v>
      </c>
    </row>
    <row r="5373" customHeight="1" spans="11:15">
      <c r="K5373" s="6" t="str">
        <f>IFERROR(VLOOKUP($J5373,Lookup!$I:$M,Lookup!J$2,0),"")</f>
        <v/>
      </c>
      <c r="L5373" s="6" t="str">
        <f>IFERROR(VLOOKUP($J5373,Lookup!$I:$M,Lookup!K$2,0),"")</f>
        <v/>
      </c>
      <c r="M5373" s="6" t="str">
        <f>IFERROR(VLOOKUP($J5373,Lookup!$I:$M,Lookup!L$2,0),"")</f>
        <v/>
      </c>
      <c r="N5373" s="6" t="str">
        <f>IFERROR(VLOOKUP($J5373,Lookup!$I:$M,Lookup!M$2,0),"")</f>
        <v/>
      </c>
      <c r="O5373" s="6">
        <f>IFERROR(VLOOKUP(E5373,Lookup!B:C,2,0),0)</f>
        <v>0</v>
      </c>
    </row>
    <row r="5374" customHeight="1" spans="11:15">
      <c r="K5374" s="6" t="str">
        <f>IFERROR(VLOOKUP($J5374,Lookup!$I:$M,Lookup!J$2,0),"")</f>
        <v/>
      </c>
      <c r="L5374" s="6" t="str">
        <f>IFERROR(VLOOKUP($J5374,Lookup!$I:$M,Lookup!K$2,0),"")</f>
        <v/>
      </c>
      <c r="M5374" s="6" t="str">
        <f>IFERROR(VLOOKUP($J5374,Lookup!$I:$M,Lookup!L$2,0),"")</f>
        <v/>
      </c>
      <c r="N5374" s="6" t="str">
        <f>IFERROR(VLOOKUP($J5374,Lookup!$I:$M,Lookup!M$2,0),"")</f>
        <v/>
      </c>
      <c r="O5374" s="6">
        <f>IFERROR(VLOOKUP(E5374,Lookup!B:C,2,0),0)</f>
        <v>0</v>
      </c>
    </row>
    <row r="5375" customHeight="1" spans="11:15">
      <c r="K5375" s="6" t="str">
        <f>IFERROR(VLOOKUP($J5375,Lookup!$I:$M,Lookup!J$2,0),"")</f>
        <v/>
      </c>
      <c r="L5375" s="6" t="str">
        <f>IFERROR(VLOOKUP($J5375,Lookup!$I:$M,Lookup!K$2,0),"")</f>
        <v/>
      </c>
      <c r="M5375" s="6" t="str">
        <f>IFERROR(VLOOKUP($J5375,Lookup!$I:$M,Lookup!L$2,0),"")</f>
        <v/>
      </c>
      <c r="N5375" s="6" t="str">
        <f>IFERROR(VLOOKUP($J5375,Lookup!$I:$M,Lookup!M$2,0),"")</f>
        <v/>
      </c>
      <c r="O5375" s="6">
        <f>IFERROR(VLOOKUP(E5375,Lookup!B:C,2,0),0)</f>
        <v>0</v>
      </c>
    </row>
    <row r="5376" customHeight="1" spans="11:15">
      <c r="K5376" s="6" t="str">
        <f>IFERROR(VLOOKUP($J5376,Lookup!$I:$M,Lookup!J$2,0),"")</f>
        <v/>
      </c>
      <c r="L5376" s="6" t="str">
        <f>IFERROR(VLOOKUP($J5376,Lookup!$I:$M,Lookup!K$2,0),"")</f>
        <v/>
      </c>
      <c r="M5376" s="6" t="str">
        <f>IFERROR(VLOOKUP($J5376,Lookup!$I:$M,Lookup!L$2,0),"")</f>
        <v/>
      </c>
      <c r="N5376" s="6" t="str">
        <f>IFERROR(VLOOKUP($J5376,Lookup!$I:$M,Lookup!M$2,0),"")</f>
        <v/>
      </c>
      <c r="O5376" s="6">
        <f>IFERROR(VLOOKUP(E5376,Lookup!B:C,2,0),0)</f>
        <v>0</v>
      </c>
    </row>
    <row r="5377" customHeight="1" spans="11:15">
      <c r="K5377" s="6" t="str">
        <f>IFERROR(VLOOKUP($J5377,Lookup!$I:$M,Lookup!J$2,0),"")</f>
        <v/>
      </c>
      <c r="L5377" s="6" t="str">
        <f>IFERROR(VLOOKUP($J5377,Lookup!$I:$M,Lookup!K$2,0),"")</f>
        <v/>
      </c>
      <c r="M5377" s="6" t="str">
        <f>IFERROR(VLOOKUP($J5377,Lookup!$I:$M,Lookup!L$2,0),"")</f>
        <v/>
      </c>
      <c r="N5377" s="6" t="str">
        <f>IFERROR(VLOOKUP($J5377,Lookup!$I:$M,Lookup!M$2,0),"")</f>
        <v/>
      </c>
      <c r="O5377" s="6">
        <f>IFERROR(VLOOKUP(E5377,Lookup!B:C,2,0),0)</f>
        <v>0</v>
      </c>
    </row>
    <row r="5378" customHeight="1" spans="11:15">
      <c r="K5378" s="6" t="str">
        <f>IFERROR(VLOOKUP($J5378,Lookup!$I:$M,Lookup!J$2,0),"")</f>
        <v/>
      </c>
      <c r="L5378" s="6" t="str">
        <f>IFERROR(VLOOKUP($J5378,Lookup!$I:$M,Lookup!K$2,0),"")</f>
        <v/>
      </c>
      <c r="M5378" s="6" t="str">
        <f>IFERROR(VLOOKUP($J5378,Lookup!$I:$M,Lookup!L$2,0),"")</f>
        <v/>
      </c>
      <c r="N5378" s="6" t="str">
        <f>IFERROR(VLOOKUP($J5378,Lookup!$I:$M,Lookup!M$2,0),"")</f>
        <v/>
      </c>
      <c r="O5378" s="6">
        <f>IFERROR(VLOOKUP(E5378,Lookup!B:C,2,0),0)</f>
        <v>0</v>
      </c>
    </row>
    <row r="5379" customHeight="1" spans="11:15">
      <c r="K5379" s="6" t="str">
        <f>IFERROR(VLOOKUP($J5379,Lookup!$I:$M,Lookup!J$2,0),"")</f>
        <v/>
      </c>
      <c r="L5379" s="6" t="str">
        <f>IFERROR(VLOOKUP($J5379,Lookup!$I:$M,Lookup!K$2,0),"")</f>
        <v/>
      </c>
      <c r="M5379" s="6" t="str">
        <f>IFERROR(VLOOKUP($J5379,Lookup!$I:$M,Lookup!L$2,0),"")</f>
        <v/>
      </c>
      <c r="N5379" s="6" t="str">
        <f>IFERROR(VLOOKUP($J5379,Lookup!$I:$M,Lookup!M$2,0),"")</f>
        <v/>
      </c>
      <c r="O5379" s="6">
        <f>IFERROR(VLOOKUP(E5379,Lookup!B:C,2,0),0)</f>
        <v>0</v>
      </c>
    </row>
    <row r="5380" customHeight="1" spans="11:15">
      <c r="K5380" s="6" t="str">
        <f>IFERROR(VLOOKUP($J5380,Lookup!$I:$M,Lookup!J$2,0),"")</f>
        <v/>
      </c>
      <c r="L5380" s="6" t="str">
        <f>IFERROR(VLOOKUP($J5380,Lookup!$I:$M,Lookup!K$2,0),"")</f>
        <v/>
      </c>
      <c r="M5380" s="6" t="str">
        <f>IFERROR(VLOOKUP($J5380,Lookup!$I:$M,Lookup!L$2,0),"")</f>
        <v/>
      </c>
      <c r="N5380" s="6" t="str">
        <f>IFERROR(VLOOKUP($J5380,Lookup!$I:$M,Lookup!M$2,0),"")</f>
        <v/>
      </c>
      <c r="O5380" s="6">
        <f>IFERROR(VLOOKUP(E5380,Lookup!B:C,2,0),0)</f>
        <v>0</v>
      </c>
    </row>
    <row r="5381" customHeight="1" spans="11:15">
      <c r="K5381" s="6" t="str">
        <f>IFERROR(VLOOKUP($J5381,Lookup!$I:$M,Lookup!J$2,0),"")</f>
        <v/>
      </c>
      <c r="L5381" s="6" t="str">
        <f>IFERROR(VLOOKUP($J5381,Lookup!$I:$M,Lookup!K$2,0),"")</f>
        <v/>
      </c>
      <c r="M5381" s="6" t="str">
        <f>IFERROR(VLOOKUP($J5381,Lookup!$I:$M,Lookup!L$2,0),"")</f>
        <v/>
      </c>
      <c r="N5381" s="6" t="str">
        <f>IFERROR(VLOOKUP($J5381,Lookup!$I:$M,Lookup!M$2,0),"")</f>
        <v/>
      </c>
      <c r="O5381" s="6">
        <f>IFERROR(VLOOKUP(E5381,Lookup!B:C,2,0),0)</f>
        <v>0</v>
      </c>
    </row>
    <row r="5382" customHeight="1" spans="11:15">
      <c r="K5382" s="6" t="str">
        <f>IFERROR(VLOOKUP($J5382,Lookup!$I:$M,Lookup!J$2,0),"")</f>
        <v/>
      </c>
      <c r="L5382" s="6" t="str">
        <f>IFERROR(VLOOKUP($J5382,Lookup!$I:$M,Lookup!K$2,0),"")</f>
        <v/>
      </c>
      <c r="M5382" s="6" t="str">
        <f>IFERROR(VLOOKUP($J5382,Lookup!$I:$M,Lookup!L$2,0),"")</f>
        <v/>
      </c>
      <c r="N5382" s="6" t="str">
        <f>IFERROR(VLOOKUP($J5382,Lookup!$I:$M,Lookup!M$2,0),"")</f>
        <v/>
      </c>
      <c r="O5382" s="6">
        <f>IFERROR(VLOOKUP(E5382,Lookup!B:C,2,0),0)</f>
        <v>0</v>
      </c>
    </row>
    <row r="5383" customHeight="1" spans="11:15">
      <c r="K5383" s="6" t="str">
        <f>IFERROR(VLOOKUP($J5383,Lookup!$I:$M,Lookup!J$2,0),"")</f>
        <v/>
      </c>
      <c r="L5383" s="6" t="str">
        <f>IFERROR(VLOOKUP($J5383,Lookup!$I:$M,Lookup!K$2,0),"")</f>
        <v/>
      </c>
      <c r="M5383" s="6" t="str">
        <f>IFERROR(VLOOKUP($J5383,Lookup!$I:$M,Lookup!L$2,0),"")</f>
        <v/>
      </c>
      <c r="N5383" s="6" t="str">
        <f>IFERROR(VLOOKUP($J5383,Lookup!$I:$M,Lookup!M$2,0),"")</f>
        <v/>
      </c>
      <c r="O5383" s="6">
        <f>IFERROR(VLOOKUP(E5383,Lookup!B:C,2,0),0)</f>
        <v>0</v>
      </c>
    </row>
    <row r="5384" customHeight="1" spans="11:15">
      <c r="K5384" s="6" t="str">
        <f>IFERROR(VLOOKUP($J5384,Lookup!$I:$M,Lookup!J$2,0),"")</f>
        <v/>
      </c>
      <c r="L5384" s="6" t="str">
        <f>IFERROR(VLOOKUP($J5384,Lookup!$I:$M,Lookup!K$2,0),"")</f>
        <v/>
      </c>
      <c r="M5384" s="6" t="str">
        <f>IFERROR(VLOOKUP($J5384,Lookup!$I:$M,Lookup!L$2,0),"")</f>
        <v/>
      </c>
      <c r="N5384" s="6" t="str">
        <f>IFERROR(VLOOKUP($J5384,Lookup!$I:$M,Lookup!M$2,0),"")</f>
        <v/>
      </c>
      <c r="O5384" s="6">
        <f>IFERROR(VLOOKUP(E5384,Lookup!B:C,2,0),0)</f>
        <v>0</v>
      </c>
    </row>
    <row r="5385" customHeight="1" spans="11:15">
      <c r="K5385" s="6" t="str">
        <f>IFERROR(VLOOKUP($J5385,Lookup!$I:$M,Lookup!J$2,0),"")</f>
        <v/>
      </c>
      <c r="L5385" s="6" t="str">
        <f>IFERROR(VLOOKUP($J5385,Lookup!$I:$M,Lookup!K$2,0),"")</f>
        <v/>
      </c>
      <c r="M5385" s="6" t="str">
        <f>IFERROR(VLOOKUP($J5385,Lookup!$I:$M,Lookup!L$2,0),"")</f>
        <v/>
      </c>
      <c r="N5385" s="6" t="str">
        <f>IFERROR(VLOOKUP($J5385,Lookup!$I:$M,Lookup!M$2,0),"")</f>
        <v/>
      </c>
      <c r="O5385" s="6">
        <f>IFERROR(VLOOKUP(E5385,Lookup!B:C,2,0),0)</f>
        <v>0</v>
      </c>
    </row>
    <row r="5386" customHeight="1" spans="11:15">
      <c r="K5386" s="6" t="str">
        <f>IFERROR(VLOOKUP($J5386,Lookup!$I:$M,Lookup!J$2,0),"")</f>
        <v/>
      </c>
      <c r="L5386" s="6" t="str">
        <f>IFERROR(VLOOKUP($J5386,Lookup!$I:$M,Lookup!K$2,0),"")</f>
        <v/>
      </c>
      <c r="M5386" s="6" t="str">
        <f>IFERROR(VLOOKUP($J5386,Lookup!$I:$M,Lookup!L$2,0),"")</f>
        <v/>
      </c>
      <c r="N5386" s="6" t="str">
        <f>IFERROR(VLOOKUP($J5386,Lookup!$I:$M,Lookup!M$2,0),"")</f>
        <v/>
      </c>
      <c r="O5386" s="6">
        <f>IFERROR(VLOOKUP(E5386,Lookup!B:C,2,0),0)</f>
        <v>0</v>
      </c>
    </row>
    <row r="5387" customHeight="1" spans="11:15">
      <c r="K5387" s="6" t="str">
        <f>IFERROR(VLOOKUP($J5387,Lookup!$I:$M,Lookup!J$2,0),"")</f>
        <v/>
      </c>
      <c r="L5387" s="6" t="str">
        <f>IFERROR(VLOOKUP($J5387,Lookup!$I:$M,Lookup!K$2,0),"")</f>
        <v/>
      </c>
      <c r="M5387" s="6" t="str">
        <f>IFERROR(VLOOKUP($J5387,Lookup!$I:$M,Lookup!L$2,0),"")</f>
        <v/>
      </c>
      <c r="N5387" s="6" t="str">
        <f>IFERROR(VLOOKUP($J5387,Lookup!$I:$M,Lookup!M$2,0),"")</f>
        <v/>
      </c>
      <c r="O5387" s="6">
        <f>IFERROR(VLOOKUP(E5387,Lookup!B:C,2,0),0)</f>
        <v>0</v>
      </c>
    </row>
    <row r="5388" customHeight="1" spans="11:15">
      <c r="K5388" s="6" t="str">
        <f>IFERROR(VLOOKUP($J5388,Lookup!$I:$M,Lookup!J$2,0),"")</f>
        <v/>
      </c>
      <c r="L5388" s="6" t="str">
        <f>IFERROR(VLOOKUP($J5388,Lookup!$I:$M,Lookup!K$2,0),"")</f>
        <v/>
      </c>
      <c r="M5388" s="6" t="str">
        <f>IFERROR(VLOOKUP($J5388,Lookup!$I:$M,Lookup!L$2,0),"")</f>
        <v/>
      </c>
      <c r="N5388" s="6" t="str">
        <f>IFERROR(VLOOKUP($J5388,Lookup!$I:$M,Lookup!M$2,0),"")</f>
        <v/>
      </c>
      <c r="O5388" s="6">
        <f>IFERROR(VLOOKUP(E5388,Lookup!B:C,2,0),0)</f>
        <v>0</v>
      </c>
    </row>
    <row r="5389" customHeight="1" spans="11:15">
      <c r="K5389" s="6" t="str">
        <f>IFERROR(VLOOKUP($J5389,Lookup!$I:$M,Lookup!J$2,0),"")</f>
        <v/>
      </c>
      <c r="L5389" s="6" t="str">
        <f>IFERROR(VLOOKUP($J5389,Lookup!$I:$M,Lookup!K$2,0),"")</f>
        <v/>
      </c>
      <c r="M5389" s="6" t="str">
        <f>IFERROR(VLOOKUP($J5389,Lookup!$I:$M,Lookup!L$2,0),"")</f>
        <v/>
      </c>
      <c r="N5389" s="6" t="str">
        <f>IFERROR(VLOOKUP($J5389,Lookup!$I:$M,Lookup!M$2,0),"")</f>
        <v/>
      </c>
      <c r="O5389" s="6">
        <f>IFERROR(VLOOKUP(E5389,Lookup!B:C,2,0),0)</f>
        <v>0</v>
      </c>
    </row>
    <row r="5390" customHeight="1" spans="11:15">
      <c r="K5390" s="6" t="str">
        <f>IFERROR(VLOOKUP($J5390,Lookup!$I:$M,Lookup!J$2,0),"")</f>
        <v/>
      </c>
      <c r="L5390" s="6" t="str">
        <f>IFERROR(VLOOKUP($J5390,Lookup!$I:$M,Lookup!K$2,0),"")</f>
        <v/>
      </c>
      <c r="M5390" s="6" t="str">
        <f>IFERROR(VLOOKUP($J5390,Lookup!$I:$M,Lookup!L$2,0),"")</f>
        <v/>
      </c>
      <c r="N5390" s="6" t="str">
        <f>IFERROR(VLOOKUP($J5390,Lookup!$I:$M,Lookup!M$2,0),"")</f>
        <v/>
      </c>
      <c r="O5390" s="6">
        <f>IFERROR(VLOOKUP(E5390,Lookup!B:C,2,0),0)</f>
        <v>0</v>
      </c>
    </row>
    <row r="5391" customHeight="1" spans="11:15">
      <c r="K5391" s="6" t="str">
        <f>IFERROR(VLOOKUP($J5391,Lookup!$I:$M,Lookup!J$2,0),"")</f>
        <v/>
      </c>
      <c r="L5391" s="6" t="str">
        <f>IFERROR(VLOOKUP($J5391,Lookup!$I:$M,Lookup!K$2,0),"")</f>
        <v/>
      </c>
      <c r="M5391" s="6" t="str">
        <f>IFERROR(VLOOKUP($J5391,Lookup!$I:$M,Lookup!L$2,0),"")</f>
        <v/>
      </c>
      <c r="N5391" s="6" t="str">
        <f>IFERROR(VLOOKUP($J5391,Lookup!$I:$M,Lookup!M$2,0),"")</f>
        <v/>
      </c>
      <c r="O5391" s="6">
        <f>IFERROR(VLOOKUP(E5391,Lookup!B:C,2,0),0)</f>
        <v>0</v>
      </c>
    </row>
    <row r="5392" customHeight="1" spans="11:15">
      <c r="K5392" s="6" t="str">
        <f>IFERROR(VLOOKUP($J5392,Lookup!$I:$M,Lookup!J$2,0),"")</f>
        <v/>
      </c>
      <c r="L5392" s="6" t="str">
        <f>IFERROR(VLOOKUP($J5392,Lookup!$I:$M,Lookup!K$2,0),"")</f>
        <v/>
      </c>
      <c r="M5392" s="6" t="str">
        <f>IFERROR(VLOOKUP($J5392,Lookup!$I:$M,Lookup!L$2,0),"")</f>
        <v/>
      </c>
      <c r="N5392" s="6" t="str">
        <f>IFERROR(VLOOKUP($J5392,Lookup!$I:$M,Lookup!M$2,0),"")</f>
        <v/>
      </c>
      <c r="O5392" s="6">
        <f>IFERROR(VLOOKUP(E5392,Lookup!B:C,2,0),0)</f>
        <v>0</v>
      </c>
    </row>
    <row r="5393" customHeight="1" spans="11:15">
      <c r="K5393" s="6" t="str">
        <f>IFERROR(VLOOKUP($J5393,Lookup!$I:$M,Lookup!J$2,0),"")</f>
        <v/>
      </c>
      <c r="L5393" s="6" t="str">
        <f>IFERROR(VLOOKUP($J5393,Lookup!$I:$M,Lookup!K$2,0),"")</f>
        <v/>
      </c>
      <c r="M5393" s="6" t="str">
        <f>IFERROR(VLOOKUP($J5393,Lookup!$I:$M,Lookup!L$2,0),"")</f>
        <v/>
      </c>
      <c r="N5393" s="6" t="str">
        <f>IFERROR(VLOOKUP($J5393,Lookup!$I:$M,Lookup!M$2,0),"")</f>
        <v/>
      </c>
      <c r="O5393" s="6">
        <f>IFERROR(VLOOKUP(E5393,Lookup!B:C,2,0),0)</f>
        <v>0</v>
      </c>
    </row>
    <row r="5394" customHeight="1" spans="11:15">
      <c r="K5394" s="6" t="str">
        <f>IFERROR(VLOOKUP($J5394,Lookup!$I:$M,Lookup!J$2,0),"")</f>
        <v/>
      </c>
      <c r="L5394" s="6" t="str">
        <f>IFERROR(VLOOKUP($J5394,Lookup!$I:$M,Lookup!K$2,0),"")</f>
        <v/>
      </c>
      <c r="M5394" s="6" t="str">
        <f>IFERROR(VLOOKUP($J5394,Lookup!$I:$M,Lookup!L$2,0),"")</f>
        <v/>
      </c>
      <c r="N5394" s="6" t="str">
        <f>IFERROR(VLOOKUP($J5394,Lookup!$I:$M,Lookup!M$2,0),"")</f>
        <v/>
      </c>
      <c r="O5394" s="6">
        <f>IFERROR(VLOOKUP(E5394,Lookup!B:C,2,0),0)</f>
        <v>0</v>
      </c>
    </row>
    <row r="5395" customHeight="1" spans="11:15">
      <c r="K5395" s="6" t="str">
        <f>IFERROR(VLOOKUP($J5395,Lookup!$I:$M,Lookup!J$2,0),"")</f>
        <v/>
      </c>
      <c r="L5395" s="6" t="str">
        <f>IFERROR(VLOOKUP($J5395,Lookup!$I:$M,Lookup!K$2,0),"")</f>
        <v/>
      </c>
      <c r="M5395" s="6" t="str">
        <f>IFERROR(VLOOKUP($J5395,Lookup!$I:$M,Lookup!L$2,0),"")</f>
        <v/>
      </c>
      <c r="N5395" s="6" t="str">
        <f>IFERROR(VLOOKUP($J5395,Lookup!$I:$M,Lookup!M$2,0),"")</f>
        <v/>
      </c>
      <c r="O5395" s="6">
        <f>IFERROR(VLOOKUP(E5395,Lookup!B:C,2,0),0)</f>
        <v>0</v>
      </c>
    </row>
    <row r="5396" customHeight="1" spans="11:15">
      <c r="K5396" s="6" t="str">
        <f>IFERROR(VLOOKUP($J5396,Lookup!$I:$M,Lookup!J$2,0),"")</f>
        <v/>
      </c>
      <c r="L5396" s="6" t="str">
        <f>IFERROR(VLOOKUP($J5396,Lookup!$I:$M,Lookup!K$2,0),"")</f>
        <v/>
      </c>
      <c r="M5396" s="6" t="str">
        <f>IFERROR(VLOOKUP($J5396,Lookup!$I:$M,Lookup!L$2,0),"")</f>
        <v/>
      </c>
      <c r="N5396" s="6" t="str">
        <f>IFERROR(VLOOKUP($J5396,Lookup!$I:$M,Lookup!M$2,0),"")</f>
        <v/>
      </c>
      <c r="O5396" s="6">
        <f>IFERROR(VLOOKUP(E5396,Lookup!B:C,2,0),0)</f>
        <v>0</v>
      </c>
    </row>
    <row r="5397" customHeight="1" spans="11:15">
      <c r="K5397" s="6" t="str">
        <f>IFERROR(VLOOKUP($J5397,Lookup!$I:$M,Lookup!J$2,0),"")</f>
        <v/>
      </c>
      <c r="L5397" s="6" t="str">
        <f>IFERROR(VLOOKUP($J5397,Lookup!$I:$M,Lookup!K$2,0),"")</f>
        <v/>
      </c>
      <c r="M5397" s="6" t="str">
        <f>IFERROR(VLOOKUP($J5397,Lookup!$I:$M,Lookup!L$2,0),"")</f>
        <v/>
      </c>
      <c r="N5397" s="6" t="str">
        <f>IFERROR(VLOOKUP($J5397,Lookup!$I:$M,Lookup!M$2,0),"")</f>
        <v/>
      </c>
      <c r="O5397" s="6">
        <f>IFERROR(VLOOKUP(E5397,Lookup!B:C,2,0),0)</f>
        <v>0</v>
      </c>
    </row>
    <row r="5398" customHeight="1" spans="11:15">
      <c r="K5398" s="6" t="str">
        <f>IFERROR(VLOOKUP($J5398,Lookup!$I:$M,Lookup!J$2,0),"")</f>
        <v/>
      </c>
      <c r="L5398" s="6" t="str">
        <f>IFERROR(VLOOKUP($J5398,Lookup!$I:$M,Lookup!K$2,0),"")</f>
        <v/>
      </c>
      <c r="M5398" s="6" t="str">
        <f>IFERROR(VLOOKUP($J5398,Lookup!$I:$M,Lookup!L$2,0),"")</f>
        <v/>
      </c>
      <c r="N5398" s="6" t="str">
        <f>IFERROR(VLOOKUP($J5398,Lookup!$I:$M,Lookup!M$2,0),"")</f>
        <v/>
      </c>
      <c r="O5398" s="6">
        <f>IFERROR(VLOOKUP(E5398,Lookup!B:C,2,0),0)</f>
        <v>0</v>
      </c>
    </row>
    <row r="5399" customHeight="1" spans="11:15">
      <c r="K5399" s="6" t="str">
        <f>IFERROR(VLOOKUP($J5399,Lookup!$I:$M,Lookup!J$2,0),"")</f>
        <v/>
      </c>
      <c r="L5399" s="6" t="str">
        <f>IFERROR(VLOOKUP($J5399,Lookup!$I:$M,Lookup!K$2,0),"")</f>
        <v/>
      </c>
      <c r="M5399" s="6" t="str">
        <f>IFERROR(VLOOKUP($J5399,Lookup!$I:$M,Lookup!L$2,0),"")</f>
        <v/>
      </c>
      <c r="N5399" s="6" t="str">
        <f>IFERROR(VLOOKUP($J5399,Lookup!$I:$M,Lookup!M$2,0),"")</f>
        <v/>
      </c>
      <c r="O5399" s="6">
        <f>IFERROR(VLOOKUP(E5399,Lookup!B:C,2,0),0)</f>
        <v>0</v>
      </c>
    </row>
    <row r="5400" customHeight="1" spans="11:15">
      <c r="K5400" s="6" t="str">
        <f>IFERROR(VLOOKUP($J5400,Lookup!$I:$M,Lookup!J$2,0),"")</f>
        <v/>
      </c>
      <c r="L5400" s="6" t="str">
        <f>IFERROR(VLOOKUP($J5400,Lookup!$I:$M,Lookup!K$2,0),"")</f>
        <v/>
      </c>
      <c r="M5400" s="6" t="str">
        <f>IFERROR(VLOOKUP($J5400,Lookup!$I:$M,Lookup!L$2,0),"")</f>
        <v/>
      </c>
      <c r="N5400" s="6" t="str">
        <f>IFERROR(VLOOKUP($J5400,Lookup!$I:$M,Lookup!M$2,0),"")</f>
        <v/>
      </c>
      <c r="O5400" s="6">
        <f>IFERROR(VLOOKUP(E5400,Lookup!B:C,2,0),0)</f>
        <v>0</v>
      </c>
    </row>
    <row r="5401" customHeight="1" spans="11:15">
      <c r="K5401" s="6" t="str">
        <f>IFERROR(VLOOKUP($J5401,Lookup!$I:$M,Lookup!J$2,0),"")</f>
        <v/>
      </c>
      <c r="L5401" s="6" t="str">
        <f>IFERROR(VLOOKUP($J5401,Lookup!$I:$M,Lookup!K$2,0),"")</f>
        <v/>
      </c>
      <c r="M5401" s="6" t="str">
        <f>IFERROR(VLOOKUP($J5401,Lookup!$I:$M,Lookup!L$2,0),"")</f>
        <v/>
      </c>
      <c r="N5401" s="6" t="str">
        <f>IFERROR(VLOOKUP($J5401,Lookup!$I:$M,Lookup!M$2,0),"")</f>
        <v/>
      </c>
      <c r="O5401" s="6">
        <f>IFERROR(VLOOKUP(E5401,Lookup!B:C,2,0),0)</f>
        <v>0</v>
      </c>
    </row>
    <row r="5402" customHeight="1" spans="11:15">
      <c r="K5402" s="6" t="str">
        <f>IFERROR(VLOOKUP($J5402,Lookup!$I:$M,Lookup!J$2,0),"")</f>
        <v/>
      </c>
      <c r="L5402" s="6" t="str">
        <f>IFERROR(VLOOKUP($J5402,Lookup!$I:$M,Lookup!K$2,0),"")</f>
        <v/>
      </c>
      <c r="M5402" s="6" t="str">
        <f>IFERROR(VLOOKUP($J5402,Lookup!$I:$M,Lookup!L$2,0),"")</f>
        <v/>
      </c>
      <c r="N5402" s="6" t="str">
        <f>IFERROR(VLOOKUP($J5402,Lookup!$I:$M,Lookup!M$2,0),"")</f>
        <v/>
      </c>
      <c r="O5402" s="6">
        <f>IFERROR(VLOOKUP(E5402,Lookup!B:C,2,0),0)</f>
        <v>0</v>
      </c>
    </row>
    <row r="5403" customHeight="1" spans="11:15">
      <c r="K5403" s="6" t="str">
        <f>IFERROR(VLOOKUP($J5403,Lookup!$I:$M,Lookup!J$2,0),"")</f>
        <v/>
      </c>
      <c r="L5403" s="6" t="str">
        <f>IFERROR(VLOOKUP($J5403,Lookup!$I:$M,Lookup!K$2,0),"")</f>
        <v/>
      </c>
      <c r="M5403" s="6" t="str">
        <f>IFERROR(VLOOKUP($J5403,Lookup!$I:$M,Lookup!L$2,0),"")</f>
        <v/>
      </c>
      <c r="N5403" s="6" t="str">
        <f>IFERROR(VLOOKUP($J5403,Lookup!$I:$M,Lookup!M$2,0),"")</f>
        <v/>
      </c>
      <c r="O5403" s="6">
        <f>IFERROR(VLOOKUP(E5403,Lookup!B:C,2,0),0)</f>
        <v>0</v>
      </c>
    </row>
    <row r="5404" customHeight="1" spans="11:15">
      <c r="K5404" s="6" t="str">
        <f>IFERROR(VLOOKUP($J5404,Lookup!$I:$M,Lookup!J$2,0),"")</f>
        <v/>
      </c>
      <c r="L5404" s="6" t="str">
        <f>IFERROR(VLOOKUP($J5404,Lookup!$I:$M,Lookup!K$2,0),"")</f>
        <v/>
      </c>
      <c r="M5404" s="6" t="str">
        <f>IFERROR(VLOOKUP($J5404,Lookup!$I:$M,Lookup!L$2,0),"")</f>
        <v/>
      </c>
      <c r="N5404" s="6" t="str">
        <f>IFERROR(VLOOKUP($J5404,Lookup!$I:$M,Lookup!M$2,0),"")</f>
        <v/>
      </c>
      <c r="O5404" s="6">
        <f>IFERROR(VLOOKUP(E5404,Lookup!B:C,2,0),0)</f>
        <v>0</v>
      </c>
    </row>
    <row r="5405" customHeight="1" spans="11:15">
      <c r="K5405" s="6" t="str">
        <f>IFERROR(VLOOKUP($J5405,Lookup!$I:$M,Lookup!J$2,0),"")</f>
        <v/>
      </c>
      <c r="L5405" s="6" t="str">
        <f>IFERROR(VLOOKUP($J5405,Lookup!$I:$M,Lookup!K$2,0),"")</f>
        <v/>
      </c>
      <c r="M5405" s="6" t="str">
        <f>IFERROR(VLOOKUP($J5405,Lookup!$I:$M,Lookup!L$2,0),"")</f>
        <v/>
      </c>
      <c r="N5405" s="6" t="str">
        <f>IFERROR(VLOOKUP($J5405,Lookup!$I:$M,Lookup!M$2,0),"")</f>
        <v/>
      </c>
      <c r="O5405" s="6">
        <f>IFERROR(VLOOKUP(E5405,Lookup!B:C,2,0),0)</f>
        <v>0</v>
      </c>
    </row>
    <row r="5406" customHeight="1" spans="11:15">
      <c r="K5406" s="6" t="str">
        <f>IFERROR(VLOOKUP($J5406,Lookup!$I:$M,Lookup!J$2,0),"")</f>
        <v/>
      </c>
      <c r="L5406" s="6" t="str">
        <f>IFERROR(VLOOKUP($J5406,Lookup!$I:$M,Lookup!K$2,0),"")</f>
        <v/>
      </c>
      <c r="M5406" s="6" t="str">
        <f>IFERROR(VLOOKUP($J5406,Lookup!$I:$M,Lookup!L$2,0),"")</f>
        <v/>
      </c>
      <c r="N5406" s="6" t="str">
        <f>IFERROR(VLOOKUP($J5406,Lookup!$I:$M,Lookup!M$2,0),"")</f>
        <v/>
      </c>
      <c r="O5406" s="6">
        <f>IFERROR(VLOOKUP(E5406,Lookup!B:C,2,0),0)</f>
        <v>0</v>
      </c>
    </row>
    <row r="5407" customHeight="1" spans="11:15">
      <c r="K5407" s="6" t="str">
        <f>IFERROR(VLOOKUP($J5407,Lookup!$I:$M,Lookup!J$2,0),"")</f>
        <v/>
      </c>
      <c r="L5407" s="6" t="str">
        <f>IFERROR(VLOOKUP($J5407,Lookup!$I:$M,Lookup!K$2,0),"")</f>
        <v/>
      </c>
      <c r="M5407" s="6" t="str">
        <f>IFERROR(VLOOKUP($J5407,Lookup!$I:$M,Lookup!L$2,0),"")</f>
        <v/>
      </c>
      <c r="N5407" s="6" t="str">
        <f>IFERROR(VLOOKUP($J5407,Lookup!$I:$M,Lookup!M$2,0),"")</f>
        <v/>
      </c>
      <c r="O5407" s="6">
        <f>IFERROR(VLOOKUP(E5407,Lookup!B:C,2,0),0)</f>
        <v>0</v>
      </c>
    </row>
    <row r="5408" customHeight="1" spans="11:15">
      <c r="K5408" s="6" t="str">
        <f>IFERROR(VLOOKUP($J5408,Lookup!$I:$M,Lookup!J$2,0),"")</f>
        <v/>
      </c>
      <c r="L5408" s="6" t="str">
        <f>IFERROR(VLOOKUP($J5408,Lookup!$I:$M,Lookup!K$2,0),"")</f>
        <v/>
      </c>
      <c r="M5408" s="6" t="str">
        <f>IFERROR(VLOOKUP($J5408,Lookup!$I:$M,Lookup!L$2,0),"")</f>
        <v/>
      </c>
      <c r="N5408" s="6" t="str">
        <f>IFERROR(VLOOKUP($J5408,Lookup!$I:$M,Lookup!M$2,0),"")</f>
        <v/>
      </c>
      <c r="O5408" s="6">
        <f>IFERROR(VLOOKUP(E5408,Lookup!B:C,2,0),0)</f>
        <v>0</v>
      </c>
    </row>
    <row r="5409" customHeight="1" spans="11:15">
      <c r="K5409" s="6" t="str">
        <f>IFERROR(VLOOKUP($J5409,Lookup!$I:$M,Lookup!J$2,0),"")</f>
        <v/>
      </c>
      <c r="L5409" s="6" t="str">
        <f>IFERROR(VLOOKUP($J5409,Lookup!$I:$M,Lookup!K$2,0),"")</f>
        <v/>
      </c>
      <c r="M5409" s="6" t="str">
        <f>IFERROR(VLOOKUP($J5409,Lookup!$I:$M,Lookup!L$2,0),"")</f>
        <v/>
      </c>
      <c r="N5409" s="6" t="str">
        <f>IFERROR(VLOOKUP($J5409,Lookup!$I:$M,Lookup!M$2,0),"")</f>
        <v/>
      </c>
      <c r="O5409" s="6">
        <f>IFERROR(VLOOKUP(E5409,Lookup!B:C,2,0),0)</f>
        <v>0</v>
      </c>
    </row>
    <row r="5410" customHeight="1" spans="11:15">
      <c r="K5410" s="6" t="str">
        <f>IFERROR(VLOOKUP($J5410,Lookup!$I:$M,Lookup!J$2,0),"")</f>
        <v/>
      </c>
      <c r="L5410" s="6" t="str">
        <f>IFERROR(VLOOKUP($J5410,Lookup!$I:$M,Lookup!K$2,0),"")</f>
        <v/>
      </c>
      <c r="M5410" s="6" t="str">
        <f>IFERROR(VLOOKUP($J5410,Lookup!$I:$M,Lookup!L$2,0),"")</f>
        <v/>
      </c>
      <c r="N5410" s="6" t="str">
        <f>IFERROR(VLOOKUP($J5410,Lookup!$I:$M,Lookup!M$2,0),"")</f>
        <v/>
      </c>
      <c r="O5410" s="6">
        <f>IFERROR(VLOOKUP(E5410,Lookup!B:C,2,0),0)</f>
        <v>0</v>
      </c>
    </row>
    <row r="5411" customHeight="1" spans="11:15">
      <c r="K5411" s="6" t="str">
        <f>IFERROR(VLOOKUP($J5411,Lookup!$I:$M,Lookup!J$2,0),"")</f>
        <v/>
      </c>
      <c r="L5411" s="6" t="str">
        <f>IFERROR(VLOOKUP($J5411,Lookup!$I:$M,Lookup!K$2,0),"")</f>
        <v/>
      </c>
      <c r="M5411" s="6" t="str">
        <f>IFERROR(VLOOKUP($J5411,Lookup!$I:$M,Lookup!L$2,0),"")</f>
        <v/>
      </c>
      <c r="N5411" s="6" t="str">
        <f>IFERROR(VLOOKUP($J5411,Lookup!$I:$M,Lookup!M$2,0),"")</f>
        <v/>
      </c>
      <c r="O5411" s="6">
        <f>IFERROR(VLOOKUP(E5411,Lookup!B:C,2,0),0)</f>
        <v>0</v>
      </c>
    </row>
    <row r="5412" customHeight="1" spans="11:15">
      <c r="K5412" s="6" t="str">
        <f>IFERROR(VLOOKUP($J5412,Lookup!$I:$M,Lookup!J$2,0),"")</f>
        <v/>
      </c>
      <c r="L5412" s="6" t="str">
        <f>IFERROR(VLOOKUP($J5412,Lookup!$I:$M,Lookup!K$2,0),"")</f>
        <v/>
      </c>
      <c r="M5412" s="6" t="str">
        <f>IFERROR(VLOOKUP($J5412,Lookup!$I:$M,Lookup!L$2,0),"")</f>
        <v/>
      </c>
      <c r="N5412" s="6" t="str">
        <f>IFERROR(VLOOKUP($J5412,Lookup!$I:$M,Lookup!M$2,0),"")</f>
        <v/>
      </c>
      <c r="O5412" s="6">
        <f>IFERROR(VLOOKUP(E5412,Lookup!B:C,2,0),0)</f>
        <v>0</v>
      </c>
    </row>
    <row r="5413" customHeight="1" spans="11:15">
      <c r="K5413" s="6" t="str">
        <f>IFERROR(VLOOKUP($J5413,Lookup!$I:$M,Lookup!J$2,0),"")</f>
        <v/>
      </c>
      <c r="L5413" s="6" t="str">
        <f>IFERROR(VLOOKUP($J5413,Lookup!$I:$M,Lookup!K$2,0),"")</f>
        <v/>
      </c>
      <c r="M5413" s="6" t="str">
        <f>IFERROR(VLOOKUP($J5413,Lookup!$I:$M,Lookup!L$2,0),"")</f>
        <v/>
      </c>
      <c r="N5413" s="6" t="str">
        <f>IFERROR(VLOOKUP($J5413,Lookup!$I:$M,Lookup!M$2,0),"")</f>
        <v/>
      </c>
      <c r="O5413" s="6">
        <f>IFERROR(VLOOKUP(E5413,Lookup!B:C,2,0),0)</f>
        <v>0</v>
      </c>
    </row>
    <row r="5414" customHeight="1" spans="11:15">
      <c r="K5414" s="6" t="str">
        <f>IFERROR(VLOOKUP($J5414,Lookup!$I:$M,Lookup!J$2,0),"")</f>
        <v/>
      </c>
      <c r="L5414" s="6" t="str">
        <f>IFERROR(VLOOKUP($J5414,Lookup!$I:$M,Lookup!K$2,0),"")</f>
        <v/>
      </c>
      <c r="M5414" s="6" t="str">
        <f>IFERROR(VLOOKUP($J5414,Lookup!$I:$M,Lookup!L$2,0),"")</f>
        <v/>
      </c>
      <c r="N5414" s="6" t="str">
        <f>IFERROR(VLOOKUP($J5414,Lookup!$I:$M,Lookup!M$2,0),"")</f>
        <v/>
      </c>
      <c r="O5414" s="6">
        <f>IFERROR(VLOOKUP(E5414,Lookup!B:C,2,0),0)</f>
        <v>0</v>
      </c>
    </row>
    <row r="5415" customHeight="1" spans="11:15">
      <c r="K5415" s="6" t="str">
        <f>IFERROR(VLOOKUP($J5415,Lookup!$I:$M,Lookup!J$2,0),"")</f>
        <v/>
      </c>
      <c r="L5415" s="6" t="str">
        <f>IFERROR(VLOOKUP($J5415,Lookup!$I:$M,Lookup!K$2,0),"")</f>
        <v/>
      </c>
      <c r="M5415" s="6" t="str">
        <f>IFERROR(VLOOKUP($J5415,Lookup!$I:$M,Lookup!L$2,0),"")</f>
        <v/>
      </c>
      <c r="N5415" s="6" t="str">
        <f>IFERROR(VLOOKUP($J5415,Lookup!$I:$M,Lookup!M$2,0),"")</f>
        <v/>
      </c>
      <c r="O5415" s="6">
        <f>IFERROR(VLOOKUP(E5415,Lookup!B:C,2,0),0)</f>
        <v>0</v>
      </c>
    </row>
    <row r="5416" customHeight="1" spans="11:15">
      <c r="K5416" s="6" t="str">
        <f>IFERROR(VLOOKUP($J5416,Lookup!$I:$M,Lookup!J$2,0),"")</f>
        <v/>
      </c>
      <c r="L5416" s="6" t="str">
        <f>IFERROR(VLOOKUP($J5416,Lookup!$I:$M,Lookup!K$2,0),"")</f>
        <v/>
      </c>
      <c r="M5416" s="6" t="str">
        <f>IFERROR(VLOOKUP($J5416,Lookup!$I:$M,Lookup!L$2,0),"")</f>
        <v/>
      </c>
      <c r="N5416" s="6" t="str">
        <f>IFERROR(VLOOKUP($J5416,Lookup!$I:$M,Lookup!M$2,0),"")</f>
        <v/>
      </c>
      <c r="O5416" s="6">
        <f>IFERROR(VLOOKUP(E5416,Lookup!B:C,2,0),0)</f>
        <v>0</v>
      </c>
    </row>
    <row r="5417" customHeight="1" spans="11:15">
      <c r="K5417" s="6" t="str">
        <f>IFERROR(VLOOKUP($J5417,Lookup!$I:$M,Lookup!J$2,0),"")</f>
        <v/>
      </c>
      <c r="L5417" s="6" t="str">
        <f>IFERROR(VLOOKUP($J5417,Lookup!$I:$M,Lookup!K$2,0),"")</f>
        <v/>
      </c>
      <c r="M5417" s="6" t="str">
        <f>IFERROR(VLOOKUP($J5417,Lookup!$I:$M,Lookup!L$2,0),"")</f>
        <v/>
      </c>
      <c r="N5417" s="6" t="str">
        <f>IFERROR(VLOOKUP($J5417,Lookup!$I:$M,Lookup!M$2,0),"")</f>
        <v/>
      </c>
      <c r="O5417" s="6">
        <f>IFERROR(VLOOKUP(E5417,Lookup!B:C,2,0),0)</f>
        <v>0</v>
      </c>
    </row>
    <row r="5418" customHeight="1" spans="11:15">
      <c r="K5418" s="6" t="str">
        <f>IFERROR(VLOOKUP($J5418,Lookup!$I:$M,Lookup!J$2,0),"")</f>
        <v/>
      </c>
      <c r="L5418" s="6" t="str">
        <f>IFERROR(VLOOKUP($J5418,Lookup!$I:$M,Lookup!K$2,0),"")</f>
        <v/>
      </c>
      <c r="M5418" s="6" t="str">
        <f>IFERROR(VLOOKUP($J5418,Lookup!$I:$M,Lookup!L$2,0),"")</f>
        <v/>
      </c>
      <c r="N5418" s="6" t="str">
        <f>IFERROR(VLOOKUP($J5418,Lookup!$I:$M,Lookup!M$2,0),"")</f>
        <v/>
      </c>
      <c r="O5418" s="6">
        <f>IFERROR(VLOOKUP(E5418,Lookup!B:C,2,0),0)</f>
        <v>0</v>
      </c>
    </row>
    <row r="5419" customHeight="1" spans="11:15">
      <c r="K5419" s="6" t="str">
        <f>IFERROR(VLOOKUP($J5419,Lookup!$I:$M,Lookup!J$2,0),"")</f>
        <v/>
      </c>
      <c r="L5419" s="6" t="str">
        <f>IFERROR(VLOOKUP($J5419,Lookup!$I:$M,Lookup!K$2,0),"")</f>
        <v/>
      </c>
      <c r="M5419" s="6" t="str">
        <f>IFERROR(VLOOKUP($J5419,Lookup!$I:$M,Lookup!L$2,0),"")</f>
        <v/>
      </c>
      <c r="N5419" s="6" t="str">
        <f>IFERROR(VLOOKUP($J5419,Lookup!$I:$M,Lookup!M$2,0),"")</f>
        <v/>
      </c>
      <c r="O5419" s="6">
        <f>IFERROR(VLOOKUP(E5419,Lookup!B:C,2,0),0)</f>
        <v>0</v>
      </c>
    </row>
    <row r="5420" customHeight="1" spans="11:15">
      <c r="K5420" s="6" t="str">
        <f>IFERROR(VLOOKUP($J5420,Lookup!$I:$M,Lookup!J$2,0),"")</f>
        <v/>
      </c>
      <c r="L5420" s="6" t="str">
        <f>IFERROR(VLOOKUP($J5420,Lookup!$I:$M,Lookup!K$2,0),"")</f>
        <v/>
      </c>
      <c r="M5420" s="6" t="str">
        <f>IFERROR(VLOOKUP($J5420,Lookup!$I:$M,Lookup!L$2,0),"")</f>
        <v/>
      </c>
      <c r="N5420" s="6" t="str">
        <f>IFERROR(VLOOKUP($J5420,Lookup!$I:$M,Lookup!M$2,0),"")</f>
        <v/>
      </c>
      <c r="O5420" s="6">
        <f>IFERROR(VLOOKUP(E5420,Lookup!B:C,2,0),0)</f>
        <v>0</v>
      </c>
    </row>
    <row r="5421" customHeight="1" spans="11:15">
      <c r="K5421" s="6" t="str">
        <f>IFERROR(VLOOKUP($J5421,Lookup!$I:$M,Lookup!J$2,0),"")</f>
        <v/>
      </c>
      <c r="L5421" s="6" t="str">
        <f>IFERROR(VLOOKUP($J5421,Lookup!$I:$M,Lookup!K$2,0),"")</f>
        <v/>
      </c>
      <c r="M5421" s="6" t="str">
        <f>IFERROR(VLOOKUP($J5421,Lookup!$I:$M,Lookup!L$2,0),"")</f>
        <v/>
      </c>
      <c r="N5421" s="6" t="str">
        <f>IFERROR(VLOOKUP($J5421,Lookup!$I:$M,Lookup!M$2,0),"")</f>
        <v/>
      </c>
      <c r="O5421" s="6">
        <f>IFERROR(VLOOKUP(E5421,Lookup!B:C,2,0),0)</f>
        <v>0</v>
      </c>
    </row>
    <row r="5422" customHeight="1" spans="11:15">
      <c r="K5422" s="6" t="str">
        <f>IFERROR(VLOOKUP($J5422,Lookup!$I:$M,Lookup!J$2,0),"")</f>
        <v/>
      </c>
      <c r="L5422" s="6" t="str">
        <f>IFERROR(VLOOKUP($J5422,Lookup!$I:$M,Lookup!K$2,0),"")</f>
        <v/>
      </c>
      <c r="M5422" s="6" t="str">
        <f>IFERROR(VLOOKUP($J5422,Lookup!$I:$M,Lookup!L$2,0),"")</f>
        <v/>
      </c>
      <c r="N5422" s="6" t="str">
        <f>IFERROR(VLOOKUP($J5422,Lookup!$I:$M,Lookup!M$2,0),"")</f>
        <v/>
      </c>
      <c r="O5422" s="6">
        <f>IFERROR(VLOOKUP(E5422,Lookup!B:C,2,0),0)</f>
        <v>0</v>
      </c>
    </row>
    <row r="5423" customHeight="1" spans="11:15">
      <c r="K5423" s="6" t="str">
        <f>IFERROR(VLOOKUP($J5423,Lookup!$I:$M,Lookup!J$2,0),"")</f>
        <v/>
      </c>
      <c r="L5423" s="6" t="str">
        <f>IFERROR(VLOOKUP($J5423,Lookup!$I:$M,Lookup!K$2,0),"")</f>
        <v/>
      </c>
      <c r="M5423" s="6" t="str">
        <f>IFERROR(VLOOKUP($J5423,Lookup!$I:$M,Lookup!L$2,0),"")</f>
        <v/>
      </c>
      <c r="N5423" s="6" t="str">
        <f>IFERROR(VLOOKUP($J5423,Lookup!$I:$M,Lookup!M$2,0),"")</f>
        <v/>
      </c>
      <c r="O5423" s="6">
        <f>IFERROR(VLOOKUP(E5423,Lookup!B:C,2,0),0)</f>
        <v>0</v>
      </c>
    </row>
    <row r="5424" customHeight="1" spans="11:15">
      <c r="K5424" s="6" t="str">
        <f>IFERROR(VLOOKUP($J5424,Lookup!$I:$M,Lookup!J$2,0),"")</f>
        <v/>
      </c>
      <c r="L5424" s="6" t="str">
        <f>IFERROR(VLOOKUP($J5424,Lookup!$I:$M,Lookup!K$2,0),"")</f>
        <v/>
      </c>
      <c r="M5424" s="6" t="str">
        <f>IFERROR(VLOOKUP($J5424,Lookup!$I:$M,Lookup!L$2,0),"")</f>
        <v/>
      </c>
      <c r="N5424" s="6" t="str">
        <f>IFERROR(VLOOKUP($J5424,Lookup!$I:$M,Lookup!M$2,0),"")</f>
        <v/>
      </c>
      <c r="O5424" s="6">
        <f>IFERROR(VLOOKUP(E5424,Lookup!B:C,2,0),0)</f>
        <v>0</v>
      </c>
    </row>
    <row r="5425" customHeight="1" spans="11:15">
      <c r="K5425" s="6" t="str">
        <f>IFERROR(VLOOKUP($J5425,Lookup!$I:$M,Lookup!J$2,0),"")</f>
        <v/>
      </c>
      <c r="L5425" s="6" t="str">
        <f>IFERROR(VLOOKUP($J5425,Lookup!$I:$M,Lookup!K$2,0),"")</f>
        <v/>
      </c>
      <c r="M5425" s="6" t="str">
        <f>IFERROR(VLOOKUP($J5425,Lookup!$I:$M,Lookup!L$2,0),"")</f>
        <v/>
      </c>
      <c r="N5425" s="6" t="str">
        <f>IFERROR(VLOOKUP($J5425,Lookup!$I:$M,Lookup!M$2,0),"")</f>
        <v/>
      </c>
      <c r="O5425" s="6">
        <f>IFERROR(VLOOKUP(E5425,Lookup!B:C,2,0),0)</f>
        <v>0</v>
      </c>
    </row>
    <row r="5426" customHeight="1" spans="11:15">
      <c r="K5426" s="6" t="str">
        <f>IFERROR(VLOOKUP($J5426,Lookup!$I:$M,Lookup!J$2,0),"")</f>
        <v/>
      </c>
      <c r="L5426" s="6" t="str">
        <f>IFERROR(VLOOKUP($J5426,Lookup!$I:$M,Lookup!K$2,0),"")</f>
        <v/>
      </c>
      <c r="M5426" s="6" t="str">
        <f>IFERROR(VLOOKUP($J5426,Lookup!$I:$M,Lookup!L$2,0),"")</f>
        <v/>
      </c>
      <c r="N5426" s="6" t="str">
        <f>IFERROR(VLOOKUP($J5426,Lookup!$I:$M,Lookup!M$2,0),"")</f>
        <v/>
      </c>
      <c r="O5426" s="6">
        <f>IFERROR(VLOOKUP(E5426,Lookup!B:C,2,0),0)</f>
        <v>0</v>
      </c>
    </row>
    <row r="5427" customHeight="1" spans="11:15">
      <c r="K5427" s="6" t="str">
        <f>IFERROR(VLOOKUP($J5427,Lookup!$I:$M,Lookup!J$2,0),"")</f>
        <v/>
      </c>
      <c r="L5427" s="6" t="str">
        <f>IFERROR(VLOOKUP($J5427,Lookup!$I:$M,Lookup!K$2,0),"")</f>
        <v/>
      </c>
      <c r="M5427" s="6" t="str">
        <f>IFERROR(VLOOKUP($J5427,Lookup!$I:$M,Lookup!L$2,0),"")</f>
        <v/>
      </c>
      <c r="N5427" s="6" t="str">
        <f>IFERROR(VLOOKUP($J5427,Lookup!$I:$M,Lookup!M$2,0),"")</f>
        <v/>
      </c>
      <c r="O5427" s="6">
        <f>IFERROR(VLOOKUP(E5427,Lookup!B:C,2,0),0)</f>
        <v>0</v>
      </c>
    </row>
    <row r="5428" customHeight="1" spans="11:15">
      <c r="K5428" s="6" t="str">
        <f>IFERROR(VLOOKUP($J5428,Lookup!$I:$M,Lookup!J$2,0),"")</f>
        <v/>
      </c>
      <c r="L5428" s="6" t="str">
        <f>IFERROR(VLOOKUP($J5428,Lookup!$I:$M,Lookup!K$2,0),"")</f>
        <v/>
      </c>
      <c r="M5428" s="6" t="str">
        <f>IFERROR(VLOOKUP($J5428,Lookup!$I:$M,Lookup!L$2,0),"")</f>
        <v/>
      </c>
      <c r="N5428" s="6" t="str">
        <f>IFERROR(VLOOKUP($J5428,Lookup!$I:$M,Lookup!M$2,0),"")</f>
        <v/>
      </c>
      <c r="O5428" s="6">
        <f>IFERROR(VLOOKUP(E5428,Lookup!B:C,2,0),0)</f>
        <v>0</v>
      </c>
    </row>
    <row r="5429" customHeight="1" spans="11:15">
      <c r="K5429" s="6" t="str">
        <f>IFERROR(VLOOKUP($J5429,Lookup!$I:$M,Lookup!J$2,0),"")</f>
        <v/>
      </c>
      <c r="L5429" s="6" t="str">
        <f>IFERROR(VLOOKUP($J5429,Lookup!$I:$M,Lookup!K$2,0),"")</f>
        <v/>
      </c>
      <c r="M5429" s="6" t="str">
        <f>IFERROR(VLOOKUP($J5429,Lookup!$I:$M,Lookup!L$2,0),"")</f>
        <v/>
      </c>
      <c r="N5429" s="6" t="str">
        <f>IFERROR(VLOOKUP($J5429,Lookup!$I:$M,Lookup!M$2,0),"")</f>
        <v/>
      </c>
      <c r="O5429" s="6">
        <f>IFERROR(VLOOKUP(E5429,Lookup!B:C,2,0),0)</f>
        <v>0</v>
      </c>
    </row>
    <row r="5430" customHeight="1" spans="11:15">
      <c r="K5430" s="6" t="str">
        <f>IFERROR(VLOOKUP($J5430,Lookup!$I:$M,Lookup!J$2,0),"")</f>
        <v/>
      </c>
      <c r="L5430" s="6" t="str">
        <f>IFERROR(VLOOKUP($J5430,Lookup!$I:$M,Lookup!K$2,0),"")</f>
        <v/>
      </c>
      <c r="M5430" s="6" t="str">
        <f>IFERROR(VLOOKUP($J5430,Lookup!$I:$M,Lookup!L$2,0),"")</f>
        <v/>
      </c>
      <c r="N5430" s="6" t="str">
        <f>IFERROR(VLOOKUP($J5430,Lookup!$I:$M,Lookup!M$2,0),"")</f>
        <v/>
      </c>
      <c r="O5430" s="6">
        <f>IFERROR(VLOOKUP(E5430,Lookup!B:C,2,0),0)</f>
        <v>0</v>
      </c>
    </row>
    <row r="5431" customHeight="1" spans="11:15">
      <c r="K5431" s="6" t="str">
        <f>IFERROR(VLOOKUP($J5431,Lookup!$I:$M,Lookup!J$2,0),"")</f>
        <v/>
      </c>
      <c r="L5431" s="6" t="str">
        <f>IFERROR(VLOOKUP($J5431,Lookup!$I:$M,Lookup!K$2,0),"")</f>
        <v/>
      </c>
      <c r="M5431" s="6" t="str">
        <f>IFERROR(VLOOKUP($J5431,Lookup!$I:$M,Lookup!L$2,0),"")</f>
        <v/>
      </c>
      <c r="N5431" s="6" t="str">
        <f>IFERROR(VLOOKUP($J5431,Lookup!$I:$M,Lookup!M$2,0),"")</f>
        <v/>
      </c>
      <c r="O5431" s="6">
        <f>IFERROR(VLOOKUP(E5431,Lookup!B:C,2,0),0)</f>
        <v>0</v>
      </c>
    </row>
    <row r="5432" customHeight="1" spans="11:15">
      <c r="K5432" s="6" t="str">
        <f>IFERROR(VLOOKUP($J5432,Lookup!$I:$M,Lookup!J$2,0),"")</f>
        <v/>
      </c>
      <c r="L5432" s="6" t="str">
        <f>IFERROR(VLOOKUP($J5432,Lookup!$I:$M,Lookup!K$2,0),"")</f>
        <v/>
      </c>
      <c r="M5432" s="6" t="str">
        <f>IFERROR(VLOOKUP($J5432,Lookup!$I:$M,Lookup!L$2,0),"")</f>
        <v/>
      </c>
      <c r="N5432" s="6" t="str">
        <f>IFERROR(VLOOKUP($J5432,Lookup!$I:$M,Lookup!M$2,0),"")</f>
        <v/>
      </c>
      <c r="O5432" s="6">
        <f>IFERROR(VLOOKUP(E5432,Lookup!B:C,2,0),0)</f>
        <v>0</v>
      </c>
    </row>
    <row r="5433" customHeight="1" spans="11:15">
      <c r="K5433" s="6" t="str">
        <f>IFERROR(VLOOKUP($J5433,Lookup!$I:$M,Lookup!J$2,0),"")</f>
        <v/>
      </c>
      <c r="L5433" s="6" t="str">
        <f>IFERROR(VLOOKUP($J5433,Lookup!$I:$M,Lookup!K$2,0),"")</f>
        <v/>
      </c>
      <c r="M5433" s="6" t="str">
        <f>IFERROR(VLOOKUP($J5433,Lookup!$I:$M,Lookup!L$2,0),"")</f>
        <v/>
      </c>
      <c r="N5433" s="6" t="str">
        <f>IFERROR(VLOOKUP($J5433,Lookup!$I:$M,Lookup!M$2,0),"")</f>
        <v/>
      </c>
      <c r="O5433" s="6">
        <f>IFERROR(VLOOKUP(E5433,Lookup!B:C,2,0),0)</f>
        <v>0</v>
      </c>
    </row>
    <row r="5434" customHeight="1" spans="11:15">
      <c r="K5434" s="6" t="str">
        <f>IFERROR(VLOOKUP($J5434,Lookup!$I:$M,Lookup!J$2,0),"")</f>
        <v/>
      </c>
      <c r="L5434" s="6" t="str">
        <f>IFERROR(VLOOKUP($J5434,Lookup!$I:$M,Lookup!K$2,0),"")</f>
        <v/>
      </c>
      <c r="M5434" s="6" t="str">
        <f>IFERROR(VLOOKUP($J5434,Lookup!$I:$M,Lookup!L$2,0),"")</f>
        <v/>
      </c>
      <c r="N5434" s="6" t="str">
        <f>IFERROR(VLOOKUP($J5434,Lookup!$I:$M,Lookup!M$2,0),"")</f>
        <v/>
      </c>
      <c r="O5434" s="6">
        <f>IFERROR(VLOOKUP(E5434,Lookup!B:C,2,0),0)</f>
        <v>0</v>
      </c>
    </row>
    <row r="5435" customHeight="1" spans="11:15">
      <c r="K5435" s="6" t="str">
        <f>IFERROR(VLOOKUP($J5435,Lookup!$I:$M,Lookup!J$2,0),"")</f>
        <v/>
      </c>
      <c r="L5435" s="6" t="str">
        <f>IFERROR(VLOOKUP($J5435,Lookup!$I:$M,Lookup!K$2,0),"")</f>
        <v/>
      </c>
      <c r="M5435" s="6" t="str">
        <f>IFERROR(VLOOKUP($J5435,Lookup!$I:$M,Lookup!L$2,0),"")</f>
        <v/>
      </c>
      <c r="N5435" s="6" t="str">
        <f>IFERROR(VLOOKUP($J5435,Lookup!$I:$M,Lookup!M$2,0),"")</f>
        <v/>
      </c>
      <c r="O5435" s="6">
        <f>IFERROR(VLOOKUP(E5435,Lookup!B:C,2,0),0)</f>
        <v>0</v>
      </c>
    </row>
    <row r="5436" customHeight="1" spans="11:15">
      <c r="K5436" s="6" t="str">
        <f>IFERROR(VLOOKUP($J5436,Lookup!$I:$M,Lookup!J$2,0),"")</f>
        <v/>
      </c>
      <c r="L5436" s="6" t="str">
        <f>IFERROR(VLOOKUP($J5436,Lookup!$I:$M,Lookup!K$2,0),"")</f>
        <v/>
      </c>
      <c r="M5436" s="6" t="str">
        <f>IFERROR(VLOOKUP($J5436,Lookup!$I:$M,Lookup!L$2,0),"")</f>
        <v/>
      </c>
      <c r="N5436" s="6" t="str">
        <f>IFERROR(VLOOKUP($J5436,Lookup!$I:$M,Lookup!M$2,0),"")</f>
        <v/>
      </c>
      <c r="O5436" s="6">
        <f>IFERROR(VLOOKUP(E5436,Lookup!B:C,2,0),0)</f>
        <v>0</v>
      </c>
    </row>
    <row r="5437" customHeight="1" spans="11:15">
      <c r="K5437" s="6" t="str">
        <f>IFERROR(VLOOKUP($J5437,Lookup!$I:$M,Lookup!J$2,0),"")</f>
        <v/>
      </c>
      <c r="L5437" s="6" t="str">
        <f>IFERROR(VLOOKUP($J5437,Lookup!$I:$M,Lookup!K$2,0),"")</f>
        <v/>
      </c>
      <c r="M5437" s="6" t="str">
        <f>IFERROR(VLOOKUP($J5437,Lookup!$I:$M,Lookup!L$2,0),"")</f>
        <v/>
      </c>
      <c r="N5437" s="6" t="str">
        <f>IFERROR(VLOOKUP($J5437,Lookup!$I:$M,Lookup!M$2,0),"")</f>
        <v/>
      </c>
      <c r="O5437" s="6">
        <f>IFERROR(VLOOKUP(E5437,Lookup!B:C,2,0),0)</f>
        <v>0</v>
      </c>
    </row>
    <row r="5438" customHeight="1" spans="11:15">
      <c r="K5438" s="6" t="str">
        <f>IFERROR(VLOOKUP($J5438,Lookup!$I:$M,Lookup!J$2,0),"")</f>
        <v/>
      </c>
      <c r="L5438" s="6" t="str">
        <f>IFERROR(VLOOKUP($J5438,Lookup!$I:$M,Lookup!K$2,0),"")</f>
        <v/>
      </c>
      <c r="M5438" s="6" t="str">
        <f>IFERROR(VLOOKUP($J5438,Lookup!$I:$M,Lookup!L$2,0),"")</f>
        <v/>
      </c>
      <c r="N5438" s="6" t="str">
        <f>IFERROR(VLOOKUP($J5438,Lookup!$I:$M,Lookup!M$2,0),"")</f>
        <v/>
      </c>
      <c r="O5438" s="6">
        <f>IFERROR(VLOOKUP(E5438,Lookup!B:C,2,0),0)</f>
        <v>0</v>
      </c>
    </row>
    <row r="5439" customHeight="1" spans="11:15">
      <c r="K5439" s="6" t="str">
        <f>IFERROR(VLOOKUP($J5439,Lookup!$I:$M,Lookup!J$2,0),"")</f>
        <v/>
      </c>
      <c r="L5439" s="6" t="str">
        <f>IFERROR(VLOOKUP($J5439,Lookup!$I:$M,Lookup!K$2,0),"")</f>
        <v/>
      </c>
      <c r="M5439" s="6" t="str">
        <f>IFERROR(VLOOKUP($J5439,Lookup!$I:$M,Lookup!L$2,0),"")</f>
        <v/>
      </c>
      <c r="N5439" s="6" t="str">
        <f>IFERROR(VLOOKUP($J5439,Lookup!$I:$M,Lookup!M$2,0),"")</f>
        <v/>
      </c>
      <c r="O5439" s="6">
        <f>IFERROR(VLOOKUP(E5439,Lookup!B:C,2,0),0)</f>
        <v>0</v>
      </c>
    </row>
    <row r="5440" customHeight="1" spans="11:15">
      <c r="K5440" s="6" t="str">
        <f>IFERROR(VLOOKUP($J5440,Lookup!$I:$M,Lookup!J$2,0),"")</f>
        <v/>
      </c>
      <c r="L5440" s="6" t="str">
        <f>IFERROR(VLOOKUP($J5440,Lookup!$I:$M,Lookup!K$2,0),"")</f>
        <v/>
      </c>
      <c r="M5440" s="6" t="str">
        <f>IFERROR(VLOOKUP($J5440,Lookup!$I:$M,Lookup!L$2,0),"")</f>
        <v/>
      </c>
      <c r="N5440" s="6" t="str">
        <f>IFERROR(VLOOKUP($J5440,Lookup!$I:$M,Lookup!M$2,0),"")</f>
        <v/>
      </c>
      <c r="O5440" s="6">
        <f>IFERROR(VLOOKUP(E5440,Lookup!B:C,2,0),0)</f>
        <v>0</v>
      </c>
    </row>
    <row r="5441" customHeight="1" spans="11:15">
      <c r="K5441" s="6" t="str">
        <f>IFERROR(VLOOKUP($J5441,Lookup!$I:$M,Lookup!J$2,0),"")</f>
        <v/>
      </c>
      <c r="L5441" s="6" t="str">
        <f>IFERROR(VLOOKUP($J5441,Lookup!$I:$M,Lookup!K$2,0),"")</f>
        <v/>
      </c>
      <c r="M5441" s="6" t="str">
        <f>IFERROR(VLOOKUP($J5441,Lookup!$I:$M,Lookup!L$2,0),"")</f>
        <v/>
      </c>
      <c r="N5441" s="6" t="str">
        <f>IFERROR(VLOOKUP($J5441,Lookup!$I:$M,Lookup!M$2,0),"")</f>
        <v/>
      </c>
      <c r="O5441" s="6">
        <f>IFERROR(VLOOKUP(E5441,Lookup!B:C,2,0),0)</f>
        <v>0</v>
      </c>
    </row>
    <row r="5442" customHeight="1" spans="11:15">
      <c r="K5442" s="6" t="str">
        <f>IFERROR(VLOOKUP($J5442,Lookup!$I:$M,Lookup!J$2,0),"")</f>
        <v/>
      </c>
      <c r="L5442" s="6" t="str">
        <f>IFERROR(VLOOKUP($J5442,Lookup!$I:$M,Lookup!K$2,0),"")</f>
        <v/>
      </c>
      <c r="M5442" s="6" t="str">
        <f>IFERROR(VLOOKUP($J5442,Lookup!$I:$M,Lookup!L$2,0),"")</f>
        <v/>
      </c>
      <c r="N5442" s="6" t="str">
        <f>IFERROR(VLOOKUP($J5442,Lookup!$I:$M,Lookup!M$2,0),"")</f>
        <v/>
      </c>
      <c r="O5442" s="6">
        <f>IFERROR(VLOOKUP(E5442,Lookup!B:C,2,0),0)</f>
        <v>0</v>
      </c>
    </row>
    <row r="5443" customHeight="1" spans="11:15">
      <c r="K5443" s="6" t="str">
        <f>IFERROR(VLOOKUP($J5443,Lookup!$I:$M,Lookup!J$2,0),"")</f>
        <v/>
      </c>
      <c r="L5443" s="6" t="str">
        <f>IFERROR(VLOOKUP($J5443,Lookup!$I:$M,Lookup!K$2,0),"")</f>
        <v/>
      </c>
      <c r="M5443" s="6" t="str">
        <f>IFERROR(VLOOKUP($J5443,Lookup!$I:$M,Lookup!L$2,0),"")</f>
        <v/>
      </c>
      <c r="N5443" s="6" t="str">
        <f>IFERROR(VLOOKUP($J5443,Lookup!$I:$M,Lookup!M$2,0),"")</f>
        <v/>
      </c>
      <c r="O5443" s="6">
        <f>IFERROR(VLOOKUP(E5443,Lookup!B:C,2,0),0)</f>
        <v>0</v>
      </c>
    </row>
    <row r="5444" customHeight="1" spans="11:15">
      <c r="K5444" s="6" t="str">
        <f>IFERROR(VLOOKUP($J5444,Lookup!$I:$M,Lookup!J$2,0),"")</f>
        <v/>
      </c>
      <c r="L5444" s="6" t="str">
        <f>IFERROR(VLOOKUP($J5444,Lookup!$I:$M,Lookup!K$2,0),"")</f>
        <v/>
      </c>
      <c r="M5444" s="6" t="str">
        <f>IFERROR(VLOOKUP($J5444,Lookup!$I:$M,Lookup!L$2,0),"")</f>
        <v/>
      </c>
      <c r="N5444" s="6" t="str">
        <f>IFERROR(VLOOKUP($J5444,Lookup!$I:$M,Lookup!M$2,0),"")</f>
        <v/>
      </c>
      <c r="O5444" s="6">
        <f>IFERROR(VLOOKUP(E5444,Lookup!B:C,2,0),0)</f>
        <v>0</v>
      </c>
    </row>
    <row r="5445" customHeight="1" spans="11:15">
      <c r="K5445" s="6" t="str">
        <f>IFERROR(VLOOKUP($J5445,Lookup!$I:$M,Lookup!J$2,0),"")</f>
        <v/>
      </c>
      <c r="L5445" s="6" t="str">
        <f>IFERROR(VLOOKUP($J5445,Lookup!$I:$M,Lookup!K$2,0),"")</f>
        <v/>
      </c>
      <c r="M5445" s="6" t="str">
        <f>IFERROR(VLOOKUP($J5445,Lookup!$I:$M,Lookup!L$2,0),"")</f>
        <v/>
      </c>
      <c r="N5445" s="6" t="str">
        <f>IFERROR(VLOOKUP($J5445,Lookup!$I:$M,Lookup!M$2,0),"")</f>
        <v/>
      </c>
      <c r="O5445" s="6">
        <f>IFERROR(VLOOKUP(E5445,Lookup!B:C,2,0),0)</f>
        <v>0</v>
      </c>
    </row>
    <row r="5446" customHeight="1" spans="11:15">
      <c r="K5446" s="6" t="str">
        <f>IFERROR(VLOOKUP($J5446,Lookup!$I:$M,Lookup!J$2,0),"")</f>
        <v/>
      </c>
      <c r="L5446" s="6" t="str">
        <f>IFERROR(VLOOKUP($J5446,Lookup!$I:$M,Lookup!K$2,0),"")</f>
        <v/>
      </c>
      <c r="M5446" s="6" t="str">
        <f>IFERROR(VLOOKUP($J5446,Lookup!$I:$M,Lookup!L$2,0),"")</f>
        <v/>
      </c>
      <c r="N5446" s="6" t="str">
        <f>IFERROR(VLOOKUP($J5446,Lookup!$I:$M,Lookup!M$2,0),"")</f>
        <v/>
      </c>
      <c r="O5446" s="6">
        <f>IFERROR(VLOOKUP(E5446,Lookup!B:C,2,0),0)</f>
        <v>0</v>
      </c>
    </row>
    <row r="5447" customHeight="1" spans="11:15">
      <c r="K5447" s="6" t="str">
        <f>IFERROR(VLOOKUP($J5447,Lookup!$I:$M,Lookup!J$2,0),"")</f>
        <v/>
      </c>
      <c r="L5447" s="6" t="str">
        <f>IFERROR(VLOOKUP($J5447,Lookup!$I:$M,Lookup!K$2,0),"")</f>
        <v/>
      </c>
      <c r="M5447" s="6" t="str">
        <f>IFERROR(VLOOKUP($J5447,Lookup!$I:$M,Lookup!L$2,0),"")</f>
        <v/>
      </c>
      <c r="N5447" s="6" t="str">
        <f>IFERROR(VLOOKUP($J5447,Lookup!$I:$M,Lookup!M$2,0),"")</f>
        <v/>
      </c>
      <c r="O5447" s="6">
        <f>IFERROR(VLOOKUP(E5447,Lookup!B:C,2,0),0)</f>
        <v>0</v>
      </c>
    </row>
    <row r="5448" customHeight="1" spans="11:15">
      <c r="K5448" s="6" t="str">
        <f>IFERROR(VLOOKUP($J5448,Lookup!$I:$M,Lookup!J$2,0),"")</f>
        <v/>
      </c>
      <c r="L5448" s="6" t="str">
        <f>IFERROR(VLOOKUP($J5448,Lookup!$I:$M,Lookup!K$2,0),"")</f>
        <v/>
      </c>
      <c r="M5448" s="6" t="str">
        <f>IFERROR(VLOOKUP($J5448,Lookup!$I:$M,Lookup!L$2,0),"")</f>
        <v/>
      </c>
      <c r="N5448" s="6" t="str">
        <f>IFERROR(VLOOKUP($J5448,Lookup!$I:$M,Lookup!M$2,0),"")</f>
        <v/>
      </c>
      <c r="O5448" s="6">
        <f>IFERROR(VLOOKUP(E5448,Lookup!B:C,2,0),0)</f>
        <v>0</v>
      </c>
    </row>
    <row r="5449" customHeight="1" spans="11:15">
      <c r="K5449" s="6" t="str">
        <f>IFERROR(VLOOKUP($J5449,Lookup!$I:$M,Lookup!J$2,0),"")</f>
        <v/>
      </c>
      <c r="L5449" s="6" t="str">
        <f>IFERROR(VLOOKUP($J5449,Lookup!$I:$M,Lookup!K$2,0),"")</f>
        <v/>
      </c>
      <c r="M5449" s="6" t="str">
        <f>IFERROR(VLOOKUP($J5449,Lookup!$I:$M,Lookup!L$2,0),"")</f>
        <v/>
      </c>
      <c r="N5449" s="6" t="str">
        <f>IFERROR(VLOOKUP($J5449,Lookup!$I:$M,Lookup!M$2,0),"")</f>
        <v/>
      </c>
      <c r="O5449" s="6">
        <f>IFERROR(VLOOKUP(E5449,Lookup!B:C,2,0),0)</f>
        <v>0</v>
      </c>
    </row>
    <row r="5450" customHeight="1" spans="11:15">
      <c r="K5450" s="6" t="str">
        <f>IFERROR(VLOOKUP($J5450,Lookup!$I:$M,Lookup!J$2,0),"")</f>
        <v/>
      </c>
      <c r="L5450" s="6" t="str">
        <f>IFERROR(VLOOKUP($J5450,Lookup!$I:$M,Lookup!K$2,0),"")</f>
        <v/>
      </c>
      <c r="M5450" s="6" t="str">
        <f>IFERROR(VLOOKUP($J5450,Lookup!$I:$M,Lookup!L$2,0),"")</f>
        <v/>
      </c>
      <c r="N5450" s="6" t="str">
        <f>IFERROR(VLOOKUP($J5450,Lookup!$I:$M,Lookup!M$2,0),"")</f>
        <v/>
      </c>
      <c r="O5450" s="6">
        <f>IFERROR(VLOOKUP(E5450,Lookup!B:C,2,0),0)</f>
        <v>0</v>
      </c>
    </row>
    <row r="5451" customHeight="1" spans="11:15">
      <c r="K5451" s="6" t="str">
        <f>IFERROR(VLOOKUP($J5451,Lookup!$I:$M,Lookup!J$2,0),"")</f>
        <v/>
      </c>
      <c r="L5451" s="6" t="str">
        <f>IFERROR(VLOOKUP($J5451,Lookup!$I:$M,Lookup!K$2,0),"")</f>
        <v/>
      </c>
      <c r="M5451" s="6" t="str">
        <f>IFERROR(VLOOKUP($J5451,Lookup!$I:$M,Lookup!L$2,0),"")</f>
        <v/>
      </c>
      <c r="N5451" s="6" t="str">
        <f>IFERROR(VLOOKUP($J5451,Lookup!$I:$M,Lookup!M$2,0),"")</f>
        <v/>
      </c>
      <c r="O5451" s="6">
        <f>IFERROR(VLOOKUP(E5451,Lookup!B:C,2,0),0)</f>
        <v>0</v>
      </c>
    </row>
    <row r="5452" customHeight="1" spans="11:15">
      <c r="K5452" s="6" t="str">
        <f>IFERROR(VLOOKUP($J5452,Lookup!$I:$M,Lookup!J$2,0),"")</f>
        <v/>
      </c>
      <c r="L5452" s="6" t="str">
        <f>IFERROR(VLOOKUP($J5452,Lookup!$I:$M,Lookup!K$2,0),"")</f>
        <v/>
      </c>
      <c r="M5452" s="6" t="str">
        <f>IFERROR(VLOOKUP($J5452,Lookup!$I:$M,Lookup!L$2,0),"")</f>
        <v/>
      </c>
      <c r="N5452" s="6" t="str">
        <f>IFERROR(VLOOKUP($J5452,Lookup!$I:$M,Lookup!M$2,0),"")</f>
        <v/>
      </c>
      <c r="O5452" s="6">
        <f>IFERROR(VLOOKUP(E5452,Lookup!B:C,2,0),0)</f>
        <v>0</v>
      </c>
    </row>
    <row r="5453" customHeight="1" spans="11:15">
      <c r="K5453" s="6" t="str">
        <f>IFERROR(VLOOKUP($J5453,Lookup!$I:$M,Lookup!J$2,0),"")</f>
        <v/>
      </c>
      <c r="L5453" s="6" t="str">
        <f>IFERROR(VLOOKUP($J5453,Lookup!$I:$M,Lookup!K$2,0),"")</f>
        <v/>
      </c>
      <c r="M5453" s="6" t="str">
        <f>IFERROR(VLOOKUP($J5453,Lookup!$I:$M,Lookup!L$2,0),"")</f>
        <v/>
      </c>
      <c r="N5453" s="6" t="str">
        <f>IFERROR(VLOOKUP($J5453,Lookup!$I:$M,Lookup!M$2,0),"")</f>
        <v/>
      </c>
      <c r="O5453" s="6">
        <f>IFERROR(VLOOKUP(E5453,Lookup!B:C,2,0),0)</f>
        <v>0</v>
      </c>
    </row>
    <row r="5454" customHeight="1" spans="11:15">
      <c r="K5454" s="6" t="str">
        <f>IFERROR(VLOOKUP($J5454,Lookup!$I:$M,Lookup!J$2,0),"")</f>
        <v/>
      </c>
      <c r="L5454" s="6" t="str">
        <f>IFERROR(VLOOKUP($J5454,Lookup!$I:$M,Lookup!K$2,0),"")</f>
        <v/>
      </c>
      <c r="M5454" s="6" t="str">
        <f>IFERROR(VLOOKUP($J5454,Lookup!$I:$M,Lookup!L$2,0),"")</f>
        <v/>
      </c>
      <c r="N5454" s="6" t="str">
        <f>IFERROR(VLOOKUP($J5454,Lookup!$I:$M,Lookup!M$2,0),"")</f>
        <v/>
      </c>
      <c r="O5454" s="6">
        <f>IFERROR(VLOOKUP(E5454,Lookup!B:C,2,0),0)</f>
        <v>0</v>
      </c>
    </row>
    <row r="5455" customHeight="1" spans="11:15">
      <c r="K5455" s="6" t="str">
        <f>IFERROR(VLOOKUP($J5455,Lookup!$I:$M,Lookup!J$2,0),"")</f>
        <v/>
      </c>
      <c r="L5455" s="6" t="str">
        <f>IFERROR(VLOOKUP($J5455,Lookup!$I:$M,Lookup!K$2,0),"")</f>
        <v/>
      </c>
      <c r="M5455" s="6" t="str">
        <f>IFERROR(VLOOKUP($J5455,Lookup!$I:$M,Lookup!L$2,0),"")</f>
        <v/>
      </c>
      <c r="N5455" s="6" t="str">
        <f>IFERROR(VLOOKUP($J5455,Lookup!$I:$M,Lookup!M$2,0),"")</f>
        <v/>
      </c>
      <c r="O5455" s="6">
        <f>IFERROR(VLOOKUP(E5455,Lookup!B:C,2,0),0)</f>
        <v>0</v>
      </c>
    </row>
    <row r="5456" customHeight="1" spans="11:15">
      <c r="K5456" s="6" t="str">
        <f>IFERROR(VLOOKUP($J5456,Lookup!$I:$M,Lookup!J$2,0),"")</f>
        <v/>
      </c>
      <c r="L5456" s="6" t="str">
        <f>IFERROR(VLOOKUP($J5456,Lookup!$I:$M,Lookup!K$2,0),"")</f>
        <v/>
      </c>
      <c r="M5456" s="6" t="str">
        <f>IFERROR(VLOOKUP($J5456,Lookup!$I:$M,Lookup!L$2,0),"")</f>
        <v/>
      </c>
      <c r="N5456" s="6" t="str">
        <f>IFERROR(VLOOKUP($J5456,Lookup!$I:$M,Lookup!M$2,0),"")</f>
        <v/>
      </c>
      <c r="O5456" s="6">
        <f>IFERROR(VLOOKUP(E5456,Lookup!B:C,2,0),0)</f>
        <v>0</v>
      </c>
    </row>
    <row r="5457" customHeight="1" spans="11:15">
      <c r="K5457" s="6" t="str">
        <f>IFERROR(VLOOKUP($J5457,Lookup!$I:$M,Lookup!J$2,0),"")</f>
        <v/>
      </c>
      <c r="L5457" s="6" t="str">
        <f>IFERROR(VLOOKUP($J5457,Lookup!$I:$M,Lookup!K$2,0),"")</f>
        <v/>
      </c>
      <c r="M5457" s="6" t="str">
        <f>IFERROR(VLOOKUP($J5457,Lookup!$I:$M,Lookup!L$2,0),"")</f>
        <v/>
      </c>
      <c r="N5457" s="6" t="str">
        <f>IFERROR(VLOOKUP($J5457,Lookup!$I:$M,Lookup!M$2,0),"")</f>
        <v/>
      </c>
      <c r="O5457" s="6">
        <f>IFERROR(VLOOKUP(E5457,Lookup!B:C,2,0),0)</f>
        <v>0</v>
      </c>
    </row>
    <row r="5458" customHeight="1" spans="11:15">
      <c r="K5458" s="6" t="str">
        <f>IFERROR(VLOOKUP($J5458,Lookup!$I:$M,Lookup!J$2,0),"")</f>
        <v/>
      </c>
      <c r="L5458" s="6" t="str">
        <f>IFERROR(VLOOKUP($J5458,Lookup!$I:$M,Lookup!K$2,0),"")</f>
        <v/>
      </c>
      <c r="M5458" s="6" t="str">
        <f>IFERROR(VLOOKUP($J5458,Lookup!$I:$M,Lookup!L$2,0),"")</f>
        <v/>
      </c>
      <c r="N5458" s="6" t="str">
        <f>IFERROR(VLOOKUP($J5458,Lookup!$I:$M,Lookup!M$2,0),"")</f>
        <v/>
      </c>
      <c r="O5458" s="6">
        <f>IFERROR(VLOOKUP(E5458,Lookup!B:C,2,0),0)</f>
        <v>0</v>
      </c>
    </row>
    <row r="5459" customHeight="1" spans="11:15">
      <c r="K5459" s="6" t="str">
        <f>IFERROR(VLOOKUP($J5459,Lookup!$I:$M,Lookup!J$2,0),"")</f>
        <v/>
      </c>
      <c r="L5459" s="6" t="str">
        <f>IFERROR(VLOOKUP($J5459,Lookup!$I:$M,Lookup!K$2,0),"")</f>
        <v/>
      </c>
      <c r="M5459" s="6" t="str">
        <f>IFERROR(VLOOKUP($J5459,Lookup!$I:$M,Lookup!L$2,0),"")</f>
        <v/>
      </c>
      <c r="N5459" s="6" t="str">
        <f>IFERROR(VLOOKUP($J5459,Lookup!$I:$M,Lookup!M$2,0),"")</f>
        <v/>
      </c>
      <c r="O5459" s="6">
        <f>IFERROR(VLOOKUP(E5459,Lookup!B:C,2,0),0)</f>
        <v>0</v>
      </c>
    </row>
    <row r="5460" customHeight="1" spans="11:15">
      <c r="K5460" s="6" t="str">
        <f>IFERROR(VLOOKUP($J5460,Lookup!$I:$M,Lookup!J$2,0),"")</f>
        <v/>
      </c>
      <c r="L5460" s="6" t="str">
        <f>IFERROR(VLOOKUP($J5460,Lookup!$I:$M,Lookup!K$2,0),"")</f>
        <v/>
      </c>
      <c r="M5460" s="6" t="str">
        <f>IFERROR(VLOOKUP($J5460,Lookup!$I:$M,Lookup!L$2,0),"")</f>
        <v/>
      </c>
      <c r="N5460" s="6" t="str">
        <f>IFERROR(VLOOKUP($J5460,Lookup!$I:$M,Lookup!M$2,0),"")</f>
        <v/>
      </c>
      <c r="O5460" s="6">
        <f>IFERROR(VLOOKUP(E5460,Lookup!B:C,2,0),0)</f>
        <v>0</v>
      </c>
    </row>
    <row r="5461" customHeight="1" spans="11:15">
      <c r="K5461" s="6" t="str">
        <f>IFERROR(VLOOKUP($J5461,Lookup!$I:$M,Lookup!J$2,0),"")</f>
        <v/>
      </c>
      <c r="L5461" s="6" t="str">
        <f>IFERROR(VLOOKUP($J5461,Lookup!$I:$M,Lookup!K$2,0),"")</f>
        <v/>
      </c>
      <c r="M5461" s="6" t="str">
        <f>IFERROR(VLOOKUP($J5461,Lookup!$I:$M,Lookup!L$2,0),"")</f>
        <v/>
      </c>
      <c r="N5461" s="6" t="str">
        <f>IFERROR(VLOOKUP($J5461,Lookup!$I:$M,Lookup!M$2,0),"")</f>
        <v/>
      </c>
      <c r="O5461" s="6">
        <f>IFERROR(VLOOKUP(E5461,Lookup!B:C,2,0),0)</f>
        <v>0</v>
      </c>
    </row>
    <row r="5462" customHeight="1" spans="11:15">
      <c r="K5462" s="6" t="str">
        <f>IFERROR(VLOOKUP($J5462,Lookup!$I:$M,Lookup!J$2,0),"")</f>
        <v/>
      </c>
      <c r="L5462" s="6" t="str">
        <f>IFERROR(VLOOKUP($J5462,Lookup!$I:$M,Lookup!K$2,0),"")</f>
        <v/>
      </c>
      <c r="M5462" s="6" t="str">
        <f>IFERROR(VLOOKUP($J5462,Lookup!$I:$M,Lookup!L$2,0),"")</f>
        <v/>
      </c>
      <c r="N5462" s="6" t="str">
        <f>IFERROR(VLOOKUP($J5462,Lookup!$I:$M,Lookup!M$2,0),"")</f>
        <v/>
      </c>
      <c r="O5462" s="6">
        <f>IFERROR(VLOOKUP(E5462,Lookup!B:C,2,0),0)</f>
        <v>0</v>
      </c>
    </row>
    <row r="5463" customHeight="1" spans="11:15">
      <c r="K5463" s="6" t="str">
        <f>IFERROR(VLOOKUP($J5463,Lookup!$I:$M,Lookup!J$2,0),"")</f>
        <v/>
      </c>
      <c r="L5463" s="6" t="str">
        <f>IFERROR(VLOOKUP($J5463,Lookup!$I:$M,Lookup!K$2,0),"")</f>
        <v/>
      </c>
      <c r="M5463" s="6" t="str">
        <f>IFERROR(VLOOKUP($J5463,Lookup!$I:$M,Lookup!L$2,0),"")</f>
        <v/>
      </c>
      <c r="N5463" s="6" t="str">
        <f>IFERROR(VLOOKUP($J5463,Lookup!$I:$M,Lookup!M$2,0),"")</f>
        <v/>
      </c>
      <c r="O5463" s="6">
        <f>IFERROR(VLOOKUP(E5463,Lookup!B:C,2,0),0)</f>
        <v>0</v>
      </c>
    </row>
    <row r="5464" customHeight="1" spans="11:15">
      <c r="K5464" s="6" t="str">
        <f>IFERROR(VLOOKUP($J5464,Lookup!$I:$M,Lookup!J$2,0),"")</f>
        <v/>
      </c>
      <c r="L5464" s="6" t="str">
        <f>IFERROR(VLOOKUP($J5464,Lookup!$I:$M,Lookup!K$2,0),"")</f>
        <v/>
      </c>
      <c r="M5464" s="6" t="str">
        <f>IFERROR(VLOOKUP($J5464,Lookup!$I:$M,Lookup!L$2,0),"")</f>
        <v/>
      </c>
      <c r="N5464" s="6" t="str">
        <f>IFERROR(VLOOKUP($J5464,Lookup!$I:$M,Lookup!M$2,0),"")</f>
        <v/>
      </c>
      <c r="O5464" s="6">
        <f>IFERROR(VLOOKUP(E5464,Lookup!B:C,2,0),0)</f>
        <v>0</v>
      </c>
    </row>
    <row r="5465" customHeight="1" spans="11:15">
      <c r="K5465" s="6" t="str">
        <f>IFERROR(VLOOKUP($J5465,Lookup!$I:$M,Lookup!J$2,0),"")</f>
        <v/>
      </c>
      <c r="L5465" s="6" t="str">
        <f>IFERROR(VLOOKUP($J5465,Lookup!$I:$M,Lookup!K$2,0),"")</f>
        <v/>
      </c>
      <c r="M5465" s="6" t="str">
        <f>IFERROR(VLOOKUP($J5465,Lookup!$I:$M,Lookup!L$2,0),"")</f>
        <v/>
      </c>
      <c r="N5465" s="6" t="str">
        <f>IFERROR(VLOOKUP($J5465,Lookup!$I:$M,Lookup!M$2,0),"")</f>
        <v/>
      </c>
      <c r="O5465" s="6">
        <f>IFERROR(VLOOKUP(E5465,Lookup!B:C,2,0),0)</f>
        <v>0</v>
      </c>
    </row>
    <row r="5466" customHeight="1" spans="11:15">
      <c r="K5466" s="6" t="str">
        <f>IFERROR(VLOOKUP($J5466,Lookup!$I:$M,Lookup!J$2,0),"")</f>
        <v/>
      </c>
      <c r="L5466" s="6" t="str">
        <f>IFERROR(VLOOKUP($J5466,Lookup!$I:$M,Lookup!K$2,0),"")</f>
        <v/>
      </c>
      <c r="M5466" s="6" t="str">
        <f>IFERROR(VLOOKUP($J5466,Lookup!$I:$M,Lookup!L$2,0),"")</f>
        <v/>
      </c>
      <c r="N5466" s="6" t="str">
        <f>IFERROR(VLOOKUP($J5466,Lookup!$I:$M,Lookup!M$2,0),"")</f>
        <v/>
      </c>
      <c r="O5466" s="6">
        <f>IFERROR(VLOOKUP(E5466,Lookup!B:C,2,0),0)</f>
        <v>0</v>
      </c>
    </row>
    <row r="5467" customHeight="1" spans="11:15">
      <c r="K5467" s="6" t="str">
        <f>IFERROR(VLOOKUP($J5467,Lookup!$I:$M,Lookup!J$2,0),"")</f>
        <v/>
      </c>
      <c r="L5467" s="6" t="str">
        <f>IFERROR(VLOOKUP($J5467,Lookup!$I:$M,Lookup!K$2,0),"")</f>
        <v/>
      </c>
      <c r="M5467" s="6" t="str">
        <f>IFERROR(VLOOKUP($J5467,Lookup!$I:$M,Lookup!L$2,0),"")</f>
        <v/>
      </c>
      <c r="N5467" s="6" t="str">
        <f>IFERROR(VLOOKUP($J5467,Lookup!$I:$M,Lookup!M$2,0),"")</f>
        <v/>
      </c>
      <c r="O5467" s="6">
        <f>IFERROR(VLOOKUP(E5467,Lookup!B:C,2,0),0)</f>
        <v>0</v>
      </c>
    </row>
    <row r="5468" customHeight="1" spans="11:15">
      <c r="K5468" s="6" t="str">
        <f>IFERROR(VLOOKUP($J5468,Lookup!$I:$M,Lookup!J$2,0),"")</f>
        <v/>
      </c>
      <c r="L5468" s="6" t="str">
        <f>IFERROR(VLOOKUP($J5468,Lookup!$I:$M,Lookup!K$2,0),"")</f>
        <v/>
      </c>
      <c r="M5468" s="6" t="str">
        <f>IFERROR(VLOOKUP($J5468,Lookup!$I:$M,Lookup!L$2,0),"")</f>
        <v/>
      </c>
      <c r="N5468" s="6" t="str">
        <f>IFERROR(VLOOKUP($J5468,Lookup!$I:$M,Lookup!M$2,0),"")</f>
        <v/>
      </c>
      <c r="O5468" s="6">
        <f>IFERROR(VLOOKUP(E5468,Lookup!B:C,2,0),0)</f>
        <v>0</v>
      </c>
    </row>
    <row r="5469" customHeight="1" spans="11:15">
      <c r="K5469" s="6" t="str">
        <f>IFERROR(VLOOKUP($J5469,Lookup!$I:$M,Lookup!J$2,0),"")</f>
        <v/>
      </c>
      <c r="L5469" s="6" t="str">
        <f>IFERROR(VLOOKUP($J5469,Lookup!$I:$M,Lookup!K$2,0),"")</f>
        <v/>
      </c>
      <c r="M5469" s="6" t="str">
        <f>IFERROR(VLOOKUP($J5469,Lookup!$I:$M,Lookup!L$2,0),"")</f>
        <v/>
      </c>
      <c r="N5469" s="6" t="str">
        <f>IFERROR(VLOOKUP($J5469,Lookup!$I:$M,Lookup!M$2,0),"")</f>
        <v/>
      </c>
      <c r="O5469" s="6">
        <f>IFERROR(VLOOKUP(E5469,Lookup!B:C,2,0),0)</f>
        <v>0</v>
      </c>
    </row>
    <row r="5470" customHeight="1" spans="11:15">
      <c r="K5470" s="6" t="str">
        <f>IFERROR(VLOOKUP($J5470,Lookup!$I:$M,Lookup!J$2,0),"")</f>
        <v/>
      </c>
      <c r="L5470" s="6" t="str">
        <f>IFERROR(VLOOKUP($J5470,Lookup!$I:$M,Lookup!K$2,0),"")</f>
        <v/>
      </c>
      <c r="M5470" s="6" t="str">
        <f>IFERROR(VLOOKUP($J5470,Lookup!$I:$M,Lookup!L$2,0),"")</f>
        <v/>
      </c>
      <c r="N5470" s="6" t="str">
        <f>IFERROR(VLOOKUP($J5470,Lookup!$I:$M,Lookup!M$2,0),"")</f>
        <v/>
      </c>
      <c r="O5470" s="6">
        <f>IFERROR(VLOOKUP(E5470,Lookup!B:C,2,0),0)</f>
        <v>0</v>
      </c>
    </row>
    <row r="5471" customHeight="1" spans="11:15">
      <c r="K5471" s="6" t="str">
        <f>IFERROR(VLOOKUP($J5471,Lookup!$I:$M,Lookup!J$2,0),"")</f>
        <v/>
      </c>
      <c r="L5471" s="6" t="str">
        <f>IFERROR(VLOOKUP($J5471,Lookup!$I:$M,Lookup!K$2,0),"")</f>
        <v/>
      </c>
      <c r="M5471" s="6" t="str">
        <f>IFERROR(VLOOKUP($J5471,Lookup!$I:$M,Lookup!L$2,0),"")</f>
        <v/>
      </c>
      <c r="N5471" s="6" t="str">
        <f>IFERROR(VLOOKUP($J5471,Lookup!$I:$M,Lookup!M$2,0),"")</f>
        <v/>
      </c>
      <c r="O5471" s="6">
        <f>IFERROR(VLOOKUP(E5471,Lookup!B:C,2,0),0)</f>
        <v>0</v>
      </c>
    </row>
    <row r="5472" customHeight="1" spans="11:15">
      <c r="K5472" s="6" t="str">
        <f>IFERROR(VLOOKUP($J5472,Lookup!$I:$M,Lookup!J$2,0),"")</f>
        <v/>
      </c>
      <c r="L5472" s="6" t="str">
        <f>IFERROR(VLOOKUP($J5472,Lookup!$I:$M,Lookup!K$2,0),"")</f>
        <v/>
      </c>
      <c r="M5472" s="6" t="str">
        <f>IFERROR(VLOOKUP($J5472,Lookup!$I:$M,Lookup!L$2,0),"")</f>
        <v/>
      </c>
      <c r="N5472" s="6" t="str">
        <f>IFERROR(VLOOKUP($J5472,Lookup!$I:$M,Lookup!M$2,0),"")</f>
        <v/>
      </c>
      <c r="O5472" s="6">
        <f>IFERROR(VLOOKUP(E5472,Lookup!B:C,2,0),0)</f>
        <v>0</v>
      </c>
    </row>
    <row r="5473" customHeight="1" spans="11:15">
      <c r="K5473" s="6" t="str">
        <f>IFERROR(VLOOKUP($J5473,Lookup!$I:$M,Lookup!J$2,0),"")</f>
        <v/>
      </c>
      <c r="L5473" s="6" t="str">
        <f>IFERROR(VLOOKUP($J5473,Lookup!$I:$M,Lookup!K$2,0),"")</f>
        <v/>
      </c>
      <c r="M5473" s="6" t="str">
        <f>IFERROR(VLOOKUP($J5473,Lookup!$I:$M,Lookup!L$2,0),"")</f>
        <v/>
      </c>
      <c r="N5473" s="6" t="str">
        <f>IFERROR(VLOOKUP($J5473,Lookup!$I:$M,Lookup!M$2,0),"")</f>
        <v/>
      </c>
      <c r="O5473" s="6">
        <f>IFERROR(VLOOKUP(E5473,Lookup!B:C,2,0),0)</f>
        <v>0</v>
      </c>
    </row>
    <row r="5474" customHeight="1" spans="11:15">
      <c r="K5474" s="6" t="str">
        <f>IFERROR(VLOOKUP($J5474,Lookup!$I:$M,Lookup!J$2,0),"")</f>
        <v/>
      </c>
      <c r="L5474" s="6" t="str">
        <f>IFERROR(VLOOKUP($J5474,Lookup!$I:$M,Lookup!K$2,0),"")</f>
        <v/>
      </c>
      <c r="M5474" s="6" t="str">
        <f>IFERROR(VLOOKUP($J5474,Lookup!$I:$M,Lookup!L$2,0),"")</f>
        <v/>
      </c>
      <c r="N5474" s="6" t="str">
        <f>IFERROR(VLOOKUP($J5474,Lookup!$I:$M,Lookup!M$2,0),"")</f>
        <v/>
      </c>
      <c r="O5474" s="6">
        <f>IFERROR(VLOOKUP(E5474,Lookup!B:C,2,0),0)</f>
        <v>0</v>
      </c>
    </row>
    <row r="5475" customHeight="1" spans="11:15">
      <c r="K5475" s="6" t="str">
        <f>IFERROR(VLOOKUP($J5475,Lookup!$I:$M,Lookup!J$2,0),"")</f>
        <v/>
      </c>
      <c r="L5475" s="6" t="str">
        <f>IFERROR(VLOOKUP($J5475,Lookup!$I:$M,Lookup!K$2,0),"")</f>
        <v/>
      </c>
      <c r="M5475" s="6" t="str">
        <f>IFERROR(VLOOKUP($J5475,Lookup!$I:$M,Lookup!L$2,0),"")</f>
        <v/>
      </c>
      <c r="N5475" s="6" t="str">
        <f>IFERROR(VLOOKUP($J5475,Lookup!$I:$M,Lookup!M$2,0),"")</f>
        <v/>
      </c>
      <c r="O5475" s="6">
        <f>IFERROR(VLOOKUP(E5475,Lookup!B:C,2,0),0)</f>
        <v>0</v>
      </c>
    </row>
    <row r="5476" customHeight="1" spans="11:15">
      <c r="K5476" s="6" t="str">
        <f>IFERROR(VLOOKUP($J5476,Lookup!$I:$M,Lookup!J$2,0),"")</f>
        <v/>
      </c>
      <c r="L5476" s="6" t="str">
        <f>IFERROR(VLOOKUP($J5476,Lookup!$I:$M,Lookup!K$2,0),"")</f>
        <v/>
      </c>
      <c r="M5476" s="6" t="str">
        <f>IFERROR(VLOOKUP($J5476,Lookup!$I:$M,Lookup!L$2,0),"")</f>
        <v/>
      </c>
      <c r="N5476" s="6" t="str">
        <f>IFERROR(VLOOKUP($J5476,Lookup!$I:$M,Lookup!M$2,0),"")</f>
        <v/>
      </c>
      <c r="O5476" s="6">
        <f>IFERROR(VLOOKUP(E5476,Lookup!B:C,2,0),0)</f>
        <v>0</v>
      </c>
    </row>
    <row r="5477" customHeight="1" spans="11:15">
      <c r="K5477" s="6" t="str">
        <f>IFERROR(VLOOKUP($J5477,Lookup!$I:$M,Lookup!J$2,0),"")</f>
        <v/>
      </c>
      <c r="L5477" s="6" t="str">
        <f>IFERROR(VLOOKUP($J5477,Lookup!$I:$M,Lookup!K$2,0),"")</f>
        <v/>
      </c>
      <c r="M5477" s="6" t="str">
        <f>IFERROR(VLOOKUP($J5477,Lookup!$I:$M,Lookup!L$2,0),"")</f>
        <v/>
      </c>
      <c r="N5477" s="6" t="str">
        <f>IFERROR(VLOOKUP($J5477,Lookup!$I:$M,Lookup!M$2,0),"")</f>
        <v/>
      </c>
      <c r="O5477" s="6">
        <f>IFERROR(VLOOKUP(E5477,Lookup!B:C,2,0),0)</f>
        <v>0</v>
      </c>
    </row>
    <row r="5478" customHeight="1" spans="11:15">
      <c r="K5478" s="6" t="str">
        <f>IFERROR(VLOOKUP($J5478,Lookup!$I:$M,Lookup!J$2,0),"")</f>
        <v/>
      </c>
      <c r="L5478" s="6" t="str">
        <f>IFERROR(VLOOKUP($J5478,Lookup!$I:$M,Lookup!K$2,0),"")</f>
        <v/>
      </c>
      <c r="M5478" s="6" t="str">
        <f>IFERROR(VLOOKUP($J5478,Lookup!$I:$M,Lookup!L$2,0),"")</f>
        <v/>
      </c>
      <c r="N5478" s="6" t="str">
        <f>IFERROR(VLOOKUP($J5478,Lookup!$I:$M,Lookup!M$2,0),"")</f>
        <v/>
      </c>
      <c r="O5478" s="6">
        <f>IFERROR(VLOOKUP(E5478,Lookup!B:C,2,0),0)</f>
        <v>0</v>
      </c>
    </row>
    <row r="5479" customHeight="1" spans="11:15">
      <c r="K5479" s="6" t="str">
        <f>IFERROR(VLOOKUP($J5479,Lookup!$I:$M,Lookup!J$2,0),"")</f>
        <v/>
      </c>
      <c r="L5479" s="6" t="str">
        <f>IFERROR(VLOOKUP($J5479,Lookup!$I:$M,Lookup!K$2,0),"")</f>
        <v/>
      </c>
      <c r="M5479" s="6" t="str">
        <f>IFERROR(VLOOKUP($J5479,Lookup!$I:$M,Lookup!L$2,0),"")</f>
        <v/>
      </c>
      <c r="N5479" s="6" t="str">
        <f>IFERROR(VLOOKUP($J5479,Lookup!$I:$M,Lookup!M$2,0),"")</f>
        <v/>
      </c>
      <c r="O5479" s="6">
        <f>IFERROR(VLOOKUP(E5479,Lookup!B:C,2,0),0)</f>
        <v>0</v>
      </c>
    </row>
    <row r="5480" customHeight="1" spans="11:15">
      <c r="K5480" s="6" t="str">
        <f>IFERROR(VLOOKUP($J5480,Lookup!$I:$M,Lookup!J$2,0),"")</f>
        <v/>
      </c>
      <c r="L5480" s="6" t="str">
        <f>IFERROR(VLOOKUP($J5480,Lookup!$I:$M,Lookup!K$2,0),"")</f>
        <v/>
      </c>
      <c r="M5480" s="6" t="str">
        <f>IFERROR(VLOOKUP($J5480,Lookup!$I:$M,Lookup!L$2,0),"")</f>
        <v/>
      </c>
      <c r="N5480" s="6" t="str">
        <f>IFERROR(VLOOKUP($J5480,Lookup!$I:$M,Lookup!M$2,0),"")</f>
        <v/>
      </c>
      <c r="O5480" s="6">
        <f>IFERROR(VLOOKUP(E5480,Lookup!B:C,2,0),0)</f>
        <v>0</v>
      </c>
    </row>
    <row r="5481" customHeight="1" spans="11:15">
      <c r="K5481" s="6" t="str">
        <f>IFERROR(VLOOKUP($J5481,Lookup!$I:$M,Lookup!J$2,0),"")</f>
        <v/>
      </c>
      <c r="L5481" s="6" t="str">
        <f>IFERROR(VLOOKUP($J5481,Lookup!$I:$M,Lookup!K$2,0),"")</f>
        <v/>
      </c>
      <c r="M5481" s="6" t="str">
        <f>IFERROR(VLOOKUP($J5481,Lookup!$I:$M,Lookup!L$2,0),"")</f>
        <v/>
      </c>
      <c r="N5481" s="6" t="str">
        <f>IFERROR(VLOOKUP($J5481,Lookup!$I:$M,Lookup!M$2,0),"")</f>
        <v/>
      </c>
      <c r="O5481" s="6">
        <f>IFERROR(VLOOKUP(E5481,Lookup!B:C,2,0),0)</f>
        <v>0</v>
      </c>
    </row>
    <row r="5482" customHeight="1" spans="11:15">
      <c r="K5482" s="6" t="str">
        <f>IFERROR(VLOOKUP($J5482,Lookup!$I:$M,Lookup!J$2,0),"")</f>
        <v/>
      </c>
      <c r="L5482" s="6" t="str">
        <f>IFERROR(VLOOKUP($J5482,Lookup!$I:$M,Lookup!K$2,0),"")</f>
        <v/>
      </c>
      <c r="M5482" s="6" t="str">
        <f>IFERROR(VLOOKUP($J5482,Lookup!$I:$M,Lookup!L$2,0),"")</f>
        <v/>
      </c>
      <c r="N5482" s="6" t="str">
        <f>IFERROR(VLOOKUP($J5482,Lookup!$I:$M,Lookup!M$2,0),"")</f>
        <v/>
      </c>
      <c r="O5482" s="6">
        <f>IFERROR(VLOOKUP(E5482,Lookup!B:C,2,0),0)</f>
        <v>0</v>
      </c>
    </row>
    <row r="5483" customHeight="1" spans="11:15">
      <c r="K5483" s="6" t="str">
        <f>IFERROR(VLOOKUP($J5483,Lookup!$I:$M,Lookup!J$2,0),"")</f>
        <v/>
      </c>
      <c r="L5483" s="6" t="str">
        <f>IFERROR(VLOOKUP($J5483,Lookup!$I:$M,Lookup!K$2,0),"")</f>
        <v/>
      </c>
      <c r="M5483" s="6" t="str">
        <f>IFERROR(VLOOKUP($J5483,Lookup!$I:$M,Lookup!L$2,0),"")</f>
        <v/>
      </c>
      <c r="N5483" s="6" t="str">
        <f>IFERROR(VLOOKUP($J5483,Lookup!$I:$M,Lookup!M$2,0),"")</f>
        <v/>
      </c>
      <c r="O5483" s="6">
        <f>IFERROR(VLOOKUP(E5483,Lookup!B:C,2,0),0)</f>
        <v>0</v>
      </c>
    </row>
    <row r="5484" customHeight="1" spans="11:15">
      <c r="K5484" s="6" t="str">
        <f>IFERROR(VLOOKUP($J5484,Lookup!$I:$M,Lookup!J$2,0),"")</f>
        <v/>
      </c>
      <c r="L5484" s="6" t="str">
        <f>IFERROR(VLOOKUP($J5484,Lookup!$I:$M,Lookup!K$2,0),"")</f>
        <v/>
      </c>
      <c r="M5484" s="6" t="str">
        <f>IFERROR(VLOOKUP($J5484,Lookup!$I:$M,Lookup!L$2,0),"")</f>
        <v/>
      </c>
      <c r="N5484" s="6" t="str">
        <f>IFERROR(VLOOKUP($J5484,Lookup!$I:$M,Lookup!M$2,0),"")</f>
        <v/>
      </c>
      <c r="O5484" s="6">
        <f>IFERROR(VLOOKUP(E5484,Lookup!B:C,2,0),0)</f>
        <v>0</v>
      </c>
    </row>
    <row r="5485" customHeight="1" spans="11:15">
      <c r="K5485" s="6" t="str">
        <f>IFERROR(VLOOKUP($J5485,Lookup!$I:$M,Lookup!J$2,0),"")</f>
        <v/>
      </c>
      <c r="L5485" s="6" t="str">
        <f>IFERROR(VLOOKUP($J5485,Lookup!$I:$M,Lookup!K$2,0),"")</f>
        <v/>
      </c>
      <c r="M5485" s="6" t="str">
        <f>IFERROR(VLOOKUP($J5485,Lookup!$I:$M,Lookup!L$2,0),"")</f>
        <v/>
      </c>
      <c r="N5485" s="6" t="str">
        <f>IFERROR(VLOOKUP($J5485,Lookup!$I:$M,Lookup!M$2,0),"")</f>
        <v/>
      </c>
      <c r="O5485" s="6">
        <f>IFERROR(VLOOKUP(E5485,Lookup!B:C,2,0),0)</f>
        <v>0</v>
      </c>
    </row>
    <row r="5486" customHeight="1" spans="11:15">
      <c r="K5486" s="6" t="str">
        <f>IFERROR(VLOOKUP($J5486,Lookup!$I:$M,Lookup!J$2,0),"")</f>
        <v/>
      </c>
      <c r="L5486" s="6" t="str">
        <f>IFERROR(VLOOKUP($J5486,Lookup!$I:$M,Lookup!K$2,0),"")</f>
        <v/>
      </c>
      <c r="M5486" s="6" t="str">
        <f>IFERROR(VLOOKUP($J5486,Lookup!$I:$M,Lookup!L$2,0),"")</f>
        <v/>
      </c>
      <c r="N5486" s="6" t="str">
        <f>IFERROR(VLOOKUP($J5486,Lookup!$I:$M,Lookup!M$2,0),"")</f>
        <v/>
      </c>
      <c r="O5486" s="6">
        <f>IFERROR(VLOOKUP(E5486,Lookup!B:C,2,0),0)</f>
        <v>0</v>
      </c>
    </row>
    <row r="5487" customHeight="1" spans="11:15">
      <c r="K5487" s="6" t="str">
        <f>IFERROR(VLOOKUP($J5487,Lookup!$I:$M,Lookup!J$2,0),"")</f>
        <v/>
      </c>
      <c r="L5487" s="6" t="str">
        <f>IFERROR(VLOOKUP($J5487,Lookup!$I:$M,Lookup!K$2,0),"")</f>
        <v/>
      </c>
      <c r="M5487" s="6" t="str">
        <f>IFERROR(VLOOKUP($J5487,Lookup!$I:$M,Lookup!L$2,0),"")</f>
        <v/>
      </c>
      <c r="N5487" s="6" t="str">
        <f>IFERROR(VLOOKUP($J5487,Lookup!$I:$M,Lookup!M$2,0),"")</f>
        <v/>
      </c>
      <c r="O5487" s="6">
        <f>IFERROR(VLOOKUP(E5487,Lookup!B:C,2,0),0)</f>
        <v>0</v>
      </c>
    </row>
    <row r="5488" customHeight="1" spans="11:15">
      <c r="K5488" s="6" t="str">
        <f>IFERROR(VLOOKUP($J5488,Lookup!$I:$M,Lookup!J$2,0),"")</f>
        <v/>
      </c>
      <c r="L5488" s="6" t="str">
        <f>IFERROR(VLOOKUP($J5488,Lookup!$I:$M,Lookup!K$2,0),"")</f>
        <v/>
      </c>
      <c r="M5488" s="6" t="str">
        <f>IFERROR(VLOOKUP($J5488,Lookup!$I:$M,Lookup!L$2,0),"")</f>
        <v/>
      </c>
      <c r="N5488" s="6" t="str">
        <f>IFERROR(VLOOKUP($J5488,Lookup!$I:$M,Lookup!M$2,0),"")</f>
        <v/>
      </c>
      <c r="O5488" s="6">
        <f>IFERROR(VLOOKUP(E5488,Lookup!B:C,2,0),0)</f>
        <v>0</v>
      </c>
    </row>
    <row r="5489" customHeight="1" spans="11:15">
      <c r="K5489" s="6" t="str">
        <f>IFERROR(VLOOKUP($J5489,Lookup!$I:$M,Lookup!J$2,0),"")</f>
        <v/>
      </c>
      <c r="L5489" s="6" t="str">
        <f>IFERROR(VLOOKUP($J5489,Lookup!$I:$M,Lookup!K$2,0),"")</f>
        <v/>
      </c>
      <c r="M5489" s="6" t="str">
        <f>IFERROR(VLOOKUP($J5489,Lookup!$I:$M,Lookup!L$2,0),"")</f>
        <v/>
      </c>
      <c r="N5489" s="6" t="str">
        <f>IFERROR(VLOOKUP($J5489,Lookup!$I:$M,Lookup!M$2,0),"")</f>
        <v/>
      </c>
      <c r="O5489" s="6">
        <f>IFERROR(VLOOKUP(E5489,Lookup!B:C,2,0),0)</f>
        <v>0</v>
      </c>
    </row>
    <row r="5490" customHeight="1" spans="11:15">
      <c r="K5490" s="6" t="str">
        <f>IFERROR(VLOOKUP($J5490,Lookup!$I:$M,Lookup!J$2,0),"")</f>
        <v/>
      </c>
      <c r="L5490" s="6" t="str">
        <f>IFERROR(VLOOKUP($J5490,Lookup!$I:$M,Lookup!K$2,0),"")</f>
        <v/>
      </c>
      <c r="M5490" s="6" t="str">
        <f>IFERROR(VLOOKUP($J5490,Lookup!$I:$M,Lookup!L$2,0),"")</f>
        <v/>
      </c>
      <c r="N5490" s="6" t="str">
        <f>IFERROR(VLOOKUP($J5490,Lookup!$I:$M,Lookup!M$2,0),"")</f>
        <v/>
      </c>
      <c r="O5490" s="6">
        <f>IFERROR(VLOOKUP(E5490,Lookup!B:C,2,0),0)</f>
        <v>0</v>
      </c>
    </row>
    <row r="5491" customHeight="1" spans="11:15">
      <c r="K5491" s="6" t="str">
        <f>IFERROR(VLOOKUP($J5491,Lookup!$I:$M,Lookup!J$2,0),"")</f>
        <v/>
      </c>
      <c r="L5491" s="6" t="str">
        <f>IFERROR(VLOOKUP($J5491,Lookup!$I:$M,Lookup!K$2,0),"")</f>
        <v/>
      </c>
      <c r="M5491" s="6" t="str">
        <f>IFERROR(VLOOKUP($J5491,Lookup!$I:$M,Lookup!L$2,0),"")</f>
        <v/>
      </c>
      <c r="N5491" s="6" t="str">
        <f>IFERROR(VLOOKUP($J5491,Lookup!$I:$M,Lookup!M$2,0),"")</f>
        <v/>
      </c>
      <c r="O5491" s="6">
        <f>IFERROR(VLOOKUP(E5491,Lookup!B:C,2,0),0)</f>
        <v>0</v>
      </c>
    </row>
    <row r="5492" customHeight="1" spans="11:15">
      <c r="K5492" s="6" t="str">
        <f>IFERROR(VLOOKUP($J5492,Lookup!$I:$M,Lookup!J$2,0),"")</f>
        <v/>
      </c>
      <c r="L5492" s="6" t="str">
        <f>IFERROR(VLOOKUP($J5492,Lookup!$I:$M,Lookup!K$2,0),"")</f>
        <v/>
      </c>
      <c r="M5492" s="6" t="str">
        <f>IFERROR(VLOOKUP($J5492,Lookup!$I:$M,Lookup!L$2,0),"")</f>
        <v/>
      </c>
      <c r="N5492" s="6" t="str">
        <f>IFERROR(VLOOKUP($J5492,Lookup!$I:$M,Lookup!M$2,0),"")</f>
        <v/>
      </c>
      <c r="O5492" s="6">
        <f>IFERROR(VLOOKUP(E5492,Lookup!B:C,2,0),0)</f>
        <v>0</v>
      </c>
    </row>
    <row r="5493" customHeight="1" spans="11:15">
      <c r="K5493" s="6" t="str">
        <f>IFERROR(VLOOKUP($J5493,Lookup!$I:$M,Lookup!J$2,0),"")</f>
        <v/>
      </c>
      <c r="L5493" s="6" t="str">
        <f>IFERROR(VLOOKUP($J5493,Lookup!$I:$M,Lookup!K$2,0),"")</f>
        <v/>
      </c>
      <c r="M5493" s="6" t="str">
        <f>IFERROR(VLOOKUP($J5493,Lookup!$I:$M,Lookup!L$2,0),"")</f>
        <v/>
      </c>
      <c r="N5493" s="6" t="str">
        <f>IFERROR(VLOOKUP($J5493,Lookup!$I:$M,Lookup!M$2,0),"")</f>
        <v/>
      </c>
      <c r="O5493" s="6">
        <f>IFERROR(VLOOKUP(E5493,Lookup!B:C,2,0),0)</f>
        <v>0</v>
      </c>
    </row>
    <row r="5494" customHeight="1" spans="11:15">
      <c r="K5494" s="6" t="str">
        <f>IFERROR(VLOOKUP($J5494,Lookup!$I:$M,Lookup!J$2,0),"")</f>
        <v/>
      </c>
      <c r="L5494" s="6" t="str">
        <f>IFERROR(VLOOKUP($J5494,Lookup!$I:$M,Lookup!K$2,0),"")</f>
        <v/>
      </c>
      <c r="M5494" s="6" t="str">
        <f>IFERROR(VLOOKUP($J5494,Lookup!$I:$M,Lookup!L$2,0),"")</f>
        <v/>
      </c>
      <c r="N5494" s="6" t="str">
        <f>IFERROR(VLOOKUP($J5494,Lookup!$I:$M,Lookup!M$2,0),"")</f>
        <v/>
      </c>
      <c r="O5494" s="6">
        <f>IFERROR(VLOOKUP(E5494,Lookup!B:C,2,0),0)</f>
        <v>0</v>
      </c>
    </row>
    <row r="5495" customHeight="1" spans="11:15">
      <c r="K5495" s="6" t="str">
        <f>IFERROR(VLOOKUP($J5495,Lookup!$I:$M,Lookup!J$2,0),"")</f>
        <v/>
      </c>
      <c r="L5495" s="6" t="str">
        <f>IFERROR(VLOOKUP($J5495,Lookup!$I:$M,Lookup!K$2,0),"")</f>
        <v/>
      </c>
      <c r="M5495" s="6" t="str">
        <f>IFERROR(VLOOKUP($J5495,Lookup!$I:$M,Lookup!L$2,0),"")</f>
        <v/>
      </c>
      <c r="N5495" s="6" t="str">
        <f>IFERROR(VLOOKUP($J5495,Lookup!$I:$M,Lookup!M$2,0),"")</f>
        <v/>
      </c>
      <c r="O5495" s="6">
        <f>IFERROR(VLOOKUP(E5495,Lookup!B:C,2,0),0)</f>
        <v>0</v>
      </c>
    </row>
    <row r="5496" customHeight="1" spans="11:15">
      <c r="K5496" s="6" t="str">
        <f>IFERROR(VLOOKUP($J5496,Lookup!$I:$M,Lookup!J$2,0),"")</f>
        <v/>
      </c>
      <c r="L5496" s="6" t="str">
        <f>IFERROR(VLOOKUP($J5496,Lookup!$I:$M,Lookup!K$2,0),"")</f>
        <v/>
      </c>
      <c r="M5496" s="6" t="str">
        <f>IFERROR(VLOOKUP($J5496,Lookup!$I:$M,Lookup!L$2,0),"")</f>
        <v/>
      </c>
      <c r="N5496" s="6" t="str">
        <f>IFERROR(VLOOKUP($J5496,Lookup!$I:$M,Lookup!M$2,0),"")</f>
        <v/>
      </c>
      <c r="O5496" s="6">
        <f>IFERROR(VLOOKUP(E5496,Lookup!B:C,2,0),0)</f>
        <v>0</v>
      </c>
    </row>
    <row r="5497" customHeight="1" spans="11:15">
      <c r="K5497" s="6" t="str">
        <f>IFERROR(VLOOKUP($J5497,Lookup!$I:$M,Lookup!J$2,0),"")</f>
        <v/>
      </c>
      <c r="L5497" s="6" t="str">
        <f>IFERROR(VLOOKUP($J5497,Lookup!$I:$M,Lookup!K$2,0),"")</f>
        <v/>
      </c>
      <c r="M5497" s="6" t="str">
        <f>IFERROR(VLOOKUP($J5497,Lookup!$I:$M,Lookup!L$2,0),"")</f>
        <v/>
      </c>
      <c r="N5497" s="6" t="str">
        <f>IFERROR(VLOOKUP($J5497,Lookup!$I:$M,Lookup!M$2,0),"")</f>
        <v/>
      </c>
      <c r="O5497" s="6">
        <f>IFERROR(VLOOKUP(E5497,Lookup!B:C,2,0),0)</f>
        <v>0</v>
      </c>
    </row>
    <row r="5498" customHeight="1" spans="11:15">
      <c r="K5498" s="6" t="str">
        <f>IFERROR(VLOOKUP($J5498,Lookup!$I:$M,Lookup!J$2,0),"")</f>
        <v/>
      </c>
      <c r="L5498" s="6" t="str">
        <f>IFERROR(VLOOKUP($J5498,Lookup!$I:$M,Lookup!K$2,0),"")</f>
        <v/>
      </c>
      <c r="M5498" s="6" t="str">
        <f>IFERROR(VLOOKUP($J5498,Lookup!$I:$M,Lookup!L$2,0),"")</f>
        <v/>
      </c>
      <c r="N5498" s="6" t="str">
        <f>IFERROR(VLOOKUP($J5498,Lookup!$I:$M,Lookup!M$2,0),"")</f>
        <v/>
      </c>
      <c r="O5498" s="6">
        <f>IFERROR(VLOOKUP(E5498,Lookup!B:C,2,0),0)</f>
        <v>0</v>
      </c>
    </row>
    <row r="5499" customHeight="1" spans="11:15">
      <c r="K5499" s="6" t="str">
        <f>IFERROR(VLOOKUP($J5499,Lookup!$I:$M,Lookup!J$2,0),"")</f>
        <v/>
      </c>
      <c r="L5499" s="6" t="str">
        <f>IFERROR(VLOOKUP($J5499,Lookup!$I:$M,Lookup!K$2,0),"")</f>
        <v/>
      </c>
      <c r="M5499" s="6" t="str">
        <f>IFERROR(VLOOKUP($J5499,Lookup!$I:$M,Lookup!L$2,0),"")</f>
        <v/>
      </c>
      <c r="N5499" s="6" t="str">
        <f>IFERROR(VLOOKUP($J5499,Lookup!$I:$M,Lookup!M$2,0),"")</f>
        <v/>
      </c>
      <c r="O5499" s="6">
        <f>IFERROR(VLOOKUP(E5499,Lookup!B:C,2,0),0)</f>
        <v>0</v>
      </c>
    </row>
    <row r="5500" customHeight="1" spans="11:15">
      <c r="K5500" s="6" t="str">
        <f>IFERROR(VLOOKUP($J5500,Lookup!$I:$M,Lookup!J$2,0),"")</f>
        <v/>
      </c>
      <c r="L5500" s="6" t="str">
        <f>IFERROR(VLOOKUP($J5500,Lookup!$I:$M,Lookup!K$2,0),"")</f>
        <v/>
      </c>
      <c r="M5500" s="6" t="str">
        <f>IFERROR(VLOOKUP($J5500,Lookup!$I:$M,Lookup!L$2,0),"")</f>
        <v/>
      </c>
      <c r="N5500" s="6" t="str">
        <f>IFERROR(VLOOKUP($J5500,Lookup!$I:$M,Lookup!M$2,0),"")</f>
        <v/>
      </c>
      <c r="O5500" s="6">
        <f>IFERROR(VLOOKUP(E5500,Lookup!B:C,2,0),0)</f>
        <v>0</v>
      </c>
    </row>
    <row r="5501" customHeight="1" spans="11:15">
      <c r="K5501" s="6" t="str">
        <f>IFERROR(VLOOKUP($J5501,Lookup!$I:$M,Lookup!J$2,0),"")</f>
        <v/>
      </c>
      <c r="L5501" s="6" t="str">
        <f>IFERROR(VLOOKUP($J5501,Lookup!$I:$M,Lookup!K$2,0),"")</f>
        <v/>
      </c>
      <c r="M5501" s="6" t="str">
        <f>IFERROR(VLOOKUP($J5501,Lookup!$I:$M,Lookup!L$2,0),"")</f>
        <v/>
      </c>
      <c r="N5501" s="6" t="str">
        <f>IFERROR(VLOOKUP($J5501,Lookup!$I:$M,Lookup!M$2,0),"")</f>
        <v/>
      </c>
      <c r="O5501" s="6">
        <f>IFERROR(VLOOKUP(E5501,Lookup!B:C,2,0),0)</f>
        <v>0</v>
      </c>
    </row>
    <row r="5502" customHeight="1" spans="11:15">
      <c r="K5502" s="6" t="str">
        <f>IFERROR(VLOOKUP($J5502,Lookup!$I:$M,Lookup!J$2,0),"")</f>
        <v/>
      </c>
      <c r="L5502" s="6" t="str">
        <f>IFERROR(VLOOKUP($J5502,Lookup!$I:$M,Lookup!K$2,0),"")</f>
        <v/>
      </c>
      <c r="M5502" s="6" t="str">
        <f>IFERROR(VLOOKUP($J5502,Lookup!$I:$M,Lookup!L$2,0),"")</f>
        <v/>
      </c>
      <c r="N5502" s="6" t="str">
        <f>IFERROR(VLOOKUP($J5502,Lookup!$I:$M,Lookup!M$2,0),"")</f>
        <v/>
      </c>
      <c r="O5502" s="6">
        <f>IFERROR(VLOOKUP(E5502,Lookup!B:C,2,0),0)</f>
        <v>0</v>
      </c>
    </row>
    <row r="5503" customHeight="1" spans="11:15">
      <c r="K5503" s="6" t="str">
        <f>IFERROR(VLOOKUP($J5503,Lookup!$I:$M,Lookup!J$2,0),"")</f>
        <v/>
      </c>
      <c r="L5503" s="6" t="str">
        <f>IFERROR(VLOOKUP($J5503,Lookup!$I:$M,Lookup!K$2,0),"")</f>
        <v/>
      </c>
      <c r="M5503" s="6" t="str">
        <f>IFERROR(VLOOKUP($J5503,Lookup!$I:$M,Lookup!L$2,0),"")</f>
        <v/>
      </c>
      <c r="N5503" s="6" t="str">
        <f>IFERROR(VLOOKUP($J5503,Lookup!$I:$M,Lookup!M$2,0),"")</f>
        <v/>
      </c>
      <c r="O5503" s="6">
        <f>IFERROR(VLOOKUP(E5503,Lookup!B:C,2,0),0)</f>
        <v>0</v>
      </c>
    </row>
    <row r="5504" customHeight="1" spans="11:15">
      <c r="K5504" s="6" t="str">
        <f>IFERROR(VLOOKUP($J5504,Lookup!$I:$M,Lookup!J$2,0),"")</f>
        <v/>
      </c>
      <c r="L5504" s="6" t="str">
        <f>IFERROR(VLOOKUP($J5504,Lookup!$I:$M,Lookup!K$2,0),"")</f>
        <v/>
      </c>
      <c r="M5504" s="6" t="str">
        <f>IFERROR(VLOOKUP($J5504,Lookup!$I:$M,Lookup!L$2,0),"")</f>
        <v/>
      </c>
      <c r="N5504" s="6" t="str">
        <f>IFERROR(VLOOKUP($J5504,Lookup!$I:$M,Lookup!M$2,0),"")</f>
        <v/>
      </c>
      <c r="O5504" s="6">
        <f>IFERROR(VLOOKUP(E5504,Lookup!B:C,2,0),0)</f>
        <v>0</v>
      </c>
    </row>
    <row r="5505" customHeight="1" spans="11:15">
      <c r="K5505" s="6" t="str">
        <f>IFERROR(VLOOKUP($J5505,Lookup!$I:$M,Lookup!J$2,0),"")</f>
        <v/>
      </c>
      <c r="L5505" s="6" t="str">
        <f>IFERROR(VLOOKUP($J5505,Lookup!$I:$M,Lookup!K$2,0),"")</f>
        <v/>
      </c>
      <c r="M5505" s="6" t="str">
        <f>IFERROR(VLOOKUP($J5505,Lookup!$I:$M,Lookup!L$2,0),"")</f>
        <v/>
      </c>
      <c r="N5505" s="6" t="str">
        <f>IFERROR(VLOOKUP($J5505,Lookup!$I:$M,Lookup!M$2,0),"")</f>
        <v/>
      </c>
      <c r="O5505" s="6">
        <f>IFERROR(VLOOKUP(E5505,Lookup!B:C,2,0),0)</f>
        <v>0</v>
      </c>
    </row>
    <row r="5506" customHeight="1" spans="11:15">
      <c r="K5506" s="6" t="str">
        <f>IFERROR(VLOOKUP($J5506,Lookup!$I:$M,Lookup!J$2,0),"")</f>
        <v/>
      </c>
      <c r="L5506" s="6" t="str">
        <f>IFERROR(VLOOKUP($J5506,Lookup!$I:$M,Lookup!K$2,0),"")</f>
        <v/>
      </c>
      <c r="M5506" s="6" t="str">
        <f>IFERROR(VLOOKUP($J5506,Lookup!$I:$M,Lookup!L$2,0),"")</f>
        <v/>
      </c>
      <c r="N5506" s="6" t="str">
        <f>IFERROR(VLOOKUP($J5506,Lookup!$I:$M,Lookup!M$2,0),"")</f>
        <v/>
      </c>
      <c r="O5506" s="6">
        <f>IFERROR(VLOOKUP(E5506,Lookup!B:C,2,0),0)</f>
        <v>0</v>
      </c>
    </row>
    <row r="5507" customHeight="1" spans="11:15">
      <c r="K5507" s="6" t="str">
        <f>IFERROR(VLOOKUP($J5507,Lookup!$I:$M,Lookup!J$2,0),"")</f>
        <v/>
      </c>
      <c r="L5507" s="6" t="str">
        <f>IFERROR(VLOOKUP($J5507,Lookup!$I:$M,Lookup!K$2,0),"")</f>
        <v/>
      </c>
      <c r="M5507" s="6" t="str">
        <f>IFERROR(VLOOKUP($J5507,Lookup!$I:$M,Lookup!L$2,0),"")</f>
        <v/>
      </c>
      <c r="N5507" s="6" t="str">
        <f>IFERROR(VLOOKUP($J5507,Lookup!$I:$M,Lookup!M$2,0),"")</f>
        <v/>
      </c>
      <c r="O5507" s="6">
        <f>IFERROR(VLOOKUP(E5507,Lookup!B:C,2,0),0)</f>
        <v>0</v>
      </c>
    </row>
    <row r="5508" customHeight="1" spans="11:15">
      <c r="K5508" s="6" t="str">
        <f>IFERROR(VLOOKUP($J5508,Lookup!$I:$M,Lookup!J$2,0),"")</f>
        <v/>
      </c>
      <c r="L5508" s="6" t="str">
        <f>IFERROR(VLOOKUP($J5508,Lookup!$I:$M,Lookup!K$2,0),"")</f>
        <v/>
      </c>
      <c r="M5508" s="6" t="str">
        <f>IFERROR(VLOOKUP($J5508,Lookup!$I:$M,Lookup!L$2,0),"")</f>
        <v/>
      </c>
      <c r="N5508" s="6" t="str">
        <f>IFERROR(VLOOKUP($J5508,Lookup!$I:$M,Lookup!M$2,0),"")</f>
        <v/>
      </c>
      <c r="O5508" s="6">
        <f>IFERROR(VLOOKUP(E5508,Lookup!B:C,2,0),0)</f>
        <v>0</v>
      </c>
    </row>
    <row r="5509" customHeight="1" spans="11:15">
      <c r="K5509" s="6" t="str">
        <f>IFERROR(VLOOKUP($J5509,Lookup!$I:$M,Lookup!J$2,0),"")</f>
        <v/>
      </c>
      <c r="L5509" s="6" t="str">
        <f>IFERROR(VLOOKUP($J5509,Lookup!$I:$M,Lookup!K$2,0),"")</f>
        <v/>
      </c>
      <c r="M5509" s="6" t="str">
        <f>IFERROR(VLOOKUP($J5509,Lookup!$I:$M,Lookup!L$2,0),"")</f>
        <v/>
      </c>
      <c r="N5509" s="6" t="str">
        <f>IFERROR(VLOOKUP($J5509,Lookup!$I:$M,Lookup!M$2,0),"")</f>
        <v/>
      </c>
      <c r="O5509" s="6">
        <f>IFERROR(VLOOKUP(E5509,Lookup!B:C,2,0),0)</f>
        <v>0</v>
      </c>
    </row>
    <row r="5510" customHeight="1" spans="11:15">
      <c r="K5510" s="6" t="str">
        <f>IFERROR(VLOOKUP($J5510,Lookup!$I:$M,Lookup!J$2,0),"")</f>
        <v/>
      </c>
      <c r="L5510" s="6" t="str">
        <f>IFERROR(VLOOKUP($J5510,Lookup!$I:$M,Lookup!K$2,0),"")</f>
        <v/>
      </c>
      <c r="M5510" s="6" t="str">
        <f>IFERROR(VLOOKUP($J5510,Lookup!$I:$M,Lookup!L$2,0),"")</f>
        <v/>
      </c>
      <c r="N5510" s="6" t="str">
        <f>IFERROR(VLOOKUP($J5510,Lookup!$I:$M,Lookup!M$2,0),"")</f>
        <v/>
      </c>
      <c r="O5510" s="6">
        <f>IFERROR(VLOOKUP(E5510,Lookup!B:C,2,0),0)</f>
        <v>0</v>
      </c>
    </row>
    <row r="5511" customHeight="1" spans="11:15">
      <c r="K5511" s="6" t="str">
        <f>IFERROR(VLOOKUP($J5511,Lookup!$I:$M,Lookup!J$2,0),"")</f>
        <v/>
      </c>
      <c r="L5511" s="6" t="str">
        <f>IFERROR(VLOOKUP($J5511,Lookup!$I:$M,Lookup!K$2,0),"")</f>
        <v/>
      </c>
      <c r="M5511" s="6" t="str">
        <f>IFERROR(VLOOKUP($J5511,Lookup!$I:$M,Lookup!L$2,0),"")</f>
        <v/>
      </c>
      <c r="N5511" s="6" t="str">
        <f>IFERROR(VLOOKUP($J5511,Lookup!$I:$M,Lookup!M$2,0),"")</f>
        <v/>
      </c>
      <c r="O5511" s="6">
        <f>IFERROR(VLOOKUP(E5511,Lookup!B:C,2,0),0)</f>
        <v>0</v>
      </c>
    </row>
    <row r="5512" customHeight="1" spans="11:15">
      <c r="K5512" s="6" t="str">
        <f>IFERROR(VLOOKUP($J5512,Lookup!$I:$M,Lookup!J$2,0),"")</f>
        <v/>
      </c>
      <c r="L5512" s="6" t="str">
        <f>IFERROR(VLOOKUP($J5512,Lookup!$I:$M,Lookup!K$2,0),"")</f>
        <v/>
      </c>
      <c r="M5512" s="6" t="str">
        <f>IFERROR(VLOOKUP($J5512,Lookup!$I:$M,Lookup!L$2,0),"")</f>
        <v/>
      </c>
      <c r="N5512" s="6" t="str">
        <f>IFERROR(VLOOKUP($J5512,Lookup!$I:$M,Lookup!M$2,0),"")</f>
        <v/>
      </c>
      <c r="O5512" s="6">
        <f>IFERROR(VLOOKUP(E5512,Lookup!B:C,2,0),0)</f>
        <v>0</v>
      </c>
    </row>
    <row r="5513" customHeight="1" spans="11:15">
      <c r="K5513" s="6" t="str">
        <f>IFERROR(VLOOKUP($J5513,Lookup!$I:$M,Lookup!J$2,0),"")</f>
        <v/>
      </c>
      <c r="L5513" s="6" t="str">
        <f>IFERROR(VLOOKUP($J5513,Lookup!$I:$M,Lookup!K$2,0),"")</f>
        <v/>
      </c>
      <c r="M5513" s="6" t="str">
        <f>IFERROR(VLOOKUP($J5513,Lookup!$I:$M,Lookup!L$2,0),"")</f>
        <v/>
      </c>
      <c r="N5513" s="6" t="str">
        <f>IFERROR(VLOOKUP($J5513,Lookup!$I:$M,Lookup!M$2,0),"")</f>
        <v/>
      </c>
      <c r="O5513" s="6">
        <f>IFERROR(VLOOKUP(E5513,Lookup!B:C,2,0),0)</f>
        <v>0</v>
      </c>
    </row>
    <row r="5514" customHeight="1" spans="11:15">
      <c r="K5514" s="6" t="str">
        <f>IFERROR(VLOOKUP($J5514,Lookup!$I:$M,Lookup!J$2,0),"")</f>
        <v/>
      </c>
      <c r="L5514" s="6" t="str">
        <f>IFERROR(VLOOKUP($J5514,Lookup!$I:$M,Lookup!K$2,0),"")</f>
        <v/>
      </c>
      <c r="M5514" s="6" t="str">
        <f>IFERROR(VLOOKUP($J5514,Lookup!$I:$M,Lookup!L$2,0),"")</f>
        <v/>
      </c>
      <c r="N5514" s="6" t="str">
        <f>IFERROR(VLOOKUP($J5514,Lookup!$I:$M,Lookup!M$2,0),"")</f>
        <v/>
      </c>
      <c r="O5514" s="6">
        <f>IFERROR(VLOOKUP(E5514,Lookup!B:C,2,0),0)</f>
        <v>0</v>
      </c>
    </row>
    <row r="5515" customHeight="1" spans="11:15">
      <c r="K5515" s="6" t="str">
        <f>IFERROR(VLOOKUP($J5515,Lookup!$I:$M,Lookup!J$2,0),"")</f>
        <v/>
      </c>
      <c r="L5515" s="6" t="str">
        <f>IFERROR(VLOOKUP($J5515,Lookup!$I:$M,Lookup!K$2,0),"")</f>
        <v/>
      </c>
      <c r="M5515" s="6" t="str">
        <f>IFERROR(VLOOKUP($J5515,Lookup!$I:$M,Lookup!L$2,0),"")</f>
        <v/>
      </c>
      <c r="N5515" s="6" t="str">
        <f>IFERROR(VLOOKUP($J5515,Lookup!$I:$M,Lookup!M$2,0),"")</f>
        <v/>
      </c>
      <c r="O5515" s="6">
        <f>IFERROR(VLOOKUP(E5515,Lookup!B:C,2,0),0)</f>
        <v>0</v>
      </c>
    </row>
    <row r="5516" customHeight="1" spans="11:15">
      <c r="K5516" s="6" t="str">
        <f>IFERROR(VLOOKUP($J5516,Lookup!$I:$M,Lookup!J$2,0),"")</f>
        <v/>
      </c>
      <c r="L5516" s="6" t="str">
        <f>IFERROR(VLOOKUP($J5516,Lookup!$I:$M,Lookup!K$2,0),"")</f>
        <v/>
      </c>
      <c r="M5516" s="6" t="str">
        <f>IFERROR(VLOOKUP($J5516,Lookup!$I:$M,Lookup!L$2,0),"")</f>
        <v/>
      </c>
      <c r="N5516" s="6" t="str">
        <f>IFERROR(VLOOKUP($J5516,Lookup!$I:$M,Lookup!M$2,0),"")</f>
        <v/>
      </c>
      <c r="O5516" s="6">
        <f>IFERROR(VLOOKUP(E5516,Lookup!B:C,2,0),0)</f>
        <v>0</v>
      </c>
    </row>
    <row r="5517" customHeight="1" spans="11:15">
      <c r="K5517" s="6" t="str">
        <f>IFERROR(VLOOKUP($J5517,Lookup!$I:$M,Lookup!J$2,0),"")</f>
        <v/>
      </c>
      <c r="L5517" s="6" t="str">
        <f>IFERROR(VLOOKUP($J5517,Lookup!$I:$M,Lookup!K$2,0),"")</f>
        <v/>
      </c>
      <c r="M5517" s="6" t="str">
        <f>IFERROR(VLOOKUP($J5517,Lookup!$I:$M,Lookup!L$2,0),"")</f>
        <v/>
      </c>
      <c r="N5517" s="6" t="str">
        <f>IFERROR(VLOOKUP($J5517,Lookup!$I:$M,Lookup!M$2,0),"")</f>
        <v/>
      </c>
      <c r="O5517" s="6">
        <f>IFERROR(VLOOKUP(E5517,Lookup!B:C,2,0),0)</f>
        <v>0</v>
      </c>
    </row>
    <row r="5518" customHeight="1" spans="11:15">
      <c r="K5518" s="6" t="str">
        <f>IFERROR(VLOOKUP($J5518,Lookup!$I:$M,Lookup!J$2,0),"")</f>
        <v/>
      </c>
      <c r="L5518" s="6" t="str">
        <f>IFERROR(VLOOKUP($J5518,Lookup!$I:$M,Lookup!K$2,0),"")</f>
        <v/>
      </c>
      <c r="M5518" s="6" t="str">
        <f>IFERROR(VLOOKUP($J5518,Lookup!$I:$M,Lookup!L$2,0),"")</f>
        <v/>
      </c>
      <c r="N5518" s="6" t="str">
        <f>IFERROR(VLOOKUP($J5518,Lookup!$I:$M,Lookup!M$2,0),"")</f>
        <v/>
      </c>
      <c r="O5518" s="6">
        <f>IFERROR(VLOOKUP(E5518,Lookup!B:C,2,0),0)</f>
        <v>0</v>
      </c>
    </row>
    <row r="5519" customHeight="1" spans="11:15">
      <c r="K5519" s="6" t="str">
        <f>IFERROR(VLOOKUP($J5519,Lookup!$I:$M,Lookup!J$2,0),"")</f>
        <v/>
      </c>
      <c r="L5519" s="6" t="str">
        <f>IFERROR(VLOOKUP($J5519,Lookup!$I:$M,Lookup!K$2,0),"")</f>
        <v/>
      </c>
      <c r="M5519" s="6" t="str">
        <f>IFERROR(VLOOKUP($J5519,Lookup!$I:$M,Lookup!L$2,0),"")</f>
        <v/>
      </c>
      <c r="N5519" s="6" t="str">
        <f>IFERROR(VLOOKUP($J5519,Lookup!$I:$M,Lookup!M$2,0),"")</f>
        <v/>
      </c>
      <c r="O5519" s="6">
        <f>IFERROR(VLOOKUP(E5519,Lookup!B:C,2,0),0)</f>
        <v>0</v>
      </c>
    </row>
    <row r="5520" customHeight="1" spans="11:15">
      <c r="K5520" s="6" t="str">
        <f>IFERROR(VLOOKUP($J5520,Lookup!$I:$M,Lookup!J$2,0),"")</f>
        <v/>
      </c>
      <c r="L5520" s="6" t="str">
        <f>IFERROR(VLOOKUP($J5520,Lookup!$I:$M,Lookup!K$2,0),"")</f>
        <v/>
      </c>
      <c r="M5520" s="6" t="str">
        <f>IFERROR(VLOOKUP($J5520,Lookup!$I:$M,Lookup!L$2,0),"")</f>
        <v/>
      </c>
      <c r="N5520" s="6" t="str">
        <f>IFERROR(VLOOKUP($J5520,Lookup!$I:$M,Lookup!M$2,0),"")</f>
        <v/>
      </c>
      <c r="O5520" s="6">
        <f>IFERROR(VLOOKUP(E5520,Lookup!B:C,2,0),0)</f>
        <v>0</v>
      </c>
    </row>
    <row r="5521" customHeight="1" spans="11:15">
      <c r="K5521" s="6" t="str">
        <f>IFERROR(VLOOKUP($J5521,Lookup!$I:$M,Lookup!J$2,0),"")</f>
        <v/>
      </c>
      <c r="L5521" s="6" t="str">
        <f>IFERROR(VLOOKUP($J5521,Lookup!$I:$M,Lookup!K$2,0),"")</f>
        <v/>
      </c>
      <c r="M5521" s="6" t="str">
        <f>IFERROR(VLOOKUP($J5521,Lookup!$I:$M,Lookup!L$2,0),"")</f>
        <v/>
      </c>
      <c r="N5521" s="6" t="str">
        <f>IFERROR(VLOOKUP($J5521,Lookup!$I:$M,Lookup!M$2,0),"")</f>
        <v/>
      </c>
      <c r="O5521" s="6">
        <f>IFERROR(VLOOKUP(E5521,Lookup!B:C,2,0),0)</f>
        <v>0</v>
      </c>
    </row>
    <row r="5522" customHeight="1" spans="11:15">
      <c r="K5522" s="6" t="str">
        <f>IFERROR(VLOOKUP($J5522,Lookup!$I:$M,Lookup!J$2,0),"")</f>
        <v/>
      </c>
      <c r="L5522" s="6" t="str">
        <f>IFERROR(VLOOKUP($J5522,Lookup!$I:$M,Lookup!K$2,0),"")</f>
        <v/>
      </c>
      <c r="M5522" s="6" t="str">
        <f>IFERROR(VLOOKUP($J5522,Lookup!$I:$M,Lookup!L$2,0),"")</f>
        <v/>
      </c>
      <c r="N5522" s="6" t="str">
        <f>IFERROR(VLOOKUP($J5522,Lookup!$I:$M,Lookup!M$2,0),"")</f>
        <v/>
      </c>
      <c r="O5522" s="6">
        <f>IFERROR(VLOOKUP(E5522,Lookup!B:C,2,0),0)</f>
        <v>0</v>
      </c>
    </row>
    <row r="5523" customHeight="1" spans="11:15">
      <c r="K5523" s="6" t="str">
        <f>IFERROR(VLOOKUP($J5523,Lookup!$I:$M,Lookup!J$2,0),"")</f>
        <v/>
      </c>
      <c r="L5523" s="6" t="str">
        <f>IFERROR(VLOOKUP($J5523,Lookup!$I:$M,Lookup!K$2,0),"")</f>
        <v/>
      </c>
      <c r="M5523" s="6" t="str">
        <f>IFERROR(VLOOKUP($J5523,Lookup!$I:$M,Lookup!L$2,0),"")</f>
        <v/>
      </c>
      <c r="N5523" s="6" t="str">
        <f>IFERROR(VLOOKUP($J5523,Lookup!$I:$M,Lookup!M$2,0),"")</f>
        <v/>
      </c>
      <c r="O5523" s="6">
        <f>IFERROR(VLOOKUP(E5523,Lookup!B:C,2,0),0)</f>
        <v>0</v>
      </c>
    </row>
    <row r="5524" customHeight="1" spans="11:15">
      <c r="K5524" s="6" t="str">
        <f>IFERROR(VLOOKUP($J5524,Lookup!$I:$M,Lookup!J$2,0),"")</f>
        <v/>
      </c>
      <c r="L5524" s="6" t="str">
        <f>IFERROR(VLOOKUP($J5524,Lookup!$I:$M,Lookup!K$2,0),"")</f>
        <v/>
      </c>
      <c r="M5524" s="6" t="str">
        <f>IFERROR(VLOOKUP($J5524,Lookup!$I:$M,Lookup!L$2,0),"")</f>
        <v/>
      </c>
      <c r="N5524" s="6" t="str">
        <f>IFERROR(VLOOKUP($J5524,Lookup!$I:$M,Lookup!M$2,0),"")</f>
        <v/>
      </c>
      <c r="O5524" s="6">
        <f>IFERROR(VLOOKUP(E5524,Lookup!B:C,2,0),0)</f>
        <v>0</v>
      </c>
    </row>
    <row r="5525" customHeight="1" spans="11:15">
      <c r="K5525" s="6" t="str">
        <f>IFERROR(VLOOKUP($J5525,Lookup!$I:$M,Lookup!J$2,0),"")</f>
        <v/>
      </c>
      <c r="L5525" s="6" t="str">
        <f>IFERROR(VLOOKUP($J5525,Lookup!$I:$M,Lookup!K$2,0),"")</f>
        <v/>
      </c>
      <c r="M5525" s="6" t="str">
        <f>IFERROR(VLOOKUP($J5525,Lookup!$I:$M,Lookup!L$2,0),"")</f>
        <v/>
      </c>
      <c r="N5525" s="6" t="str">
        <f>IFERROR(VLOOKUP($J5525,Lookup!$I:$M,Lookup!M$2,0),"")</f>
        <v/>
      </c>
      <c r="O5525" s="6">
        <f>IFERROR(VLOOKUP(E5525,Lookup!B:C,2,0),0)</f>
        <v>0</v>
      </c>
    </row>
    <row r="5526" customHeight="1" spans="11:15">
      <c r="K5526" s="6" t="str">
        <f>IFERROR(VLOOKUP($J5526,Lookup!$I:$M,Lookup!J$2,0),"")</f>
        <v/>
      </c>
      <c r="L5526" s="6" t="str">
        <f>IFERROR(VLOOKUP($J5526,Lookup!$I:$M,Lookup!K$2,0),"")</f>
        <v/>
      </c>
      <c r="M5526" s="6" t="str">
        <f>IFERROR(VLOOKUP($J5526,Lookup!$I:$M,Lookup!L$2,0),"")</f>
        <v/>
      </c>
      <c r="N5526" s="6" t="str">
        <f>IFERROR(VLOOKUP($J5526,Lookup!$I:$M,Lookup!M$2,0),"")</f>
        <v/>
      </c>
      <c r="O5526" s="6">
        <f>IFERROR(VLOOKUP(E5526,Lookup!B:C,2,0),0)</f>
        <v>0</v>
      </c>
    </row>
    <row r="5527" customHeight="1" spans="11:15">
      <c r="K5527" s="6" t="str">
        <f>IFERROR(VLOOKUP($J5527,Lookup!$I:$M,Lookup!J$2,0),"")</f>
        <v/>
      </c>
      <c r="L5527" s="6" t="str">
        <f>IFERROR(VLOOKUP($J5527,Lookup!$I:$M,Lookup!K$2,0),"")</f>
        <v/>
      </c>
      <c r="M5527" s="6" t="str">
        <f>IFERROR(VLOOKUP($J5527,Lookup!$I:$M,Lookup!L$2,0),"")</f>
        <v/>
      </c>
      <c r="N5527" s="6" t="str">
        <f>IFERROR(VLOOKUP($J5527,Lookup!$I:$M,Lookup!M$2,0),"")</f>
        <v/>
      </c>
      <c r="O5527" s="6">
        <f>IFERROR(VLOOKUP(E5527,Lookup!B:C,2,0),0)</f>
        <v>0</v>
      </c>
    </row>
    <row r="5528" customHeight="1" spans="11:15">
      <c r="K5528" s="6" t="str">
        <f>IFERROR(VLOOKUP($J5528,Lookup!$I:$M,Lookup!J$2,0),"")</f>
        <v/>
      </c>
      <c r="L5528" s="6" t="str">
        <f>IFERROR(VLOOKUP($J5528,Lookup!$I:$M,Lookup!K$2,0),"")</f>
        <v/>
      </c>
      <c r="M5528" s="6" t="str">
        <f>IFERROR(VLOOKUP($J5528,Lookup!$I:$M,Lookup!L$2,0),"")</f>
        <v/>
      </c>
      <c r="N5528" s="6" t="str">
        <f>IFERROR(VLOOKUP($J5528,Lookup!$I:$M,Lookup!M$2,0),"")</f>
        <v/>
      </c>
      <c r="O5528" s="6">
        <f>IFERROR(VLOOKUP(E5528,Lookup!B:C,2,0),0)</f>
        <v>0</v>
      </c>
    </row>
    <row r="5529" customHeight="1" spans="11:15">
      <c r="K5529" s="6" t="str">
        <f>IFERROR(VLOOKUP($J5529,Lookup!$I:$M,Lookup!J$2,0),"")</f>
        <v/>
      </c>
      <c r="L5529" s="6" t="str">
        <f>IFERROR(VLOOKUP($J5529,Lookup!$I:$M,Lookup!K$2,0),"")</f>
        <v/>
      </c>
      <c r="M5529" s="6" t="str">
        <f>IFERROR(VLOOKUP($J5529,Lookup!$I:$M,Lookup!L$2,0),"")</f>
        <v/>
      </c>
      <c r="N5529" s="6" t="str">
        <f>IFERROR(VLOOKUP($J5529,Lookup!$I:$M,Lookup!M$2,0),"")</f>
        <v/>
      </c>
      <c r="O5529" s="6">
        <f>IFERROR(VLOOKUP(E5529,Lookup!B:C,2,0),0)</f>
        <v>0</v>
      </c>
    </row>
    <row r="5530" customHeight="1" spans="11:15">
      <c r="K5530" s="6" t="str">
        <f>IFERROR(VLOOKUP($J5530,Lookup!$I:$M,Lookup!J$2,0),"")</f>
        <v/>
      </c>
      <c r="L5530" s="6" t="str">
        <f>IFERROR(VLOOKUP($J5530,Lookup!$I:$M,Lookup!K$2,0),"")</f>
        <v/>
      </c>
      <c r="M5530" s="6" t="str">
        <f>IFERROR(VLOOKUP($J5530,Lookup!$I:$M,Lookup!L$2,0),"")</f>
        <v/>
      </c>
      <c r="N5530" s="6" t="str">
        <f>IFERROR(VLOOKUP($J5530,Lookup!$I:$M,Lookup!M$2,0),"")</f>
        <v/>
      </c>
      <c r="O5530" s="6">
        <f>IFERROR(VLOOKUP(E5530,Lookup!B:C,2,0),0)</f>
        <v>0</v>
      </c>
    </row>
    <row r="5531" customHeight="1" spans="11:15">
      <c r="K5531" s="6" t="str">
        <f>IFERROR(VLOOKUP($J5531,Lookup!$I:$M,Lookup!J$2,0),"")</f>
        <v/>
      </c>
      <c r="L5531" s="6" t="str">
        <f>IFERROR(VLOOKUP($J5531,Lookup!$I:$M,Lookup!K$2,0),"")</f>
        <v/>
      </c>
      <c r="M5531" s="6" t="str">
        <f>IFERROR(VLOOKUP($J5531,Lookup!$I:$M,Lookup!L$2,0),"")</f>
        <v/>
      </c>
      <c r="N5531" s="6" t="str">
        <f>IFERROR(VLOOKUP($J5531,Lookup!$I:$M,Lookup!M$2,0),"")</f>
        <v/>
      </c>
      <c r="O5531" s="6">
        <f>IFERROR(VLOOKUP(E5531,Lookup!B:C,2,0),0)</f>
        <v>0</v>
      </c>
    </row>
    <row r="5532" customHeight="1" spans="11:15">
      <c r="K5532" s="6" t="str">
        <f>IFERROR(VLOOKUP($J5532,Lookup!$I:$M,Lookup!J$2,0),"")</f>
        <v/>
      </c>
      <c r="L5532" s="6" t="str">
        <f>IFERROR(VLOOKUP($J5532,Lookup!$I:$M,Lookup!K$2,0),"")</f>
        <v/>
      </c>
      <c r="M5532" s="6" t="str">
        <f>IFERROR(VLOOKUP($J5532,Lookup!$I:$M,Lookup!L$2,0),"")</f>
        <v/>
      </c>
      <c r="N5532" s="6" t="str">
        <f>IFERROR(VLOOKUP($J5532,Lookup!$I:$M,Lookup!M$2,0),"")</f>
        <v/>
      </c>
      <c r="O5532" s="6">
        <f>IFERROR(VLOOKUP(E5532,Lookup!B:C,2,0),0)</f>
        <v>0</v>
      </c>
    </row>
    <row r="5533" customHeight="1" spans="11:15">
      <c r="K5533" s="6" t="str">
        <f>IFERROR(VLOOKUP($J5533,Lookup!$I:$M,Lookup!J$2,0),"")</f>
        <v/>
      </c>
      <c r="L5533" s="6" t="str">
        <f>IFERROR(VLOOKUP($J5533,Lookup!$I:$M,Lookup!K$2,0),"")</f>
        <v/>
      </c>
      <c r="M5533" s="6" t="str">
        <f>IFERROR(VLOOKUP($J5533,Lookup!$I:$M,Lookup!L$2,0),"")</f>
        <v/>
      </c>
      <c r="N5533" s="6" t="str">
        <f>IFERROR(VLOOKUP($J5533,Lookup!$I:$M,Lookup!M$2,0),"")</f>
        <v/>
      </c>
      <c r="O5533" s="6">
        <f>IFERROR(VLOOKUP(E5533,Lookup!B:C,2,0),0)</f>
        <v>0</v>
      </c>
    </row>
    <row r="5534" customHeight="1" spans="11:15">
      <c r="K5534" s="6" t="str">
        <f>IFERROR(VLOOKUP($J5534,Lookup!$I:$M,Lookup!J$2,0),"")</f>
        <v/>
      </c>
      <c r="L5534" s="6" t="str">
        <f>IFERROR(VLOOKUP($J5534,Lookup!$I:$M,Lookup!K$2,0),"")</f>
        <v/>
      </c>
      <c r="M5534" s="6" t="str">
        <f>IFERROR(VLOOKUP($J5534,Lookup!$I:$M,Lookup!L$2,0),"")</f>
        <v/>
      </c>
      <c r="N5534" s="6" t="str">
        <f>IFERROR(VLOOKUP($J5534,Lookup!$I:$M,Lookup!M$2,0),"")</f>
        <v/>
      </c>
      <c r="O5534" s="6">
        <f>IFERROR(VLOOKUP(E5534,Lookup!B:C,2,0),0)</f>
        <v>0</v>
      </c>
    </row>
    <row r="5535" customHeight="1" spans="11:15">
      <c r="K5535" s="6" t="str">
        <f>IFERROR(VLOOKUP($J5535,Lookup!$I:$M,Lookup!J$2,0),"")</f>
        <v/>
      </c>
      <c r="L5535" s="6" t="str">
        <f>IFERROR(VLOOKUP($J5535,Lookup!$I:$M,Lookup!K$2,0),"")</f>
        <v/>
      </c>
      <c r="M5535" s="6" t="str">
        <f>IFERROR(VLOOKUP($J5535,Lookup!$I:$M,Lookup!L$2,0),"")</f>
        <v/>
      </c>
      <c r="N5535" s="6" t="str">
        <f>IFERROR(VLOOKUP($J5535,Lookup!$I:$M,Lookup!M$2,0),"")</f>
        <v/>
      </c>
      <c r="O5535" s="6">
        <f>IFERROR(VLOOKUP(E5535,Lookup!B:C,2,0),0)</f>
        <v>0</v>
      </c>
    </row>
    <row r="5536" customHeight="1" spans="11:15">
      <c r="K5536" s="6" t="str">
        <f>IFERROR(VLOOKUP($J5536,Lookup!$I:$M,Lookup!J$2,0),"")</f>
        <v/>
      </c>
      <c r="L5536" s="6" t="str">
        <f>IFERROR(VLOOKUP($J5536,Lookup!$I:$M,Lookup!K$2,0),"")</f>
        <v/>
      </c>
      <c r="M5536" s="6" t="str">
        <f>IFERROR(VLOOKUP($J5536,Lookup!$I:$M,Lookup!L$2,0),"")</f>
        <v/>
      </c>
      <c r="N5536" s="6" t="str">
        <f>IFERROR(VLOOKUP($J5536,Lookup!$I:$M,Lookup!M$2,0),"")</f>
        <v/>
      </c>
      <c r="O5536" s="6">
        <f>IFERROR(VLOOKUP(E5536,Lookup!B:C,2,0),0)</f>
        <v>0</v>
      </c>
    </row>
    <row r="5537" customHeight="1" spans="11:15">
      <c r="K5537" s="6" t="str">
        <f>IFERROR(VLOOKUP($J5537,Lookup!$I:$M,Lookup!J$2,0),"")</f>
        <v/>
      </c>
      <c r="L5537" s="6" t="str">
        <f>IFERROR(VLOOKUP($J5537,Lookup!$I:$M,Lookup!K$2,0),"")</f>
        <v/>
      </c>
      <c r="M5537" s="6" t="str">
        <f>IFERROR(VLOOKUP($J5537,Lookup!$I:$M,Lookup!L$2,0),"")</f>
        <v/>
      </c>
      <c r="N5537" s="6" t="str">
        <f>IFERROR(VLOOKUP($J5537,Lookup!$I:$M,Lookup!M$2,0),"")</f>
        <v/>
      </c>
      <c r="O5537" s="6">
        <f>IFERROR(VLOOKUP(E5537,Lookup!B:C,2,0),0)</f>
        <v>0</v>
      </c>
    </row>
    <row r="5538" customHeight="1" spans="11:15">
      <c r="K5538" s="6" t="str">
        <f>IFERROR(VLOOKUP($J5538,Lookup!$I:$M,Lookup!J$2,0),"")</f>
        <v/>
      </c>
      <c r="L5538" s="6" t="str">
        <f>IFERROR(VLOOKUP($J5538,Lookup!$I:$M,Lookup!K$2,0),"")</f>
        <v/>
      </c>
      <c r="M5538" s="6" t="str">
        <f>IFERROR(VLOOKUP($J5538,Lookup!$I:$M,Lookup!L$2,0),"")</f>
        <v/>
      </c>
      <c r="N5538" s="6" t="str">
        <f>IFERROR(VLOOKUP($J5538,Lookup!$I:$M,Lookup!M$2,0),"")</f>
        <v/>
      </c>
      <c r="O5538" s="6">
        <f>IFERROR(VLOOKUP(E5538,Lookup!B:C,2,0),0)</f>
        <v>0</v>
      </c>
    </row>
    <row r="5539" customHeight="1" spans="11:15">
      <c r="K5539" s="6" t="str">
        <f>IFERROR(VLOOKUP($J5539,Lookup!$I:$M,Lookup!J$2,0),"")</f>
        <v/>
      </c>
      <c r="L5539" s="6" t="str">
        <f>IFERROR(VLOOKUP($J5539,Lookup!$I:$M,Lookup!K$2,0),"")</f>
        <v/>
      </c>
      <c r="M5539" s="6" t="str">
        <f>IFERROR(VLOOKUP($J5539,Lookup!$I:$M,Lookup!L$2,0),"")</f>
        <v/>
      </c>
      <c r="N5539" s="6" t="str">
        <f>IFERROR(VLOOKUP($J5539,Lookup!$I:$M,Lookup!M$2,0),"")</f>
        <v/>
      </c>
      <c r="O5539" s="6">
        <f>IFERROR(VLOOKUP(E5539,Lookup!B:C,2,0),0)</f>
        <v>0</v>
      </c>
    </row>
    <row r="5540" customHeight="1" spans="11:15">
      <c r="K5540" s="6" t="str">
        <f>IFERROR(VLOOKUP($J5540,Lookup!$I:$M,Lookup!J$2,0),"")</f>
        <v/>
      </c>
      <c r="L5540" s="6" t="str">
        <f>IFERROR(VLOOKUP($J5540,Lookup!$I:$M,Lookup!K$2,0),"")</f>
        <v/>
      </c>
      <c r="M5540" s="6" t="str">
        <f>IFERROR(VLOOKUP($J5540,Lookup!$I:$M,Lookup!L$2,0),"")</f>
        <v/>
      </c>
      <c r="N5540" s="6" t="str">
        <f>IFERROR(VLOOKUP($J5540,Lookup!$I:$M,Lookup!M$2,0),"")</f>
        <v/>
      </c>
      <c r="O5540" s="6">
        <f>IFERROR(VLOOKUP(E5540,Lookup!B:C,2,0),0)</f>
        <v>0</v>
      </c>
    </row>
    <row r="5541" customHeight="1" spans="11:15">
      <c r="K5541" s="6" t="str">
        <f>IFERROR(VLOOKUP($J5541,Lookup!$I:$M,Lookup!J$2,0),"")</f>
        <v/>
      </c>
      <c r="L5541" s="6" t="str">
        <f>IFERROR(VLOOKUP($J5541,Lookup!$I:$M,Lookup!K$2,0),"")</f>
        <v/>
      </c>
      <c r="M5541" s="6" t="str">
        <f>IFERROR(VLOOKUP($J5541,Lookup!$I:$M,Lookup!L$2,0),"")</f>
        <v/>
      </c>
      <c r="N5541" s="6" t="str">
        <f>IFERROR(VLOOKUP($J5541,Lookup!$I:$M,Lookup!M$2,0),"")</f>
        <v/>
      </c>
      <c r="O5541" s="6">
        <f>IFERROR(VLOOKUP(E5541,Lookup!B:C,2,0),0)</f>
        <v>0</v>
      </c>
    </row>
    <row r="5542" customHeight="1" spans="11:15">
      <c r="K5542" s="6" t="str">
        <f>IFERROR(VLOOKUP($J5542,Lookup!$I:$M,Lookup!J$2,0),"")</f>
        <v/>
      </c>
      <c r="L5542" s="6" t="str">
        <f>IFERROR(VLOOKUP($J5542,Lookup!$I:$M,Lookup!K$2,0),"")</f>
        <v/>
      </c>
      <c r="M5542" s="6" t="str">
        <f>IFERROR(VLOOKUP($J5542,Lookup!$I:$M,Lookup!L$2,0),"")</f>
        <v/>
      </c>
      <c r="N5542" s="6" t="str">
        <f>IFERROR(VLOOKUP($J5542,Lookup!$I:$M,Lookup!M$2,0),"")</f>
        <v/>
      </c>
      <c r="O5542" s="6">
        <f>IFERROR(VLOOKUP(E5542,Lookup!B:C,2,0),0)</f>
        <v>0</v>
      </c>
    </row>
    <row r="5543" customHeight="1" spans="11:15">
      <c r="K5543" s="6" t="str">
        <f>IFERROR(VLOOKUP($J5543,Lookup!$I:$M,Lookup!J$2,0),"")</f>
        <v/>
      </c>
      <c r="L5543" s="6" t="str">
        <f>IFERROR(VLOOKUP($J5543,Lookup!$I:$M,Lookup!K$2,0),"")</f>
        <v/>
      </c>
      <c r="M5543" s="6" t="str">
        <f>IFERROR(VLOOKUP($J5543,Lookup!$I:$M,Lookup!L$2,0),"")</f>
        <v/>
      </c>
      <c r="N5543" s="6" t="str">
        <f>IFERROR(VLOOKUP($J5543,Lookup!$I:$M,Lookup!M$2,0),"")</f>
        <v/>
      </c>
      <c r="O5543" s="6">
        <f>IFERROR(VLOOKUP(E5543,Lookup!B:C,2,0),0)</f>
        <v>0</v>
      </c>
    </row>
    <row r="5544" customHeight="1" spans="11:15">
      <c r="K5544" s="6" t="str">
        <f>IFERROR(VLOOKUP($J5544,Lookup!$I:$M,Lookup!J$2,0),"")</f>
        <v/>
      </c>
      <c r="L5544" s="6" t="str">
        <f>IFERROR(VLOOKUP($J5544,Lookup!$I:$M,Lookup!K$2,0),"")</f>
        <v/>
      </c>
      <c r="M5544" s="6" t="str">
        <f>IFERROR(VLOOKUP($J5544,Lookup!$I:$M,Lookup!L$2,0),"")</f>
        <v/>
      </c>
      <c r="N5544" s="6" t="str">
        <f>IFERROR(VLOOKUP($J5544,Lookup!$I:$M,Lookup!M$2,0),"")</f>
        <v/>
      </c>
      <c r="O5544" s="6">
        <f>IFERROR(VLOOKUP(E5544,Lookup!B:C,2,0),0)</f>
        <v>0</v>
      </c>
    </row>
    <row r="5545" customHeight="1" spans="11:15">
      <c r="K5545" s="6" t="str">
        <f>IFERROR(VLOOKUP($J5545,Lookup!$I:$M,Lookup!J$2,0),"")</f>
        <v/>
      </c>
      <c r="L5545" s="6" t="str">
        <f>IFERROR(VLOOKUP($J5545,Lookup!$I:$M,Lookup!K$2,0),"")</f>
        <v/>
      </c>
      <c r="M5545" s="6" t="str">
        <f>IFERROR(VLOOKUP($J5545,Lookup!$I:$M,Lookup!L$2,0),"")</f>
        <v/>
      </c>
      <c r="N5545" s="6" t="str">
        <f>IFERROR(VLOOKUP($J5545,Lookup!$I:$M,Lookup!M$2,0),"")</f>
        <v/>
      </c>
      <c r="O5545" s="6">
        <f>IFERROR(VLOOKUP(E5545,Lookup!B:C,2,0),0)</f>
        <v>0</v>
      </c>
    </row>
    <row r="5546" customHeight="1" spans="11:15">
      <c r="K5546" s="6" t="str">
        <f>IFERROR(VLOOKUP($J5546,Lookup!$I:$M,Lookup!J$2,0),"")</f>
        <v/>
      </c>
      <c r="L5546" s="6" t="str">
        <f>IFERROR(VLOOKUP($J5546,Lookup!$I:$M,Lookup!K$2,0),"")</f>
        <v/>
      </c>
      <c r="M5546" s="6" t="str">
        <f>IFERROR(VLOOKUP($J5546,Lookup!$I:$M,Lookup!L$2,0),"")</f>
        <v/>
      </c>
      <c r="N5546" s="6" t="str">
        <f>IFERROR(VLOOKUP($J5546,Lookup!$I:$M,Lookup!M$2,0),"")</f>
        <v/>
      </c>
      <c r="O5546" s="6">
        <f>IFERROR(VLOOKUP(E5546,Lookup!B:C,2,0),0)</f>
        <v>0</v>
      </c>
    </row>
    <row r="5547" customHeight="1" spans="11:15">
      <c r="K5547" s="6" t="str">
        <f>IFERROR(VLOOKUP($J5547,Lookup!$I:$M,Lookup!J$2,0),"")</f>
        <v/>
      </c>
      <c r="L5547" s="6" t="str">
        <f>IFERROR(VLOOKUP($J5547,Lookup!$I:$M,Lookup!K$2,0),"")</f>
        <v/>
      </c>
      <c r="M5547" s="6" t="str">
        <f>IFERROR(VLOOKUP($J5547,Lookup!$I:$M,Lookup!L$2,0),"")</f>
        <v/>
      </c>
      <c r="N5547" s="6" t="str">
        <f>IFERROR(VLOOKUP($J5547,Lookup!$I:$M,Lookup!M$2,0),"")</f>
        <v/>
      </c>
      <c r="O5547" s="6">
        <f>IFERROR(VLOOKUP(E5547,Lookup!B:C,2,0),0)</f>
        <v>0</v>
      </c>
    </row>
    <row r="5548" customHeight="1" spans="11:15">
      <c r="K5548" s="6" t="str">
        <f>IFERROR(VLOOKUP($J5548,Lookup!$I:$M,Lookup!J$2,0),"")</f>
        <v/>
      </c>
      <c r="L5548" s="6" t="str">
        <f>IFERROR(VLOOKUP($J5548,Lookup!$I:$M,Lookup!K$2,0),"")</f>
        <v/>
      </c>
      <c r="M5548" s="6" t="str">
        <f>IFERROR(VLOOKUP($J5548,Lookup!$I:$M,Lookup!L$2,0),"")</f>
        <v/>
      </c>
      <c r="N5548" s="6" t="str">
        <f>IFERROR(VLOOKUP($J5548,Lookup!$I:$M,Lookup!M$2,0),"")</f>
        <v/>
      </c>
      <c r="O5548" s="6">
        <f>IFERROR(VLOOKUP(E5548,Lookup!B:C,2,0),0)</f>
        <v>0</v>
      </c>
    </row>
    <row r="5549" customHeight="1" spans="11:15">
      <c r="K5549" s="6" t="str">
        <f>IFERROR(VLOOKUP($J5549,Lookup!$I:$M,Lookup!J$2,0),"")</f>
        <v/>
      </c>
      <c r="L5549" s="6" t="str">
        <f>IFERROR(VLOOKUP($J5549,Lookup!$I:$M,Lookup!K$2,0),"")</f>
        <v/>
      </c>
      <c r="M5549" s="6" t="str">
        <f>IFERROR(VLOOKUP($J5549,Lookup!$I:$M,Lookup!L$2,0),"")</f>
        <v/>
      </c>
      <c r="N5549" s="6" t="str">
        <f>IFERROR(VLOOKUP($J5549,Lookup!$I:$M,Lookup!M$2,0),"")</f>
        <v/>
      </c>
      <c r="O5549" s="6">
        <f>IFERROR(VLOOKUP(E5549,Lookup!B:C,2,0),0)</f>
        <v>0</v>
      </c>
    </row>
    <row r="5550" customHeight="1" spans="11:15">
      <c r="K5550" s="6" t="str">
        <f>IFERROR(VLOOKUP($J5550,Lookup!$I:$M,Lookup!J$2,0),"")</f>
        <v/>
      </c>
      <c r="L5550" s="6" t="str">
        <f>IFERROR(VLOOKUP($J5550,Lookup!$I:$M,Lookup!K$2,0),"")</f>
        <v/>
      </c>
      <c r="M5550" s="6" t="str">
        <f>IFERROR(VLOOKUP($J5550,Lookup!$I:$M,Lookup!L$2,0),"")</f>
        <v/>
      </c>
      <c r="N5550" s="6" t="str">
        <f>IFERROR(VLOOKUP($J5550,Lookup!$I:$M,Lookup!M$2,0),"")</f>
        <v/>
      </c>
      <c r="O5550" s="6">
        <f>IFERROR(VLOOKUP(E5550,Lookup!B:C,2,0),0)</f>
        <v>0</v>
      </c>
    </row>
    <row r="5551" customHeight="1" spans="11:15">
      <c r="K5551" s="6" t="str">
        <f>IFERROR(VLOOKUP($J5551,Lookup!$I:$M,Lookup!J$2,0),"")</f>
        <v/>
      </c>
      <c r="L5551" s="6" t="str">
        <f>IFERROR(VLOOKUP($J5551,Lookup!$I:$M,Lookup!K$2,0),"")</f>
        <v/>
      </c>
      <c r="M5551" s="6" t="str">
        <f>IFERROR(VLOOKUP($J5551,Lookup!$I:$M,Lookup!L$2,0),"")</f>
        <v/>
      </c>
      <c r="N5551" s="6" t="str">
        <f>IFERROR(VLOOKUP($J5551,Lookup!$I:$M,Lookup!M$2,0),"")</f>
        <v/>
      </c>
      <c r="O5551" s="6">
        <f>IFERROR(VLOOKUP(E5551,Lookup!B:C,2,0),0)</f>
        <v>0</v>
      </c>
    </row>
    <row r="5552" customHeight="1" spans="11:15">
      <c r="K5552" s="6" t="str">
        <f>IFERROR(VLOOKUP($J5552,Lookup!$I:$M,Lookup!J$2,0),"")</f>
        <v/>
      </c>
      <c r="L5552" s="6" t="str">
        <f>IFERROR(VLOOKUP($J5552,Lookup!$I:$M,Lookup!K$2,0),"")</f>
        <v/>
      </c>
      <c r="M5552" s="6" t="str">
        <f>IFERROR(VLOOKUP($J5552,Lookup!$I:$M,Lookup!L$2,0),"")</f>
        <v/>
      </c>
      <c r="N5552" s="6" t="str">
        <f>IFERROR(VLOOKUP($J5552,Lookup!$I:$M,Lookup!M$2,0),"")</f>
        <v/>
      </c>
      <c r="O5552" s="6">
        <f>IFERROR(VLOOKUP(E5552,Lookup!B:C,2,0),0)</f>
        <v>0</v>
      </c>
    </row>
    <row r="5553" customHeight="1" spans="11:15">
      <c r="K5553" s="6" t="str">
        <f>IFERROR(VLOOKUP($J5553,Lookup!$I:$M,Lookup!J$2,0),"")</f>
        <v/>
      </c>
      <c r="L5553" s="6" t="str">
        <f>IFERROR(VLOOKUP($J5553,Lookup!$I:$M,Lookup!K$2,0),"")</f>
        <v/>
      </c>
      <c r="M5553" s="6" t="str">
        <f>IFERROR(VLOOKUP($J5553,Lookup!$I:$M,Lookup!L$2,0),"")</f>
        <v/>
      </c>
      <c r="N5553" s="6" t="str">
        <f>IFERROR(VLOOKUP($J5553,Lookup!$I:$M,Lookup!M$2,0),"")</f>
        <v/>
      </c>
      <c r="O5553" s="6">
        <f>IFERROR(VLOOKUP(E5553,Lookup!B:C,2,0),0)</f>
        <v>0</v>
      </c>
    </row>
    <row r="5554" customHeight="1" spans="11:15">
      <c r="K5554" s="6" t="str">
        <f>IFERROR(VLOOKUP($J5554,Lookup!$I:$M,Lookup!J$2,0),"")</f>
        <v/>
      </c>
      <c r="L5554" s="6" t="str">
        <f>IFERROR(VLOOKUP($J5554,Lookup!$I:$M,Lookup!K$2,0),"")</f>
        <v/>
      </c>
      <c r="M5554" s="6" t="str">
        <f>IFERROR(VLOOKUP($J5554,Lookup!$I:$M,Lookup!L$2,0),"")</f>
        <v/>
      </c>
      <c r="N5554" s="6" t="str">
        <f>IFERROR(VLOOKUP($J5554,Lookup!$I:$M,Lookup!M$2,0),"")</f>
        <v/>
      </c>
      <c r="O5554" s="6">
        <f>IFERROR(VLOOKUP(E5554,Lookup!B:C,2,0),0)</f>
        <v>0</v>
      </c>
    </row>
    <row r="5555" customHeight="1" spans="11:15">
      <c r="K5555" s="6" t="str">
        <f>IFERROR(VLOOKUP($J5555,Lookup!$I:$M,Lookup!J$2,0),"")</f>
        <v/>
      </c>
      <c r="L5555" s="6" t="str">
        <f>IFERROR(VLOOKUP($J5555,Lookup!$I:$M,Lookup!K$2,0),"")</f>
        <v/>
      </c>
      <c r="M5555" s="6" t="str">
        <f>IFERROR(VLOOKUP($J5555,Lookup!$I:$M,Lookup!L$2,0),"")</f>
        <v/>
      </c>
      <c r="N5555" s="6" t="str">
        <f>IFERROR(VLOOKUP($J5555,Lookup!$I:$M,Lookup!M$2,0),"")</f>
        <v/>
      </c>
      <c r="O5555" s="6">
        <f>IFERROR(VLOOKUP(E5555,Lookup!B:C,2,0),0)</f>
        <v>0</v>
      </c>
    </row>
    <row r="5556" customHeight="1" spans="11:15">
      <c r="K5556" s="6" t="str">
        <f>IFERROR(VLOOKUP($J5556,Lookup!$I:$M,Lookup!J$2,0),"")</f>
        <v/>
      </c>
      <c r="L5556" s="6" t="str">
        <f>IFERROR(VLOOKUP($J5556,Lookup!$I:$M,Lookup!K$2,0),"")</f>
        <v/>
      </c>
      <c r="M5556" s="6" t="str">
        <f>IFERROR(VLOOKUP($J5556,Lookup!$I:$M,Lookup!L$2,0),"")</f>
        <v/>
      </c>
      <c r="N5556" s="6" t="str">
        <f>IFERROR(VLOOKUP($J5556,Lookup!$I:$M,Lookup!M$2,0),"")</f>
        <v/>
      </c>
      <c r="O5556" s="6">
        <f>IFERROR(VLOOKUP(E5556,Lookup!B:C,2,0),0)</f>
        <v>0</v>
      </c>
    </row>
    <row r="5557" customHeight="1" spans="11:15">
      <c r="K5557" s="6" t="str">
        <f>IFERROR(VLOOKUP($J5557,Lookup!$I:$M,Lookup!J$2,0),"")</f>
        <v/>
      </c>
      <c r="L5557" s="6" t="str">
        <f>IFERROR(VLOOKUP($J5557,Lookup!$I:$M,Lookup!K$2,0),"")</f>
        <v/>
      </c>
      <c r="M5557" s="6" t="str">
        <f>IFERROR(VLOOKUP($J5557,Lookup!$I:$M,Lookup!L$2,0),"")</f>
        <v/>
      </c>
      <c r="N5557" s="6" t="str">
        <f>IFERROR(VLOOKUP($J5557,Lookup!$I:$M,Lookup!M$2,0),"")</f>
        <v/>
      </c>
      <c r="O5557" s="6">
        <f>IFERROR(VLOOKUP(E5557,Lookup!B:C,2,0),0)</f>
        <v>0</v>
      </c>
    </row>
    <row r="5558" customHeight="1" spans="11:15">
      <c r="K5558" s="6" t="str">
        <f>IFERROR(VLOOKUP($J5558,Lookup!$I:$M,Lookup!J$2,0),"")</f>
        <v/>
      </c>
      <c r="L5558" s="6" t="str">
        <f>IFERROR(VLOOKUP($J5558,Lookup!$I:$M,Lookup!K$2,0),"")</f>
        <v/>
      </c>
      <c r="M5558" s="6" t="str">
        <f>IFERROR(VLOOKUP($J5558,Lookup!$I:$M,Lookup!L$2,0),"")</f>
        <v/>
      </c>
      <c r="N5558" s="6" t="str">
        <f>IFERROR(VLOOKUP($J5558,Lookup!$I:$M,Lookup!M$2,0),"")</f>
        <v/>
      </c>
      <c r="O5558" s="6">
        <f>IFERROR(VLOOKUP(E5558,Lookup!B:C,2,0),0)</f>
        <v>0</v>
      </c>
    </row>
    <row r="5559" customHeight="1" spans="11:15">
      <c r="K5559" s="6" t="str">
        <f>IFERROR(VLOOKUP($J5559,Lookup!$I:$M,Lookup!J$2,0),"")</f>
        <v/>
      </c>
      <c r="L5559" s="6" t="str">
        <f>IFERROR(VLOOKUP($J5559,Lookup!$I:$M,Lookup!K$2,0),"")</f>
        <v/>
      </c>
      <c r="M5559" s="6" t="str">
        <f>IFERROR(VLOOKUP($J5559,Lookup!$I:$M,Lookup!L$2,0),"")</f>
        <v/>
      </c>
      <c r="N5559" s="6" t="str">
        <f>IFERROR(VLOOKUP($J5559,Lookup!$I:$M,Lookup!M$2,0),"")</f>
        <v/>
      </c>
      <c r="O5559" s="6">
        <f>IFERROR(VLOOKUP(E5559,Lookup!B:C,2,0),0)</f>
        <v>0</v>
      </c>
    </row>
    <row r="5560" customHeight="1" spans="11:15">
      <c r="K5560" s="6" t="str">
        <f>IFERROR(VLOOKUP($J5560,Lookup!$I:$M,Lookup!J$2,0),"")</f>
        <v/>
      </c>
      <c r="L5560" s="6" t="str">
        <f>IFERROR(VLOOKUP($J5560,Lookup!$I:$M,Lookup!K$2,0),"")</f>
        <v/>
      </c>
      <c r="M5560" s="6" t="str">
        <f>IFERROR(VLOOKUP($J5560,Lookup!$I:$M,Lookup!L$2,0),"")</f>
        <v/>
      </c>
      <c r="N5560" s="6" t="str">
        <f>IFERROR(VLOOKUP($J5560,Lookup!$I:$M,Lookup!M$2,0),"")</f>
        <v/>
      </c>
      <c r="O5560" s="6">
        <f>IFERROR(VLOOKUP(E5560,Lookup!B:C,2,0),0)</f>
        <v>0</v>
      </c>
    </row>
    <row r="5561" customHeight="1" spans="11:15">
      <c r="K5561" s="6" t="str">
        <f>IFERROR(VLOOKUP($J5561,Lookup!$I:$M,Lookup!J$2,0),"")</f>
        <v/>
      </c>
      <c r="L5561" s="6" t="str">
        <f>IFERROR(VLOOKUP($J5561,Lookup!$I:$M,Lookup!K$2,0),"")</f>
        <v/>
      </c>
      <c r="M5561" s="6" t="str">
        <f>IFERROR(VLOOKUP($J5561,Lookup!$I:$M,Lookup!L$2,0),"")</f>
        <v/>
      </c>
      <c r="N5561" s="6" t="str">
        <f>IFERROR(VLOOKUP($J5561,Lookup!$I:$M,Lookup!M$2,0),"")</f>
        <v/>
      </c>
      <c r="O5561" s="6">
        <f>IFERROR(VLOOKUP(E5561,Lookup!B:C,2,0),0)</f>
        <v>0</v>
      </c>
    </row>
    <row r="5562" customHeight="1" spans="11:15">
      <c r="K5562" s="6" t="str">
        <f>IFERROR(VLOOKUP($J5562,Lookup!$I:$M,Lookup!J$2,0),"")</f>
        <v/>
      </c>
      <c r="L5562" s="6" t="str">
        <f>IFERROR(VLOOKUP($J5562,Lookup!$I:$M,Lookup!K$2,0),"")</f>
        <v/>
      </c>
      <c r="M5562" s="6" t="str">
        <f>IFERROR(VLOOKUP($J5562,Lookup!$I:$M,Lookup!L$2,0),"")</f>
        <v/>
      </c>
      <c r="N5562" s="6" t="str">
        <f>IFERROR(VLOOKUP($J5562,Lookup!$I:$M,Lookup!M$2,0),"")</f>
        <v/>
      </c>
      <c r="O5562" s="6">
        <f>IFERROR(VLOOKUP(E5562,Lookup!B:C,2,0),0)</f>
        <v>0</v>
      </c>
    </row>
    <row r="5563" customHeight="1" spans="11:15">
      <c r="K5563" s="6" t="str">
        <f>IFERROR(VLOOKUP($J5563,Lookup!$I:$M,Lookup!J$2,0),"")</f>
        <v/>
      </c>
      <c r="L5563" s="6" t="str">
        <f>IFERROR(VLOOKUP($J5563,Lookup!$I:$M,Lookup!K$2,0),"")</f>
        <v/>
      </c>
      <c r="M5563" s="6" t="str">
        <f>IFERROR(VLOOKUP($J5563,Lookup!$I:$M,Lookup!L$2,0),"")</f>
        <v/>
      </c>
      <c r="N5563" s="6" t="str">
        <f>IFERROR(VLOOKUP($J5563,Lookup!$I:$M,Lookup!M$2,0),"")</f>
        <v/>
      </c>
      <c r="O5563" s="6">
        <f>IFERROR(VLOOKUP(E5563,Lookup!B:C,2,0),0)</f>
        <v>0</v>
      </c>
    </row>
    <row r="5564" customHeight="1" spans="11:15">
      <c r="K5564" s="6" t="str">
        <f>IFERROR(VLOOKUP($J5564,Lookup!$I:$M,Lookup!J$2,0),"")</f>
        <v/>
      </c>
      <c r="L5564" s="6" t="str">
        <f>IFERROR(VLOOKUP($J5564,Lookup!$I:$M,Lookup!K$2,0),"")</f>
        <v/>
      </c>
      <c r="M5564" s="6" t="str">
        <f>IFERROR(VLOOKUP($J5564,Lookup!$I:$M,Lookup!L$2,0),"")</f>
        <v/>
      </c>
      <c r="N5564" s="6" t="str">
        <f>IFERROR(VLOOKUP($J5564,Lookup!$I:$M,Lookup!M$2,0),"")</f>
        <v/>
      </c>
      <c r="O5564" s="6">
        <f>IFERROR(VLOOKUP(E5564,Lookup!B:C,2,0),0)</f>
        <v>0</v>
      </c>
    </row>
    <row r="5565" customHeight="1" spans="11:15">
      <c r="K5565" s="6" t="str">
        <f>IFERROR(VLOOKUP($J5565,Lookup!$I:$M,Lookup!J$2,0),"")</f>
        <v/>
      </c>
      <c r="L5565" s="6" t="str">
        <f>IFERROR(VLOOKUP($J5565,Lookup!$I:$M,Lookup!K$2,0),"")</f>
        <v/>
      </c>
      <c r="M5565" s="6" t="str">
        <f>IFERROR(VLOOKUP($J5565,Lookup!$I:$M,Lookup!L$2,0),"")</f>
        <v/>
      </c>
      <c r="N5565" s="6" t="str">
        <f>IFERROR(VLOOKUP($J5565,Lookup!$I:$M,Lookup!M$2,0),"")</f>
        <v/>
      </c>
      <c r="O5565" s="6">
        <f>IFERROR(VLOOKUP(E5565,Lookup!B:C,2,0),0)</f>
        <v>0</v>
      </c>
    </row>
    <row r="5566" customHeight="1" spans="11:15">
      <c r="K5566" s="6" t="str">
        <f>IFERROR(VLOOKUP($J5566,Lookup!$I:$M,Lookup!J$2,0),"")</f>
        <v/>
      </c>
      <c r="L5566" s="6" t="str">
        <f>IFERROR(VLOOKUP($J5566,Lookup!$I:$M,Lookup!K$2,0),"")</f>
        <v/>
      </c>
      <c r="M5566" s="6" t="str">
        <f>IFERROR(VLOOKUP($J5566,Lookup!$I:$M,Lookup!L$2,0),"")</f>
        <v/>
      </c>
      <c r="N5566" s="6" t="str">
        <f>IFERROR(VLOOKUP($J5566,Lookup!$I:$M,Lookup!M$2,0),"")</f>
        <v/>
      </c>
      <c r="O5566" s="6">
        <f>IFERROR(VLOOKUP(E5566,Lookup!B:C,2,0),0)</f>
        <v>0</v>
      </c>
    </row>
    <row r="5567" customHeight="1" spans="11:15">
      <c r="K5567" s="6" t="str">
        <f>IFERROR(VLOOKUP($J5567,Lookup!$I:$M,Lookup!J$2,0),"")</f>
        <v/>
      </c>
      <c r="L5567" s="6" t="str">
        <f>IFERROR(VLOOKUP($J5567,Lookup!$I:$M,Lookup!K$2,0),"")</f>
        <v/>
      </c>
      <c r="M5567" s="6" t="str">
        <f>IFERROR(VLOOKUP($J5567,Lookup!$I:$M,Lookup!L$2,0),"")</f>
        <v/>
      </c>
      <c r="N5567" s="6" t="str">
        <f>IFERROR(VLOOKUP($J5567,Lookup!$I:$M,Lookup!M$2,0),"")</f>
        <v/>
      </c>
      <c r="O5567" s="6">
        <f>IFERROR(VLOOKUP(E5567,Lookup!B:C,2,0),0)</f>
        <v>0</v>
      </c>
    </row>
    <row r="5568" customHeight="1" spans="11:15">
      <c r="K5568" s="6" t="str">
        <f>IFERROR(VLOOKUP($J5568,Lookup!$I:$M,Lookup!J$2,0),"")</f>
        <v/>
      </c>
      <c r="L5568" s="6" t="str">
        <f>IFERROR(VLOOKUP($J5568,Lookup!$I:$M,Lookup!K$2,0),"")</f>
        <v/>
      </c>
      <c r="M5568" s="6" t="str">
        <f>IFERROR(VLOOKUP($J5568,Lookup!$I:$M,Lookup!L$2,0),"")</f>
        <v/>
      </c>
      <c r="N5568" s="6" t="str">
        <f>IFERROR(VLOOKUP($J5568,Lookup!$I:$M,Lookup!M$2,0),"")</f>
        <v/>
      </c>
      <c r="O5568" s="6">
        <f>IFERROR(VLOOKUP(E5568,Lookup!B:C,2,0),0)</f>
        <v>0</v>
      </c>
    </row>
    <row r="5569" customHeight="1" spans="11:15">
      <c r="K5569" s="6" t="str">
        <f>IFERROR(VLOOKUP($J5569,Lookup!$I:$M,Lookup!J$2,0),"")</f>
        <v/>
      </c>
      <c r="L5569" s="6" t="str">
        <f>IFERROR(VLOOKUP($J5569,Lookup!$I:$M,Lookup!K$2,0),"")</f>
        <v/>
      </c>
      <c r="M5569" s="6" t="str">
        <f>IFERROR(VLOOKUP($J5569,Lookup!$I:$M,Lookup!L$2,0),"")</f>
        <v/>
      </c>
      <c r="N5569" s="6" t="str">
        <f>IFERROR(VLOOKUP($J5569,Lookup!$I:$M,Lookup!M$2,0),"")</f>
        <v/>
      </c>
      <c r="O5569" s="6">
        <f>IFERROR(VLOOKUP(E5569,Lookup!B:C,2,0),0)</f>
        <v>0</v>
      </c>
    </row>
    <row r="5570" customHeight="1" spans="11:15">
      <c r="K5570" s="6" t="str">
        <f>IFERROR(VLOOKUP($J5570,Lookup!$I:$M,Lookup!J$2,0),"")</f>
        <v/>
      </c>
      <c r="L5570" s="6" t="str">
        <f>IFERROR(VLOOKUP($J5570,Lookup!$I:$M,Lookup!K$2,0),"")</f>
        <v/>
      </c>
      <c r="M5570" s="6" t="str">
        <f>IFERROR(VLOOKUP($J5570,Lookup!$I:$M,Lookup!L$2,0),"")</f>
        <v/>
      </c>
      <c r="N5570" s="6" t="str">
        <f>IFERROR(VLOOKUP($J5570,Lookup!$I:$M,Lookup!M$2,0),"")</f>
        <v/>
      </c>
      <c r="O5570" s="6">
        <f>IFERROR(VLOOKUP(E5570,Lookup!B:C,2,0),0)</f>
        <v>0</v>
      </c>
    </row>
    <row r="5571" customHeight="1" spans="11:15">
      <c r="K5571" s="6" t="str">
        <f>IFERROR(VLOOKUP($J5571,Lookup!$I:$M,Lookup!J$2,0),"")</f>
        <v/>
      </c>
      <c r="L5571" s="6" t="str">
        <f>IFERROR(VLOOKUP($J5571,Lookup!$I:$M,Lookup!K$2,0),"")</f>
        <v/>
      </c>
      <c r="M5571" s="6" t="str">
        <f>IFERROR(VLOOKUP($J5571,Lookup!$I:$M,Lookup!L$2,0),"")</f>
        <v/>
      </c>
      <c r="N5571" s="6" t="str">
        <f>IFERROR(VLOOKUP($J5571,Lookup!$I:$M,Lookup!M$2,0),"")</f>
        <v/>
      </c>
      <c r="O5571" s="6">
        <f>IFERROR(VLOOKUP(E5571,Lookup!B:C,2,0),0)</f>
        <v>0</v>
      </c>
    </row>
    <row r="5572" customHeight="1" spans="11:15">
      <c r="K5572" s="6" t="str">
        <f>IFERROR(VLOOKUP($J5572,Lookup!$I:$M,Lookup!J$2,0),"")</f>
        <v/>
      </c>
      <c r="L5572" s="6" t="str">
        <f>IFERROR(VLOOKUP($J5572,Lookup!$I:$M,Lookup!K$2,0),"")</f>
        <v/>
      </c>
      <c r="M5572" s="6" t="str">
        <f>IFERROR(VLOOKUP($J5572,Lookup!$I:$M,Lookup!L$2,0),"")</f>
        <v/>
      </c>
      <c r="N5572" s="6" t="str">
        <f>IFERROR(VLOOKUP($J5572,Lookup!$I:$M,Lookup!M$2,0),"")</f>
        <v/>
      </c>
      <c r="O5572" s="6">
        <f>IFERROR(VLOOKUP(E5572,Lookup!B:C,2,0),0)</f>
        <v>0</v>
      </c>
    </row>
    <row r="5573" customHeight="1" spans="11:15">
      <c r="K5573" s="6" t="str">
        <f>IFERROR(VLOOKUP($J5573,Lookup!$I:$M,Lookup!J$2,0),"")</f>
        <v/>
      </c>
      <c r="L5573" s="6" t="str">
        <f>IFERROR(VLOOKUP($J5573,Lookup!$I:$M,Lookup!K$2,0),"")</f>
        <v/>
      </c>
      <c r="M5573" s="6" t="str">
        <f>IFERROR(VLOOKUP($J5573,Lookup!$I:$M,Lookup!L$2,0),"")</f>
        <v/>
      </c>
      <c r="N5573" s="6" t="str">
        <f>IFERROR(VLOOKUP($J5573,Lookup!$I:$M,Lookup!M$2,0),"")</f>
        <v/>
      </c>
      <c r="O5573" s="6">
        <f>IFERROR(VLOOKUP(E5573,Lookup!B:C,2,0),0)</f>
        <v>0</v>
      </c>
    </row>
    <row r="5574" customHeight="1" spans="11:15">
      <c r="K5574" s="6" t="str">
        <f>IFERROR(VLOOKUP($J5574,Lookup!$I:$M,Lookup!J$2,0),"")</f>
        <v/>
      </c>
      <c r="L5574" s="6" t="str">
        <f>IFERROR(VLOOKUP($J5574,Lookup!$I:$M,Lookup!K$2,0),"")</f>
        <v/>
      </c>
      <c r="M5574" s="6" t="str">
        <f>IFERROR(VLOOKUP($J5574,Lookup!$I:$M,Lookup!L$2,0),"")</f>
        <v/>
      </c>
      <c r="N5574" s="6" t="str">
        <f>IFERROR(VLOOKUP($J5574,Lookup!$I:$M,Lookup!M$2,0),"")</f>
        <v/>
      </c>
      <c r="O5574" s="6">
        <f>IFERROR(VLOOKUP(E5574,Lookup!B:C,2,0),0)</f>
        <v>0</v>
      </c>
    </row>
    <row r="5575" customHeight="1" spans="11:15">
      <c r="K5575" s="6" t="str">
        <f>IFERROR(VLOOKUP($J5575,Lookup!$I:$M,Lookup!J$2,0),"")</f>
        <v/>
      </c>
      <c r="L5575" s="6" t="str">
        <f>IFERROR(VLOOKUP($J5575,Lookup!$I:$M,Lookup!K$2,0),"")</f>
        <v/>
      </c>
      <c r="M5575" s="6" t="str">
        <f>IFERROR(VLOOKUP($J5575,Lookup!$I:$M,Lookup!L$2,0),"")</f>
        <v/>
      </c>
      <c r="N5575" s="6" t="str">
        <f>IFERROR(VLOOKUP($J5575,Lookup!$I:$M,Lookup!M$2,0),"")</f>
        <v/>
      </c>
      <c r="O5575" s="6">
        <f>IFERROR(VLOOKUP(E5575,Lookup!B:C,2,0),0)</f>
        <v>0</v>
      </c>
    </row>
    <row r="5576" customHeight="1" spans="11:15">
      <c r="K5576" s="6" t="str">
        <f>IFERROR(VLOOKUP($J5576,Lookup!$I:$M,Lookup!J$2,0),"")</f>
        <v/>
      </c>
      <c r="L5576" s="6" t="str">
        <f>IFERROR(VLOOKUP($J5576,Lookup!$I:$M,Lookup!K$2,0),"")</f>
        <v/>
      </c>
      <c r="M5576" s="6" t="str">
        <f>IFERROR(VLOOKUP($J5576,Lookup!$I:$M,Lookup!L$2,0),"")</f>
        <v/>
      </c>
      <c r="N5576" s="6" t="str">
        <f>IFERROR(VLOOKUP($J5576,Lookup!$I:$M,Lookup!M$2,0),"")</f>
        <v/>
      </c>
      <c r="O5576" s="6">
        <f>IFERROR(VLOOKUP(E5576,Lookup!B:C,2,0),0)</f>
        <v>0</v>
      </c>
    </row>
    <row r="5577" customHeight="1" spans="11:15">
      <c r="K5577" s="6" t="str">
        <f>IFERROR(VLOOKUP($J5577,Lookup!$I:$M,Lookup!J$2,0),"")</f>
        <v/>
      </c>
      <c r="L5577" s="6" t="str">
        <f>IFERROR(VLOOKUP($J5577,Lookup!$I:$M,Lookup!K$2,0),"")</f>
        <v/>
      </c>
      <c r="M5577" s="6" t="str">
        <f>IFERROR(VLOOKUP($J5577,Lookup!$I:$M,Lookup!L$2,0),"")</f>
        <v/>
      </c>
      <c r="N5577" s="6" t="str">
        <f>IFERROR(VLOOKUP($J5577,Lookup!$I:$M,Lookup!M$2,0),"")</f>
        <v/>
      </c>
      <c r="O5577" s="6">
        <f>IFERROR(VLOOKUP(E5577,Lookup!B:C,2,0),0)</f>
        <v>0</v>
      </c>
    </row>
    <row r="5578" customHeight="1" spans="11:15">
      <c r="K5578" s="6" t="str">
        <f>IFERROR(VLOOKUP($J5578,Lookup!$I:$M,Lookup!J$2,0),"")</f>
        <v/>
      </c>
      <c r="L5578" s="6" t="str">
        <f>IFERROR(VLOOKUP($J5578,Lookup!$I:$M,Lookup!K$2,0),"")</f>
        <v/>
      </c>
      <c r="M5578" s="6" t="str">
        <f>IFERROR(VLOOKUP($J5578,Lookup!$I:$M,Lookup!L$2,0),"")</f>
        <v/>
      </c>
      <c r="N5578" s="6" t="str">
        <f>IFERROR(VLOOKUP($J5578,Lookup!$I:$M,Lookup!M$2,0),"")</f>
        <v/>
      </c>
      <c r="O5578" s="6">
        <f>IFERROR(VLOOKUP(E5578,Lookup!B:C,2,0),0)</f>
        <v>0</v>
      </c>
    </row>
    <row r="5579" customHeight="1" spans="11:15">
      <c r="K5579" s="6" t="str">
        <f>IFERROR(VLOOKUP($J5579,Lookup!$I:$M,Lookup!J$2,0),"")</f>
        <v/>
      </c>
      <c r="L5579" s="6" t="str">
        <f>IFERROR(VLOOKUP($J5579,Lookup!$I:$M,Lookup!K$2,0),"")</f>
        <v/>
      </c>
      <c r="M5579" s="6" t="str">
        <f>IFERROR(VLOOKUP($J5579,Lookup!$I:$M,Lookup!L$2,0),"")</f>
        <v/>
      </c>
      <c r="N5579" s="6" t="str">
        <f>IFERROR(VLOOKUP($J5579,Lookup!$I:$M,Lookup!M$2,0),"")</f>
        <v/>
      </c>
      <c r="O5579" s="6">
        <f>IFERROR(VLOOKUP(E5579,Lookup!B:C,2,0),0)</f>
        <v>0</v>
      </c>
    </row>
    <row r="5580" customHeight="1" spans="11:15">
      <c r="K5580" s="6" t="str">
        <f>IFERROR(VLOOKUP($J5580,Lookup!$I:$M,Lookup!J$2,0),"")</f>
        <v/>
      </c>
      <c r="L5580" s="6" t="str">
        <f>IFERROR(VLOOKUP($J5580,Lookup!$I:$M,Lookup!K$2,0),"")</f>
        <v/>
      </c>
      <c r="M5580" s="6" t="str">
        <f>IFERROR(VLOOKUP($J5580,Lookup!$I:$M,Lookup!L$2,0),"")</f>
        <v/>
      </c>
      <c r="N5580" s="6" t="str">
        <f>IFERROR(VLOOKUP($J5580,Lookup!$I:$M,Lookup!M$2,0),"")</f>
        <v/>
      </c>
      <c r="O5580" s="6">
        <f>IFERROR(VLOOKUP(E5580,Lookup!B:C,2,0),0)</f>
        <v>0</v>
      </c>
    </row>
    <row r="5581" customHeight="1" spans="11:15">
      <c r="K5581" s="6" t="str">
        <f>IFERROR(VLOOKUP($J5581,Lookup!$I:$M,Lookup!J$2,0),"")</f>
        <v/>
      </c>
      <c r="L5581" s="6" t="str">
        <f>IFERROR(VLOOKUP($J5581,Lookup!$I:$M,Lookup!K$2,0),"")</f>
        <v/>
      </c>
      <c r="M5581" s="6" t="str">
        <f>IFERROR(VLOOKUP($J5581,Lookup!$I:$M,Lookup!L$2,0),"")</f>
        <v/>
      </c>
      <c r="N5581" s="6" t="str">
        <f>IFERROR(VLOOKUP($J5581,Lookup!$I:$M,Lookup!M$2,0),"")</f>
        <v/>
      </c>
      <c r="O5581" s="6">
        <f>IFERROR(VLOOKUP(E5581,Lookup!B:C,2,0),0)</f>
        <v>0</v>
      </c>
    </row>
    <row r="5582" customHeight="1" spans="11:15">
      <c r="K5582" s="6" t="str">
        <f>IFERROR(VLOOKUP($J5582,Lookup!$I:$M,Lookup!J$2,0),"")</f>
        <v/>
      </c>
      <c r="L5582" s="6" t="str">
        <f>IFERROR(VLOOKUP($J5582,Lookup!$I:$M,Lookup!K$2,0),"")</f>
        <v/>
      </c>
      <c r="M5582" s="6" t="str">
        <f>IFERROR(VLOOKUP($J5582,Lookup!$I:$M,Lookup!L$2,0),"")</f>
        <v/>
      </c>
      <c r="N5582" s="6" t="str">
        <f>IFERROR(VLOOKUP($J5582,Lookup!$I:$M,Lookup!M$2,0),"")</f>
        <v/>
      </c>
      <c r="O5582" s="6">
        <f>IFERROR(VLOOKUP(E5582,Lookup!B:C,2,0),0)</f>
        <v>0</v>
      </c>
    </row>
    <row r="5583" customHeight="1" spans="11:15">
      <c r="K5583" s="6" t="str">
        <f>IFERROR(VLOOKUP($J5583,Lookup!$I:$M,Lookup!J$2,0),"")</f>
        <v/>
      </c>
      <c r="L5583" s="6" t="str">
        <f>IFERROR(VLOOKUP($J5583,Lookup!$I:$M,Lookup!K$2,0),"")</f>
        <v/>
      </c>
      <c r="M5583" s="6" t="str">
        <f>IFERROR(VLOOKUP($J5583,Lookup!$I:$M,Lookup!L$2,0),"")</f>
        <v/>
      </c>
      <c r="N5583" s="6" t="str">
        <f>IFERROR(VLOOKUP($J5583,Lookup!$I:$M,Lookup!M$2,0),"")</f>
        <v/>
      </c>
      <c r="O5583" s="6">
        <f>IFERROR(VLOOKUP(E5583,Lookup!B:C,2,0),0)</f>
        <v>0</v>
      </c>
    </row>
    <row r="5584" customHeight="1" spans="11:15">
      <c r="K5584" s="6" t="str">
        <f>IFERROR(VLOOKUP($J5584,Lookup!$I:$M,Lookup!J$2,0),"")</f>
        <v/>
      </c>
      <c r="L5584" s="6" t="str">
        <f>IFERROR(VLOOKUP($J5584,Lookup!$I:$M,Lookup!K$2,0),"")</f>
        <v/>
      </c>
      <c r="M5584" s="6" t="str">
        <f>IFERROR(VLOOKUP($J5584,Lookup!$I:$M,Lookup!L$2,0),"")</f>
        <v/>
      </c>
      <c r="N5584" s="6" t="str">
        <f>IFERROR(VLOOKUP($J5584,Lookup!$I:$M,Lookup!M$2,0),"")</f>
        <v/>
      </c>
      <c r="O5584" s="6">
        <f>IFERROR(VLOOKUP(E5584,Lookup!B:C,2,0),0)</f>
        <v>0</v>
      </c>
    </row>
    <row r="5585" customHeight="1" spans="11:15">
      <c r="K5585" s="6" t="str">
        <f>IFERROR(VLOOKUP($J5585,Lookup!$I:$M,Lookup!J$2,0),"")</f>
        <v/>
      </c>
      <c r="L5585" s="6" t="str">
        <f>IFERROR(VLOOKUP($J5585,Lookup!$I:$M,Lookup!K$2,0),"")</f>
        <v/>
      </c>
      <c r="M5585" s="6" t="str">
        <f>IFERROR(VLOOKUP($J5585,Lookup!$I:$M,Lookup!L$2,0),"")</f>
        <v/>
      </c>
      <c r="N5585" s="6" t="str">
        <f>IFERROR(VLOOKUP($J5585,Lookup!$I:$M,Lookup!M$2,0),"")</f>
        <v/>
      </c>
      <c r="O5585" s="6">
        <f>IFERROR(VLOOKUP(E5585,Lookup!B:C,2,0),0)</f>
        <v>0</v>
      </c>
    </row>
    <row r="5586" customHeight="1" spans="11:15">
      <c r="K5586" s="6" t="str">
        <f>IFERROR(VLOOKUP($J5586,Lookup!$I:$M,Lookup!J$2,0),"")</f>
        <v/>
      </c>
      <c r="L5586" s="6" t="str">
        <f>IFERROR(VLOOKUP($J5586,Lookup!$I:$M,Lookup!K$2,0),"")</f>
        <v/>
      </c>
      <c r="M5586" s="6" t="str">
        <f>IFERROR(VLOOKUP($J5586,Lookup!$I:$M,Lookup!L$2,0),"")</f>
        <v/>
      </c>
      <c r="N5586" s="6" t="str">
        <f>IFERROR(VLOOKUP($J5586,Lookup!$I:$M,Lookup!M$2,0),"")</f>
        <v/>
      </c>
      <c r="O5586" s="6">
        <f>IFERROR(VLOOKUP(E5586,Lookup!B:C,2,0),0)</f>
        <v>0</v>
      </c>
    </row>
    <row r="5587" customHeight="1" spans="11:15">
      <c r="K5587" s="6" t="str">
        <f>IFERROR(VLOOKUP($J5587,Lookup!$I:$M,Lookup!J$2,0),"")</f>
        <v/>
      </c>
      <c r="L5587" s="6" t="str">
        <f>IFERROR(VLOOKUP($J5587,Lookup!$I:$M,Lookup!K$2,0),"")</f>
        <v/>
      </c>
      <c r="M5587" s="6" t="str">
        <f>IFERROR(VLOOKUP($J5587,Lookup!$I:$M,Lookup!L$2,0),"")</f>
        <v/>
      </c>
      <c r="N5587" s="6" t="str">
        <f>IFERROR(VLOOKUP($J5587,Lookup!$I:$M,Lookup!M$2,0),"")</f>
        <v/>
      </c>
      <c r="O5587" s="6">
        <f>IFERROR(VLOOKUP(E5587,Lookup!B:C,2,0),0)</f>
        <v>0</v>
      </c>
    </row>
    <row r="5588" customHeight="1" spans="11:15">
      <c r="K5588" s="6" t="str">
        <f>IFERROR(VLOOKUP($J5588,Lookup!$I:$M,Lookup!J$2,0),"")</f>
        <v/>
      </c>
      <c r="L5588" s="6" t="str">
        <f>IFERROR(VLOOKUP($J5588,Lookup!$I:$M,Lookup!K$2,0),"")</f>
        <v/>
      </c>
      <c r="M5588" s="6" t="str">
        <f>IFERROR(VLOOKUP($J5588,Lookup!$I:$M,Lookup!L$2,0),"")</f>
        <v/>
      </c>
      <c r="N5588" s="6" t="str">
        <f>IFERROR(VLOOKUP($J5588,Lookup!$I:$M,Lookup!M$2,0),"")</f>
        <v/>
      </c>
      <c r="O5588" s="6">
        <f>IFERROR(VLOOKUP(E5588,Lookup!B:C,2,0),0)</f>
        <v>0</v>
      </c>
    </row>
    <row r="5589" customHeight="1" spans="11:15">
      <c r="K5589" s="6" t="str">
        <f>IFERROR(VLOOKUP($J5589,Lookup!$I:$M,Lookup!J$2,0),"")</f>
        <v/>
      </c>
      <c r="L5589" s="6" t="str">
        <f>IFERROR(VLOOKUP($J5589,Lookup!$I:$M,Lookup!K$2,0),"")</f>
        <v/>
      </c>
      <c r="M5589" s="6" t="str">
        <f>IFERROR(VLOOKUP($J5589,Lookup!$I:$M,Lookup!L$2,0),"")</f>
        <v/>
      </c>
      <c r="N5589" s="6" t="str">
        <f>IFERROR(VLOOKUP($J5589,Lookup!$I:$M,Lookup!M$2,0),"")</f>
        <v/>
      </c>
      <c r="O5589" s="6">
        <f>IFERROR(VLOOKUP(E5589,Lookup!B:C,2,0),0)</f>
        <v>0</v>
      </c>
    </row>
    <row r="5590" customHeight="1" spans="11:15">
      <c r="K5590" s="6" t="str">
        <f>IFERROR(VLOOKUP($J5590,Lookup!$I:$M,Lookup!J$2,0),"")</f>
        <v/>
      </c>
      <c r="L5590" s="6" t="str">
        <f>IFERROR(VLOOKUP($J5590,Lookup!$I:$M,Lookup!K$2,0),"")</f>
        <v/>
      </c>
      <c r="M5590" s="6" t="str">
        <f>IFERROR(VLOOKUP($J5590,Lookup!$I:$M,Lookup!L$2,0),"")</f>
        <v/>
      </c>
      <c r="N5590" s="6" t="str">
        <f>IFERROR(VLOOKUP($J5590,Lookup!$I:$M,Lookup!M$2,0),"")</f>
        <v/>
      </c>
      <c r="O5590" s="6">
        <f>IFERROR(VLOOKUP(E5590,Lookup!B:C,2,0),0)</f>
        <v>0</v>
      </c>
    </row>
    <row r="5591" customHeight="1" spans="11:15">
      <c r="K5591" s="6" t="str">
        <f>IFERROR(VLOOKUP($J5591,Lookup!$I:$M,Lookup!J$2,0),"")</f>
        <v/>
      </c>
      <c r="L5591" s="6" t="str">
        <f>IFERROR(VLOOKUP($J5591,Lookup!$I:$M,Lookup!K$2,0),"")</f>
        <v/>
      </c>
      <c r="M5591" s="6" t="str">
        <f>IFERROR(VLOOKUP($J5591,Lookup!$I:$M,Lookup!L$2,0),"")</f>
        <v/>
      </c>
      <c r="N5591" s="6" t="str">
        <f>IFERROR(VLOOKUP($J5591,Lookup!$I:$M,Lookup!M$2,0),"")</f>
        <v/>
      </c>
      <c r="O5591" s="6">
        <f>IFERROR(VLOOKUP(E5591,Lookup!B:C,2,0),0)</f>
        <v>0</v>
      </c>
    </row>
    <row r="5592" customHeight="1" spans="11:15">
      <c r="K5592" s="6" t="str">
        <f>IFERROR(VLOOKUP($J5592,Lookup!$I:$M,Lookup!J$2,0),"")</f>
        <v/>
      </c>
      <c r="L5592" s="6" t="str">
        <f>IFERROR(VLOOKUP($J5592,Lookup!$I:$M,Lookup!K$2,0),"")</f>
        <v/>
      </c>
      <c r="M5592" s="6" t="str">
        <f>IFERROR(VLOOKUP($J5592,Lookup!$I:$M,Lookup!L$2,0),"")</f>
        <v/>
      </c>
      <c r="N5592" s="6" t="str">
        <f>IFERROR(VLOOKUP($J5592,Lookup!$I:$M,Lookup!M$2,0),"")</f>
        <v/>
      </c>
      <c r="O5592" s="6">
        <f>IFERROR(VLOOKUP(E5592,Lookup!B:C,2,0),0)</f>
        <v>0</v>
      </c>
    </row>
    <row r="5593" customHeight="1" spans="11:15">
      <c r="K5593" s="6" t="str">
        <f>IFERROR(VLOOKUP($J5593,Lookup!$I:$M,Lookup!J$2,0),"")</f>
        <v/>
      </c>
      <c r="L5593" s="6" t="str">
        <f>IFERROR(VLOOKUP($J5593,Lookup!$I:$M,Lookup!K$2,0),"")</f>
        <v/>
      </c>
      <c r="M5593" s="6" t="str">
        <f>IFERROR(VLOOKUP($J5593,Lookup!$I:$M,Lookup!L$2,0),"")</f>
        <v/>
      </c>
      <c r="N5593" s="6" t="str">
        <f>IFERROR(VLOOKUP($J5593,Lookup!$I:$M,Lookup!M$2,0),"")</f>
        <v/>
      </c>
      <c r="O5593" s="6">
        <f>IFERROR(VLOOKUP(E5593,Lookup!B:C,2,0),0)</f>
        <v>0</v>
      </c>
    </row>
    <row r="5594" customHeight="1" spans="11:15">
      <c r="K5594" s="6" t="str">
        <f>IFERROR(VLOOKUP($J5594,Lookup!$I:$M,Lookup!J$2,0),"")</f>
        <v/>
      </c>
      <c r="L5594" s="6" t="str">
        <f>IFERROR(VLOOKUP($J5594,Lookup!$I:$M,Lookup!K$2,0),"")</f>
        <v/>
      </c>
      <c r="M5594" s="6" t="str">
        <f>IFERROR(VLOOKUP($J5594,Lookup!$I:$M,Lookup!L$2,0),"")</f>
        <v/>
      </c>
      <c r="N5594" s="6" t="str">
        <f>IFERROR(VLOOKUP($J5594,Lookup!$I:$M,Lookup!M$2,0),"")</f>
        <v/>
      </c>
      <c r="O5594" s="6">
        <f>IFERROR(VLOOKUP(E5594,Lookup!B:C,2,0),0)</f>
        <v>0</v>
      </c>
    </row>
    <row r="5595" customHeight="1" spans="11:15">
      <c r="K5595" s="6" t="str">
        <f>IFERROR(VLOOKUP($J5595,Lookup!$I:$M,Lookup!J$2,0),"")</f>
        <v/>
      </c>
      <c r="L5595" s="6" t="str">
        <f>IFERROR(VLOOKUP($J5595,Lookup!$I:$M,Lookup!K$2,0),"")</f>
        <v/>
      </c>
      <c r="M5595" s="6" t="str">
        <f>IFERROR(VLOOKUP($J5595,Lookup!$I:$M,Lookup!L$2,0),"")</f>
        <v/>
      </c>
      <c r="N5595" s="6" t="str">
        <f>IFERROR(VLOOKUP($J5595,Lookup!$I:$M,Lookup!M$2,0),"")</f>
        <v/>
      </c>
      <c r="O5595" s="6">
        <f>IFERROR(VLOOKUP(E5595,Lookup!B:C,2,0),0)</f>
        <v>0</v>
      </c>
    </row>
    <row r="5596" customHeight="1" spans="11:15">
      <c r="K5596" s="6" t="str">
        <f>IFERROR(VLOOKUP($J5596,Lookup!$I:$M,Lookup!J$2,0),"")</f>
        <v/>
      </c>
      <c r="L5596" s="6" t="str">
        <f>IFERROR(VLOOKUP($J5596,Lookup!$I:$M,Lookup!K$2,0),"")</f>
        <v/>
      </c>
      <c r="M5596" s="6" t="str">
        <f>IFERROR(VLOOKUP($J5596,Lookup!$I:$M,Lookup!L$2,0),"")</f>
        <v/>
      </c>
      <c r="N5596" s="6" t="str">
        <f>IFERROR(VLOOKUP($J5596,Lookup!$I:$M,Lookup!M$2,0),"")</f>
        <v/>
      </c>
      <c r="O5596" s="6">
        <f>IFERROR(VLOOKUP(E5596,Lookup!B:C,2,0),0)</f>
        <v>0</v>
      </c>
    </row>
    <row r="5597" customHeight="1" spans="11:15">
      <c r="K5597" s="6" t="str">
        <f>IFERROR(VLOOKUP($J5597,Lookup!$I:$M,Lookup!J$2,0),"")</f>
        <v/>
      </c>
      <c r="L5597" s="6" t="str">
        <f>IFERROR(VLOOKUP($J5597,Lookup!$I:$M,Lookup!K$2,0),"")</f>
        <v/>
      </c>
      <c r="M5597" s="6" t="str">
        <f>IFERROR(VLOOKUP($J5597,Lookup!$I:$M,Lookup!L$2,0),"")</f>
        <v/>
      </c>
      <c r="N5597" s="6" t="str">
        <f>IFERROR(VLOOKUP($J5597,Lookup!$I:$M,Lookup!M$2,0),"")</f>
        <v/>
      </c>
      <c r="O5597" s="6">
        <f>IFERROR(VLOOKUP(E5597,Lookup!B:C,2,0),0)</f>
        <v>0</v>
      </c>
    </row>
    <row r="5598" customHeight="1" spans="11:15">
      <c r="K5598" s="6" t="str">
        <f>IFERROR(VLOOKUP($J5598,Lookup!$I:$M,Lookup!J$2,0),"")</f>
        <v/>
      </c>
      <c r="L5598" s="6" t="str">
        <f>IFERROR(VLOOKUP($J5598,Lookup!$I:$M,Lookup!K$2,0),"")</f>
        <v/>
      </c>
      <c r="M5598" s="6" t="str">
        <f>IFERROR(VLOOKUP($J5598,Lookup!$I:$M,Lookup!L$2,0),"")</f>
        <v/>
      </c>
      <c r="N5598" s="6" t="str">
        <f>IFERROR(VLOOKUP($J5598,Lookup!$I:$M,Lookup!M$2,0),"")</f>
        <v/>
      </c>
      <c r="O5598" s="6">
        <f>IFERROR(VLOOKUP(E5598,Lookup!B:C,2,0),0)</f>
        <v>0</v>
      </c>
    </row>
    <row r="5599" customHeight="1" spans="11:15">
      <c r="K5599" s="6" t="str">
        <f>IFERROR(VLOOKUP($J5599,Lookup!$I:$M,Lookup!J$2,0),"")</f>
        <v/>
      </c>
      <c r="L5599" s="6" t="str">
        <f>IFERROR(VLOOKUP($J5599,Lookup!$I:$M,Lookup!K$2,0),"")</f>
        <v/>
      </c>
      <c r="M5599" s="6" t="str">
        <f>IFERROR(VLOOKUP($J5599,Lookup!$I:$M,Lookup!L$2,0),"")</f>
        <v/>
      </c>
      <c r="N5599" s="6" t="str">
        <f>IFERROR(VLOOKUP($J5599,Lookup!$I:$M,Lookup!M$2,0),"")</f>
        <v/>
      </c>
      <c r="O5599" s="6">
        <f>IFERROR(VLOOKUP(E5599,Lookup!B:C,2,0),0)</f>
        <v>0</v>
      </c>
    </row>
    <row r="5600" customHeight="1" spans="11:15">
      <c r="K5600" s="6" t="str">
        <f>IFERROR(VLOOKUP($J5600,Lookup!$I:$M,Lookup!J$2,0),"")</f>
        <v/>
      </c>
      <c r="L5600" s="6" t="str">
        <f>IFERROR(VLOOKUP($J5600,Lookup!$I:$M,Lookup!K$2,0),"")</f>
        <v/>
      </c>
      <c r="M5600" s="6" t="str">
        <f>IFERROR(VLOOKUP($J5600,Lookup!$I:$M,Lookup!L$2,0),"")</f>
        <v/>
      </c>
      <c r="N5600" s="6" t="str">
        <f>IFERROR(VLOOKUP($J5600,Lookup!$I:$M,Lookup!M$2,0),"")</f>
        <v/>
      </c>
      <c r="O5600" s="6">
        <f>IFERROR(VLOOKUP(E5600,Lookup!B:C,2,0),0)</f>
        <v>0</v>
      </c>
    </row>
    <row r="5601" customHeight="1" spans="11:15">
      <c r="K5601" s="6" t="str">
        <f>IFERROR(VLOOKUP($J5601,Lookup!$I:$M,Lookup!J$2,0),"")</f>
        <v/>
      </c>
      <c r="L5601" s="6" t="str">
        <f>IFERROR(VLOOKUP($J5601,Lookup!$I:$M,Lookup!K$2,0),"")</f>
        <v/>
      </c>
      <c r="M5601" s="6" t="str">
        <f>IFERROR(VLOOKUP($J5601,Lookup!$I:$M,Lookup!L$2,0),"")</f>
        <v/>
      </c>
      <c r="N5601" s="6" t="str">
        <f>IFERROR(VLOOKUP($J5601,Lookup!$I:$M,Lookup!M$2,0),"")</f>
        <v/>
      </c>
      <c r="O5601" s="6">
        <f>IFERROR(VLOOKUP(E5601,Lookup!B:C,2,0),0)</f>
        <v>0</v>
      </c>
    </row>
    <row r="5602" customHeight="1" spans="11:15">
      <c r="K5602" s="6" t="str">
        <f>IFERROR(VLOOKUP($J5602,Lookup!$I:$M,Lookup!J$2,0),"")</f>
        <v/>
      </c>
      <c r="L5602" s="6" t="str">
        <f>IFERROR(VLOOKUP($J5602,Lookup!$I:$M,Lookup!K$2,0),"")</f>
        <v/>
      </c>
      <c r="M5602" s="6" t="str">
        <f>IFERROR(VLOOKUP($J5602,Lookup!$I:$M,Lookup!L$2,0),"")</f>
        <v/>
      </c>
      <c r="N5602" s="6" t="str">
        <f>IFERROR(VLOOKUP($J5602,Lookup!$I:$M,Lookup!M$2,0),"")</f>
        <v/>
      </c>
      <c r="O5602" s="6">
        <f>IFERROR(VLOOKUP(E5602,Lookup!B:C,2,0),0)</f>
        <v>0</v>
      </c>
    </row>
    <row r="5603" customHeight="1" spans="11:15">
      <c r="K5603" s="6" t="str">
        <f>IFERROR(VLOOKUP($J5603,Lookup!$I:$M,Lookup!J$2,0),"")</f>
        <v/>
      </c>
      <c r="L5603" s="6" t="str">
        <f>IFERROR(VLOOKUP($J5603,Lookup!$I:$M,Lookup!K$2,0),"")</f>
        <v/>
      </c>
      <c r="M5603" s="6" t="str">
        <f>IFERROR(VLOOKUP($J5603,Lookup!$I:$M,Lookup!L$2,0),"")</f>
        <v/>
      </c>
      <c r="N5603" s="6" t="str">
        <f>IFERROR(VLOOKUP($J5603,Lookup!$I:$M,Lookup!M$2,0),"")</f>
        <v/>
      </c>
      <c r="O5603" s="6">
        <f>IFERROR(VLOOKUP(E5603,Lookup!B:C,2,0),0)</f>
        <v>0</v>
      </c>
    </row>
    <row r="5604" customHeight="1" spans="11:15">
      <c r="K5604" s="6" t="str">
        <f>IFERROR(VLOOKUP($J5604,Lookup!$I:$M,Lookup!J$2,0),"")</f>
        <v/>
      </c>
      <c r="L5604" s="6" t="str">
        <f>IFERROR(VLOOKUP($J5604,Lookup!$I:$M,Lookup!K$2,0),"")</f>
        <v/>
      </c>
      <c r="M5604" s="6" t="str">
        <f>IFERROR(VLOOKUP($J5604,Lookup!$I:$M,Lookup!L$2,0),"")</f>
        <v/>
      </c>
      <c r="N5604" s="6" t="str">
        <f>IFERROR(VLOOKUP($J5604,Lookup!$I:$M,Lookup!M$2,0),"")</f>
        <v/>
      </c>
      <c r="O5604" s="6">
        <f>IFERROR(VLOOKUP(E5604,Lookup!B:C,2,0),0)</f>
        <v>0</v>
      </c>
    </row>
    <row r="5605" customHeight="1" spans="11:15">
      <c r="K5605" s="6" t="str">
        <f>IFERROR(VLOOKUP($J5605,Lookup!$I:$M,Lookup!J$2,0),"")</f>
        <v/>
      </c>
      <c r="L5605" s="6" t="str">
        <f>IFERROR(VLOOKUP($J5605,Lookup!$I:$M,Lookup!K$2,0),"")</f>
        <v/>
      </c>
      <c r="M5605" s="6" t="str">
        <f>IFERROR(VLOOKUP($J5605,Lookup!$I:$M,Lookup!L$2,0),"")</f>
        <v/>
      </c>
      <c r="N5605" s="6" t="str">
        <f>IFERROR(VLOOKUP($J5605,Lookup!$I:$M,Lookup!M$2,0),"")</f>
        <v/>
      </c>
      <c r="O5605" s="6">
        <f>IFERROR(VLOOKUP(E5605,Lookup!B:C,2,0),0)</f>
        <v>0</v>
      </c>
    </row>
    <row r="5606" customHeight="1" spans="11:15">
      <c r="K5606" s="6" t="str">
        <f>IFERROR(VLOOKUP($J5606,Lookup!$I:$M,Lookup!J$2,0),"")</f>
        <v/>
      </c>
      <c r="L5606" s="6" t="str">
        <f>IFERROR(VLOOKUP($J5606,Lookup!$I:$M,Lookup!K$2,0),"")</f>
        <v/>
      </c>
      <c r="M5606" s="6" t="str">
        <f>IFERROR(VLOOKUP($J5606,Lookup!$I:$M,Lookup!L$2,0),"")</f>
        <v/>
      </c>
      <c r="N5606" s="6" t="str">
        <f>IFERROR(VLOOKUP($J5606,Lookup!$I:$M,Lookup!M$2,0),"")</f>
        <v/>
      </c>
      <c r="O5606" s="6">
        <f>IFERROR(VLOOKUP(E5606,Lookup!B:C,2,0),0)</f>
        <v>0</v>
      </c>
    </row>
    <row r="5607" customHeight="1" spans="11:15">
      <c r="K5607" s="6" t="str">
        <f>IFERROR(VLOOKUP($J5607,Lookup!$I:$M,Lookup!J$2,0),"")</f>
        <v/>
      </c>
      <c r="L5607" s="6" t="str">
        <f>IFERROR(VLOOKUP($J5607,Lookup!$I:$M,Lookup!K$2,0),"")</f>
        <v/>
      </c>
      <c r="M5607" s="6" t="str">
        <f>IFERROR(VLOOKUP($J5607,Lookup!$I:$M,Lookup!L$2,0),"")</f>
        <v/>
      </c>
      <c r="N5607" s="6" t="str">
        <f>IFERROR(VLOOKUP($J5607,Lookup!$I:$M,Lookup!M$2,0),"")</f>
        <v/>
      </c>
      <c r="O5607" s="6">
        <f>IFERROR(VLOOKUP(E5607,Lookup!B:C,2,0),0)</f>
        <v>0</v>
      </c>
    </row>
    <row r="5608" customHeight="1" spans="11:15">
      <c r="K5608" s="6" t="str">
        <f>IFERROR(VLOOKUP($J5608,Lookup!$I:$M,Lookup!J$2,0),"")</f>
        <v/>
      </c>
      <c r="L5608" s="6" t="str">
        <f>IFERROR(VLOOKUP($J5608,Lookup!$I:$M,Lookup!K$2,0),"")</f>
        <v/>
      </c>
      <c r="M5608" s="6" t="str">
        <f>IFERROR(VLOOKUP($J5608,Lookup!$I:$M,Lookup!L$2,0),"")</f>
        <v/>
      </c>
      <c r="N5608" s="6" t="str">
        <f>IFERROR(VLOOKUP($J5608,Lookup!$I:$M,Lookup!M$2,0),"")</f>
        <v/>
      </c>
      <c r="O5608" s="6">
        <f>IFERROR(VLOOKUP(E5608,Lookup!B:C,2,0),0)</f>
        <v>0</v>
      </c>
    </row>
    <row r="5609" customHeight="1" spans="11:15">
      <c r="K5609" s="6" t="str">
        <f>IFERROR(VLOOKUP($J5609,Lookup!$I:$M,Lookup!J$2,0),"")</f>
        <v/>
      </c>
      <c r="L5609" s="6" t="str">
        <f>IFERROR(VLOOKUP($J5609,Lookup!$I:$M,Lookup!K$2,0),"")</f>
        <v/>
      </c>
      <c r="M5609" s="6" t="str">
        <f>IFERROR(VLOOKUP($J5609,Lookup!$I:$M,Lookup!L$2,0),"")</f>
        <v/>
      </c>
      <c r="N5609" s="6" t="str">
        <f>IFERROR(VLOOKUP($J5609,Lookup!$I:$M,Lookup!M$2,0),"")</f>
        <v/>
      </c>
      <c r="O5609" s="6">
        <f>IFERROR(VLOOKUP(E5609,Lookup!B:C,2,0),0)</f>
        <v>0</v>
      </c>
    </row>
    <row r="5610" customHeight="1" spans="11:15">
      <c r="K5610" s="6" t="str">
        <f>IFERROR(VLOOKUP($J5610,Lookup!$I:$M,Lookup!J$2,0),"")</f>
        <v/>
      </c>
      <c r="L5610" s="6" t="str">
        <f>IFERROR(VLOOKUP($J5610,Lookup!$I:$M,Lookup!K$2,0),"")</f>
        <v/>
      </c>
      <c r="M5610" s="6" t="str">
        <f>IFERROR(VLOOKUP($J5610,Lookup!$I:$M,Lookup!L$2,0),"")</f>
        <v/>
      </c>
      <c r="N5610" s="6" t="str">
        <f>IFERROR(VLOOKUP($J5610,Lookup!$I:$M,Lookup!M$2,0),"")</f>
        <v/>
      </c>
      <c r="O5610" s="6">
        <f>IFERROR(VLOOKUP(E5610,Lookup!B:C,2,0),0)</f>
        <v>0</v>
      </c>
    </row>
    <row r="5611" customHeight="1" spans="11:15">
      <c r="K5611" s="6" t="str">
        <f>IFERROR(VLOOKUP($J5611,Lookup!$I:$M,Lookup!J$2,0),"")</f>
        <v/>
      </c>
      <c r="L5611" s="6" t="str">
        <f>IFERROR(VLOOKUP($J5611,Lookup!$I:$M,Lookup!K$2,0),"")</f>
        <v/>
      </c>
      <c r="M5611" s="6" t="str">
        <f>IFERROR(VLOOKUP($J5611,Lookup!$I:$M,Lookup!L$2,0),"")</f>
        <v/>
      </c>
      <c r="N5611" s="6" t="str">
        <f>IFERROR(VLOOKUP($J5611,Lookup!$I:$M,Lookup!M$2,0),"")</f>
        <v/>
      </c>
      <c r="O5611" s="6">
        <f>IFERROR(VLOOKUP(E5611,Lookup!B:C,2,0),0)</f>
        <v>0</v>
      </c>
    </row>
    <row r="5612" customHeight="1" spans="11:15">
      <c r="K5612" s="6" t="str">
        <f>IFERROR(VLOOKUP($J5612,Lookup!$I:$M,Lookup!J$2,0),"")</f>
        <v/>
      </c>
      <c r="L5612" s="6" t="str">
        <f>IFERROR(VLOOKUP($J5612,Lookup!$I:$M,Lookup!K$2,0),"")</f>
        <v/>
      </c>
      <c r="M5612" s="6" t="str">
        <f>IFERROR(VLOOKUP($J5612,Lookup!$I:$M,Lookup!L$2,0),"")</f>
        <v/>
      </c>
      <c r="N5612" s="6" t="str">
        <f>IFERROR(VLOOKUP($J5612,Lookup!$I:$M,Lookup!M$2,0),"")</f>
        <v/>
      </c>
      <c r="O5612" s="6">
        <f>IFERROR(VLOOKUP(E5612,Lookup!B:C,2,0),0)</f>
        <v>0</v>
      </c>
    </row>
    <row r="5613" customHeight="1" spans="11:15">
      <c r="K5613" s="6" t="str">
        <f>IFERROR(VLOOKUP($J5613,Lookup!$I:$M,Lookup!J$2,0),"")</f>
        <v/>
      </c>
      <c r="L5613" s="6" t="str">
        <f>IFERROR(VLOOKUP($J5613,Lookup!$I:$M,Lookup!K$2,0),"")</f>
        <v/>
      </c>
      <c r="M5613" s="6" t="str">
        <f>IFERROR(VLOOKUP($J5613,Lookup!$I:$M,Lookup!L$2,0),"")</f>
        <v/>
      </c>
      <c r="N5613" s="6" t="str">
        <f>IFERROR(VLOOKUP($J5613,Lookup!$I:$M,Lookup!M$2,0),"")</f>
        <v/>
      </c>
      <c r="O5613" s="6">
        <f>IFERROR(VLOOKUP(E5613,Lookup!B:C,2,0),0)</f>
        <v>0</v>
      </c>
    </row>
    <row r="5614" customHeight="1" spans="11:15">
      <c r="K5614" s="6" t="str">
        <f>IFERROR(VLOOKUP($J5614,Lookup!$I:$M,Lookup!J$2,0),"")</f>
        <v/>
      </c>
      <c r="L5614" s="6" t="str">
        <f>IFERROR(VLOOKUP($J5614,Lookup!$I:$M,Lookup!K$2,0),"")</f>
        <v/>
      </c>
      <c r="M5614" s="6" t="str">
        <f>IFERROR(VLOOKUP($J5614,Lookup!$I:$M,Lookup!L$2,0),"")</f>
        <v/>
      </c>
      <c r="N5614" s="6" t="str">
        <f>IFERROR(VLOOKUP($J5614,Lookup!$I:$M,Lookup!M$2,0),"")</f>
        <v/>
      </c>
      <c r="O5614" s="6">
        <f>IFERROR(VLOOKUP(E5614,Lookup!B:C,2,0),0)</f>
        <v>0</v>
      </c>
    </row>
    <row r="5615" customHeight="1" spans="11:15">
      <c r="K5615" s="6" t="str">
        <f>IFERROR(VLOOKUP($J5615,Lookup!$I:$M,Lookup!J$2,0),"")</f>
        <v/>
      </c>
      <c r="L5615" s="6" t="str">
        <f>IFERROR(VLOOKUP($J5615,Lookup!$I:$M,Lookup!K$2,0),"")</f>
        <v/>
      </c>
      <c r="M5615" s="6" t="str">
        <f>IFERROR(VLOOKUP($J5615,Lookup!$I:$M,Lookup!L$2,0),"")</f>
        <v/>
      </c>
      <c r="N5615" s="6" t="str">
        <f>IFERROR(VLOOKUP($J5615,Lookup!$I:$M,Lookup!M$2,0),"")</f>
        <v/>
      </c>
      <c r="O5615" s="6">
        <f>IFERROR(VLOOKUP(E5615,Lookup!B:C,2,0),0)</f>
        <v>0</v>
      </c>
    </row>
    <row r="5616" customHeight="1" spans="11:15">
      <c r="K5616" s="6" t="str">
        <f>IFERROR(VLOOKUP($J5616,Lookup!$I:$M,Lookup!J$2,0),"")</f>
        <v/>
      </c>
      <c r="L5616" s="6" t="str">
        <f>IFERROR(VLOOKUP($J5616,Lookup!$I:$M,Lookup!K$2,0),"")</f>
        <v/>
      </c>
      <c r="M5616" s="6" t="str">
        <f>IFERROR(VLOOKUP($J5616,Lookup!$I:$M,Lookup!L$2,0),"")</f>
        <v/>
      </c>
      <c r="N5616" s="6" t="str">
        <f>IFERROR(VLOOKUP($J5616,Lookup!$I:$M,Lookup!M$2,0),"")</f>
        <v/>
      </c>
      <c r="O5616" s="6">
        <f>IFERROR(VLOOKUP(E5616,Lookup!B:C,2,0),0)</f>
        <v>0</v>
      </c>
    </row>
    <row r="5617" customHeight="1" spans="11:15">
      <c r="K5617" s="6" t="str">
        <f>IFERROR(VLOOKUP($J5617,Lookup!$I:$M,Lookup!J$2,0),"")</f>
        <v/>
      </c>
      <c r="L5617" s="6" t="str">
        <f>IFERROR(VLOOKUP($J5617,Lookup!$I:$M,Lookup!K$2,0),"")</f>
        <v/>
      </c>
      <c r="M5617" s="6" t="str">
        <f>IFERROR(VLOOKUP($J5617,Lookup!$I:$M,Lookup!L$2,0),"")</f>
        <v/>
      </c>
      <c r="N5617" s="6" t="str">
        <f>IFERROR(VLOOKUP($J5617,Lookup!$I:$M,Lookup!M$2,0),"")</f>
        <v/>
      </c>
      <c r="O5617" s="6">
        <f>IFERROR(VLOOKUP(E5617,Lookup!B:C,2,0),0)</f>
        <v>0</v>
      </c>
    </row>
    <row r="5618" customHeight="1" spans="11:15">
      <c r="K5618" s="6" t="str">
        <f>IFERROR(VLOOKUP($J5618,Lookup!$I:$M,Lookup!J$2,0),"")</f>
        <v/>
      </c>
      <c r="L5618" s="6" t="str">
        <f>IFERROR(VLOOKUP($J5618,Lookup!$I:$M,Lookup!K$2,0),"")</f>
        <v/>
      </c>
      <c r="M5618" s="6" t="str">
        <f>IFERROR(VLOOKUP($J5618,Lookup!$I:$M,Lookup!L$2,0),"")</f>
        <v/>
      </c>
      <c r="N5618" s="6" t="str">
        <f>IFERROR(VLOOKUP($J5618,Lookup!$I:$M,Lookup!M$2,0),"")</f>
        <v/>
      </c>
      <c r="O5618" s="6">
        <f>IFERROR(VLOOKUP(E5618,Lookup!B:C,2,0),0)</f>
        <v>0</v>
      </c>
    </row>
    <row r="5619" customHeight="1" spans="11:15">
      <c r="K5619" s="6" t="str">
        <f>IFERROR(VLOOKUP($J5619,Lookup!$I:$M,Lookup!J$2,0),"")</f>
        <v/>
      </c>
      <c r="L5619" s="6" t="str">
        <f>IFERROR(VLOOKUP($J5619,Lookup!$I:$M,Lookup!K$2,0),"")</f>
        <v/>
      </c>
      <c r="M5619" s="6" t="str">
        <f>IFERROR(VLOOKUP($J5619,Lookup!$I:$M,Lookup!L$2,0),"")</f>
        <v/>
      </c>
      <c r="N5619" s="6" t="str">
        <f>IFERROR(VLOOKUP($J5619,Lookup!$I:$M,Lookup!M$2,0),"")</f>
        <v/>
      </c>
      <c r="O5619" s="6">
        <f>IFERROR(VLOOKUP(E5619,Lookup!B:C,2,0),0)</f>
        <v>0</v>
      </c>
    </row>
    <row r="5620" customHeight="1" spans="11:15">
      <c r="K5620" s="6" t="str">
        <f>IFERROR(VLOOKUP($J5620,Lookup!$I:$M,Lookup!J$2,0),"")</f>
        <v/>
      </c>
      <c r="L5620" s="6" t="str">
        <f>IFERROR(VLOOKUP($J5620,Lookup!$I:$M,Lookup!K$2,0),"")</f>
        <v/>
      </c>
      <c r="M5620" s="6" t="str">
        <f>IFERROR(VLOOKUP($J5620,Lookup!$I:$M,Lookup!L$2,0),"")</f>
        <v/>
      </c>
      <c r="N5620" s="6" t="str">
        <f>IFERROR(VLOOKUP($J5620,Lookup!$I:$M,Lookup!M$2,0),"")</f>
        <v/>
      </c>
      <c r="O5620" s="6">
        <f>IFERROR(VLOOKUP(E5620,Lookup!B:C,2,0),0)</f>
        <v>0</v>
      </c>
    </row>
    <row r="5621" customHeight="1" spans="11:15">
      <c r="K5621" s="6" t="str">
        <f>IFERROR(VLOOKUP($J5621,Lookup!$I:$M,Lookup!J$2,0),"")</f>
        <v/>
      </c>
      <c r="L5621" s="6" t="str">
        <f>IFERROR(VLOOKUP($J5621,Lookup!$I:$M,Lookup!K$2,0),"")</f>
        <v/>
      </c>
      <c r="M5621" s="6" t="str">
        <f>IFERROR(VLOOKUP($J5621,Lookup!$I:$M,Lookup!L$2,0),"")</f>
        <v/>
      </c>
      <c r="N5621" s="6" t="str">
        <f>IFERROR(VLOOKUP($J5621,Lookup!$I:$M,Lookup!M$2,0),"")</f>
        <v/>
      </c>
      <c r="O5621" s="6">
        <f>IFERROR(VLOOKUP(E5621,Lookup!B:C,2,0),0)</f>
        <v>0</v>
      </c>
    </row>
    <row r="5622" customHeight="1" spans="11:15">
      <c r="K5622" s="6" t="str">
        <f>IFERROR(VLOOKUP($J5622,Lookup!$I:$M,Lookup!J$2,0),"")</f>
        <v/>
      </c>
      <c r="L5622" s="6" t="str">
        <f>IFERROR(VLOOKUP($J5622,Lookup!$I:$M,Lookup!K$2,0),"")</f>
        <v/>
      </c>
      <c r="M5622" s="6" t="str">
        <f>IFERROR(VLOOKUP($J5622,Lookup!$I:$M,Lookup!L$2,0),"")</f>
        <v/>
      </c>
      <c r="N5622" s="6" t="str">
        <f>IFERROR(VLOOKUP($J5622,Lookup!$I:$M,Lookup!M$2,0),"")</f>
        <v/>
      </c>
      <c r="O5622" s="6">
        <f>IFERROR(VLOOKUP(E5622,Lookup!B:C,2,0),0)</f>
        <v>0</v>
      </c>
    </row>
    <row r="5623" customHeight="1" spans="11:15">
      <c r="K5623" s="6" t="str">
        <f>IFERROR(VLOOKUP($J5623,Lookup!$I:$M,Lookup!J$2,0),"")</f>
        <v/>
      </c>
      <c r="L5623" s="6" t="str">
        <f>IFERROR(VLOOKUP($J5623,Lookup!$I:$M,Lookup!K$2,0),"")</f>
        <v/>
      </c>
      <c r="M5623" s="6" t="str">
        <f>IFERROR(VLOOKUP($J5623,Lookup!$I:$M,Lookup!L$2,0),"")</f>
        <v/>
      </c>
      <c r="N5623" s="6" t="str">
        <f>IFERROR(VLOOKUP($J5623,Lookup!$I:$M,Lookup!M$2,0),"")</f>
        <v/>
      </c>
      <c r="O5623" s="6">
        <f>IFERROR(VLOOKUP(E5623,Lookup!B:C,2,0),0)</f>
        <v>0</v>
      </c>
    </row>
    <row r="5624" customHeight="1" spans="11:15">
      <c r="K5624" s="6" t="str">
        <f>IFERROR(VLOOKUP($J5624,Lookup!$I:$M,Lookup!J$2,0),"")</f>
        <v/>
      </c>
      <c r="L5624" s="6" t="str">
        <f>IFERROR(VLOOKUP($J5624,Lookup!$I:$M,Lookup!K$2,0),"")</f>
        <v/>
      </c>
      <c r="M5624" s="6" t="str">
        <f>IFERROR(VLOOKUP($J5624,Lookup!$I:$M,Lookup!L$2,0),"")</f>
        <v/>
      </c>
      <c r="N5624" s="6" t="str">
        <f>IFERROR(VLOOKUP($J5624,Lookup!$I:$M,Lookup!M$2,0),"")</f>
        <v/>
      </c>
      <c r="O5624" s="6">
        <f>IFERROR(VLOOKUP(E5624,Lookup!B:C,2,0),0)</f>
        <v>0</v>
      </c>
    </row>
    <row r="5625" customHeight="1" spans="11:15">
      <c r="K5625" s="6" t="str">
        <f>IFERROR(VLOOKUP($J5625,Lookup!$I:$M,Lookup!J$2,0),"")</f>
        <v/>
      </c>
      <c r="L5625" s="6" t="str">
        <f>IFERROR(VLOOKUP($J5625,Lookup!$I:$M,Lookup!K$2,0),"")</f>
        <v/>
      </c>
      <c r="M5625" s="6" t="str">
        <f>IFERROR(VLOOKUP($J5625,Lookup!$I:$M,Lookup!L$2,0),"")</f>
        <v/>
      </c>
      <c r="N5625" s="6" t="str">
        <f>IFERROR(VLOOKUP($J5625,Lookup!$I:$M,Lookup!M$2,0),"")</f>
        <v/>
      </c>
      <c r="O5625" s="6">
        <f>IFERROR(VLOOKUP(E5625,Lookup!B:C,2,0),0)</f>
        <v>0</v>
      </c>
    </row>
    <row r="5626" customHeight="1" spans="11:15">
      <c r="K5626" s="6" t="str">
        <f>IFERROR(VLOOKUP($J5626,Lookup!$I:$M,Lookup!J$2,0),"")</f>
        <v/>
      </c>
      <c r="L5626" s="6" t="str">
        <f>IFERROR(VLOOKUP($J5626,Lookup!$I:$M,Lookup!K$2,0),"")</f>
        <v/>
      </c>
      <c r="M5626" s="6" t="str">
        <f>IFERROR(VLOOKUP($J5626,Lookup!$I:$M,Lookup!L$2,0),"")</f>
        <v/>
      </c>
      <c r="N5626" s="6" t="str">
        <f>IFERROR(VLOOKUP($J5626,Lookup!$I:$M,Lookup!M$2,0),"")</f>
        <v/>
      </c>
      <c r="O5626" s="6">
        <f>IFERROR(VLOOKUP(E5626,Lookup!B:C,2,0),0)</f>
        <v>0</v>
      </c>
    </row>
    <row r="5627" customHeight="1" spans="11:15">
      <c r="K5627" s="6" t="str">
        <f>IFERROR(VLOOKUP($J5627,Lookup!$I:$M,Lookup!J$2,0),"")</f>
        <v/>
      </c>
      <c r="L5627" s="6" t="str">
        <f>IFERROR(VLOOKUP($J5627,Lookup!$I:$M,Lookup!K$2,0),"")</f>
        <v/>
      </c>
      <c r="M5627" s="6" t="str">
        <f>IFERROR(VLOOKUP($J5627,Lookup!$I:$M,Lookup!L$2,0),"")</f>
        <v/>
      </c>
      <c r="N5627" s="6" t="str">
        <f>IFERROR(VLOOKUP($J5627,Lookup!$I:$M,Lookup!M$2,0),"")</f>
        <v/>
      </c>
      <c r="O5627" s="6">
        <f>IFERROR(VLOOKUP(E5627,Lookup!B:C,2,0),0)</f>
        <v>0</v>
      </c>
    </row>
    <row r="5628" customHeight="1" spans="11:15">
      <c r="K5628" s="6" t="str">
        <f>IFERROR(VLOOKUP($J5628,Lookup!$I:$M,Lookup!J$2,0),"")</f>
        <v/>
      </c>
      <c r="L5628" s="6" t="str">
        <f>IFERROR(VLOOKUP($J5628,Lookup!$I:$M,Lookup!K$2,0),"")</f>
        <v/>
      </c>
      <c r="M5628" s="6" t="str">
        <f>IFERROR(VLOOKUP($J5628,Lookup!$I:$M,Lookup!L$2,0),"")</f>
        <v/>
      </c>
      <c r="N5628" s="6" t="str">
        <f>IFERROR(VLOOKUP($J5628,Lookup!$I:$M,Lookup!M$2,0),"")</f>
        <v/>
      </c>
      <c r="O5628" s="6">
        <f>IFERROR(VLOOKUP(E5628,Lookup!B:C,2,0),0)</f>
        <v>0</v>
      </c>
    </row>
    <row r="5629" customHeight="1" spans="11:15">
      <c r="K5629" s="6" t="str">
        <f>IFERROR(VLOOKUP($J5629,Lookup!$I:$M,Lookup!J$2,0),"")</f>
        <v/>
      </c>
      <c r="L5629" s="6" t="str">
        <f>IFERROR(VLOOKUP($J5629,Lookup!$I:$M,Lookup!K$2,0),"")</f>
        <v/>
      </c>
      <c r="M5629" s="6" t="str">
        <f>IFERROR(VLOOKUP($J5629,Lookup!$I:$M,Lookup!L$2,0),"")</f>
        <v/>
      </c>
      <c r="N5629" s="6" t="str">
        <f>IFERROR(VLOOKUP($J5629,Lookup!$I:$M,Lookup!M$2,0),"")</f>
        <v/>
      </c>
      <c r="O5629" s="6">
        <f>IFERROR(VLOOKUP(E5629,Lookup!B:C,2,0),0)</f>
        <v>0</v>
      </c>
    </row>
    <row r="5630" customHeight="1" spans="11:15">
      <c r="K5630" s="6" t="str">
        <f>IFERROR(VLOOKUP($J5630,Lookup!$I:$M,Lookup!J$2,0),"")</f>
        <v/>
      </c>
      <c r="L5630" s="6" t="str">
        <f>IFERROR(VLOOKUP($J5630,Lookup!$I:$M,Lookup!K$2,0),"")</f>
        <v/>
      </c>
      <c r="M5630" s="6" t="str">
        <f>IFERROR(VLOOKUP($J5630,Lookup!$I:$M,Lookup!L$2,0),"")</f>
        <v/>
      </c>
      <c r="N5630" s="6" t="str">
        <f>IFERROR(VLOOKUP($J5630,Lookup!$I:$M,Lookup!M$2,0),"")</f>
        <v/>
      </c>
      <c r="O5630" s="6">
        <f>IFERROR(VLOOKUP(E5630,Lookup!B:C,2,0),0)</f>
        <v>0</v>
      </c>
    </row>
    <row r="5631" customHeight="1" spans="11:15">
      <c r="K5631" s="6" t="str">
        <f>IFERROR(VLOOKUP($J5631,Lookup!$I:$M,Lookup!J$2,0),"")</f>
        <v/>
      </c>
      <c r="L5631" s="6" t="str">
        <f>IFERROR(VLOOKUP($J5631,Lookup!$I:$M,Lookup!K$2,0),"")</f>
        <v/>
      </c>
      <c r="M5631" s="6" t="str">
        <f>IFERROR(VLOOKUP($J5631,Lookup!$I:$M,Lookup!L$2,0),"")</f>
        <v/>
      </c>
      <c r="N5631" s="6" t="str">
        <f>IFERROR(VLOOKUP($J5631,Lookup!$I:$M,Lookup!M$2,0),"")</f>
        <v/>
      </c>
      <c r="O5631" s="6">
        <f>IFERROR(VLOOKUP(E5631,Lookup!B:C,2,0),0)</f>
        <v>0</v>
      </c>
    </row>
    <row r="5632" customHeight="1" spans="11:15">
      <c r="K5632" s="6" t="str">
        <f>IFERROR(VLOOKUP($J5632,Lookup!$I:$M,Lookup!J$2,0),"")</f>
        <v/>
      </c>
      <c r="L5632" s="6" t="str">
        <f>IFERROR(VLOOKUP($J5632,Lookup!$I:$M,Lookup!K$2,0),"")</f>
        <v/>
      </c>
      <c r="M5632" s="6" t="str">
        <f>IFERROR(VLOOKUP($J5632,Lookup!$I:$M,Lookup!L$2,0),"")</f>
        <v/>
      </c>
      <c r="N5632" s="6" t="str">
        <f>IFERROR(VLOOKUP($J5632,Lookup!$I:$M,Lookup!M$2,0),"")</f>
        <v/>
      </c>
      <c r="O5632" s="6">
        <f>IFERROR(VLOOKUP(E5632,Lookup!B:C,2,0),0)</f>
        <v>0</v>
      </c>
    </row>
    <row r="5633" customHeight="1" spans="11:15">
      <c r="K5633" s="6" t="str">
        <f>IFERROR(VLOOKUP($J5633,Lookup!$I:$M,Lookup!J$2,0),"")</f>
        <v/>
      </c>
      <c r="L5633" s="6" t="str">
        <f>IFERROR(VLOOKUP($J5633,Lookup!$I:$M,Lookup!K$2,0),"")</f>
        <v/>
      </c>
      <c r="M5633" s="6" t="str">
        <f>IFERROR(VLOOKUP($J5633,Lookup!$I:$M,Lookup!L$2,0),"")</f>
        <v/>
      </c>
      <c r="N5633" s="6" t="str">
        <f>IFERROR(VLOOKUP($J5633,Lookup!$I:$M,Lookup!M$2,0),"")</f>
        <v/>
      </c>
      <c r="O5633" s="6">
        <f>IFERROR(VLOOKUP(E5633,Lookup!B:C,2,0),0)</f>
        <v>0</v>
      </c>
    </row>
    <row r="5634" customHeight="1" spans="11:15">
      <c r="K5634" s="6" t="str">
        <f>IFERROR(VLOOKUP($J5634,Lookup!$I:$M,Lookup!J$2,0),"")</f>
        <v/>
      </c>
      <c r="L5634" s="6" t="str">
        <f>IFERROR(VLOOKUP($J5634,Lookup!$I:$M,Lookup!K$2,0),"")</f>
        <v/>
      </c>
      <c r="M5634" s="6" t="str">
        <f>IFERROR(VLOOKUP($J5634,Lookup!$I:$M,Lookup!L$2,0),"")</f>
        <v/>
      </c>
      <c r="N5634" s="6" t="str">
        <f>IFERROR(VLOOKUP($J5634,Lookup!$I:$M,Lookup!M$2,0),"")</f>
        <v/>
      </c>
      <c r="O5634" s="6">
        <f>IFERROR(VLOOKUP(E5634,Lookup!B:C,2,0),0)</f>
        <v>0</v>
      </c>
    </row>
    <row r="5635" customHeight="1" spans="11:15">
      <c r="K5635" s="6" t="str">
        <f>IFERROR(VLOOKUP($J5635,Lookup!$I:$M,Lookup!J$2,0),"")</f>
        <v/>
      </c>
      <c r="L5635" s="6" t="str">
        <f>IFERROR(VLOOKUP($J5635,Lookup!$I:$M,Lookup!K$2,0),"")</f>
        <v/>
      </c>
      <c r="M5635" s="6" t="str">
        <f>IFERROR(VLOOKUP($J5635,Lookup!$I:$M,Lookup!L$2,0),"")</f>
        <v/>
      </c>
      <c r="N5635" s="6" t="str">
        <f>IFERROR(VLOOKUP($J5635,Lookup!$I:$M,Lookup!M$2,0),"")</f>
        <v/>
      </c>
      <c r="O5635" s="6">
        <f>IFERROR(VLOOKUP(E5635,Lookup!B:C,2,0),0)</f>
        <v>0</v>
      </c>
    </row>
    <row r="5636" customHeight="1" spans="11:15">
      <c r="K5636" s="6" t="str">
        <f>IFERROR(VLOOKUP($J5636,Lookup!$I:$M,Lookup!J$2,0),"")</f>
        <v/>
      </c>
      <c r="L5636" s="6" t="str">
        <f>IFERROR(VLOOKUP($J5636,Lookup!$I:$M,Lookup!K$2,0),"")</f>
        <v/>
      </c>
      <c r="M5636" s="6" t="str">
        <f>IFERROR(VLOOKUP($J5636,Lookup!$I:$M,Lookup!L$2,0),"")</f>
        <v/>
      </c>
      <c r="N5636" s="6" t="str">
        <f>IFERROR(VLOOKUP($J5636,Lookup!$I:$M,Lookup!M$2,0),"")</f>
        <v/>
      </c>
      <c r="O5636" s="6">
        <f>IFERROR(VLOOKUP(E5636,Lookup!B:C,2,0),0)</f>
        <v>0</v>
      </c>
    </row>
    <row r="5637" customHeight="1" spans="11:15">
      <c r="K5637" s="6" t="str">
        <f>IFERROR(VLOOKUP($J5637,Lookup!$I:$M,Lookup!J$2,0),"")</f>
        <v/>
      </c>
      <c r="L5637" s="6" t="str">
        <f>IFERROR(VLOOKUP($J5637,Lookup!$I:$M,Lookup!K$2,0),"")</f>
        <v/>
      </c>
      <c r="M5637" s="6" t="str">
        <f>IFERROR(VLOOKUP($J5637,Lookup!$I:$M,Lookup!L$2,0),"")</f>
        <v/>
      </c>
      <c r="N5637" s="6" t="str">
        <f>IFERROR(VLOOKUP($J5637,Lookup!$I:$M,Lookup!M$2,0),"")</f>
        <v/>
      </c>
      <c r="O5637" s="6">
        <f>IFERROR(VLOOKUP(E5637,Lookup!B:C,2,0),0)</f>
        <v>0</v>
      </c>
    </row>
    <row r="5638" customHeight="1" spans="11:15">
      <c r="K5638" s="6" t="str">
        <f>IFERROR(VLOOKUP($J5638,Lookup!$I:$M,Lookup!J$2,0),"")</f>
        <v/>
      </c>
      <c r="L5638" s="6" t="str">
        <f>IFERROR(VLOOKUP($J5638,Lookup!$I:$M,Lookup!K$2,0),"")</f>
        <v/>
      </c>
      <c r="M5638" s="6" t="str">
        <f>IFERROR(VLOOKUP($J5638,Lookup!$I:$M,Lookup!L$2,0),"")</f>
        <v/>
      </c>
      <c r="N5638" s="6" t="str">
        <f>IFERROR(VLOOKUP($J5638,Lookup!$I:$M,Lookup!M$2,0),"")</f>
        <v/>
      </c>
      <c r="O5638" s="6">
        <f>IFERROR(VLOOKUP(E5638,Lookup!B:C,2,0),0)</f>
        <v>0</v>
      </c>
    </row>
    <row r="5639" customHeight="1" spans="11:15">
      <c r="K5639" s="6" t="str">
        <f>IFERROR(VLOOKUP($J5639,Lookup!$I:$M,Lookup!J$2,0),"")</f>
        <v/>
      </c>
      <c r="L5639" s="6" t="str">
        <f>IFERROR(VLOOKUP($J5639,Lookup!$I:$M,Lookup!K$2,0),"")</f>
        <v/>
      </c>
      <c r="M5639" s="6" t="str">
        <f>IFERROR(VLOOKUP($J5639,Lookup!$I:$M,Lookup!L$2,0),"")</f>
        <v/>
      </c>
      <c r="N5639" s="6" t="str">
        <f>IFERROR(VLOOKUP($J5639,Lookup!$I:$M,Lookup!M$2,0),"")</f>
        <v/>
      </c>
      <c r="O5639" s="6">
        <f>IFERROR(VLOOKUP(E5639,Lookup!B:C,2,0),0)</f>
        <v>0</v>
      </c>
    </row>
    <row r="5640" customHeight="1" spans="11:15">
      <c r="K5640" s="6" t="str">
        <f>IFERROR(VLOOKUP($J5640,Lookup!$I:$M,Lookup!J$2,0),"")</f>
        <v/>
      </c>
      <c r="L5640" s="6" t="str">
        <f>IFERROR(VLOOKUP($J5640,Lookup!$I:$M,Lookup!K$2,0),"")</f>
        <v/>
      </c>
      <c r="M5640" s="6" t="str">
        <f>IFERROR(VLOOKUP($J5640,Lookup!$I:$M,Lookup!L$2,0),"")</f>
        <v/>
      </c>
      <c r="N5640" s="6" t="str">
        <f>IFERROR(VLOOKUP($J5640,Lookup!$I:$M,Lookup!M$2,0),"")</f>
        <v/>
      </c>
      <c r="O5640" s="6">
        <f>IFERROR(VLOOKUP(E5640,Lookup!B:C,2,0),0)</f>
        <v>0</v>
      </c>
    </row>
    <row r="5641" customHeight="1" spans="11:15">
      <c r="K5641" s="6" t="str">
        <f>IFERROR(VLOOKUP($J5641,Lookup!$I:$M,Lookup!J$2,0),"")</f>
        <v/>
      </c>
      <c r="L5641" s="6" t="str">
        <f>IFERROR(VLOOKUP($J5641,Lookup!$I:$M,Lookup!K$2,0),"")</f>
        <v/>
      </c>
      <c r="M5641" s="6" t="str">
        <f>IFERROR(VLOOKUP($J5641,Lookup!$I:$M,Lookup!L$2,0),"")</f>
        <v/>
      </c>
      <c r="N5641" s="6" t="str">
        <f>IFERROR(VLOOKUP($J5641,Lookup!$I:$M,Lookup!M$2,0),"")</f>
        <v/>
      </c>
      <c r="O5641" s="6">
        <f>IFERROR(VLOOKUP(E5641,Lookup!B:C,2,0),0)</f>
        <v>0</v>
      </c>
    </row>
    <row r="5642" customHeight="1" spans="11:15">
      <c r="K5642" s="6" t="str">
        <f>IFERROR(VLOOKUP($J5642,Lookup!$I:$M,Lookup!J$2,0),"")</f>
        <v/>
      </c>
      <c r="L5642" s="6" t="str">
        <f>IFERROR(VLOOKUP($J5642,Lookup!$I:$M,Lookup!K$2,0),"")</f>
        <v/>
      </c>
      <c r="M5642" s="6" t="str">
        <f>IFERROR(VLOOKUP($J5642,Lookup!$I:$M,Lookup!L$2,0),"")</f>
        <v/>
      </c>
      <c r="N5642" s="6" t="str">
        <f>IFERROR(VLOOKUP($J5642,Lookup!$I:$M,Lookup!M$2,0),"")</f>
        <v/>
      </c>
      <c r="O5642" s="6">
        <f>IFERROR(VLOOKUP(E5642,Lookup!B:C,2,0),0)</f>
        <v>0</v>
      </c>
    </row>
    <row r="5643" customHeight="1" spans="11:15">
      <c r="K5643" s="6" t="str">
        <f>IFERROR(VLOOKUP($J5643,Lookup!$I:$M,Lookup!J$2,0),"")</f>
        <v/>
      </c>
      <c r="L5643" s="6" t="str">
        <f>IFERROR(VLOOKUP($J5643,Lookup!$I:$M,Lookup!K$2,0),"")</f>
        <v/>
      </c>
      <c r="M5643" s="6" t="str">
        <f>IFERROR(VLOOKUP($J5643,Lookup!$I:$M,Lookup!L$2,0),"")</f>
        <v/>
      </c>
      <c r="N5643" s="6" t="str">
        <f>IFERROR(VLOOKUP($J5643,Lookup!$I:$M,Lookup!M$2,0),"")</f>
        <v/>
      </c>
      <c r="O5643" s="6">
        <f>IFERROR(VLOOKUP(E5643,Lookup!B:C,2,0),0)</f>
        <v>0</v>
      </c>
    </row>
    <row r="5644" customHeight="1" spans="11:15">
      <c r="K5644" s="6" t="str">
        <f>IFERROR(VLOOKUP($J5644,Lookup!$I:$M,Lookup!J$2,0),"")</f>
        <v/>
      </c>
      <c r="L5644" s="6" t="str">
        <f>IFERROR(VLOOKUP($J5644,Lookup!$I:$M,Lookup!K$2,0),"")</f>
        <v/>
      </c>
      <c r="M5644" s="6" t="str">
        <f>IFERROR(VLOOKUP($J5644,Lookup!$I:$M,Lookup!L$2,0),"")</f>
        <v/>
      </c>
      <c r="N5644" s="6" t="str">
        <f>IFERROR(VLOOKUP($J5644,Lookup!$I:$M,Lookup!M$2,0),"")</f>
        <v/>
      </c>
      <c r="O5644" s="6">
        <f>IFERROR(VLOOKUP(E5644,Lookup!B:C,2,0),0)</f>
        <v>0</v>
      </c>
    </row>
    <row r="5645" customHeight="1" spans="11:15">
      <c r="K5645" s="6" t="str">
        <f>IFERROR(VLOOKUP($J5645,Lookup!$I:$M,Lookup!J$2,0),"")</f>
        <v/>
      </c>
      <c r="L5645" s="6" t="str">
        <f>IFERROR(VLOOKUP($J5645,Lookup!$I:$M,Lookup!K$2,0),"")</f>
        <v/>
      </c>
      <c r="M5645" s="6" t="str">
        <f>IFERROR(VLOOKUP($J5645,Lookup!$I:$M,Lookup!L$2,0),"")</f>
        <v/>
      </c>
      <c r="N5645" s="6" t="str">
        <f>IFERROR(VLOOKUP($J5645,Lookup!$I:$M,Lookup!M$2,0),"")</f>
        <v/>
      </c>
      <c r="O5645" s="6">
        <f>IFERROR(VLOOKUP(E5645,Lookup!B:C,2,0),0)</f>
        <v>0</v>
      </c>
    </row>
    <row r="5646" customHeight="1" spans="11:15">
      <c r="K5646" s="6" t="str">
        <f>IFERROR(VLOOKUP($J5646,Lookup!$I:$M,Lookup!J$2,0),"")</f>
        <v/>
      </c>
      <c r="L5646" s="6" t="str">
        <f>IFERROR(VLOOKUP($J5646,Lookup!$I:$M,Lookup!K$2,0),"")</f>
        <v/>
      </c>
      <c r="M5646" s="6" t="str">
        <f>IFERROR(VLOOKUP($J5646,Lookup!$I:$M,Lookup!L$2,0),"")</f>
        <v/>
      </c>
      <c r="N5646" s="6" t="str">
        <f>IFERROR(VLOOKUP($J5646,Lookup!$I:$M,Lookup!M$2,0),"")</f>
        <v/>
      </c>
      <c r="O5646" s="6">
        <f>IFERROR(VLOOKUP(E5646,Lookup!B:C,2,0),0)</f>
        <v>0</v>
      </c>
    </row>
    <row r="5647" customHeight="1" spans="11:15">
      <c r="K5647" s="6" t="str">
        <f>IFERROR(VLOOKUP($J5647,Lookup!$I:$M,Lookup!J$2,0),"")</f>
        <v/>
      </c>
      <c r="L5647" s="6" t="str">
        <f>IFERROR(VLOOKUP($J5647,Lookup!$I:$M,Lookup!K$2,0),"")</f>
        <v/>
      </c>
      <c r="M5647" s="6" t="str">
        <f>IFERROR(VLOOKUP($J5647,Lookup!$I:$M,Lookup!L$2,0),"")</f>
        <v/>
      </c>
      <c r="N5647" s="6" t="str">
        <f>IFERROR(VLOOKUP($J5647,Lookup!$I:$M,Lookup!M$2,0),"")</f>
        <v/>
      </c>
      <c r="O5647" s="6">
        <f>IFERROR(VLOOKUP(E5647,Lookup!B:C,2,0),0)</f>
        <v>0</v>
      </c>
    </row>
    <row r="5648" customHeight="1" spans="11:15">
      <c r="K5648" s="6" t="str">
        <f>IFERROR(VLOOKUP($J5648,Lookup!$I:$M,Lookup!J$2,0),"")</f>
        <v/>
      </c>
      <c r="L5648" s="6" t="str">
        <f>IFERROR(VLOOKUP($J5648,Lookup!$I:$M,Lookup!K$2,0),"")</f>
        <v/>
      </c>
      <c r="M5648" s="6" t="str">
        <f>IFERROR(VLOOKUP($J5648,Lookup!$I:$M,Lookup!L$2,0),"")</f>
        <v/>
      </c>
      <c r="N5648" s="6" t="str">
        <f>IFERROR(VLOOKUP($J5648,Lookup!$I:$M,Lookup!M$2,0),"")</f>
        <v/>
      </c>
      <c r="O5648" s="6">
        <f>IFERROR(VLOOKUP(E5648,Lookup!B:C,2,0),0)</f>
        <v>0</v>
      </c>
    </row>
    <row r="5649" customHeight="1" spans="11:15">
      <c r="K5649" s="6" t="str">
        <f>IFERROR(VLOOKUP($J5649,Lookup!$I:$M,Lookup!J$2,0),"")</f>
        <v/>
      </c>
      <c r="L5649" s="6" t="str">
        <f>IFERROR(VLOOKUP($J5649,Lookup!$I:$M,Lookup!K$2,0),"")</f>
        <v/>
      </c>
      <c r="M5649" s="6" t="str">
        <f>IFERROR(VLOOKUP($J5649,Lookup!$I:$M,Lookup!L$2,0),"")</f>
        <v/>
      </c>
      <c r="N5649" s="6" t="str">
        <f>IFERROR(VLOOKUP($J5649,Lookup!$I:$M,Lookup!M$2,0),"")</f>
        <v/>
      </c>
      <c r="O5649" s="6">
        <f>IFERROR(VLOOKUP(E5649,Lookup!B:C,2,0),0)</f>
        <v>0</v>
      </c>
    </row>
    <row r="5650" customHeight="1" spans="11:15">
      <c r="K5650" s="6" t="str">
        <f>IFERROR(VLOOKUP($J5650,Lookup!$I:$M,Lookup!J$2,0),"")</f>
        <v/>
      </c>
      <c r="L5650" s="6" t="str">
        <f>IFERROR(VLOOKUP($J5650,Lookup!$I:$M,Lookup!K$2,0),"")</f>
        <v/>
      </c>
      <c r="M5650" s="6" t="str">
        <f>IFERROR(VLOOKUP($J5650,Lookup!$I:$M,Lookup!L$2,0),"")</f>
        <v/>
      </c>
      <c r="N5650" s="6" t="str">
        <f>IFERROR(VLOOKUP($J5650,Lookup!$I:$M,Lookup!M$2,0),"")</f>
        <v/>
      </c>
      <c r="O5650" s="6">
        <f>IFERROR(VLOOKUP(E5650,Lookup!B:C,2,0),0)</f>
        <v>0</v>
      </c>
    </row>
    <row r="5651" customHeight="1" spans="11:15">
      <c r="K5651" s="6" t="str">
        <f>IFERROR(VLOOKUP($J5651,Lookup!$I:$M,Lookup!J$2,0),"")</f>
        <v/>
      </c>
      <c r="L5651" s="6" t="str">
        <f>IFERROR(VLOOKUP($J5651,Lookup!$I:$M,Lookup!K$2,0),"")</f>
        <v/>
      </c>
      <c r="M5651" s="6" t="str">
        <f>IFERROR(VLOOKUP($J5651,Lookup!$I:$M,Lookup!L$2,0),"")</f>
        <v/>
      </c>
      <c r="N5651" s="6" t="str">
        <f>IFERROR(VLOOKUP($J5651,Lookup!$I:$M,Lookup!M$2,0),"")</f>
        <v/>
      </c>
      <c r="O5651" s="6">
        <f>IFERROR(VLOOKUP(E5651,Lookup!B:C,2,0),0)</f>
        <v>0</v>
      </c>
    </row>
    <row r="5652" customHeight="1" spans="11:15">
      <c r="K5652" s="6" t="str">
        <f>IFERROR(VLOOKUP($J5652,Lookup!$I:$M,Lookup!J$2,0),"")</f>
        <v/>
      </c>
      <c r="L5652" s="6" t="str">
        <f>IFERROR(VLOOKUP($J5652,Lookup!$I:$M,Lookup!K$2,0),"")</f>
        <v/>
      </c>
      <c r="M5652" s="6" t="str">
        <f>IFERROR(VLOOKUP($J5652,Lookup!$I:$M,Lookup!L$2,0),"")</f>
        <v/>
      </c>
      <c r="N5652" s="6" t="str">
        <f>IFERROR(VLOOKUP($J5652,Lookup!$I:$M,Lookup!M$2,0),"")</f>
        <v/>
      </c>
      <c r="O5652" s="6">
        <f>IFERROR(VLOOKUP(E5652,Lookup!B:C,2,0),0)</f>
        <v>0</v>
      </c>
    </row>
    <row r="5653" customHeight="1" spans="11:15">
      <c r="K5653" s="6" t="str">
        <f>IFERROR(VLOOKUP($J5653,Lookup!$I:$M,Lookup!J$2,0),"")</f>
        <v/>
      </c>
      <c r="L5653" s="6" t="str">
        <f>IFERROR(VLOOKUP($J5653,Lookup!$I:$M,Lookup!K$2,0),"")</f>
        <v/>
      </c>
      <c r="M5653" s="6" t="str">
        <f>IFERROR(VLOOKUP($J5653,Lookup!$I:$M,Lookup!L$2,0),"")</f>
        <v/>
      </c>
      <c r="N5653" s="6" t="str">
        <f>IFERROR(VLOOKUP($J5653,Lookup!$I:$M,Lookup!M$2,0),"")</f>
        <v/>
      </c>
      <c r="O5653" s="6">
        <f>IFERROR(VLOOKUP(E5653,Lookup!B:C,2,0),0)</f>
        <v>0</v>
      </c>
    </row>
    <row r="5654" customHeight="1" spans="11:15">
      <c r="K5654" s="6" t="str">
        <f>IFERROR(VLOOKUP($J5654,Lookup!$I:$M,Lookup!J$2,0),"")</f>
        <v/>
      </c>
      <c r="L5654" s="6" t="str">
        <f>IFERROR(VLOOKUP($J5654,Lookup!$I:$M,Lookup!K$2,0),"")</f>
        <v/>
      </c>
      <c r="M5654" s="6" t="str">
        <f>IFERROR(VLOOKUP($J5654,Lookup!$I:$M,Lookup!L$2,0),"")</f>
        <v/>
      </c>
      <c r="N5654" s="6" t="str">
        <f>IFERROR(VLOOKUP($J5654,Lookup!$I:$M,Lookup!M$2,0),"")</f>
        <v/>
      </c>
      <c r="O5654" s="6">
        <f>IFERROR(VLOOKUP(E5654,Lookup!B:C,2,0),0)</f>
        <v>0</v>
      </c>
    </row>
    <row r="5655" customHeight="1" spans="11:15">
      <c r="K5655" s="6" t="str">
        <f>IFERROR(VLOOKUP($J5655,Lookup!$I:$M,Lookup!J$2,0),"")</f>
        <v/>
      </c>
      <c r="L5655" s="6" t="str">
        <f>IFERROR(VLOOKUP($J5655,Lookup!$I:$M,Lookup!K$2,0),"")</f>
        <v/>
      </c>
      <c r="M5655" s="6" t="str">
        <f>IFERROR(VLOOKUP($J5655,Lookup!$I:$M,Lookup!L$2,0),"")</f>
        <v/>
      </c>
      <c r="N5655" s="6" t="str">
        <f>IFERROR(VLOOKUP($J5655,Lookup!$I:$M,Lookup!M$2,0),"")</f>
        <v/>
      </c>
      <c r="O5655" s="6">
        <f>IFERROR(VLOOKUP(E5655,Lookup!B:C,2,0),0)</f>
        <v>0</v>
      </c>
    </row>
    <row r="5656" customHeight="1" spans="11:15">
      <c r="K5656" s="6" t="str">
        <f>IFERROR(VLOOKUP($J5656,Lookup!$I:$M,Lookup!J$2,0),"")</f>
        <v/>
      </c>
      <c r="L5656" s="6" t="str">
        <f>IFERROR(VLOOKUP($J5656,Lookup!$I:$M,Lookup!K$2,0),"")</f>
        <v/>
      </c>
      <c r="M5656" s="6" t="str">
        <f>IFERROR(VLOOKUP($J5656,Lookup!$I:$M,Lookup!L$2,0),"")</f>
        <v/>
      </c>
      <c r="N5656" s="6" t="str">
        <f>IFERROR(VLOOKUP($J5656,Lookup!$I:$M,Lookup!M$2,0),"")</f>
        <v/>
      </c>
      <c r="O5656" s="6">
        <f>IFERROR(VLOOKUP(E5656,Lookup!B:C,2,0),0)</f>
        <v>0</v>
      </c>
    </row>
    <row r="5657" customHeight="1" spans="11:15">
      <c r="K5657" s="6" t="str">
        <f>IFERROR(VLOOKUP($J5657,Lookup!$I:$M,Lookup!J$2,0),"")</f>
        <v/>
      </c>
      <c r="L5657" s="6" t="str">
        <f>IFERROR(VLOOKUP($J5657,Lookup!$I:$M,Lookup!K$2,0),"")</f>
        <v/>
      </c>
      <c r="M5657" s="6" t="str">
        <f>IFERROR(VLOOKUP($J5657,Lookup!$I:$M,Lookup!L$2,0),"")</f>
        <v/>
      </c>
      <c r="N5657" s="6" t="str">
        <f>IFERROR(VLOOKUP($J5657,Lookup!$I:$M,Lookup!M$2,0),"")</f>
        <v/>
      </c>
      <c r="O5657" s="6">
        <f>IFERROR(VLOOKUP(E5657,Lookup!B:C,2,0),0)</f>
        <v>0</v>
      </c>
    </row>
    <row r="5658" customHeight="1" spans="11:15">
      <c r="K5658" s="6" t="str">
        <f>IFERROR(VLOOKUP($J5658,Lookup!$I:$M,Lookup!J$2,0),"")</f>
        <v/>
      </c>
      <c r="L5658" s="6" t="str">
        <f>IFERROR(VLOOKUP($J5658,Lookup!$I:$M,Lookup!K$2,0),"")</f>
        <v/>
      </c>
      <c r="M5658" s="6" t="str">
        <f>IFERROR(VLOOKUP($J5658,Lookup!$I:$M,Lookup!L$2,0),"")</f>
        <v/>
      </c>
      <c r="N5658" s="6" t="str">
        <f>IFERROR(VLOOKUP($J5658,Lookup!$I:$M,Lookup!M$2,0),"")</f>
        <v/>
      </c>
      <c r="O5658" s="6">
        <f>IFERROR(VLOOKUP(E5658,Lookup!B:C,2,0),0)</f>
        <v>0</v>
      </c>
    </row>
    <row r="5659" customHeight="1" spans="11:15">
      <c r="K5659" s="6" t="str">
        <f>IFERROR(VLOOKUP($J5659,Lookup!$I:$M,Lookup!J$2,0),"")</f>
        <v/>
      </c>
      <c r="L5659" s="6" t="str">
        <f>IFERROR(VLOOKUP($J5659,Lookup!$I:$M,Lookup!K$2,0),"")</f>
        <v/>
      </c>
      <c r="M5659" s="6" t="str">
        <f>IFERROR(VLOOKUP($J5659,Lookup!$I:$M,Lookup!L$2,0),"")</f>
        <v/>
      </c>
      <c r="N5659" s="6" t="str">
        <f>IFERROR(VLOOKUP($J5659,Lookup!$I:$M,Lookup!M$2,0),"")</f>
        <v/>
      </c>
      <c r="O5659" s="6">
        <f>IFERROR(VLOOKUP(E5659,Lookup!B:C,2,0),0)</f>
        <v>0</v>
      </c>
    </row>
    <row r="5660" customHeight="1" spans="11:15">
      <c r="K5660" s="6" t="str">
        <f>IFERROR(VLOOKUP($J5660,Lookup!$I:$M,Lookup!J$2,0),"")</f>
        <v/>
      </c>
      <c r="L5660" s="6" t="str">
        <f>IFERROR(VLOOKUP($J5660,Lookup!$I:$M,Lookup!K$2,0),"")</f>
        <v/>
      </c>
      <c r="M5660" s="6" t="str">
        <f>IFERROR(VLOOKUP($J5660,Lookup!$I:$M,Lookup!L$2,0),"")</f>
        <v/>
      </c>
      <c r="N5660" s="6" t="str">
        <f>IFERROR(VLOOKUP($J5660,Lookup!$I:$M,Lookup!M$2,0),"")</f>
        <v/>
      </c>
      <c r="O5660" s="6">
        <f>IFERROR(VLOOKUP(E5660,Lookup!B:C,2,0),0)</f>
        <v>0</v>
      </c>
    </row>
    <row r="5661" customHeight="1" spans="11:15">
      <c r="K5661" s="6" t="str">
        <f>IFERROR(VLOOKUP($J5661,Lookup!$I:$M,Lookup!J$2,0),"")</f>
        <v/>
      </c>
      <c r="L5661" s="6" t="str">
        <f>IFERROR(VLOOKUP($J5661,Lookup!$I:$M,Lookup!K$2,0),"")</f>
        <v/>
      </c>
      <c r="M5661" s="6" t="str">
        <f>IFERROR(VLOOKUP($J5661,Lookup!$I:$M,Lookup!L$2,0),"")</f>
        <v/>
      </c>
      <c r="N5661" s="6" t="str">
        <f>IFERROR(VLOOKUP($J5661,Lookup!$I:$M,Lookup!M$2,0),"")</f>
        <v/>
      </c>
      <c r="O5661" s="6">
        <f>IFERROR(VLOOKUP(E5661,Lookup!B:C,2,0),0)</f>
        <v>0</v>
      </c>
    </row>
    <row r="5662" customHeight="1" spans="11:15">
      <c r="K5662" s="6" t="str">
        <f>IFERROR(VLOOKUP($J5662,Lookup!$I:$M,Lookup!J$2,0),"")</f>
        <v/>
      </c>
      <c r="L5662" s="6" t="str">
        <f>IFERROR(VLOOKUP($J5662,Lookup!$I:$M,Lookup!K$2,0),"")</f>
        <v/>
      </c>
      <c r="M5662" s="6" t="str">
        <f>IFERROR(VLOOKUP($J5662,Lookup!$I:$M,Lookup!L$2,0),"")</f>
        <v/>
      </c>
      <c r="N5662" s="6" t="str">
        <f>IFERROR(VLOOKUP($J5662,Lookup!$I:$M,Lookup!M$2,0),"")</f>
        <v/>
      </c>
      <c r="O5662" s="6">
        <f>IFERROR(VLOOKUP(E5662,Lookup!B:C,2,0),0)</f>
        <v>0</v>
      </c>
    </row>
    <row r="5663" customHeight="1" spans="11:15">
      <c r="K5663" s="6" t="str">
        <f>IFERROR(VLOOKUP($J5663,Lookup!$I:$M,Lookup!J$2,0),"")</f>
        <v/>
      </c>
      <c r="L5663" s="6" t="str">
        <f>IFERROR(VLOOKUP($J5663,Lookup!$I:$M,Lookup!K$2,0),"")</f>
        <v/>
      </c>
      <c r="M5663" s="6" t="str">
        <f>IFERROR(VLOOKUP($J5663,Lookup!$I:$M,Lookup!L$2,0),"")</f>
        <v/>
      </c>
      <c r="N5663" s="6" t="str">
        <f>IFERROR(VLOOKUP($J5663,Lookup!$I:$M,Lookup!M$2,0),"")</f>
        <v/>
      </c>
      <c r="O5663" s="6">
        <f>IFERROR(VLOOKUP(E5663,Lookup!B:C,2,0),0)</f>
        <v>0</v>
      </c>
    </row>
    <row r="5664" customHeight="1" spans="11:15">
      <c r="K5664" s="6" t="str">
        <f>IFERROR(VLOOKUP($J5664,Lookup!$I:$M,Lookup!J$2,0),"")</f>
        <v/>
      </c>
      <c r="L5664" s="6" t="str">
        <f>IFERROR(VLOOKUP($J5664,Lookup!$I:$M,Lookup!K$2,0),"")</f>
        <v/>
      </c>
      <c r="M5664" s="6" t="str">
        <f>IFERROR(VLOOKUP($J5664,Lookup!$I:$M,Lookup!L$2,0),"")</f>
        <v/>
      </c>
      <c r="N5664" s="6" t="str">
        <f>IFERROR(VLOOKUP($J5664,Lookup!$I:$M,Lookup!M$2,0),"")</f>
        <v/>
      </c>
      <c r="O5664" s="6">
        <f>IFERROR(VLOOKUP(E5664,Lookup!B:C,2,0),0)</f>
        <v>0</v>
      </c>
    </row>
    <row r="5665" customHeight="1" spans="11:15">
      <c r="K5665" s="6" t="str">
        <f>IFERROR(VLOOKUP($J5665,Lookup!$I:$M,Lookup!J$2,0),"")</f>
        <v/>
      </c>
      <c r="L5665" s="6" t="str">
        <f>IFERROR(VLOOKUP($J5665,Lookup!$I:$M,Lookup!K$2,0),"")</f>
        <v/>
      </c>
      <c r="M5665" s="6" t="str">
        <f>IFERROR(VLOOKUP($J5665,Lookup!$I:$M,Lookup!L$2,0),"")</f>
        <v/>
      </c>
      <c r="N5665" s="6" t="str">
        <f>IFERROR(VLOOKUP($J5665,Lookup!$I:$M,Lookup!M$2,0),"")</f>
        <v/>
      </c>
      <c r="O5665" s="6">
        <f>IFERROR(VLOOKUP(E5665,Lookup!B:C,2,0),0)</f>
        <v>0</v>
      </c>
    </row>
    <row r="5666" customHeight="1" spans="11:15">
      <c r="K5666" s="6" t="str">
        <f>IFERROR(VLOOKUP($J5666,Lookup!$I:$M,Lookup!J$2,0),"")</f>
        <v/>
      </c>
      <c r="L5666" s="6" t="str">
        <f>IFERROR(VLOOKUP($J5666,Lookup!$I:$M,Lookup!K$2,0),"")</f>
        <v/>
      </c>
      <c r="M5666" s="6" t="str">
        <f>IFERROR(VLOOKUP($J5666,Lookup!$I:$M,Lookup!L$2,0),"")</f>
        <v/>
      </c>
      <c r="N5666" s="6" t="str">
        <f>IFERROR(VLOOKUP($J5666,Lookup!$I:$M,Lookup!M$2,0),"")</f>
        <v/>
      </c>
      <c r="O5666" s="6">
        <f>IFERROR(VLOOKUP(E5666,Lookup!B:C,2,0),0)</f>
        <v>0</v>
      </c>
    </row>
    <row r="5667" customHeight="1" spans="11:15">
      <c r="K5667" s="6" t="str">
        <f>IFERROR(VLOOKUP($J5667,Lookup!$I:$M,Lookup!J$2,0),"")</f>
        <v/>
      </c>
      <c r="L5667" s="6" t="str">
        <f>IFERROR(VLOOKUP($J5667,Lookup!$I:$M,Lookup!K$2,0),"")</f>
        <v/>
      </c>
      <c r="M5667" s="6" t="str">
        <f>IFERROR(VLOOKUP($J5667,Lookup!$I:$M,Lookup!L$2,0),"")</f>
        <v/>
      </c>
      <c r="N5667" s="6" t="str">
        <f>IFERROR(VLOOKUP($J5667,Lookup!$I:$M,Lookup!M$2,0),"")</f>
        <v/>
      </c>
      <c r="O5667" s="6">
        <f>IFERROR(VLOOKUP(E5667,Lookup!B:C,2,0),0)</f>
        <v>0</v>
      </c>
    </row>
    <row r="5668" customHeight="1" spans="11:15">
      <c r="K5668" s="6" t="str">
        <f>IFERROR(VLOOKUP($J5668,Lookup!$I:$M,Lookup!J$2,0),"")</f>
        <v/>
      </c>
      <c r="L5668" s="6" t="str">
        <f>IFERROR(VLOOKUP($J5668,Lookup!$I:$M,Lookup!K$2,0),"")</f>
        <v/>
      </c>
      <c r="M5668" s="6" t="str">
        <f>IFERROR(VLOOKUP($J5668,Lookup!$I:$M,Lookup!L$2,0),"")</f>
        <v/>
      </c>
      <c r="N5668" s="6" t="str">
        <f>IFERROR(VLOOKUP($J5668,Lookup!$I:$M,Lookup!M$2,0),"")</f>
        <v/>
      </c>
      <c r="O5668" s="6">
        <f>IFERROR(VLOOKUP(E5668,Lookup!B:C,2,0),0)</f>
        <v>0</v>
      </c>
    </row>
    <row r="5669" customHeight="1" spans="11:15">
      <c r="K5669" s="6" t="str">
        <f>IFERROR(VLOOKUP($J5669,Lookup!$I:$M,Lookup!J$2,0),"")</f>
        <v/>
      </c>
      <c r="L5669" s="6" t="str">
        <f>IFERROR(VLOOKUP($J5669,Lookup!$I:$M,Lookup!K$2,0),"")</f>
        <v/>
      </c>
      <c r="M5669" s="6" t="str">
        <f>IFERROR(VLOOKUP($J5669,Lookup!$I:$M,Lookup!L$2,0),"")</f>
        <v/>
      </c>
      <c r="N5669" s="6" t="str">
        <f>IFERROR(VLOOKUP($J5669,Lookup!$I:$M,Lookup!M$2,0),"")</f>
        <v/>
      </c>
      <c r="O5669" s="6">
        <f>IFERROR(VLOOKUP(E5669,Lookup!B:C,2,0),0)</f>
        <v>0</v>
      </c>
    </row>
    <row r="5670" customHeight="1" spans="11:15">
      <c r="K5670" s="6" t="str">
        <f>IFERROR(VLOOKUP($J5670,Lookup!$I:$M,Lookup!J$2,0),"")</f>
        <v/>
      </c>
      <c r="L5670" s="6" t="str">
        <f>IFERROR(VLOOKUP($J5670,Lookup!$I:$M,Lookup!K$2,0),"")</f>
        <v/>
      </c>
      <c r="M5670" s="6" t="str">
        <f>IFERROR(VLOOKUP($J5670,Lookup!$I:$M,Lookup!L$2,0),"")</f>
        <v/>
      </c>
      <c r="N5670" s="6" t="str">
        <f>IFERROR(VLOOKUP($J5670,Lookup!$I:$M,Lookup!M$2,0),"")</f>
        <v/>
      </c>
      <c r="O5670" s="6">
        <f>IFERROR(VLOOKUP(E5670,Lookup!B:C,2,0),0)</f>
        <v>0</v>
      </c>
    </row>
    <row r="5671" customHeight="1" spans="11:15">
      <c r="K5671" s="6" t="str">
        <f>IFERROR(VLOOKUP($J5671,Lookup!$I:$M,Lookup!J$2,0),"")</f>
        <v/>
      </c>
      <c r="L5671" s="6" t="str">
        <f>IFERROR(VLOOKUP($J5671,Lookup!$I:$M,Lookup!K$2,0),"")</f>
        <v/>
      </c>
      <c r="M5671" s="6" t="str">
        <f>IFERROR(VLOOKUP($J5671,Lookup!$I:$M,Lookup!L$2,0),"")</f>
        <v/>
      </c>
      <c r="N5671" s="6" t="str">
        <f>IFERROR(VLOOKUP($J5671,Lookup!$I:$M,Lookup!M$2,0),"")</f>
        <v/>
      </c>
      <c r="O5671" s="6">
        <f>IFERROR(VLOOKUP(E5671,Lookup!B:C,2,0),0)</f>
        <v>0</v>
      </c>
    </row>
    <row r="5672" customHeight="1" spans="11:15">
      <c r="K5672" s="6" t="str">
        <f>IFERROR(VLOOKUP($J5672,Lookup!$I:$M,Lookup!J$2,0),"")</f>
        <v/>
      </c>
      <c r="L5672" s="6" t="str">
        <f>IFERROR(VLOOKUP($J5672,Lookup!$I:$M,Lookup!K$2,0),"")</f>
        <v/>
      </c>
      <c r="M5672" s="6" t="str">
        <f>IFERROR(VLOOKUP($J5672,Lookup!$I:$M,Lookup!L$2,0),"")</f>
        <v/>
      </c>
      <c r="N5672" s="6" t="str">
        <f>IFERROR(VLOOKUP($J5672,Lookup!$I:$M,Lookup!M$2,0),"")</f>
        <v/>
      </c>
      <c r="O5672" s="6">
        <f>IFERROR(VLOOKUP(E5672,Lookup!B:C,2,0),0)</f>
        <v>0</v>
      </c>
    </row>
    <row r="5673" customHeight="1" spans="11:15">
      <c r="K5673" s="6" t="str">
        <f>IFERROR(VLOOKUP($J5673,Lookup!$I:$M,Lookup!J$2,0),"")</f>
        <v/>
      </c>
      <c r="L5673" s="6" t="str">
        <f>IFERROR(VLOOKUP($J5673,Lookup!$I:$M,Lookup!K$2,0),"")</f>
        <v/>
      </c>
      <c r="M5673" s="6" t="str">
        <f>IFERROR(VLOOKUP($J5673,Lookup!$I:$M,Lookup!L$2,0),"")</f>
        <v/>
      </c>
      <c r="N5673" s="6" t="str">
        <f>IFERROR(VLOOKUP($J5673,Lookup!$I:$M,Lookup!M$2,0),"")</f>
        <v/>
      </c>
      <c r="O5673" s="6">
        <f>IFERROR(VLOOKUP(E5673,Lookup!B:C,2,0),0)</f>
        <v>0</v>
      </c>
    </row>
    <row r="5674" customHeight="1" spans="11:15">
      <c r="K5674" s="6" t="str">
        <f>IFERROR(VLOOKUP($J5674,Lookup!$I:$M,Lookup!J$2,0),"")</f>
        <v/>
      </c>
      <c r="L5674" s="6" t="str">
        <f>IFERROR(VLOOKUP($J5674,Lookup!$I:$M,Lookup!K$2,0),"")</f>
        <v/>
      </c>
      <c r="M5674" s="6" t="str">
        <f>IFERROR(VLOOKUP($J5674,Lookup!$I:$M,Lookup!L$2,0),"")</f>
        <v/>
      </c>
      <c r="N5674" s="6" t="str">
        <f>IFERROR(VLOOKUP($J5674,Lookup!$I:$M,Lookup!M$2,0),"")</f>
        <v/>
      </c>
      <c r="O5674" s="6">
        <f>IFERROR(VLOOKUP(E5674,Lookup!B:C,2,0),0)</f>
        <v>0</v>
      </c>
    </row>
    <row r="5675" customHeight="1" spans="11:15">
      <c r="K5675" s="6" t="str">
        <f>IFERROR(VLOOKUP($J5675,Lookup!$I:$M,Lookup!J$2,0),"")</f>
        <v/>
      </c>
      <c r="L5675" s="6" t="str">
        <f>IFERROR(VLOOKUP($J5675,Lookup!$I:$M,Lookup!K$2,0),"")</f>
        <v/>
      </c>
      <c r="M5675" s="6" t="str">
        <f>IFERROR(VLOOKUP($J5675,Lookup!$I:$M,Lookup!L$2,0),"")</f>
        <v/>
      </c>
      <c r="N5675" s="6" t="str">
        <f>IFERROR(VLOOKUP($J5675,Lookup!$I:$M,Lookup!M$2,0),"")</f>
        <v/>
      </c>
      <c r="O5675" s="6">
        <f>IFERROR(VLOOKUP(E5675,Lookup!B:C,2,0),0)</f>
        <v>0</v>
      </c>
    </row>
    <row r="5676" customHeight="1" spans="11:15">
      <c r="K5676" s="6" t="str">
        <f>IFERROR(VLOOKUP($J5676,Lookup!$I:$M,Lookup!J$2,0),"")</f>
        <v/>
      </c>
      <c r="L5676" s="6" t="str">
        <f>IFERROR(VLOOKUP($J5676,Lookup!$I:$M,Lookup!K$2,0),"")</f>
        <v/>
      </c>
      <c r="M5676" s="6" t="str">
        <f>IFERROR(VLOOKUP($J5676,Lookup!$I:$M,Lookup!L$2,0),"")</f>
        <v/>
      </c>
      <c r="N5676" s="6" t="str">
        <f>IFERROR(VLOOKUP($J5676,Lookup!$I:$M,Lookup!M$2,0),"")</f>
        <v/>
      </c>
      <c r="O5676" s="6">
        <f>IFERROR(VLOOKUP(E5676,Lookup!B:C,2,0),0)</f>
        <v>0</v>
      </c>
    </row>
    <row r="5677" customHeight="1" spans="11:15">
      <c r="K5677" s="6" t="str">
        <f>IFERROR(VLOOKUP($J5677,Lookup!$I:$M,Lookup!J$2,0),"")</f>
        <v/>
      </c>
      <c r="L5677" s="6" t="str">
        <f>IFERROR(VLOOKUP($J5677,Lookup!$I:$M,Lookup!K$2,0),"")</f>
        <v/>
      </c>
      <c r="M5677" s="6" t="str">
        <f>IFERROR(VLOOKUP($J5677,Lookup!$I:$M,Lookup!L$2,0),"")</f>
        <v/>
      </c>
      <c r="N5677" s="6" t="str">
        <f>IFERROR(VLOOKUP($J5677,Lookup!$I:$M,Lookup!M$2,0),"")</f>
        <v/>
      </c>
      <c r="O5677" s="6">
        <f>IFERROR(VLOOKUP(E5677,Lookup!B:C,2,0),0)</f>
        <v>0</v>
      </c>
    </row>
    <row r="5678" customHeight="1" spans="11:15">
      <c r="K5678" s="6" t="str">
        <f>IFERROR(VLOOKUP($J5678,Lookup!$I:$M,Lookup!J$2,0),"")</f>
        <v/>
      </c>
      <c r="L5678" s="6" t="str">
        <f>IFERROR(VLOOKUP($J5678,Lookup!$I:$M,Lookup!K$2,0),"")</f>
        <v/>
      </c>
      <c r="M5678" s="6" t="str">
        <f>IFERROR(VLOOKUP($J5678,Lookup!$I:$M,Lookup!L$2,0),"")</f>
        <v/>
      </c>
      <c r="N5678" s="6" t="str">
        <f>IFERROR(VLOOKUP($J5678,Lookup!$I:$M,Lookup!M$2,0),"")</f>
        <v/>
      </c>
      <c r="O5678" s="6">
        <f>IFERROR(VLOOKUP(E5678,Lookup!B:C,2,0),0)</f>
        <v>0</v>
      </c>
    </row>
    <row r="5679" customHeight="1" spans="11:15">
      <c r="K5679" s="6" t="str">
        <f>IFERROR(VLOOKUP($J5679,Lookup!$I:$M,Lookup!J$2,0),"")</f>
        <v/>
      </c>
      <c r="L5679" s="6" t="str">
        <f>IFERROR(VLOOKUP($J5679,Lookup!$I:$M,Lookup!K$2,0),"")</f>
        <v/>
      </c>
      <c r="M5679" s="6" t="str">
        <f>IFERROR(VLOOKUP($J5679,Lookup!$I:$M,Lookup!L$2,0),"")</f>
        <v/>
      </c>
      <c r="N5679" s="6" t="str">
        <f>IFERROR(VLOOKUP($J5679,Lookup!$I:$M,Lookup!M$2,0),"")</f>
        <v/>
      </c>
      <c r="O5679" s="6">
        <f>IFERROR(VLOOKUP(E5679,Lookup!B:C,2,0),0)</f>
        <v>0</v>
      </c>
    </row>
    <row r="5680" customHeight="1" spans="11:15">
      <c r="K5680" s="6" t="str">
        <f>IFERROR(VLOOKUP($J5680,Lookup!$I:$M,Lookup!J$2,0),"")</f>
        <v/>
      </c>
      <c r="L5680" s="6" t="str">
        <f>IFERROR(VLOOKUP($J5680,Lookup!$I:$M,Lookup!K$2,0),"")</f>
        <v/>
      </c>
      <c r="M5680" s="6" t="str">
        <f>IFERROR(VLOOKUP($J5680,Lookup!$I:$M,Lookup!L$2,0),"")</f>
        <v/>
      </c>
      <c r="N5680" s="6" t="str">
        <f>IFERROR(VLOOKUP($J5680,Lookup!$I:$M,Lookup!M$2,0),"")</f>
        <v/>
      </c>
      <c r="O5680" s="6">
        <f>IFERROR(VLOOKUP(E5680,Lookup!B:C,2,0),0)</f>
        <v>0</v>
      </c>
    </row>
    <row r="5681" customHeight="1" spans="11:15">
      <c r="K5681" s="6" t="str">
        <f>IFERROR(VLOOKUP($J5681,Lookup!$I:$M,Lookup!J$2,0),"")</f>
        <v/>
      </c>
      <c r="L5681" s="6" t="str">
        <f>IFERROR(VLOOKUP($J5681,Lookup!$I:$M,Lookup!K$2,0),"")</f>
        <v/>
      </c>
      <c r="M5681" s="6" t="str">
        <f>IFERROR(VLOOKUP($J5681,Lookup!$I:$M,Lookup!L$2,0),"")</f>
        <v/>
      </c>
      <c r="N5681" s="6" t="str">
        <f>IFERROR(VLOOKUP($J5681,Lookup!$I:$M,Lookup!M$2,0),"")</f>
        <v/>
      </c>
      <c r="O5681" s="6">
        <f>IFERROR(VLOOKUP(E5681,Lookup!B:C,2,0),0)</f>
        <v>0</v>
      </c>
    </row>
    <row r="5682" customHeight="1" spans="11:15">
      <c r="K5682" s="6" t="str">
        <f>IFERROR(VLOOKUP($J5682,Lookup!$I:$M,Lookup!J$2,0),"")</f>
        <v/>
      </c>
      <c r="L5682" s="6" t="str">
        <f>IFERROR(VLOOKUP($J5682,Lookup!$I:$M,Lookup!K$2,0),"")</f>
        <v/>
      </c>
      <c r="M5682" s="6" t="str">
        <f>IFERROR(VLOOKUP($J5682,Lookup!$I:$M,Lookup!L$2,0),"")</f>
        <v/>
      </c>
      <c r="N5682" s="6" t="str">
        <f>IFERROR(VLOOKUP($J5682,Lookup!$I:$M,Lookup!M$2,0),"")</f>
        <v/>
      </c>
      <c r="O5682" s="6">
        <f>IFERROR(VLOOKUP(E5682,Lookup!B:C,2,0),0)</f>
        <v>0</v>
      </c>
    </row>
    <row r="5683" customHeight="1" spans="11:15">
      <c r="K5683" s="6" t="str">
        <f>IFERROR(VLOOKUP($J5683,Lookup!$I:$M,Lookup!J$2,0),"")</f>
        <v/>
      </c>
      <c r="L5683" s="6" t="str">
        <f>IFERROR(VLOOKUP($J5683,Lookup!$I:$M,Lookup!K$2,0),"")</f>
        <v/>
      </c>
      <c r="M5683" s="6" t="str">
        <f>IFERROR(VLOOKUP($J5683,Lookup!$I:$M,Lookup!L$2,0),"")</f>
        <v/>
      </c>
      <c r="N5683" s="6" t="str">
        <f>IFERROR(VLOOKUP($J5683,Lookup!$I:$M,Lookup!M$2,0),"")</f>
        <v/>
      </c>
      <c r="O5683" s="6">
        <f>IFERROR(VLOOKUP(E5683,Lookup!B:C,2,0),0)</f>
        <v>0</v>
      </c>
    </row>
    <row r="5684" customHeight="1" spans="11:15">
      <c r="K5684" s="6" t="str">
        <f>IFERROR(VLOOKUP($J5684,Lookup!$I:$M,Lookup!J$2,0),"")</f>
        <v/>
      </c>
      <c r="L5684" s="6" t="str">
        <f>IFERROR(VLOOKUP($J5684,Lookup!$I:$M,Lookup!K$2,0),"")</f>
        <v/>
      </c>
      <c r="M5684" s="6" t="str">
        <f>IFERROR(VLOOKUP($J5684,Lookup!$I:$M,Lookup!L$2,0),"")</f>
        <v/>
      </c>
      <c r="N5684" s="6" t="str">
        <f>IFERROR(VLOOKUP($J5684,Lookup!$I:$M,Lookup!M$2,0),"")</f>
        <v/>
      </c>
      <c r="O5684" s="6">
        <f>IFERROR(VLOOKUP(E5684,Lookup!B:C,2,0),0)</f>
        <v>0</v>
      </c>
    </row>
    <row r="5685" customHeight="1" spans="11:15">
      <c r="K5685" s="6" t="str">
        <f>IFERROR(VLOOKUP($J5685,Lookup!$I:$M,Lookup!J$2,0),"")</f>
        <v/>
      </c>
      <c r="L5685" s="6" t="str">
        <f>IFERROR(VLOOKUP($J5685,Lookup!$I:$M,Lookup!K$2,0),"")</f>
        <v/>
      </c>
      <c r="M5685" s="6" t="str">
        <f>IFERROR(VLOOKUP($J5685,Lookup!$I:$M,Lookup!L$2,0),"")</f>
        <v/>
      </c>
      <c r="N5685" s="6" t="str">
        <f>IFERROR(VLOOKUP($J5685,Lookup!$I:$M,Lookup!M$2,0),"")</f>
        <v/>
      </c>
      <c r="O5685" s="6">
        <f>IFERROR(VLOOKUP(E5685,Lookup!B:C,2,0),0)</f>
        <v>0</v>
      </c>
    </row>
    <row r="5686" customHeight="1" spans="11:15">
      <c r="K5686" s="6" t="str">
        <f>IFERROR(VLOOKUP($J5686,Lookup!$I:$M,Lookup!J$2,0),"")</f>
        <v/>
      </c>
      <c r="L5686" s="6" t="str">
        <f>IFERROR(VLOOKUP($J5686,Lookup!$I:$M,Lookup!K$2,0),"")</f>
        <v/>
      </c>
      <c r="M5686" s="6" t="str">
        <f>IFERROR(VLOOKUP($J5686,Lookup!$I:$M,Lookup!L$2,0),"")</f>
        <v/>
      </c>
      <c r="N5686" s="6" t="str">
        <f>IFERROR(VLOOKUP($J5686,Lookup!$I:$M,Lookup!M$2,0),"")</f>
        <v/>
      </c>
      <c r="O5686" s="6">
        <f>IFERROR(VLOOKUP(E5686,Lookup!B:C,2,0),0)</f>
        <v>0</v>
      </c>
    </row>
    <row r="5687" customHeight="1" spans="11:15">
      <c r="K5687" s="6" t="str">
        <f>IFERROR(VLOOKUP($J5687,Lookup!$I:$M,Lookup!J$2,0),"")</f>
        <v/>
      </c>
      <c r="L5687" s="6" t="str">
        <f>IFERROR(VLOOKUP($J5687,Lookup!$I:$M,Lookup!K$2,0),"")</f>
        <v/>
      </c>
      <c r="M5687" s="6" t="str">
        <f>IFERROR(VLOOKUP($J5687,Lookup!$I:$M,Lookup!L$2,0),"")</f>
        <v/>
      </c>
      <c r="N5687" s="6" t="str">
        <f>IFERROR(VLOOKUP($J5687,Lookup!$I:$M,Lookup!M$2,0),"")</f>
        <v/>
      </c>
      <c r="O5687" s="6">
        <f>IFERROR(VLOOKUP(E5687,Lookup!B:C,2,0),0)</f>
        <v>0</v>
      </c>
    </row>
    <row r="5688" customHeight="1" spans="11:15">
      <c r="K5688" s="6" t="str">
        <f>IFERROR(VLOOKUP($J5688,Lookup!$I:$M,Lookup!J$2,0),"")</f>
        <v/>
      </c>
      <c r="L5688" s="6" t="str">
        <f>IFERROR(VLOOKUP($J5688,Lookup!$I:$M,Lookup!K$2,0),"")</f>
        <v/>
      </c>
      <c r="M5688" s="6" t="str">
        <f>IFERROR(VLOOKUP($J5688,Lookup!$I:$M,Lookup!L$2,0),"")</f>
        <v/>
      </c>
      <c r="N5688" s="6" t="str">
        <f>IFERROR(VLOOKUP($J5688,Lookup!$I:$M,Lookup!M$2,0),"")</f>
        <v/>
      </c>
      <c r="O5688" s="6">
        <f>IFERROR(VLOOKUP(E5688,Lookup!B:C,2,0),0)</f>
        <v>0</v>
      </c>
    </row>
    <row r="5689" customHeight="1" spans="11:15">
      <c r="K5689" s="6" t="str">
        <f>IFERROR(VLOOKUP($J5689,Lookup!$I:$M,Lookup!J$2,0),"")</f>
        <v/>
      </c>
      <c r="L5689" s="6" t="str">
        <f>IFERROR(VLOOKUP($J5689,Lookup!$I:$M,Lookup!K$2,0),"")</f>
        <v/>
      </c>
      <c r="M5689" s="6" t="str">
        <f>IFERROR(VLOOKUP($J5689,Lookup!$I:$M,Lookup!L$2,0),"")</f>
        <v/>
      </c>
      <c r="N5689" s="6" t="str">
        <f>IFERROR(VLOOKUP($J5689,Lookup!$I:$M,Lookup!M$2,0),"")</f>
        <v/>
      </c>
      <c r="O5689" s="6">
        <f>IFERROR(VLOOKUP(E5689,Lookup!B:C,2,0),0)</f>
        <v>0</v>
      </c>
    </row>
    <row r="5690" customHeight="1" spans="11:15">
      <c r="K5690" s="6" t="str">
        <f>IFERROR(VLOOKUP($J5690,Lookup!$I:$M,Lookup!J$2,0),"")</f>
        <v/>
      </c>
      <c r="L5690" s="6" t="str">
        <f>IFERROR(VLOOKUP($J5690,Lookup!$I:$M,Lookup!K$2,0),"")</f>
        <v/>
      </c>
      <c r="M5690" s="6" t="str">
        <f>IFERROR(VLOOKUP($J5690,Lookup!$I:$M,Lookup!L$2,0),"")</f>
        <v/>
      </c>
      <c r="N5690" s="6" t="str">
        <f>IFERROR(VLOOKUP($J5690,Lookup!$I:$M,Lookup!M$2,0),"")</f>
        <v/>
      </c>
      <c r="O5690" s="6">
        <f>IFERROR(VLOOKUP(E5690,Lookup!B:C,2,0),0)</f>
        <v>0</v>
      </c>
    </row>
    <row r="5691" customHeight="1" spans="11:15">
      <c r="K5691" s="6" t="str">
        <f>IFERROR(VLOOKUP($J5691,Lookup!$I:$M,Lookup!J$2,0),"")</f>
        <v/>
      </c>
      <c r="L5691" s="6" t="str">
        <f>IFERROR(VLOOKUP($J5691,Lookup!$I:$M,Lookup!K$2,0),"")</f>
        <v/>
      </c>
      <c r="M5691" s="6" t="str">
        <f>IFERROR(VLOOKUP($J5691,Lookup!$I:$M,Lookup!L$2,0),"")</f>
        <v/>
      </c>
      <c r="N5691" s="6" t="str">
        <f>IFERROR(VLOOKUP($J5691,Lookup!$I:$M,Lookup!M$2,0),"")</f>
        <v/>
      </c>
      <c r="O5691" s="6">
        <f>IFERROR(VLOOKUP(E5691,Lookup!B:C,2,0),0)</f>
        <v>0</v>
      </c>
    </row>
    <row r="5692" customHeight="1" spans="11:15">
      <c r="K5692" s="6" t="str">
        <f>IFERROR(VLOOKUP($J5692,Lookup!$I:$M,Lookup!J$2,0),"")</f>
        <v/>
      </c>
      <c r="L5692" s="6" t="str">
        <f>IFERROR(VLOOKUP($J5692,Lookup!$I:$M,Lookup!K$2,0),"")</f>
        <v/>
      </c>
      <c r="M5692" s="6" t="str">
        <f>IFERROR(VLOOKUP($J5692,Lookup!$I:$M,Lookup!L$2,0),"")</f>
        <v/>
      </c>
      <c r="N5692" s="6" t="str">
        <f>IFERROR(VLOOKUP($J5692,Lookup!$I:$M,Lookup!M$2,0),"")</f>
        <v/>
      </c>
      <c r="O5692" s="6">
        <f>IFERROR(VLOOKUP(E5692,Lookup!B:C,2,0),0)</f>
        <v>0</v>
      </c>
    </row>
    <row r="5693" customHeight="1" spans="11:15">
      <c r="K5693" s="6" t="str">
        <f>IFERROR(VLOOKUP($J5693,Lookup!$I:$M,Lookup!J$2,0),"")</f>
        <v/>
      </c>
      <c r="L5693" s="6" t="str">
        <f>IFERROR(VLOOKUP($J5693,Lookup!$I:$M,Lookup!K$2,0),"")</f>
        <v/>
      </c>
      <c r="M5693" s="6" t="str">
        <f>IFERROR(VLOOKUP($J5693,Lookup!$I:$M,Lookup!L$2,0),"")</f>
        <v/>
      </c>
      <c r="N5693" s="6" t="str">
        <f>IFERROR(VLOOKUP($J5693,Lookup!$I:$M,Lookup!M$2,0),"")</f>
        <v/>
      </c>
      <c r="O5693" s="6">
        <f>IFERROR(VLOOKUP(E5693,Lookup!B:C,2,0),0)</f>
        <v>0</v>
      </c>
    </row>
    <row r="5694" customHeight="1" spans="11:15">
      <c r="K5694" s="6" t="str">
        <f>IFERROR(VLOOKUP($J5694,Lookup!$I:$M,Lookup!J$2,0),"")</f>
        <v/>
      </c>
      <c r="L5694" s="6" t="str">
        <f>IFERROR(VLOOKUP($J5694,Lookup!$I:$M,Lookup!K$2,0),"")</f>
        <v/>
      </c>
      <c r="M5694" s="6" t="str">
        <f>IFERROR(VLOOKUP($J5694,Lookup!$I:$M,Lookup!L$2,0),"")</f>
        <v/>
      </c>
      <c r="N5694" s="6" t="str">
        <f>IFERROR(VLOOKUP($J5694,Lookup!$I:$M,Lookup!M$2,0),"")</f>
        <v/>
      </c>
      <c r="O5694" s="6">
        <f>IFERROR(VLOOKUP(E5694,Lookup!B:C,2,0),0)</f>
        <v>0</v>
      </c>
    </row>
    <row r="5695" customHeight="1" spans="11:15">
      <c r="K5695" s="6" t="str">
        <f>IFERROR(VLOOKUP($J5695,Lookup!$I:$M,Lookup!J$2,0),"")</f>
        <v/>
      </c>
      <c r="L5695" s="6" t="str">
        <f>IFERROR(VLOOKUP($J5695,Lookup!$I:$M,Lookup!K$2,0),"")</f>
        <v/>
      </c>
      <c r="M5695" s="6" t="str">
        <f>IFERROR(VLOOKUP($J5695,Lookup!$I:$M,Lookup!L$2,0),"")</f>
        <v/>
      </c>
      <c r="N5695" s="6" t="str">
        <f>IFERROR(VLOOKUP($J5695,Lookup!$I:$M,Lookup!M$2,0),"")</f>
        <v/>
      </c>
      <c r="O5695" s="6">
        <f>IFERROR(VLOOKUP(E5695,Lookup!B:C,2,0),0)</f>
        <v>0</v>
      </c>
    </row>
    <row r="5696" customHeight="1" spans="11:15">
      <c r="K5696" s="6" t="str">
        <f>IFERROR(VLOOKUP($J5696,Lookup!$I:$M,Lookup!J$2,0),"")</f>
        <v/>
      </c>
      <c r="L5696" s="6" t="str">
        <f>IFERROR(VLOOKUP($J5696,Lookup!$I:$M,Lookup!K$2,0),"")</f>
        <v/>
      </c>
      <c r="M5696" s="6" t="str">
        <f>IFERROR(VLOOKUP($J5696,Lookup!$I:$M,Lookup!L$2,0),"")</f>
        <v/>
      </c>
      <c r="N5696" s="6" t="str">
        <f>IFERROR(VLOOKUP($J5696,Lookup!$I:$M,Lookup!M$2,0),"")</f>
        <v/>
      </c>
      <c r="O5696" s="6">
        <f>IFERROR(VLOOKUP(E5696,Lookup!B:C,2,0),0)</f>
        <v>0</v>
      </c>
    </row>
    <row r="5697" customHeight="1" spans="11:15">
      <c r="K5697" s="6" t="str">
        <f>IFERROR(VLOOKUP($J5697,Lookup!$I:$M,Lookup!J$2,0),"")</f>
        <v/>
      </c>
      <c r="L5697" s="6" t="str">
        <f>IFERROR(VLOOKUP($J5697,Lookup!$I:$M,Lookup!K$2,0),"")</f>
        <v/>
      </c>
      <c r="M5697" s="6" t="str">
        <f>IFERROR(VLOOKUP($J5697,Lookup!$I:$M,Lookup!L$2,0),"")</f>
        <v/>
      </c>
      <c r="N5697" s="6" t="str">
        <f>IFERROR(VLOOKUP($J5697,Lookup!$I:$M,Lookup!M$2,0),"")</f>
        <v/>
      </c>
      <c r="O5697" s="6">
        <f>IFERROR(VLOOKUP(E5697,Lookup!B:C,2,0),0)</f>
        <v>0</v>
      </c>
    </row>
    <row r="5698" customHeight="1" spans="11:15">
      <c r="K5698" s="6" t="str">
        <f>IFERROR(VLOOKUP($J5698,Lookup!$I:$M,Lookup!J$2,0),"")</f>
        <v/>
      </c>
      <c r="L5698" s="6" t="str">
        <f>IFERROR(VLOOKUP($J5698,Lookup!$I:$M,Lookup!K$2,0),"")</f>
        <v/>
      </c>
      <c r="M5698" s="6" t="str">
        <f>IFERROR(VLOOKUP($J5698,Lookup!$I:$M,Lookup!L$2,0),"")</f>
        <v/>
      </c>
      <c r="N5698" s="6" t="str">
        <f>IFERROR(VLOOKUP($J5698,Lookup!$I:$M,Lookup!M$2,0),"")</f>
        <v/>
      </c>
      <c r="O5698" s="6">
        <f>IFERROR(VLOOKUP(E5698,Lookup!B:C,2,0),0)</f>
        <v>0</v>
      </c>
    </row>
    <row r="5699" customHeight="1" spans="11:15">
      <c r="K5699" s="6" t="str">
        <f>IFERROR(VLOOKUP($J5699,Lookup!$I:$M,Lookup!J$2,0),"")</f>
        <v/>
      </c>
      <c r="L5699" s="6" t="str">
        <f>IFERROR(VLOOKUP($J5699,Lookup!$I:$M,Lookup!K$2,0),"")</f>
        <v/>
      </c>
      <c r="M5699" s="6" t="str">
        <f>IFERROR(VLOOKUP($J5699,Lookup!$I:$M,Lookup!L$2,0),"")</f>
        <v/>
      </c>
      <c r="N5699" s="6" t="str">
        <f>IFERROR(VLOOKUP($J5699,Lookup!$I:$M,Lookup!M$2,0),"")</f>
        <v/>
      </c>
      <c r="O5699" s="6">
        <f>IFERROR(VLOOKUP(E5699,Lookup!B:C,2,0),0)</f>
        <v>0</v>
      </c>
    </row>
    <row r="5700" customHeight="1" spans="11:15">
      <c r="K5700" s="6" t="str">
        <f>IFERROR(VLOOKUP($J5700,Lookup!$I:$M,Lookup!J$2,0),"")</f>
        <v/>
      </c>
      <c r="L5700" s="6" t="str">
        <f>IFERROR(VLOOKUP($J5700,Lookup!$I:$M,Lookup!K$2,0),"")</f>
        <v/>
      </c>
      <c r="M5700" s="6" t="str">
        <f>IFERROR(VLOOKUP($J5700,Lookup!$I:$M,Lookup!L$2,0),"")</f>
        <v/>
      </c>
      <c r="N5700" s="6" t="str">
        <f>IFERROR(VLOOKUP($J5700,Lookup!$I:$M,Lookup!M$2,0),"")</f>
        <v/>
      </c>
      <c r="O5700" s="6">
        <f>IFERROR(VLOOKUP(E5700,Lookup!B:C,2,0),0)</f>
        <v>0</v>
      </c>
    </row>
    <row r="5701" customHeight="1" spans="11:15">
      <c r="K5701" s="6" t="str">
        <f>IFERROR(VLOOKUP($J5701,Lookup!$I:$M,Lookup!J$2,0),"")</f>
        <v/>
      </c>
      <c r="L5701" s="6" t="str">
        <f>IFERROR(VLOOKUP($J5701,Lookup!$I:$M,Lookup!K$2,0),"")</f>
        <v/>
      </c>
      <c r="M5701" s="6" t="str">
        <f>IFERROR(VLOOKUP($J5701,Lookup!$I:$M,Lookup!L$2,0),"")</f>
        <v/>
      </c>
      <c r="N5701" s="6" t="str">
        <f>IFERROR(VLOOKUP($J5701,Lookup!$I:$M,Lookup!M$2,0),"")</f>
        <v/>
      </c>
      <c r="O5701" s="6">
        <f>IFERROR(VLOOKUP(E5701,Lookup!B:C,2,0),0)</f>
        <v>0</v>
      </c>
    </row>
    <row r="5702" customHeight="1" spans="11:15">
      <c r="K5702" s="6" t="str">
        <f>IFERROR(VLOOKUP($J5702,Lookup!$I:$M,Lookup!J$2,0),"")</f>
        <v/>
      </c>
      <c r="L5702" s="6" t="str">
        <f>IFERROR(VLOOKUP($J5702,Lookup!$I:$M,Lookup!K$2,0),"")</f>
        <v/>
      </c>
      <c r="M5702" s="6" t="str">
        <f>IFERROR(VLOOKUP($J5702,Lookup!$I:$M,Lookup!L$2,0),"")</f>
        <v/>
      </c>
      <c r="N5702" s="6" t="str">
        <f>IFERROR(VLOOKUP($J5702,Lookup!$I:$M,Lookup!M$2,0),"")</f>
        <v/>
      </c>
      <c r="O5702" s="6">
        <f>IFERROR(VLOOKUP(E5702,Lookup!B:C,2,0),0)</f>
        <v>0</v>
      </c>
    </row>
    <row r="5703" customHeight="1" spans="11:15">
      <c r="K5703" s="6" t="str">
        <f>IFERROR(VLOOKUP($J5703,Lookup!$I:$M,Lookup!J$2,0),"")</f>
        <v/>
      </c>
      <c r="L5703" s="6" t="str">
        <f>IFERROR(VLOOKUP($J5703,Lookup!$I:$M,Lookup!K$2,0),"")</f>
        <v/>
      </c>
      <c r="M5703" s="6" t="str">
        <f>IFERROR(VLOOKUP($J5703,Lookup!$I:$M,Lookup!L$2,0),"")</f>
        <v/>
      </c>
      <c r="N5703" s="6" t="str">
        <f>IFERROR(VLOOKUP($J5703,Lookup!$I:$M,Lookup!M$2,0),"")</f>
        <v/>
      </c>
      <c r="O5703" s="6">
        <f>IFERROR(VLOOKUP(E5703,Lookup!B:C,2,0),0)</f>
        <v>0</v>
      </c>
    </row>
    <row r="5704" customHeight="1" spans="11:15">
      <c r="K5704" s="6" t="str">
        <f>IFERROR(VLOOKUP($J5704,Lookup!$I:$M,Lookup!J$2,0),"")</f>
        <v/>
      </c>
      <c r="L5704" s="6" t="str">
        <f>IFERROR(VLOOKUP($J5704,Lookup!$I:$M,Lookup!K$2,0),"")</f>
        <v/>
      </c>
      <c r="M5704" s="6" t="str">
        <f>IFERROR(VLOOKUP($J5704,Lookup!$I:$M,Lookup!L$2,0),"")</f>
        <v/>
      </c>
      <c r="N5704" s="6" t="str">
        <f>IFERROR(VLOOKUP($J5704,Lookup!$I:$M,Lookup!M$2,0),"")</f>
        <v/>
      </c>
      <c r="O5704" s="6">
        <f>IFERROR(VLOOKUP(E5704,Lookup!B:C,2,0),0)</f>
        <v>0</v>
      </c>
    </row>
    <row r="5705" customHeight="1" spans="11:15">
      <c r="K5705" s="6" t="str">
        <f>IFERROR(VLOOKUP($J5705,Lookup!$I:$M,Lookup!J$2,0),"")</f>
        <v/>
      </c>
      <c r="L5705" s="6" t="str">
        <f>IFERROR(VLOOKUP($J5705,Lookup!$I:$M,Lookup!K$2,0),"")</f>
        <v/>
      </c>
      <c r="M5705" s="6" t="str">
        <f>IFERROR(VLOOKUP($J5705,Lookup!$I:$M,Lookup!L$2,0),"")</f>
        <v/>
      </c>
      <c r="N5705" s="6" t="str">
        <f>IFERROR(VLOOKUP($J5705,Lookup!$I:$M,Lookup!M$2,0),"")</f>
        <v/>
      </c>
      <c r="O5705" s="6">
        <f>IFERROR(VLOOKUP(E5705,Lookup!B:C,2,0),0)</f>
        <v>0</v>
      </c>
    </row>
    <row r="5706" customHeight="1" spans="11:15">
      <c r="K5706" s="6" t="str">
        <f>IFERROR(VLOOKUP($J5706,Lookup!$I:$M,Lookup!J$2,0),"")</f>
        <v/>
      </c>
      <c r="L5706" s="6" t="str">
        <f>IFERROR(VLOOKUP($J5706,Lookup!$I:$M,Lookup!K$2,0),"")</f>
        <v/>
      </c>
      <c r="M5706" s="6" t="str">
        <f>IFERROR(VLOOKUP($J5706,Lookup!$I:$M,Lookup!L$2,0),"")</f>
        <v/>
      </c>
      <c r="N5706" s="6" t="str">
        <f>IFERROR(VLOOKUP($J5706,Lookup!$I:$M,Lookup!M$2,0),"")</f>
        <v/>
      </c>
      <c r="O5706" s="6">
        <f>IFERROR(VLOOKUP(E5706,Lookup!B:C,2,0),0)</f>
        <v>0</v>
      </c>
    </row>
    <row r="5707" customHeight="1" spans="11:15">
      <c r="K5707" s="6" t="str">
        <f>IFERROR(VLOOKUP($J5707,Lookup!$I:$M,Lookup!J$2,0),"")</f>
        <v/>
      </c>
      <c r="L5707" s="6" t="str">
        <f>IFERROR(VLOOKUP($J5707,Lookup!$I:$M,Lookup!K$2,0),"")</f>
        <v/>
      </c>
      <c r="M5707" s="6" t="str">
        <f>IFERROR(VLOOKUP($J5707,Lookup!$I:$M,Lookup!L$2,0),"")</f>
        <v/>
      </c>
      <c r="N5707" s="6" t="str">
        <f>IFERROR(VLOOKUP($J5707,Lookup!$I:$M,Lookup!M$2,0),"")</f>
        <v/>
      </c>
      <c r="O5707" s="6">
        <f>IFERROR(VLOOKUP(E5707,Lookup!B:C,2,0),0)</f>
        <v>0</v>
      </c>
    </row>
    <row r="5708" customHeight="1" spans="11:15">
      <c r="K5708" s="6" t="str">
        <f>IFERROR(VLOOKUP($J5708,Lookup!$I:$M,Lookup!J$2,0),"")</f>
        <v/>
      </c>
      <c r="L5708" s="6" t="str">
        <f>IFERROR(VLOOKUP($J5708,Lookup!$I:$M,Lookup!K$2,0),"")</f>
        <v/>
      </c>
      <c r="M5708" s="6" t="str">
        <f>IFERROR(VLOOKUP($J5708,Lookup!$I:$M,Lookup!L$2,0),"")</f>
        <v/>
      </c>
      <c r="N5708" s="6" t="str">
        <f>IFERROR(VLOOKUP($J5708,Lookup!$I:$M,Lookup!M$2,0),"")</f>
        <v/>
      </c>
      <c r="O5708" s="6">
        <f>IFERROR(VLOOKUP(E5708,Lookup!B:C,2,0),0)</f>
        <v>0</v>
      </c>
    </row>
    <row r="5709" customHeight="1" spans="11:15">
      <c r="K5709" s="6" t="str">
        <f>IFERROR(VLOOKUP($J5709,Lookup!$I:$M,Lookup!J$2,0),"")</f>
        <v/>
      </c>
      <c r="L5709" s="6" t="str">
        <f>IFERROR(VLOOKUP($J5709,Lookup!$I:$M,Lookup!K$2,0),"")</f>
        <v/>
      </c>
      <c r="M5709" s="6" t="str">
        <f>IFERROR(VLOOKUP($J5709,Lookup!$I:$M,Lookup!L$2,0),"")</f>
        <v/>
      </c>
      <c r="N5709" s="6" t="str">
        <f>IFERROR(VLOOKUP($J5709,Lookup!$I:$M,Lookup!M$2,0),"")</f>
        <v/>
      </c>
      <c r="O5709" s="6">
        <f>IFERROR(VLOOKUP(E5709,Lookup!B:C,2,0),0)</f>
        <v>0</v>
      </c>
    </row>
    <row r="5710" customHeight="1" spans="11:15">
      <c r="K5710" s="6" t="str">
        <f>IFERROR(VLOOKUP($J5710,Lookup!$I:$M,Lookup!J$2,0),"")</f>
        <v/>
      </c>
      <c r="L5710" s="6" t="str">
        <f>IFERROR(VLOOKUP($J5710,Lookup!$I:$M,Lookup!K$2,0),"")</f>
        <v/>
      </c>
      <c r="M5710" s="6" t="str">
        <f>IFERROR(VLOOKUP($J5710,Lookup!$I:$M,Lookup!L$2,0),"")</f>
        <v/>
      </c>
      <c r="N5710" s="6" t="str">
        <f>IFERROR(VLOOKUP($J5710,Lookup!$I:$M,Lookup!M$2,0),"")</f>
        <v/>
      </c>
      <c r="O5710" s="6">
        <f>IFERROR(VLOOKUP(E5710,Lookup!B:C,2,0),0)</f>
        <v>0</v>
      </c>
    </row>
    <row r="5711" customHeight="1" spans="11:15">
      <c r="K5711" s="6" t="str">
        <f>IFERROR(VLOOKUP($J5711,Lookup!$I:$M,Lookup!J$2,0),"")</f>
        <v/>
      </c>
      <c r="L5711" s="6" t="str">
        <f>IFERROR(VLOOKUP($J5711,Lookup!$I:$M,Lookup!K$2,0),"")</f>
        <v/>
      </c>
      <c r="M5711" s="6" t="str">
        <f>IFERROR(VLOOKUP($J5711,Lookup!$I:$M,Lookup!L$2,0),"")</f>
        <v/>
      </c>
      <c r="N5711" s="6" t="str">
        <f>IFERROR(VLOOKUP($J5711,Lookup!$I:$M,Lookup!M$2,0),"")</f>
        <v/>
      </c>
      <c r="O5711" s="6">
        <f>IFERROR(VLOOKUP(E5711,Lookup!B:C,2,0),0)</f>
        <v>0</v>
      </c>
    </row>
    <row r="5712" customHeight="1" spans="11:15">
      <c r="K5712" s="6" t="str">
        <f>IFERROR(VLOOKUP($J5712,Lookup!$I:$M,Lookup!J$2,0),"")</f>
        <v/>
      </c>
      <c r="L5712" s="6" t="str">
        <f>IFERROR(VLOOKUP($J5712,Lookup!$I:$M,Lookup!K$2,0),"")</f>
        <v/>
      </c>
      <c r="M5712" s="6" t="str">
        <f>IFERROR(VLOOKUP($J5712,Lookup!$I:$M,Lookup!L$2,0),"")</f>
        <v/>
      </c>
      <c r="N5712" s="6" t="str">
        <f>IFERROR(VLOOKUP($J5712,Lookup!$I:$M,Lookup!M$2,0),"")</f>
        <v/>
      </c>
      <c r="O5712" s="6">
        <f>IFERROR(VLOOKUP(E5712,Lookup!B:C,2,0),0)</f>
        <v>0</v>
      </c>
    </row>
    <row r="5713" customHeight="1" spans="11:15">
      <c r="K5713" s="6" t="str">
        <f>IFERROR(VLOOKUP($J5713,Lookup!$I:$M,Lookup!J$2,0),"")</f>
        <v/>
      </c>
      <c r="L5713" s="6" t="str">
        <f>IFERROR(VLOOKUP($J5713,Lookup!$I:$M,Lookup!K$2,0),"")</f>
        <v/>
      </c>
      <c r="M5713" s="6" t="str">
        <f>IFERROR(VLOOKUP($J5713,Lookup!$I:$M,Lookup!L$2,0),"")</f>
        <v/>
      </c>
      <c r="N5713" s="6" t="str">
        <f>IFERROR(VLOOKUP($J5713,Lookup!$I:$M,Lookup!M$2,0),"")</f>
        <v/>
      </c>
      <c r="O5713" s="6">
        <f>IFERROR(VLOOKUP(E5713,Lookup!B:C,2,0),0)</f>
        <v>0</v>
      </c>
    </row>
    <row r="5714" customHeight="1" spans="11:15">
      <c r="K5714" s="6" t="str">
        <f>IFERROR(VLOOKUP($J5714,Lookup!$I:$M,Lookup!J$2,0),"")</f>
        <v/>
      </c>
      <c r="L5714" s="6" t="str">
        <f>IFERROR(VLOOKUP($J5714,Lookup!$I:$M,Lookup!K$2,0),"")</f>
        <v/>
      </c>
      <c r="M5714" s="6" t="str">
        <f>IFERROR(VLOOKUP($J5714,Lookup!$I:$M,Lookup!L$2,0),"")</f>
        <v/>
      </c>
      <c r="N5714" s="6" t="str">
        <f>IFERROR(VLOOKUP($J5714,Lookup!$I:$M,Lookup!M$2,0),"")</f>
        <v/>
      </c>
      <c r="O5714" s="6">
        <f>IFERROR(VLOOKUP(E5714,Lookup!B:C,2,0),0)</f>
        <v>0</v>
      </c>
    </row>
    <row r="5715" customHeight="1" spans="11:15">
      <c r="K5715" s="6" t="str">
        <f>IFERROR(VLOOKUP($J5715,Lookup!$I:$M,Lookup!J$2,0),"")</f>
        <v/>
      </c>
      <c r="L5715" s="6" t="str">
        <f>IFERROR(VLOOKUP($J5715,Lookup!$I:$M,Lookup!K$2,0),"")</f>
        <v/>
      </c>
      <c r="M5715" s="6" t="str">
        <f>IFERROR(VLOOKUP($J5715,Lookup!$I:$M,Lookup!L$2,0),"")</f>
        <v/>
      </c>
      <c r="N5715" s="6" t="str">
        <f>IFERROR(VLOOKUP($J5715,Lookup!$I:$M,Lookup!M$2,0),"")</f>
        <v/>
      </c>
      <c r="O5715" s="6">
        <f>IFERROR(VLOOKUP(E5715,Lookup!B:C,2,0),0)</f>
        <v>0</v>
      </c>
    </row>
    <row r="5716" customHeight="1" spans="11:15">
      <c r="K5716" s="6" t="str">
        <f>IFERROR(VLOOKUP($J5716,Lookup!$I:$M,Lookup!J$2,0),"")</f>
        <v/>
      </c>
      <c r="L5716" s="6" t="str">
        <f>IFERROR(VLOOKUP($J5716,Lookup!$I:$M,Lookup!K$2,0),"")</f>
        <v/>
      </c>
      <c r="M5716" s="6" t="str">
        <f>IFERROR(VLOOKUP($J5716,Lookup!$I:$M,Lookup!L$2,0),"")</f>
        <v/>
      </c>
      <c r="N5716" s="6" t="str">
        <f>IFERROR(VLOOKUP($J5716,Lookup!$I:$M,Lookup!M$2,0),"")</f>
        <v/>
      </c>
      <c r="O5716" s="6">
        <f>IFERROR(VLOOKUP(E5716,Lookup!B:C,2,0),0)</f>
        <v>0</v>
      </c>
    </row>
    <row r="5717" customHeight="1" spans="11:15">
      <c r="K5717" s="6" t="str">
        <f>IFERROR(VLOOKUP($J5717,Lookup!$I:$M,Lookup!J$2,0),"")</f>
        <v/>
      </c>
      <c r="L5717" s="6" t="str">
        <f>IFERROR(VLOOKUP($J5717,Lookup!$I:$M,Lookup!K$2,0),"")</f>
        <v/>
      </c>
      <c r="M5717" s="6" t="str">
        <f>IFERROR(VLOOKUP($J5717,Lookup!$I:$M,Lookup!L$2,0),"")</f>
        <v/>
      </c>
      <c r="N5717" s="6" t="str">
        <f>IFERROR(VLOOKUP($J5717,Lookup!$I:$M,Lookup!M$2,0),"")</f>
        <v/>
      </c>
      <c r="O5717" s="6">
        <f>IFERROR(VLOOKUP(E5717,Lookup!B:C,2,0),0)</f>
        <v>0</v>
      </c>
    </row>
    <row r="5718" customHeight="1" spans="11:15">
      <c r="K5718" s="6" t="str">
        <f>IFERROR(VLOOKUP($J5718,Lookup!$I:$M,Lookup!J$2,0),"")</f>
        <v/>
      </c>
      <c r="L5718" s="6" t="str">
        <f>IFERROR(VLOOKUP($J5718,Lookup!$I:$M,Lookup!K$2,0),"")</f>
        <v/>
      </c>
      <c r="M5718" s="6" t="str">
        <f>IFERROR(VLOOKUP($J5718,Lookup!$I:$M,Lookup!L$2,0),"")</f>
        <v/>
      </c>
      <c r="N5718" s="6" t="str">
        <f>IFERROR(VLOOKUP($J5718,Lookup!$I:$M,Lookup!M$2,0),"")</f>
        <v/>
      </c>
      <c r="O5718" s="6">
        <f>IFERROR(VLOOKUP(E5718,Lookup!B:C,2,0),0)</f>
        <v>0</v>
      </c>
    </row>
    <row r="5719" customHeight="1" spans="11:15">
      <c r="K5719" s="6" t="str">
        <f>IFERROR(VLOOKUP($J5719,Lookup!$I:$M,Lookup!J$2,0),"")</f>
        <v/>
      </c>
      <c r="L5719" s="6" t="str">
        <f>IFERROR(VLOOKUP($J5719,Lookup!$I:$M,Lookup!K$2,0),"")</f>
        <v/>
      </c>
      <c r="M5719" s="6" t="str">
        <f>IFERROR(VLOOKUP($J5719,Lookup!$I:$M,Lookup!L$2,0),"")</f>
        <v/>
      </c>
      <c r="N5719" s="6" t="str">
        <f>IFERROR(VLOOKUP($J5719,Lookup!$I:$M,Lookup!M$2,0),"")</f>
        <v/>
      </c>
      <c r="O5719" s="6">
        <f>IFERROR(VLOOKUP(E5719,Lookup!B:C,2,0),0)</f>
        <v>0</v>
      </c>
    </row>
    <row r="5720" customHeight="1" spans="11:15">
      <c r="K5720" s="6" t="str">
        <f>IFERROR(VLOOKUP($J5720,Lookup!$I:$M,Lookup!J$2,0),"")</f>
        <v/>
      </c>
      <c r="L5720" s="6" t="str">
        <f>IFERROR(VLOOKUP($J5720,Lookup!$I:$M,Lookup!K$2,0),"")</f>
        <v/>
      </c>
      <c r="M5720" s="6" t="str">
        <f>IFERROR(VLOOKUP($J5720,Lookup!$I:$M,Lookup!L$2,0),"")</f>
        <v/>
      </c>
      <c r="N5720" s="6" t="str">
        <f>IFERROR(VLOOKUP($J5720,Lookup!$I:$M,Lookup!M$2,0),"")</f>
        <v/>
      </c>
      <c r="O5720" s="6">
        <f>IFERROR(VLOOKUP(E5720,Lookup!B:C,2,0),0)</f>
        <v>0</v>
      </c>
    </row>
    <row r="5721" customHeight="1" spans="11:15">
      <c r="K5721" s="6" t="str">
        <f>IFERROR(VLOOKUP($J5721,Lookup!$I:$M,Lookup!J$2,0),"")</f>
        <v/>
      </c>
      <c r="L5721" s="6" t="str">
        <f>IFERROR(VLOOKUP($J5721,Lookup!$I:$M,Lookup!K$2,0),"")</f>
        <v/>
      </c>
      <c r="M5721" s="6" t="str">
        <f>IFERROR(VLOOKUP($J5721,Lookup!$I:$M,Lookup!L$2,0),"")</f>
        <v/>
      </c>
      <c r="N5721" s="6" t="str">
        <f>IFERROR(VLOOKUP($J5721,Lookup!$I:$M,Lookup!M$2,0),"")</f>
        <v/>
      </c>
      <c r="O5721" s="6">
        <f>IFERROR(VLOOKUP(E5721,Lookup!B:C,2,0),0)</f>
        <v>0</v>
      </c>
    </row>
    <row r="5722" customHeight="1" spans="11:15">
      <c r="K5722" s="6" t="str">
        <f>IFERROR(VLOOKUP($J5722,Lookup!$I:$M,Lookup!J$2,0),"")</f>
        <v/>
      </c>
      <c r="L5722" s="6" t="str">
        <f>IFERROR(VLOOKUP($J5722,Lookup!$I:$M,Lookup!K$2,0),"")</f>
        <v/>
      </c>
      <c r="M5722" s="6" t="str">
        <f>IFERROR(VLOOKUP($J5722,Lookup!$I:$M,Lookup!L$2,0),"")</f>
        <v/>
      </c>
      <c r="N5722" s="6" t="str">
        <f>IFERROR(VLOOKUP($J5722,Lookup!$I:$M,Lookup!M$2,0),"")</f>
        <v/>
      </c>
      <c r="O5722" s="6">
        <f>IFERROR(VLOOKUP(E5722,Lookup!B:C,2,0),0)</f>
        <v>0</v>
      </c>
    </row>
    <row r="5723" customHeight="1" spans="11:15">
      <c r="K5723" s="6" t="str">
        <f>IFERROR(VLOOKUP($J5723,Lookup!$I:$M,Lookup!J$2,0),"")</f>
        <v/>
      </c>
      <c r="L5723" s="6" t="str">
        <f>IFERROR(VLOOKUP($J5723,Lookup!$I:$M,Lookup!K$2,0),"")</f>
        <v/>
      </c>
      <c r="M5723" s="6" t="str">
        <f>IFERROR(VLOOKUP($J5723,Lookup!$I:$M,Lookup!L$2,0),"")</f>
        <v/>
      </c>
      <c r="N5723" s="6" t="str">
        <f>IFERROR(VLOOKUP($J5723,Lookup!$I:$M,Lookup!M$2,0),"")</f>
        <v/>
      </c>
      <c r="O5723" s="6">
        <f>IFERROR(VLOOKUP(E5723,Lookup!B:C,2,0),0)</f>
        <v>0</v>
      </c>
    </row>
    <row r="5724" customHeight="1" spans="11:15">
      <c r="K5724" s="6" t="str">
        <f>IFERROR(VLOOKUP($J5724,Lookup!$I:$M,Lookup!J$2,0),"")</f>
        <v/>
      </c>
      <c r="L5724" s="6" t="str">
        <f>IFERROR(VLOOKUP($J5724,Lookup!$I:$M,Lookup!K$2,0),"")</f>
        <v/>
      </c>
      <c r="M5724" s="6" t="str">
        <f>IFERROR(VLOOKUP($J5724,Lookup!$I:$M,Lookup!L$2,0),"")</f>
        <v/>
      </c>
      <c r="N5724" s="6" t="str">
        <f>IFERROR(VLOOKUP($J5724,Lookup!$I:$M,Lookup!M$2,0),"")</f>
        <v/>
      </c>
      <c r="O5724" s="6">
        <f>IFERROR(VLOOKUP(E5724,Lookup!B:C,2,0),0)</f>
        <v>0</v>
      </c>
    </row>
    <row r="5725" customHeight="1" spans="11:15">
      <c r="K5725" s="6" t="str">
        <f>IFERROR(VLOOKUP($J5725,Lookup!$I:$M,Lookup!J$2,0),"")</f>
        <v/>
      </c>
      <c r="L5725" s="6" t="str">
        <f>IFERROR(VLOOKUP($J5725,Lookup!$I:$M,Lookup!K$2,0),"")</f>
        <v/>
      </c>
      <c r="M5725" s="6" t="str">
        <f>IFERROR(VLOOKUP($J5725,Lookup!$I:$M,Lookup!L$2,0),"")</f>
        <v/>
      </c>
      <c r="N5725" s="6" t="str">
        <f>IFERROR(VLOOKUP($J5725,Lookup!$I:$M,Lookup!M$2,0),"")</f>
        <v/>
      </c>
      <c r="O5725" s="6">
        <f>IFERROR(VLOOKUP(E5725,Lookup!B:C,2,0),0)</f>
        <v>0</v>
      </c>
    </row>
    <row r="5726" customHeight="1" spans="11:15">
      <c r="K5726" s="6" t="str">
        <f>IFERROR(VLOOKUP($J5726,Lookup!$I:$M,Lookup!J$2,0),"")</f>
        <v/>
      </c>
      <c r="L5726" s="6" t="str">
        <f>IFERROR(VLOOKUP($J5726,Lookup!$I:$M,Lookup!K$2,0),"")</f>
        <v/>
      </c>
      <c r="M5726" s="6" t="str">
        <f>IFERROR(VLOOKUP($J5726,Lookup!$I:$M,Lookup!L$2,0),"")</f>
        <v/>
      </c>
      <c r="N5726" s="6" t="str">
        <f>IFERROR(VLOOKUP($J5726,Lookup!$I:$M,Lookup!M$2,0),"")</f>
        <v/>
      </c>
      <c r="O5726" s="6">
        <f>IFERROR(VLOOKUP(E5726,Lookup!B:C,2,0),0)</f>
        <v>0</v>
      </c>
    </row>
    <row r="5727" customHeight="1" spans="11:15">
      <c r="K5727" s="6" t="str">
        <f>IFERROR(VLOOKUP($J5727,Lookup!$I:$M,Lookup!J$2,0),"")</f>
        <v/>
      </c>
      <c r="L5727" s="6" t="str">
        <f>IFERROR(VLOOKUP($J5727,Lookup!$I:$M,Lookup!K$2,0),"")</f>
        <v/>
      </c>
      <c r="M5727" s="6" t="str">
        <f>IFERROR(VLOOKUP($J5727,Lookup!$I:$M,Lookup!L$2,0),"")</f>
        <v/>
      </c>
      <c r="N5727" s="6" t="str">
        <f>IFERROR(VLOOKUP($J5727,Lookup!$I:$M,Lookup!M$2,0),"")</f>
        <v/>
      </c>
      <c r="O5727" s="6">
        <f>IFERROR(VLOOKUP(E5727,Lookup!B:C,2,0),0)</f>
        <v>0</v>
      </c>
    </row>
    <row r="5728" customHeight="1" spans="11:15">
      <c r="K5728" s="6" t="str">
        <f>IFERROR(VLOOKUP($J5728,Lookup!$I:$M,Lookup!J$2,0),"")</f>
        <v/>
      </c>
      <c r="L5728" s="6" t="str">
        <f>IFERROR(VLOOKUP($J5728,Lookup!$I:$M,Lookup!K$2,0),"")</f>
        <v/>
      </c>
      <c r="M5728" s="6" t="str">
        <f>IFERROR(VLOOKUP($J5728,Lookup!$I:$M,Lookup!L$2,0),"")</f>
        <v/>
      </c>
      <c r="N5728" s="6" t="str">
        <f>IFERROR(VLOOKUP($J5728,Lookup!$I:$M,Lookup!M$2,0),"")</f>
        <v/>
      </c>
      <c r="O5728" s="6">
        <f>IFERROR(VLOOKUP(E5728,Lookup!B:C,2,0),0)</f>
        <v>0</v>
      </c>
    </row>
    <row r="5729" customHeight="1" spans="11:15">
      <c r="K5729" s="6" t="str">
        <f>IFERROR(VLOOKUP($J5729,Lookup!$I:$M,Lookup!J$2,0),"")</f>
        <v/>
      </c>
      <c r="L5729" s="6" t="str">
        <f>IFERROR(VLOOKUP($J5729,Lookup!$I:$M,Lookup!K$2,0),"")</f>
        <v/>
      </c>
      <c r="M5729" s="6" t="str">
        <f>IFERROR(VLOOKUP($J5729,Lookup!$I:$M,Lookup!L$2,0),"")</f>
        <v/>
      </c>
      <c r="N5729" s="6" t="str">
        <f>IFERROR(VLOOKUP($J5729,Lookup!$I:$M,Lookup!M$2,0),"")</f>
        <v/>
      </c>
      <c r="O5729" s="6">
        <f>IFERROR(VLOOKUP(E5729,Lookup!B:C,2,0),0)</f>
        <v>0</v>
      </c>
    </row>
    <row r="5730" customHeight="1" spans="11:15">
      <c r="K5730" s="6" t="str">
        <f>IFERROR(VLOOKUP($J5730,Lookup!$I:$M,Lookup!J$2,0),"")</f>
        <v/>
      </c>
      <c r="L5730" s="6" t="str">
        <f>IFERROR(VLOOKUP($J5730,Lookup!$I:$M,Lookup!K$2,0),"")</f>
        <v/>
      </c>
      <c r="M5730" s="6" t="str">
        <f>IFERROR(VLOOKUP($J5730,Lookup!$I:$M,Lookup!L$2,0),"")</f>
        <v/>
      </c>
      <c r="N5730" s="6" t="str">
        <f>IFERROR(VLOOKUP($J5730,Lookup!$I:$M,Lookup!M$2,0),"")</f>
        <v/>
      </c>
      <c r="O5730" s="6">
        <f>IFERROR(VLOOKUP(E5730,Lookup!B:C,2,0),0)</f>
        <v>0</v>
      </c>
    </row>
    <row r="5731" customHeight="1" spans="11:15">
      <c r="K5731" s="6" t="str">
        <f>IFERROR(VLOOKUP($J5731,Lookup!$I:$M,Lookup!J$2,0),"")</f>
        <v/>
      </c>
      <c r="L5731" s="6" t="str">
        <f>IFERROR(VLOOKUP($J5731,Lookup!$I:$M,Lookup!K$2,0),"")</f>
        <v/>
      </c>
      <c r="M5731" s="6" t="str">
        <f>IFERROR(VLOOKUP($J5731,Lookup!$I:$M,Lookup!L$2,0),"")</f>
        <v/>
      </c>
      <c r="N5731" s="6" t="str">
        <f>IFERROR(VLOOKUP($J5731,Lookup!$I:$M,Lookup!M$2,0),"")</f>
        <v/>
      </c>
      <c r="O5731" s="6">
        <f>IFERROR(VLOOKUP(E5731,Lookup!B:C,2,0),0)</f>
        <v>0</v>
      </c>
    </row>
    <row r="5732" customHeight="1" spans="11:15">
      <c r="K5732" s="6" t="str">
        <f>IFERROR(VLOOKUP($J5732,Lookup!$I:$M,Lookup!J$2,0),"")</f>
        <v/>
      </c>
      <c r="L5732" s="6" t="str">
        <f>IFERROR(VLOOKUP($J5732,Lookup!$I:$M,Lookup!K$2,0),"")</f>
        <v/>
      </c>
      <c r="M5732" s="6" t="str">
        <f>IFERROR(VLOOKUP($J5732,Lookup!$I:$M,Lookup!L$2,0),"")</f>
        <v/>
      </c>
      <c r="N5732" s="6" t="str">
        <f>IFERROR(VLOOKUP($J5732,Lookup!$I:$M,Lookup!M$2,0),"")</f>
        <v/>
      </c>
      <c r="O5732" s="6">
        <f>IFERROR(VLOOKUP(E5732,Lookup!B:C,2,0),0)</f>
        <v>0</v>
      </c>
    </row>
    <row r="5733" customHeight="1" spans="11:15">
      <c r="K5733" s="6" t="str">
        <f>IFERROR(VLOOKUP($J5733,Lookup!$I:$M,Lookup!J$2,0),"")</f>
        <v/>
      </c>
      <c r="L5733" s="6" t="str">
        <f>IFERROR(VLOOKUP($J5733,Lookup!$I:$M,Lookup!K$2,0),"")</f>
        <v/>
      </c>
      <c r="M5733" s="6" t="str">
        <f>IFERROR(VLOOKUP($J5733,Lookup!$I:$M,Lookup!L$2,0),"")</f>
        <v/>
      </c>
      <c r="N5733" s="6" t="str">
        <f>IFERROR(VLOOKUP($J5733,Lookup!$I:$M,Lookup!M$2,0),"")</f>
        <v/>
      </c>
      <c r="O5733" s="6">
        <f>IFERROR(VLOOKUP(E5733,Lookup!B:C,2,0),0)</f>
        <v>0</v>
      </c>
    </row>
    <row r="5734" customHeight="1" spans="11:15">
      <c r="K5734" s="6" t="str">
        <f>IFERROR(VLOOKUP($J5734,Lookup!$I:$M,Lookup!J$2,0),"")</f>
        <v/>
      </c>
      <c r="L5734" s="6" t="str">
        <f>IFERROR(VLOOKUP($J5734,Lookup!$I:$M,Lookup!K$2,0),"")</f>
        <v/>
      </c>
      <c r="M5734" s="6" t="str">
        <f>IFERROR(VLOOKUP($J5734,Lookup!$I:$M,Lookup!L$2,0),"")</f>
        <v/>
      </c>
      <c r="N5734" s="6" t="str">
        <f>IFERROR(VLOOKUP($J5734,Lookup!$I:$M,Lookup!M$2,0),"")</f>
        <v/>
      </c>
      <c r="O5734" s="6">
        <f>IFERROR(VLOOKUP(E5734,Lookup!B:C,2,0),0)</f>
        <v>0</v>
      </c>
    </row>
    <row r="5735" customHeight="1" spans="11:15">
      <c r="K5735" s="6" t="str">
        <f>IFERROR(VLOOKUP($J5735,Lookup!$I:$M,Lookup!J$2,0),"")</f>
        <v/>
      </c>
      <c r="L5735" s="6" t="str">
        <f>IFERROR(VLOOKUP($J5735,Lookup!$I:$M,Lookup!K$2,0),"")</f>
        <v/>
      </c>
      <c r="M5735" s="6" t="str">
        <f>IFERROR(VLOOKUP($J5735,Lookup!$I:$M,Lookup!L$2,0),"")</f>
        <v/>
      </c>
      <c r="N5735" s="6" t="str">
        <f>IFERROR(VLOOKUP($J5735,Lookup!$I:$M,Lookup!M$2,0),"")</f>
        <v/>
      </c>
      <c r="O5735" s="6">
        <f>IFERROR(VLOOKUP(E5735,Lookup!B:C,2,0),0)</f>
        <v>0</v>
      </c>
    </row>
    <row r="5736" customHeight="1" spans="11:15">
      <c r="K5736" s="6" t="str">
        <f>IFERROR(VLOOKUP($J5736,Lookup!$I:$M,Lookup!J$2,0),"")</f>
        <v/>
      </c>
      <c r="L5736" s="6" t="str">
        <f>IFERROR(VLOOKUP($J5736,Lookup!$I:$M,Lookup!K$2,0),"")</f>
        <v/>
      </c>
      <c r="M5736" s="6" t="str">
        <f>IFERROR(VLOOKUP($J5736,Lookup!$I:$M,Lookup!L$2,0),"")</f>
        <v/>
      </c>
      <c r="N5736" s="6" t="str">
        <f>IFERROR(VLOOKUP($J5736,Lookup!$I:$M,Lookup!M$2,0),"")</f>
        <v/>
      </c>
      <c r="O5736" s="6">
        <f>IFERROR(VLOOKUP(E5736,Lookup!B:C,2,0),0)</f>
        <v>0</v>
      </c>
    </row>
    <row r="5737" customHeight="1" spans="11:15">
      <c r="K5737" s="6" t="str">
        <f>IFERROR(VLOOKUP($J5737,Lookup!$I:$M,Lookup!J$2,0),"")</f>
        <v/>
      </c>
      <c r="L5737" s="6" t="str">
        <f>IFERROR(VLOOKUP($J5737,Lookup!$I:$M,Lookup!K$2,0),"")</f>
        <v/>
      </c>
      <c r="M5737" s="6" t="str">
        <f>IFERROR(VLOOKUP($J5737,Lookup!$I:$M,Lookup!L$2,0),"")</f>
        <v/>
      </c>
      <c r="N5737" s="6" t="str">
        <f>IFERROR(VLOOKUP($J5737,Lookup!$I:$M,Lookup!M$2,0),"")</f>
        <v/>
      </c>
      <c r="O5737" s="6">
        <f>IFERROR(VLOOKUP(E5737,Lookup!B:C,2,0),0)</f>
        <v>0</v>
      </c>
    </row>
    <row r="5738" customHeight="1" spans="11:15">
      <c r="K5738" s="6" t="str">
        <f>IFERROR(VLOOKUP($J5738,Lookup!$I:$M,Lookup!J$2,0),"")</f>
        <v/>
      </c>
      <c r="L5738" s="6" t="str">
        <f>IFERROR(VLOOKUP($J5738,Lookup!$I:$M,Lookup!K$2,0),"")</f>
        <v/>
      </c>
      <c r="M5738" s="6" t="str">
        <f>IFERROR(VLOOKUP($J5738,Lookup!$I:$M,Lookup!L$2,0),"")</f>
        <v/>
      </c>
      <c r="N5738" s="6" t="str">
        <f>IFERROR(VLOOKUP($J5738,Lookup!$I:$M,Lookup!M$2,0),"")</f>
        <v/>
      </c>
      <c r="O5738" s="6">
        <f>IFERROR(VLOOKUP(E5738,Lookup!B:C,2,0),0)</f>
        <v>0</v>
      </c>
    </row>
    <row r="5739" customHeight="1" spans="11:15">
      <c r="K5739" s="6" t="str">
        <f>IFERROR(VLOOKUP($J5739,Lookup!$I:$M,Lookup!J$2,0),"")</f>
        <v/>
      </c>
      <c r="L5739" s="6" t="str">
        <f>IFERROR(VLOOKUP($J5739,Lookup!$I:$M,Lookup!K$2,0),"")</f>
        <v/>
      </c>
      <c r="M5739" s="6" t="str">
        <f>IFERROR(VLOOKUP($J5739,Lookup!$I:$M,Lookup!L$2,0),"")</f>
        <v/>
      </c>
      <c r="N5739" s="6" t="str">
        <f>IFERROR(VLOOKUP($J5739,Lookup!$I:$M,Lookup!M$2,0),"")</f>
        <v/>
      </c>
      <c r="O5739" s="6">
        <f>IFERROR(VLOOKUP(E5739,Lookup!B:C,2,0),0)</f>
        <v>0</v>
      </c>
    </row>
    <row r="5740" customHeight="1" spans="11:15">
      <c r="K5740" s="6" t="str">
        <f>IFERROR(VLOOKUP($J5740,Lookup!$I:$M,Lookup!J$2,0),"")</f>
        <v/>
      </c>
      <c r="L5740" s="6" t="str">
        <f>IFERROR(VLOOKUP($J5740,Lookup!$I:$M,Lookup!K$2,0),"")</f>
        <v/>
      </c>
      <c r="M5740" s="6" t="str">
        <f>IFERROR(VLOOKUP($J5740,Lookup!$I:$M,Lookup!L$2,0),"")</f>
        <v/>
      </c>
      <c r="N5740" s="6" t="str">
        <f>IFERROR(VLOOKUP($J5740,Lookup!$I:$M,Lookup!M$2,0),"")</f>
        <v/>
      </c>
      <c r="O5740" s="6">
        <f>IFERROR(VLOOKUP(E5740,Lookup!B:C,2,0),0)</f>
        <v>0</v>
      </c>
    </row>
    <row r="5741" customHeight="1" spans="11:15">
      <c r="K5741" s="6" t="str">
        <f>IFERROR(VLOOKUP($J5741,Lookup!$I:$M,Lookup!J$2,0),"")</f>
        <v/>
      </c>
      <c r="L5741" s="6" t="str">
        <f>IFERROR(VLOOKUP($J5741,Lookup!$I:$M,Lookup!K$2,0),"")</f>
        <v/>
      </c>
      <c r="M5741" s="6" t="str">
        <f>IFERROR(VLOOKUP($J5741,Lookup!$I:$M,Lookup!L$2,0),"")</f>
        <v/>
      </c>
      <c r="N5741" s="6" t="str">
        <f>IFERROR(VLOOKUP($J5741,Lookup!$I:$M,Lookup!M$2,0),"")</f>
        <v/>
      </c>
      <c r="O5741" s="6">
        <f>IFERROR(VLOOKUP(E5741,Lookup!B:C,2,0),0)</f>
        <v>0</v>
      </c>
    </row>
    <row r="5742" customHeight="1" spans="11:15">
      <c r="K5742" s="6" t="str">
        <f>IFERROR(VLOOKUP($J5742,Lookup!$I:$M,Lookup!J$2,0),"")</f>
        <v/>
      </c>
      <c r="L5742" s="6" t="str">
        <f>IFERROR(VLOOKUP($J5742,Lookup!$I:$M,Lookup!K$2,0),"")</f>
        <v/>
      </c>
      <c r="M5742" s="6" t="str">
        <f>IFERROR(VLOOKUP($J5742,Lookup!$I:$M,Lookup!L$2,0),"")</f>
        <v/>
      </c>
      <c r="N5742" s="6" t="str">
        <f>IFERROR(VLOOKUP($J5742,Lookup!$I:$M,Lookup!M$2,0),"")</f>
        <v/>
      </c>
      <c r="O5742" s="6">
        <f>IFERROR(VLOOKUP(E5742,Lookup!B:C,2,0),0)</f>
        <v>0</v>
      </c>
    </row>
    <row r="5743" customHeight="1" spans="11:15">
      <c r="K5743" s="6" t="str">
        <f>IFERROR(VLOOKUP($J5743,Lookup!$I:$M,Lookup!J$2,0),"")</f>
        <v/>
      </c>
      <c r="L5743" s="6" t="str">
        <f>IFERROR(VLOOKUP($J5743,Lookup!$I:$M,Lookup!K$2,0),"")</f>
        <v/>
      </c>
      <c r="M5743" s="6" t="str">
        <f>IFERROR(VLOOKUP($J5743,Lookup!$I:$M,Lookup!L$2,0),"")</f>
        <v/>
      </c>
      <c r="N5743" s="6" t="str">
        <f>IFERROR(VLOOKUP($J5743,Lookup!$I:$M,Lookup!M$2,0),"")</f>
        <v/>
      </c>
      <c r="O5743" s="6">
        <f>IFERROR(VLOOKUP(E5743,Lookup!B:C,2,0),0)</f>
        <v>0</v>
      </c>
    </row>
    <row r="5744" customHeight="1" spans="11:15">
      <c r="K5744" s="6" t="str">
        <f>IFERROR(VLOOKUP($J5744,Lookup!$I:$M,Lookup!J$2,0),"")</f>
        <v/>
      </c>
      <c r="L5744" s="6" t="str">
        <f>IFERROR(VLOOKUP($J5744,Lookup!$I:$M,Lookup!K$2,0),"")</f>
        <v/>
      </c>
      <c r="M5744" s="6" t="str">
        <f>IFERROR(VLOOKUP($J5744,Lookup!$I:$M,Lookup!L$2,0),"")</f>
        <v/>
      </c>
      <c r="N5744" s="6" t="str">
        <f>IFERROR(VLOOKUP($J5744,Lookup!$I:$M,Lookup!M$2,0),"")</f>
        <v/>
      </c>
      <c r="O5744" s="6">
        <f>IFERROR(VLOOKUP(E5744,Lookup!B:C,2,0),0)</f>
        <v>0</v>
      </c>
    </row>
    <row r="5745" customHeight="1" spans="11:15">
      <c r="K5745" s="6" t="str">
        <f>IFERROR(VLOOKUP($J5745,Lookup!$I:$M,Lookup!J$2,0),"")</f>
        <v/>
      </c>
      <c r="L5745" s="6" t="str">
        <f>IFERROR(VLOOKUP($J5745,Lookup!$I:$M,Lookup!K$2,0),"")</f>
        <v/>
      </c>
      <c r="M5745" s="6" t="str">
        <f>IFERROR(VLOOKUP($J5745,Lookup!$I:$M,Lookup!L$2,0),"")</f>
        <v/>
      </c>
      <c r="N5745" s="6" t="str">
        <f>IFERROR(VLOOKUP($J5745,Lookup!$I:$M,Lookup!M$2,0),"")</f>
        <v/>
      </c>
      <c r="O5745" s="6">
        <f>IFERROR(VLOOKUP(E5745,Lookup!B:C,2,0),0)</f>
        <v>0</v>
      </c>
    </row>
    <row r="5746" customHeight="1" spans="11:15">
      <c r="K5746" s="6" t="str">
        <f>IFERROR(VLOOKUP($J5746,Lookup!$I:$M,Lookup!J$2,0),"")</f>
        <v/>
      </c>
      <c r="L5746" s="6" t="str">
        <f>IFERROR(VLOOKUP($J5746,Lookup!$I:$M,Lookup!K$2,0),"")</f>
        <v/>
      </c>
      <c r="M5746" s="6" t="str">
        <f>IFERROR(VLOOKUP($J5746,Lookup!$I:$M,Lookup!L$2,0),"")</f>
        <v/>
      </c>
      <c r="N5746" s="6" t="str">
        <f>IFERROR(VLOOKUP($J5746,Lookup!$I:$M,Lookup!M$2,0),"")</f>
        <v/>
      </c>
      <c r="O5746" s="6">
        <f>IFERROR(VLOOKUP(E5746,Lookup!B:C,2,0),0)</f>
        <v>0</v>
      </c>
    </row>
    <row r="5747" customHeight="1" spans="11:15">
      <c r="K5747" s="6" t="str">
        <f>IFERROR(VLOOKUP($J5747,Lookup!$I:$M,Lookup!J$2,0),"")</f>
        <v/>
      </c>
      <c r="L5747" s="6" t="str">
        <f>IFERROR(VLOOKUP($J5747,Lookup!$I:$M,Lookup!K$2,0),"")</f>
        <v/>
      </c>
      <c r="M5747" s="6" t="str">
        <f>IFERROR(VLOOKUP($J5747,Lookup!$I:$M,Lookup!L$2,0),"")</f>
        <v/>
      </c>
      <c r="N5747" s="6" t="str">
        <f>IFERROR(VLOOKUP($J5747,Lookup!$I:$M,Lookup!M$2,0),"")</f>
        <v/>
      </c>
      <c r="O5747" s="6">
        <f>IFERROR(VLOOKUP(E5747,Lookup!B:C,2,0),0)</f>
        <v>0</v>
      </c>
    </row>
    <row r="5748" customHeight="1" spans="11:15">
      <c r="K5748" s="6" t="str">
        <f>IFERROR(VLOOKUP($J5748,Lookup!$I:$M,Lookup!J$2,0),"")</f>
        <v/>
      </c>
      <c r="L5748" s="6" t="str">
        <f>IFERROR(VLOOKUP($J5748,Lookup!$I:$M,Lookup!K$2,0),"")</f>
        <v/>
      </c>
      <c r="M5748" s="6" t="str">
        <f>IFERROR(VLOOKUP($J5748,Lookup!$I:$M,Lookup!L$2,0),"")</f>
        <v/>
      </c>
      <c r="N5748" s="6" t="str">
        <f>IFERROR(VLOOKUP($J5748,Lookup!$I:$M,Lookup!M$2,0),"")</f>
        <v/>
      </c>
      <c r="O5748" s="6">
        <f>IFERROR(VLOOKUP(E5748,Lookup!B:C,2,0),0)</f>
        <v>0</v>
      </c>
    </row>
    <row r="5749" customHeight="1" spans="11:15">
      <c r="K5749" s="6" t="str">
        <f>IFERROR(VLOOKUP($J5749,Lookup!$I:$M,Lookup!J$2,0),"")</f>
        <v/>
      </c>
      <c r="L5749" s="6" t="str">
        <f>IFERROR(VLOOKUP($J5749,Lookup!$I:$M,Lookup!K$2,0),"")</f>
        <v/>
      </c>
      <c r="M5749" s="6" t="str">
        <f>IFERROR(VLOOKUP($J5749,Lookup!$I:$M,Lookup!L$2,0),"")</f>
        <v/>
      </c>
      <c r="N5749" s="6" t="str">
        <f>IFERROR(VLOOKUP($J5749,Lookup!$I:$M,Lookup!M$2,0),"")</f>
        <v/>
      </c>
      <c r="O5749" s="6">
        <f>IFERROR(VLOOKUP(E5749,Lookup!B:C,2,0),0)</f>
        <v>0</v>
      </c>
    </row>
    <row r="5750" customHeight="1" spans="11:15">
      <c r="K5750" s="6" t="str">
        <f>IFERROR(VLOOKUP($J5750,Lookup!$I:$M,Lookup!J$2,0),"")</f>
        <v/>
      </c>
      <c r="L5750" s="6" t="str">
        <f>IFERROR(VLOOKUP($J5750,Lookup!$I:$M,Lookup!K$2,0),"")</f>
        <v/>
      </c>
      <c r="M5750" s="6" t="str">
        <f>IFERROR(VLOOKUP($J5750,Lookup!$I:$M,Lookup!L$2,0),"")</f>
        <v/>
      </c>
      <c r="N5750" s="6" t="str">
        <f>IFERROR(VLOOKUP($J5750,Lookup!$I:$M,Lookup!M$2,0),"")</f>
        <v/>
      </c>
      <c r="O5750" s="6">
        <f>IFERROR(VLOOKUP(E5750,Lookup!B:C,2,0),0)</f>
        <v>0</v>
      </c>
    </row>
    <row r="5751" customHeight="1" spans="11:15">
      <c r="K5751" s="6" t="str">
        <f>IFERROR(VLOOKUP($J5751,Lookup!$I:$M,Lookup!J$2,0),"")</f>
        <v/>
      </c>
      <c r="L5751" s="6" t="str">
        <f>IFERROR(VLOOKUP($J5751,Lookup!$I:$M,Lookup!K$2,0),"")</f>
        <v/>
      </c>
      <c r="M5751" s="6" t="str">
        <f>IFERROR(VLOOKUP($J5751,Lookup!$I:$M,Lookup!L$2,0),"")</f>
        <v/>
      </c>
      <c r="N5751" s="6" t="str">
        <f>IFERROR(VLOOKUP($J5751,Lookup!$I:$M,Lookup!M$2,0),"")</f>
        <v/>
      </c>
      <c r="O5751" s="6">
        <f>IFERROR(VLOOKUP(E5751,Lookup!B:C,2,0),0)</f>
        <v>0</v>
      </c>
    </row>
    <row r="5752" customHeight="1" spans="11:15">
      <c r="K5752" s="6" t="str">
        <f>IFERROR(VLOOKUP($J5752,Lookup!$I:$M,Lookup!J$2,0),"")</f>
        <v/>
      </c>
      <c r="L5752" s="6" t="str">
        <f>IFERROR(VLOOKUP($J5752,Lookup!$I:$M,Lookup!K$2,0),"")</f>
        <v/>
      </c>
      <c r="M5752" s="6" t="str">
        <f>IFERROR(VLOOKUP($J5752,Lookup!$I:$M,Lookup!L$2,0),"")</f>
        <v/>
      </c>
      <c r="N5752" s="6" t="str">
        <f>IFERROR(VLOOKUP($J5752,Lookup!$I:$M,Lookup!M$2,0),"")</f>
        <v/>
      </c>
      <c r="O5752" s="6">
        <f>IFERROR(VLOOKUP(E5752,Lookup!B:C,2,0),0)</f>
        <v>0</v>
      </c>
    </row>
    <row r="5753" customHeight="1" spans="11:15">
      <c r="K5753" s="6" t="str">
        <f>IFERROR(VLOOKUP($J5753,Lookup!$I:$M,Lookup!J$2,0),"")</f>
        <v/>
      </c>
      <c r="L5753" s="6" t="str">
        <f>IFERROR(VLOOKUP($J5753,Lookup!$I:$M,Lookup!K$2,0),"")</f>
        <v/>
      </c>
      <c r="M5753" s="6" t="str">
        <f>IFERROR(VLOOKUP($J5753,Lookup!$I:$M,Lookup!L$2,0),"")</f>
        <v/>
      </c>
      <c r="N5753" s="6" t="str">
        <f>IFERROR(VLOOKUP($J5753,Lookup!$I:$M,Lookup!M$2,0),"")</f>
        <v/>
      </c>
      <c r="O5753" s="6">
        <f>IFERROR(VLOOKUP(E5753,Lookup!B:C,2,0),0)</f>
        <v>0</v>
      </c>
    </row>
    <row r="5754" customHeight="1" spans="11:15">
      <c r="K5754" s="6" t="str">
        <f>IFERROR(VLOOKUP($J5754,Lookup!$I:$M,Lookup!J$2,0),"")</f>
        <v/>
      </c>
      <c r="L5754" s="6" t="str">
        <f>IFERROR(VLOOKUP($J5754,Lookup!$I:$M,Lookup!K$2,0),"")</f>
        <v/>
      </c>
      <c r="M5754" s="6" t="str">
        <f>IFERROR(VLOOKUP($J5754,Lookup!$I:$M,Lookup!L$2,0),"")</f>
        <v/>
      </c>
      <c r="N5754" s="6" t="str">
        <f>IFERROR(VLOOKUP($J5754,Lookup!$I:$M,Lookup!M$2,0),"")</f>
        <v/>
      </c>
      <c r="O5754" s="6">
        <f>IFERROR(VLOOKUP(E5754,Lookup!B:C,2,0),0)</f>
        <v>0</v>
      </c>
    </row>
    <row r="5755" customHeight="1" spans="11:15">
      <c r="K5755" s="6" t="str">
        <f>IFERROR(VLOOKUP($J5755,Lookup!$I:$M,Lookup!J$2,0),"")</f>
        <v/>
      </c>
      <c r="L5755" s="6" t="str">
        <f>IFERROR(VLOOKUP($J5755,Lookup!$I:$M,Lookup!K$2,0),"")</f>
        <v/>
      </c>
      <c r="M5755" s="6" t="str">
        <f>IFERROR(VLOOKUP($J5755,Lookup!$I:$M,Lookup!L$2,0),"")</f>
        <v/>
      </c>
      <c r="N5755" s="6" t="str">
        <f>IFERROR(VLOOKUP($J5755,Lookup!$I:$M,Lookup!M$2,0),"")</f>
        <v/>
      </c>
      <c r="O5755" s="6">
        <f>IFERROR(VLOOKUP(E5755,Lookup!B:C,2,0),0)</f>
        <v>0</v>
      </c>
    </row>
    <row r="5756" customHeight="1" spans="11:15">
      <c r="K5756" s="6" t="str">
        <f>IFERROR(VLOOKUP($J5756,Lookup!$I:$M,Lookup!J$2,0),"")</f>
        <v/>
      </c>
      <c r="L5756" s="6" t="str">
        <f>IFERROR(VLOOKUP($J5756,Lookup!$I:$M,Lookup!K$2,0),"")</f>
        <v/>
      </c>
      <c r="M5756" s="6" t="str">
        <f>IFERROR(VLOOKUP($J5756,Lookup!$I:$M,Lookup!L$2,0),"")</f>
        <v/>
      </c>
      <c r="N5756" s="6" t="str">
        <f>IFERROR(VLOOKUP($J5756,Lookup!$I:$M,Lookup!M$2,0),"")</f>
        <v/>
      </c>
      <c r="O5756" s="6">
        <f>IFERROR(VLOOKUP(E5756,Lookup!B:C,2,0),0)</f>
        <v>0</v>
      </c>
    </row>
    <row r="5757" customHeight="1" spans="11:15">
      <c r="K5757" s="6" t="str">
        <f>IFERROR(VLOOKUP($J5757,Lookup!$I:$M,Lookup!J$2,0),"")</f>
        <v/>
      </c>
      <c r="L5757" s="6" t="str">
        <f>IFERROR(VLOOKUP($J5757,Lookup!$I:$M,Lookup!K$2,0),"")</f>
        <v/>
      </c>
      <c r="M5757" s="6" t="str">
        <f>IFERROR(VLOOKUP($J5757,Lookup!$I:$M,Lookup!L$2,0),"")</f>
        <v/>
      </c>
      <c r="N5757" s="6" t="str">
        <f>IFERROR(VLOOKUP($J5757,Lookup!$I:$M,Lookup!M$2,0),"")</f>
        <v/>
      </c>
      <c r="O5757" s="6">
        <f>IFERROR(VLOOKUP(E5757,Lookup!B:C,2,0),0)</f>
        <v>0</v>
      </c>
    </row>
    <row r="5758" customHeight="1" spans="11:15">
      <c r="K5758" s="6" t="str">
        <f>IFERROR(VLOOKUP($J5758,Lookup!$I:$M,Lookup!J$2,0),"")</f>
        <v/>
      </c>
      <c r="L5758" s="6" t="str">
        <f>IFERROR(VLOOKUP($J5758,Lookup!$I:$M,Lookup!K$2,0),"")</f>
        <v/>
      </c>
      <c r="M5758" s="6" t="str">
        <f>IFERROR(VLOOKUP($J5758,Lookup!$I:$M,Lookup!L$2,0),"")</f>
        <v/>
      </c>
      <c r="N5758" s="6" t="str">
        <f>IFERROR(VLOOKUP($J5758,Lookup!$I:$M,Lookup!M$2,0),"")</f>
        <v/>
      </c>
      <c r="O5758" s="6">
        <f>IFERROR(VLOOKUP(E5758,Lookup!B:C,2,0),0)</f>
        <v>0</v>
      </c>
    </row>
    <row r="5759" customHeight="1" spans="11:15">
      <c r="K5759" s="6" t="str">
        <f>IFERROR(VLOOKUP($J5759,Lookup!$I:$M,Lookup!J$2,0),"")</f>
        <v/>
      </c>
      <c r="L5759" s="6" t="str">
        <f>IFERROR(VLOOKUP($J5759,Lookup!$I:$M,Lookup!K$2,0),"")</f>
        <v/>
      </c>
      <c r="M5759" s="6" t="str">
        <f>IFERROR(VLOOKUP($J5759,Lookup!$I:$M,Lookup!L$2,0),"")</f>
        <v/>
      </c>
      <c r="N5759" s="6" t="str">
        <f>IFERROR(VLOOKUP($J5759,Lookup!$I:$M,Lookup!M$2,0),"")</f>
        <v/>
      </c>
      <c r="O5759" s="6">
        <f>IFERROR(VLOOKUP(E5759,Lookup!B:C,2,0),0)</f>
        <v>0</v>
      </c>
    </row>
    <row r="5760" customHeight="1" spans="11:15">
      <c r="K5760" s="6" t="str">
        <f>IFERROR(VLOOKUP($J5760,Lookup!$I:$M,Lookup!J$2,0),"")</f>
        <v/>
      </c>
      <c r="L5760" s="6" t="str">
        <f>IFERROR(VLOOKUP($J5760,Lookup!$I:$M,Lookup!K$2,0),"")</f>
        <v/>
      </c>
      <c r="M5760" s="6" t="str">
        <f>IFERROR(VLOOKUP($J5760,Lookup!$I:$M,Lookup!L$2,0),"")</f>
        <v/>
      </c>
      <c r="N5760" s="6" t="str">
        <f>IFERROR(VLOOKUP($J5760,Lookup!$I:$M,Lookup!M$2,0),"")</f>
        <v/>
      </c>
      <c r="O5760" s="6">
        <f>IFERROR(VLOOKUP(E5760,Lookup!B:C,2,0),0)</f>
        <v>0</v>
      </c>
    </row>
    <row r="5761" customHeight="1" spans="11:15">
      <c r="K5761" s="6" t="str">
        <f>IFERROR(VLOOKUP($J5761,Lookup!$I:$M,Lookup!J$2,0),"")</f>
        <v/>
      </c>
      <c r="L5761" s="6" t="str">
        <f>IFERROR(VLOOKUP($J5761,Lookup!$I:$M,Lookup!K$2,0),"")</f>
        <v/>
      </c>
      <c r="M5761" s="6" t="str">
        <f>IFERROR(VLOOKUP($J5761,Lookup!$I:$M,Lookup!L$2,0),"")</f>
        <v/>
      </c>
      <c r="N5761" s="6" t="str">
        <f>IFERROR(VLOOKUP($J5761,Lookup!$I:$M,Lookup!M$2,0),"")</f>
        <v/>
      </c>
      <c r="O5761" s="6">
        <f>IFERROR(VLOOKUP(E5761,Lookup!B:C,2,0),0)</f>
        <v>0</v>
      </c>
    </row>
    <row r="5762" customHeight="1" spans="11:15">
      <c r="K5762" s="6" t="str">
        <f>IFERROR(VLOOKUP($J5762,Lookup!$I:$M,Lookup!J$2,0),"")</f>
        <v/>
      </c>
      <c r="L5762" s="6" t="str">
        <f>IFERROR(VLOOKUP($J5762,Lookup!$I:$M,Lookup!K$2,0),"")</f>
        <v/>
      </c>
      <c r="M5762" s="6" t="str">
        <f>IFERROR(VLOOKUP($J5762,Lookup!$I:$M,Lookup!L$2,0),"")</f>
        <v/>
      </c>
      <c r="N5762" s="6" t="str">
        <f>IFERROR(VLOOKUP($J5762,Lookup!$I:$M,Lookup!M$2,0),"")</f>
        <v/>
      </c>
      <c r="O5762" s="6">
        <f>IFERROR(VLOOKUP(E5762,Lookup!B:C,2,0),0)</f>
        <v>0</v>
      </c>
    </row>
    <row r="5763" customHeight="1" spans="11:15">
      <c r="K5763" s="6" t="str">
        <f>IFERROR(VLOOKUP($J5763,Lookup!$I:$M,Lookup!J$2,0),"")</f>
        <v/>
      </c>
      <c r="L5763" s="6" t="str">
        <f>IFERROR(VLOOKUP($J5763,Lookup!$I:$M,Lookup!K$2,0),"")</f>
        <v/>
      </c>
      <c r="M5763" s="6" t="str">
        <f>IFERROR(VLOOKUP($J5763,Lookup!$I:$M,Lookup!L$2,0),"")</f>
        <v/>
      </c>
      <c r="N5763" s="6" t="str">
        <f>IFERROR(VLOOKUP($J5763,Lookup!$I:$M,Lookup!M$2,0),"")</f>
        <v/>
      </c>
      <c r="O5763" s="6">
        <f>IFERROR(VLOOKUP(E5763,Lookup!B:C,2,0),0)</f>
        <v>0</v>
      </c>
    </row>
    <row r="5764" customHeight="1" spans="11:15">
      <c r="K5764" s="6" t="str">
        <f>IFERROR(VLOOKUP($J5764,Lookup!$I:$M,Lookup!J$2,0),"")</f>
        <v/>
      </c>
      <c r="L5764" s="6" t="str">
        <f>IFERROR(VLOOKUP($J5764,Lookup!$I:$M,Lookup!K$2,0),"")</f>
        <v/>
      </c>
      <c r="M5764" s="6" t="str">
        <f>IFERROR(VLOOKUP($J5764,Lookup!$I:$M,Lookup!L$2,0),"")</f>
        <v/>
      </c>
      <c r="N5764" s="6" t="str">
        <f>IFERROR(VLOOKUP($J5764,Lookup!$I:$M,Lookup!M$2,0),"")</f>
        <v/>
      </c>
      <c r="O5764" s="6">
        <f>IFERROR(VLOOKUP(E5764,Lookup!B:C,2,0),0)</f>
        <v>0</v>
      </c>
    </row>
    <row r="5765" customHeight="1" spans="11:15">
      <c r="K5765" s="6" t="str">
        <f>IFERROR(VLOOKUP($J5765,Lookup!$I:$M,Lookup!J$2,0),"")</f>
        <v/>
      </c>
      <c r="L5765" s="6" t="str">
        <f>IFERROR(VLOOKUP($J5765,Lookup!$I:$M,Lookup!K$2,0),"")</f>
        <v/>
      </c>
      <c r="M5765" s="6" t="str">
        <f>IFERROR(VLOOKUP($J5765,Lookup!$I:$M,Lookup!L$2,0),"")</f>
        <v/>
      </c>
      <c r="N5765" s="6" t="str">
        <f>IFERROR(VLOOKUP($J5765,Lookup!$I:$M,Lookup!M$2,0),"")</f>
        <v/>
      </c>
      <c r="O5765" s="6">
        <f>IFERROR(VLOOKUP(E5765,Lookup!B:C,2,0),0)</f>
        <v>0</v>
      </c>
    </row>
    <row r="5766" customHeight="1" spans="11:15">
      <c r="K5766" s="6" t="str">
        <f>IFERROR(VLOOKUP($J5766,Lookup!$I:$M,Lookup!J$2,0),"")</f>
        <v/>
      </c>
      <c r="L5766" s="6" t="str">
        <f>IFERROR(VLOOKUP($J5766,Lookup!$I:$M,Lookup!K$2,0),"")</f>
        <v/>
      </c>
      <c r="M5766" s="6" t="str">
        <f>IFERROR(VLOOKUP($J5766,Lookup!$I:$M,Lookup!L$2,0),"")</f>
        <v/>
      </c>
      <c r="N5766" s="6" t="str">
        <f>IFERROR(VLOOKUP($J5766,Lookup!$I:$M,Lookup!M$2,0),"")</f>
        <v/>
      </c>
      <c r="O5766" s="6">
        <f>IFERROR(VLOOKUP(E5766,Lookup!B:C,2,0),0)</f>
        <v>0</v>
      </c>
    </row>
    <row r="5767" customHeight="1" spans="11:15">
      <c r="K5767" s="6" t="str">
        <f>IFERROR(VLOOKUP($J5767,Lookup!$I:$M,Lookup!J$2,0),"")</f>
        <v/>
      </c>
      <c r="L5767" s="6" t="str">
        <f>IFERROR(VLOOKUP($J5767,Lookup!$I:$M,Lookup!K$2,0),"")</f>
        <v/>
      </c>
      <c r="M5767" s="6" t="str">
        <f>IFERROR(VLOOKUP($J5767,Lookup!$I:$M,Lookup!L$2,0),"")</f>
        <v/>
      </c>
      <c r="N5767" s="6" t="str">
        <f>IFERROR(VLOOKUP($J5767,Lookup!$I:$M,Lookup!M$2,0),"")</f>
        <v/>
      </c>
      <c r="O5767" s="6">
        <f>IFERROR(VLOOKUP(E5767,Lookup!B:C,2,0),0)</f>
        <v>0</v>
      </c>
    </row>
    <row r="5768" customHeight="1" spans="11:15">
      <c r="K5768" s="6" t="str">
        <f>IFERROR(VLOOKUP($J5768,Lookup!$I:$M,Lookup!J$2,0),"")</f>
        <v/>
      </c>
      <c r="L5768" s="6" t="str">
        <f>IFERROR(VLOOKUP($J5768,Lookup!$I:$M,Lookup!K$2,0),"")</f>
        <v/>
      </c>
      <c r="M5768" s="6" t="str">
        <f>IFERROR(VLOOKUP($J5768,Lookup!$I:$M,Lookup!L$2,0),"")</f>
        <v/>
      </c>
      <c r="N5768" s="6" t="str">
        <f>IFERROR(VLOOKUP($J5768,Lookup!$I:$M,Lookup!M$2,0),"")</f>
        <v/>
      </c>
      <c r="O5768" s="6">
        <f>IFERROR(VLOOKUP(E5768,Lookup!B:C,2,0),0)</f>
        <v>0</v>
      </c>
    </row>
    <row r="5769" customHeight="1" spans="11:15">
      <c r="K5769" s="6" t="str">
        <f>IFERROR(VLOOKUP($J5769,Lookup!$I:$M,Lookup!J$2,0),"")</f>
        <v/>
      </c>
      <c r="L5769" s="6" t="str">
        <f>IFERROR(VLOOKUP($J5769,Lookup!$I:$M,Lookup!K$2,0),"")</f>
        <v/>
      </c>
      <c r="M5769" s="6" t="str">
        <f>IFERROR(VLOOKUP($J5769,Lookup!$I:$M,Lookup!L$2,0),"")</f>
        <v/>
      </c>
      <c r="N5769" s="6" t="str">
        <f>IFERROR(VLOOKUP($J5769,Lookup!$I:$M,Lookup!M$2,0),"")</f>
        <v/>
      </c>
      <c r="O5769" s="6">
        <f>IFERROR(VLOOKUP(E5769,Lookup!B:C,2,0),0)</f>
        <v>0</v>
      </c>
    </row>
    <row r="5770" customHeight="1" spans="11:15">
      <c r="K5770" s="6" t="str">
        <f>IFERROR(VLOOKUP($J5770,Lookup!$I:$M,Lookup!J$2,0),"")</f>
        <v/>
      </c>
      <c r="L5770" s="6" t="str">
        <f>IFERROR(VLOOKUP($J5770,Lookup!$I:$M,Lookup!K$2,0),"")</f>
        <v/>
      </c>
      <c r="M5770" s="6" t="str">
        <f>IFERROR(VLOOKUP($J5770,Lookup!$I:$M,Lookup!L$2,0),"")</f>
        <v/>
      </c>
      <c r="N5770" s="6" t="str">
        <f>IFERROR(VLOOKUP($J5770,Lookup!$I:$M,Lookup!M$2,0),"")</f>
        <v/>
      </c>
      <c r="O5770" s="6">
        <f>IFERROR(VLOOKUP(E5770,Lookup!B:C,2,0),0)</f>
        <v>0</v>
      </c>
    </row>
    <row r="5771" customHeight="1" spans="11:15">
      <c r="K5771" s="6" t="str">
        <f>IFERROR(VLOOKUP($J5771,Lookup!$I:$M,Lookup!J$2,0),"")</f>
        <v/>
      </c>
      <c r="L5771" s="6" t="str">
        <f>IFERROR(VLOOKUP($J5771,Lookup!$I:$M,Lookup!K$2,0),"")</f>
        <v/>
      </c>
      <c r="M5771" s="6" t="str">
        <f>IFERROR(VLOOKUP($J5771,Lookup!$I:$M,Lookup!L$2,0),"")</f>
        <v/>
      </c>
      <c r="N5771" s="6" t="str">
        <f>IFERROR(VLOOKUP($J5771,Lookup!$I:$M,Lookup!M$2,0),"")</f>
        <v/>
      </c>
      <c r="O5771" s="6">
        <f>IFERROR(VLOOKUP(E5771,Lookup!B:C,2,0),0)</f>
        <v>0</v>
      </c>
    </row>
    <row r="5772" customHeight="1" spans="11:15">
      <c r="K5772" s="6" t="str">
        <f>IFERROR(VLOOKUP($J5772,Lookup!$I:$M,Lookup!J$2,0),"")</f>
        <v/>
      </c>
      <c r="L5772" s="6" t="str">
        <f>IFERROR(VLOOKUP($J5772,Lookup!$I:$M,Lookup!K$2,0),"")</f>
        <v/>
      </c>
      <c r="M5772" s="6" t="str">
        <f>IFERROR(VLOOKUP($J5772,Lookup!$I:$M,Lookup!L$2,0),"")</f>
        <v/>
      </c>
      <c r="N5772" s="6" t="str">
        <f>IFERROR(VLOOKUP($J5772,Lookup!$I:$M,Lookup!M$2,0),"")</f>
        <v/>
      </c>
      <c r="O5772" s="6">
        <f>IFERROR(VLOOKUP(E5772,Lookup!B:C,2,0),0)</f>
        <v>0</v>
      </c>
    </row>
    <row r="5773" customHeight="1" spans="11:15">
      <c r="K5773" s="6" t="str">
        <f>IFERROR(VLOOKUP($J5773,Lookup!$I:$M,Lookup!J$2,0),"")</f>
        <v/>
      </c>
      <c r="L5773" s="6" t="str">
        <f>IFERROR(VLOOKUP($J5773,Lookup!$I:$M,Lookup!K$2,0),"")</f>
        <v/>
      </c>
      <c r="M5773" s="6" t="str">
        <f>IFERROR(VLOOKUP($J5773,Lookup!$I:$M,Lookup!L$2,0),"")</f>
        <v/>
      </c>
      <c r="N5773" s="6" t="str">
        <f>IFERROR(VLOOKUP($J5773,Lookup!$I:$M,Lookup!M$2,0),"")</f>
        <v/>
      </c>
      <c r="O5773" s="6">
        <f>IFERROR(VLOOKUP(E5773,Lookup!B:C,2,0),0)</f>
        <v>0</v>
      </c>
    </row>
    <row r="5774" customHeight="1" spans="11:15">
      <c r="K5774" s="6" t="str">
        <f>IFERROR(VLOOKUP($J5774,Lookup!$I:$M,Lookup!J$2,0),"")</f>
        <v/>
      </c>
      <c r="L5774" s="6" t="str">
        <f>IFERROR(VLOOKUP($J5774,Lookup!$I:$M,Lookup!K$2,0),"")</f>
        <v/>
      </c>
      <c r="M5774" s="6" t="str">
        <f>IFERROR(VLOOKUP($J5774,Lookup!$I:$M,Lookup!L$2,0),"")</f>
        <v/>
      </c>
      <c r="N5774" s="6" t="str">
        <f>IFERROR(VLOOKUP($J5774,Lookup!$I:$M,Lookup!M$2,0),"")</f>
        <v/>
      </c>
      <c r="O5774" s="6">
        <f>IFERROR(VLOOKUP(E5774,Lookup!B:C,2,0),0)</f>
        <v>0</v>
      </c>
    </row>
    <row r="5775" customHeight="1" spans="11:15">
      <c r="K5775" s="6" t="str">
        <f>IFERROR(VLOOKUP($J5775,Lookup!$I:$M,Lookup!J$2,0),"")</f>
        <v/>
      </c>
      <c r="L5775" s="6" t="str">
        <f>IFERROR(VLOOKUP($J5775,Lookup!$I:$M,Lookup!K$2,0),"")</f>
        <v/>
      </c>
      <c r="M5775" s="6" t="str">
        <f>IFERROR(VLOOKUP($J5775,Lookup!$I:$M,Lookup!L$2,0),"")</f>
        <v/>
      </c>
      <c r="N5775" s="6" t="str">
        <f>IFERROR(VLOOKUP($J5775,Lookup!$I:$M,Lookup!M$2,0),"")</f>
        <v/>
      </c>
      <c r="O5775" s="6">
        <f>IFERROR(VLOOKUP(E5775,Lookup!B:C,2,0),0)</f>
        <v>0</v>
      </c>
    </row>
    <row r="5776" customHeight="1" spans="11:15">
      <c r="K5776" s="6" t="str">
        <f>IFERROR(VLOOKUP($J5776,Lookup!$I:$M,Lookup!J$2,0),"")</f>
        <v/>
      </c>
      <c r="L5776" s="6" t="str">
        <f>IFERROR(VLOOKUP($J5776,Lookup!$I:$M,Lookup!K$2,0),"")</f>
        <v/>
      </c>
      <c r="M5776" s="6" t="str">
        <f>IFERROR(VLOOKUP($J5776,Lookup!$I:$M,Lookup!L$2,0),"")</f>
        <v/>
      </c>
      <c r="N5776" s="6" t="str">
        <f>IFERROR(VLOOKUP($J5776,Lookup!$I:$M,Lookup!M$2,0),"")</f>
        <v/>
      </c>
      <c r="O5776" s="6">
        <f>IFERROR(VLOOKUP(E5776,Lookup!B:C,2,0),0)</f>
        <v>0</v>
      </c>
    </row>
    <row r="5777" customHeight="1" spans="11:15">
      <c r="K5777" s="6" t="str">
        <f>IFERROR(VLOOKUP($J5777,Lookup!$I:$M,Lookup!J$2,0),"")</f>
        <v/>
      </c>
      <c r="L5777" s="6" t="str">
        <f>IFERROR(VLOOKUP($J5777,Lookup!$I:$M,Lookup!K$2,0),"")</f>
        <v/>
      </c>
      <c r="M5777" s="6" t="str">
        <f>IFERROR(VLOOKUP($J5777,Lookup!$I:$M,Lookup!L$2,0),"")</f>
        <v/>
      </c>
      <c r="N5777" s="6" t="str">
        <f>IFERROR(VLOOKUP($J5777,Lookup!$I:$M,Lookup!M$2,0),"")</f>
        <v/>
      </c>
      <c r="O5777" s="6">
        <f>IFERROR(VLOOKUP(E5777,Lookup!B:C,2,0),0)</f>
        <v>0</v>
      </c>
    </row>
    <row r="5778" customHeight="1" spans="11:15">
      <c r="K5778" s="6" t="str">
        <f>IFERROR(VLOOKUP($J5778,Lookup!$I:$M,Lookup!J$2,0),"")</f>
        <v/>
      </c>
      <c r="L5778" s="6" t="str">
        <f>IFERROR(VLOOKUP($J5778,Lookup!$I:$M,Lookup!K$2,0),"")</f>
        <v/>
      </c>
      <c r="M5778" s="6" t="str">
        <f>IFERROR(VLOOKUP($J5778,Lookup!$I:$M,Lookup!L$2,0),"")</f>
        <v/>
      </c>
      <c r="N5778" s="6" t="str">
        <f>IFERROR(VLOOKUP($J5778,Lookup!$I:$M,Lookup!M$2,0),"")</f>
        <v/>
      </c>
      <c r="O5778" s="6">
        <f>IFERROR(VLOOKUP(E5778,Lookup!B:C,2,0),0)</f>
        <v>0</v>
      </c>
    </row>
    <row r="5779" customHeight="1" spans="11:15">
      <c r="K5779" s="6" t="str">
        <f>IFERROR(VLOOKUP($J5779,Lookup!$I:$M,Lookup!J$2,0),"")</f>
        <v/>
      </c>
      <c r="L5779" s="6" t="str">
        <f>IFERROR(VLOOKUP($J5779,Lookup!$I:$M,Lookup!K$2,0),"")</f>
        <v/>
      </c>
      <c r="M5779" s="6" t="str">
        <f>IFERROR(VLOOKUP($J5779,Lookup!$I:$M,Lookup!L$2,0),"")</f>
        <v/>
      </c>
      <c r="N5779" s="6" t="str">
        <f>IFERROR(VLOOKUP($J5779,Lookup!$I:$M,Lookup!M$2,0),"")</f>
        <v/>
      </c>
      <c r="O5779" s="6">
        <f>IFERROR(VLOOKUP(E5779,Lookup!B:C,2,0),0)</f>
        <v>0</v>
      </c>
    </row>
    <row r="5780" customHeight="1" spans="11:15">
      <c r="K5780" s="6" t="str">
        <f>IFERROR(VLOOKUP($J5780,Lookup!$I:$M,Lookup!J$2,0),"")</f>
        <v/>
      </c>
      <c r="L5780" s="6" t="str">
        <f>IFERROR(VLOOKUP($J5780,Lookup!$I:$M,Lookup!K$2,0),"")</f>
        <v/>
      </c>
      <c r="M5780" s="6" t="str">
        <f>IFERROR(VLOOKUP($J5780,Lookup!$I:$M,Lookup!L$2,0),"")</f>
        <v/>
      </c>
      <c r="N5780" s="6" t="str">
        <f>IFERROR(VLOOKUP($J5780,Lookup!$I:$M,Lookup!M$2,0),"")</f>
        <v/>
      </c>
      <c r="O5780" s="6">
        <f>IFERROR(VLOOKUP(E5780,Lookup!B:C,2,0),0)</f>
        <v>0</v>
      </c>
    </row>
    <row r="5781" customHeight="1" spans="11:15">
      <c r="K5781" s="6" t="str">
        <f>IFERROR(VLOOKUP($J5781,Lookup!$I:$M,Lookup!J$2,0),"")</f>
        <v/>
      </c>
      <c r="L5781" s="6" t="str">
        <f>IFERROR(VLOOKUP($J5781,Lookup!$I:$M,Lookup!K$2,0),"")</f>
        <v/>
      </c>
      <c r="M5781" s="6" t="str">
        <f>IFERROR(VLOOKUP($J5781,Lookup!$I:$M,Lookup!L$2,0),"")</f>
        <v/>
      </c>
      <c r="N5781" s="6" t="str">
        <f>IFERROR(VLOOKUP($J5781,Lookup!$I:$M,Lookup!M$2,0),"")</f>
        <v/>
      </c>
      <c r="O5781" s="6">
        <f>IFERROR(VLOOKUP(E5781,Lookup!B:C,2,0),0)</f>
        <v>0</v>
      </c>
    </row>
    <row r="5782" customHeight="1" spans="11:15">
      <c r="K5782" s="6" t="str">
        <f>IFERROR(VLOOKUP($J5782,Lookup!$I:$M,Lookup!J$2,0),"")</f>
        <v/>
      </c>
      <c r="L5782" s="6" t="str">
        <f>IFERROR(VLOOKUP($J5782,Lookup!$I:$M,Lookup!K$2,0),"")</f>
        <v/>
      </c>
      <c r="M5782" s="6" t="str">
        <f>IFERROR(VLOOKUP($J5782,Lookup!$I:$M,Lookup!L$2,0),"")</f>
        <v/>
      </c>
      <c r="N5782" s="6" t="str">
        <f>IFERROR(VLOOKUP($J5782,Lookup!$I:$M,Lookup!M$2,0),"")</f>
        <v/>
      </c>
      <c r="O5782" s="6">
        <f>IFERROR(VLOOKUP(E5782,Lookup!B:C,2,0),0)</f>
        <v>0</v>
      </c>
    </row>
    <row r="5783" customHeight="1" spans="11:15">
      <c r="K5783" s="6" t="str">
        <f>IFERROR(VLOOKUP($J5783,Lookup!$I:$M,Lookup!J$2,0),"")</f>
        <v/>
      </c>
      <c r="L5783" s="6" t="str">
        <f>IFERROR(VLOOKUP($J5783,Lookup!$I:$M,Lookup!K$2,0),"")</f>
        <v/>
      </c>
      <c r="M5783" s="6" t="str">
        <f>IFERROR(VLOOKUP($J5783,Lookup!$I:$M,Lookup!L$2,0),"")</f>
        <v/>
      </c>
      <c r="N5783" s="6" t="str">
        <f>IFERROR(VLOOKUP($J5783,Lookup!$I:$M,Lookup!M$2,0),"")</f>
        <v/>
      </c>
      <c r="O5783" s="6">
        <f>IFERROR(VLOOKUP(E5783,Lookup!B:C,2,0),0)</f>
        <v>0</v>
      </c>
    </row>
    <row r="5784" customHeight="1" spans="11:15">
      <c r="K5784" s="6" t="str">
        <f>IFERROR(VLOOKUP($J5784,Lookup!$I:$M,Lookup!J$2,0),"")</f>
        <v/>
      </c>
      <c r="L5784" s="6" t="str">
        <f>IFERROR(VLOOKUP($J5784,Lookup!$I:$M,Lookup!K$2,0),"")</f>
        <v/>
      </c>
      <c r="M5784" s="6" t="str">
        <f>IFERROR(VLOOKUP($J5784,Lookup!$I:$M,Lookup!L$2,0),"")</f>
        <v/>
      </c>
      <c r="N5784" s="6" t="str">
        <f>IFERROR(VLOOKUP($J5784,Lookup!$I:$M,Lookup!M$2,0),"")</f>
        <v/>
      </c>
      <c r="O5784" s="6">
        <f>IFERROR(VLOOKUP(E5784,Lookup!B:C,2,0),0)</f>
        <v>0</v>
      </c>
    </row>
    <row r="5785" customHeight="1" spans="11:15">
      <c r="K5785" s="6" t="str">
        <f>IFERROR(VLOOKUP($J5785,Lookup!$I:$M,Lookup!J$2,0),"")</f>
        <v/>
      </c>
      <c r="L5785" s="6" t="str">
        <f>IFERROR(VLOOKUP($J5785,Lookup!$I:$M,Lookup!K$2,0),"")</f>
        <v/>
      </c>
      <c r="M5785" s="6" t="str">
        <f>IFERROR(VLOOKUP($J5785,Lookup!$I:$M,Lookup!L$2,0),"")</f>
        <v/>
      </c>
      <c r="N5785" s="6" t="str">
        <f>IFERROR(VLOOKUP($J5785,Lookup!$I:$M,Lookup!M$2,0),"")</f>
        <v/>
      </c>
      <c r="O5785" s="6">
        <f>IFERROR(VLOOKUP(E5785,Lookup!B:C,2,0),0)</f>
        <v>0</v>
      </c>
    </row>
    <row r="5786" customHeight="1" spans="11:15">
      <c r="K5786" s="6" t="str">
        <f>IFERROR(VLOOKUP($J5786,Lookup!$I:$M,Lookup!J$2,0),"")</f>
        <v/>
      </c>
      <c r="L5786" s="6" t="str">
        <f>IFERROR(VLOOKUP($J5786,Lookup!$I:$M,Lookup!K$2,0),"")</f>
        <v/>
      </c>
      <c r="M5786" s="6" t="str">
        <f>IFERROR(VLOOKUP($J5786,Lookup!$I:$M,Lookup!L$2,0),"")</f>
        <v/>
      </c>
      <c r="N5786" s="6" t="str">
        <f>IFERROR(VLOOKUP($J5786,Lookup!$I:$M,Lookup!M$2,0),"")</f>
        <v/>
      </c>
      <c r="O5786" s="6">
        <f>IFERROR(VLOOKUP(E5786,Lookup!B:C,2,0),0)</f>
        <v>0</v>
      </c>
    </row>
    <row r="5787" customHeight="1" spans="11:15">
      <c r="K5787" s="6" t="str">
        <f>IFERROR(VLOOKUP($J5787,Lookup!$I:$M,Lookup!J$2,0),"")</f>
        <v/>
      </c>
      <c r="L5787" s="6" t="str">
        <f>IFERROR(VLOOKUP($J5787,Lookup!$I:$M,Lookup!K$2,0),"")</f>
        <v/>
      </c>
      <c r="M5787" s="6" t="str">
        <f>IFERROR(VLOOKUP($J5787,Lookup!$I:$M,Lookup!L$2,0),"")</f>
        <v/>
      </c>
      <c r="N5787" s="6" t="str">
        <f>IFERROR(VLOOKUP($J5787,Lookup!$I:$M,Lookup!M$2,0),"")</f>
        <v/>
      </c>
      <c r="O5787" s="6">
        <f>IFERROR(VLOOKUP(E5787,Lookup!B:C,2,0),0)</f>
        <v>0</v>
      </c>
    </row>
    <row r="5788" customHeight="1" spans="11:15">
      <c r="K5788" s="6" t="str">
        <f>IFERROR(VLOOKUP($J5788,Lookup!$I:$M,Lookup!J$2,0),"")</f>
        <v/>
      </c>
      <c r="L5788" s="6" t="str">
        <f>IFERROR(VLOOKUP($J5788,Lookup!$I:$M,Lookup!K$2,0),"")</f>
        <v/>
      </c>
      <c r="M5788" s="6" t="str">
        <f>IFERROR(VLOOKUP($J5788,Lookup!$I:$M,Lookup!L$2,0),"")</f>
        <v/>
      </c>
      <c r="N5788" s="6" t="str">
        <f>IFERROR(VLOOKUP($J5788,Lookup!$I:$M,Lookup!M$2,0),"")</f>
        <v/>
      </c>
      <c r="O5788" s="6">
        <f>IFERROR(VLOOKUP(E5788,Lookup!B:C,2,0),0)</f>
        <v>0</v>
      </c>
    </row>
    <row r="5789" customHeight="1" spans="11:15">
      <c r="K5789" s="6" t="str">
        <f>IFERROR(VLOOKUP($J5789,Lookup!$I:$M,Lookup!J$2,0),"")</f>
        <v/>
      </c>
      <c r="L5789" s="6" t="str">
        <f>IFERROR(VLOOKUP($J5789,Lookup!$I:$M,Lookup!K$2,0),"")</f>
        <v/>
      </c>
      <c r="M5789" s="6" t="str">
        <f>IFERROR(VLOOKUP($J5789,Lookup!$I:$M,Lookup!L$2,0),"")</f>
        <v/>
      </c>
      <c r="N5789" s="6" t="str">
        <f>IFERROR(VLOOKUP($J5789,Lookup!$I:$M,Lookup!M$2,0),"")</f>
        <v/>
      </c>
      <c r="O5789" s="6">
        <f>IFERROR(VLOOKUP(E5789,Lookup!B:C,2,0),0)</f>
        <v>0</v>
      </c>
    </row>
    <row r="5790" customHeight="1" spans="11:15">
      <c r="K5790" s="6" t="str">
        <f>IFERROR(VLOOKUP($J5790,Lookup!$I:$M,Lookup!J$2,0),"")</f>
        <v/>
      </c>
      <c r="L5790" s="6" t="str">
        <f>IFERROR(VLOOKUP($J5790,Lookup!$I:$M,Lookup!K$2,0),"")</f>
        <v/>
      </c>
      <c r="M5790" s="6" t="str">
        <f>IFERROR(VLOOKUP($J5790,Lookup!$I:$M,Lookup!L$2,0),"")</f>
        <v/>
      </c>
      <c r="N5790" s="6" t="str">
        <f>IFERROR(VLOOKUP($J5790,Lookup!$I:$M,Lookup!M$2,0),"")</f>
        <v/>
      </c>
      <c r="O5790" s="6">
        <f>IFERROR(VLOOKUP(E5790,Lookup!B:C,2,0),0)</f>
        <v>0</v>
      </c>
    </row>
    <row r="5791" customHeight="1" spans="11:15">
      <c r="K5791" s="6" t="str">
        <f>IFERROR(VLOOKUP($J5791,Lookup!$I:$M,Lookup!J$2,0),"")</f>
        <v/>
      </c>
      <c r="L5791" s="6" t="str">
        <f>IFERROR(VLOOKUP($J5791,Lookup!$I:$M,Lookup!K$2,0),"")</f>
        <v/>
      </c>
      <c r="M5791" s="6" t="str">
        <f>IFERROR(VLOOKUP($J5791,Lookup!$I:$M,Lookup!L$2,0),"")</f>
        <v/>
      </c>
      <c r="N5791" s="6" t="str">
        <f>IFERROR(VLOOKUP($J5791,Lookup!$I:$M,Lookup!M$2,0),"")</f>
        <v/>
      </c>
      <c r="O5791" s="6">
        <f>IFERROR(VLOOKUP(E5791,Lookup!B:C,2,0),0)</f>
        <v>0</v>
      </c>
    </row>
    <row r="5792" customHeight="1" spans="11:15">
      <c r="K5792" s="6" t="str">
        <f>IFERROR(VLOOKUP($J5792,Lookup!$I:$M,Lookup!J$2,0),"")</f>
        <v/>
      </c>
      <c r="L5792" s="6" t="str">
        <f>IFERROR(VLOOKUP($J5792,Lookup!$I:$M,Lookup!K$2,0),"")</f>
        <v/>
      </c>
      <c r="M5792" s="6" t="str">
        <f>IFERROR(VLOOKUP($J5792,Lookup!$I:$M,Lookup!L$2,0),"")</f>
        <v/>
      </c>
      <c r="N5792" s="6" t="str">
        <f>IFERROR(VLOOKUP($J5792,Lookup!$I:$M,Lookup!M$2,0),"")</f>
        <v/>
      </c>
      <c r="O5792" s="6">
        <f>IFERROR(VLOOKUP(E5792,Lookup!B:C,2,0),0)</f>
        <v>0</v>
      </c>
    </row>
    <row r="5793" customHeight="1" spans="11:15">
      <c r="K5793" s="6" t="str">
        <f>IFERROR(VLOOKUP($J5793,Lookup!$I:$M,Lookup!J$2,0),"")</f>
        <v/>
      </c>
      <c r="L5793" s="6" t="str">
        <f>IFERROR(VLOOKUP($J5793,Lookup!$I:$M,Lookup!K$2,0),"")</f>
        <v/>
      </c>
      <c r="M5793" s="6" t="str">
        <f>IFERROR(VLOOKUP($J5793,Lookup!$I:$M,Lookup!L$2,0),"")</f>
        <v/>
      </c>
      <c r="N5793" s="6" t="str">
        <f>IFERROR(VLOOKUP($J5793,Lookup!$I:$M,Lookup!M$2,0),"")</f>
        <v/>
      </c>
      <c r="O5793" s="6">
        <f>IFERROR(VLOOKUP(E5793,Lookup!B:C,2,0),0)</f>
        <v>0</v>
      </c>
    </row>
    <row r="5794" customHeight="1" spans="11:15">
      <c r="K5794" s="6" t="str">
        <f>IFERROR(VLOOKUP($J5794,Lookup!$I:$M,Lookup!J$2,0),"")</f>
        <v/>
      </c>
      <c r="L5794" s="6" t="str">
        <f>IFERROR(VLOOKUP($J5794,Lookup!$I:$M,Lookup!K$2,0),"")</f>
        <v/>
      </c>
      <c r="M5794" s="6" t="str">
        <f>IFERROR(VLOOKUP($J5794,Lookup!$I:$M,Lookup!L$2,0),"")</f>
        <v/>
      </c>
      <c r="N5794" s="6" t="str">
        <f>IFERROR(VLOOKUP($J5794,Lookup!$I:$M,Lookup!M$2,0),"")</f>
        <v/>
      </c>
      <c r="O5794" s="6">
        <f>IFERROR(VLOOKUP(E5794,Lookup!B:C,2,0),0)</f>
        <v>0</v>
      </c>
    </row>
    <row r="5795" customHeight="1" spans="11:15">
      <c r="K5795" s="6" t="str">
        <f>IFERROR(VLOOKUP($J5795,Lookup!$I:$M,Lookup!J$2,0),"")</f>
        <v/>
      </c>
      <c r="L5795" s="6" t="str">
        <f>IFERROR(VLOOKUP($J5795,Lookup!$I:$M,Lookup!K$2,0),"")</f>
        <v/>
      </c>
      <c r="M5795" s="6" t="str">
        <f>IFERROR(VLOOKUP($J5795,Lookup!$I:$M,Lookup!L$2,0),"")</f>
        <v/>
      </c>
      <c r="N5795" s="6" t="str">
        <f>IFERROR(VLOOKUP($J5795,Lookup!$I:$M,Lookup!M$2,0),"")</f>
        <v/>
      </c>
      <c r="O5795" s="6">
        <f>IFERROR(VLOOKUP(E5795,Lookup!B:C,2,0),0)</f>
        <v>0</v>
      </c>
    </row>
    <row r="5796" customHeight="1" spans="11:15">
      <c r="K5796" s="6" t="str">
        <f>IFERROR(VLOOKUP($J5796,Lookup!$I:$M,Lookup!J$2,0),"")</f>
        <v/>
      </c>
      <c r="L5796" s="6" t="str">
        <f>IFERROR(VLOOKUP($J5796,Lookup!$I:$M,Lookup!K$2,0),"")</f>
        <v/>
      </c>
      <c r="M5796" s="6" t="str">
        <f>IFERROR(VLOOKUP($J5796,Lookup!$I:$M,Lookup!L$2,0),"")</f>
        <v/>
      </c>
      <c r="N5796" s="6" t="str">
        <f>IFERROR(VLOOKUP($J5796,Lookup!$I:$M,Lookup!M$2,0),"")</f>
        <v/>
      </c>
      <c r="O5796" s="6">
        <f>IFERROR(VLOOKUP(E5796,Lookup!B:C,2,0),0)</f>
        <v>0</v>
      </c>
    </row>
    <row r="5797" customHeight="1" spans="11:15">
      <c r="K5797" s="6" t="str">
        <f>IFERROR(VLOOKUP($J5797,Lookup!$I:$M,Lookup!J$2,0),"")</f>
        <v/>
      </c>
      <c r="L5797" s="6" t="str">
        <f>IFERROR(VLOOKUP($J5797,Lookup!$I:$M,Lookup!K$2,0),"")</f>
        <v/>
      </c>
      <c r="M5797" s="6" t="str">
        <f>IFERROR(VLOOKUP($J5797,Lookup!$I:$M,Lookup!L$2,0),"")</f>
        <v/>
      </c>
      <c r="N5797" s="6" t="str">
        <f>IFERROR(VLOOKUP($J5797,Lookup!$I:$M,Lookup!M$2,0),"")</f>
        <v/>
      </c>
      <c r="O5797" s="6">
        <f>IFERROR(VLOOKUP(E5797,Lookup!B:C,2,0),0)</f>
        <v>0</v>
      </c>
    </row>
    <row r="5798" customHeight="1" spans="11:15">
      <c r="K5798" s="6" t="str">
        <f>IFERROR(VLOOKUP($J5798,Lookup!$I:$M,Lookup!J$2,0),"")</f>
        <v/>
      </c>
      <c r="L5798" s="6" t="str">
        <f>IFERROR(VLOOKUP($J5798,Lookup!$I:$M,Lookup!K$2,0),"")</f>
        <v/>
      </c>
      <c r="M5798" s="6" t="str">
        <f>IFERROR(VLOOKUP($J5798,Lookup!$I:$M,Lookup!L$2,0),"")</f>
        <v/>
      </c>
      <c r="N5798" s="6" t="str">
        <f>IFERROR(VLOOKUP($J5798,Lookup!$I:$M,Lookup!M$2,0),"")</f>
        <v/>
      </c>
      <c r="O5798" s="6">
        <f>IFERROR(VLOOKUP(E5798,Lookup!B:C,2,0),0)</f>
        <v>0</v>
      </c>
    </row>
    <row r="5799" customHeight="1" spans="11:15">
      <c r="K5799" s="6" t="str">
        <f>IFERROR(VLOOKUP($J5799,Lookup!$I:$M,Lookup!J$2,0),"")</f>
        <v/>
      </c>
      <c r="L5799" s="6" t="str">
        <f>IFERROR(VLOOKUP($J5799,Lookup!$I:$M,Lookup!K$2,0),"")</f>
        <v/>
      </c>
      <c r="M5799" s="6" t="str">
        <f>IFERROR(VLOOKUP($J5799,Lookup!$I:$M,Lookup!L$2,0),"")</f>
        <v/>
      </c>
      <c r="N5799" s="6" t="str">
        <f>IFERROR(VLOOKUP($J5799,Lookup!$I:$M,Lookup!M$2,0),"")</f>
        <v/>
      </c>
      <c r="O5799" s="6">
        <f>IFERROR(VLOOKUP(E5799,Lookup!B:C,2,0),0)</f>
        <v>0</v>
      </c>
    </row>
    <row r="5800" customHeight="1" spans="11:15">
      <c r="K5800" s="6" t="str">
        <f>IFERROR(VLOOKUP($J5800,Lookup!$I:$M,Lookup!J$2,0),"")</f>
        <v/>
      </c>
      <c r="L5800" s="6" t="str">
        <f>IFERROR(VLOOKUP($J5800,Lookup!$I:$M,Lookup!K$2,0),"")</f>
        <v/>
      </c>
      <c r="M5800" s="6" t="str">
        <f>IFERROR(VLOOKUP($J5800,Lookup!$I:$M,Lookup!L$2,0),"")</f>
        <v/>
      </c>
      <c r="N5800" s="6" t="str">
        <f>IFERROR(VLOOKUP($J5800,Lookup!$I:$M,Lookup!M$2,0),"")</f>
        <v/>
      </c>
      <c r="O5800" s="6">
        <f>IFERROR(VLOOKUP(E5800,Lookup!B:C,2,0),0)</f>
        <v>0</v>
      </c>
    </row>
    <row r="5801" customHeight="1" spans="11:15">
      <c r="K5801" s="6" t="str">
        <f>IFERROR(VLOOKUP($J5801,Lookup!$I:$M,Lookup!J$2,0),"")</f>
        <v/>
      </c>
      <c r="L5801" s="6" t="str">
        <f>IFERROR(VLOOKUP($J5801,Lookup!$I:$M,Lookup!K$2,0),"")</f>
        <v/>
      </c>
      <c r="M5801" s="6" t="str">
        <f>IFERROR(VLOOKUP($J5801,Lookup!$I:$M,Lookup!L$2,0),"")</f>
        <v/>
      </c>
      <c r="N5801" s="6" t="str">
        <f>IFERROR(VLOOKUP($J5801,Lookup!$I:$M,Lookup!M$2,0),"")</f>
        <v/>
      </c>
      <c r="O5801" s="6">
        <f>IFERROR(VLOOKUP(E5801,Lookup!B:C,2,0),0)</f>
        <v>0</v>
      </c>
    </row>
    <row r="5802" customHeight="1" spans="11:15">
      <c r="K5802" s="6" t="str">
        <f>IFERROR(VLOOKUP($J5802,Lookup!$I:$M,Lookup!J$2,0),"")</f>
        <v/>
      </c>
      <c r="L5802" s="6" t="str">
        <f>IFERROR(VLOOKUP($J5802,Lookup!$I:$M,Lookup!K$2,0),"")</f>
        <v/>
      </c>
      <c r="M5802" s="6" t="str">
        <f>IFERROR(VLOOKUP($J5802,Lookup!$I:$M,Lookup!L$2,0),"")</f>
        <v/>
      </c>
      <c r="N5802" s="6" t="str">
        <f>IFERROR(VLOOKUP($J5802,Lookup!$I:$M,Lookup!M$2,0),"")</f>
        <v/>
      </c>
      <c r="O5802" s="6">
        <f>IFERROR(VLOOKUP(E5802,Lookup!B:C,2,0),0)</f>
        <v>0</v>
      </c>
    </row>
    <row r="5803" customHeight="1" spans="11:15">
      <c r="K5803" s="6" t="str">
        <f>IFERROR(VLOOKUP($J5803,Lookup!$I:$M,Lookup!J$2,0),"")</f>
        <v/>
      </c>
      <c r="L5803" s="6" t="str">
        <f>IFERROR(VLOOKUP($J5803,Lookup!$I:$M,Lookup!K$2,0),"")</f>
        <v/>
      </c>
      <c r="M5803" s="6" t="str">
        <f>IFERROR(VLOOKUP($J5803,Lookup!$I:$M,Lookup!L$2,0),"")</f>
        <v/>
      </c>
      <c r="N5803" s="6" t="str">
        <f>IFERROR(VLOOKUP($J5803,Lookup!$I:$M,Lookup!M$2,0),"")</f>
        <v/>
      </c>
      <c r="O5803" s="6">
        <f>IFERROR(VLOOKUP(E5803,Lookup!B:C,2,0),0)</f>
        <v>0</v>
      </c>
    </row>
    <row r="5804" customHeight="1" spans="11:15">
      <c r="K5804" s="6" t="str">
        <f>IFERROR(VLOOKUP($J5804,Lookup!$I:$M,Lookup!J$2,0),"")</f>
        <v/>
      </c>
      <c r="L5804" s="6" t="str">
        <f>IFERROR(VLOOKUP($J5804,Lookup!$I:$M,Lookup!K$2,0),"")</f>
        <v/>
      </c>
      <c r="M5804" s="6" t="str">
        <f>IFERROR(VLOOKUP($J5804,Lookup!$I:$M,Lookup!L$2,0),"")</f>
        <v/>
      </c>
      <c r="N5804" s="6" t="str">
        <f>IFERROR(VLOOKUP($J5804,Lookup!$I:$M,Lookup!M$2,0),"")</f>
        <v/>
      </c>
      <c r="O5804" s="6">
        <f>IFERROR(VLOOKUP(E5804,Lookup!B:C,2,0),0)</f>
        <v>0</v>
      </c>
    </row>
    <row r="5805" customHeight="1" spans="11:15">
      <c r="K5805" s="6" t="str">
        <f>IFERROR(VLOOKUP($J5805,Lookup!$I:$M,Lookup!J$2,0),"")</f>
        <v/>
      </c>
      <c r="L5805" s="6" t="str">
        <f>IFERROR(VLOOKUP($J5805,Lookup!$I:$M,Lookup!K$2,0),"")</f>
        <v/>
      </c>
      <c r="M5805" s="6" t="str">
        <f>IFERROR(VLOOKUP($J5805,Lookup!$I:$M,Lookup!L$2,0),"")</f>
        <v/>
      </c>
      <c r="N5805" s="6" t="str">
        <f>IFERROR(VLOOKUP($J5805,Lookup!$I:$M,Lookup!M$2,0),"")</f>
        <v/>
      </c>
      <c r="O5805" s="6">
        <f>IFERROR(VLOOKUP(E5805,Lookup!B:C,2,0),0)</f>
        <v>0</v>
      </c>
    </row>
    <row r="5806" customHeight="1" spans="11:15">
      <c r="K5806" s="6" t="str">
        <f>IFERROR(VLOOKUP($J5806,Lookup!$I:$M,Lookup!J$2,0),"")</f>
        <v/>
      </c>
      <c r="L5806" s="6" t="str">
        <f>IFERROR(VLOOKUP($J5806,Lookup!$I:$M,Lookup!K$2,0),"")</f>
        <v/>
      </c>
      <c r="M5806" s="6" t="str">
        <f>IFERROR(VLOOKUP($J5806,Lookup!$I:$M,Lookup!L$2,0),"")</f>
        <v/>
      </c>
      <c r="N5806" s="6" t="str">
        <f>IFERROR(VLOOKUP($J5806,Lookup!$I:$M,Lookup!M$2,0),"")</f>
        <v/>
      </c>
      <c r="O5806" s="6">
        <f>IFERROR(VLOOKUP(E5806,Lookup!B:C,2,0),0)</f>
        <v>0</v>
      </c>
    </row>
    <row r="5807" customHeight="1" spans="11:15">
      <c r="K5807" s="6" t="str">
        <f>IFERROR(VLOOKUP($J5807,Lookup!$I:$M,Lookup!J$2,0),"")</f>
        <v/>
      </c>
      <c r="L5807" s="6" t="str">
        <f>IFERROR(VLOOKUP($J5807,Lookup!$I:$M,Lookup!K$2,0),"")</f>
        <v/>
      </c>
      <c r="M5807" s="6" t="str">
        <f>IFERROR(VLOOKUP($J5807,Lookup!$I:$M,Lookup!L$2,0),"")</f>
        <v/>
      </c>
      <c r="N5807" s="6" t="str">
        <f>IFERROR(VLOOKUP($J5807,Lookup!$I:$M,Lookup!M$2,0),"")</f>
        <v/>
      </c>
      <c r="O5807" s="6">
        <f>IFERROR(VLOOKUP(E5807,Lookup!B:C,2,0),0)</f>
        <v>0</v>
      </c>
    </row>
    <row r="5808" customHeight="1" spans="11:15">
      <c r="K5808" s="6" t="str">
        <f>IFERROR(VLOOKUP($J5808,Lookup!$I:$M,Lookup!J$2,0),"")</f>
        <v/>
      </c>
      <c r="L5808" s="6" t="str">
        <f>IFERROR(VLOOKUP($J5808,Lookup!$I:$M,Lookup!K$2,0),"")</f>
        <v/>
      </c>
      <c r="M5808" s="6" t="str">
        <f>IFERROR(VLOOKUP($J5808,Lookup!$I:$M,Lookup!L$2,0),"")</f>
        <v/>
      </c>
      <c r="N5808" s="6" t="str">
        <f>IFERROR(VLOOKUP($J5808,Lookup!$I:$M,Lookup!M$2,0),"")</f>
        <v/>
      </c>
      <c r="O5808" s="6">
        <f>IFERROR(VLOOKUP(E5808,Lookup!B:C,2,0),0)</f>
        <v>0</v>
      </c>
    </row>
    <row r="5809" customHeight="1" spans="11:15">
      <c r="K5809" s="6" t="str">
        <f>IFERROR(VLOOKUP($J5809,Lookup!$I:$M,Lookup!J$2,0),"")</f>
        <v/>
      </c>
      <c r="L5809" s="6" t="str">
        <f>IFERROR(VLOOKUP($J5809,Lookup!$I:$M,Lookup!K$2,0),"")</f>
        <v/>
      </c>
      <c r="M5809" s="6" t="str">
        <f>IFERROR(VLOOKUP($J5809,Lookup!$I:$M,Lookup!L$2,0),"")</f>
        <v/>
      </c>
      <c r="N5809" s="6" t="str">
        <f>IFERROR(VLOOKUP($J5809,Lookup!$I:$M,Lookup!M$2,0),"")</f>
        <v/>
      </c>
      <c r="O5809" s="6">
        <f>IFERROR(VLOOKUP(E5809,Lookup!B:C,2,0),0)</f>
        <v>0</v>
      </c>
    </row>
    <row r="5810" customHeight="1" spans="11:15">
      <c r="K5810" s="6" t="str">
        <f>IFERROR(VLOOKUP($J5810,Lookup!$I:$M,Lookup!J$2,0),"")</f>
        <v/>
      </c>
      <c r="L5810" s="6" t="str">
        <f>IFERROR(VLOOKUP($J5810,Lookup!$I:$M,Lookup!K$2,0),"")</f>
        <v/>
      </c>
      <c r="M5810" s="6" t="str">
        <f>IFERROR(VLOOKUP($J5810,Lookup!$I:$M,Lookup!L$2,0),"")</f>
        <v/>
      </c>
      <c r="N5810" s="6" t="str">
        <f>IFERROR(VLOOKUP($J5810,Lookup!$I:$M,Lookup!M$2,0),"")</f>
        <v/>
      </c>
      <c r="O5810" s="6">
        <f>IFERROR(VLOOKUP(E5810,Lookup!B:C,2,0),0)</f>
        <v>0</v>
      </c>
    </row>
    <row r="5811" customHeight="1" spans="11:15">
      <c r="K5811" s="6" t="str">
        <f>IFERROR(VLOOKUP($J5811,Lookup!$I:$M,Lookup!J$2,0),"")</f>
        <v/>
      </c>
      <c r="L5811" s="6" t="str">
        <f>IFERROR(VLOOKUP($J5811,Lookup!$I:$M,Lookup!K$2,0),"")</f>
        <v/>
      </c>
      <c r="M5811" s="6" t="str">
        <f>IFERROR(VLOOKUP($J5811,Lookup!$I:$M,Lookup!L$2,0),"")</f>
        <v/>
      </c>
      <c r="N5811" s="6" t="str">
        <f>IFERROR(VLOOKUP($J5811,Lookup!$I:$M,Lookup!M$2,0),"")</f>
        <v/>
      </c>
      <c r="O5811" s="6">
        <f>IFERROR(VLOOKUP(E5811,Lookup!B:C,2,0),0)</f>
        <v>0</v>
      </c>
    </row>
    <row r="5812" customHeight="1" spans="11:15">
      <c r="K5812" s="6" t="str">
        <f>IFERROR(VLOOKUP($J5812,Lookup!$I:$M,Lookup!J$2,0),"")</f>
        <v/>
      </c>
      <c r="L5812" s="6" t="str">
        <f>IFERROR(VLOOKUP($J5812,Lookup!$I:$M,Lookup!K$2,0),"")</f>
        <v/>
      </c>
      <c r="M5812" s="6" t="str">
        <f>IFERROR(VLOOKUP($J5812,Lookup!$I:$M,Lookup!L$2,0),"")</f>
        <v/>
      </c>
      <c r="N5812" s="6" t="str">
        <f>IFERROR(VLOOKUP($J5812,Lookup!$I:$M,Lookup!M$2,0),"")</f>
        <v/>
      </c>
      <c r="O5812" s="6">
        <f>IFERROR(VLOOKUP(E5812,Lookup!B:C,2,0),0)</f>
        <v>0</v>
      </c>
    </row>
    <row r="5813" customHeight="1" spans="11:15">
      <c r="K5813" s="6" t="str">
        <f>IFERROR(VLOOKUP($J5813,Lookup!$I:$M,Lookup!J$2,0),"")</f>
        <v/>
      </c>
      <c r="L5813" s="6" t="str">
        <f>IFERROR(VLOOKUP($J5813,Lookup!$I:$M,Lookup!K$2,0),"")</f>
        <v/>
      </c>
      <c r="M5813" s="6" t="str">
        <f>IFERROR(VLOOKUP($J5813,Lookup!$I:$M,Lookup!L$2,0),"")</f>
        <v/>
      </c>
      <c r="N5813" s="6" t="str">
        <f>IFERROR(VLOOKUP($J5813,Lookup!$I:$M,Lookup!M$2,0),"")</f>
        <v/>
      </c>
      <c r="O5813" s="6">
        <f>IFERROR(VLOOKUP(E5813,Lookup!B:C,2,0),0)</f>
        <v>0</v>
      </c>
    </row>
    <row r="5814" customHeight="1" spans="11:15">
      <c r="K5814" s="6" t="str">
        <f>IFERROR(VLOOKUP($J5814,Lookup!$I:$M,Lookup!J$2,0),"")</f>
        <v/>
      </c>
      <c r="L5814" s="6" t="str">
        <f>IFERROR(VLOOKUP($J5814,Lookup!$I:$M,Lookup!K$2,0),"")</f>
        <v/>
      </c>
      <c r="M5814" s="6" t="str">
        <f>IFERROR(VLOOKUP($J5814,Lookup!$I:$M,Lookup!L$2,0),"")</f>
        <v/>
      </c>
      <c r="N5814" s="6" t="str">
        <f>IFERROR(VLOOKUP($J5814,Lookup!$I:$M,Lookup!M$2,0),"")</f>
        <v/>
      </c>
      <c r="O5814" s="6">
        <f>IFERROR(VLOOKUP(E5814,Lookup!B:C,2,0),0)</f>
        <v>0</v>
      </c>
    </row>
    <row r="5815" customHeight="1" spans="11:15">
      <c r="K5815" s="6" t="str">
        <f>IFERROR(VLOOKUP($J5815,Lookup!$I:$M,Lookup!J$2,0),"")</f>
        <v/>
      </c>
      <c r="L5815" s="6" t="str">
        <f>IFERROR(VLOOKUP($J5815,Lookup!$I:$M,Lookup!K$2,0),"")</f>
        <v/>
      </c>
      <c r="M5815" s="6" t="str">
        <f>IFERROR(VLOOKUP($J5815,Lookup!$I:$M,Lookup!L$2,0),"")</f>
        <v/>
      </c>
      <c r="N5815" s="6" t="str">
        <f>IFERROR(VLOOKUP($J5815,Lookup!$I:$M,Lookup!M$2,0),"")</f>
        <v/>
      </c>
      <c r="O5815" s="6">
        <f>IFERROR(VLOOKUP(E5815,Lookup!B:C,2,0),0)</f>
        <v>0</v>
      </c>
    </row>
    <row r="5816" customHeight="1" spans="11:15">
      <c r="K5816" s="6" t="str">
        <f>IFERROR(VLOOKUP($J5816,Lookup!$I:$M,Lookup!J$2,0),"")</f>
        <v/>
      </c>
      <c r="L5816" s="6" t="str">
        <f>IFERROR(VLOOKUP($J5816,Lookup!$I:$M,Lookup!K$2,0),"")</f>
        <v/>
      </c>
      <c r="M5816" s="6" t="str">
        <f>IFERROR(VLOOKUP($J5816,Lookup!$I:$M,Lookup!L$2,0),"")</f>
        <v/>
      </c>
      <c r="N5816" s="6" t="str">
        <f>IFERROR(VLOOKUP($J5816,Lookup!$I:$M,Lookup!M$2,0),"")</f>
        <v/>
      </c>
      <c r="O5816" s="6">
        <f>IFERROR(VLOOKUP(E5816,Lookup!B:C,2,0),0)</f>
        <v>0</v>
      </c>
    </row>
    <row r="5817" customHeight="1" spans="11:15">
      <c r="K5817" s="6" t="str">
        <f>IFERROR(VLOOKUP($J5817,Lookup!$I:$M,Lookup!J$2,0),"")</f>
        <v/>
      </c>
      <c r="L5817" s="6" t="str">
        <f>IFERROR(VLOOKUP($J5817,Lookup!$I:$M,Lookup!K$2,0),"")</f>
        <v/>
      </c>
      <c r="M5817" s="6" t="str">
        <f>IFERROR(VLOOKUP($J5817,Lookup!$I:$M,Lookup!L$2,0),"")</f>
        <v/>
      </c>
      <c r="N5817" s="6" t="str">
        <f>IFERROR(VLOOKUP($J5817,Lookup!$I:$M,Lookup!M$2,0),"")</f>
        <v/>
      </c>
      <c r="O5817" s="6">
        <f>IFERROR(VLOOKUP(E5817,Lookup!B:C,2,0),0)</f>
        <v>0</v>
      </c>
    </row>
    <row r="5818" customHeight="1" spans="11:15">
      <c r="K5818" s="6" t="str">
        <f>IFERROR(VLOOKUP($J5818,Lookup!$I:$M,Lookup!J$2,0),"")</f>
        <v/>
      </c>
      <c r="L5818" s="6" t="str">
        <f>IFERROR(VLOOKUP($J5818,Lookup!$I:$M,Lookup!K$2,0),"")</f>
        <v/>
      </c>
      <c r="M5818" s="6" t="str">
        <f>IFERROR(VLOOKUP($J5818,Lookup!$I:$M,Lookup!L$2,0),"")</f>
        <v/>
      </c>
      <c r="N5818" s="6" t="str">
        <f>IFERROR(VLOOKUP($J5818,Lookup!$I:$M,Lookup!M$2,0),"")</f>
        <v/>
      </c>
      <c r="O5818" s="6">
        <f>IFERROR(VLOOKUP(E5818,Lookup!B:C,2,0),0)</f>
        <v>0</v>
      </c>
    </row>
    <row r="5819" customHeight="1" spans="11:15">
      <c r="K5819" s="6" t="str">
        <f>IFERROR(VLOOKUP($J5819,Lookup!$I:$M,Lookup!J$2,0),"")</f>
        <v/>
      </c>
      <c r="L5819" s="6" t="str">
        <f>IFERROR(VLOOKUP($J5819,Lookup!$I:$M,Lookup!K$2,0),"")</f>
        <v/>
      </c>
      <c r="M5819" s="6" t="str">
        <f>IFERROR(VLOOKUP($J5819,Lookup!$I:$M,Lookup!L$2,0),"")</f>
        <v/>
      </c>
      <c r="N5819" s="6" t="str">
        <f>IFERROR(VLOOKUP($J5819,Lookup!$I:$M,Lookup!M$2,0),"")</f>
        <v/>
      </c>
      <c r="O5819" s="6">
        <f>IFERROR(VLOOKUP(E5819,Lookup!B:C,2,0),0)</f>
        <v>0</v>
      </c>
    </row>
    <row r="5820" customHeight="1" spans="11:15">
      <c r="K5820" s="6" t="str">
        <f>IFERROR(VLOOKUP($J5820,Lookup!$I:$M,Lookup!J$2,0),"")</f>
        <v/>
      </c>
      <c r="L5820" s="6" t="str">
        <f>IFERROR(VLOOKUP($J5820,Lookup!$I:$M,Lookup!K$2,0),"")</f>
        <v/>
      </c>
      <c r="M5820" s="6" t="str">
        <f>IFERROR(VLOOKUP($J5820,Lookup!$I:$M,Lookup!L$2,0),"")</f>
        <v/>
      </c>
      <c r="N5820" s="6" t="str">
        <f>IFERROR(VLOOKUP($J5820,Lookup!$I:$M,Lookup!M$2,0),"")</f>
        <v/>
      </c>
      <c r="O5820" s="6">
        <f>IFERROR(VLOOKUP(E5820,Lookup!B:C,2,0),0)</f>
        <v>0</v>
      </c>
    </row>
    <row r="5821" customHeight="1" spans="11:15">
      <c r="K5821" s="6" t="str">
        <f>IFERROR(VLOOKUP($J5821,Lookup!$I:$M,Lookup!J$2,0),"")</f>
        <v/>
      </c>
      <c r="L5821" s="6" t="str">
        <f>IFERROR(VLOOKUP($J5821,Lookup!$I:$M,Lookup!K$2,0),"")</f>
        <v/>
      </c>
      <c r="M5821" s="6" t="str">
        <f>IFERROR(VLOOKUP($J5821,Lookup!$I:$M,Lookup!L$2,0),"")</f>
        <v/>
      </c>
      <c r="N5821" s="6" t="str">
        <f>IFERROR(VLOOKUP($J5821,Lookup!$I:$M,Lookup!M$2,0),"")</f>
        <v/>
      </c>
      <c r="O5821" s="6">
        <f>IFERROR(VLOOKUP(E5821,Lookup!B:C,2,0),0)</f>
        <v>0</v>
      </c>
    </row>
    <row r="5822" customHeight="1" spans="11:15">
      <c r="K5822" s="6" t="str">
        <f>IFERROR(VLOOKUP($J5822,Lookup!$I:$M,Lookup!J$2,0),"")</f>
        <v/>
      </c>
      <c r="L5822" s="6" t="str">
        <f>IFERROR(VLOOKUP($J5822,Lookup!$I:$M,Lookup!K$2,0),"")</f>
        <v/>
      </c>
      <c r="M5822" s="6" t="str">
        <f>IFERROR(VLOOKUP($J5822,Lookup!$I:$M,Lookup!L$2,0),"")</f>
        <v/>
      </c>
      <c r="N5822" s="6" t="str">
        <f>IFERROR(VLOOKUP($J5822,Lookup!$I:$M,Lookup!M$2,0),"")</f>
        <v/>
      </c>
      <c r="O5822" s="6">
        <f>IFERROR(VLOOKUP(E5822,Lookup!B:C,2,0),0)</f>
        <v>0</v>
      </c>
    </row>
    <row r="5823" customHeight="1" spans="11:15">
      <c r="K5823" s="6" t="str">
        <f>IFERROR(VLOOKUP($J5823,Lookup!$I:$M,Lookup!J$2,0),"")</f>
        <v/>
      </c>
      <c r="L5823" s="6" t="str">
        <f>IFERROR(VLOOKUP($J5823,Lookup!$I:$M,Lookup!K$2,0),"")</f>
        <v/>
      </c>
      <c r="M5823" s="6" t="str">
        <f>IFERROR(VLOOKUP($J5823,Lookup!$I:$M,Lookup!L$2,0),"")</f>
        <v/>
      </c>
      <c r="N5823" s="6" t="str">
        <f>IFERROR(VLOOKUP($J5823,Lookup!$I:$M,Lookup!M$2,0),"")</f>
        <v/>
      </c>
      <c r="O5823" s="6">
        <f>IFERROR(VLOOKUP(E5823,Lookup!B:C,2,0),0)</f>
        <v>0</v>
      </c>
    </row>
    <row r="5824" customHeight="1" spans="11:15">
      <c r="K5824" s="6" t="str">
        <f>IFERROR(VLOOKUP($J5824,Lookup!$I:$M,Lookup!J$2,0),"")</f>
        <v/>
      </c>
      <c r="L5824" s="6" t="str">
        <f>IFERROR(VLOOKUP($J5824,Lookup!$I:$M,Lookup!K$2,0),"")</f>
        <v/>
      </c>
      <c r="M5824" s="6" t="str">
        <f>IFERROR(VLOOKUP($J5824,Lookup!$I:$M,Lookup!L$2,0),"")</f>
        <v/>
      </c>
      <c r="N5824" s="6" t="str">
        <f>IFERROR(VLOOKUP($J5824,Lookup!$I:$M,Lookup!M$2,0),"")</f>
        <v/>
      </c>
      <c r="O5824" s="6">
        <f>IFERROR(VLOOKUP(E5824,Lookup!B:C,2,0),0)</f>
        <v>0</v>
      </c>
    </row>
    <row r="5825" customHeight="1" spans="11:15">
      <c r="K5825" s="6" t="str">
        <f>IFERROR(VLOOKUP($J5825,Lookup!$I:$M,Lookup!J$2,0),"")</f>
        <v/>
      </c>
      <c r="L5825" s="6" t="str">
        <f>IFERROR(VLOOKUP($J5825,Lookup!$I:$M,Lookup!K$2,0),"")</f>
        <v/>
      </c>
      <c r="M5825" s="6" t="str">
        <f>IFERROR(VLOOKUP($J5825,Lookup!$I:$M,Lookup!L$2,0),"")</f>
        <v/>
      </c>
      <c r="N5825" s="6" t="str">
        <f>IFERROR(VLOOKUP($J5825,Lookup!$I:$M,Lookup!M$2,0),"")</f>
        <v/>
      </c>
      <c r="O5825" s="6">
        <f>IFERROR(VLOOKUP(E5825,Lookup!B:C,2,0),0)</f>
        <v>0</v>
      </c>
    </row>
    <row r="5826" customHeight="1" spans="11:15">
      <c r="K5826" s="6" t="str">
        <f>IFERROR(VLOOKUP($J5826,Lookup!$I:$M,Lookup!J$2,0),"")</f>
        <v/>
      </c>
      <c r="L5826" s="6" t="str">
        <f>IFERROR(VLOOKUP($J5826,Lookup!$I:$M,Lookup!K$2,0),"")</f>
        <v/>
      </c>
      <c r="M5826" s="6" t="str">
        <f>IFERROR(VLOOKUP($J5826,Lookup!$I:$M,Lookup!L$2,0),"")</f>
        <v/>
      </c>
      <c r="N5826" s="6" t="str">
        <f>IFERROR(VLOOKUP($J5826,Lookup!$I:$M,Lookup!M$2,0),"")</f>
        <v/>
      </c>
      <c r="O5826" s="6">
        <f>IFERROR(VLOOKUP(E5826,Lookup!B:C,2,0),0)</f>
        <v>0</v>
      </c>
    </row>
    <row r="5827" customHeight="1" spans="11:15">
      <c r="K5827" s="6" t="str">
        <f>IFERROR(VLOOKUP($J5827,Lookup!$I:$M,Lookup!J$2,0),"")</f>
        <v/>
      </c>
      <c r="L5827" s="6" t="str">
        <f>IFERROR(VLOOKUP($J5827,Lookup!$I:$M,Lookup!K$2,0),"")</f>
        <v/>
      </c>
      <c r="M5827" s="6" t="str">
        <f>IFERROR(VLOOKUP($J5827,Lookup!$I:$M,Lookup!L$2,0),"")</f>
        <v/>
      </c>
      <c r="N5827" s="6" t="str">
        <f>IFERROR(VLOOKUP($J5827,Lookup!$I:$M,Lookup!M$2,0),"")</f>
        <v/>
      </c>
      <c r="O5827" s="6">
        <f>IFERROR(VLOOKUP(E5827,Lookup!B:C,2,0),0)</f>
        <v>0</v>
      </c>
    </row>
    <row r="5828" customHeight="1" spans="11:15">
      <c r="K5828" s="6" t="str">
        <f>IFERROR(VLOOKUP($J5828,Lookup!$I:$M,Lookup!J$2,0),"")</f>
        <v/>
      </c>
      <c r="L5828" s="6" t="str">
        <f>IFERROR(VLOOKUP($J5828,Lookup!$I:$M,Lookup!K$2,0),"")</f>
        <v/>
      </c>
      <c r="M5828" s="6" t="str">
        <f>IFERROR(VLOOKUP($J5828,Lookup!$I:$M,Lookup!L$2,0),"")</f>
        <v/>
      </c>
      <c r="N5828" s="6" t="str">
        <f>IFERROR(VLOOKUP($J5828,Lookup!$I:$M,Lookup!M$2,0),"")</f>
        <v/>
      </c>
      <c r="O5828" s="6">
        <f>IFERROR(VLOOKUP(E5828,Lookup!B:C,2,0),0)</f>
        <v>0</v>
      </c>
    </row>
    <row r="5829" customHeight="1" spans="11:15">
      <c r="K5829" s="6" t="str">
        <f>IFERROR(VLOOKUP($J5829,Lookup!$I:$M,Lookup!J$2,0),"")</f>
        <v/>
      </c>
      <c r="L5829" s="6" t="str">
        <f>IFERROR(VLOOKUP($J5829,Lookup!$I:$M,Lookup!K$2,0),"")</f>
        <v/>
      </c>
      <c r="M5829" s="6" t="str">
        <f>IFERROR(VLOOKUP($J5829,Lookup!$I:$M,Lookup!L$2,0),"")</f>
        <v/>
      </c>
      <c r="N5829" s="6" t="str">
        <f>IFERROR(VLOOKUP($J5829,Lookup!$I:$M,Lookup!M$2,0),"")</f>
        <v/>
      </c>
      <c r="O5829" s="6">
        <f>IFERROR(VLOOKUP(E5829,Lookup!B:C,2,0),0)</f>
        <v>0</v>
      </c>
    </row>
    <row r="5830" customHeight="1" spans="11:15">
      <c r="K5830" s="6" t="str">
        <f>IFERROR(VLOOKUP($J5830,Lookup!$I:$M,Lookup!J$2,0),"")</f>
        <v/>
      </c>
      <c r="L5830" s="6" t="str">
        <f>IFERROR(VLOOKUP($J5830,Lookup!$I:$M,Lookup!K$2,0),"")</f>
        <v/>
      </c>
      <c r="M5830" s="6" t="str">
        <f>IFERROR(VLOOKUP($J5830,Lookup!$I:$M,Lookup!L$2,0),"")</f>
        <v/>
      </c>
      <c r="N5830" s="6" t="str">
        <f>IFERROR(VLOOKUP($J5830,Lookup!$I:$M,Lookup!M$2,0),"")</f>
        <v/>
      </c>
      <c r="O5830" s="6">
        <f>IFERROR(VLOOKUP(E5830,Lookup!B:C,2,0),0)</f>
        <v>0</v>
      </c>
    </row>
    <row r="5831" customHeight="1" spans="11:15">
      <c r="K5831" s="6" t="str">
        <f>IFERROR(VLOOKUP($J5831,Lookup!$I:$M,Lookup!J$2,0),"")</f>
        <v/>
      </c>
      <c r="L5831" s="6" t="str">
        <f>IFERROR(VLOOKUP($J5831,Lookup!$I:$M,Lookup!K$2,0),"")</f>
        <v/>
      </c>
      <c r="M5831" s="6" t="str">
        <f>IFERROR(VLOOKUP($J5831,Lookup!$I:$M,Lookup!L$2,0),"")</f>
        <v/>
      </c>
      <c r="N5831" s="6" t="str">
        <f>IFERROR(VLOOKUP($J5831,Lookup!$I:$M,Lookup!M$2,0),"")</f>
        <v/>
      </c>
      <c r="O5831" s="6">
        <f>IFERROR(VLOOKUP(E5831,Lookup!B:C,2,0),0)</f>
        <v>0</v>
      </c>
    </row>
    <row r="5832" customHeight="1" spans="11:15">
      <c r="K5832" s="6" t="str">
        <f>IFERROR(VLOOKUP($J5832,Lookup!$I:$M,Lookup!J$2,0),"")</f>
        <v/>
      </c>
      <c r="L5832" s="6" t="str">
        <f>IFERROR(VLOOKUP($J5832,Lookup!$I:$M,Lookup!K$2,0),"")</f>
        <v/>
      </c>
      <c r="M5832" s="6" t="str">
        <f>IFERROR(VLOOKUP($J5832,Lookup!$I:$M,Lookup!L$2,0),"")</f>
        <v/>
      </c>
      <c r="N5832" s="6" t="str">
        <f>IFERROR(VLOOKUP($J5832,Lookup!$I:$M,Lookup!M$2,0),"")</f>
        <v/>
      </c>
      <c r="O5832" s="6">
        <f>IFERROR(VLOOKUP(E5832,Lookup!B:C,2,0),0)</f>
        <v>0</v>
      </c>
    </row>
    <row r="5833" customHeight="1" spans="11:15">
      <c r="K5833" s="6" t="str">
        <f>IFERROR(VLOOKUP($J5833,Lookup!$I:$M,Lookup!J$2,0),"")</f>
        <v/>
      </c>
      <c r="L5833" s="6" t="str">
        <f>IFERROR(VLOOKUP($J5833,Lookup!$I:$M,Lookup!K$2,0),"")</f>
        <v/>
      </c>
      <c r="M5833" s="6" t="str">
        <f>IFERROR(VLOOKUP($J5833,Lookup!$I:$M,Lookup!L$2,0),"")</f>
        <v/>
      </c>
      <c r="N5833" s="6" t="str">
        <f>IFERROR(VLOOKUP($J5833,Lookup!$I:$M,Lookup!M$2,0),"")</f>
        <v/>
      </c>
      <c r="O5833" s="6">
        <f>IFERROR(VLOOKUP(E5833,Lookup!B:C,2,0),0)</f>
        <v>0</v>
      </c>
    </row>
    <row r="5834" customHeight="1" spans="11:15">
      <c r="K5834" s="6" t="str">
        <f>IFERROR(VLOOKUP($J5834,Lookup!$I:$M,Lookup!J$2,0),"")</f>
        <v/>
      </c>
      <c r="L5834" s="6" t="str">
        <f>IFERROR(VLOOKUP($J5834,Lookup!$I:$M,Lookup!K$2,0),"")</f>
        <v/>
      </c>
      <c r="M5834" s="6" t="str">
        <f>IFERROR(VLOOKUP($J5834,Lookup!$I:$M,Lookup!L$2,0),"")</f>
        <v/>
      </c>
      <c r="N5834" s="6" t="str">
        <f>IFERROR(VLOOKUP($J5834,Lookup!$I:$M,Lookup!M$2,0),"")</f>
        <v/>
      </c>
      <c r="O5834" s="6">
        <f>IFERROR(VLOOKUP(E5834,Lookup!B:C,2,0),0)</f>
        <v>0</v>
      </c>
    </row>
    <row r="5835" customHeight="1" spans="11:15">
      <c r="K5835" s="6" t="str">
        <f>IFERROR(VLOOKUP($J5835,Lookup!$I:$M,Lookup!J$2,0),"")</f>
        <v/>
      </c>
      <c r="L5835" s="6" t="str">
        <f>IFERROR(VLOOKUP($J5835,Lookup!$I:$M,Lookup!K$2,0),"")</f>
        <v/>
      </c>
      <c r="M5835" s="6" t="str">
        <f>IFERROR(VLOOKUP($J5835,Lookup!$I:$M,Lookup!L$2,0),"")</f>
        <v/>
      </c>
      <c r="N5835" s="6" t="str">
        <f>IFERROR(VLOOKUP($J5835,Lookup!$I:$M,Lookup!M$2,0),"")</f>
        <v/>
      </c>
      <c r="O5835" s="6">
        <f>IFERROR(VLOOKUP(E5835,Lookup!B:C,2,0),0)</f>
        <v>0</v>
      </c>
    </row>
    <row r="5836" customHeight="1" spans="11:15">
      <c r="K5836" s="6" t="str">
        <f>IFERROR(VLOOKUP($J5836,Lookup!$I:$M,Lookup!J$2,0),"")</f>
        <v/>
      </c>
      <c r="L5836" s="6" t="str">
        <f>IFERROR(VLOOKUP($J5836,Lookup!$I:$M,Lookup!K$2,0),"")</f>
        <v/>
      </c>
      <c r="M5836" s="6" t="str">
        <f>IFERROR(VLOOKUP($J5836,Lookup!$I:$M,Lookup!L$2,0),"")</f>
        <v/>
      </c>
      <c r="N5836" s="6" t="str">
        <f>IFERROR(VLOOKUP($J5836,Lookup!$I:$M,Lookup!M$2,0),"")</f>
        <v/>
      </c>
      <c r="O5836" s="6">
        <f>IFERROR(VLOOKUP(E5836,Lookup!B:C,2,0),0)</f>
        <v>0</v>
      </c>
    </row>
    <row r="5837" customHeight="1" spans="11:15">
      <c r="K5837" s="6" t="str">
        <f>IFERROR(VLOOKUP($J5837,Lookup!$I:$M,Lookup!J$2,0),"")</f>
        <v/>
      </c>
      <c r="L5837" s="6" t="str">
        <f>IFERROR(VLOOKUP($J5837,Lookup!$I:$M,Lookup!K$2,0),"")</f>
        <v/>
      </c>
      <c r="M5837" s="6" t="str">
        <f>IFERROR(VLOOKUP($J5837,Lookup!$I:$M,Lookup!L$2,0),"")</f>
        <v/>
      </c>
      <c r="N5837" s="6" t="str">
        <f>IFERROR(VLOOKUP($J5837,Lookup!$I:$M,Lookup!M$2,0),"")</f>
        <v/>
      </c>
      <c r="O5837" s="6">
        <f>IFERROR(VLOOKUP(E5837,Lookup!B:C,2,0),0)</f>
        <v>0</v>
      </c>
    </row>
    <row r="5838" customHeight="1" spans="11:15">
      <c r="K5838" s="6" t="str">
        <f>IFERROR(VLOOKUP($J5838,Lookup!$I:$M,Lookup!J$2,0),"")</f>
        <v/>
      </c>
      <c r="L5838" s="6" t="str">
        <f>IFERROR(VLOOKUP($J5838,Lookup!$I:$M,Lookup!K$2,0),"")</f>
        <v/>
      </c>
      <c r="M5838" s="6" t="str">
        <f>IFERROR(VLOOKUP($J5838,Lookup!$I:$M,Lookup!L$2,0),"")</f>
        <v/>
      </c>
      <c r="N5838" s="6" t="str">
        <f>IFERROR(VLOOKUP($J5838,Lookup!$I:$M,Lookup!M$2,0),"")</f>
        <v/>
      </c>
      <c r="O5838" s="6">
        <f>IFERROR(VLOOKUP(E5838,Lookup!B:C,2,0),0)</f>
        <v>0</v>
      </c>
    </row>
    <row r="5839" customHeight="1" spans="11:15">
      <c r="K5839" s="6" t="str">
        <f>IFERROR(VLOOKUP($J5839,Lookup!$I:$M,Lookup!J$2,0),"")</f>
        <v/>
      </c>
      <c r="L5839" s="6" t="str">
        <f>IFERROR(VLOOKUP($J5839,Lookup!$I:$M,Lookup!K$2,0),"")</f>
        <v/>
      </c>
      <c r="M5839" s="6" t="str">
        <f>IFERROR(VLOOKUP($J5839,Lookup!$I:$M,Lookup!L$2,0),"")</f>
        <v/>
      </c>
      <c r="N5839" s="6" t="str">
        <f>IFERROR(VLOOKUP($J5839,Lookup!$I:$M,Lookup!M$2,0),"")</f>
        <v/>
      </c>
      <c r="O5839" s="6">
        <f>IFERROR(VLOOKUP(E5839,Lookup!B:C,2,0),0)</f>
        <v>0</v>
      </c>
    </row>
    <row r="5840" customHeight="1" spans="11:15">
      <c r="K5840" s="6" t="str">
        <f>IFERROR(VLOOKUP($J5840,Lookup!$I:$M,Lookup!J$2,0),"")</f>
        <v/>
      </c>
      <c r="L5840" s="6" t="str">
        <f>IFERROR(VLOOKUP($J5840,Lookup!$I:$M,Lookup!K$2,0),"")</f>
        <v/>
      </c>
      <c r="M5840" s="6" t="str">
        <f>IFERROR(VLOOKUP($J5840,Lookup!$I:$M,Lookup!L$2,0),"")</f>
        <v/>
      </c>
      <c r="N5840" s="6" t="str">
        <f>IFERROR(VLOOKUP($J5840,Lookup!$I:$M,Lookup!M$2,0),"")</f>
        <v/>
      </c>
      <c r="O5840" s="6">
        <f>IFERROR(VLOOKUP(E5840,Lookup!B:C,2,0),0)</f>
        <v>0</v>
      </c>
    </row>
    <row r="5841" customHeight="1" spans="11:15">
      <c r="K5841" s="6" t="str">
        <f>IFERROR(VLOOKUP($J5841,Lookup!$I:$M,Lookup!J$2,0),"")</f>
        <v/>
      </c>
      <c r="L5841" s="6" t="str">
        <f>IFERROR(VLOOKUP($J5841,Lookup!$I:$M,Lookup!K$2,0),"")</f>
        <v/>
      </c>
      <c r="M5841" s="6" t="str">
        <f>IFERROR(VLOOKUP($J5841,Lookup!$I:$M,Lookup!L$2,0),"")</f>
        <v/>
      </c>
      <c r="N5841" s="6" t="str">
        <f>IFERROR(VLOOKUP($J5841,Lookup!$I:$M,Lookup!M$2,0),"")</f>
        <v/>
      </c>
      <c r="O5841" s="6">
        <f>IFERROR(VLOOKUP(E5841,Lookup!B:C,2,0),0)</f>
        <v>0</v>
      </c>
    </row>
    <row r="5842" customHeight="1" spans="11:15">
      <c r="K5842" s="6" t="str">
        <f>IFERROR(VLOOKUP($J5842,Lookup!$I:$M,Lookup!J$2,0),"")</f>
        <v/>
      </c>
      <c r="L5842" s="6" t="str">
        <f>IFERROR(VLOOKUP($J5842,Lookup!$I:$M,Lookup!K$2,0),"")</f>
        <v/>
      </c>
      <c r="M5842" s="6" t="str">
        <f>IFERROR(VLOOKUP($J5842,Lookup!$I:$M,Lookup!L$2,0),"")</f>
        <v/>
      </c>
      <c r="N5842" s="6" t="str">
        <f>IFERROR(VLOOKUP($J5842,Lookup!$I:$M,Lookup!M$2,0),"")</f>
        <v/>
      </c>
      <c r="O5842" s="6">
        <f>IFERROR(VLOOKUP(E5842,Lookup!B:C,2,0),0)</f>
        <v>0</v>
      </c>
    </row>
    <row r="5843" customHeight="1" spans="11:15">
      <c r="K5843" s="6" t="str">
        <f>IFERROR(VLOOKUP($J5843,Lookup!$I:$M,Lookup!J$2,0),"")</f>
        <v/>
      </c>
      <c r="L5843" s="6" t="str">
        <f>IFERROR(VLOOKUP($J5843,Lookup!$I:$M,Lookup!K$2,0),"")</f>
        <v/>
      </c>
      <c r="M5843" s="6" t="str">
        <f>IFERROR(VLOOKUP($J5843,Lookup!$I:$M,Lookup!L$2,0),"")</f>
        <v/>
      </c>
      <c r="N5843" s="6" t="str">
        <f>IFERROR(VLOOKUP($J5843,Lookup!$I:$M,Lookup!M$2,0),"")</f>
        <v/>
      </c>
      <c r="O5843" s="6">
        <f>IFERROR(VLOOKUP(E5843,Lookup!B:C,2,0),0)</f>
        <v>0</v>
      </c>
    </row>
    <row r="5844" customHeight="1" spans="11:15">
      <c r="K5844" s="6" t="str">
        <f>IFERROR(VLOOKUP($J5844,Lookup!$I:$M,Lookup!J$2,0),"")</f>
        <v/>
      </c>
      <c r="L5844" s="6" t="str">
        <f>IFERROR(VLOOKUP($J5844,Lookup!$I:$M,Lookup!K$2,0),"")</f>
        <v/>
      </c>
      <c r="M5844" s="6" t="str">
        <f>IFERROR(VLOOKUP($J5844,Lookup!$I:$M,Lookup!L$2,0),"")</f>
        <v/>
      </c>
      <c r="N5844" s="6" t="str">
        <f>IFERROR(VLOOKUP($J5844,Lookup!$I:$M,Lookup!M$2,0),"")</f>
        <v/>
      </c>
      <c r="O5844" s="6">
        <f>IFERROR(VLOOKUP(E5844,Lookup!B:C,2,0),0)</f>
        <v>0</v>
      </c>
    </row>
    <row r="5845" customHeight="1" spans="11:15">
      <c r="K5845" s="6" t="str">
        <f>IFERROR(VLOOKUP($J5845,Lookup!$I:$M,Lookup!J$2,0),"")</f>
        <v/>
      </c>
      <c r="L5845" s="6" t="str">
        <f>IFERROR(VLOOKUP($J5845,Lookup!$I:$M,Lookup!K$2,0),"")</f>
        <v/>
      </c>
      <c r="M5845" s="6" t="str">
        <f>IFERROR(VLOOKUP($J5845,Lookup!$I:$M,Lookup!L$2,0),"")</f>
        <v/>
      </c>
      <c r="N5845" s="6" t="str">
        <f>IFERROR(VLOOKUP($J5845,Lookup!$I:$M,Lookup!M$2,0),"")</f>
        <v/>
      </c>
      <c r="O5845" s="6">
        <f>IFERROR(VLOOKUP(E5845,Lookup!B:C,2,0),0)</f>
        <v>0</v>
      </c>
    </row>
    <row r="5846" customHeight="1" spans="11:15">
      <c r="K5846" s="6" t="str">
        <f>IFERROR(VLOOKUP($J5846,Lookup!$I:$M,Lookup!J$2,0),"")</f>
        <v/>
      </c>
      <c r="L5846" s="6" t="str">
        <f>IFERROR(VLOOKUP($J5846,Lookup!$I:$M,Lookup!K$2,0),"")</f>
        <v/>
      </c>
      <c r="M5846" s="6" t="str">
        <f>IFERROR(VLOOKUP($J5846,Lookup!$I:$M,Lookup!L$2,0),"")</f>
        <v/>
      </c>
      <c r="N5846" s="6" t="str">
        <f>IFERROR(VLOOKUP($J5846,Lookup!$I:$M,Lookup!M$2,0),"")</f>
        <v/>
      </c>
      <c r="O5846" s="6">
        <f>IFERROR(VLOOKUP(E5846,Lookup!B:C,2,0),0)</f>
        <v>0</v>
      </c>
    </row>
    <row r="5847" customHeight="1" spans="11:15">
      <c r="K5847" s="6" t="str">
        <f>IFERROR(VLOOKUP($J5847,Lookup!$I:$M,Lookup!J$2,0),"")</f>
        <v/>
      </c>
      <c r="L5847" s="6" t="str">
        <f>IFERROR(VLOOKUP($J5847,Lookup!$I:$M,Lookup!K$2,0),"")</f>
        <v/>
      </c>
      <c r="M5847" s="6" t="str">
        <f>IFERROR(VLOOKUP($J5847,Lookup!$I:$M,Lookup!L$2,0),"")</f>
        <v/>
      </c>
      <c r="N5847" s="6" t="str">
        <f>IFERROR(VLOOKUP($J5847,Lookup!$I:$M,Lookup!M$2,0),"")</f>
        <v/>
      </c>
      <c r="O5847" s="6">
        <f>IFERROR(VLOOKUP(E5847,Lookup!B:C,2,0),0)</f>
        <v>0</v>
      </c>
    </row>
    <row r="5848" customHeight="1" spans="11:15">
      <c r="K5848" s="6" t="str">
        <f>IFERROR(VLOOKUP($J5848,Lookup!$I:$M,Lookup!J$2,0),"")</f>
        <v/>
      </c>
      <c r="L5848" s="6" t="str">
        <f>IFERROR(VLOOKUP($J5848,Lookup!$I:$M,Lookup!K$2,0),"")</f>
        <v/>
      </c>
      <c r="M5848" s="6" t="str">
        <f>IFERROR(VLOOKUP($J5848,Lookup!$I:$M,Lookup!L$2,0),"")</f>
        <v/>
      </c>
      <c r="N5848" s="6" t="str">
        <f>IFERROR(VLOOKUP($J5848,Lookup!$I:$M,Lookup!M$2,0),"")</f>
        <v/>
      </c>
      <c r="O5848" s="6">
        <f>IFERROR(VLOOKUP(E5848,Lookup!B:C,2,0),0)</f>
        <v>0</v>
      </c>
    </row>
    <row r="5849" customHeight="1" spans="11:15">
      <c r="K5849" s="6" t="str">
        <f>IFERROR(VLOOKUP($J5849,Lookup!$I:$M,Lookup!J$2,0),"")</f>
        <v/>
      </c>
      <c r="L5849" s="6" t="str">
        <f>IFERROR(VLOOKUP($J5849,Lookup!$I:$M,Lookup!K$2,0),"")</f>
        <v/>
      </c>
      <c r="M5849" s="6" t="str">
        <f>IFERROR(VLOOKUP($J5849,Lookup!$I:$M,Lookup!L$2,0),"")</f>
        <v/>
      </c>
      <c r="N5849" s="6" t="str">
        <f>IFERROR(VLOOKUP($J5849,Lookup!$I:$M,Lookup!M$2,0),"")</f>
        <v/>
      </c>
      <c r="O5849" s="6">
        <f>IFERROR(VLOOKUP(E5849,Lookup!B:C,2,0),0)</f>
        <v>0</v>
      </c>
    </row>
    <row r="5850" customHeight="1" spans="11:15">
      <c r="K5850" s="6" t="str">
        <f>IFERROR(VLOOKUP($J5850,Lookup!$I:$M,Lookup!J$2,0),"")</f>
        <v/>
      </c>
      <c r="L5850" s="6" t="str">
        <f>IFERROR(VLOOKUP($J5850,Lookup!$I:$M,Lookup!K$2,0),"")</f>
        <v/>
      </c>
      <c r="M5850" s="6" t="str">
        <f>IFERROR(VLOOKUP($J5850,Lookup!$I:$M,Lookup!L$2,0),"")</f>
        <v/>
      </c>
      <c r="N5850" s="6" t="str">
        <f>IFERROR(VLOOKUP($J5850,Lookup!$I:$M,Lookup!M$2,0),"")</f>
        <v/>
      </c>
      <c r="O5850" s="6">
        <f>IFERROR(VLOOKUP(E5850,Lookup!B:C,2,0),0)</f>
        <v>0</v>
      </c>
    </row>
    <row r="5851" customHeight="1" spans="11:15">
      <c r="K5851" s="6" t="str">
        <f>IFERROR(VLOOKUP($J5851,Lookup!$I:$M,Lookup!J$2,0),"")</f>
        <v/>
      </c>
      <c r="L5851" s="6" t="str">
        <f>IFERROR(VLOOKUP($J5851,Lookup!$I:$M,Lookup!K$2,0),"")</f>
        <v/>
      </c>
      <c r="M5851" s="6" t="str">
        <f>IFERROR(VLOOKUP($J5851,Lookup!$I:$M,Lookup!L$2,0),"")</f>
        <v/>
      </c>
      <c r="N5851" s="6" t="str">
        <f>IFERROR(VLOOKUP($J5851,Lookup!$I:$M,Lookup!M$2,0),"")</f>
        <v/>
      </c>
      <c r="O5851" s="6">
        <f>IFERROR(VLOOKUP(E5851,Lookup!B:C,2,0),0)</f>
        <v>0</v>
      </c>
    </row>
    <row r="5852" customHeight="1" spans="11:15">
      <c r="K5852" s="6" t="str">
        <f>IFERROR(VLOOKUP($J5852,Lookup!$I:$M,Lookup!J$2,0),"")</f>
        <v/>
      </c>
      <c r="L5852" s="6" t="str">
        <f>IFERROR(VLOOKUP($J5852,Lookup!$I:$M,Lookup!K$2,0),"")</f>
        <v/>
      </c>
      <c r="M5852" s="6" t="str">
        <f>IFERROR(VLOOKUP($J5852,Lookup!$I:$M,Lookup!L$2,0),"")</f>
        <v/>
      </c>
      <c r="N5852" s="6" t="str">
        <f>IFERROR(VLOOKUP($J5852,Lookup!$I:$M,Lookup!M$2,0),"")</f>
        <v/>
      </c>
      <c r="O5852" s="6">
        <f>IFERROR(VLOOKUP(E5852,Lookup!B:C,2,0),0)</f>
        <v>0</v>
      </c>
    </row>
    <row r="5853" customHeight="1" spans="11:15">
      <c r="K5853" s="6" t="str">
        <f>IFERROR(VLOOKUP($J5853,Lookup!$I:$M,Lookup!J$2,0),"")</f>
        <v/>
      </c>
      <c r="L5853" s="6" t="str">
        <f>IFERROR(VLOOKUP($J5853,Lookup!$I:$M,Lookup!K$2,0),"")</f>
        <v/>
      </c>
      <c r="M5853" s="6" t="str">
        <f>IFERROR(VLOOKUP($J5853,Lookup!$I:$M,Lookup!L$2,0),"")</f>
        <v/>
      </c>
      <c r="N5853" s="6" t="str">
        <f>IFERROR(VLOOKUP($J5853,Lookup!$I:$M,Lookup!M$2,0),"")</f>
        <v/>
      </c>
      <c r="O5853" s="6">
        <f>IFERROR(VLOOKUP(E5853,Lookup!B:C,2,0),0)</f>
        <v>0</v>
      </c>
    </row>
    <row r="5854" customHeight="1" spans="11:15">
      <c r="K5854" s="6" t="str">
        <f>IFERROR(VLOOKUP($J5854,Lookup!$I:$M,Lookup!J$2,0),"")</f>
        <v/>
      </c>
      <c r="L5854" s="6" t="str">
        <f>IFERROR(VLOOKUP($J5854,Lookup!$I:$M,Lookup!K$2,0),"")</f>
        <v/>
      </c>
      <c r="M5854" s="6" t="str">
        <f>IFERROR(VLOOKUP($J5854,Lookup!$I:$M,Lookup!L$2,0),"")</f>
        <v/>
      </c>
      <c r="N5854" s="6" t="str">
        <f>IFERROR(VLOOKUP($J5854,Lookup!$I:$M,Lookup!M$2,0),"")</f>
        <v/>
      </c>
      <c r="O5854" s="6">
        <f>IFERROR(VLOOKUP(E5854,Lookup!B:C,2,0),0)</f>
        <v>0</v>
      </c>
    </row>
    <row r="5855" customHeight="1" spans="11:15">
      <c r="K5855" s="6" t="str">
        <f>IFERROR(VLOOKUP($J5855,Lookup!$I:$M,Lookup!J$2,0),"")</f>
        <v/>
      </c>
      <c r="L5855" s="6" t="str">
        <f>IFERROR(VLOOKUP($J5855,Lookup!$I:$M,Lookup!K$2,0),"")</f>
        <v/>
      </c>
      <c r="M5855" s="6" t="str">
        <f>IFERROR(VLOOKUP($J5855,Lookup!$I:$M,Lookup!L$2,0),"")</f>
        <v/>
      </c>
      <c r="N5855" s="6" t="str">
        <f>IFERROR(VLOOKUP($J5855,Lookup!$I:$M,Lookup!M$2,0),"")</f>
        <v/>
      </c>
      <c r="O5855" s="6">
        <f>IFERROR(VLOOKUP(E5855,Lookup!B:C,2,0),0)</f>
        <v>0</v>
      </c>
    </row>
    <row r="5856" customHeight="1" spans="11:15">
      <c r="K5856" s="6" t="str">
        <f>IFERROR(VLOOKUP($J5856,Lookup!$I:$M,Lookup!J$2,0),"")</f>
        <v/>
      </c>
      <c r="L5856" s="6" t="str">
        <f>IFERROR(VLOOKUP($J5856,Lookup!$I:$M,Lookup!K$2,0),"")</f>
        <v/>
      </c>
      <c r="M5856" s="6" t="str">
        <f>IFERROR(VLOOKUP($J5856,Lookup!$I:$M,Lookup!L$2,0),"")</f>
        <v/>
      </c>
      <c r="N5856" s="6" t="str">
        <f>IFERROR(VLOOKUP($J5856,Lookup!$I:$M,Lookup!M$2,0),"")</f>
        <v/>
      </c>
      <c r="O5856" s="6">
        <f>IFERROR(VLOOKUP(E5856,Lookup!B:C,2,0),0)</f>
        <v>0</v>
      </c>
    </row>
    <row r="5857" customHeight="1" spans="11:15">
      <c r="K5857" s="6" t="str">
        <f>IFERROR(VLOOKUP($J5857,Lookup!$I:$M,Lookup!J$2,0),"")</f>
        <v/>
      </c>
      <c r="L5857" s="6" t="str">
        <f>IFERROR(VLOOKUP($J5857,Lookup!$I:$M,Lookup!K$2,0),"")</f>
        <v/>
      </c>
      <c r="M5857" s="6" t="str">
        <f>IFERROR(VLOOKUP($J5857,Lookup!$I:$M,Lookup!L$2,0),"")</f>
        <v/>
      </c>
      <c r="N5857" s="6" t="str">
        <f>IFERROR(VLOOKUP($J5857,Lookup!$I:$M,Lookup!M$2,0),"")</f>
        <v/>
      </c>
      <c r="O5857" s="6">
        <f>IFERROR(VLOOKUP(E5857,Lookup!B:C,2,0),0)</f>
        <v>0</v>
      </c>
    </row>
    <row r="5858" customHeight="1" spans="11:15">
      <c r="K5858" s="6" t="str">
        <f>IFERROR(VLOOKUP($J5858,Lookup!$I:$M,Lookup!J$2,0),"")</f>
        <v/>
      </c>
      <c r="L5858" s="6" t="str">
        <f>IFERROR(VLOOKUP($J5858,Lookup!$I:$M,Lookup!K$2,0),"")</f>
        <v/>
      </c>
      <c r="M5858" s="6" t="str">
        <f>IFERROR(VLOOKUP($J5858,Lookup!$I:$M,Lookup!L$2,0),"")</f>
        <v/>
      </c>
      <c r="N5858" s="6" t="str">
        <f>IFERROR(VLOOKUP($J5858,Lookup!$I:$M,Lookup!M$2,0),"")</f>
        <v/>
      </c>
      <c r="O5858" s="6">
        <f>IFERROR(VLOOKUP(E5858,Lookup!B:C,2,0),0)</f>
        <v>0</v>
      </c>
    </row>
    <row r="5859" customHeight="1" spans="11:15">
      <c r="K5859" s="6" t="str">
        <f>IFERROR(VLOOKUP($J5859,Lookup!$I:$M,Lookup!J$2,0),"")</f>
        <v/>
      </c>
      <c r="L5859" s="6" t="str">
        <f>IFERROR(VLOOKUP($J5859,Lookup!$I:$M,Lookup!K$2,0),"")</f>
        <v/>
      </c>
      <c r="M5859" s="6" t="str">
        <f>IFERROR(VLOOKUP($J5859,Lookup!$I:$M,Lookup!L$2,0),"")</f>
        <v/>
      </c>
      <c r="N5859" s="6" t="str">
        <f>IFERROR(VLOOKUP($J5859,Lookup!$I:$M,Lookup!M$2,0),"")</f>
        <v/>
      </c>
      <c r="O5859" s="6">
        <f>IFERROR(VLOOKUP(E5859,Lookup!B:C,2,0),0)</f>
        <v>0</v>
      </c>
    </row>
    <row r="5860" customHeight="1" spans="11:15">
      <c r="K5860" s="6" t="str">
        <f>IFERROR(VLOOKUP($J5860,Lookup!$I:$M,Lookup!J$2,0),"")</f>
        <v/>
      </c>
      <c r="L5860" s="6" t="str">
        <f>IFERROR(VLOOKUP($J5860,Lookup!$I:$M,Lookup!K$2,0),"")</f>
        <v/>
      </c>
      <c r="M5860" s="6" t="str">
        <f>IFERROR(VLOOKUP($J5860,Lookup!$I:$M,Lookup!L$2,0),"")</f>
        <v/>
      </c>
      <c r="N5860" s="6" t="str">
        <f>IFERROR(VLOOKUP($J5860,Lookup!$I:$M,Lookup!M$2,0),"")</f>
        <v/>
      </c>
      <c r="O5860" s="6">
        <f>IFERROR(VLOOKUP(E5860,Lookup!B:C,2,0),0)</f>
        <v>0</v>
      </c>
    </row>
    <row r="5861" customHeight="1" spans="11:15">
      <c r="K5861" s="6" t="str">
        <f>IFERROR(VLOOKUP($J5861,Lookup!$I:$M,Lookup!J$2,0),"")</f>
        <v/>
      </c>
      <c r="L5861" s="6" t="str">
        <f>IFERROR(VLOOKUP($J5861,Lookup!$I:$M,Lookup!K$2,0),"")</f>
        <v/>
      </c>
      <c r="M5861" s="6" t="str">
        <f>IFERROR(VLOOKUP($J5861,Lookup!$I:$M,Lookup!L$2,0),"")</f>
        <v/>
      </c>
      <c r="N5861" s="6" t="str">
        <f>IFERROR(VLOOKUP($J5861,Lookup!$I:$M,Lookup!M$2,0),"")</f>
        <v/>
      </c>
      <c r="O5861" s="6">
        <f>IFERROR(VLOOKUP(E5861,Lookup!B:C,2,0),0)</f>
        <v>0</v>
      </c>
    </row>
    <row r="5862" customHeight="1" spans="11:15">
      <c r="K5862" s="6" t="str">
        <f>IFERROR(VLOOKUP($J5862,Lookup!$I:$M,Lookup!J$2,0),"")</f>
        <v/>
      </c>
      <c r="L5862" s="6" t="str">
        <f>IFERROR(VLOOKUP($J5862,Lookup!$I:$M,Lookup!K$2,0),"")</f>
        <v/>
      </c>
      <c r="M5862" s="6" t="str">
        <f>IFERROR(VLOOKUP($J5862,Lookup!$I:$M,Lookup!L$2,0),"")</f>
        <v/>
      </c>
      <c r="N5862" s="6" t="str">
        <f>IFERROR(VLOOKUP($J5862,Lookup!$I:$M,Lookup!M$2,0),"")</f>
        <v/>
      </c>
      <c r="O5862" s="6">
        <f>IFERROR(VLOOKUP(E5862,Lookup!B:C,2,0),0)</f>
        <v>0</v>
      </c>
    </row>
    <row r="5863" customHeight="1" spans="11:15">
      <c r="K5863" s="6" t="str">
        <f>IFERROR(VLOOKUP($J5863,Lookup!$I:$M,Lookup!J$2,0),"")</f>
        <v/>
      </c>
      <c r="L5863" s="6" t="str">
        <f>IFERROR(VLOOKUP($J5863,Lookup!$I:$M,Lookup!K$2,0),"")</f>
        <v/>
      </c>
      <c r="M5863" s="6" t="str">
        <f>IFERROR(VLOOKUP($J5863,Lookup!$I:$M,Lookup!L$2,0),"")</f>
        <v/>
      </c>
      <c r="N5863" s="6" t="str">
        <f>IFERROR(VLOOKUP($J5863,Lookup!$I:$M,Lookup!M$2,0),"")</f>
        <v/>
      </c>
      <c r="O5863" s="6">
        <f>IFERROR(VLOOKUP(E5863,Lookup!B:C,2,0),0)</f>
        <v>0</v>
      </c>
    </row>
    <row r="5864" customHeight="1" spans="11:15">
      <c r="K5864" s="6" t="str">
        <f>IFERROR(VLOOKUP($J5864,Lookup!$I:$M,Lookup!J$2,0),"")</f>
        <v/>
      </c>
      <c r="L5864" s="6" t="str">
        <f>IFERROR(VLOOKUP($J5864,Lookup!$I:$M,Lookup!K$2,0),"")</f>
        <v/>
      </c>
      <c r="M5864" s="6" t="str">
        <f>IFERROR(VLOOKUP($J5864,Lookup!$I:$M,Lookup!L$2,0),"")</f>
        <v/>
      </c>
      <c r="N5864" s="6" t="str">
        <f>IFERROR(VLOOKUP($J5864,Lookup!$I:$M,Lookup!M$2,0),"")</f>
        <v/>
      </c>
      <c r="O5864" s="6">
        <f>IFERROR(VLOOKUP(E5864,Lookup!B:C,2,0),0)</f>
        <v>0</v>
      </c>
    </row>
    <row r="5865" customHeight="1" spans="11:15">
      <c r="K5865" s="6" t="str">
        <f>IFERROR(VLOOKUP($J5865,Lookup!$I:$M,Lookup!J$2,0),"")</f>
        <v/>
      </c>
      <c r="L5865" s="6" t="str">
        <f>IFERROR(VLOOKUP($J5865,Lookup!$I:$M,Lookup!K$2,0),"")</f>
        <v/>
      </c>
      <c r="M5865" s="6" t="str">
        <f>IFERROR(VLOOKUP($J5865,Lookup!$I:$M,Lookup!L$2,0),"")</f>
        <v/>
      </c>
      <c r="N5865" s="6" t="str">
        <f>IFERROR(VLOOKUP($J5865,Lookup!$I:$M,Lookup!M$2,0),"")</f>
        <v/>
      </c>
      <c r="O5865" s="6">
        <f>IFERROR(VLOOKUP(E5865,Lookup!B:C,2,0),0)</f>
        <v>0</v>
      </c>
    </row>
    <row r="5866" customHeight="1" spans="11:15">
      <c r="K5866" s="6" t="str">
        <f>IFERROR(VLOOKUP($J5866,Lookup!$I:$M,Lookup!J$2,0),"")</f>
        <v/>
      </c>
      <c r="L5866" s="6" t="str">
        <f>IFERROR(VLOOKUP($J5866,Lookup!$I:$M,Lookup!K$2,0),"")</f>
        <v/>
      </c>
      <c r="M5866" s="6" t="str">
        <f>IFERROR(VLOOKUP($J5866,Lookup!$I:$M,Lookup!L$2,0),"")</f>
        <v/>
      </c>
      <c r="N5866" s="6" t="str">
        <f>IFERROR(VLOOKUP($J5866,Lookup!$I:$M,Lookup!M$2,0),"")</f>
        <v/>
      </c>
      <c r="O5866" s="6">
        <f>IFERROR(VLOOKUP(E5866,Lookup!B:C,2,0),0)</f>
        <v>0</v>
      </c>
    </row>
    <row r="5867" customHeight="1" spans="11:15">
      <c r="K5867" s="6" t="str">
        <f>IFERROR(VLOOKUP($J5867,Lookup!$I:$M,Lookup!J$2,0),"")</f>
        <v/>
      </c>
      <c r="L5867" s="6" t="str">
        <f>IFERROR(VLOOKUP($J5867,Lookup!$I:$M,Lookup!K$2,0),"")</f>
        <v/>
      </c>
      <c r="M5867" s="6" t="str">
        <f>IFERROR(VLOOKUP($J5867,Lookup!$I:$M,Lookup!L$2,0),"")</f>
        <v/>
      </c>
      <c r="N5867" s="6" t="str">
        <f>IFERROR(VLOOKUP($J5867,Lookup!$I:$M,Lookup!M$2,0),"")</f>
        <v/>
      </c>
      <c r="O5867" s="6">
        <f>IFERROR(VLOOKUP(E5867,Lookup!B:C,2,0),0)</f>
        <v>0</v>
      </c>
    </row>
    <row r="5868" customHeight="1" spans="11:15">
      <c r="K5868" s="6" t="str">
        <f>IFERROR(VLOOKUP($J5868,Lookup!$I:$M,Lookup!J$2,0),"")</f>
        <v/>
      </c>
      <c r="L5868" s="6" t="str">
        <f>IFERROR(VLOOKUP($J5868,Lookup!$I:$M,Lookup!K$2,0),"")</f>
        <v/>
      </c>
      <c r="M5868" s="6" t="str">
        <f>IFERROR(VLOOKUP($J5868,Lookup!$I:$M,Lookup!L$2,0),"")</f>
        <v/>
      </c>
      <c r="N5868" s="6" t="str">
        <f>IFERROR(VLOOKUP($J5868,Lookup!$I:$M,Lookup!M$2,0),"")</f>
        <v/>
      </c>
      <c r="O5868" s="6">
        <f>IFERROR(VLOOKUP(E5868,Lookup!B:C,2,0),0)</f>
        <v>0</v>
      </c>
    </row>
    <row r="5869" customHeight="1" spans="11:15">
      <c r="K5869" s="6" t="str">
        <f>IFERROR(VLOOKUP($J5869,Lookup!$I:$M,Lookup!J$2,0),"")</f>
        <v/>
      </c>
      <c r="L5869" s="6" t="str">
        <f>IFERROR(VLOOKUP($J5869,Lookup!$I:$M,Lookup!K$2,0),"")</f>
        <v/>
      </c>
      <c r="M5869" s="6" t="str">
        <f>IFERROR(VLOOKUP($J5869,Lookup!$I:$M,Lookup!L$2,0),"")</f>
        <v/>
      </c>
      <c r="N5869" s="6" t="str">
        <f>IFERROR(VLOOKUP($J5869,Lookup!$I:$M,Lookup!M$2,0),"")</f>
        <v/>
      </c>
      <c r="O5869" s="6">
        <f>IFERROR(VLOOKUP(E5869,Lookup!B:C,2,0),0)</f>
        <v>0</v>
      </c>
    </row>
    <row r="5870" customHeight="1" spans="11:15">
      <c r="K5870" s="6" t="str">
        <f>IFERROR(VLOOKUP($J5870,Lookup!$I:$M,Lookup!J$2,0),"")</f>
        <v/>
      </c>
      <c r="L5870" s="6" t="str">
        <f>IFERROR(VLOOKUP($J5870,Lookup!$I:$M,Lookup!K$2,0),"")</f>
        <v/>
      </c>
      <c r="M5870" s="6" t="str">
        <f>IFERROR(VLOOKUP($J5870,Lookup!$I:$M,Lookup!L$2,0),"")</f>
        <v/>
      </c>
      <c r="N5870" s="6" t="str">
        <f>IFERROR(VLOOKUP($J5870,Lookup!$I:$M,Lookup!M$2,0),"")</f>
        <v/>
      </c>
      <c r="O5870" s="6">
        <f>IFERROR(VLOOKUP(E5870,Lookup!B:C,2,0),0)</f>
        <v>0</v>
      </c>
    </row>
    <row r="5871" customHeight="1" spans="11:15">
      <c r="K5871" s="6" t="str">
        <f>IFERROR(VLOOKUP($J5871,Lookup!$I:$M,Lookup!J$2,0),"")</f>
        <v/>
      </c>
      <c r="L5871" s="6" t="str">
        <f>IFERROR(VLOOKUP($J5871,Lookup!$I:$M,Lookup!K$2,0),"")</f>
        <v/>
      </c>
      <c r="M5871" s="6" t="str">
        <f>IFERROR(VLOOKUP($J5871,Lookup!$I:$M,Lookup!L$2,0),"")</f>
        <v/>
      </c>
      <c r="N5871" s="6" t="str">
        <f>IFERROR(VLOOKUP($J5871,Lookup!$I:$M,Lookup!M$2,0),"")</f>
        <v/>
      </c>
      <c r="O5871" s="6">
        <f>IFERROR(VLOOKUP(E5871,Lookup!B:C,2,0),0)</f>
        <v>0</v>
      </c>
    </row>
    <row r="5872" customHeight="1" spans="11:15">
      <c r="K5872" s="6" t="str">
        <f>IFERROR(VLOOKUP($J5872,Lookup!$I:$M,Lookup!J$2,0),"")</f>
        <v/>
      </c>
      <c r="L5872" s="6" t="str">
        <f>IFERROR(VLOOKUP($J5872,Lookup!$I:$M,Lookup!K$2,0),"")</f>
        <v/>
      </c>
      <c r="M5872" s="6" t="str">
        <f>IFERROR(VLOOKUP($J5872,Lookup!$I:$M,Lookup!L$2,0),"")</f>
        <v/>
      </c>
      <c r="N5872" s="6" t="str">
        <f>IFERROR(VLOOKUP($J5872,Lookup!$I:$M,Lookup!M$2,0),"")</f>
        <v/>
      </c>
      <c r="O5872" s="6">
        <f>IFERROR(VLOOKUP(E5872,Lookup!B:C,2,0),0)</f>
        <v>0</v>
      </c>
    </row>
    <row r="5873" customHeight="1" spans="11:15">
      <c r="K5873" s="6" t="str">
        <f>IFERROR(VLOOKUP($J5873,Lookup!$I:$M,Lookup!J$2,0),"")</f>
        <v/>
      </c>
      <c r="L5873" s="6" t="str">
        <f>IFERROR(VLOOKUP($J5873,Lookup!$I:$M,Lookup!K$2,0),"")</f>
        <v/>
      </c>
      <c r="M5873" s="6" t="str">
        <f>IFERROR(VLOOKUP($J5873,Lookup!$I:$M,Lookup!L$2,0),"")</f>
        <v/>
      </c>
      <c r="N5873" s="6" t="str">
        <f>IFERROR(VLOOKUP($J5873,Lookup!$I:$M,Lookup!M$2,0),"")</f>
        <v/>
      </c>
      <c r="O5873" s="6">
        <f>IFERROR(VLOOKUP(E5873,Lookup!B:C,2,0),0)</f>
        <v>0</v>
      </c>
    </row>
    <row r="5874" customHeight="1" spans="11:15">
      <c r="K5874" s="6" t="str">
        <f>IFERROR(VLOOKUP($J5874,Lookup!$I:$M,Lookup!J$2,0),"")</f>
        <v/>
      </c>
      <c r="L5874" s="6" t="str">
        <f>IFERROR(VLOOKUP($J5874,Lookup!$I:$M,Lookup!K$2,0),"")</f>
        <v/>
      </c>
      <c r="M5874" s="6" t="str">
        <f>IFERROR(VLOOKUP($J5874,Lookup!$I:$M,Lookup!L$2,0),"")</f>
        <v/>
      </c>
      <c r="N5874" s="6" t="str">
        <f>IFERROR(VLOOKUP($J5874,Lookup!$I:$M,Lookup!M$2,0),"")</f>
        <v/>
      </c>
      <c r="O5874" s="6">
        <f>IFERROR(VLOOKUP(E5874,Lookup!B:C,2,0),0)</f>
        <v>0</v>
      </c>
    </row>
    <row r="5875" customHeight="1" spans="11:15">
      <c r="K5875" s="6" t="str">
        <f>IFERROR(VLOOKUP($J5875,Lookup!$I:$M,Lookup!J$2,0),"")</f>
        <v/>
      </c>
      <c r="L5875" s="6" t="str">
        <f>IFERROR(VLOOKUP($J5875,Lookup!$I:$M,Lookup!K$2,0),"")</f>
        <v/>
      </c>
      <c r="M5875" s="6" t="str">
        <f>IFERROR(VLOOKUP($J5875,Lookup!$I:$M,Lookup!L$2,0),"")</f>
        <v/>
      </c>
      <c r="N5875" s="6" t="str">
        <f>IFERROR(VLOOKUP($J5875,Lookup!$I:$M,Lookup!M$2,0),"")</f>
        <v/>
      </c>
      <c r="O5875" s="6">
        <f>IFERROR(VLOOKUP(E5875,Lookup!B:C,2,0),0)</f>
        <v>0</v>
      </c>
    </row>
    <row r="5876" customHeight="1" spans="11:15">
      <c r="K5876" s="6" t="str">
        <f>IFERROR(VLOOKUP($J5876,Lookup!$I:$M,Lookup!J$2,0),"")</f>
        <v/>
      </c>
      <c r="L5876" s="6" t="str">
        <f>IFERROR(VLOOKUP($J5876,Lookup!$I:$M,Lookup!K$2,0),"")</f>
        <v/>
      </c>
      <c r="M5876" s="6" t="str">
        <f>IFERROR(VLOOKUP($J5876,Lookup!$I:$M,Lookup!L$2,0),"")</f>
        <v/>
      </c>
      <c r="N5876" s="6" t="str">
        <f>IFERROR(VLOOKUP($J5876,Lookup!$I:$M,Lookup!M$2,0),"")</f>
        <v/>
      </c>
      <c r="O5876" s="6">
        <f>IFERROR(VLOOKUP(E5876,Lookup!B:C,2,0),0)</f>
        <v>0</v>
      </c>
    </row>
    <row r="5877" customHeight="1" spans="11:15">
      <c r="K5877" s="6" t="str">
        <f>IFERROR(VLOOKUP($J5877,Lookup!$I:$M,Lookup!J$2,0),"")</f>
        <v/>
      </c>
      <c r="L5877" s="6" t="str">
        <f>IFERROR(VLOOKUP($J5877,Lookup!$I:$M,Lookup!K$2,0),"")</f>
        <v/>
      </c>
      <c r="M5877" s="6" t="str">
        <f>IFERROR(VLOOKUP($J5877,Lookup!$I:$M,Lookup!L$2,0),"")</f>
        <v/>
      </c>
      <c r="N5877" s="6" t="str">
        <f>IFERROR(VLOOKUP($J5877,Lookup!$I:$M,Lookup!M$2,0),"")</f>
        <v/>
      </c>
      <c r="O5877" s="6">
        <f>IFERROR(VLOOKUP(E5877,Lookup!B:C,2,0),0)</f>
        <v>0</v>
      </c>
    </row>
    <row r="5878" customHeight="1" spans="11:15">
      <c r="K5878" s="6" t="str">
        <f>IFERROR(VLOOKUP($J5878,Lookup!$I:$M,Lookup!J$2,0),"")</f>
        <v/>
      </c>
      <c r="L5878" s="6" t="str">
        <f>IFERROR(VLOOKUP($J5878,Lookup!$I:$M,Lookup!K$2,0),"")</f>
        <v/>
      </c>
      <c r="M5878" s="6" t="str">
        <f>IFERROR(VLOOKUP($J5878,Lookup!$I:$M,Lookup!L$2,0),"")</f>
        <v/>
      </c>
      <c r="N5878" s="6" t="str">
        <f>IFERROR(VLOOKUP($J5878,Lookup!$I:$M,Lookup!M$2,0),"")</f>
        <v/>
      </c>
      <c r="O5878" s="6">
        <f>IFERROR(VLOOKUP(E5878,Lookup!B:C,2,0),0)</f>
        <v>0</v>
      </c>
    </row>
    <row r="5879" customHeight="1" spans="11:15">
      <c r="K5879" s="6" t="str">
        <f>IFERROR(VLOOKUP($J5879,Lookup!$I:$M,Lookup!J$2,0),"")</f>
        <v/>
      </c>
      <c r="L5879" s="6" t="str">
        <f>IFERROR(VLOOKUP($J5879,Lookup!$I:$M,Lookup!K$2,0),"")</f>
        <v/>
      </c>
      <c r="M5879" s="6" t="str">
        <f>IFERROR(VLOOKUP($J5879,Lookup!$I:$M,Lookup!L$2,0),"")</f>
        <v/>
      </c>
      <c r="N5879" s="6" t="str">
        <f>IFERROR(VLOOKUP($J5879,Lookup!$I:$M,Lookup!M$2,0),"")</f>
        <v/>
      </c>
      <c r="O5879" s="6">
        <f>IFERROR(VLOOKUP(E5879,Lookup!B:C,2,0),0)</f>
        <v>0</v>
      </c>
    </row>
    <row r="5880" customHeight="1" spans="11:15">
      <c r="K5880" s="6" t="str">
        <f>IFERROR(VLOOKUP($J5880,Lookup!$I:$M,Lookup!J$2,0),"")</f>
        <v/>
      </c>
      <c r="L5880" s="6" t="str">
        <f>IFERROR(VLOOKUP($J5880,Lookup!$I:$M,Lookup!K$2,0),"")</f>
        <v/>
      </c>
      <c r="M5880" s="6" t="str">
        <f>IFERROR(VLOOKUP($J5880,Lookup!$I:$M,Lookup!L$2,0),"")</f>
        <v/>
      </c>
      <c r="N5880" s="6" t="str">
        <f>IFERROR(VLOOKUP($J5880,Lookup!$I:$M,Lookup!M$2,0),"")</f>
        <v/>
      </c>
      <c r="O5880" s="6">
        <f>IFERROR(VLOOKUP(E5880,Lookup!B:C,2,0),0)</f>
        <v>0</v>
      </c>
    </row>
    <row r="5881" customHeight="1" spans="11:15">
      <c r="K5881" s="6" t="str">
        <f>IFERROR(VLOOKUP($J5881,Lookup!$I:$M,Lookup!J$2,0),"")</f>
        <v/>
      </c>
      <c r="L5881" s="6" t="str">
        <f>IFERROR(VLOOKUP($J5881,Lookup!$I:$M,Lookup!K$2,0),"")</f>
        <v/>
      </c>
      <c r="M5881" s="6" t="str">
        <f>IFERROR(VLOOKUP($J5881,Lookup!$I:$M,Lookup!L$2,0),"")</f>
        <v/>
      </c>
      <c r="N5881" s="6" t="str">
        <f>IFERROR(VLOOKUP($J5881,Lookup!$I:$M,Lookup!M$2,0),"")</f>
        <v/>
      </c>
      <c r="O5881" s="6">
        <f>IFERROR(VLOOKUP(E5881,Lookup!B:C,2,0),0)</f>
        <v>0</v>
      </c>
    </row>
    <row r="5882" customHeight="1" spans="11:15">
      <c r="K5882" s="6" t="str">
        <f>IFERROR(VLOOKUP($J5882,Lookup!$I:$M,Lookup!J$2,0),"")</f>
        <v/>
      </c>
      <c r="L5882" s="6" t="str">
        <f>IFERROR(VLOOKUP($J5882,Lookup!$I:$M,Lookup!K$2,0),"")</f>
        <v/>
      </c>
      <c r="M5882" s="6" t="str">
        <f>IFERROR(VLOOKUP($J5882,Lookup!$I:$M,Lookup!L$2,0),"")</f>
        <v/>
      </c>
      <c r="N5882" s="6" t="str">
        <f>IFERROR(VLOOKUP($J5882,Lookup!$I:$M,Lookup!M$2,0),"")</f>
        <v/>
      </c>
      <c r="O5882" s="6">
        <f>IFERROR(VLOOKUP(E5882,Lookup!B:C,2,0),0)</f>
        <v>0</v>
      </c>
    </row>
    <row r="5883" customHeight="1" spans="11:15">
      <c r="K5883" s="6" t="str">
        <f>IFERROR(VLOOKUP($J5883,Lookup!$I:$M,Lookup!J$2,0),"")</f>
        <v/>
      </c>
      <c r="L5883" s="6" t="str">
        <f>IFERROR(VLOOKUP($J5883,Lookup!$I:$M,Lookup!K$2,0),"")</f>
        <v/>
      </c>
      <c r="M5883" s="6" t="str">
        <f>IFERROR(VLOOKUP($J5883,Lookup!$I:$M,Lookup!L$2,0),"")</f>
        <v/>
      </c>
      <c r="N5883" s="6" t="str">
        <f>IFERROR(VLOOKUP($J5883,Lookup!$I:$M,Lookup!M$2,0),"")</f>
        <v/>
      </c>
      <c r="O5883" s="6">
        <f>IFERROR(VLOOKUP(E5883,Lookup!B:C,2,0),0)</f>
        <v>0</v>
      </c>
    </row>
    <row r="5884" customHeight="1" spans="11:15">
      <c r="K5884" s="6" t="str">
        <f>IFERROR(VLOOKUP($J5884,Lookup!$I:$M,Lookup!J$2,0),"")</f>
        <v/>
      </c>
      <c r="L5884" s="6" t="str">
        <f>IFERROR(VLOOKUP($J5884,Lookup!$I:$M,Lookup!K$2,0),"")</f>
        <v/>
      </c>
      <c r="M5884" s="6" t="str">
        <f>IFERROR(VLOOKUP($J5884,Lookup!$I:$M,Lookup!L$2,0),"")</f>
        <v/>
      </c>
      <c r="N5884" s="6" t="str">
        <f>IFERROR(VLOOKUP($J5884,Lookup!$I:$M,Lookup!M$2,0),"")</f>
        <v/>
      </c>
      <c r="O5884" s="6">
        <f>IFERROR(VLOOKUP(E5884,Lookup!B:C,2,0),0)</f>
        <v>0</v>
      </c>
    </row>
    <row r="5885" customHeight="1" spans="11:15">
      <c r="K5885" s="6" t="str">
        <f>IFERROR(VLOOKUP($J5885,Lookup!$I:$M,Lookup!J$2,0),"")</f>
        <v/>
      </c>
      <c r="L5885" s="6" t="str">
        <f>IFERROR(VLOOKUP($J5885,Lookup!$I:$M,Lookup!K$2,0),"")</f>
        <v/>
      </c>
      <c r="M5885" s="6" t="str">
        <f>IFERROR(VLOOKUP($J5885,Lookup!$I:$M,Lookup!L$2,0),"")</f>
        <v/>
      </c>
      <c r="N5885" s="6" t="str">
        <f>IFERROR(VLOOKUP($J5885,Lookup!$I:$M,Lookup!M$2,0),"")</f>
        <v/>
      </c>
      <c r="O5885" s="6">
        <f>IFERROR(VLOOKUP(E5885,Lookup!B:C,2,0),0)</f>
        <v>0</v>
      </c>
    </row>
    <row r="5886" customHeight="1" spans="11:15">
      <c r="K5886" s="6" t="str">
        <f>IFERROR(VLOOKUP($J5886,Lookup!$I:$M,Lookup!J$2,0),"")</f>
        <v/>
      </c>
      <c r="L5886" s="6" t="str">
        <f>IFERROR(VLOOKUP($J5886,Lookup!$I:$M,Lookup!K$2,0),"")</f>
        <v/>
      </c>
      <c r="M5886" s="6" t="str">
        <f>IFERROR(VLOOKUP($J5886,Lookup!$I:$M,Lookup!L$2,0),"")</f>
        <v/>
      </c>
      <c r="N5886" s="6" t="str">
        <f>IFERROR(VLOOKUP($J5886,Lookup!$I:$M,Lookup!M$2,0),"")</f>
        <v/>
      </c>
      <c r="O5886" s="6">
        <f>IFERROR(VLOOKUP(E5886,Lookup!B:C,2,0),0)</f>
        <v>0</v>
      </c>
    </row>
    <row r="5887" customHeight="1" spans="11:15">
      <c r="K5887" s="6" t="str">
        <f>IFERROR(VLOOKUP($J5887,Lookup!$I:$M,Lookup!J$2,0),"")</f>
        <v/>
      </c>
      <c r="L5887" s="6" t="str">
        <f>IFERROR(VLOOKUP($J5887,Lookup!$I:$M,Lookup!K$2,0),"")</f>
        <v/>
      </c>
      <c r="M5887" s="6" t="str">
        <f>IFERROR(VLOOKUP($J5887,Lookup!$I:$M,Lookup!L$2,0),"")</f>
        <v/>
      </c>
      <c r="N5887" s="6" t="str">
        <f>IFERROR(VLOOKUP($J5887,Lookup!$I:$M,Lookup!M$2,0),"")</f>
        <v/>
      </c>
      <c r="O5887" s="6">
        <f>IFERROR(VLOOKUP(E5887,Lookup!B:C,2,0),0)</f>
        <v>0</v>
      </c>
    </row>
    <row r="5888" customHeight="1" spans="11:15">
      <c r="K5888" s="6" t="str">
        <f>IFERROR(VLOOKUP($J5888,Lookup!$I:$M,Lookup!J$2,0),"")</f>
        <v/>
      </c>
      <c r="L5888" s="6" t="str">
        <f>IFERROR(VLOOKUP($J5888,Lookup!$I:$M,Lookup!K$2,0),"")</f>
        <v/>
      </c>
      <c r="M5888" s="6" t="str">
        <f>IFERROR(VLOOKUP($J5888,Lookup!$I:$M,Lookup!L$2,0),"")</f>
        <v/>
      </c>
      <c r="N5888" s="6" t="str">
        <f>IFERROR(VLOOKUP($J5888,Lookup!$I:$M,Lookup!M$2,0),"")</f>
        <v/>
      </c>
      <c r="O5888" s="6">
        <f>IFERROR(VLOOKUP(E5888,Lookup!B:C,2,0),0)</f>
        <v>0</v>
      </c>
    </row>
    <row r="5889" customHeight="1" spans="11:15">
      <c r="K5889" s="6" t="str">
        <f>IFERROR(VLOOKUP($J5889,Lookup!$I:$M,Lookup!J$2,0),"")</f>
        <v/>
      </c>
      <c r="L5889" s="6" t="str">
        <f>IFERROR(VLOOKUP($J5889,Lookup!$I:$M,Lookup!K$2,0),"")</f>
        <v/>
      </c>
      <c r="M5889" s="6" t="str">
        <f>IFERROR(VLOOKUP($J5889,Lookup!$I:$M,Lookup!L$2,0),"")</f>
        <v/>
      </c>
      <c r="N5889" s="6" t="str">
        <f>IFERROR(VLOOKUP($J5889,Lookup!$I:$M,Lookup!M$2,0),"")</f>
        <v/>
      </c>
      <c r="O5889" s="6">
        <f>IFERROR(VLOOKUP(E5889,Lookup!B:C,2,0),0)</f>
        <v>0</v>
      </c>
    </row>
    <row r="5890" customHeight="1" spans="11:15">
      <c r="K5890" s="6" t="str">
        <f>IFERROR(VLOOKUP($J5890,Lookup!$I:$M,Lookup!J$2,0),"")</f>
        <v/>
      </c>
      <c r="L5890" s="6" t="str">
        <f>IFERROR(VLOOKUP($J5890,Lookup!$I:$M,Lookup!K$2,0),"")</f>
        <v/>
      </c>
      <c r="M5890" s="6" t="str">
        <f>IFERROR(VLOOKUP($J5890,Lookup!$I:$M,Lookup!L$2,0),"")</f>
        <v/>
      </c>
      <c r="N5890" s="6" t="str">
        <f>IFERROR(VLOOKUP($J5890,Lookup!$I:$M,Lookup!M$2,0),"")</f>
        <v/>
      </c>
      <c r="O5890" s="6">
        <f>IFERROR(VLOOKUP(E5890,Lookup!B:C,2,0),0)</f>
        <v>0</v>
      </c>
    </row>
    <row r="5891" customHeight="1" spans="11:15">
      <c r="K5891" s="6" t="str">
        <f>IFERROR(VLOOKUP($J5891,Lookup!$I:$M,Lookup!J$2,0),"")</f>
        <v/>
      </c>
      <c r="L5891" s="6" t="str">
        <f>IFERROR(VLOOKUP($J5891,Lookup!$I:$M,Lookup!K$2,0),"")</f>
        <v/>
      </c>
      <c r="M5891" s="6" t="str">
        <f>IFERROR(VLOOKUP($J5891,Lookup!$I:$M,Lookup!L$2,0),"")</f>
        <v/>
      </c>
      <c r="N5891" s="6" t="str">
        <f>IFERROR(VLOOKUP($J5891,Lookup!$I:$M,Lookup!M$2,0),"")</f>
        <v/>
      </c>
      <c r="O5891" s="6">
        <f>IFERROR(VLOOKUP(E5891,Lookup!B:C,2,0),0)</f>
        <v>0</v>
      </c>
    </row>
    <row r="5892" customHeight="1" spans="11:15">
      <c r="K5892" s="6" t="str">
        <f>IFERROR(VLOOKUP($J5892,Lookup!$I:$M,Lookup!J$2,0),"")</f>
        <v/>
      </c>
      <c r="L5892" s="6" t="str">
        <f>IFERROR(VLOOKUP($J5892,Lookup!$I:$M,Lookup!K$2,0),"")</f>
        <v/>
      </c>
      <c r="M5892" s="6" t="str">
        <f>IFERROR(VLOOKUP($J5892,Lookup!$I:$M,Lookup!L$2,0),"")</f>
        <v/>
      </c>
      <c r="N5892" s="6" t="str">
        <f>IFERROR(VLOOKUP($J5892,Lookup!$I:$M,Lookup!M$2,0),"")</f>
        <v/>
      </c>
      <c r="O5892" s="6">
        <f>IFERROR(VLOOKUP(E5892,Lookup!B:C,2,0),0)</f>
        <v>0</v>
      </c>
    </row>
    <row r="5893" customHeight="1" spans="11:15">
      <c r="K5893" s="6" t="str">
        <f>IFERROR(VLOOKUP($J5893,Lookup!$I:$M,Lookup!J$2,0),"")</f>
        <v/>
      </c>
      <c r="L5893" s="6" t="str">
        <f>IFERROR(VLOOKUP($J5893,Lookup!$I:$M,Lookup!K$2,0),"")</f>
        <v/>
      </c>
      <c r="M5893" s="6" t="str">
        <f>IFERROR(VLOOKUP($J5893,Lookup!$I:$M,Lookup!L$2,0),"")</f>
        <v/>
      </c>
      <c r="N5893" s="6" t="str">
        <f>IFERROR(VLOOKUP($J5893,Lookup!$I:$M,Lookup!M$2,0),"")</f>
        <v/>
      </c>
      <c r="O5893" s="6">
        <f>IFERROR(VLOOKUP(E5893,Lookup!B:C,2,0),0)</f>
        <v>0</v>
      </c>
    </row>
    <row r="5894" customHeight="1" spans="11:15">
      <c r="K5894" s="6" t="str">
        <f>IFERROR(VLOOKUP($J5894,Lookup!$I:$M,Lookup!J$2,0),"")</f>
        <v/>
      </c>
      <c r="L5894" s="6" t="str">
        <f>IFERROR(VLOOKUP($J5894,Lookup!$I:$M,Lookup!K$2,0),"")</f>
        <v/>
      </c>
      <c r="M5894" s="6" t="str">
        <f>IFERROR(VLOOKUP($J5894,Lookup!$I:$M,Lookup!L$2,0),"")</f>
        <v/>
      </c>
      <c r="N5894" s="6" t="str">
        <f>IFERROR(VLOOKUP($J5894,Lookup!$I:$M,Lookup!M$2,0),"")</f>
        <v/>
      </c>
      <c r="O5894" s="6">
        <f>IFERROR(VLOOKUP(E5894,Lookup!B:C,2,0),0)</f>
        <v>0</v>
      </c>
    </row>
    <row r="5895" customHeight="1" spans="11:15">
      <c r="K5895" s="6" t="str">
        <f>IFERROR(VLOOKUP($J5895,Lookup!$I:$M,Lookup!J$2,0),"")</f>
        <v/>
      </c>
      <c r="L5895" s="6" t="str">
        <f>IFERROR(VLOOKUP($J5895,Lookup!$I:$M,Lookup!K$2,0),"")</f>
        <v/>
      </c>
      <c r="M5895" s="6" t="str">
        <f>IFERROR(VLOOKUP($J5895,Lookup!$I:$M,Lookup!L$2,0),"")</f>
        <v/>
      </c>
      <c r="N5895" s="6" t="str">
        <f>IFERROR(VLOOKUP($J5895,Lookup!$I:$M,Lookup!M$2,0),"")</f>
        <v/>
      </c>
      <c r="O5895" s="6">
        <f>IFERROR(VLOOKUP(E5895,Lookup!B:C,2,0),0)</f>
        <v>0</v>
      </c>
    </row>
    <row r="5896" customHeight="1" spans="11:15">
      <c r="K5896" s="6" t="str">
        <f>IFERROR(VLOOKUP($J5896,Lookup!$I:$M,Lookup!J$2,0),"")</f>
        <v/>
      </c>
      <c r="L5896" s="6" t="str">
        <f>IFERROR(VLOOKUP($J5896,Lookup!$I:$M,Lookup!K$2,0),"")</f>
        <v/>
      </c>
      <c r="M5896" s="6" t="str">
        <f>IFERROR(VLOOKUP($J5896,Lookup!$I:$M,Lookup!L$2,0),"")</f>
        <v/>
      </c>
      <c r="N5896" s="6" t="str">
        <f>IFERROR(VLOOKUP($J5896,Lookup!$I:$M,Lookup!M$2,0),"")</f>
        <v/>
      </c>
      <c r="O5896" s="6">
        <f>IFERROR(VLOOKUP(E5896,Lookup!B:C,2,0),0)</f>
        <v>0</v>
      </c>
    </row>
    <row r="5897" customHeight="1" spans="11:15">
      <c r="K5897" s="6" t="str">
        <f>IFERROR(VLOOKUP($J5897,Lookup!$I:$M,Lookup!J$2,0),"")</f>
        <v/>
      </c>
      <c r="L5897" s="6" t="str">
        <f>IFERROR(VLOOKUP($J5897,Lookup!$I:$M,Lookup!K$2,0),"")</f>
        <v/>
      </c>
      <c r="M5897" s="6" t="str">
        <f>IFERROR(VLOOKUP($J5897,Lookup!$I:$M,Lookup!L$2,0),"")</f>
        <v/>
      </c>
      <c r="N5897" s="6" t="str">
        <f>IFERROR(VLOOKUP($J5897,Lookup!$I:$M,Lookup!M$2,0),"")</f>
        <v/>
      </c>
      <c r="O5897" s="6">
        <f>IFERROR(VLOOKUP(E5897,Lookup!B:C,2,0),0)</f>
        <v>0</v>
      </c>
    </row>
    <row r="5898" customHeight="1" spans="11:15">
      <c r="K5898" s="6" t="str">
        <f>IFERROR(VLOOKUP($J5898,Lookup!$I:$M,Lookup!J$2,0),"")</f>
        <v/>
      </c>
      <c r="L5898" s="6" t="str">
        <f>IFERROR(VLOOKUP($J5898,Lookup!$I:$M,Lookup!K$2,0),"")</f>
        <v/>
      </c>
      <c r="M5898" s="6" t="str">
        <f>IFERROR(VLOOKUP($J5898,Lookup!$I:$M,Lookup!L$2,0),"")</f>
        <v/>
      </c>
      <c r="N5898" s="6" t="str">
        <f>IFERROR(VLOOKUP($J5898,Lookup!$I:$M,Lookup!M$2,0),"")</f>
        <v/>
      </c>
      <c r="O5898" s="6">
        <f>IFERROR(VLOOKUP(E5898,Lookup!B:C,2,0),0)</f>
        <v>0</v>
      </c>
    </row>
    <row r="5899" customHeight="1" spans="11:15">
      <c r="K5899" s="6" t="str">
        <f>IFERROR(VLOOKUP($J5899,Lookup!$I:$M,Lookup!J$2,0),"")</f>
        <v/>
      </c>
      <c r="L5899" s="6" t="str">
        <f>IFERROR(VLOOKUP($J5899,Lookup!$I:$M,Lookup!K$2,0),"")</f>
        <v/>
      </c>
      <c r="M5899" s="6" t="str">
        <f>IFERROR(VLOOKUP($J5899,Lookup!$I:$M,Lookup!L$2,0),"")</f>
        <v/>
      </c>
      <c r="N5899" s="6" t="str">
        <f>IFERROR(VLOOKUP($J5899,Lookup!$I:$M,Lookup!M$2,0),"")</f>
        <v/>
      </c>
      <c r="O5899" s="6">
        <f>IFERROR(VLOOKUP(E5899,Lookup!B:C,2,0),0)</f>
        <v>0</v>
      </c>
    </row>
    <row r="5900" customHeight="1" spans="11:15">
      <c r="K5900" s="6" t="str">
        <f>IFERROR(VLOOKUP($J5900,Lookup!$I:$M,Lookup!J$2,0),"")</f>
        <v/>
      </c>
      <c r="L5900" s="6" t="str">
        <f>IFERROR(VLOOKUP($J5900,Lookup!$I:$M,Lookup!K$2,0),"")</f>
        <v/>
      </c>
      <c r="M5900" s="6" t="str">
        <f>IFERROR(VLOOKUP($J5900,Lookup!$I:$M,Lookup!L$2,0),"")</f>
        <v/>
      </c>
      <c r="N5900" s="6" t="str">
        <f>IFERROR(VLOOKUP($J5900,Lookup!$I:$M,Lookup!M$2,0),"")</f>
        <v/>
      </c>
      <c r="O5900" s="6">
        <f>IFERROR(VLOOKUP(E5900,Lookup!B:C,2,0),0)</f>
        <v>0</v>
      </c>
    </row>
    <row r="5901" customHeight="1" spans="11:15">
      <c r="K5901" s="6" t="str">
        <f>IFERROR(VLOOKUP($J5901,Lookup!$I:$M,Lookup!J$2,0),"")</f>
        <v/>
      </c>
      <c r="L5901" s="6" t="str">
        <f>IFERROR(VLOOKUP($J5901,Lookup!$I:$M,Lookup!K$2,0),"")</f>
        <v/>
      </c>
      <c r="M5901" s="6" t="str">
        <f>IFERROR(VLOOKUP($J5901,Lookup!$I:$M,Lookup!L$2,0),"")</f>
        <v/>
      </c>
      <c r="N5901" s="6" t="str">
        <f>IFERROR(VLOOKUP($J5901,Lookup!$I:$M,Lookup!M$2,0),"")</f>
        <v/>
      </c>
      <c r="O5901" s="6">
        <f>IFERROR(VLOOKUP(E5901,Lookup!B:C,2,0),0)</f>
        <v>0</v>
      </c>
    </row>
    <row r="5902" customHeight="1" spans="11:15">
      <c r="K5902" s="6" t="str">
        <f>IFERROR(VLOOKUP($J5902,Lookup!$I:$M,Lookup!J$2,0),"")</f>
        <v/>
      </c>
      <c r="L5902" s="6" t="str">
        <f>IFERROR(VLOOKUP($J5902,Lookup!$I:$M,Lookup!K$2,0),"")</f>
        <v/>
      </c>
      <c r="M5902" s="6" t="str">
        <f>IFERROR(VLOOKUP($J5902,Lookup!$I:$M,Lookup!L$2,0),"")</f>
        <v/>
      </c>
      <c r="N5902" s="6" t="str">
        <f>IFERROR(VLOOKUP($J5902,Lookup!$I:$M,Lookup!M$2,0),"")</f>
        <v/>
      </c>
      <c r="O5902" s="6">
        <f>IFERROR(VLOOKUP(E5902,Lookup!B:C,2,0),0)</f>
        <v>0</v>
      </c>
    </row>
    <row r="5903" customHeight="1" spans="11:15">
      <c r="K5903" s="6" t="str">
        <f>IFERROR(VLOOKUP($J5903,Lookup!$I:$M,Lookup!J$2,0),"")</f>
        <v/>
      </c>
      <c r="L5903" s="6" t="str">
        <f>IFERROR(VLOOKUP($J5903,Lookup!$I:$M,Lookup!K$2,0),"")</f>
        <v/>
      </c>
      <c r="M5903" s="6" t="str">
        <f>IFERROR(VLOOKUP($J5903,Lookup!$I:$M,Lookup!L$2,0),"")</f>
        <v/>
      </c>
      <c r="N5903" s="6" t="str">
        <f>IFERROR(VLOOKUP($J5903,Lookup!$I:$M,Lookup!M$2,0),"")</f>
        <v/>
      </c>
      <c r="O5903" s="6">
        <f>IFERROR(VLOOKUP(E5903,Lookup!B:C,2,0),0)</f>
        <v>0</v>
      </c>
    </row>
    <row r="5904" customHeight="1" spans="11:15">
      <c r="K5904" s="6" t="str">
        <f>IFERROR(VLOOKUP($J5904,Lookup!$I:$M,Lookup!J$2,0),"")</f>
        <v/>
      </c>
      <c r="L5904" s="6" t="str">
        <f>IFERROR(VLOOKUP($J5904,Lookup!$I:$M,Lookup!K$2,0),"")</f>
        <v/>
      </c>
      <c r="M5904" s="6" t="str">
        <f>IFERROR(VLOOKUP($J5904,Lookup!$I:$M,Lookup!L$2,0),"")</f>
        <v/>
      </c>
      <c r="N5904" s="6" t="str">
        <f>IFERROR(VLOOKUP($J5904,Lookup!$I:$M,Lookup!M$2,0),"")</f>
        <v/>
      </c>
      <c r="O5904" s="6">
        <f>IFERROR(VLOOKUP(E5904,Lookup!B:C,2,0),0)</f>
        <v>0</v>
      </c>
    </row>
    <row r="5905" customHeight="1" spans="11:15">
      <c r="K5905" s="6" t="str">
        <f>IFERROR(VLOOKUP($J5905,Lookup!$I:$M,Lookup!J$2,0),"")</f>
        <v/>
      </c>
      <c r="L5905" s="6" t="str">
        <f>IFERROR(VLOOKUP($J5905,Lookup!$I:$M,Lookup!K$2,0),"")</f>
        <v/>
      </c>
      <c r="M5905" s="6" t="str">
        <f>IFERROR(VLOOKUP($J5905,Lookup!$I:$M,Lookup!L$2,0),"")</f>
        <v/>
      </c>
      <c r="N5905" s="6" t="str">
        <f>IFERROR(VLOOKUP($J5905,Lookup!$I:$M,Lookup!M$2,0),"")</f>
        <v/>
      </c>
      <c r="O5905" s="6">
        <f>IFERROR(VLOOKUP(E5905,Lookup!B:C,2,0),0)</f>
        <v>0</v>
      </c>
    </row>
    <row r="5906" customHeight="1" spans="11:15">
      <c r="K5906" s="6" t="str">
        <f>IFERROR(VLOOKUP($J5906,Lookup!$I:$M,Lookup!J$2,0),"")</f>
        <v/>
      </c>
      <c r="L5906" s="6" t="str">
        <f>IFERROR(VLOOKUP($J5906,Lookup!$I:$M,Lookup!K$2,0),"")</f>
        <v/>
      </c>
      <c r="M5906" s="6" t="str">
        <f>IFERROR(VLOOKUP($J5906,Lookup!$I:$M,Lookup!L$2,0),"")</f>
        <v/>
      </c>
      <c r="N5906" s="6" t="str">
        <f>IFERROR(VLOOKUP($J5906,Lookup!$I:$M,Lookup!M$2,0),"")</f>
        <v/>
      </c>
      <c r="O5906" s="6">
        <f>IFERROR(VLOOKUP(E5906,Lookup!B:C,2,0),0)</f>
        <v>0</v>
      </c>
    </row>
    <row r="5907" customHeight="1" spans="11:15">
      <c r="K5907" s="6" t="str">
        <f>IFERROR(VLOOKUP($J5907,Lookup!$I:$M,Lookup!J$2,0),"")</f>
        <v/>
      </c>
      <c r="L5907" s="6" t="str">
        <f>IFERROR(VLOOKUP($J5907,Lookup!$I:$M,Lookup!K$2,0),"")</f>
        <v/>
      </c>
      <c r="M5907" s="6" t="str">
        <f>IFERROR(VLOOKUP($J5907,Lookup!$I:$M,Lookup!L$2,0),"")</f>
        <v/>
      </c>
      <c r="N5907" s="6" t="str">
        <f>IFERROR(VLOOKUP($J5907,Lookup!$I:$M,Lookup!M$2,0),"")</f>
        <v/>
      </c>
      <c r="O5907" s="6">
        <f>IFERROR(VLOOKUP(E5907,Lookup!B:C,2,0),0)</f>
        <v>0</v>
      </c>
    </row>
    <row r="5908" customHeight="1" spans="11:15">
      <c r="K5908" s="6" t="str">
        <f>IFERROR(VLOOKUP($J5908,Lookup!$I:$M,Lookup!J$2,0),"")</f>
        <v/>
      </c>
      <c r="L5908" s="6" t="str">
        <f>IFERROR(VLOOKUP($J5908,Lookup!$I:$M,Lookup!K$2,0),"")</f>
        <v/>
      </c>
      <c r="M5908" s="6" t="str">
        <f>IFERROR(VLOOKUP($J5908,Lookup!$I:$M,Lookup!L$2,0),"")</f>
        <v/>
      </c>
      <c r="N5908" s="6" t="str">
        <f>IFERROR(VLOOKUP($J5908,Lookup!$I:$M,Lookup!M$2,0),"")</f>
        <v/>
      </c>
      <c r="O5908" s="6">
        <f>IFERROR(VLOOKUP(E5908,Lookup!B:C,2,0),0)</f>
        <v>0</v>
      </c>
    </row>
    <row r="5909" customHeight="1" spans="11:15">
      <c r="K5909" s="6" t="str">
        <f>IFERROR(VLOOKUP($J5909,Lookup!$I:$M,Lookup!J$2,0),"")</f>
        <v/>
      </c>
      <c r="L5909" s="6" t="str">
        <f>IFERROR(VLOOKUP($J5909,Lookup!$I:$M,Lookup!K$2,0),"")</f>
        <v/>
      </c>
      <c r="M5909" s="6" t="str">
        <f>IFERROR(VLOOKUP($J5909,Lookup!$I:$M,Lookup!L$2,0),"")</f>
        <v/>
      </c>
      <c r="N5909" s="6" t="str">
        <f>IFERROR(VLOOKUP($J5909,Lookup!$I:$M,Lookup!M$2,0),"")</f>
        <v/>
      </c>
      <c r="O5909" s="6">
        <f>IFERROR(VLOOKUP(E5909,Lookup!B:C,2,0),0)</f>
        <v>0</v>
      </c>
    </row>
    <row r="5910" customHeight="1" spans="11:15">
      <c r="K5910" s="6" t="str">
        <f>IFERROR(VLOOKUP($J5910,Lookup!$I:$M,Lookup!J$2,0),"")</f>
        <v/>
      </c>
      <c r="L5910" s="6" t="str">
        <f>IFERROR(VLOOKUP($J5910,Lookup!$I:$M,Lookup!K$2,0),"")</f>
        <v/>
      </c>
      <c r="M5910" s="6" t="str">
        <f>IFERROR(VLOOKUP($J5910,Lookup!$I:$M,Lookup!L$2,0),"")</f>
        <v/>
      </c>
      <c r="N5910" s="6" t="str">
        <f>IFERROR(VLOOKUP($J5910,Lookup!$I:$M,Lookup!M$2,0),"")</f>
        <v/>
      </c>
      <c r="O5910" s="6">
        <f>IFERROR(VLOOKUP(E5910,Lookup!B:C,2,0),0)</f>
        <v>0</v>
      </c>
    </row>
    <row r="5911" customHeight="1" spans="11:15">
      <c r="K5911" s="6" t="str">
        <f>IFERROR(VLOOKUP($J5911,Lookup!$I:$M,Lookup!J$2,0),"")</f>
        <v/>
      </c>
      <c r="L5911" s="6" t="str">
        <f>IFERROR(VLOOKUP($J5911,Lookup!$I:$M,Lookup!K$2,0),"")</f>
        <v/>
      </c>
      <c r="M5911" s="6" t="str">
        <f>IFERROR(VLOOKUP($J5911,Lookup!$I:$M,Lookup!L$2,0),"")</f>
        <v/>
      </c>
      <c r="N5911" s="6" t="str">
        <f>IFERROR(VLOOKUP($J5911,Lookup!$I:$M,Lookup!M$2,0),"")</f>
        <v/>
      </c>
      <c r="O5911" s="6">
        <f>IFERROR(VLOOKUP(E5911,Lookup!B:C,2,0),0)</f>
        <v>0</v>
      </c>
    </row>
    <row r="5912" customHeight="1" spans="11:15">
      <c r="K5912" s="6" t="str">
        <f>IFERROR(VLOOKUP($J5912,Lookup!$I:$M,Lookup!J$2,0),"")</f>
        <v/>
      </c>
      <c r="L5912" s="6" t="str">
        <f>IFERROR(VLOOKUP($J5912,Lookup!$I:$M,Lookup!K$2,0),"")</f>
        <v/>
      </c>
      <c r="M5912" s="6" t="str">
        <f>IFERROR(VLOOKUP($J5912,Lookup!$I:$M,Lookup!L$2,0),"")</f>
        <v/>
      </c>
      <c r="N5912" s="6" t="str">
        <f>IFERROR(VLOOKUP($J5912,Lookup!$I:$M,Lookup!M$2,0),"")</f>
        <v/>
      </c>
      <c r="O5912" s="6">
        <f>IFERROR(VLOOKUP(E5912,Lookup!B:C,2,0),0)</f>
        <v>0</v>
      </c>
    </row>
    <row r="5913" customHeight="1" spans="11:15">
      <c r="K5913" s="6" t="str">
        <f>IFERROR(VLOOKUP($J5913,Lookup!$I:$M,Lookup!J$2,0),"")</f>
        <v/>
      </c>
      <c r="L5913" s="6" t="str">
        <f>IFERROR(VLOOKUP($J5913,Lookup!$I:$M,Lookup!K$2,0),"")</f>
        <v/>
      </c>
      <c r="M5913" s="6" t="str">
        <f>IFERROR(VLOOKUP($J5913,Lookup!$I:$M,Lookup!L$2,0),"")</f>
        <v/>
      </c>
      <c r="N5913" s="6" t="str">
        <f>IFERROR(VLOOKUP($J5913,Lookup!$I:$M,Lookup!M$2,0),"")</f>
        <v/>
      </c>
      <c r="O5913" s="6">
        <f>IFERROR(VLOOKUP(E5913,Lookup!B:C,2,0),0)</f>
        <v>0</v>
      </c>
    </row>
    <row r="5914" customHeight="1" spans="11:15">
      <c r="K5914" s="6" t="str">
        <f>IFERROR(VLOOKUP($J5914,Lookup!$I:$M,Lookup!J$2,0),"")</f>
        <v/>
      </c>
      <c r="L5914" s="6" t="str">
        <f>IFERROR(VLOOKUP($J5914,Lookup!$I:$M,Lookup!K$2,0),"")</f>
        <v/>
      </c>
      <c r="M5914" s="6" t="str">
        <f>IFERROR(VLOOKUP($J5914,Lookup!$I:$M,Lookup!L$2,0),"")</f>
        <v/>
      </c>
      <c r="N5914" s="6" t="str">
        <f>IFERROR(VLOOKUP($J5914,Lookup!$I:$M,Lookup!M$2,0),"")</f>
        <v/>
      </c>
      <c r="O5914" s="6">
        <f>IFERROR(VLOOKUP(E5914,Lookup!B:C,2,0),0)</f>
        <v>0</v>
      </c>
    </row>
    <row r="5915" customHeight="1" spans="11:15">
      <c r="K5915" s="6" t="str">
        <f>IFERROR(VLOOKUP($J5915,Lookup!$I:$M,Lookup!J$2,0),"")</f>
        <v/>
      </c>
      <c r="L5915" s="6" t="str">
        <f>IFERROR(VLOOKUP($J5915,Lookup!$I:$M,Lookup!K$2,0),"")</f>
        <v/>
      </c>
      <c r="M5915" s="6" t="str">
        <f>IFERROR(VLOOKUP($J5915,Lookup!$I:$M,Lookup!L$2,0),"")</f>
        <v/>
      </c>
      <c r="N5915" s="6" t="str">
        <f>IFERROR(VLOOKUP($J5915,Lookup!$I:$M,Lookup!M$2,0),"")</f>
        <v/>
      </c>
      <c r="O5915" s="6">
        <f>IFERROR(VLOOKUP(E5915,Lookup!B:C,2,0),0)</f>
        <v>0</v>
      </c>
    </row>
    <row r="5916" customHeight="1" spans="11:15">
      <c r="K5916" s="6" t="str">
        <f>IFERROR(VLOOKUP($J5916,Lookup!$I:$M,Lookup!J$2,0),"")</f>
        <v/>
      </c>
      <c r="L5916" s="6" t="str">
        <f>IFERROR(VLOOKUP($J5916,Lookup!$I:$M,Lookup!K$2,0),"")</f>
        <v/>
      </c>
      <c r="M5916" s="6" t="str">
        <f>IFERROR(VLOOKUP($J5916,Lookup!$I:$M,Lookup!L$2,0),"")</f>
        <v/>
      </c>
      <c r="N5916" s="6" t="str">
        <f>IFERROR(VLOOKUP($J5916,Lookup!$I:$M,Lookup!M$2,0),"")</f>
        <v/>
      </c>
      <c r="O5916" s="6">
        <f>IFERROR(VLOOKUP(E5916,Lookup!B:C,2,0),0)</f>
        <v>0</v>
      </c>
    </row>
    <row r="5917" customHeight="1" spans="11:15">
      <c r="K5917" s="6" t="str">
        <f>IFERROR(VLOOKUP($J5917,Lookup!$I:$M,Lookup!J$2,0),"")</f>
        <v/>
      </c>
      <c r="L5917" s="6" t="str">
        <f>IFERROR(VLOOKUP($J5917,Lookup!$I:$M,Lookup!K$2,0),"")</f>
        <v/>
      </c>
      <c r="M5917" s="6" t="str">
        <f>IFERROR(VLOOKUP($J5917,Lookup!$I:$M,Lookup!L$2,0),"")</f>
        <v/>
      </c>
      <c r="N5917" s="6" t="str">
        <f>IFERROR(VLOOKUP($J5917,Lookup!$I:$M,Lookup!M$2,0),"")</f>
        <v/>
      </c>
      <c r="O5917" s="6">
        <f>IFERROR(VLOOKUP(E5917,Lookup!B:C,2,0),0)</f>
        <v>0</v>
      </c>
    </row>
    <row r="5918" customHeight="1" spans="11:15">
      <c r="K5918" s="6" t="str">
        <f>IFERROR(VLOOKUP($J5918,Lookup!$I:$M,Lookup!J$2,0),"")</f>
        <v/>
      </c>
      <c r="L5918" s="6" t="str">
        <f>IFERROR(VLOOKUP($J5918,Lookup!$I:$M,Lookup!K$2,0),"")</f>
        <v/>
      </c>
      <c r="M5918" s="6" t="str">
        <f>IFERROR(VLOOKUP($J5918,Lookup!$I:$M,Lookup!L$2,0),"")</f>
        <v/>
      </c>
      <c r="N5918" s="6" t="str">
        <f>IFERROR(VLOOKUP($J5918,Lookup!$I:$M,Lookup!M$2,0),"")</f>
        <v/>
      </c>
      <c r="O5918" s="6">
        <f>IFERROR(VLOOKUP(E5918,Lookup!B:C,2,0),0)</f>
        <v>0</v>
      </c>
    </row>
    <row r="5919" customHeight="1" spans="11:15">
      <c r="K5919" s="6" t="str">
        <f>IFERROR(VLOOKUP($J5919,Lookup!$I:$M,Lookup!J$2,0),"")</f>
        <v/>
      </c>
      <c r="L5919" s="6" t="str">
        <f>IFERROR(VLOOKUP($J5919,Lookup!$I:$M,Lookup!K$2,0),"")</f>
        <v/>
      </c>
      <c r="M5919" s="6" t="str">
        <f>IFERROR(VLOOKUP($J5919,Lookup!$I:$M,Lookup!L$2,0),"")</f>
        <v/>
      </c>
      <c r="N5919" s="6" t="str">
        <f>IFERROR(VLOOKUP($J5919,Lookup!$I:$M,Lookup!M$2,0),"")</f>
        <v/>
      </c>
      <c r="O5919" s="6">
        <f>IFERROR(VLOOKUP(E5919,Lookup!B:C,2,0),0)</f>
        <v>0</v>
      </c>
    </row>
    <row r="5920" customHeight="1" spans="11:15">
      <c r="K5920" s="6" t="str">
        <f>IFERROR(VLOOKUP($J5920,Lookup!$I:$M,Lookup!J$2,0),"")</f>
        <v/>
      </c>
      <c r="L5920" s="6" t="str">
        <f>IFERROR(VLOOKUP($J5920,Lookup!$I:$M,Lookup!K$2,0),"")</f>
        <v/>
      </c>
      <c r="M5920" s="6" t="str">
        <f>IFERROR(VLOOKUP($J5920,Lookup!$I:$M,Lookup!L$2,0),"")</f>
        <v/>
      </c>
      <c r="N5920" s="6" t="str">
        <f>IFERROR(VLOOKUP($J5920,Lookup!$I:$M,Lookup!M$2,0),"")</f>
        <v/>
      </c>
      <c r="O5920" s="6">
        <f>IFERROR(VLOOKUP(E5920,Lookup!B:C,2,0),0)</f>
        <v>0</v>
      </c>
    </row>
    <row r="5921" customHeight="1" spans="11:15">
      <c r="K5921" s="6" t="str">
        <f>IFERROR(VLOOKUP($J5921,Lookup!$I:$M,Lookup!J$2,0),"")</f>
        <v/>
      </c>
      <c r="L5921" s="6" t="str">
        <f>IFERROR(VLOOKUP($J5921,Lookup!$I:$M,Lookup!K$2,0),"")</f>
        <v/>
      </c>
      <c r="M5921" s="6" t="str">
        <f>IFERROR(VLOOKUP($J5921,Lookup!$I:$M,Lookup!L$2,0),"")</f>
        <v/>
      </c>
      <c r="N5921" s="6" t="str">
        <f>IFERROR(VLOOKUP($J5921,Lookup!$I:$M,Lookup!M$2,0),"")</f>
        <v/>
      </c>
      <c r="O5921" s="6">
        <f>IFERROR(VLOOKUP(E5921,Lookup!B:C,2,0),0)</f>
        <v>0</v>
      </c>
    </row>
    <row r="5922" customHeight="1" spans="11:15">
      <c r="K5922" s="6" t="str">
        <f>IFERROR(VLOOKUP($J5922,Lookup!$I:$M,Lookup!J$2,0),"")</f>
        <v/>
      </c>
      <c r="L5922" s="6" t="str">
        <f>IFERROR(VLOOKUP($J5922,Lookup!$I:$M,Lookup!K$2,0),"")</f>
        <v/>
      </c>
      <c r="M5922" s="6" t="str">
        <f>IFERROR(VLOOKUP($J5922,Lookup!$I:$M,Lookup!L$2,0),"")</f>
        <v/>
      </c>
      <c r="N5922" s="6" t="str">
        <f>IFERROR(VLOOKUP($J5922,Lookup!$I:$M,Lookup!M$2,0),"")</f>
        <v/>
      </c>
      <c r="O5922" s="6">
        <f>IFERROR(VLOOKUP(E5922,Lookup!B:C,2,0),0)</f>
        <v>0</v>
      </c>
    </row>
    <row r="5923" customHeight="1" spans="11:15">
      <c r="K5923" s="6" t="str">
        <f>IFERROR(VLOOKUP($J5923,Lookup!$I:$M,Lookup!J$2,0),"")</f>
        <v/>
      </c>
      <c r="L5923" s="6" t="str">
        <f>IFERROR(VLOOKUP($J5923,Lookup!$I:$M,Lookup!K$2,0),"")</f>
        <v/>
      </c>
      <c r="M5923" s="6" t="str">
        <f>IFERROR(VLOOKUP($J5923,Lookup!$I:$M,Lookup!L$2,0),"")</f>
        <v/>
      </c>
      <c r="N5923" s="6" t="str">
        <f>IFERROR(VLOOKUP($J5923,Lookup!$I:$M,Lookup!M$2,0),"")</f>
        <v/>
      </c>
      <c r="O5923" s="6">
        <f>IFERROR(VLOOKUP(E5923,Lookup!B:C,2,0),0)</f>
        <v>0</v>
      </c>
    </row>
    <row r="5924" customHeight="1" spans="11:15">
      <c r="K5924" s="6" t="str">
        <f>IFERROR(VLOOKUP($J5924,Lookup!$I:$M,Lookup!J$2,0),"")</f>
        <v/>
      </c>
      <c r="L5924" s="6" t="str">
        <f>IFERROR(VLOOKUP($J5924,Lookup!$I:$M,Lookup!K$2,0),"")</f>
        <v/>
      </c>
      <c r="M5924" s="6" t="str">
        <f>IFERROR(VLOOKUP($J5924,Lookup!$I:$M,Lookup!L$2,0),"")</f>
        <v/>
      </c>
      <c r="N5924" s="6" t="str">
        <f>IFERROR(VLOOKUP($J5924,Lookup!$I:$M,Lookup!M$2,0),"")</f>
        <v/>
      </c>
      <c r="O5924" s="6">
        <f>IFERROR(VLOOKUP(E5924,Lookup!B:C,2,0),0)</f>
        <v>0</v>
      </c>
    </row>
    <row r="5925" customHeight="1" spans="11:15">
      <c r="K5925" s="6" t="str">
        <f>IFERROR(VLOOKUP($J5925,Lookup!$I:$M,Lookup!J$2,0),"")</f>
        <v/>
      </c>
      <c r="L5925" s="6" t="str">
        <f>IFERROR(VLOOKUP($J5925,Lookup!$I:$M,Lookup!K$2,0),"")</f>
        <v/>
      </c>
      <c r="M5925" s="6" t="str">
        <f>IFERROR(VLOOKUP($J5925,Lookup!$I:$M,Lookup!L$2,0),"")</f>
        <v/>
      </c>
      <c r="N5925" s="6" t="str">
        <f>IFERROR(VLOOKUP($J5925,Lookup!$I:$M,Lookup!M$2,0),"")</f>
        <v/>
      </c>
      <c r="O5925" s="6">
        <f>IFERROR(VLOOKUP(E5925,Lookup!B:C,2,0),0)</f>
        <v>0</v>
      </c>
    </row>
    <row r="5926" customHeight="1" spans="11:15">
      <c r="K5926" s="6" t="str">
        <f>IFERROR(VLOOKUP($J5926,Lookup!$I:$M,Lookup!J$2,0),"")</f>
        <v/>
      </c>
      <c r="L5926" s="6" t="str">
        <f>IFERROR(VLOOKUP($J5926,Lookup!$I:$M,Lookup!K$2,0),"")</f>
        <v/>
      </c>
      <c r="M5926" s="6" t="str">
        <f>IFERROR(VLOOKUP($J5926,Lookup!$I:$M,Lookup!L$2,0),"")</f>
        <v/>
      </c>
      <c r="N5926" s="6" t="str">
        <f>IFERROR(VLOOKUP($J5926,Lookup!$I:$M,Lookup!M$2,0),"")</f>
        <v/>
      </c>
      <c r="O5926" s="6">
        <f>IFERROR(VLOOKUP(E5926,Lookup!B:C,2,0),0)</f>
        <v>0</v>
      </c>
    </row>
    <row r="5927" customHeight="1" spans="11:15">
      <c r="K5927" s="6" t="str">
        <f>IFERROR(VLOOKUP($J5927,Lookup!$I:$M,Lookup!J$2,0),"")</f>
        <v/>
      </c>
      <c r="L5927" s="6" t="str">
        <f>IFERROR(VLOOKUP($J5927,Lookup!$I:$M,Lookup!K$2,0),"")</f>
        <v/>
      </c>
      <c r="M5927" s="6" t="str">
        <f>IFERROR(VLOOKUP($J5927,Lookup!$I:$M,Lookup!L$2,0),"")</f>
        <v/>
      </c>
      <c r="N5927" s="6" t="str">
        <f>IFERROR(VLOOKUP($J5927,Lookup!$I:$M,Lookup!M$2,0),"")</f>
        <v/>
      </c>
      <c r="O5927" s="6">
        <f>IFERROR(VLOOKUP(E5927,Lookup!B:C,2,0),0)</f>
        <v>0</v>
      </c>
    </row>
    <row r="5928" customHeight="1" spans="11:15">
      <c r="K5928" s="6" t="str">
        <f>IFERROR(VLOOKUP($J5928,Lookup!$I:$M,Lookup!J$2,0),"")</f>
        <v/>
      </c>
      <c r="L5928" s="6" t="str">
        <f>IFERROR(VLOOKUP($J5928,Lookup!$I:$M,Lookup!K$2,0),"")</f>
        <v/>
      </c>
      <c r="M5928" s="6" t="str">
        <f>IFERROR(VLOOKUP($J5928,Lookup!$I:$M,Lookup!L$2,0),"")</f>
        <v/>
      </c>
      <c r="N5928" s="6" t="str">
        <f>IFERROR(VLOOKUP($J5928,Lookup!$I:$M,Lookup!M$2,0),"")</f>
        <v/>
      </c>
      <c r="O5928" s="6">
        <f>IFERROR(VLOOKUP(E5928,Lookup!B:C,2,0),0)</f>
        <v>0</v>
      </c>
    </row>
    <row r="5929" customHeight="1" spans="11:15">
      <c r="K5929" s="6" t="str">
        <f>IFERROR(VLOOKUP($J5929,Lookup!$I:$M,Lookup!J$2,0),"")</f>
        <v/>
      </c>
      <c r="L5929" s="6" t="str">
        <f>IFERROR(VLOOKUP($J5929,Lookup!$I:$M,Lookup!K$2,0),"")</f>
        <v/>
      </c>
      <c r="M5929" s="6" t="str">
        <f>IFERROR(VLOOKUP($J5929,Lookup!$I:$M,Lookup!L$2,0),"")</f>
        <v/>
      </c>
      <c r="N5929" s="6" t="str">
        <f>IFERROR(VLOOKUP($J5929,Lookup!$I:$M,Lookup!M$2,0),"")</f>
        <v/>
      </c>
      <c r="O5929" s="6">
        <f>IFERROR(VLOOKUP(E5929,Lookup!B:C,2,0),0)</f>
        <v>0</v>
      </c>
    </row>
    <row r="5930" customHeight="1" spans="11:15">
      <c r="K5930" s="6" t="str">
        <f>IFERROR(VLOOKUP($J5930,Lookup!$I:$M,Lookup!J$2,0),"")</f>
        <v/>
      </c>
      <c r="L5930" s="6" t="str">
        <f>IFERROR(VLOOKUP($J5930,Lookup!$I:$M,Lookup!K$2,0),"")</f>
        <v/>
      </c>
      <c r="M5930" s="6" t="str">
        <f>IFERROR(VLOOKUP($J5930,Lookup!$I:$M,Lookup!L$2,0),"")</f>
        <v/>
      </c>
      <c r="N5930" s="6" t="str">
        <f>IFERROR(VLOOKUP($J5930,Lookup!$I:$M,Lookup!M$2,0),"")</f>
        <v/>
      </c>
      <c r="O5930" s="6">
        <f>IFERROR(VLOOKUP(E5930,Lookup!B:C,2,0),0)</f>
        <v>0</v>
      </c>
    </row>
    <row r="5931" customHeight="1" spans="11:15">
      <c r="K5931" s="6" t="str">
        <f>IFERROR(VLOOKUP($J5931,Lookup!$I:$M,Lookup!J$2,0),"")</f>
        <v/>
      </c>
      <c r="L5931" s="6" t="str">
        <f>IFERROR(VLOOKUP($J5931,Lookup!$I:$M,Lookup!K$2,0),"")</f>
        <v/>
      </c>
      <c r="M5931" s="6" t="str">
        <f>IFERROR(VLOOKUP($J5931,Lookup!$I:$M,Lookup!L$2,0),"")</f>
        <v/>
      </c>
      <c r="N5931" s="6" t="str">
        <f>IFERROR(VLOOKUP($J5931,Lookup!$I:$M,Lookup!M$2,0),"")</f>
        <v/>
      </c>
      <c r="O5931" s="6">
        <f>IFERROR(VLOOKUP(E5931,Lookup!B:C,2,0),0)</f>
        <v>0</v>
      </c>
    </row>
    <row r="5932" customHeight="1" spans="11:15">
      <c r="K5932" s="6" t="str">
        <f>IFERROR(VLOOKUP($J5932,Lookup!$I:$M,Lookup!J$2,0),"")</f>
        <v/>
      </c>
      <c r="L5932" s="6" t="str">
        <f>IFERROR(VLOOKUP($J5932,Lookup!$I:$M,Lookup!K$2,0),"")</f>
        <v/>
      </c>
      <c r="M5932" s="6" t="str">
        <f>IFERROR(VLOOKUP($J5932,Lookup!$I:$M,Lookup!L$2,0),"")</f>
        <v/>
      </c>
      <c r="N5932" s="6" t="str">
        <f>IFERROR(VLOOKUP($J5932,Lookup!$I:$M,Lookup!M$2,0),"")</f>
        <v/>
      </c>
      <c r="O5932" s="6">
        <f>IFERROR(VLOOKUP(E5932,Lookup!B:C,2,0),0)</f>
        <v>0</v>
      </c>
    </row>
    <row r="5933" customHeight="1" spans="11:15">
      <c r="K5933" s="6" t="str">
        <f>IFERROR(VLOOKUP($J5933,Lookup!$I:$M,Lookup!J$2,0),"")</f>
        <v/>
      </c>
      <c r="L5933" s="6" t="str">
        <f>IFERROR(VLOOKUP($J5933,Lookup!$I:$M,Lookup!K$2,0),"")</f>
        <v/>
      </c>
      <c r="M5933" s="6" t="str">
        <f>IFERROR(VLOOKUP($J5933,Lookup!$I:$M,Lookup!L$2,0),"")</f>
        <v/>
      </c>
      <c r="N5933" s="6" t="str">
        <f>IFERROR(VLOOKUP($J5933,Lookup!$I:$M,Lookup!M$2,0),"")</f>
        <v/>
      </c>
      <c r="O5933" s="6">
        <f>IFERROR(VLOOKUP(E5933,Lookup!B:C,2,0),0)</f>
        <v>0</v>
      </c>
    </row>
    <row r="5934" customHeight="1" spans="11:15">
      <c r="K5934" s="6" t="str">
        <f>IFERROR(VLOOKUP($J5934,Lookup!$I:$M,Lookup!J$2,0),"")</f>
        <v/>
      </c>
      <c r="L5934" s="6" t="str">
        <f>IFERROR(VLOOKUP($J5934,Lookup!$I:$M,Lookup!K$2,0),"")</f>
        <v/>
      </c>
      <c r="M5934" s="6" t="str">
        <f>IFERROR(VLOOKUP($J5934,Lookup!$I:$M,Lookup!L$2,0),"")</f>
        <v/>
      </c>
      <c r="N5934" s="6" t="str">
        <f>IFERROR(VLOOKUP($J5934,Lookup!$I:$M,Lookup!M$2,0),"")</f>
        <v/>
      </c>
      <c r="O5934" s="6">
        <f>IFERROR(VLOOKUP(E5934,Lookup!B:C,2,0),0)</f>
        <v>0</v>
      </c>
    </row>
    <row r="5935" customHeight="1" spans="11:15">
      <c r="K5935" s="6" t="str">
        <f>IFERROR(VLOOKUP($J5935,Lookup!$I:$M,Lookup!J$2,0),"")</f>
        <v/>
      </c>
      <c r="L5935" s="6" t="str">
        <f>IFERROR(VLOOKUP($J5935,Lookup!$I:$M,Lookup!K$2,0),"")</f>
        <v/>
      </c>
      <c r="M5935" s="6" t="str">
        <f>IFERROR(VLOOKUP($J5935,Lookup!$I:$M,Lookup!L$2,0),"")</f>
        <v/>
      </c>
      <c r="N5935" s="6" t="str">
        <f>IFERROR(VLOOKUP($J5935,Lookup!$I:$M,Lookup!M$2,0),"")</f>
        <v/>
      </c>
      <c r="O5935" s="6">
        <f>IFERROR(VLOOKUP(E5935,Lookup!B:C,2,0),0)</f>
        <v>0</v>
      </c>
    </row>
    <row r="5936" customHeight="1" spans="11:15">
      <c r="K5936" s="6" t="str">
        <f>IFERROR(VLOOKUP($J5936,Lookup!$I:$M,Lookup!J$2,0),"")</f>
        <v/>
      </c>
      <c r="L5936" s="6" t="str">
        <f>IFERROR(VLOOKUP($J5936,Lookup!$I:$M,Lookup!K$2,0),"")</f>
        <v/>
      </c>
      <c r="M5936" s="6" t="str">
        <f>IFERROR(VLOOKUP($J5936,Lookup!$I:$M,Lookup!L$2,0),"")</f>
        <v/>
      </c>
      <c r="N5936" s="6" t="str">
        <f>IFERROR(VLOOKUP($J5936,Lookup!$I:$M,Lookup!M$2,0),"")</f>
        <v/>
      </c>
      <c r="O5936" s="6">
        <f>IFERROR(VLOOKUP(E5936,Lookup!B:C,2,0),0)</f>
        <v>0</v>
      </c>
    </row>
    <row r="5937" customHeight="1" spans="11:15">
      <c r="K5937" s="6" t="str">
        <f>IFERROR(VLOOKUP($J5937,Lookup!$I:$M,Lookup!J$2,0),"")</f>
        <v/>
      </c>
      <c r="L5937" s="6" t="str">
        <f>IFERROR(VLOOKUP($J5937,Lookup!$I:$M,Lookup!K$2,0),"")</f>
        <v/>
      </c>
      <c r="M5937" s="6" t="str">
        <f>IFERROR(VLOOKUP($J5937,Lookup!$I:$M,Lookup!L$2,0),"")</f>
        <v/>
      </c>
      <c r="N5937" s="6" t="str">
        <f>IFERROR(VLOOKUP($J5937,Lookup!$I:$M,Lookup!M$2,0),"")</f>
        <v/>
      </c>
      <c r="O5937" s="6">
        <f>IFERROR(VLOOKUP(E5937,Lookup!B:C,2,0),0)</f>
        <v>0</v>
      </c>
    </row>
    <row r="5938" customHeight="1" spans="11:15">
      <c r="K5938" s="6" t="str">
        <f>IFERROR(VLOOKUP($J5938,Lookup!$I:$M,Lookup!J$2,0),"")</f>
        <v/>
      </c>
      <c r="L5938" s="6" t="str">
        <f>IFERROR(VLOOKUP($J5938,Lookup!$I:$M,Lookup!K$2,0),"")</f>
        <v/>
      </c>
      <c r="M5938" s="6" t="str">
        <f>IFERROR(VLOOKUP($J5938,Lookup!$I:$M,Lookup!L$2,0),"")</f>
        <v/>
      </c>
      <c r="N5938" s="6" t="str">
        <f>IFERROR(VLOOKUP($J5938,Lookup!$I:$M,Lookup!M$2,0),"")</f>
        <v/>
      </c>
      <c r="O5938" s="6">
        <f>IFERROR(VLOOKUP(E5938,Lookup!B:C,2,0),0)</f>
        <v>0</v>
      </c>
    </row>
    <row r="5939" customHeight="1" spans="11:15">
      <c r="K5939" s="6" t="str">
        <f>IFERROR(VLOOKUP($J5939,Lookup!$I:$M,Lookup!J$2,0),"")</f>
        <v/>
      </c>
      <c r="L5939" s="6" t="str">
        <f>IFERROR(VLOOKUP($J5939,Lookup!$I:$M,Lookup!K$2,0),"")</f>
        <v/>
      </c>
      <c r="M5939" s="6" t="str">
        <f>IFERROR(VLOOKUP($J5939,Lookup!$I:$M,Lookup!L$2,0),"")</f>
        <v/>
      </c>
      <c r="N5939" s="6" t="str">
        <f>IFERROR(VLOOKUP($J5939,Lookup!$I:$M,Lookup!M$2,0),"")</f>
        <v/>
      </c>
      <c r="O5939" s="6">
        <f>IFERROR(VLOOKUP(E5939,Lookup!B:C,2,0),0)</f>
        <v>0</v>
      </c>
    </row>
    <row r="5940" customHeight="1" spans="11:15">
      <c r="K5940" s="6" t="str">
        <f>IFERROR(VLOOKUP($J5940,Lookup!$I:$M,Lookup!J$2,0),"")</f>
        <v/>
      </c>
      <c r="L5940" s="6" t="str">
        <f>IFERROR(VLOOKUP($J5940,Lookup!$I:$M,Lookup!K$2,0),"")</f>
        <v/>
      </c>
      <c r="M5940" s="6" t="str">
        <f>IFERROR(VLOOKUP($J5940,Lookup!$I:$M,Lookup!L$2,0),"")</f>
        <v/>
      </c>
      <c r="N5940" s="6" t="str">
        <f>IFERROR(VLOOKUP($J5940,Lookup!$I:$M,Lookup!M$2,0),"")</f>
        <v/>
      </c>
      <c r="O5940" s="6">
        <f>IFERROR(VLOOKUP(E5940,Lookup!B:C,2,0),0)</f>
        <v>0</v>
      </c>
    </row>
    <row r="5941" customHeight="1" spans="11:15">
      <c r="K5941" s="6" t="str">
        <f>IFERROR(VLOOKUP($J5941,Lookup!$I:$M,Lookup!J$2,0),"")</f>
        <v/>
      </c>
      <c r="L5941" s="6" t="str">
        <f>IFERROR(VLOOKUP($J5941,Lookup!$I:$M,Lookup!K$2,0),"")</f>
        <v/>
      </c>
      <c r="M5941" s="6" t="str">
        <f>IFERROR(VLOOKUP($J5941,Lookup!$I:$M,Lookup!L$2,0),"")</f>
        <v/>
      </c>
      <c r="N5941" s="6" t="str">
        <f>IFERROR(VLOOKUP($J5941,Lookup!$I:$M,Lookup!M$2,0),"")</f>
        <v/>
      </c>
      <c r="O5941" s="6">
        <f>IFERROR(VLOOKUP(E5941,Lookup!B:C,2,0),0)</f>
        <v>0</v>
      </c>
    </row>
    <row r="5942" customHeight="1" spans="11:15">
      <c r="K5942" s="6" t="str">
        <f>IFERROR(VLOOKUP($J5942,Lookup!$I:$M,Lookup!J$2,0),"")</f>
        <v/>
      </c>
      <c r="L5942" s="6" t="str">
        <f>IFERROR(VLOOKUP($J5942,Lookup!$I:$M,Lookup!K$2,0),"")</f>
        <v/>
      </c>
      <c r="M5942" s="6" t="str">
        <f>IFERROR(VLOOKUP($J5942,Lookup!$I:$M,Lookup!L$2,0),"")</f>
        <v/>
      </c>
      <c r="N5942" s="6" t="str">
        <f>IFERROR(VLOOKUP($J5942,Lookup!$I:$M,Lookup!M$2,0),"")</f>
        <v/>
      </c>
      <c r="O5942" s="6">
        <f>IFERROR(VLOOKUP(E5942,Lookup!B:C,2,0),0)</f>
        <v>0</v>
      </c>
    </row>
    <row r="5943" customHeight="1" spans="11:15">
      <c r="K5943" s="6" t="str">
        <f>IFERROR(VLOOKUP($J5943,Lookup!$I:$M,Lookup!J$2,0),"")</f>
        <v/>
      </c>
      <c r="L5943" s="6" t="str">
        <f>IFERROR(VLOOKUP($J5943,Lookup!$I:$M,Lookup!K$2,0),"")</f>
        <v/>
      </c>
      <c r="M5943" s="6" t="str">
        <f>IFERROR(VLOOKUP($J5943,Lookup!$I:$M,Lookup!L$2,0),"")</f>
        <v/>
      </c>
      <c r="N5943" s="6" t="str">
        <f>IFERROR(VLOOKUP($J5943,Lookup!$I:$M,Lookup!M$2,0),"")</f>
        <v/>
      </c>
      <c r="O5943" s="6">
        <f>IFERROR(VLOOKUP(E5943,Lookup!B:C,2,0),0)</f>
        <v>0</v>
      </c>
    </row>
    <row r="5944" customHeight="1" spans="11:15">
      <c r="K5944" s="6" t="str">
        <f>IFERROR(VLOOKUP($J5944,Lookup!$I:$M,Lookup!J$2,0),"")</f>
        <v/>
      </c>
      <c r="L5944" s="6" t="str">
        <f>IFERROR(VLOOKUP($J5944,Lookup!$I:$M,Lookup!K$2,0),"")</f>
        <v/>
      </c>
      <c r="M5944" s="6" t="str">
        <f>IFERROR(VLOOKUP($J5944,Lookup!$I:$M,Lookup!L$2,0),"")</f>
        <v/>
      </c>
      <c r="N5944" s="6" t="str">
        <f>IFERROR(VLOOKUP($J5944,Lookup!$I:$M,Lookup!M$2,0),"")</f>
        <v/>
      </c>
      <c r="O5944" s="6">
        <f>IFERROR(VLOOKUP(E5944,Lookup!B:C,2,0),0)</f>
        <v>0</v>
      </c>
    </row>
    <row r="5945" customHeight="1" spans="11:15">
      <c r="K5945" s="6" t="str">
        <f>IFERROR(VLOOKUP($J5945,Lookup!$I:$M,Lookup!J$2,0),"")</f>
        <v/>
      </c>
      <c r="L5945" s="6" t="str">
        <f>IFERROR(VLOOKUP($J5945,Lookup!$I:$M,Lookup!K$2,0),"")</f>
        <v/>
      </c>
      <c r="M5945" s="6" t="str">
        <f>IFERROR(VLOOKUP($J5945,Lookup!$I:$M,Lookup!L$2,0),"")</f>
        <v/>
      </c>
      <c r="N5945" s="6" t="str">
        <f>IFERROR(VLOOKUP($J5945,Lookup!$I:$M,Lookup!M$2,0),"")</f>
        <v/>
      </c>
      <c r="O5945" s="6">
        <f>IFERROR(VLOOKUP(E5945,Lookup!B:C,2,0),0)</f>
        <v>0</v>
      </c>
    </row>
    <row r="5946" customHeight="1" spans="11:15">
      <c r="K5946" s="6" t="str">
        <f>IFERROR(VLOOKUP($J5946,Lookup!$I:$M,Lookup!J$2,0),"")</f>
        <v/>
      </c>
      <c r="L5946" s="6" t="str">
        <f>IFERROR(VLOOKUP($J5946,Lookup!$I:$M,Lookup!K$2,0),"")</f>
        <v/>
      </c>
      <c r="M5946" s="6" t="str">
        <f>IFERROR(VLOOKUP($J5946,Lookup!$I:$M,Lookup!L$2,0),"")</f>
        <v/>
      </c>
      <c r="N5946" s="6" t="str">
        <f>IFERROR(VLOOKUP($J5946,Lookup!$I:$M,Lookup!M$2,0),"")</f>
        <v/>
      </c>
      <c r="O5946" s="6">
        <f>IFERROR(VLOOKUP(E5946,Lookup!B:C,2,0),0)</f>
        <v>0</v>
      </c>
    </row>
    <row r="5947" customHeight="1" spans="11:15">
      <c r="K5947" s="6" t="str">
        <f>IFERROR(VLOOKUP($J5947,Lookup!$I:$M,Lookup!J$2,0),"")</f>
        <v/>
      </c>
      <c r="L5947" s="6" t="str">
        <f>IFERROR(VLOOKUP($J5947,Lookup!$I:$M,Lookup!K$2,0),"")</f>
        <v/>
      </c>
      <c r="M5947" s="6" t="str">
        <f>IFERROR(VLOOKUP($J5947,Lookup!$I:$M,Lookup!L$2,0),"")</f>
        <v/>
      </c>
      <c r="N5947" s="6" t="str">
        <f>IFERROR(VLOOKUP($J5947,Lookup!$I:$M,Lookup!M$2,0),"")</f>
        <v/>
      </c>
      <c r="O5947" s="6">
        <f>IFERROR(VLOOKUP(E5947,Lookup!B:C,2,0),0)</f>
        <v>0</v>
      </c>
    </row>
    <row r="5948" customHeight="1" spans="11:15">
      <c r="K5948" s="6" t="str">
        <f>IFERROR(VLOOKUP($J5948,Lookup!$I:$M,Lookup!J$2,0),"")</f>
        <v/>
      </c>
      <c r="L5948" s="6" t="str">
        <f>IFERROR(VLOOKUP($J5948,Lookup!$I:$M,Lookup!K$2,0),"")</f>
        <v/>
      </c>
      <c r="M5948" s="6" t="str">
        <f>IFERROR(VLOOKUP($J5948,Lookup!$I:$M,Lookup!L$2,0),"")</f>
        <v/>
      </c>
      <c r="N5948" s="6" t="str">
        <f>IFERROR(VLOOKUP($J5948,Lookup!$I:$M,Lookup!M$2,0),"")</f>
        <v/>
      </c>
      <c r="O5948" s="6">
        <f>IFERROR(VLOOKUP(E5948,Lookup!B:C,2,0),0)</f>
        <v>0</v>
      </c>
    </row>
    <row r="5949" customHeight="1" spans="11:15">
      <c r="K5949" s="6" t="str">
        <f>IFERROR(VLOOKUP($J5949,Lookup!$I:$M,Lookup!J$2,0),"")</f>
        <v/>
      </c>
      <c r="L5949" s="6" t="str">
        <f>IFERROR(VLOOKUP($J5949,Lookup!$I:$M,Lookup!K$2,0),"")</f>
        <v/>
      </c>
      <c r="M5949" s="6" t="str">
        <f>IFERROR(VLOOKUP($J5949,Lookup!$I:$M,Lookup!L$2,0),"")</f>
        <v/>
      </c>
      <c r="N5949" s="6" t="str">
        <f>IFERROR(VLOOKUP($J5949,Lookup!$I:$M,Lookup!M$2,0),"")</f>
        <v/>
      </c>
      <c r="O5949" s="6">
        <f>IFERROR(VLOOKUP(E5949,Lookup!B:C,2,0),0)</f>
        <v>0</v>
      </c>
    </row>
    <row r="5950" customHeight="1" spans="11:15">
      <c r="K5950" s="6" t="str">
        <f>IFERROR(VLOOKUP($J5950,Lookup!$I:$M,Lookup!J$2,0),"")</f>
        <v/>
      </c>
      <c r="L5950" s="6" t="str">
        <f>IFERROR(VLOOKUP($J5950,Lookup!$I:$M,Lookup!K$2,0),"")</f>
        <v/>
      </c>
      <c r="M5950" s="6" t="str">
        <f>IFERROR(VLOOKUP($J5950,Lookup!$I:$M,Lookup!L$2,0),"")</f>
        <v/>
      </c>
      <c r="N5950" s="6" t="str">
        <f>IFERROR(VLOOKUP($J5950,Lookup!$I:$M,Lookup!M$2,0),"")</f>
        <v/>
      </c>
      <c r="O5950" s="6">
        <f>IFERROR(VLOOKUP(E5950,Lookup!B:C,2,0),0)</f>
        <v>0</v>
      </c>
    </row>
    <row r="5951" customHeight="1" spans="11:15">
      <c r="K5951" s="6" t="str">
        <f>IFERROR(VLOOKUP($J5951,Lookup!$I:$M,Lookup!J$2,0),"")</f>
        <v/>
      </c>
      <c r="L5951" s="6" t="str">
        <f>IFERROR(VLOOKUP($J5951,Lookup!$I:$M,Lookup!K$2,0),"")</f>
        <v/>
      </c>
      <c r="M5951" s="6" t="str">
        <f>IFERROR(VLOOKUP($J5951,Lookup!$I:$M,Lookup!L$2,0),"")</f>
        <v/>
      </c>
      <c r="N5951" s="6" t="str">
        <f>IFERROR(VLOOKUP($J5951,Lookup!$I:$M,Lookup!M$2,0),"")</f>
        <v/>
      </c>
      <c r="O5951" s="6">
        <f>IFERROR(VLOOKUP(E5951,Lookup!B:C,2,0),0)</f>
        <v>0</v>
      </c>
    </row>
    <row r="5952" customHeight="1" spans="11:15">
      <c r="K5952" s="6" t="str">
        <f>IFERROR(VLOOKUP($J5952,Lookup!$I:$M,Lookup!J$2,0),"")</f>
        <v/>
      </c>
      <c r="L5952" s="6" t="str">
        <f>IFERROR(VLOOKUP($J5952,Lookup!$I:$M,Lookup!K$2,0),"")</f>
        <v/>
      </c>
      <c r="M5952" s="6" t="str">
        <f>IFERROR(VLOOKUP($J5952,Lookup!$I:$M,Lookup!L$2,0),"")</f>
        <v/>
      </c>
      <c r="N5952" s="6" t="str">
        <f>IFERROR(VLOOKUP($J5952,Lookup!$I:$M,Lookup!M$2,0),"")</f>
        <v/>
      </c>
      <c r="O5952" s="6">
        <f>IFERROR(VLOOKUP(E5952,Lookup!B:C,2,0),0)</f>
        <v>0</v>
      </c>
    </row>
    <row r="5953" customHeight="1" spans="11:15">
      <c r="K5953" s="6" t="str">
        <f>IFERROR(VLOOKUP($J5953,Lookup!$I:$M,Lookup!J$2,0),"")</f>
        <v/>
      </c>
      <c r="L5953" s="6" t="str">
        <f>IFERROR(VLOOKUP($J5953,Lookup!$I:$M,Lookup!K$2,0),"")</f>
        <v/>
      </c>
      <c r="M5953" s="6" t="str">
        <f>IFERROR(VLOOKUP($J5953,Lookup!$I:$M,Lookup!L$2,0),"")</f>
        <v/>
      </c>
      <c r="N5953" s="6" t="str">
        <f>IFERROR(VLOOKUP($J5953,Lookup!$I:$M,Lookup!M$2,0),"")</f>
        <v/>
      </c>
      <c r="O5953" s="6">
        <f>IFERROR(VLOOKUP(E5953,Lookup!B:C,2,0),0)</f>
        <v>0</v>
      </c>
    </row>
    <row r="5954" customHeight="1" spans="11:15">
      <c r="K5954" s="6" t="str">
        <f>IFERROR(VLOOKUP($J5954,Lookup!$I:$M,Lookup!J$2,0),"")</f>
        <v/>
      </c>
      <c r="L5954" s="6" t="str">
        <f>IFERROR(VLOOKUP($J5954,Lookup!$I:$M,Lookup!K$2,0),"")</f>
        <v/>
      </c>
      <c r="M5954" s="6" t="str">
        <f>IFERROR(VLOOKUP($J5954,Lookup!$I:$M,Lookup!L$2,0),"")</f>
        <v/>
      </c>
      <c r="N5954" s="6" t="str">
        <f>IFERROR(VLOOKUP($J5954,Lookup!$I:$M,Lookup!M$2,0),"")</f>
        <v/>
      </c>
      <c r="O5954" s="6">
        <f>IFERROR(VLOOKUP(E5954,Lookup!B:C,2,0),0)</f>
        <v>0</v>
      </c>
    </row>
    <row r="5955" customHeight="1" spans="11:15">
      <c r="K5955" s="6" t="str">
        <f>IFERROR(VLOOKUP($J5955,Lookup!$I:$M,Lookup!J$2,0),"")</f>
        <v/>
      </c>
      <c r="L5955" s="6" t="str">
        <f>IFERROR(VLOOKUP($J5955,Lookup!$I:$M,Lookup!K$2,0),"")</f>
        <v/>
      </c>
      <c r="M5955" s="6" t="str">
        <f>IFERROR(VLOOKUP($J5955,Lookup!$I:$M,Lookup!L$2,0),"")</f>
        <v/>
      </c>
      <c r="N5955" s="6" t="str">
        <f>IFERROR(VLOOKUP($J5955,Lookup!$I:$M,Lookup!M$2,0),"")</f>
        <v/>
      </c>
      <c r="O5955" s="6">
        <f>IFERROR(VLOOKUP(E5955,Lookup!B:C,2,0),0)</f>
        <v>0</v>
      </c>
    </row>
    <row r="5956" customHeight="1" spans="11:15">
      <c r="K5956" s="6" t="str">
        <f>IFERROR(VLOOKUP($J5956,Lookup!$I:$M,Lookup!J$2,0),"")</f>
        <v/>
      </c>
      <c r="L5956" s="6" t="str">
        <f>IFERROR(VLOOKUP($J5956,Lookup!$I:$M,Lookup!K$2,0),"")</f>
        <v/>
      </c>
      <c r="M5956" s="6" t="str">
        <f>IFERROR(VLOOKUP($J5956,Lookup!$I:$M,Lookup!L$2,0),"")</f>
        <v/>
      </c>
      <c r="N5956" s="6" t="str">
        <f>IFERROR(VLOOKUP($J5956,Lookup!$I:$M,Lookup!M$2,0),"")</f>
        <v/>
      </c>
      <c r="O5956" s="6">
        <f>IFERROR(VLOOKUP(E5956,Lookup!B:C,2,0),0)</f>
        <v>0</v>
      </c>
    </row>
    <row r="5957" customHeight="1" spans="11:15">
      <c r="K5957" s="6" t="str">
        <f>IFERROR(VLOOKUP($J5957,Lookup!$I:$M,Lookup!J$2,0),"")</f>
        <v/>
      </c>
      <c r="L5957" s="6" t="str">
        <f>IFERROR(VLOOKUP($J5957,Lookup!$I:$M,Lookup!K$2,0),"")</f>
        <v/>
      </c>
      <c r="M5957" s="6" t="str">
        <f>IFERROR(VLOOKUP($J5957,Lookup!$I:$M,Lookup!L$2,0),"")</f>
        <v/>
      </c>
      <c r="N5957" s="6" t="str">
        <f>IFERROR(VLOOKUP($J5957,Lookup!$I:$M,Lookup!M$2,0),"")</f>
        <v/>
      </c>
      <c r="O5957" s="6">
        <f>IFERROR(VLOOKUP(E5957,Lookup!B:C,2,0),0)</f>
        <v>0</v>
      </c>
    </row>
    <row r="5958" customHeight="1" spans="11:15">
      <c r="K5958" s="6" t="str">
        <f>IFERROR(VLOOKUP($J5958,Lookup!$I:$M,Lookup!J$2,0),"")</f>
        <v/>
      </c>
      <c r="L5958" s="6" t="str">
        <f>IFERROR(VLOOKUP($J5958,Lookup!$I:$M,Lookup!K$2,0),"")</f>
        <v/>
      </c>
      <c r="M5958" s="6" t="str">
        <f>IFERROR(VLOOKUP($J5958,Lookup!$I:$M,Lookup!L$2,0),"")</f>
        <v/>
      </c>
      <c r="N5958" s="6" t="str">
        <f>IFERROR(VLOOKUP($J5958,Lookup!$I:$M,Lookup!M$2,0),"")</f>
        <v/>
      </c>
      <c r="O5958" s="6">
        <f>IFERROR(VLOOKUP(E5958,Lookup!B:C,2,0),0)</f>
        <v>0</v>
      </c>
    </row>
    <row r="5959" customHeight="1" spans="11:15">
      <c r="K5959" s="6" t="str">
        <f>IFERROR(VLOOKUP($J5959,Lookup!$I:$M,Lookup!J$2,0),"")</f>
        <v/>
      </c>
      <c r="L5959" s="6" t="str">
        <f>IFERROR(VLOOKUP($J5959,Lookup!$I:$M,Lookup!K$2,0),"")</f>
        <v/>
      </c>
      <c r="M5959" s="6" t="str">
        <f>IFERROR(VLOOKUP($J5959,Lookup!$I:$M,Lookup!L$2,0),"")</f>
        <v/>
      </c>
      <c r="N5959" s="6" t="str">
        <f>IFERROR(VLOOKUP($J5959,Lookup!$I:$M,Lookup!M$2,0),"")</f>
        <v/>
      </c>
      <c r="O5959" s="6">
        <f>IFERROR(VLOOKUP(E5959,Lookup!B:C,2,0),0)</f>
        <v>0</v>
      </c>
    </row>
    <row r="5960" customHeight="1" spans="11:15">
      <c r="K5960" s="6" t="str">
        <f>IFERROR(VLOOKUP($J5960,Lookup!$I:$M,Lookup!J$2,0),"")</f>
        <v/>
      </c>
      <c r="L5960" s="6" t="str">
        <f>IFERROR(VLOOKUP($J5960,Lookup!$I:$M,Lookup!K$2,0),"")</f>
        <v/>
      </c>
      <c r="M5960" s="6" t="str">
        <f>IFERROR(VLOOKUP($J5960,Lookup!$I:$M,Lookup!L$2,0),"")</f>
        <v/>
      </c>
      <c r="N5960" s="6" t="str">
        <f>IFERROR(VLOOKUP($J5960,Lookup!$I:$M,Lookup!M$2,0),"")</f>
        <v/>
      </c>
      <c r="O5960" s="6">
        <f>IFERROR(VLOOKUP(E5960,Lookup!B:C,2,0),0)</f>
        <v>0</v>
      </c>
    </row>
    <row r="5961" customHeight="1" spans="11:15">
      <c r="K5961" s="6" t="str">
        <f>IFERROR(VLOOKUP($J5961,Lookup!$I:$M,Lookup!J$2,0),"")</f>
        <v/>
      </c>
      <c r="L5961" s="6" t="str">
        <f>IFERROR(VLOOKUP($J5961,Lookup!$I:$M,Lookup!K$2,0),"")</f>
        <v/>
      </c>
      <c r="M5961" s="6" t="str">
        <f>IFERROR(VLOOKUP($J5961,Lookup!$I:$M,Lookup!L$2,0),"")</f>
        <v/>
      </c>
      <c r="N5961" s="6" t="str">
        <f>IFERROR(VLOOKUP($J5961,Lookup!$I:$M,Lookup!M$2,0),"")</f>
        <v/>
      </c>
      <c r="O5961" s="6">
        <f>IFERROR(VLOOKUP(E5961,Lookup!B:C,2,0),0)</f>
        <v>0</v>
      </c>
    </row>
    <row r="5962" customHeight="1" spans="11:15">
      <c r="K5962" s="6" t="str">
        <f>IFERROR(VLOOKUP($J5962,Lookup!$I:$M,Lookup!J$2,0),"")</f>
        <v/>
      </c>
      <c r="L5962" s="6" t="str">
        <f>IFERROR(VLOOKUP($J5962,Lookup!$I:$M,Lookup!K$2,0),"")</f>
        <v/>
      </c>
      <c r="M5962" s="6" t="str">
        <f>IFERROR(VLOOKUP($J5962,Lookup!$I:$M,Lookup!L$2,0),"")</f>
        <v/>
      </c>
      <c r="N5962" s="6" t="str">
        <f>IFERROR(VLOOKUP($J5962,Lookup!$I:$M,Lookup!M$2,0),"")</f>
        <v/>
      </c>
      <c r="O5962" s="6">
        <f>IFERROR(VLOOKUP(E5962,Lookup!B:C,2,0),0)</f>
        <v>0</v>
      </c>
    </row>
    <row r="5963" customHeight="1" spans="11:15">
      <c r="K5963" s="6" t="str">
        <f>IFERROR(VLOOKUP($J5963,Lookup!$I:$M,Lookup!J$2,0),"")</f>
        <v/>
      </c>
      <c r="L5963" s="6" t="str">
        <f>IFERROR(VLOOKUP($J5963,Lookup!$I:$M,Lookup!K$2,0),"")</f>
        <v/>
      </c>
      <c r="M5963" s="6" t="str">
        <f>IFERROR(VLOOKUP($J5963,Lookup!$I:$M,Lookup!L$2,0),"")</f>
        <v/>
      </c>
      <c r="N5963" s="6" t="str">
        <f>IFERROR(VLOOKUP($J5963,Lookup!$I:$M,Lookup!M$2,0),"")</f>
        <v/>
      </c>
      <c r="O5963" s="6">
        <f>IFERROR(VLOOKUP(E5963,Lookup!B:C,2,0),0)</f>
        <v>0</v>
      </c>
    </row>
    <row r="5964" customHeight="1" spans="11:15">
      <c r="K5964" s="6" t="str">
        <f>IFERROR(VLOOKUP($J5964,Lookup!$I:$M,Lookup!J$2,0),"")</f>
        <v/>
      </c>
      <c r="L5964" s="6" t="str">
        <f>IFERROR(VLOOKUP($J5964,Lookup!$I:$M,Lookup!K$2,0),"")</f>
        <v/>
      </c>
      <c r="M5964" s="6" t="str">
        <f>IFERROR(VLOOKUP($J5964,Lookup!$I:$M,Lookup!L$2,0),"")</f>
        <v/>
      </c>
      <c r="N5964" s="6" t="str">
        <f>IFERROR(VLOOKUP($J5964,Lookup!$I:$M,Lookup!M$2,0),"")</f>
        <v/>
      </c>
      <c r="O5964" s="6">
        <f>IFERROR(VLOOKUP(E5964,Lookup!B:C,2,0),0)</f>
        <v>0</v>
      </c>
    </row>
    <row r="5965" customHeight="1" spans="11:15">
      <c r="K5965" s="6" t="str">
        <f>IFERROR(VLOOKUP($J5965,Lookup!$I:$M,Lookup!J$2,0),"")</f>
        <v/>
      </c>
      <c r="L5965" s="6" t="str">
        <f>IFERROR(VLOOKUP($J5965,Lookup!$I:$M,Lookup!K$2,0),"")</f>
        <v/>
      </c>
      <c r="M5965" s="6" t="str">
        <f>IFERROR(VLOOKUP($J5965,Lookup!$I:$M,Lookup!L$2,0),"")</f>
        <v/>
      </c>
      <c r="N5965" s="6" t="str">
        <f>IFERROR(VLOOKUP($J5965,Lookup!$I:$M,Lookup!M$2,0),"")</f>
        <v/>
      </c>
      <c r="O5965" s="6">
        <f>IFERROR(VLOOKUP(E5965,Lookup!B:C,2,0),0)</f>
        <v>0</v>
      </c>
    </row>
    <row r="5966" customHeight="1" spans="11:15">
      <c r="K5966" s="6" t="str">
        <f>IFERROR(VLOOKUP($J5966,Lookup!$I:$M,Lookup!J$2,0),"")</f>
        <v/>
      </c>
      <c r="L5966" s="6" t="str">
        <f>IFERROR(VLOOKUP($J5966,Lookup!$I:$M,Lookup!K$2,0),"")</f>
        <v/>
      </c>
      <c r="M5966" s="6" t="str">
        <f>IFERROR(VLOOKUP($J5966,Lookup!$I:$M,Lookup!L$2,0),"")</f>
        <v/>
      </c>
      <c r="N5966" s="6" t="str">
        <f>IFERROR(VLOOKUP($J5966,Lookup!$I:$M,Lookup!M$2,0),"")</f>
        <v/>
      </c>
      <c r="O5966" s="6">
        <f>IFERROR(VLOOKUP(E5966,Lookup!B:C,2,0),0)</f>
        <v>0</v>
      </c>
    </row>
    <row r="5967" customHeight="1" spans="11:15">
      <c r="K5967" s="6" t="str">
        <f>IFERROR(VLOOKUP($J5967,Lookup!$I:$M,Lookup!J$2,0),"")</f>
        <v/>
      </c>
      <c r="L5967" s="6" t="str">
        <f>IFERROR(VLOOKUP($J5967,Lookup!$I:$M,Lookup!K$2,0),"")</f>
        <v/>
      </c>
      <c r="M5967" s="6" t="str">
        <f>IFERROR(VLOOKUP($J5967,Lookup!$I:$M,Lookup!L$2,0),"")</f>
        <v/>
      </c>
      <c r="N5967" s="6" t="str">
        <f>IFERROR(VLOOKUP($J5967,Lookup!$I:$M,Lookup!M$2,0),"")</f>
        <v/>
      </c>
      <c r="O5967" s="6">
        <f>IFERROR(VLOOKUP(E5967,Lookup!B:C,2,0),0)</f>
        <v>0</v>
      </c>
    </row>
    <row r="5968" customHeight="1" spans="11:15">
      <c r="K5968" s="6" t="str">
        <f>IFERROR(VLOOKUP($J5968,Lookup!$I:$M,Lookup!J$2,0),"")</f>
        <v/>
      </c>
      <c r="L5968" s="6" t="str">
        <f>IFERROR(VLOOKUP($J5968,Lookup!$I:$M,Lookup!K$2,0),"")</f>
        <v/>
      </c>
      <c r="M5968" s="6" t="str">
        <f>IFERROR(VLOOKUP($J5968,Lookup!$I:$M,Lookup!L$2,0),"")</f>
        <v/>
      </c>
      <c r="N5968" s="6" t="str">
        <f>IFERROR(VLOOKUP($J5968,Lookup!$I:$M,Lookup!M$2,0),"")</f>
        <v/>
      </c>
      <c r="O5968" s="6">
        <f>IFERROR(VLOOKUP(E5968,Lookup!B:C,2,0),0)</f>
        <v>0</v>
      </c>
    </row>
    <row r="5969" customHeight="1" spans="11:15">
      <c r="K5969" s="6" t="str">
        <f>IFERROR(VLOOKUP($J5969,Lookup!$I:$M,Lookup!J$2,0),"")</f>
        <v/>
      </c>
      <c r="L5969" s="6" t="str">
        <f>IFERROR(VLOOKUP($J5969,Lookup!$I:$M,Lookup!K$2,0),"")</f>
        <v/>
      </c>
      <c r="M5969" s="6" t="str">
        <f>IFERROR(VLOOKUP($J5969,Lookup!$I:$M,Lookup!L$2,0),"")</f>
        <v/>
      </c>
      <c r="N5969" s="6" t="str">
        <f>IFERROR(VLOOKUP($J5969,Lookup!$I:$M,Lookup!M$2,0),"")</f>
        <v/>
      </c>
      <c r="O5969" s="6">
        <f>IFERROR(VLOOKUP(E5969,Lookup!B:C,2,0),0)</f>
        <v>0</v>
      </c>
    </row>
    <row r="5970" customHeight="1" spans="11:15">
      <c r="K5970" s="6" t="str">
        <f>IFERROR(VLOOKUP($J5970,Lookup!$I:$M,Lookup!J$2,0),"")</f>
        <v/>
      </c>
      <c r="L5970" s="6" t="str">
        <f>IFERROR(VLOOKUP($J5970,Lookup!$I:$M,Lookup!K$2,0),"")</f>
        <v/>
      </c>
      <c r="M5970" s="6" t="str">
        <f>IFERROR(VLOOKUP($J5970,Lookup!$I:$M,Lookup!L$2,0),"")</f>
        <v/>
      </c>
      <c r="N5970" s="6" t="str">
        <f>IFERROR(VLOOKUP($J5970,Lookup!$I:$M,Lookup!M$2,0),"")</f>
        <v/>
      </c>
      <c r="O5970" s="6">
        <f>IFERROR(VLOOKUP(E5970,Lookup!B:C,2,0),0)</f>
        <v>0</v>
      </c>
    </row>
    <row r="5971" customHeight="1" spans="11:15">
      <c r="K5971" s="6" t="str">
        <f>IFERROR(VLOOKUP($J5971,Lookup!$I:$M,Lookup!J$2,0),"")</f>
        <v/>
      </c>
      <c r="L5971" s="6" t="str">
        <f>IFERROR(VLOOKUP($J5971,Lookup!$I:$M,Lookup!K$2,0),"")</f>
        <v/>
      </c>
      <c r="M5971" s="6" t="str">
        <f>IFERROR(VLOOKUP($J5971,Lookup!$I:$M,Lookup!L$2,0),"")</f>
        <v/>
      </c>
      <c r="N5971" s="6" t="str">
        <f>IFERROR(VLOOKUP($J5971,Lookup!$I:$M,Lookup!M$2,0),"")</f>
        <v/>
      </c>
      <c r="O5971" s="6">
        <f>IFERROR(VLOOKUP(E5971,Lookup!B:C,2,0),0)</f>
        <v>0</v>
      </c>
    </row>
    <row r="5972" customHeight="1" spans="11:15">
      <c r="K5972" s="6" t="str">
        <f>IFERROR(VLOOKUP($J5972,Lookup!$I:$M,Lookup!J$2,0),"")</f>
        <v/>
      </c>
      <c r="L5972" s="6" t="str">
        <f>IFERROR(VLOOKUP($J5972,Lookup!$I:$M,Lookup!K$2,0),"")</f>
        <v/>
      </c>
      <c r="M5972" s="6" t="str">
        <f>IFERROR(VLOOKUP($J5972,Lookup!$I:$M,Lookup!L$2,0),"")</f>
        <v/>
      </c>
      <c r="N5972" s="6" t="str">
        <f>IFERROR(VLOOKUP($J5972,Lookup!$I:$M,Lookup!M$2,0),"")</f>
        <v/>
      </c>
      <c r="O5972" s="6">
        <f>IFERROR(VLOOKUP(E5972,Lookup!B:C,2,0),0)</f>
        <v>0</v>
      </c>
    </row>
    <row r="5973" customHeight="1" spans="11:15">
      <c r="K5973" s="6" t="str">
        <f>IFERROR(VLOOKUP($J5973,Lookup!$I:$M,Lookup!J$2,0),"")</f>
        <v/>
      </c>
      <c r="L5973" s="6" t="str">
        <f>IFERROR(VLOOKUP($J5973,Lookup!$I:$M,Lookup!K$2,0),"")</f>
        <v/>
      </c>
      <c r="M5973" s="6" t="str">
        <f>IFERROR(VLOOKUP($J5973,Lookup!$I:$M,Lookup!L$2,0),"")</f>
        <v/>
      </c>
      <c r="N5973" s="6" t="str">
        <f>IFERROR(VLOOKUP($J5973,Lookup!$I:$M,Lookup!M$2,0),"")</f>
        <v/>
      </c>
      <c r="O5973" s="6">
        <f>IFERROR(VLOOKUP(E5973,Lookup!B:C,2,0),0)</f>
        <v>0</v>
      </c>
    </row>
    <row r="5974" customHeight="1" spans="11:15">
      <c r="K5974" s="6" t="str">
        <f>IFERROR(VLOOKUP($J5974,Lookup!$I:$M,Lookup!J$2,0),"")</f>
        <v/>
      </c>
      <c r="L5974" s="6" t="str">
        <f>IFERROR(VLOOKUP($J5974,Lookup!$I:$M,Lookup!K$2,0),"")</f>
        <v/>
      </c>
      <c r="M5974" s="6" t="str">
        <f>IFERROR(VLOOKUP($J5974,Lookup!$I:$M,Lookup!L$2,0),"")</f>
        <v/>
      </c>
      <c r="N5974" s="6" t="str">
        <f>IFERROR(VLOOKUP($J5974,Lookup!$I:$M,Lookup!M$2,0),"")</f>
        <v/>
      </c>
      <c r="O5974" s="6">
        <f>IFERROR(VLOOKUP(E5974,Lookup!B:C,2,0),0)</f>
        <v>0</v>
      </c>
    </row>
    <row r="5975" customHeight="1" spans="11:15">
      <c r="K5975" s="6" t="str">
        <f>IFERROR(VLOOKUP($J5975,Lookup!$I:$M,Lookup!J$2,0),"")</f>
        <v/>
      </c>
      <c r="L5975" s="6" t="str">
        <f>IFERROR(VLOOKUP($J5975,Lookup!$I:$M,Lookup!K$2,0),"")</f>
        <v/>
      </c>
      <c r="M5975" s="6" t="str">
        <f>IFERROR(VLOOKUP($J5975,Lookup!$I:$M,Lookup!L$2,0),"")</f>
        <v/>
      </c>
      <c r="N5975" s="6" t="str">
        <f>IFERROR(VLOOKUP($J5975,Lookup!$I:$M,Lookup!M$2,0),"")</f>
        <v/>
      </c>
      <c r="O5975" s="6">
        <f>IFERROR(VLOOKUP(E5975,Lookup!B:C,2,0),0)</f>
        <v>0</v>
      </c>
    </row>
    <row r="5976" customHeight="1" spans="11:15">
      <c r="K5976" s="6" t="str">
        <f>IFERROR(VLOOKUP($J5976,Lookup!$I:$M,Lookup!J$2,0),"")</f>
        <v/>
      </c>
      <c r="L5976" s="6" t="str">
        <f>IFERROR(VLOOKUP($J5976,Lookup!$I:$M,Lookup!K$2,0),"")</f>
        <v/>
      </c>
      <c r="M5976" s="6" t="str">
        <f>IFERROR(VLOOKUP($J5976,Lookup!$I:$M,Lookup!L$2,0),"")</f>
        <v/>
      </c>
      <c r="N5976" s="6" t="str">
        <f>IFERROR(VLOOKUP($J5976,Lookup!$I:$M,Lookup!M$2,0),"")</f>
        <v/>
      </c>
      <c r="O5976" s="6">
        <f>IFERROR(VLOOKUP(E5976,Lookup!B:C,2,0),0)</f>
        <v>0</v>
      </c>
    </row>
    <row r="5977" customHeight="1" spans="11:15">
      <c r="K5977" s="6" t="str">
        <f>IFERROR(VLOOKUP($J5977,Lookup!$I:$M,Lookup!J$2,0),"")</f>
        <v/>
      </c>
      <c r="L5977" s="6" t="str">
        <f>IFERROR(VLOOKUP($J5977,Lookup!$I:$M,Lookup!K$2,0),"")</f>
        <v/>
      </c>
      <c r="M5977" s="6" t="str">
        <f>IFERROR(VLOOKUP($J5977,Lookup!$I:$M,Lookup!L$2,0),"")</f>
        <v/>
      </c>
      <c r="N5977" s="6" t="str">
        <f>IFERROR(VLOOKUP($J5977,Lookup!$I:$M,Lookup!M$2,0),"")</f>
        <v/>
      </c>
      <c r="O5977" s="6">
        <f>IFERROR(VLOOKUP(E5977,Lookup!B:C,2,0),0)</f>
        <v>0</v>
      </c>
    </row>
    <row r="5978" customHeight="1" spans="11:15">
      <c r="K5978" s="6" t="str">
        <f>IFERROR(VLOOKUP($J5978,Lookup!$I:$M,Lookup!J$2,0),"")</f>
        <v/>
      </c>
      <c r="L5978" s="6" t="str">
        <f>IFERROR(VLOOKUP($J5978,Lookup!$I:$M,Lookup!K$2,0),"")</f>
        <v/>
      </c>
      <c r="M5978" s="6" t="str">
        <f>IFERROR(VLOOKUP($J5978,Lookup!$I:$M,Lookup!L$2,0),"")</f>
        <v/>
      </c>
      <c r="N5978" s="6" t="str">
        <f>IFERROR(VLOOKUP($J5978,Lookup!$I:$M,Lookup!M$2,0),"")</f>
        <v/>
      </c>
      <c r="O5978" s="6">
        <f>IFERROR(VLOOKUP(E5978,Lookup!B:C,2,0),0)</f>
        <v>0</v>
      </c>
    </row>
    <row r="5979" customHeight="1" spans="11:15">
      <c r="K5979" s="6" t="str">
        <f>IFERROR(VLOOKUP($J5979,Lookup!$I:$M,Lookup!J$2,0),"")</f>
        <v/>
      </c>
      <c r="L5979" s="6" t="str">
        <f>IFERROR(VLOOKUP($J5979,Lookup!$I:$M,Lookup!K$2,0),"")</f>
        <v/>
      </c>
      <c r="M5979" s="6" t="str">
        <f>IFERROR(VLOOKUP($J5979,Lookup!$I:$M,Lookup!L$2,0),"")</f>
        <v/>
      </c>
      <c r="N5979" s="6" t="str">
        <f>IFERROR(VLOOKUP($J5979,Lookup!$I:$M,Lookup!M$2,0),"")</f>
        <v/>
      </c>
      <c r="O5979" s="6">
        <f>IFERROR(VLOOKUP(E5979,Lookup!B:C,2,0),0)</f>
        <v>0</v>
      </c>
    </row>
    <row r="5980" customHeight="1" spans="11:15">
      <c r="K5980" s="6" t="str">
        <f>IFERROR(VLOOKUP($J5980,Lookup!$I:$M,Lookup!J$2,0),"")</f>
        <v/>
      </c>
      <c r="L5980" s="6" t="str">
        <f>IFERROR(VLOOKUP($J5980,Lookup!$I:$M,Lookup!K$2,0),"")</f>
        <v/>
      </c>
      <c r="M5980" s="6" t="str">
        <f>IFERROR(VLOOKUP($J5980,Lookup!$I:$M,Lookup!L$2,0),"")</f>
        <v/>
      </c>
      <c r="N5980" s="6" t="str">
        <f>IFERROR(VLOOKUP($J5980,Lookup!$I:$M,Lookup!M$2,0),"")</f>
        <v/>
      </c>
      <c r="O5980" s="6">
        <f>IFERROR(VLOOKUP(E5980,Lookup!B:C,2,0),0)</f>
        <v>0</v>
      </c>
    </row>
    <row r="5981" customHeight="1" spans="11:15">
      <c r="K5981" s="6" t="str">
        <f>IFERROR(VLOOKUP($J5981,Lookup!$I:$M,Lookup!J$2,0),"")</f>
        <v/>
      </c>
      <c r="L5981" s="6" t="str">
        <f>IFERROR(VLOOKUP($J5981,Lookup!$I:$M,Lookup!K$2,0),"")</f>
        <v/>
      </c>
      <c r="M5981" s="6" t="str">
        <f>IFERROR(VLOOKUP($J5981,Lookup!$I:$M,Lookup!L$2,0),"")</f>
        <v/>
      </c>
      <c r="N5981" s="6" t="str">
        <f>IFERROR(VLOOKUP($J5981,Lookup!$I:$M,Lookup!M$2,0),"")</f>
        <v/>
      </c>
      <c r="O5981" s="6">
        <f>IFERROR(VLOOKUP(E5981,Lookup!B:C,2,0),0)</f>
        <v>0</v>
      </c>
    </row>
    <row r="5982" customHeight="1" spans="11:15">
      <c r="K5982" s="6" t="str">
        <f>IFERROR(VLOOKUP($J5982,Lookup!$I:$M,Lookup!J$2,0),"")</f>
        <v/>
      </c>
      <c r="L5982" s="6" t="str">
        <f>IFERROR(VLOOKUP($J5982,Lookup!$I:$M,Lookup!K$2,0),"")</f>
        <v/>
      </c>
      <c r="M5982" s="6" t="str">
        <f>IFERROR(VLOOKUP($J5982,Lookup!$I:$M,Lookup!L$2,0),"")</f>
        <v/>
      </c>
      <c r="N5982" s="6" t="str">
        <f>IFERROR(VLOOKUP($J5982,Lookup!$I:$M,Lookup!M$2,0),"")</f>
        <v/>
      </c>
      <c r="O5982" s="6">
        <f>IFERROR(VLOOKUP(E5982,Lookup!B:C,2,0),0)</f>
        <v>0</v>
      </c>
    </row>
    <row r="5983" customHeight="1" spans="11:15">
      <c r="K5983" s="6" t="str">
        <f>IFERROR(VLOOKUP($J5983,Lookup!$I:$M,Lookup!J$2,0),"")</f>
        <v/>
      </c>
      <c r="L5983" s="6" t="str">
        <f>IFERROR(VLOOKUP($J5983,Lookup!$I:$M,Lookup!K$2,0),"")</f>
        <v/>
      </c>
      <c r="M5983" s="6" t="str">
        <f>IFERROR(VLOOKUP($J5983,Lookup!$I:$M,Lookup!L$2,0),"")</f>
        <v/>
      </c>
      <c r="N5983" s="6" t="str">
        <f>IFERROR(VLOOKUP($J5983,Lookup!$I:$M,Lookup!M$2,0),"")</f>
        <v/>
      </c>
      <c r="O5983" s="6">
        <f>IFERROR(VLOOKUP(E5983,Lookup!B:C,2,0),0)</f>
        <v>0</v>
      </c>
    </row>
    <row r="5984" customHeight="1" spans="11:15">
      <c r="K5984" s="6" t="str">
        <f>IFERROR(VLOOKUP($J5984,Lookup!$I:$M,Lookup!J$2,0),"")</f>
        <v/>
      </c>
      <c r="L5984" s="6" t="str">
        <f>IFERROR(VLOOKUP($J5984,Lookup!$I:$M,Lookup!K$2,0),"")</f>
        <v/>
      </c>
      <c r="M5984" s="6" t="str">
        <f>IFERROR(VLOOKUP($J5984,Lookup!$I:$M,Lookup!L$2,0),"")</f>
        <v/>
      </c>
      <c r="N5984" s="6" t="str">
        <f>IFERROR(VLOOKUP($J5984,Lookup!$I:$M,Lookup!M$2,0),"")</f>
        <v/>
      </c>
      <c r="O5984" s="6">
        <f>IFERROR(VLOOKUP(E5984,Lookup!B:C,2,0),0)</f>
        <v>0</v>
      </c>
    </row>
    <row r="5985" customHeight="1" spans="11:15">
      <c r="K5985" s="6" t="str">
        <f>IFERROR(VLOOKUP($J5985,Lookup!$I:$M,Lookup!J$2,0),"")</f>
        <v/>
      </c>
      <c r="L5985" s="6" t="str">
        <f>IFERROR(VLOOKUP($J5985,Lookup!$I:$M,Lookup!K$2,0),"")</f>
        <v/>
      </c>
      <c r="M5985" s="6" t="str">
        <f>IFERROR(VLOOKUP($J5985,Lookup!$I:$M,Lookup!L$2,0),"")</f>
        <v/>
      </c>
      <c r="N5985" s="6" t="str">
        <f>IFERROR(VLOOKUP($J5985,Lookup!$I:$M,Lookup!M$2,0),"")</f>
        <v/>
      </c>
      <c r="O5985" s="6">
        <f>IFERROR(VLOOKUP(E5985,Lookup!B:C,2,0),0)</f>
        <v>0</v>
      </c>
    </row>
    <row r="5986" customHeight="1" spans="11:15">
      <c r="K5986" s="6" t="str">
        <f>IFERROR(VLOOKUP($J5986,Lookup!$I:$M,Lookup!J$2,0),"")</f>
        <v/>
      </c>
      <c r="L5986" s="6" t="str">
        <f>IFERROR(VLOOKUP($J5986,Lookup!$I:$M,Lookup!K$2,0),"")</f>
        <v/>
      </c>
      <c r="M5986" s="6" t="str">
        <f>IFERROR(VLOOKUP($J5986,Lookup!$I:$M,Lookup!L$2,0),"")</f>
        <v/>
      </c>
      <c r="N5986" s="6" t="str">
        <f>IFERROR(VLOOKUP($J5986,Lookup!$I:$M,Lookup!M$2,0),"")</f>
        <v/>
      </c>
      <c r="O5986" s="6">
        <f>IFERROR(VLOOKUP(E5986,Lookup!B:C,2,0),0)</f>
        <v>0</v>
      </c>
    </row>
    <row r="5987" customHeight="1" spans="11:15">
      <c r="K5987" s="6" t="str">
        <f>IFERROR(VLOOKUP($J5987,Lookup!$I:$M,Lookup!J$2,0),"")</f>
        <v/>
      </c>
      <c r="L5987" s="6" t="str">
        <f>IFERROR(VLOOKUP($J5987,Lookup!$I:$M,Lookup!K$2,0),"")</f>
        <v/>
      </c>
      <c r="M5987" s="6" t="str">
        <f>IFERROR(VLOOKUP($J5987,Lookup!$I:$M,Lookup!L$2,0),"")</f>
        <v/>
      </c>
      <c r="N5987" s="6" t="str">
        <f>IFERROR(VLOOKUP($J5987,Lookup!$I:$M,Lookup!M$2,0),"")</f>
        <v/>
      </c>
      <c r="O5987" s="6">
        <f>IFERROR(VLOOKUP(E5987,Lookup!B:C,2,0),0)</f>
        <v>0</v>
      </c>
    </row>
    <row r="5988" customHeight="1" spans="11:15">
      <c r="K5988" s="6" t="str">
        <f>IFERROR(VLOOKUP($J5988,Lookup!$I:$M,Lookup!J$2,0),"")</f>
        <v/>
      </c>
      <c r="L5988" s="6" t="str">
        <f>IFERROR(VLOOKUP($J5988,Lookup!$I:$M,Lookup!K$2,0),"")</f>
        <v/>
      </c>
      <c r="M5988" s="6" t="str">
        <f>IFERROR(VLOOKUP($J5988,Lookup!$I:$M,Lookup!L$2,0),"")</f>
        <v/>
      </c>
      <c r="N5988" s="6" t="str">
        <f>IFERROR(VLOOKUP($J5988,Lookup!$I:$M,Lookup!M$2,0),"")</f>
        <v/>
      </c>
      <c r="O5988" s="6">
        <f>IFERROR(VLOOKUP(E5988,Lookup!B:C,2,0),0)</f>
        <v>0</v>
      </c>
    </row>
    <row r="5989" customHeight="1" spans="11:15">
      <c r="K5989" s="6" t="str">
        <f>IFERROR(VLOOKUP($J5989,Lookup!$I:$M,Lookup!J$2,0),"")</f>
        <v/>
      </c>
      <c r="L5989" s="6" t="str">
        <f>IFERROR(VLOOKUP($J5989,Lookup!$I:$M,Lookup!K$2,0),"")</f>
        <v/>
      </c>
      <c r="M5989" s="6" t="str">
        <f>IFERROR(VLOOKUP($J5989,Lookup!$I:$M,Lookup!L$2,0),"")</f>
        <v/>
      </c>
      <c r="N5989" s="6" t="str">
        <f>IFERROR(VLOOKUP($J5989,Lookup!$I:$M,Lookup!M$2,0),"")</f>
        <v/>
      </c>
      <c r="O5989" s="6">
        <f>IFERROR(VLOOKUP(E5989,Lookup!B:C,2,0),0)</f>
        <v>0</v>
      </c>
    </row>
    <row r="5990" customHeight="1" spans="11:15">
      <c r="K5990" s="6" t="str">
        <f>IFERROR(VLOOKUP($J5990,Lookup!$I:$M,Lookup!J$2,0),"")</f>
        <v/>
      </c>
      <c r="L5990" s="6" t="str">
        <f>IFERROR(VLOOKUP($J5990,Lookup!$I:$M,Lookup!K$2,0),"")</f>
        <v/>
      </c>
      <c r="M5990" s="6" t="str">
        <f>IFERROR(VLOOKUP($J5990,Lookup!$I:$M,Lookup!L$2,0),"")</f>
        <v/>
      </c>
      <c r="N5990" s="6" t="str">
        <f>IFERROR(VLOOKUP($J5990,Lookup!$I:$M,Lookup!M$2,0),"")</f>
        <v/>
      </c>
      <c r="O5990" s="6">
        <f>IFERROR(VLOOKUP(E5990,Lookup!B:C,2,0),0)</f>
        <v>0</v>
      </c>
    </row>
    <row r="5991" customHeight="1" spans="11:15">
      <c r="K5991" s="6" t="str">
        <f>IFERROR(VLOOKUP($J5991,Lookup!$I:$M,Lookup!J$2,0),"")</f>
        <v/>
      </c>
      <c r="L5991" s="6" t="str">
        <f>IFERROR(VLOOKUP($J5991,Lookup!$I:$M,Lookup!K$2,0),"")</f>
        <v/>
      </c>
      <c r="M5991" s="6" t="str">
        <f>IFERROR(VLOOKUP($J5991,Lookup!$I:$M,Lookup!L$2,0),"")</f>
        <v/>
      </c>
      <c r="N5991" s="6" t="str">
        <f>IFERROR(VLOOKUP($J5991,Lookup!$I:$M,Lookup!M$2,0),"")</f>
        <v/>
      </c>
      <c r="O5991" s="6">
        <f>IFERROR(VLOOKUP(E5991,Lookup!B:C,2,0),0)</f>
        <v>0</v>
      </c>
    </row>
    <row r="5992" customHeight="1" spans="11:15">
      <c r="K5992" s="6" t="str">
        <f>IFERROR(VLOOKUP($J5992,Lookup!$I:$M,Lookup!J$2,0),"")</f>
        <v/>
      </c>
      <c r="L5992" s="6" t="str">
        <f>IFERROR(VLOOKUP($J5992,Lookup!$I:$M,Lookup!K$2,0),"")</f>
        <v/>
      </c>
      <c r="M5992" s="6" t="str">
        <f>IFERROR(VLOOKUP($J5992,Lookup!$I:$M,Lookup!L$2,0),"")</f>
        <v/>
      </c>
      <c r="N5992" s="6" t="str">
        <f>IFERROR(VLOOKUP($J5992,Lookup!$I:$M,Lookup!M$2,0),"")</f>
        <v/>
      </c>
      <c r="O5992" s="6">
        <f>IFERROR(VLOOKUP(E5992,Lookup!B:C,2,0),0)</f>
        <v>0</v>
      </c>
    </row>
    <row r="5993" customHeight="1" spans="11:15">
      <c r="K5993" s="6" t="str">
        <f>IFERROR(VLOOKUP($J5993,Lookup!$I:$M,Lookup!J$2,0),"")</f>
        <v/>
      </c>
      <c r="L5993" s="6" t="str">
        <f>IFERROR(VLOOKUP($J5993,Lookup!$I:$M,Lookup!K$2,0),"")</f>
        <v/>
      </c>
      <c r="M5993" s="6" t="str">
        <f>IFERROR(VLOOKUP($J5993,Lookup!$I:$M,Lookup!L$2,0),"")</f>
        <v/>
      </c>
      <c r="N5993" s="6" t="str">
        <f>IFERROR(VLOOKUP($J5993,Lookup!$I:$M,Lookup!M$2,0),"")</f>
        <v/>
      </c>
      <c r="O5993" s="6">
        <f>IFERROR(VLOOKUP(E5993,Lookup!B:C,2,0),0)</f>
        <v>0</v>
      </c>
    </row>
    <row r="5994" customHeight="1" spans="11:15">
      <c r="K5994" s="6" t="str">
        <f>IFERROR(VLOOKUP($J5994,Lookup!$I:$M,Lookup!J$2,0),"")</f>
        <v/>
      </c>
      <c r="L5994" s="6" t="str">
        <f>IFERROR(VLOOKUP($J5994,Lookup!$I:$M,Lookup!K$2,0),"")</f>
        <v/>
      </c>
      <c r="M5994" s="6" t="str">
        <f>IFERROR(VLOOKUP($J5994,Lookup!$I:$M,Lookup!L$2,0),"")</f>
        <v/>
      </c>
      <c r="N5994" s="6" t="str">
        <f>IFERROR(VLOOKUP($J5994,Lookup!$I:$M,Lookup!M$2,0),"")</f>
        <v/>
      </c>
      <c r="O5994" s="6">
        <f>IFERROR(VLOOKUP(E5994,Lookup!B:C,2,0),0)</f>
        <v>0</v>
      </c>
    </row>
    <row r="5995" customHeight="1" spans="11:15">
      <c r="K5995" s="6" t="str">
        <f>IFERROR(VLOOKUP($J5995,Lookup!$I:$M,Lookup!J$2,0),"")</f>
        <v/>
      </c>
      <c r="L5995" s="6" t="str">
        <f>IFERROR(VLOOKUP($J5995,Lookup!$I:$M,Lookup!K$2,0),"")</f>
        <v/>
      </c>
      <c r="M5995" s="6" t="str">
        <f>IFERROR(VLOOKUP($J5995,Lookup!$I:$M,Lookup!L$2,0),"")</f>
        <v/>
      </c>
      <c r="N5995" s="6" t="str">
        <f>IFERROR(VLOOKUP($J5995,Lookup!$I:$M,Lookup!M$2,0),"")</f>
        <v/>
      </c>
      <c r="O5995" s="6">
        <f>IFERROR(VLOOKUP(E5995,Lookup!B:C,2,0),0)</f>
        <v>0</v>
      </c>
    </row>
    <row r="5996" customHeight="1" spans="11:15">
      <c r="K5996" s="6" t="str">
        <f>IFERROR(VLOOKUP($J5996,Lookup!$I:$M,Lookup!J$2,0),"")</f>
        <v/>
      </c>
      <c r="L5996" s="6" t="str">
        <f>IFERROR(VLOOKUP($J5996,Lookup!$I:$M,Lookup!K$2,0),"")</f>
        <v/>
      </c>
      <c r="M5996" s="6" t="str">
        <f>IFERROR(VLOOKUP($J5996,Lookup!$I:$M,Lookup!L$2,0),"")</f>
        <v/>
      </c>
      <c r="N5996" s="6" t="str">
        <f>IFERROR(VLOOKUP($J5996,Lookup!$I:$M,Lookup!M$2,0),"")</f>
        <v/>
      </c>
      <c r="O5996" s="6">
        <f>IFERROR(VLOOKUP(E5996,Lookup!B:C,2,0),0)</f>
        <v>0</v>
      </c>
    </row>
    <row r="5997" customHeight="1" spans="11:15">
      <c r="K5997" s="6" t="str">
        <f>IFERROR(VLOOKUP($J5997,Lookup!$I:$M,Lookup!J$2,0),"")</f>
        <v/>
      </c>
      <c r="L5997" s="6" t="str">
        <f>IFERROR(VLOOKUP($J5997,Lookup!$I:$M,Lookup!K$2,0),"")</f>
        <v/>
      </c>
      <c r="M5997" s="6" t="str">
        <f>IFERROR(VLOOKUP($J5997,Lookup!$I:$M,Lookup!L$2,0),"")</f>
        <v/>
      </c>
      <c r="N5997" s="6" t="str">
        <f>IFERROR(VLOOKUP($J5997,Lookup!$I:$M,Lookup!M$2,0),"")</f>
        <v/>
      </c>
      <c r="O5997" s="6">
        <f>IFERROR(VLOOKUP(E5997,Lookup!B:C,2,0),0)</f>
        <v>0</v>
      </c>
    </row>
    <row r="5998" customHeight="1" spans="11:15">
      <c r="K5998" s="6" t="str">
        <f>IFERROR(VLOOKUP($J5998,Lookup!$I:$M,Lookup!J$2,0),"")</f>
        <v/>
      </c>
      <c r="L5998" s="6" t="str">
        <f>IFERROR(VLOOKUP($J5998,Lookup!$I:$M,Lookup!K$2,0),"")</f>
        <v/>
      </c>
      <c r="M5998" s="6" t="str">
        <f>IFERROR(VLOOKUP($J5998,Lookup!$I:$M,Lookup!L$2,0),"")</f>
        <v/>
      </c>
      <c r="N5998" s="6" t="str">
        <f>IFERROR(VLOOKUP($J5998,Lookup!$I:$M,Lookup!M$2,0),"")</f>
        <v/>
      </c>
      <c r="O5998" s="6">
        <f>IFERROR(VLOOKUP(E5998,Lookup!B:C,2,0),0)</f>
        <v>0</v>
      </c>
    </row>
    <row r="5999" customHeight="1" spans="11:15">
      <c r="K5999" s="6" t="str">
        <f>IFERROR(VLOOKUP($J5999,Lookup!$I:$M,Lookup!J$2,0),"")</f>
        <v/>
      </c>
      <c r="L5999" s="6" t="str">
        <f>IFERROR(VLOOKUP($J5999,Lookup!$I:$M,Lookup!K$2,0),"")</f>
        <v/>
      </c>
      <c r="M5999" s="6" t="str">
        <f>IFERROR(VLOOKUP($J5999,Lookup!$I:$M,Lookup!L$2,0),"")</f>
        <v/>
      </c>
      <c r="N5999" s="6" t="str">
        <f>IFERROR(VLOOKUP($J5999,Lookup!$I:$M,Lookup!M$2,0),"")</f>
        <v/>
      </c>
      <c r="O5999" s="6">
        <f>IFERROR(VLOOKUP(E5999,Lookup!B:C,2,0),0)</f>
        <v>0</v>
      </c>
    </row>
    <row r="6000" customHeight="1" spans="11:15">
      <c r="K6000" s="6" t="str">
        <f>IFERROR(VLOOKUP($J6000,Lookup!$I:$M,Lookup!J$2,0),"")</f>
        <v/>
      </c>
      <c r="L6000" s="6" t="str">
        <f>IFERROR(VLOOKUP($J6000,Lookup!$I:$M,Lookup!K$2,0),"")</f>
        <v/>
      </c>
      <c r="M6000" s="6" t="str">
        <f>IFERROR(VLOOKUP($J6000,Lookup!$I:$M,Lookup!L$2,0),"")</f>
        <v/>
      </c>
      <c r="N6000" s="6" t="str">
        <f>IFERROR(VLOOKUP($J6000,Lookup!$I:$M,Lookup!M$2,0),"")</f>
        <v/>
      </c>
      <c r="O6000" s="6">
        <f>IFERROR(VLOOKUP(E6000,Lookup!B:C,2,0),0)</f>
        <v>0</v>
      </c>
    </row>
    <row r="6001" customHeight="1" spans="11:15">
      <c r="K6001" s="6" t="str">
        <f>IFERROR(VLOOKUP($J6001,Lookup!$I:$M,Lookup!J$2,0),"")</f>
        <v/>
      </c>
      <c r="L6001" s="6" t="str">
        <f>IFERROR(VLOOKUP($J6001,Lookup!$I:$M,Lookup!K$2,0),"")</f>
        <v/>
      </c>
      <c r="M6001" s="6" t="str">
        <f>IFERROR(VLOOKUP($J6001,Lookup!$I:$M,Lookup!L$2,0),"")</f>
        <v/>
      </c>
      <c r="N6001" s="6" t="str">
        <f>IFERROR(VLOOKUP($J6001,Lookup!$I:$M,Lookup!M$2,0),"")</f>
        <v/>
      </c>
      <c r="O6001" s="6">
        <f>IFERROR(VLOOKUP(E6001,Lookup!B:C,2,0),0)</f>
        <v>0</v>
      </c>
    </row>
    <row r="6002" customHeight="1" spans="11:15">
      <c r="K6002" s="6" t="str">
        <f>IFERROR(VLOOKUP($J6002,Lookup!$I:$M,Lookup!J$2,0),"")</f>
        <v/>
      </c>
      <c r="L6002" s="6" t="str">
        <f>IFERROR(VLOOKUP($J6002,Lookup!$I:$M,Lookup!K$2,0),"")</f>
        <v/>
      </c>
      <c r="M6002" s="6" t="str">
        <f>IFERROR(VLOOKUP($J6002,Lookup!$I:$M,Lookup!L$2,0),"")</f>
        <v/>
      </c>
      <c r="N6002" s="6" t="str">
        <f>IFERROR(VLOOKUP($J6002,Lookup!$I:$M,Lookup!M$2,0),"")</f>
        <v/>
      </c>
      <c r="O6002" s="6">
        <f>IFERROR(VLOOKUP(E6002,Lookup!B:C,2,0),0)</f>
        <v>0</v>
      </c>
    </row>
    <row r="6003" customHeight="1" spans="11:15">
      <c r="K6003" s="6" t="str">
        <f>IFERROR(VLOOKUP($J6003,Lookup!$I:$M,Lookup!J$2,0),"")</f>
        <v/>
      </c>
      <c r="L6003" s="6" t="str">
        <f>IFERROR(VLOOKUP($J6003,Lookup!$I:$M,Lookup!K$2,0),"")</f>
        <v/>
      </c>
      <c r="M6003" s="6" t="str">
        <f>IFERROR(VLOOKUP($J6003,Lookup!$I:$M,Lookup!L$2,0),"")</f>
        <v/>
      </c>
      <c r="N6003" s="6" t="str">
        <f>IFERROR(VLOOKUP($J6003,Lookup!$I:$M,Lookup!M$2,0),"")</f>
        <v/>
      </c>
      <c r="O6003" s="6">
        <f>IFERROR(VLOOKUP(E6003,Lookup!B:C,2,0),0)</f>
        <v>0</v>
      </c>
    </row>
    <row r="6004" customHeight="1" spans="11:15">
      <c r="K6004" s="6" t="str">
        <f>IFERROR(VLOOKUP($J6004,Lookup!$I:$M,Lookup!J$2,0),"")</f>
        <v/>
      </c>
      <c r="L6004" s="6" t="str">
        <f>IFERROR(VLOOKUP($J6004,Lookup!$I:$M,Lookup!K$2,0),"")</f>
        <v/>
      </c>
      <c r="M6004" s="6" t="str">
        <f>IFERROR(VLOOKUP($J6004,Lookup!$I:$M,Lookup!L$2,0),"")</f>
        <v/>
      </c>
      <c r="N6004" s="6" t="str">
        <f>IFERROR(VLOOKUP($J6004,Lookup!$I:$M,Lookup!M$2,0),"")</f>
        <v/>
      </c>
      <c r="O6004" s="6">
        <f>IFERROR(VLOOKUP(E6004,Lookup!B:C,2,0),0)</f>
        <v>0</v>
      </c>
    </row>
    <row r="6005" customHeight="1" spans="11:15">
      <c r="K6005" s="6" t="str">
        <f>IFERROR(VLOOKUP($J6005,Lookup!$I:$M,Lookup!J$2,0),"")</f>
        <v/>
      </c>
      <c r="L6005" s="6" t="str">
        <f>IFERROR(VLOOKUP($J6005,Lookup!$I:$M,Lookup!K$2,0),"")</f>
        <v/>
      </c>
      <c r="M6005" s="6" t="str">
        <f>IFERROR(VLOOKUP($J6005,Lookup!$I:$M,Lookup!L$2,0),"")</f>
        <v/>
      </c>
      <c r="N6005" s="6" t="str">
        <f>IFERROR(VLOOKUP($J6005,Lookup!$I:$M,Lookup!M$2,0),"")</f>
        <v/>
      </c>
      <c r="O6005" s="6">
        <f>IFERROR(VLOOKUP(E6005,Lookup!B:C,2,0),0)</f>
        <v>0</v>
      </c>
    </row>
    <row r="6006" customHeight="1" spans="11:15">
      <c r="K6006" s="6" t="str">
        <f>IFERROR(VLOOKUP($J6006,Lookup!$I:$M,Lookup!J$2,0),"")</f>
        <v/>
      </c>
      <c r="L6006" s="6" t="str">
        <f>IFERROR(VLOOKUP($J6006,Lookup!$I:$M,Lookup!K$2,0),"")</f>
        <v/>
      </c>
      <c r="M6006" s="6" t="str">
        <f>IFERROR(VLOOKUP($J6006,Lookup!$I:$M,Lookup!L$2,0),"")</f>
        <v/>
      </c>
      <c r="N6006" s="6" t="str">
        <f>IFERROR(VLOOKUP($J6006,Lookup!$I:$M,Lookup!M$2,0),"")</f>
        <v/>
      </c>
      <c r="O6006" s="6">
        <f>IFERROR(VLOOKUP(E6006,Lookup!B:C,2,0),0)</f>
        <v>0</v>
      </c>
    </row>
    <row r="6007" customHeight="1" spans="11:15">
      <c r="K6007" s="6" t="str">
        <f>IFERROR(VLOOKUP($J6007,Lookup!$I:$M,Lookup!J$2,0),"")</f>
        <v/>
      </c>
      <c r="L6007" s="6" t="str">
        <f>IFERROR(VLOOKUP($J6007,Lookup!$I:$M,Lookup!K$2,0),"")</f>
        <v/>
      </c>
      <c r="M6007" s="6" t="str">
        <f>IFERROR(VLOOKUP($J6007,Lookup!$I:$M,Lookup!L$2,0),"")</f>
        <v/>
      </c>
      <c r="N6007" s="6" t="str">
        <f>IFERROR(VLOOKUP($J6007,Lookup!$I:$M,Lookup!M$2,0),"")</f>
        <v/>
      </c>
      <c r="O6007" s="6">
        <f>IFERROR(VLOOKUP(E6007,Lookup!B:C,2,0),0)</f>
        <v>0</v>
      </c>
    </row>
    <row r="6008" customHeight="1" spans="11:15">
      <c r="K6008" s="6" t="str">
        <f>IFERROR(VLOOKUP($J6008,Lookup!$I:$M,Lookup!J$2,0),"")</f>
        <v/>
      </c>
      <c r="L6008" s="6" t="str">
        <f>IFERROR(VLOOKUP($J6008,Lookup!$I:$M,Lookup!K$2,0),"")</f>
        <v/>
      </c>
      <c r="M6008" s="6" t="str">
        <f>IFERROR(VLOOKUP($J6008,Lookup!$I:$M,Lookup!L$2,0),"")</f>
        <v/>
      </c>
      <c r="N6008" s="6" t="str">
        <f>IFERROR(VLOOKUP($J6008,Lookup!$I:$M,Lookup!M$2,0),"")</f>
        <v/>
      </c>
      <c r="O6008" s="6">
        <f>IFERROR(VLOOKUP(E6008,Lookup!B:C,2,0),0)</f>
        <v>0</v>
      </c>
    </row>
    <row r="6009" customHeight="1" spans="11:15">
      <c r="K6009" s="6" t="str">
        <f>IFERROR(VLOOKUP($J6009,Lookup!$I:$M,Lookup!J$2,0),"")</f>
        <v/>
      </c>
      <c r="L6009" s="6" t="str">
        <f>IFERROR(VLOOKUP($J6009,Lookup!$I:$M,Lookup!K$2,0),"")</f>
        <v/>
      </c>
      <c r="M6009" s="6" t="str">
        <f>IFERROR(VLOOKUP($J6009,Lookup!$I:$M,Lookup!L$2,0),"")</f>
        <v/>
      </c>
      <c r="N6009" s="6" t="str">
        <f>IFERROR(VLOOKUP($J6009,Lookup!$I:$M,Lookup!M$2,0),"")</f>
        <v/>
      </c>
      <c r="O6009" s="6">
        <f>IFERROR(VLOOKUP(E6009,Lookup!B:C,2,0),0)</f>
        <v>0</v>
      </c>
    </row>
    <row r="6010" customHeight="1" spans="11:15">
      <c r="K6010" s="6" t="str">
        <f>IFERROR(VLOOKUP($J6010,Lookup!$I:$M,Lookup!J$2,0),"")</f>
        <v/>
      </c>
      <c r="L6010" s="6" t="str">
        <f>IFERROR(VLOOKUP($J6010,Lookup!$I:$M,Lookup!K$2,0),"")</f>
        <v/>
      </c>
      <c r="M6010" s="6" t="str">
        <f>IFERROR(VLOOKUP($J6010,Lookup!$I:$M,Lookup!L$2,0),"")</f>
        <v/>
      </c>
      <c r="N6010" s="6" t="str">
        <f>IFERROR(VLOOKUP($J6010,Lookup!$I:$M,Lookup!M$2,0),"")</f>
        <v/>
      </c>
      <c r="O6010" s="6">
        <f>IFERROR(VLOOKUP(E6010,Lookup!B:C,2,0),0)</f>
        <v>0</v>
      </c>
    </row>
    <row r="6011" customHeight="1" spans="11:15">
      <c r="K6011" s="6" t="str">
        <f>IFERROR(VLOOKUP($J6011,Lookup!$I:$M,Lookup!J$2,0),"")</f>
        <v/>
      </c>
      <c r="L6011" s="6" t="str">
        <f>IFERROR(VLOOKUP($J6011,Lookup!$I:$M,Lookup!K$2,0),"")</f>
        <v/>
      </c>
      <c r="M6011" s="6" t="str">
        <f>IFERROR(VLOOKUP($J6011,Lookup!$I:$M,Lookup!L$2,0),"")</f>
        <v/>
      </c>
      <c r="N6011" s="6" t="str">
        <f>IFERROR(VLOOKUP($J6011,Lookup!$I:$M,Lookup!M$2,0),"")</f>
        <v/>
      </c>
      <c r="O6011" s="6">
        <f>IFERROR(VLOOKUP(E6011,Lookup!B:C,2,0),0)</f>
        <v>0</v>
      </c>
    </row>
    <row r="6012" customHeight="1" spans="11:15">
      <c r="K6012" s="6" t="str">
        <f>IFERROR(VLOOKUP($J6012,Lookup!$I:$M,Lookup!J$2,0),"")</f>
        <v/>
      </c>
      <c r="L6012" s="6" t="str">
        <f>IFERROR(VLOOKUP($J6012,Lookup!$I:$M,Lookup!K$2,0),"")</f>
        <v/>
      </c>
      <c r="M6012" s="6" t="str">
        <f>IFERROR(VLOOKUP($J6012,Lookup!$I:$M,Lookup!L$2,0),"")</f>
        <v/>
      </c>
      <c r="N6012" s="6" t="str">
        <f>IFERROR(VLOOKUP($J6012,Lookup!$I:$M,Lookup!M$2,0),"")</f>
        <v/>
      </c>
      <c r="O6012" s="6">
        <f>IFERROR(VLOOKUP(E6012,Lookup!B:C,2,0),0)</f>
        <v>0</v>
      </c>
    </row>
    <row r="6013" customHeight="1" spans="11:15">
      <c r="K6013" s="6" t="str">
        <f>IFERROR(VLOOKUP($J6013,Lookup!$I:$M,Lookup!J$2,0),"")</f>
        <v/>
      </c>
      <c r="L6013" s="6" t="str">
        <f>IFERROR(VLOOKUP($J6013,Lookup!$I:$M,Lookup!K$2,0),"")</f>
        <v/>
      </c>
      <c r="M6013" s="6" t="str">
        <f>IFERROR(VLOOKUP($J6013,Lookup!$I:$M,Lookup!L$2,0),"")</f>
        <v/>
      </c>
      <c r="N6013" s="6" t="str">
        <f>IFERROR(VLOOKUP($J6013,Lookup!$I:$M,Lookup!M$2,0),"")</f>
        <v/>
      </c>
      <c r="O6013" s="6">
        <f>IFERROR(VLOOKUP(E6013,Lookup!B:C,2,0),0)</f>
        <v>0</v>
      </c>
    </row>
    <row r="6014" customHeight="1" spans="11:15">
      <c r="K6014" s="6" t="str">
        <f>IFERROR(VLOOKUP($J6014,Lookup!$I:$M,Lookup!J$2,0),"")</f>
        <v/>
      </c>
      <c r="L6014" s="6" t="str">
        <f>IFERROR(VLOOKUP($J6014,Lookup!$I:$M,Lookup!K$2,0),"")</f>
        <v/>
      </c>
      <c r="M6014" s="6" t="str">
        <f>IFERROR(VLOOKUP($J6014,Lookup!$I:$M,Lookup!L$2,0),"")</f>
        <v/>
      </c>
      <c r="N6014" s="6" t="str">
        <f>IFERROR(VLOOKUP($J6014,Lookup!$I:$M,Lookup!M$2,0),"")</f>
        <v/>
      </c>
      <c r="O6014" s="6">
        <f>IFERROR(VLOOKUP(E6014,Lookup!B:C,2,0),0)</f>
        <v>0</v>
      </c>
    </row>
    <row r="6015" customHeight="1" spans="11:15">
      <c r="K6015" s="6" t="str">
        <f>IFERROR(VLOOKUP($J6015,Lookup!$I:$M,Lookup!J$2,0),"")</f>
        <v/>
      </c>
      <c r="L6015" s="6" t="str">
        <f>IFERROR(VLOOKUP($J6015,Lookup!$I:$M,Lookup!K$2,0),"")</f>
        <v/>
      </c>
      <c r="M6015" s="6" t="str">
        <f>IFERROR(VLOOKUP($J6015,Lookup!$I:$M,Lookup!L$2,0),"")</f>
        <v/>
      </c>
      <c r="N6015" s="6" t="str">
        <f>IFERROR(VLOOKUP($J6015,Lookup!$I:$M,Lookup!M$2,0),"")</f>
        <v/>
      </c>
      <c r="O6015" s="6">
        <f>IFERROR(VLOOKUP(E6015,Lookup!B:C,2,0),0)</f>
        <v>0</v>
      </c>
    </row>
    <row r="6016" customHeight="1" spans="11:15">
      <c r="K6016" s="6" t="str">
        <f>IFERROR(VLOOKUP($J6016,Lookup!$I:$M,Lookup!J$2,0),"")</f>
        <v/>
      </c>
      <c r="L6016" s="6" t="str">
        <f>IFERROR(VLOOKUP($J6016,Lookup!$I:$M,Lookup!K$2,0),"")</f>
        <v/>
      </c>
      <c r="M6016" s="6" t="str">
        <f>IFERROR(VLOOKUP($J6016,Lookup!$I:$M,Lookup!L$2,0),"")</f>
        <v/>
      </c>
      <c r="N6016" s="6" t="str">
        <f>IFERROR(VLOOKUP($J6016,Lookup!$I:$M,Lookup!M$2,0),"")</f>
        <v/>
      </c>
      <c r="O6016" s="6">
        <f>IFERROR(VLOOKUP(E6016,Lookup!B:C,2,0),0)</f>
        <v>0</v>
      </c>
    </row>
    <row r="6017" customHeight="1" spans="11:15">
      <c r="K6017" s="6" t="str">
        <f>IFERROR(VLOOKUP($J6017,Lookup!$I:$M,Lookup!J$2,0),"")</f>
        <v/>
      </c>
      <c r="L6017" s="6" t="str">
        <f>IFERROR(VLOOKUP($J6017,Lookup!$I:$M,Lookup!K$2,0),"")</f>
        <v/>
      </c>
      <c r="M6017" s="6" t="str">
        <f>IFERROR(VLOOKUP($J6017,Lookup!$I:$M,Lookup!L$2,0),"")</f>
        <v/>
      </c>
      <c r="N6017" s="6" t="str">
        <f>IFERROR(VLOOKUP($J6017,Lookup!$I:$M,Lookup!M$2,0),"")</f>
        <v/>
      </c>
      <c r="O6017" s="6">
        <f>IFERROR(VLOOKUP(E6017,Lookup!B:C,2,0),0)</f>
        <v>0</v>
      </c>
    </row>
    <row r="6018" customHeight="1" spans="11:15">
      <c r="K6018" s="6" t="str">
        <f>IFERROR(VLOOKUP($J6018,Lookup!$I:$M,Lookup!J$2,0),"")</f>
        <v/>
      </c>
      <c r="L6018" s="6" t="str">
        <f>IFERROR(VLOOKUP($J6018,Lookup!$I:$M,Lookup!K$2,0),"")</f>
        <v/>
      </c>
      <c r="M6018" s="6" t="str">
        <f>IFERROR(VLOOKUP($J6018,Lookup!$I:$M,Lookup!L$2,0),"")</f>
        <v/>
      </c>
      <c r="N6018" s="6" t="str">
        <f>IFERROR(VLOOKUP($J6018,Lookup!$I:$M,Lookup!M$2,0),"")</f>
        <v/>
      </c>
      <c r="O6018" s="6">
        <f>IFERROR(VLOOKUP(E6018,Lookup!B:C,2,0),0)</f>
        <v>0</v>
      </c>
    </row>
    <row r="6019" customHeight="1" spans="11:15">
      <c r="K6019" s="6" t="str">
        <f>IFERROR(VLOOKUP($J6019,Lookup!$I:$M,Lookup!J$2,0),"")</f>
        <v/>
      </c>
      <c r="L6019" s="6" t="str">
        <f>IFERROR(VLOOKUP($J6019,Lookup!$I:$M,Lookup!K$2,0),"")</f>
        <v/>
      </c>
      <c r="M6019" s="6" t="str">
        <f>IFERROR(VLOOKUP($J6019,Lookup!$I:$M,Lookup!L$2,0),"")</f>
        <v/>
      </c>
      <c r="N6019" s="6" t="str">
        <f>IFERROR(VLOOKUP($J6019,Lookup!$I:$M,Lookup!M$2,0),"")</f>
        <v/>
      </c>
      <c r="O6019" s="6">
        <f>IFERROR(VLOOKUP(E6019,Lookup!B:C,2,0),0)</f>
        <v>0</v>
      </c>
    </row>
    <row r="6020" customHeight="1" spans="11:15">
      <c r="K6020" s="6" t="str">
        <f>IFERROR(VLOOKUP($J6020,Lookup!$I:$M,Lookup!J$2,0),"")</f>
        <v/>
      </c>
      <c r="L6020" s="6" t="str">
        <f>IFERROR(VLOOKUP($J6020,Lookup!$I:$M,Lookup!K$2,0),"")</f>
        <v/>
      </c>
      <c r="M6020" s="6" t="str">
        <f>IFERROR(VLOOKUP($J6020,Lookup!$I:$M,Lookup!L$2,0),"")</f>
        <v/>
      </c>
      <c r="N6020" s="6" t="str">
        <f>IFERROR(VLOOKUP($J6020,Lookup!$I:$M,Lookup!M$2,0),"")</f>
        <v/>
      </c>
      <c r="O6020" s="6">
        <f>IFERROR(VLOOKUP(E6020,Lookup!B:C,2,0),0)</f>
        <v>0</v>
      </c>
    </row>
    <row r="6021" customHeight="1" spans="11:15">
      <c r="K6021" s="6" t="str">
        <f>IFERROR(VLOOKUP($J6021,Lookup!$I:$M,Lookup!J$2,0),"")</f>
        <v/>
      </c>
      <c r="L6021" s="6" t="str">
        <f>IFERROR(VLOOKUP($J6021,Lookup!$I:$M,Lookup!K$2,0),"")</f>
        <v/>
      </c>
      <c r="M6021" s="6" t="str">
        <f>IFERROR(VLOOKUP($J6021,Lookup!$I:$M,Lookup!L$2,0),"")</f>
        <v/>
      </c>
      <c r="N6021" s="6" t="str">
        <f>IFERROR(VLOOKUP($J6021,Lookup!$I:$M,Lookup!M$2,0),"")</f>
        <v/>
      </c>
      <c r="O6021" s="6">
        <f>IFERROR(VLOOKUP(E6021,Lookup!B:C,2,0),0)</f>
        <v>0</v>
      </c>
    </row>
    <row r="6022" customHeight="1" spans="11:15">
      <c r="K6022" s="6" t="str">
        <f>IFERROR(VLOOKUP($J6022,Lookup!$I:$M,Lookup!J$2,0),"")</f>
        <v/>
      </c>
      <c r="L6022" s="6" t="str">
        <f>IFERROR(VLOOKUP($J6022,Lookup!$I:$M,Lookup!K$2,0),"")</f>
        <v/>
      </c>
      <c r="M6022" s="6" t="str">
        <f>IFERROR(VLOOKUP($J6022,Lookup!$I:$M,Lookup!L$2,0),"")</f>
        <v/>
      </c>
      <c r="N6022" s="6" t="str">
        <f>IFERROR(VLOOKUP($J6022,Lookup!$I:$M,Lookup!M$2,0),"")</f>
        <v/>
      </c>
      <c r="O6022" s="6">
        <f>IFERROR(VLOOKUP(E6022,Lookup!B:C,2,0),0)</f>
        <v>0</v>
      </c>
    </row>
    <row r="6023" customHeight="1" spans="11:15">
      <c r="K6023" s="6" t="str">
        <f>IFERROR(VLOOKUP($J6023,Lookup!$I:$M,Lookup!J$2,0),"")</f>
        <v/>
      </c>
      <c r="L6023" s="6" t="str">
        <f>IFERROR(VLOOKUP($J6023,Lookup!$I:$M,Lookup!K$2,0),"")</f>
        <v/>
      </c>
      <c r="M6023" s="6" t="str">
        <f>IFERROR(VLOOKUP($J6023,Lookup!$I:$M,Lookup!L$2,0),"")</f>
        <v/>
      </c>
      <c r="N6023" s="6" t="str">
        <f>IFERROR(VLOOKUP($J6023,Lookup!$I:$M,Lookup!M$2,0),"")</f>
        <v/>
      </c>
      <c r="O6023" s="6">
        <f>IFERROR(VLOOKUP(E6023,Lookup!B:C,2,0),0)</f>
        <v>0</v>
      </c>
    </row>
    <row r="6024" customHeight="1" spans="11:15">
      <c r="K6024" s="6" t="str">
        <f>IFERROR(VLOOKUP($J6024,Lookup!$I:$M,Lookup!J$2,0),"")</f>
        <v/>
      </c>
      <c r="L6024" s="6" t="str">
        <f>IFERROR(VLOOKUP($J6024,Lookup!$I:$M,Lookup!K$2,0),"")</f>
        <v/>
      </c>
      <c r="M6024" s="6" t="str">
        <f>IFERROR(VLOOKUP($J6024,Lookup!$I:$M,Lookup!L$2,0),"")</f>
        <v/>
      </c>
      <c r="N6024" s="6" t="str">
        <f>IFERROR(VLOOKUP($J6024,Lookup!$I:$M,Lookup!M$2,0),"")</f>
        <v/>
      </c>
      <c r="O6024" s="6">
        <f>IFERROR(VLOOKUP(E6024,Lookup!B:C,2,0),0)</f>
        <v>0</v>
      </c>
    </row>
    <row r="6025" customHeight="1" spans="11:15">
      <c r="K6025" s="6" t="str">
        <f>IFERROR(VLOOKUP($J6025,Lookup!$I:$M,Lookup!J$2,0),"")</f>
        <v/>
      </c>
      <c r="L6025" s="6" t="str">
        <f>IFERROR(VLOOKUP($J6025,Lookup!$I:$M,Lookup!K$2,0),"")</f>
        <v/>
      </c>
      <c r="M6025" s="6" t="str">
        <f>IFERROR(VLOOKUP($J6025,Lookup!$I:$M,Lookup!L$2,0),"")</f>
        <v/>
      </c>
      <c r="N6025" s="6" t="str">
        <f>IFERROR(VLOOKUP($J6025,Lookup!$I:$M,Lookup!M$2,0),"")</f>
        <v/>
      </c>
      <c r="O6025" s="6">
        <f>IFERROR(VLOOKUP(E6025,Lookup!B:C,2,0),0)</f>
        <v>0</v>
      </c>
    </row>
    <row r="6026" customHeight="1" spans="11:15">
      <c r="K6026" s="6" t="str">
        <f>IFERROR(VLOOKUP($J6026,Lookup!$I:$M,Lookup!J$2,0),"")</f>
        <v/>
      </c>
      <c r="L6026" s="6" t="str">
        <f>IFERROR(VLOOKUP($J6026,Lookup!$I:$M,Lookup!K$2,0),"")</f>
        <v/>
      </c>
      <c r="M6026" s="6" t="str">
        <f>IFERROR(VLOOKUP($J6026,Lookup!$I:$M,Lookup!L$2,0),"")</f>
        <v/>
      </c>
      <c r="N6026" s="6" t="str">
        <f>IFERROR(VLOOKUP($J6026,Lookup!$I:$M,Lookup!M$2,0),"")</f>
        <v/>
      </c>
      <c r="O6026" s="6">
        <f>IFERROR(VLOOKUP(E6026,Lookup!B:C,2,0),0)</f>
        <v>0</v>
      </c>
    </row>
    <row r="6027" customHeight="1" spans="11:15">
      <c r="K6027" s="6" t="str">
        <f>IFERROR(VLOOKUP($J6027,Lookup!$I:$M,Lookup!J$2,0),"")</f>
        <v/>
      </c>
      <c r="L6027" s="6" t="str">
        <f>IFERROR(VLOOKUP($J6027,Lookup!$I:$M,Lookup!K$2,0),"")</f>
        <v/>
      </c>
      <c r="M6027" s="6" t="str">
        <f>IFERROR(VLOOKUP($J6027,Lookup!$I:$M,Lookup!L$2,0),"")</f>
        <v/>
      </c>
      <c r="N6027" s="6" t="str">
        <f>IFERROR(VLOOKUP($J6027,Lookup!$I:$M,Lookup!M$2,0),"")</f>
        <v/>
      </c>
      <c r="O6027" s="6">
        <f>IFERROR(VLOOKUP(E6027,Lookup!B:C,2,0),0)</f>
        <v>0</v>
      </c>
    </row>
    <row r="6028" customHeight="1" spans="11:15">
      <c r="K6028" s="6" t="str">
        <f>IFERROR(VLOOKUP($J6028,Lookup!$I:$M,Lookup!J$2,0),"")</f>
        <v/>
      </c>
      <c r="L6028" s="6" t="str">
        <f>IFERROR(VLOOKUP($J6028,Lookup!$I:$M,Lookup!K$2,0),"")</f>
        <v/>
      </c>
      <c r="M6028" s="6" t="str">
        <f>IFERROR(VLOOKUP($J6028,Lookup!$I:$M,Lookup!L$2,0),"")</f>
        <v/>
      </c>
      <c r="N6028" s="6" t="str">
        <f>IFERROR(VLOOKUP($J6028,Lookup!$I:$M,Lookup!M$2,0),"")</f>
        <v/>
      </c>
      <c r="O6028" s="6">
        <f>IFERROR(VLOOKUP(E6028,Lookup!B:C,2,0),0)</f>
        <v>0</v>
      </c>
    </row>
    <row r="6029" customHeight="1" spans="11:15">
      <c r="K6029" s="6" t="str">
        <f>IFERROR(VLOOKUP($J6029,Lookup!$I:$M,Lookup!J$2,0),"")</f>
        <v/>
      </c>
      <c r="L6029" s="6" t="str">
        <f>IFERROR(VLOOKUP($J6029,Lookup!$I:$M,Lookup!K$2,0),"")</f>
        <v/>
      </c>
      <c r="M6029" s="6" t="str">
        <f>IFERROR(VLOOKUP($J6029,Lookup!$I:$M,Lookup!L$2,0),"")</f>
        <v/>
      </c>
      <c r="N6029" s="6" t="str">
        <f>IFERROR(VLOOKUP($J6029,Lookup!$I:$M,Lookup!M$2,0),"")</f>
        <v/>
      </c>
      <c r="O6029" s="6">
        <f>IFERROR(VLOOKUP(E6029,Lookup!B:C,2,0),0)</f>
        <v>0</v>
      </c>
    </row>
    <row r="6030" customHeight="1" spans="11:15">
      <c r="K6030" s="6" t="str">
        <f>IFERROR(VLOOKUP($J6030,Lookup!$I:$M,Lookup!J$2,0),"")</f>
        <v/>
      </c>
      <c r="L6030" s="6" t="str">
        <f>IFERROR(VLOOKUP($J6030,Lookup!$I:$M,Lookup!K$2,0),"")</f>
        <v/>
      </c>
      <c r="M6030" s="6" t="str">
        <f>IFERROR(VLOOKUP($J6030,Lookup!$I:$M,Lookup!L$2,0),"")</f>
        <v/>
      </c>
      <c r="N6030" s="6" t="str">
        <f>IFERROR(VLOOKUP($J6030,Lookup!$I:$M,Lookup!M$2,0),"")</f>
        <v/>
      </c>
      <c r="O6030" s="6">
        <f>IFERROR(VLOOKUP(E6030,Lookup!B:C,2,0),0)</f>
        <v>0</v>
      </c>
    </row>
    <row r="6031" customHeight="1" spans="11:15">
      <c r="K6031" s="6" t="str">
        <f>IFERROR(VLOOKUP($J6031,Lookup!$I:$M,Lookup!J$2,0),"")</f>
        <v/>
      </c>
      <c r="L6031" s="6" t="str">
        <f>IFERROR(VLOOKUP($J6031,Lookup!$I:$M,Lookup!K$2,0),"")</f>
        <v/>
      </c>
      <c r="M6031" s="6" t="str">
        <f>IFERROR(VLOOKUP($J6031,Lookup!$I:$M,Lookup!L$2,0),"")</f>
        <v/>
      </c>
      <c r="N6031" s="6" t="str">
        <f>IFERROR(VLOOKUP($J6031,Lookup!$I:$M,Lookup!M$2,0),"")</f>
        <v/>
      </c>
      <c r="O6031" s="6">
        <f>IFERROR(VLOOKUP(E6031,Lookup!B:C,2,0),0)</f>
        <v>0</v>
      </c>
    </row>
    <row r="6032" customHeight="1" spans="11:15">
      <c r="K6032" s="6" t="str">
        <f>IFERROR(VLOOKUP($J6032,Lookup!$I:$M,Lookup!J$2,0),"")</f>
        <v/>
      </c>
      <c r="L6032" s="6" t="str">
        <f>IFERROR(VLOOKUP($J6032,Lookup!$I:$M,Lookup!K$2,0),"")</f>
        <v/>
      </c>
      <c r="M6032" s="6" t="str">
        <f>IFERROR(VLOOKUP($J6032,Lookup!$I:$M,Lookup!L$2,0),"")</f>
        <v/>
      </c>
      <c r="N6032" s="6" t="str">
        <f>IFERROR(VLOOKUP($J6032,Lookup!$I:$M,Lookup!M$2,0),"")</f>
        <v/>
      </c>
      <c r="O6032" s="6">
        <f>IFERROR(VLOOKUP(E6032,Lookup!B:C,2,0),0)</f>
        <v>0</v>
      </c>
    </row>
    <row r="6033" customHeight="1" spans="11:15">
      <c r="K6033" s="6" t="str">
        <f>IFERROR(VLOOKUP($J6033,Lookup!$I:$M,Lookup!J$2,0),"")</f>
        <v/>
      </c>
      <c r="L6033" s="6" t="str">
        <f>IFERROR(VLOOKUP($J6033,Lookup!$I:$M,Lookup!K$2,0),"")</f>
        <v/>
      </c>
      <c r="M6033" s="6" t="str">
        <f>IFERROR(VLOOKUP($J6033,Lookup!$I:$M,Lookup!L$2,0),"")</f>
        <v/>
      </c>
      <c r="N6033" s="6" t="str">
        <f>IFERROR(VLOOKUP($J6033,Lookup!$I:$M,Lookup!M$2,0),"")</f>
        <v/>
      </c>
      <c r="O6033" s="6">
        <f>IFERROR(VLOOKUP(E6033,Lookup!B:C,2,0),0)</f>
        <v>0</v>
      </c>
    </row>
    <row r="6034" customHeight="1" spans="11:15">
      <c r="K6034" s="6" t="str">
        <f>IFERROR(VLOOKUP($J6034,Lookup!$I:$M,Lookup!J$2,0),"")</f>
        <v/>
      </c>
      <c r="L6034" s="6" t="str">
        <f>IFERROR(VLOOKUP($J6034,Lookup!$I:$M,Lookup!K$2,0),"")</f>
        <v/>
      </c>
      <c r="M6034" s="6" t="str">
        <f>IFERROR(VLOOKUP($J6034,Lookup!$I:$M,Lookup!L$2,0),"")</f>
        <v/>
      </c>
      <c r="N6034" s="6" t="str">
        <f>IFERROR(VLOOKUP($J6034,Lookup!$I:$M,Lookup!M$2,0),"")</f>
        <v/>
      </c>
      <c r="O6034" s="6">
        <f>IFERROR(VLOOKUP(E6034,Lookup!B:C,2,0),0)</f>
        <v>0</v>
      </c>
    </row>
    <row r="6035" customHeight="1" spans="11:15">
      <c r="K6035" s="6" t="str">
        <f>IFERROR(VLOOKUP($J6035,Lookup!$I:$M,Lookup!J$2,0),"")</f>
        <v/>
      </c>
      <c r="L6035" s="6" t="str">
        <f>IFERROR(VLOOKUP($J6035,Lookup!$I:$M,Lookup!K$2,0),"")</f>
        <v/>
      </c>
      <c r="M6035" s="6" t="str">
        <f>IFERROR(VLOOKUP($J6035,Lookup!$I:$M,Lookup!L$2,0),"")</f>
        <v/>
      </c>
      <c r="N6035" s="6" t="str">
        <f>IFERROR(VLOOKUP($J6035,Lookup!$I:$M,Lookup!M$2,0),"")</f>
        <v/>
      </c>
      <c r="O6035" s="6">
        <f>IFERROR(VLOOKUP(E6035,Lookup!B:C,2,0),0)</f>
        <v>0</v>
      </c>
    </row>
    <row r="6036" customHeight="1" spans="11:15">
      <c r="K6036" s="6" t="str">
        <f>IFERROR(VLOOKUP($J6036,Lookup!$I:$M,Lookup!J$2,0),"")</f>
        <v/>
      </c>
      <c r="L6036" s="6" t="str">
        <f>IFERROR(VLOOKUP($J6036,Lookup!$I:$M,Lookup!K$2,0),"")</f>
        <v/>
      </c>
      <c r="M6036" s="6" t="str">
        <f>IFERROR(VLOOKUP($J6036,Lookup!$I:$M,Lookup!L$2,0),"")</f>
        <v/>
      </c>
      <c r="N6036" s="6" t="str">
        <f>IFERROR(VLOOKUP($J6036,Lookup!$I:$M,Lookup!M$2,0),"")</f>
        <v/>
      </c>
      <c r="O6036" s="6">
        <f>IFERROR(VLOOKUP(E6036,Lookup!B:C,2,0),0)</f>
        <v>0</v>
      </c>
    </row>
    <row r="6037" customHeight="1" spans="11:15">
      <c r="K6037" s="6" t="str">
        <f>IFERROR(VLOOKUP($J6037,Lookup!$I:$M,Lookup!J$2,0),"")</f>
        <v/>
      </c>
      <c r="L6037" s="6" t="str">
        <f>IFERROR(VLOOKUP($J6037,Lookup!$I:$M,Lookup!K$2,0),"")</f>
        <v/>
      </c>
      <c r="M6037" s="6" t="str">
        <f>IFERROR(VLOOKUP($J6037,Lookup!$I:$M,Lookup!L$2,0),"")</f>
        <v/>
      </c>
      <c r="N6037" s="6" t="str">
        <f>IFERROR(VLOOKUP($J6037,Lookup!$I:$M,Lookup!M$2,0),"")</f>
        <v/>
      </c>
      <c r="O6037" s="6">
        <f>IFERROR(VLOOKUP(E6037,Lookup!B:C,2,0),0)</f>
        <v>0</v>
      </c>
    </row>
    <row r="6038" customHeight="1" spans="11:15">
      <c r="K6038" s="6" t="str">
        <f>IFERROR(VLOOKUP($J6038,Lookup!$I:$M,Lookup!J$2,0),"")</f>
        <v/>
      </c>
      <c r="L6038" s="6" t="str">
        <f>IFERROR(VLOOKUP($J6038,Lookup!$I:$M,Lookup!K$2,0),"")</f>
        <v/>
      </c>
      <c r="M6038" s="6" t="str">
        <f>IFERROR(VLOOKUP($J6038,Lookup!$I:$M,Lookup!L$2,0),"")</f>
        <v/>
      </c>
      <c r="N6038" s="6" t="str">
        <f>IFERROR(VLOOKUP($J6038,Lookup!$I:$M,Lookup!M$2,0),"")</f>
        <v/>
      </c>
      <c r="O6038" s="6">
        <f>IFERROR(VLOOKUP(E6038,Lookup!B:C,2,0),0)</f>
        <v>0</v>
      </c>
    </row>
    <row r="6039" customHeight="1" spans="11:15">
      <c r="K6039" s="6" t="str">
        <f>IFERROR(VLOOKUP($J6039,Lookup!$I:$M,Lookup!J$2,0),"")</f>
        <v/>
      </c>
      <c r="L6039" s="6" t="str">
        <f>IFERROR(VLOOKUP($J6039,Lookup!$I:$M,Lookup!K$2,0),"")</f>
        <v/>
      </c>
      <c r="M6039" s="6" t="str">
        <f>IFERROR(VLOOKUP($J6039,Lookup!$I:$M,Lookup!L$2,0),"")</f>
        <v/>
      </c>
      <c r="N6039" s="6" t="str">
        <f>IFERROR(VLOOKUP($J6039,Lookup!$I:$M,Lookup!M$2,0),"")</f>
        <v/>
      </c>
      <c r="O6039" s="6">
        <f>IFERROR(VLOOKUP(E6039,Lookup!B:C,2,0),0)</f>
        <v>0</v>
      </c>
    </row>
    <row r="6040" customHeight="1" spans="11:15">
      <c r="K6040" s="6" t="str">
        <f>IFERROR(VLOOKUP($J6040,Lookup!$I:$M,Lookup!J$2,0),"")</f>
        <v/>
      </c>
      <c r="L6040" s="6" t="str">
        <f>IFERROR(VLOOKUP($J6040,Lookup!$I:$M,Lookup!K$2,0),"")</f>
        <v/>
      </c>
      <c r="M6040" s="6" t="str">
        <f>IFERROR(VLOOKUP($J6040,Lookup!$I:$M,Lookup!L$2,0),"")</f>
        <v/>
      </c>
      <c r="N6040" s="6" t="str">
        <f>IFERROR(VLOOKUP($J6040,Lookup!$I:$M,Lookup!M$2,0),"")</f>
        <v/>
      </c>
      <c r="O6040" s="6">
        <f>IFERROR(VLOOKUP(E6040,Lookup!B:C,2,0),0)</f>
        <v>0</v>
      </c>
    </row>
    <row r="6041" customHeight="1" spans="11:15">
      <c r="K6041" s="6" t="str">
        <f>IFERROR(VLOOKUP($J6041,Lookup!$I:$M,Lookup!J$2,0),"")</f>
        <v/>
      </c>
      <c r="L6041" s="6" t="str">
        <f>IFERROR(VLOOKUP($J6041,Lookup!$I:$M,Lookup!K$2,0),"")</f>
        <v/>
      </c>
      <c r="M6041" s="6" t="str">
        <f>IFERROR(VLOOKUP($J6041,Lookup!$I:$M,Lookup!L$2,0),"")</f>
        <v/>
      </c>
      <c r="N6041" s="6" t="str">
        <f>IFERROR(VLOOKUP($J6041,Lookup!$I:$M,Lookup!M$2,0),"")</f>
        <v/>
      </c>
      <c r="O6041" s="6">
        <f>IFERROR(VLOOKUP(E6041,Lookup!B:C,2,0),0)</f>
        <v>0</v>
      </c>
    </row>
    <row r="6042" customHeight="1" spans="11:15">
      <c r="K6042" s="6" t="str">
        <f>IFERROR(VLOOKUP($J6042,Lookup!$I:$M,Lookup!J$2,0),"")</f>
        <v/>
      </c>
      <c r="L6042" s="6" t="str">
        <f>IFERROR(VLOOKUP($J6042,Lookup!$I:$M,Lookup!K$2,0),"")</f>
        <v/>
      </c>
      <c r="M6042" s="6" t="str">
        <f>IFERROR(VLOOKUP($J6042,Lookup!$I:$M,Lookup!L$2,0),"")</f>
        <v/>
      </c>
      <c r="N6042" s="6" t="str">
        <f>IFERROR(VLOOKUP($J6042,Lookup!$I:$M,Lookup!M$2,0),"")</f>
        <v/>
      </c>
      <c r="O6042" s="6">
        <f>IFERROR(VLOOKUP(E6042,Lookup!B:C,2,0),0)</f>
        <v>0</v>
      </c>
    </row>
    <row r="6043" customHeight="1" spans="11:15">
      <c r="K6043" s="6" t="str">
        <f>IFERROR(VLOOKUP($J6043,Lookup!$I:$M,Lookup!J$2,0),"")</f>
        <v/>
      </c>
      <c r="L6043" s="6" t="str">
        <f>IFERROR(VLOOKUP($J6043,Lookup!$I:$M,Lookup!K$2,0),"")</f>
        <v/>
      </c>
      <c r="M6043" s="6" t="str">
        <f>IFERROR(VLOOKUP($J6043,Lookup!$I:$M,Lookup!L$2,0),"")</f>
        <v/>
      </c>
      <c r="N6043" s="6" t="str">
        <f>IFERROR(VLOOKUP($J6043,Lookup!$I:$M,Lookup!M$2,0),"")</f>
        <v/>
      </c>
      <c r="O6043" s="6">
        <f>IFERROR(VLOOKUP(E6043,Lookup!B:C,2,0),0)</f>
        <v>0</v>
      </c>
    </row>
    <row r="6044" customHeight="1" spans="11:15">
      <c r="K6044" s="6" t="str">
        <f>IFERROR(VLOOKUP($J6044,Lookup!$I:$M,Lookup!J$2,0),"")</f>
        <v/>
      </c>
      <c r="L6044" s="6" t="str">
        <f>IFERROR(VLOOKUP($J6044,Lookup!$I:$M,Lookup!K$2,0),"")</f>
        <v/>
      </c>
      <c r="M6044" s="6" t="str">
        <f>IFERROR(VLOOKUP($J6044,Lookup!$I:$M,Lookup!L$2,0),"")</f>
        <v/>
      </c>
      <c r="N6044" s="6" t="str">
        <f>IFERROR(VLOOKUP($J6044,Lookup!$I:$M,Lookup!M$2,0),"")</f>
        <v/>
      </c>
      <c r="O6044" s="6">
        <f>IFERROR(VLOOKUP(E6044,Lookup!B:C,2,0),0)</f>
        <v>0</v>
      </c>
    </row>
    <row r="6045" customHeight="1" spans="11:15">
      <c r="K6045" s="6" t="str">
        <f>IFERROR(VLOOKUP($J6045,Lookup!$I:$M,Lookup!J$2,0),"")</f>
        <v/>
      </c>
      <c r="L6045" s="6" t="str">
        <f>IFERROR(VLOOKUP($J6045,Lookup!$I:$M,Lookup!K$2,0),"")</f>
        <v/>
      </c>
      <c r="M6045" s="6" t="str">
        <f>IFERROR(VLOOKUP($J6045,Lookup!$I:$M,Lookup!L$2,0),"")</f>
        <v/>
      </c>
      <c r="N6045" s="6" t="str">
        <f>IFERROR(VLOOKUP($J6045,Lookup!$I:$M,Lookup!M$2,0),"")</f>
        <v/>
      </c>
      <c r="O6045" s="6">
        <f>IFERROR(VLOOKUP(E6045,Lookup!B:C,2,0),0)</f>
        <v>0</v>
      </c>
    </row>
    <row r="6046" customHeight="1" spans="11:15">
      <c r="K6046" s="6" t="str">
        <f>IFERROR(VLOOKUP($J6046,Lookup!$I:$M,Lookup!J$2,0),"")</f>
        <v/>
      </c>
      <c r="L6046" s="6" t="str">
        <f>IFERROR(VLOOKUP($J6046,Lookup!$I:$M,Lookup!K$2,0),"")</f>
        <v/>
      </c>
      <c r="M6046" s="6" t="str">
        <f>IFERROR(VLOOKUP($J6046,Lookup!$I:$M,Lookup!L$2,0),"")</f>
        <v/>
      </c>
      <c r="N6046" s="6" t="str">
        <f>IFERROR(VLOOKUP($J6046,Lookup!$I:$M,Lookup!M$2,0),"")</f>
        <v/>
      </c>
      <c r="O6046" s="6">
        <f>IFERROR(VLOOKUP(E6046,Lookup!B:C,2,0),0)</f>
        <v>0</v>
      </c>
    </row>
    <row r="6047" customHeight="1" spans="11:15">
      <c r="K6047" s="6" t="str">
        <f>IFERROR(VLOOKUP($J6047,Lookup!$I:$M,Lookup!J$2,0),"")</f>
        <v/>
      </c>
      <c r="L6047" s="6" t="str">
        <f>IFERROR(VLOOKUP($J6047,Lookup!$I:$M,Lookup!K$2,0),"")</f>
        <v/>
      </c>
      <c r="M6047" s="6" t="str">
        <f>IFERROR(VLOOKUP($J6047,Lookup!$I:$M,Lookup!L$2,0),"")</f>
        <v/>
      </c>
      <c r="N6047" s="6" t="str">
        <f>IFERROR(VLOOKUP($J6047,Lookup!$I:$M,Lookup!M$2,0),"")</f>
        <v/>
      </c>
      <c r="O6047" s="6">
        <f>IFERROR(VLOOKUP(E6047,Lookup!B:C,2,0),0)</f>
        <v>0</v>
      </c>
    </row>
    <row r="6048" customHeight="1" spans="11:15">
      <c r="K6048" s="6" t="str">
        <f>IFERROR(VLOOKUP($J6048,Lookup!$I:$M,Lookup!J$2,0),"")</f>
        <v/>
      </c>
      <c r="L6048" s="6" t="str">
        <f>IFERROR(VLOOKUP($J6048,Lookup!$I:$M,Lookup!K$2,0),"")</f>
        <v/>
      </c>
      <c r="M6048" s="6" t="str">
        <f>IFERROR(VLOOKUP($J6048,Lookup!$I:$M,Lookup!L$2,0),"")</f>
        <v/>
      </c>
      <c r="N6048" s="6" t="str">
        <f>IFERROR(VLOOKUP($J6048,Lookup!$I:$M,Lookup!M$2,0),"")</f>
        <v/>
      </c>
      <c r="O6048" s="6">
        <f>IFERROR(VLOOKUP(E6048,Lookup!B:C,2,0),0)</f>
        <v>0</v>
      </c>
    </row>
    <row r="6049" customHeight="1" spans="11:15">
      <c r="K6049" s="6" t="str">
        <f>IFERROR(VLOOKUP($J6049,Lookup!$I:$M,Lookup!J$2,0),"")</f>
        <v/>
      </c>
      <c r="L6049" s="6" t="str">
        <f>IFERROR(VLOOKUP($J6049,Lookup!$I:$M,Lookup!K$2,0),"")</f>
        <v/>
      </c>
      <c r="M6049" s="6" t="str">
        <f>IFERROR(VLOOKUP($J6049,Lookup!$I:$M,Lookup!L$2,0),"")</f>
        <v/>
      </c>
      <c r="N6049" s="6" t="str">
        <f>IFERROR(VLOOKUP($J6049,Lookup!$I:$M,Lookup!M$2,0),"")</f>
        <v/>
      </c>
      <c r="O6049" s="6">
        <f>IFERROR(VLOOKUP(E6049,Lookup!B:C,2,0),0)</f>
        <v>0</v>
      </c>
    </row>
    <row r="6050" customHeight="1" spans="11:15">
      <c r="K6050" s="6" t="str">
        <f>IFERROR(VLOOKUP($J6050,Lookup!$I:$M,Lookup!J$2,0),"")</f>
        <v/>
      </c>
      <c r="L6050" s="6" t="str">
        <f>IFERROR(VLOOKUP($J6050,Lookup!$I:$M,Lookup!K$2,0),"")</f>
        <v/>
      </c>
      <c r="M6050" s="6" t="str">
        <f>IFERROR(VLOOKUP($J6050,Lookup!$I:$M,Lookup!L$2,0),"")</f>
        <v/>
      </c>
      <c r="N6050" s="6" t="str">
        <f>IFERROR(VLOOKUP($J6050,Lookup!$I:$M,Lookup!M$2,0),"")</f>
        <v/>
      </c>
      <c r="O6050" s="6">
        <f>IFERROR(VLOOKUP(E6050,Lookup!B:C,2,0),0)</f>
        <v>0</v>
      </c>
    </row>
    <row r="6051" customHeight="1" spans="11:15">
      <c r="K6051" s="6" t="str">
        <f>IFERROR(VLOOKUP($J6051,Lookup!$I:$M,Lookup!J$2,0),"")</f>
        <v/>
      </c>
      <c r="L6051" s="6" t="str">
        <f>IFERROR(VLOOKUP($J6051,Lookup!$I:$M,Lookup!K$2,0),"")</f>
        <v/>
      </c>
      <c r="M6051" s="6" t="str">
        <f>IFERROR(VLOOKUP($J6051,Lookup!$I:$M,Lookup!L$2,0),"")</f>
        <v/>
      </c>
      <c r="N6051" s="6" t="str">
        <f>IFERROR(VLOOKUP($J6051,Lookup!$I:$M,Lookup!M$2,0),"")</f>
        <v/>
      </c>
      <c r="O6051" s="6">
        <f>IFERROR(VLOOKUP(E6051,Lookup!B:C,2,0),0)</f>
        <v>0</v>
      </c>
    </row>
    <row r="6052" customHeight="1" spans="11:15">
      <c r="K6052" s="6" t="str">
        <f>IFERROR(VLOOKUP($J6052,Lookup!$I:$M,Lookup!J$2,0),"")</f>
        <v/>
      </c>
      <c r="L6052" s="6" t="str">
        <f>IFERROR(VLOOKUP($J6052,Lookup!$I:$M,Lookup!K$2,0),"")</f>
        <v/>
      </c>
      <c r="M6052" s="6" t="str">
        <f>IFERROR(VLOOKUP($J6052,Lookup!$I:$M,Lookup!L$2,0),"")</f>
        <v/>
      </c>
      <c r="N6052" s="6" t="str">
        <f>IFERROR(VLOOKUP($J6052,Lookup!$I:$M,Lookup!M$2,0),"")</f>
        <v/>
      </c>
      <c r="O6052" s="6">
        <f>IFERROR(VLOOKUP(E6052,Lookup!B:C,2,0),0)</f>
        <v>0</v>
      </c>
    </row>
    <row r="6053" customHeight="1" spans="11:15">
      <c r="K6053" s="6" t="str">
        <f>IFERROR(VLOOKUP($J6053,Lookup!$I:$M,Lookup!J$2,0),"")</f>
        <v/>
      </c>
      <c r="L6053" s="6" t="str">
        <f>IFERROR(VLOOKUP($J6053,Lookup!$I:$M,Lookup!K$2,0),"")</f>
        <v/>
      </c>
      <c r="M6053" s="6" t="str">
        <f>IFERROR(VLOOKUP($J6053,Lookup!$I:$M,Lookup!L$2,0),"")</f>
        <v/>
      </c>
      <c r="N6053" s="6" t="str">
        <f>IFERROR(VLOOKUP($J6053,Lookup!$I:$M,Lookup!M$2,0),"")</f>
        <v/>
      </c>
      <c r="O6053" s="6">
        <f>IFERROR(VLOOKUP(E6053,Lookup!B:C,2,0),0)</f>
        <v>0</v>
      </c>
    </row>
    <row r="6054" customHeight="1" spans="11:15">
      <c r="K6054" s="6" t="str">
        <f>IFERROR(VLOOKUP($J6054,Lookup!$I:$M,Lookup!J$2,0),"")</f>
        <v/>
      </c>
      <c r="L6054" s="6" t="str">
        <f>IFERROR(VLOOKUP($J6054,Lookup!$I:$M,Lookup!K$2,0),"")</f>
        <v/>
      </c>
      <c r="M6054" s="6" t="str">
        <f>IFERROR(VLOOKUP($J6054,Lookup!$I:$M,Lookup!L$2,0),"")</f>
        <v/>
      </c>
      <c r="N6054" s="6" t="str">
        <f>IFERROR(VLOOKUP($J6054,Lookup!$I:$M,Lookup!M$2,0),"")</f>
        <v/>
      </c>
      <c r="O6054" s="6">
        <f>IFERROR(VLOOKUP(E6054,Lookup!B:C,2,0),0)</f>
        <v>0</v>
      </c>
    </row>
    <row r="6055" customHeight="1" spans="11:15">
      <c r="K6055" s="6" t="str">
        <f>IFERROR(VLOOKUP($J6055,Lookup!$I:$M,Lookup!J$2,0),"")</f>
        <v/>
      </c>
      <c r="L6055" s="6" t="str">
        <f>IFERROR(VLOOKUP($J6055,Lookup!$I:$M,Lookup!K$2,0),"")</f>
        <v/>
      </c>
      <c r="M6055" s="6" t="str">
        <f>IFERROR(VLOOKUP($J6055,Lookup!$I:$M,Lookup!L$2,0),"")</f>
        <v/>
      </c>
      <c r="N6055" s="6" t="str">
        <f>IFERROR(VLOOKUP($J6055,Lookup!$I:$M,Lookup!M$2,0),"")</f>
        <v/>
      </c>
      <c r="O6055" s="6">
        <f>IFERROR(VLOOKUP(E6055,Lookup!B:C,2,0),0)</f>
        <v>0</v>
      </c>
    </row>
    <row r="6056" customHeight="1" spans="11:15">
      <c r="K6056" s="6" t="str">
        <f>IFERROR(VLOOKUP($J6056,Lookup!$I:$M,Lookup!J$2,0),"")</f>
        <v/>
      </c>
      <c r="L6056" s="6" t="str">
        <f>IFERROR(VLOOKUP($J6056,Lookup!$I:$M,Lookup!K$2,0),"")</f>
        <v/>
      </c>
      <c r="M6056" s="6" t="str">
        <f>IFERROR(VLOOKUP($J6056,Lookup!$I:$M,Lookup!L$2,0),"")</f>
        <v/>
      </c>
      <c r="N6056" s="6" t="str">
        <f>IFERROR(VLOOKUP($J6056,Lookup!$I:$M,Lookup!M$2,0),"")</f>
        <v/>
      </c>
      <c r="O6056" s="6">
        <f>IFERROR(VLOOKUP(E6056,Lookup!B:C,2,0),0)</f>
        <v>0</v>
      </c>
    </row>
    <row r="6057" customHeight="1" spans="11:15">
      <c r="K6057" s="6" t="str">
        <f>IFERROR(VLOOKUP($J6057,Lookup!$I:$M,Lookup!J$2,0),"")</f>
        <v/>
      </c>
      <c r="L6057" s="6" t="str">
        <f>IFERROR(VLOOKUP($J6057,Lookup!$I:$M,Lookup!K$2,0),"")</f>
        <v/>
      </c>
      <c r="M6057" s="6" t="str">
        <f>IFERROR(VLOOKUP($J6057,Lookup!$I:$M,Lookup!L$2,0),"")</f>
        <v/>
      </c>
      <c r="N6057" s="6" t="str">
        <f>IFERROR(VLOOKUP($J6057,Lookup!$I:$M,Lookup!M$2,0),"")</f>
        <v/>
      </c>
      <c r="O6057" s="6">
        <f>IFERROR(VLOOKUP(E6057,Lookup!B:C,2,0),0)</f>
        <v>0</v>
      </c>
    </row>
    <row r="6058" customHeight="1" spans="11:15">
      <c r="K6058" s="6" t="str">
        <f>IFERROR(VLOOKUP($J6058,Lookup!$I:$M,Lookup!J$2,0),"")</f>
        <v/>
      </c>
      <c r="L6058" s="6" t="str">
        <f>IFERROR(VLOOKUP($J6058,Lookup!$I:$M,Lookup!K$2,0),"")</f>
        <v/>
      </c>
      <c r="M6058" s="6" t="str">
        <f>IFERROR(VLOOKUP($J6058,Lookup!$I:$M,Lookup!L$2,0),"")</f>
        <v/>
      </c>
      <c r="N6058" s="6" t="str">
        <f>IFERROR(VLOOKUP($J6058,Lookup!$I:$M,Lookup!M$2,0),"")</f>
        <v/>
      </c>
      <c r="O6058" s="6">
        <f>IFERROR(VLOOKUP(E6058,Lookup!B:C,2,0),0)</f>
        <v>0</v>
      </c>
    </row>
    <row r="6059" customHeight="1" spans="11:15">
      <c r="K6059" s="6" t="str">
        <f>IFERROR(VLOOKUP($J6059,Lookup!$I:$M,Lookup!J$2,0),"")</f>
        <v/>
      </c>
      <c r="L6059" s="6" t="str">
        <f>IFERROR(VLOOKUP($J6059,Lookup!$I:$M,Lookup!K$2,0),"")</f>
        <v/>
      </c>
      <c r="M6059" s="6" t="str">
        <f>IFERROR(VLOOKUP($J6059,Lookup!$I:$M,Lookup!L$2,0),"")</f>
        <v/>
      </c>
      <c r="N6059" s="6" t="str">
        <f>IFERROR(VLOOKUP($J6059,Lookup!$I:$M,Lookup!M$2,0),"")</f>
        <v/>
      </c>
      <c r="O6059" s="6">
        <f>IFERROR(VLOOKUP(E6059,Lookup!B:C,2,0),0)</f>
        <v>0</v>
      </c>
    </row>
    <row r="6060" customHeight="1" spans="11:15">
      <c r="K6060" s="6" t="str">
        <f>IFERROR(VLOOKUP($J6060,Lookup!$I:$M,Lookup!J$2,0),"")</f>
        <v/>
      </c>
      <c r="L6060" s="6" t="str">
        <f>IFERROR(VLOOKUP($J6060,Lookup!$I:$M,Lookup!K$2,0),"")</f>
        <v/>
      </c>
      <c r="M6060" s="6" t="str">
        <f>IFERROR(VLOOKUP($J6060,Lookup!$I:$M,Lookup!L$2,0),"")</f>
        <v/>
      </c>
      <c r="N6060" s="6" t="str">
        <f>IFERROR(VLOOKUP($J6060,Lookup!$I:$M,Lookup!M$2,0),"")</f>
        <v/>
      </c>
      <c r="O6060" s="6">
        <f>IFERROR(VLOOKUP(E6060,Lookup!B:C,2,0),0)</f>
        <v>0</v>
      </c>
    </row>
    <row r="6061" customHeight="1" spans="11:15">
      <c r="K6061" s="6" t="str">
        <f>IFERROR(VLOOKUP($J6061,Lookup!$I:$M,Lookup!J$2,0),"")</f>
        <v/>
      </c>
      <c r="L6061" s="6" t="str">
        <f>IFERROR(VLOOKUP($J6061,Lookup!$I:$M,Lookup!K$2,0),"")</f>
        <v/>
      </c>
      <c r="M6061" s="6" t="str">
        <f>IFERROR(VLOOKUP($J6061,Lookup!$I:$M,Lookup!L$2,0),"")</f>
        <v/>
      </c>
      <c r="N6061" s="6" t="str">
        <f>IFERROR(VLOOKUP($J6061,Lookup!$I:$M,Lookup!M$2,0),"")</f>
        <v/>
      </c>
      <c r="O6061" s="6">
        <f>IFERROR(VLOOKUP(E6061,Lookup!B:C,2,0),0)</f>
        <v>0</v>
      </c>
    </row>
    <row r="6062" customHeight="1" spans="11:15">
      <c r="K6062" s="6" t="str">
        <f>IFERROR(VLOOKUP($J6062,Lookup!$I:$M,Lookup!J$2,0),"")</f>
        <v/>
      </c>
      <c r="L6062" s="6" t="str">
        <f>IFERROR(VLOOKUP($J6062,Lookup!$I:$M,Lookup!K$2,0),"")</f>
        <v/>
      </c>
      <c r="M6062" s="6" t="str">
        <f>IFERROR(VLOOKUP($J6062,Lookup!$I:$M,Lookup!L$2,0),"")</f>
        <v/>
      </c>
      <c r="N6062" s="6" t="str">
        <f>IFERROR(VLOOKUP($J6062,Lookup!$I:$M,Lookup!M$2,0),"")</f>
        <v/>
      </c>
      <c r="O6062" s="6">
        <f>IFERROR(VLOOKUP(E6062,Lookup!B:C,2,0),0)</f>
        <v>0</v>
      </c>
    </row>
    <row r="6063" customHeight="1" spans="11:15">
      <c r="K6063" s="6" t="str">
        <f>IFERROR(VLOOKUP($J6063,Lookup!$I:$M,Lookup!J$2,0),"")</f>
        <v/>
      </c>
      <c r="L6063" s="6" t="str">
        <f>IFERROR(VLOOKUP($J6063,Lookup!$I:$M,Lookup!K$2,0),"")</f>
        <v/>
      </c>
      <c r="M6063" s="6" t="str">
        <f>IFERROR(VLOOKUP($J6063,Lookup!$I:$M,Lookup!L$2,0),"")</f>
        <v/>
      </c>
      <c r="N6063" s="6" t="str">
        <f>IFERROR(VLOOKUP($J6063,Lookup!$I:$M,Lookup!M$2,0),"")</f>
        <v/>
      </c>
      <c r="O6063" s="6">
        <f>IFERROR(VLOOKUP(E6063,Lookup!B:C,2,0),0)</f>
        <v>0</v>
      </c>
    </row>
    <row r="6064" customHeight="1" spans="11:15">
      <c r="K6064" s="6" t="str">
        <f>IFERROR(VLOOKUP($J6064,Lookup!$I:$M,Lookup!J$2,0),"")</f>
        <v/>
      </c>
      <c r="L6064" s="6" t="str">
        <f>IFERROR(VLOOKUP($J6064,Lookup!$I:$M,Lookup!K$2,0),"")</f>
        <v/>
      </c>
      <c r="M6064" s="6" t="str">
        <f>IFERROR(VLOOKUP($J6064,Lookup!$I:$M,Lookup!L$2,0),"")</f>
        <v/>
      </c>
      <c r="N6064" s="6" t="str">
        <f>IFERROR(VLOOKUP($J6064,Lookup!$I:$M,Lookup!M$2,0),"")</f>
        <v/>
      </c>
      <c r="O6064" s="6">
        <f>IFERROR(VLOOKUP(E6064,Lookup!B:C,2,0),0)</f>
        <v>0</v>
      </c>
    </row>
    <row r="6065" customHeight="1" spans="11:15">
      <c r="K6065" s="6" t="str">
        <f>IFERROR(VLOOKUP($J6065,Lookup!$I:$M,Lookup!J$2,0),"")</f>
        <v/>
      </c>
      <c r="L6065" s="6" t="str">
        <f>IFERROR(VLOOKUP($J6065,Lookup!$I:$M,Lookup!K$2,0),"")</f>
        <v/>
      </c>
      <c r="M6065" s="6" t="str">
        <f>IFERROR(VLOOKUP($J6065,Lookup!$I:$M,Lookup!L$2,0),"")</f>
        <v/>
      </c>
      <c r="N6065" s="6" t="str">
        <f>IFERROR(VLOOKUP($J6065,Lookup!$I:$M,Lookup!M$2,0),"")</f>
        <v/>
      </c>
      <c r="O6065" s="6">
        <f>IFERROR(VLOOKUP(E6065,Lookup!B:C,2,0),0)</f>
        <v>0</v>
      </c>
    </row>
    <row r="6066" customHeight="1" spans="11:15">
      <c r="K6066" s="6" t="str">
        <f>IFERROR(VLOOKUP($J6066,Lookup!$I:$M,Lookup!J$2,0),"")</f>
        <v/>
      </c>
      <c r="L6066" s="6" t="str">
        <f>IFERROR(VLOOKUP($J6066,Lookup!$I:$M,Lookup!K$2,0),"")</f>
        <v/>
      </c>
      <c r="M6066" s="6" t="str">
        <f>IFERROR(VLOOKUP($J6066,Lookup!$I:$M,Lookup!L$2,0),"")</f>
        <v/>
      </c>
      <c r="N6066" s="6" t="str">
        <f>IFERROR(VLOOKUP($J6066,Lookup!$I:$M,Lookup!M$2,0),"")</f>
        <v/>
      </c>
      <c r="O6066" s="6">
        <f>IFERROR(VLOOKUP(E6066,Lookup!B:C,2,0),0)</f>
        <v>0</v>
      </c>
    </row>
    <row r="6067" customHeight="1" spans="11:15">
      <c r="K6067" s="6" t="str">
        <f>IFERROR(VLOOKUP($J6067,Lookup!$I:$M,Lookup!J$2,0),"")</f>
        <v/>
      </c>
      <c r="L6067" s="6" t="str">
        <f>IFERROR(VLOOKUP($J6067,Lookup!$I:$M,Lookup!K$2,0),"")</f>
        <v/>
      </c>
      <c r="M6067" s="6" t="str">
        <f>IFERROR(VLOOKUP($J6067,Lookup!$I:$M,Lookup!L$2,0),"")</f>
        <v/>
      </c>
      <c r="N6067" s="6" t="str">
        <f>IFERROR(VLOOKUP($J6067,Lookup!$I:$M,Lookup!M$2,0),"")</f>
        <v/>
      </c>
      <c r="O6067" s="6">
        <f>IFERROR(VLOOKUP(E6067,Lookup!B:C,2,0),0)</f>
        <v>0</v>
      </c>
    </row>
    <row r="6068" customHeight="1" spans="11:15">
      <c r="K6068" s="6" t="str">
        <f>IFERROR(VLOOKUP($J6068,Lookup!$I:$M,Lookup!J$2,0),"")</f>
        <v/>
      </c>
      <c r="L6068" s="6" t="str">
        <f>IFERROR(VLOOKUP($J6068,Lookup!$I:$M,Lookup!K$2,0),"")</f>
        <v/>
      </c>
      <c r="M6068" s="6" t="str">
        <f>IFERROR(VLOOKUP($J6068,Lookup!$I:$M,Lookup!L$2,0),"")</f>
        <v/>
      </c>
      <c r="N6068" s="6" t="str">
        <f>IFERROR(VLOOKUP($J6068,Lookup!$I:$M,Lookup!M$2,0),"")</f>
        <v/>
      </c>
      <c r="O6068" s="6">
        <f>IFERROR(VLOOKUP(E6068,Lookup!B:C,2,0),0)</f>
        <v>0</v>
      </c>
    </row>
    <row r="6069" customHeight="1" spans="11:15">
      <c r="K6069" s="6" t="str">
        <f>IFERROR(VLOOKUP($J6069,Lookup!$I:$M,Lookup!J$2,0),"")</f>
        <v/>
      </c>
      <c r="L6069" s="6" t="str">
        <f>IFERROR(VLOOKUP($J6069,Lookup!$I:$M,Lookup!K$2,0),"")</f>
        <v/>
      </c>
      <c r="M6069" s="6" t="str">
        <f>IFERROR(VLOOKUP($J6069,Lookup!$I:$M,Lookup!L$2,0),"")</f>
        <v/>
      </c>
      <c r="N6069" s="6" t="str">
        <f>IFERROR(VLOOKUP($J6069,Lookup!$I:$M,Lookup!M$2,0),"")</f>
        <v/>
      </c>
      <c r="O6069" s="6">
        <f>IFERROR(VLOOKUP(E6069,Lookup!B:C,2,0),0)</f>
        <v>0</v>
      </c>
    </row>
    <row r="6070" customHeight="1" spans="11:15">
      <c r="K6070" s="6" t="str">
        <f>IFERROR(VLOOKUP($J6070,Lookup!$I:$M,Lookup!J$2,0),"")</f>
        <v/>
      </c>
      <c r="L6070" s="6" t="str">
        <f>IFERROR(VLOOKUP($J6070,Lookup!$I:$M,Lookup!K$2,0),"")</f>
        <v/>
      </c>
      <c r="M6070" s="6" t="str">
        <f>IFERROR(VLOOKUP($J6070,Lookup!$I:$M,Lookup!L$2,0),"")</f>
        <v/>
      </c>
      <c r="N6070" s="6" t="str">
        <f>IFERROR(VLOOKUP($J6070,Lookup!$I:$M,Lookup!M$2,0),"")</f>
        <v/>
      </c>
      <c r="O6070" s="6">
        <f>IFERROR(VLOOKUP(E6070,Lookup!B:C,2,0),0)</f>
        <v>0</v>
      </c>
    </row>
    <row r="6071" customHeight="1" spans="11:15">
      <c r="K6071" s="6" t="str">
        <f>IFERROR(VLOOKUP($J6071,Lookup!$I:$M,Lookup!J$2,0),"")</f>
        <v/>
      </c>
      <c r="L6071" s="6" t="str">
        <f>IFERROR(VLOOKUP($J6071,Lookup!$I:$M,Lookup!K$2,0),"")</f>
        <v/>
      </c>
      <c r="M6071" s="6" t="str">
        <f>IFERROR(VLOOKUP($J6071,Lookup!$I:$M,Lookup!L$2,0),"")</f>
        <v/>
      </c>
      <c r="N6071" s="6" t="str">
        <f>IFERROR(VLOOKUP($J6071,Lookup!$I:$M,Lookup!M$2,0),"")</f>
        <v/>
      </c>
      <c r="O6071" s="6">
        <f>IFERROR(VLOOKUP(E6071,Lookup!B:C,2,0),0)</f>
        <v>0</v>
      </c>
    </row>
    <row r="6072" customHeight="1" spans="11:15">
      <c r="K6072" s="6" t="str">
        <f>IFERROR(VLOOKUP($J6072,Lookup!$I:$M,Lookup!J$2,0),"")</f>
        <v/>
      </c>
      <c r="L6072" s="6" t="str">
        <f>IFERROR(VLOOKUP($J6072,Lookup!$I:$M,Lookup!K$2,0),"")</f>
        <v/>
      </c>
      <c r="M6072" s="6" t="str">
        <f>IFERROR(VLOOKUP($J6072,Lookup!$I:$M,Lookup!L$2,0),"")</f>
        <v/>
      </c>
      <c r="N6072" s="6" t="str">
        <f>IFERROR(VLOOKUP($J6072,Lookup!$I:$M,Lookup!M$2,0),"")</f>
        <v/>
      </c>
      <c r="O6072" s="6">
        <f>IFERROR(VLOOKUP(E6072,Lookup!B:C,2,0),0)</f>
        <v>0</v>
      </c>
    </row>
    <row r="6073" customHeight="1" spans="11:15">
      <c r="K6073" s="6" t="str">
        <f>IFERROR(VLOOKUP($J6073,Lookup!$I:$M,Lookup!J$2,0),"")</f>
        <v/>
      </c>
      <c r="L6073" s="6" t="str">
        <f>IFERROR(VLOOKUP($J6073,Lookup!$I:$M,Lookup!K$2,0),"")</f>
        <v/>
      </c>
      <c r="M6073" s="6" t="str">
        <f>IFERROR(VLOOKUP($J6073,Lookup!$I:$M,Lookup!L$2,0),"")</f>
        <v/>
      </c>
      <c r="N6073" s="6" t="str">
        <f>IFERROR(VLOOKUP($J6073,Lookup!$I:$M,Lookup!M$2,0),"")</f>
        <v/>
      </c>
      <c r="O6073" s="6">
        <f>IFERROR(VLOOKUP(E6073,Lookup!B:C,2,0),0)</f>
        <v>0</v>
      </c>
    </row>
    <row r="6074" customHeight="1" spans="11:15">
      <c r="K6074" s="6" t="str">
        <f>IFERROR(VLOOKUP($J6074,Lookup!$I:$M,Lookup!J$2,0),"")</f>
        <v/>
      </c>
      <c r="L6074" s="6" t="str">
        <f>IFERROR(VLOOKUP($J6074,Lookup!$I:$M,Lookup!K$2,0),"")</f>
        <v/>
      </c>
      <c r="M6074" s="6" t="str">
        <f>IFERROR(VLOOKUP($J6074,Lookup!$I:$M,Lookup!L$2,0),"")</f>
        <v/>
      </c>
      <c r="N6074" s="6" t="str">
        <f>IFERROR(VLOOKUP($J6074,Lookup!$I:$M,Lookup!M$2,0),"")</f>
        <v/>
      </c>
      <c r="O6074" s="6">
        <f>IFERROR(VLOOKUP(E6074,Lookup!B:C,2,0),0)</f>
        <v>0</v>
      </c>
    </row>
    <row r="6075" customHeight="1" spans="11:15">
      <c r="K6075" s="6" t="str">
        <f>IFERROR(VLOOKUP($J6075,Lookup!$I:$M,Lookup!J$2,0),"")</f>
        <v/>
      </c>
      <c r="L6075" s="6" t="str">
        <f>IFERROR(VLOOKUP($J6075,Lookup!$I:$M,Lookup!K$2,0),"")</f>
        <v/>
      </c>
      <c r="M6075" s="6" t="str">
        <f>IFERROR(VLOOKUP($J6075,Lookup!$I:$M,Lookup!L$2,0),"")</f>
        <v/>
      </c>
      <c r="N6075" s="6" t="str">
        <f>IFERROR(VLOOKUP($J6075,Lookup!$I:$M,Lookup!M$2,0),"")</f>
        <v/>
      </c>
      <c r="O6075" s="6">
        <f>IFERROR(VLOOKUP(E6075,Lookup!B:C,2,0),0)</f>
        <v>0</v>
      </c>
    </row>
    <row r="6076" customHeight="1" spans="11:15">
      <c r="K6076" s="6" t="str">
        <f>IFERROR(VLOOKUP($J6076,Lookup!$I:$M,Lookup!J$2,0),"")</f>
        <v/>
      </c>
      <c r="L6076" s="6" t="str">
        <f>IFERROR(VLOOKUP($J6076,Lookup!$I:$M,Lookup!K$2,0),"")</f>
        <v/>
      </c>
      <c r="M6076" s="6" t="str">
        <f>IFERROR(VLOOKUP($J6076,Lookup!$I:$M,Lookup!L$2,0),"")</f>
        <v/>
      </c>
      <c r="N6076" s="6" t="str">
        <f>IFERROR(VLOOKUP($J6076,Lookup!$I:$M,Lookup!M$2,0),"")</f>
        <v/>
      </c>
      <c r="O6076" s="6">
        <f>IFERROR(VLOOKUP(E6076,Lookup!B:C,2,0),0)</f>
        <v>0</v>
      </c>
    </row>
    <row r="6077" customHeight="1" spans="11:15">
      <c r="K6077" s="6" t="str">
        <f>IFERROR(VLOOKUP($J6077,Lookup!$I:$M,Lookup!J$2,0),"")</f>
        <v/>
      </c>
      <c r="L6077" s="6" t="str">
        <f>IFERROR(VLOOKUP($J6077,Lookup!$I:$M,Lookup!K$2,0),"")</f>
        <v/>
      </c>
      <c r="M6077" s="6" t="str">
        <f>IFERROR(VLOOKUP($J6077,Lookup!$I:$M,Lookup!L$2,0),"")</f>
        <v/>
      </c>
      <c r="N6077" s="6" t="str">
        <f>IFERROR(VLOOKUP($J6077,Lookup!$I:$M,Lookup!M$2,0),"")</f>
        <v/>
      </c>
      <c r="O6077" s="6">
        <f>IFERROR(VLOOKUP(E6077,Lookup!B:C,2,0),0)</f>
        <v>0</v>
      </c>
    </row>
    <row r="6078" customHeight="1" spans="11:15">
      <c r="K6078" s="6" t="str">
        <f>IFERROR(VLOOKUP($J6078,Lookup!$I:$M,Lookup!J$2,0),"")</f>
        <v/>
      </c>
      <c r="L6078" s="6" t="str">
        <f>IFERROR(VLOOKUP($J6078,Lookup!$I:$M,Lookup!K$2,0),"")</f>
        <v/>
      </c>
      <c r="M6078" s="6" t="str">
        <f>IFERROR(VLOOKUP($J6078,Lookup!$I:$M,Lookup!L$2,0),"")</f>
        <v/>
      </c>
      <c r="N6078" s="6" t="str">
        <f>IFERROR(VLOOKUP($J6078,Lookup!$I:$M,Lookup!M$2,0),"")</f>
        <v/>
      </c>
      <c r="O6078" s="6">
        <f>IFERROR(VLOOKUP(E6078,Lookup!B:C,2,0),0)</f>
        <v>0</v>
      </c>
    </row>
    <row r="6079" customHeight="1" spans="11:15">
      <c r="K6079" s="6" t="str">
        <f>IFERROR(VLOOKUP($J6079,Lookup!$I:$M,Lookup!J$2,0),"")</f>
        <v/>
      </c>
      <c r="L6079" s="6" t="str">
        <f>IFERROR(VLOOKUP($J6079,Lookup!$I:$M,Lookup!K$2,0),"")</f>
        <v/>
      </c>
      <c r="M6079" s="6" t="str">
        <f>IFERROR(VLOOKUP($J6079,Lookup!$I:$M,Lookup!L$2,0),"")</f>
        <v/>
      </c>
      <c r="N6079" s="6" t="str">
        <f>IFERROR(VLOOKUP($J6079,Lookup!$I:$M,Lookup!M$2,0),"")</f>
        <v/>
      </c>
      <c r="O6079" s="6">
        <f>IFERROR(VLOOKUP(E6079,Lookup!B:C,2,0),0)</f>
        <v>0</v>
      </c>
    </row>
    <row r="6080" customHeight="1" spans="11:15">
      <c r="K6080" s="6" t="str">
        <f>IFERROR(VLOOKUP($J6080,Lookup!$I:$M,Lookup!J$2,0),"")</f>
        <v/>
      </c>
      <c r="L6080" s="6" t="str">
        <f>IFERROR(VLOOKUP($J6080,Lookup!$I:$M,Lookup!K$2,0),"")</f>
        <v/>
      </c>
      <c r="M6080" s="6" t="str">
        <f>IFERROR(VLOOKUP($J6080,Lookup!$I:$M,Lookup!L$2,0),"")</f>
        <v/>
      </c>
      <c r="N6080" s="6" t="str">
        <f>IFERROR(VLOOKUP($J6080,Lookup!$I:$M,Lookup!M$2,0),"")</f>
        <v/>
      </c>
      <c r="O6080" s="6">
        <f>IFERROR(VLOOKUP(E6080,Lookup!B:C,2,0),0)</f>
        <v>0</v>
      </c>
    </row>
    <row r="6081" customHeight="1" spans="11:15">
      <c r="K6081" s="6" t="str">
        <f>IFERROR(VLOOKUP($J6081,Lookup!$I:$M,Lookup!J$2,0),"")</f>
        <v/>
      </c>
      <c r="L6081" s="6" t="str">
        <f>IFERROR(VLOOKUP($J6081,Lookup!$I:$M,Lookup!K$2,0),"")</f>
        <v/>
      </c>
      <c r="M6081" s="6" t="str">
        <f>IFERROR(VLOOKUP($J6081,Lookup!$I:$M,Lookup!L$2,0),"")</f>
        <v/>
      </c>
      <c r="N6081" s="6" t="str">
        <f>IFERROR(VLOOKUP($J6081,Lookup!$I:$M,Lookup!M$2,0),"")</f>
        <v/>
      </c>
      <c r="O6081" s="6">
        <f>IFERROR(VLOOKUP(E6081,Lookup!B:C,2,0),0)</f>
        <v>0</v>
      </c>
    </row>
    <row r="6082" customHeight="1" spans="11:15">
      <c r="K6082" s="6" t="str">
        <f>IFERROR(VLOOKUP($J6082,Lookup!$I:$M,Lookup!J$2,0),"")</f>
        <v/>
      </c>
      <c r="L6082" s="6" t="str">
        <f>IFERROR(VLOOKUP($J6082,Lookup!$I:$M,Lookup!K$2,0),"")</f>
        <v/>
      </c>
      <c r="M6082" s="6" t="str">
        <f>IFERROR(VLOOKUP($J6082,Lookup!$I:$M,Lookup!L$2,0),"")</f>
        <v/>
      </c>
      <c r="N6082" s="6" t="str">
        <f>IFERROR(VLOOKUP($J6082,Lookup!$I:$M,Lookup!M$2,0),"")</f>
        <v/>
      </c>
      <c r="O6082" s="6">
        <f>IFERROR(VLOOKUP(E6082,Lookup!B:C,2,0),0)</f>
        <v>0</v>
      </c>
    </row>
    <row r="6083" customHeight="1" spans="11:15">
      <c r="K6083" s="6" t="str">
        <f>IFERROR(VLOOKUP($J6083,Lookup!$I:$M,Lookup!J$2,0),"")</f>
        <v/>
      </c>
      <c r="L6083" s="6" t="str">
        <f>IFERROR(VLOOKUP($J6083,Lookup!$I:$M,Lookup!K$2,0),"")</f>
        <v/>
      </c>
      <c r="M6083" s="6" t="str">
        <f>IFERROR(VLOOKUP($J6083,Lookup!$I:$M,Lookup!L$2,0),"")</f>
        <v/>
      </c>
      <c r="N6083" s="6" t="str">
        <f>IFERROR(VLOOKUP($J6083,Lookup!$I:$M,Lookup!M$2,0),"")</f>
        <v/>
      </c>
      <c r="O6083" s="6">
        <f>IFERROR(VLOOKUP(E6083,Lookup!B:C,2,0),0)</f>
        <v>0</v>
      </c>
    </row>
    <row r="6084" customHeight="1" spans="11:15">
      <c r="K6084" s="6" t="str">
        <f>IFERROR(VLOOKUP($J6084,Lookup!$I:$M,Lookup!J$2,0),"")</f>
        <v/>
      </c>
      <c r="L6084" s="6" t="str">
        <f>IFERROR(VLOOKUP($J6084,Lookup!$I:$M,Lookup!K$2,0),"")</f>
        <v/>
      </c>
      <c r="M6084" s="6" t="str">
        <f>IFERROR(VLOOKUP($J6084,Lookup!$I:$M,Lookup!L$2,0),"")</f>
        <v/>
      </c>
      <c r="N6084" s="6" t="str">
        <f>IFERROR(VLOOKUP($J6084,Lookup!$I:$M,Lookup!M$2,0),"")</f>
        <v/>
      </c>
      <c r="O6084" s="6">
        <f>IFERROR(VLOOKUP(E6084,Lookup!B:C,2,0),0)</f>
        <v>0</v>
      </c>
    </row>
    <row r="6085" customHeight="1" spans="11:15">
      <c r="K6085" s="6" t="str">
        <f>IFERROR(VLOOKUP($J6085,Lookup!$I:$M,Lookup!J$2,0),"")</f>
        <v/>
      </c>
      <c r="L6085" s="6" t="str">
        <f>IFERROR(VLOOKUP($J6085,Lookup!$I:$M,Lookup!K$2,0),"")</f>
        <v/>
      </c>
      <c r="M6085" s="6" t="str">
        <f>IFERROR(VLOOKUP($J6085,Lookup!$I:$M,Lookup!L$2,0),"")</f>
        <v/>
      </c>
      <c r="N6085" s="6" t="str">
        <f>IFERROR(VLOOKUP($J6085,Lookup!$I:$M,Lookup!M$2,0),"")</f>
        <v/>
      </c>
      <c r="O6085" s="6">
        <f>IFERROR(VLOOKUP(E6085,Lookup!B:C,2,0),0)</f>
        <v>0</v>
      </c>
    </row>
    <row r="6086" customHeight="1" spans="11:15">
      <c r="K6086" s="6" t="str">
        <f>IFERROR(VLOOKUP($J6086,Lookup!$I:$M,Lookup!J$2,0),"")</f>
        <v/>
      </c>
      <c r="L6086" s="6" t="str">
        <f>IFERROR(VLOOKUP($J6086,Lookup!$I:$M,Lookup!K$2,0),"")</f>
        <v/>
      </c>
      <c r="M6086" s="6" t="str">
        <f>IFERROR(VLOOKUP($J6086,Lookup!$I:$M,Lookup!L$2,0),"")</f>
        <v/>
      </c>
      <c r="N6086" s="6" t="str">
        <f>IFERROR(VLOOKUP($J6086,Lookup!$I:$M,Lookup!M$2,0),"")</f>
        <v/>
      </c>
      <c r="O6086" s="6">
        <f>IFERROR(VLOOKUP(E6086,Lookup!B:C,2,0),0)</f>
        <v>0</v>
      </c>
    </row>
    <row r="6087" customHeight="1" spans="11:15">
      <c r="K6087" s="6" t="str">
        <f>IFERROR(VLOOKUP($J6087,Lookup!$I:$M,Lookup!J$2,0),"")</f>
        <v/>
      </c>
      <c r="L6087" s="6" t="str">
        <f>IFERROR(VLOOKUP($J6087,Lookup!$I:$M,Lookup!K$2,0),"")</f>
        <v/>
      </c>
      <c r="M6087" s="6" t="str">
        <f>IFERROR(VLOOKUP($J6087,Lookup!$I:$M,Lookup!L$2,0),"")</f>
        <v/>
      </c>
      <c r="N6087" s="6" t="str">
        <f>IFERROR(VLOOKUP($J6087,Lookup!$I:$M,Lookup!M$2,0),"")</f>
        <v/>
      </c>
      <c r="O6087" s="6">
        <f>IFERROR(VLOOKUP(E6087,Lookup!B:C,2,0),0)</f>
        <v>0</v>
      </c>
    </row>
    <row r="6088" customHeight="1" spans="11:15">
      <c r="K6088" s="6" t="str">
        <f>IFERROR(VLOOKUP($J6088,Lookup!$I:$M,Lookup!J$2,0),"")</f>
        <v/>
      </c>
      <c r="L6088" s="6" t="str">
        <f>IFERROR(VLOOKUP($J6088,Lookup!$I:$M,Lookup!K$2,0),"")</f>
        <v/>
      </c>
      <c r="M6088" s="6" t="str">
        <f>IFERROR(VLOOKUP($J6088,Lookup!$I:$M,Lookup!L$2,0),"")</f>
        <v/>
      </c>
      <c r="N6088" s="6" t="str">
        <f>IFERROR(VLOOKUP($J6088,Lookup!$I:$M,Lookup!M$2,0),"")</f>
        <v/>
      </c>
      <c r="O6088" s="6">
        <f>IFERROR(VLOOKUP(E6088,Lookup!B:C,2,0),0)</f>
        <v>0</v>
      </c>
    </row>
    <row r="6089" customHeight="1" spans="11:15">
      <c r="K6089" s="6" t="str">
        <f>IFERROR(VLOOKUP($J6089,Lookup!$I:$M,Lookup!J$2,0),"")</f>
        <v/>
      </c>
      <c r="L6089" s="6" t="str">
        <f>IFERROR(VLOOKUP($J6089,Lookup!$I:$M,Lookup!K$2,0),"")</f>
        <v/>
      </c>
      <c r="M6089" s="6" t="str">
        <f>IFERROR(VLOOKUP($J6089,Lookup!$I:$M,Lookup!L$2,0),"")</f>
        <v/>
      </c>
      <c r="N6089" s="6" t="str">
        <f>IFERROR(VLOOKUP($J6089,Lookup!$I:$M,Lookup!M$2,0),"")</f>
        <v/>
      </c>
      <c r="O6089" s="6">
        <f>IFERROR(VLOOKUP(E6089,Lookup!B:C,2,0),0)</f>
        <v>0</v>
      </c>
    </row>
    <row r="6090" customHeight="1" spans="11:15">
      <c r="K6090" s="6" t="str">
        <f>IFERROR(VLOOKUP($J6090,Lookup!$I:$M,Lookup!J$2,0),"")</f>
        <v/>
      </c>
      <c r="L6090" s="6" t="str">
        <f>IFERROR(VLOOKUP($J6090,Lookup!$I:$M,Lookup!K$2,0),"")</f>
        <v/>
      </c>
      <c r="M6090" s="6" t="str">
        <f>IFERROR(VLOOKUP($J6090,Lookup!$I:$M,Lookup!L$2,0),"")</f>
        <v/>
      </c>
      <c r="N6090" s="6" t="str">
        <f>IFERROR(VLOOKUP($J6090,Lookup!$I:$M,Lookup!M$2,0),"")</f>
        <v/>
      </c>
      <c r="O6090" s="6">
        <f>IFERROR(VLOOKUP(E6090,Lookup!B:C,2,0),0)</f>
        <v>0</v>
      </c>
    </row>
    <row r="6091" customHeight="1" spans="11:15">
      <c r="K6091" s="6" t="str">
        <f>IFERROR(VLOOKUP($J6091,Lookup!$I:$M,Lookup!J$2,0),"")</f>
        <v/>
      </c>
      <c r="L6091" s="6" t="str">
        <f>IFERROR(VLOOKUP($J6091,Lookup!$I:$M,Lookup!K$2,0),"")</f>
        <v/>
      </c>
      <c r="M6091" s="6" t="str">
        <f>IFERROR(VLOOKUP($J6091,Lookup!$I:$M,Lookup!L$2,0),"")</f>
        <v/>
      </c>
      <c r="N6091" s="6" t="str">
        <f>IFERROR(VLOOKUP($J6091,Lookup!$I:$M,Lookup!M$2,0),"")</f>
        <v/>
      </c>
      <c r="O6091" s="6">
        <f>IFERROR(VLOOKUP(E6091,Lookup!B:C,2,0),0)</f>
        <v>0</v>
      </c>
    </row>
    <row r="6092" customHeight="1" spans="11:15">
      <c r="K6092" s="6" t="str">
        <f>IFERROR(VLOOKUP($J6092,Lookup!$I:$M,Lookup!J$2,0),"")</f>
        <v/>
      </c>
      <c r="L6092" s="6" t="str">
        <f>IFERROR(VLOOKUP($J6092,Lookup!$I:$M,Lookup!K$2,0),"")</f>
        <v/>
      </c>
      <c r="M6092" s="6" t="str">
        <f>IFERROR(VLOOKUP($J6092,Lookup!$I:$M,Lookup!L$2,0),"")</f>
        <v/>
      </c>
      <c r="N6092" s="6" t="str">
        <f>IFERROR(VLOOKUP($J6092,Lookup!$I:$M,Lookup!M$2,0),"")</f>
        <v/>
      </c>
      <c r="O6092" s="6">
        <f>IFERROR(VLOOKUP(E6092,Lookup!B:C,2,0),0)</f>
        <v>0</v>
      </c>
    </row>
    <row r="6093" customHeight="1" spans="11:15">
      <c r="K6093" s="6" t="str">
        <f>IFERROR(VLOOKUP($J6093,Lookup!$I:$M,Lookup!J$2,0),"")</f>
        <v/>
      </c>
      <c r="L6093" s="6" t="str">
        <f>IFERROR(VLOOKUP($J6093,Lookup!$I:$M,Lookup!K$2,0),"")</f>
        <v/>
      </c>
      <c r="M6093" s="6" t="str">
        <f>IFERROR(VLOOKUP($J6093,Lookup!$I:$M,Lookup!L$2,0),"")</f>
        <v/>
      </c>
      <c r="N6093" s="6" t="str">
        <f>IFERROR(VLOOKUP($J6093,Lookup!$I:$M,Lookup!M$2,0),"")</f>
        <v/>
      </c>
      <c r="O6093" s="6">
        <f>IFERROR(VLOOKUP(E6093,Lookup!B:C,2,0),0)</f>
        <v>0</v>
      </c>
    </row>
    <row r="6094" customHeight="1" spans="11:15">
      <c r="K6094" s="6" t="str">
        <f>IFERROR(VLOOKUP($J6094,Lookup!$I:$M,Lookup!J$2,0),"")</f>
        <v/>
      </c>
      <c r="L6094" s="6" t="str">
        <f>IFERROR(VLOOKUP($J6094,Lookup!$I:$M,Lookup!K$2,0),"")</f>
        <v/>
      </c>
      <c r="M6094" s="6" t="str">
        <f>IFERROR(VLOOKUP($J6094,Lookup!$I:$M,Lookup!L$2,0),"")</f>
        <v/>
      </c>
      <c r="N6094" s="6" t="str">
        <f>IFERROR(VLOOKUP($J6094,Lookup!$I:$M,Lookup!M$2,0),"")</f>
        <v/>
      </c>
      <c r="O6094" s="6">
        <f>IFERROR(VLOOKUP(E6094,Lookup!B:C,2,0),0)</f>
        <v>0</v>
      </c>
    </row>
    <row r="6095" customHeight="1" spans="11:15">
      <c r="K6095" s="6" t="str">
        <f>IFERROR(VLOOKUP($J6095,Lookup!$I:$M,Lookup!J$2,0),"")</f>
        <v/>
      </c>
      <c r="L6095" s="6" t="str">
        <f>IFERROR(VLOOKUP($J6095,Lookup!$I:$M,Lookup!K$2,0),"")</f>
        <v/>
      </c>
      <c r="M6095" s="6" t="str">
        <f>IFERROR(VLOOKUP($J6095,Lookup!$I:$M,Lookup!L$2,0),"")</f>
        <v/>
      </c>
      <c r="N6095" s="6" t="str">
        <f>IFERROR(VLOOKUP($J6095,Lookup!$I:$M,Lookup!M$2,0),"")</f>
        <v/>
      </c>
      <c r="O6095" s="6">
        <f>IFERROR(VLOOKUP(E6095,Lookup!B:C,2,0),0)</f>
        <v>0</v>
      </c>
    </row>
    <row r="6096" customHeight="1" spans="11:15">
      <c r="K6096" s="6" t="str">
        <f>IFERROR(VLOOKUP($J6096,Lookup!$I:$M,Lookup!J$2,0),"")</f>
        <v/>
      </c>
      <c r="L6096" s="6" t="str">
        <f>IFERROR(VLOOKUP($J6096,Lookup!$I:$M,Lookup!K$2,0),"")</f>
        <v/>
      </c>
      <c r="M6096" s="6" t="str">
        <f>IFERROR(VLOOKUP($J6096,Lookup!$I:$M,Lookup!L$2,0),"")</f>
        <v/>
      </c>
      <c r="N6096" s="6" t="str">
        <f>IFERROR(VLOOKUP($J6096,Lookup!$I:$M,Lookup!M$2,0),"")</f>
        <v/>
      </c>
      <c r="O6096" s="6">
        <f>IFERROR(VLOOKUP(E6096,Lookup!B:C,2,0),0)</f>
        <v>0</v>
      </c>
    </row>
    <row r="6097" customHeight="1" spans="11:15">
      <c r="K6097" s="6" t="str">
        <f>IFERROR(VLOOKUP($J6097,Lookup!$I:$M,Lookup!J$2,0),"")</f>
        <v/>
      </c>
      <c r="L6097" s="6" t="str">
        <f>IFERROR(VLOOKUP($J6097,Lookup!$I:$M,Lookup!K$2,0),"")</f>
        <v/>
      </c>
      <c r="M6097" s="6" t="str">
        <f>IFERROR(VLOOKUP($J6097,Lookup!$I:$M,Lookup!L$2,0),"")</f>
        <v/>
      </c>
      <c r="N6097" s="6" t="str">
        <f>IFERROR(VLOOKUP($J6097,Lookup!$I:$M,Lookup!M$2,0),"")</f>
        <v/>
      </c>
      <c r="O6097" s="6">
        <f>IFERROR(VLOOKUP(E6097,Lookup!B:C,2,0),0)</f>
        <v>0</v>
      </c>
    </row>
    <row r="6098" customHeight="1" spans="11:15">
      <c r="K6098" s="6" t="str">
        <f>IFERROR(VLOOKUP($J6098,Lookup!$I:$M,Lookup!J$2,0),"")</f>
        <v/>
      </c>
      <c r="L6098" s="6" t="str">
        <f>IFERROR(VLOOKUP($J6098,Lookup!$I:$M,Lookup!K$2,0),"")</f>
        <v/>
      </c>
      <c r="M6098" s="6" t="str">
        <f>IFERROR(VLOOKUP($J6098,Lookup!$I:$M,Lookup!L$2,0),"")</f>
        <v/>
      </c>
      <c r="N6098" s="6" t="str">
        <f>IFERROR(VLOOKUP($J6098,Lookup!$I:$M,Lookup!M$2,0),"")</f>
        <v/>
      </c>
      <c r="O6098" s="6">
        <f>IFERROR(VLOOKUP(E6098,Lookup!B:C,2,0),0)</f>
        <v>0</v>
      </c>
    </row>
    <row r="6099" customHeight="1" spans="11:15">
      <c r="K6099" s="6" t="str">
        <f>IFERROR(VLOOKUP($J6099,Lookup!$I:$M,Lookup!J$2,0),"")</f>
        <v/>
      </c>
      <c r="L6099" s="6" t="str">
        <f>IFERROR(VLOOKUP($J6099,Lookup!$I:$M,Lookup!K$2,0),"")</f>
        <v/>
      </c>
      <c r="M6099" s="6" t="str">
        <f>IFERROR(VLOOKUP($J6099,Lookup!$I:$M,Lookup!L$2,0),"")</f>
        <v/>
      </c>
      <c r="N6099" s="6" t="str">
        <f>IFERROR(VLOOKUP($J6099,Lookup!$I:$M,Lookup!M$2,0),"")</f>
        <v/>
      </c>
      <c r="O6099" s="6">
        <f>IFERROR(VLOOKUP(E6099,Lookup!B:C,2,0),0)</f>
        <v>0</v>
      </c>
    </row>
    <row r="6100" customHeight="1" spans="11:15">
      <c r="K6100" s="6" t="str">
        <f>IFERROR(VLOOKUP($J6100,Lookup!$I:$M,Lookup!J$2,0),"")</f>
        <v/>
      </c>
      <c r="L6100" s="6" t="str">
        <f>IFERROR(VLOOKUP($J6100,Lookup!$I:$M,Lookup!K$2,0),"")</f>
        <v/>
      </c>
      <c r="M6100" s="6" t="str">
        <f>IFERROR(VLOOKUP($J6100,Lookup!$I:$M,Lookup!L$2,0),"")</f>
        <v/>
      </c>
      <c r="N6100" s="6" t="str">
        <f>IFERROR(VLOOKUP($J6100,Lookup!$I:$M,Lookup!M$2,0),"")</f>
        <v/>
      </c>
      <c r="O6100" s="6">
        <f>IFERROR(VLOOKUP(E6100,Lookup!B:C,2,0),0)</f>
        <v>0</v>
      </c>
    </row>
    <row r="6101" customHeight="1" spans="11:15">
      <c r="K6101" s="6" t="str">
        <f>IFERROR(VLOOKUP($J6101,Lookup!$I:$M,Lookup!J$2,0),"")</f>
        <v/>
      </c>
      <c r="L6101" s="6" t="str">
        <f>IFERROR(VLOOKUP($J6101,Lookup!$I:$M,Lookup!K$2,0),"")</f>
        <v/>
      </c>
      <c r="M6101" s="6" t="str">
        <f>IFERROR(VLOOKUP($J6101,Lookup!$I:$M,Lookup!L$2,0),"")</f>
        <v/>
      </c>
      <c r="N6101" s="6" t="str">
        <f>IFERROR(VLOOKUP($J6101,Lookup!$I:$M,Lookup!M$2,0),"")</f>
        <v/>
      </c>
      <c r="O6101" s="6">
        <f>IFERROR(VLOOKUP(E6101,Lookup!B:C,2,0),0)</f>
        <v>0</v>
      </c>
    </row>
    <row r="6102" customHeight="1" spans="11:15">
      <c r="K6102" s="6" t="str">
        <f>IFERROR(VLOOKUP($J6102,Lookup!$I:$M,Lookup!J$2,0),"")</f>
        <v/>
      </c>
      <c r="L6102" s="6" t="str">
        <f>IFERROR(VLOOKUP($J6102,Lookup!$I:$M,Lookup!K$2,0),"")</f>
        <v/>
      </c>
      <c r="M6102" s="6" t="str">
        <f>IFERROR(VLOOKUP($J6102,Lookup!$I:$M,Lookup!L$2,0),"")</f>
        <v/>
      </c>
      <c r="N6102" s="6" t="str">
        <f>IFERROR(VLOOKUP($J6102,Lookup!$I:$M,Lookup!M$2,0),"")</f>
        <v/>
      </c>
      <c r="O6102" s="6">
        <f>IFERROR(VLOOKUP(E6102,Lookup!B:C,2,0),0)</f>
        <v>0</v>
      </c>
    </row>
    <row r="6103" customHeight="1" spans="11:15">
      <c r="K6103" s="6" t="str">
        <f>IFERROR(VLOOKUP($J6103,Lookup!$I:$M,Lookup!J$2,0),"")</f>
        <v/>
      </c>
      <c r="L6103" s="6" t="str">
        <f>IFERROR(VLOOKUP($J6103,Lookup!$I:$M,Lookup!K$2,0),"")</f>
        <v/>
      </c>
      <c r="M6103" s="6" t="str">
        <f>IFERROR(VLOOKUP($J6103,Lookup!$I:$M,Lookup!L$2,0),"")</f>
        <v/>
      </c>
      <c r="N6103" s="6" t="str">
        <f>IFERROR(VLOOKUP($J6103,Lookup!$I:$M,Lookup!M$2,0),"")</f>
        <v/>
      </c>
      <c r="O6103" s="6">
        <f>IFERROR(VLOOKUP(E6103,Lookup!B:C,2,0),0)</f>
        <v>0</v>
      </c>
    </row>
    <row r="6104" customHeight="1" spans="11:15">
      <c r="K6104" s="6" t="str">
        <f>IFERROR(VLOOKUP($J6104,Lookup!$I:$M,Lookup!J$2,0),"")</f>
        <v/>
      </c>
      <c r="L6104" s="6" t="str">
        <f>IFERROR(VLOOKUP($J6104,Lookup!$I:$M,Lookup!K$2,0),"")</f>
        <v/>
      </c>
      <c r="M6104" s="6" t="str">
        <f>IFERROR(VLOOKUP($J6104,Lookup!$I:$M,Lookup!L$2,0),"")</f>
        <v/>
      </c>
      <c r="N6104" s="6" t="str">
        <f>IFERROR(VLOOKUP($J6104,Lookup!$I:$M,Lookup!M$2,0),"")</f>
        <v/>
      </c>
      <c r="O6104" s="6">
        <f>IFERROR(VLOOKUP(E6104,Lookup!B:C,2,0),0)</f>
        <v>0</v>
      </c>
    </row>
    <row r="6105" customHeight="1" spans="11:15">
      <c r="K6105" s="6" t="str">
        <f>IFERROR(VLOOKUP($J6105,Lookup!$I:$M,Lookup!J$2,0),"")</f>
        <v/>
      </c>
      <c r="L6105" s="6" t="str">
        <f>IFERROR(VLOOKUP($J6105,Lookup!$I:$M,Lookup!K$2,0),"")</f>
        <v/>
      </c>
      <c r="M6105" s="6" t="str">
        <f>IFERROR(VLOOKUP($J6105,Lookup!$I:$M,Lookup!L$2,0),"")</f>
        <v/>
      </c>
      <c r="N6105" s="6" t="str">
        <f>IFERROR(VLOOKUP($J6105,Lookup!$I:$M,Lookup!M$2,0),"")</f>
        <v/>
      </c>
      <c r="O6105" s="6">
        <f>IFERROR(VLOOKUP(E6105,Lookup!B:C,2,0),0)</f>
        <v>0</v>
      </c>
    </row>
    <row r="6106" customHeight="1" spans="11:15">
      <c r="K6106" s="6" t="str">
        <f>IFERROR(VLOOKUP($J6106,Lookup!$I:$M,Lookup!J$2,0),"")</f>
        <v/>
      </c>
      <c r="L6106" s="6" t="str">
        <f>IFERROR(VLOOKUP($J6106,Lookup!$I:$M,Lookup!K$2,0),"")</f>
        <v/>
      </c>
      <c r="M6106" s="6" t="str">
        <f>IFERROR(VLOOKUP($J6106,Lookup!$I:$M,Lookup!L$2,0),"")</f>
        <v/>
      </c>
      <c r="N6106" s="6" t="str">
        <f>IFERROR(VLOOKUP($J6106,Lookup!$I:$M,Lookup!M$2,0),"")</f>
        <v/>
      </c>
      <c r="O6106" s="6">
        <f>IFERROR(VLOOKUP(E6106,Lookup!B:C,2,0),0)</f>
        <v>0</v>
      </c>
    </row>
    <row r="6107" customHeight="1" spans="11:15">
      <c r="K6107" s="6" t="str">
        <f>IFERROR(VLOOKUP($J6107,Lookup!$I:$M,Lookup!J$2,0),"")</f>
        <v/>
      </c>
      <c r="L6107" s="6" t="str">
        <f>IFERROR(VLOOKUP($J6107,Lookup!$I:$M,Lookup!K$2,0),"")</f>
        <v/>
      </c>
      <c r="M6107" s="6" t="str">
        <f>IFERROR(VLOOKUP($J6107,Lookup!$I:$M,Lookup!L$2,0),"")</f>
        <v/>
      </c>
      <c r="N6107" s="6" t="str">
        <f>IFERROR(VLOOKUP($J6107,Lookup!$I:$M,Lookup!M$2,0),"")</f>
        <v/>
      </c>
      <c r="O6107" s="6">
        <f>IFERROR(VLOOKUP(E6107,Lookup!B:C,2,0),0)</f>
        <v>0</v>
      </c>
    </row>
    <row r="6108" customHeight="1" spans="11:15">
      <c r="K6108" s="6" t="str">
        <f>IFERROR(VLOOKUP($J6108,Lookup!$I:$M,Lookup!J$2,0),"")</f>
        <v/>
      </c>
      <c r="L6108" s="6" t="str">
        <f>IFERROR(VLOOKUP($J6108,Lookup!$I:$M,Lookup!K$2,0),"")</f>
        <v/>
      </c>
      <c r="M6108" s="6" t="str">
        <f>IFERROR(VLOOKUP($J6108,Lookup!$I:$M,Lookup!L$2,0),"")</f>
        <v/>
      </c>
      <c r="N6108" s="6" t="str">
        <f>IFERROR(VLOOKUP($J6108,Lookup!$I:$M,Lookup!M$2,0),"")</f>
        <v/>
      </c>
      <c r="O6108" s="6">
        <f>IFERROR(VLOOKUP(E6108,Lookup!B:C,2,0),0)</f>
        <v>0</v>
      </c>
    </row>
    <row r="6109" customHeight="1" spans="11:15">
      <c r="K6109" s="6" t="str">
        <f>IFERROR(VLOOKUP($J6109,Lookup!$I:$M,Lookup!J$2,0),"")</f>
        <v/>
      </c>
      <c r="L6109" s="6" t="str">
        <f>IFERROR(VLOOKUP($J6109,Lookup!$I:$M,Lookup!K$2,0),"")</f>
        <v/>
      </c>
      <c r="M6109" s="6" t="str">
        <f>IFERROR(VLOOKUP($J6109,Lookup!$I:$M,Lookup!L$2,0),"")</f>
        <v/>
      </c>
      <c r="N6109" s="6" t="str">
        <f>IFERROR(VLOOKUP($J6109,Lookup!$I:$M,Lookup!M$2,0),"")</f>
        <v/>
      </c>
      <c r="O6109" s="6">
        <f>IFERROR(VLOOKUP(E6109,Lookup!B:C,2,0),0)</f>
        <v>0</v>
      </c>
    </row>
    <row r="6110" customHeight="1" spans="11:15">
      <c r="K6110" s="6" t="str">
        <f>IFERROR(VLOOKUP($J6110,Lookup!$I:$M,Lookup!J$2,0),"")</f>
        <v/>
      </c>
      <c r="L6110" s="6" t="str">
        <f>IFERROR(VLOOKUP($J6110,Lookup!$I:$M,Lookup!K$2,0),"")</f>
        <v/>
      </c>
      <c r="M6110" s="6" t="str">
        <f>IFERROR(VLOOKUP($J6110,Lookup!$I:$M,Lookup!L$2,0),"")</f>
        <v/>
      </c>
      <c r="N6110" s="6" t="str">
        <f>IFERROR(VLOOKUP($J6110,Lookup!$I:$M,Lookup!M$2,0),"")</f>
        <v/>
      </c>
      <c r="O6110" s="6">
        <f>IFERROR(VLOOKUP(E6110,Lookup!B:C,2,0),0)</f>
        <v>0</v>
      </c>
    </row>
    <row r="6111" customHeight="1" spans="11:15">
      <c r="K6111" s="6" t="str">
        <f>IFERROR(VLOOKUP($J6111,Lookup!$I:$M,Lookup!J$2,0),"")</f>
        <v/>
      </c>
      <c r="L6111" s="6" t="str">
        <f>IFERROR(VLOOKUP($J6111,Lookup!$I:$M,Lookup!K$2,0),"")</f>
        <v/>
      </c>
      <c r="M6111" s="6" t="str">
        <f>IFERROR(VLOOKUP($J6111,Lookup!$I:$M,Lookup!L$2,0),"")</f>
        <v/>
      </c>
      <c r="N6111" s="6" t="str">
        <f>IFERROR(VLOOKUP($J6111,Lookup!$I:$M,Lookup!M$2,0),"")</f>
        <v/>
      </c>
      <c r="O6111" s="6">
        <f>IFERROR(VLOOKUP(E6111,Lookup!B:C,2,0),0)</f>
        <v>0</v>
      </c>
    </row>
    <row r="6112" customHeight="1" spans="11:15">
      <c r="K6112" s="6" t="str">
        <f>IFERROR(VLOOKUP($J6112,Lookup!$I:$M,Lookup!J$2,0),"")</f>
        <v/>
      </c>
      <c r="L6112" s="6" t="str">
        <f>IFERROR(VLOOKUP($J6112,Lookup!$I:$M,Lookup!K$2,0),"")</f>
        <v/>
      </c>
      <c r="M6112" s="6" t="str">
        <f>IFERROR(VLOOKUP($J6112,Lookup!$I:$M,Lookup!L$2,0),"")</f>
        <v/>
      </c>
      <c r="N6112" s="6" t="str">
        <f>IFERROR(VLOOKUP($J6112,Lookup!$I:$M,Lookup!M$2,0),"")</f>
        <v/>
      </c>
      <c r="O6112" s="6">
        <f>IFERROR(VLOOKUP(E6112,Lookup!B:C,2,0),0)</f>
        <v>0</v>
      </c>
    </row>
    <row r="6113" customHeight="1" spans="11:15">
      <c r="K6113" s="6" t="str">
        <f>IFERROR(VLOOKUP($J6113,Lookup!$I:$M,Lookup!J$2,0),"")</f>
        <v/>
      </c>
      <c r="L6113" s="6" t="str">
        <f>IFERROR(VLOOKUP($J6113,Lookup!$I:$M,Lookup!K$2,0),"")</f>
        <v/>
      </c>
      <c r="M6113" s="6" t="str">
        <f>IFERROR(VLOOKUP($J6113,Lookup!$I:$M,Lookup!L$2,0),"")</f>
        <v/>
      </c>
      <c r="N6113" s="6" t="str">
        <f>IFERROR(VLOOKUP($J6113,Lookup!$I:$M,Lookup!M$2,0),"")</f>
        <v/>
      </c>
      <c r="O6113" s="6">
        <f>IFERROR(VLOOKUP(E6113,Lookup!B:C,2,0),0)</f>
        <v>0</v>
      </c>
    </row>
    <row r="6114" customHeight="1" spans="11:15">
      <c r="K6114" s="6" t="str">
        <f>IFERROR(VLOOKUP($J6114,Lookup!$I:$M,Lookup!J$2,0),"")</f>
        <v/>
      </c>
      <c r="L6114" s="6" t="str">
        <f>IFERROR(VLOOKUP($J6114,Lookup!$I:$M,Lookup!K$2,0),"")</f>
        <v/>
      </c>
      <c r="M6114" s="6" t="str">
        <f>IFERROR(VLOOKUP($J6114,Lookup!$I:$M,Lookup!L$2,0),"")</f>
        <v/>
      </c>
      <c r="N6114" s="6" t="str">
        <f>IFERROR(VLOOKUP($J6114,Lookup!$I:$M,Lookup!M$2,0),"")</f>
        <v/>
      </c>
      <c r="O6114" s="6">
        <f>IFERROR(VLOOKUP(E6114,Lookup!B:C,2,0),0)</f>
        <v>0</v>
      </c>
    </row>
    <row r="6115" customHeight="1" spans="11:15">
      <c r="K6115" s="6" t="str">
        <f>IFERROR(VLOOKUP($J6115,Lookup!$I:$M,Lookup!J$2,0),"")</f>
        <v/>
      </c>
      <c r="L6115" s="6" t="str">
        <f>IFERROR(VLOOKUP($J6115,Lookup!$I:$M,Lookup!K$2,0),"")</f>
        <v/>
      </c>
      <c r="M6115" s="6" t="str">
        <f>IFERROR(VLOOKUP($J6115,Lookup!$I:$M,Lookup!L$2,0),"")</f>
        <v/>
      </c>
      <c r="N6115" s="6" t="str">
        <f>IFERROR(VLOOKUP($J6115,Lookup!$I:$M,Lookup!M$2,0),"")</f>
        <v/>
      </c>
      <c r="O6115" s="6">
        <f>IFERROR(VLOOKUP(E6115,Lookup!B:C,2,0),0)</f>
        <v>0</v>
      </c>
    </row>
    <row r="6116" customHeight="1" spans="11:15">
      <c r="K6116" s="6" t="str">
        <f>IFERROR(VLOOKUP($J6116,Lookup!$I:$M,Lookup!J$2,0),"")</f>
        <v/>
      </c>
      <c r="L6116" s="6" t="str">
        <f>IFERROR(VLOOKUP($J6116,Lookup!$I:$M,Lookup!K$2,0),"")</f>
        <v/>
      </c>
      <c r="M6116" s="6" t="str">
        <f>IFERROR(VLOOKUP($J6116,Lookup!$I:$M,Lookup!L$2,0),"")</f>
        <v/>
      </c>
      <c r="N6116" s="6" t="str">
        <f>IFERROR(VLOOKUP($J6116,Lookup!$I:$M,Lookup!M$2,0),"")</f>
        <v/>
      </c>
      <c r="O6116" s="6">
        <f>IFERROR(VLOOKUP(E6116,Lookup!B:C,2,0),0)</f>
        <v>0</v>
      </c>
    </row>
    <row r="6117" customHeight="1" spans="11:15">
      <c r="K6117" s="6" t="str">
        <f>IFERROR(VLOOKUP($J6117,Lookup!$I:$M,Lookup!J$2,0),"")</f>
        <v/>
      </c>
      <c r="L6117" s="6" t="str">
        <f>IFERROR(VLOOKUP($J6117,Lookup!$I:$M,Lookup!K$2,0),"")</f>
        <v/>
      </c>
      <c r="M6117" s="6" t="str">
        <f>IFERROR(VLOOKUP($J6117,Lookup!$I:$M,Lookup!L$2,0),"")</f>
        <v/>
      </c>
      <c r="N6117" s="6" t="str">
        <f>IFERROR(VLOOKUP($J6117,Lookup!$I:$M,Lookup!M$2,0),"")</f>
        <v/>
      </c>
      <c r="O6117" s="6">
        <f>IFERROR(VLOOKUP(E6117,Lookup!B:C,2,0),0)</f>
        <v>0</v>
      </c>
    </row>
    <row r="6118" customHeight="1" spans="11:15">
      <c r="K6118" s="6" t="str">
        <f>IFERROR(VLOOKUP($J6118,Lookup!$I:$M,Lookup!J$2,0),"")</f>
        <v/>
      </c>
      <c r="L6118" s="6" t="str">
        <f>IFERROR(VLOOKUP($J6118,Lookup!$I:$M,Lookup!K$2,0),"")</f>
        <v/>
      </c>
      <c r="M6118" s="6" t="str">
        <f>IFERROR(VLOOKUP($J6118,Lookup!$I:$M,Lookup!L$2,0),"")</f>
        <v/>
      </c>
      <c r="N6118" s="6" t="str">
        <f>IFERROR(VLOOKUP($J6118,Lookup!$I:$M,Lookup!M$2,0),"")</f>
        <v/>
      </c>
      <c r="O6118" s="6">
        <f>IFERROR(VLOOKUP(E6118,Lookup!B:C,2,0),0)</f>
        <v>0</v>
      </c>
    </row>
    <row r="6119" customHeight="1" spans="11:15">
      <c r="K6119" s="6" t="str">
        <f>IFERROR(VLOOKUP($J6119,Lookup!$I:$M,Lookup!J$2,0),"")</f>
        <v/>
      </c>
      <c r="L6119" s="6" t="str">
        <f>IFERROR(VLOOKUP($J6119,Lookup!$I:$M,Lookup!K$2,0),"")</f>
        <v/>
      </c>
      <c r="M6119" s="6" t="str">
        <f>IFERROR(VLOOKUP($J6119,Lookup!$I:$M,Lookup!L$2,0),"")</f>
        <v/>
      </c>
      <c r="N6119" s="6" t="str">
        <f>IFERROR(VLOOKUP($J6119,Lookup!$I:$M,Lookup!M$2,0),"")</f>
        <v/>
      </c>
      <c r="O6119" s="6">
        <f>IFERROR(VLOOKUP(E6119,Lookup!B:C,2,0),0)</f>
        <v>0</v>
      </c>
    </row>
    <row r="6120" customHeight="1" spans="11:15">
      <c r="K6120" s="6" t="str">
        <f>IFERROR(VLOOKUP($J6120,Lookup!$I:$M,Lookup!J$2,0),"")</f>
        <v/>
      </c>
      <c r="L6120" s="6" t="str">
        <f>IFERROR(VLOOKUP($J6120,Lookup!$I:$M,Lookup!K$2,0),"")</f>
        <v/>
      </c>
      <c r="M6120" s="6" t="str">
        <f>IFERROR(VLOOKUP($J6120,Lookup!$I:$M,Lookup!L$2,0),"")</f>
        <v/>
      </c>
      <c r="N6120" s="6" t="str">
        <f>IFERROR(VLOOKUP($J6120,Lookup!$I:$M,Lookup!M$2,0),"")</f>
        <v/>
      </c>
      <c r="O6120" s="6">
        <f>IFERROR(VLOOKUP(E6120,Lookup!B:C,2,0),0)</f>
        <v>0</v>
      </c>
    </row>
    <row r="6121" customHeight="1" spans="11:15">
      <c r="K6121" s="6" t="str">
        <f>IFERROR(VLOOKUP($J6121,Lookup!$I:$M,Lookup!J$2,0),"")</f>
        <v/>
      </c>
      <c r="L6121" s="6" t="str">
        <f>IFERROR(VLOOKUP($J6121,Lookup!$I:$M,Lookup!K$2,0),"")</f>
        <v/>
      </c>
      <c r="M6121" s="6" t="str">
        <f>IFERROR(VLOOKUP($J6121,Lookup!$I:$M,Lookup!L$2,0),"")</f>
        <v/>
      </c>
      <c r="N6121" s="6" t="str">
        <f>IFERROR(VLOOKUP($J6121,Lookup!$I:$M,Lookup!M$2,0),"")</f>
        <v/>
      </c>
      <c r="O6121" s="6">
        <f>IFERROR(VLOOKUP(E6121,Lookup!B:C,2,0),0)</f>
        <v>0</v>
      </c>
    </row>
    <row r="6122" customHeight="1" spans="11:15">
      <c r="K6122" s="6" t="str">
        <f>IFERROR(VLOOKUP($J6122,Lookup!$I:$M,Lookup!J$2,0),"")</f>
        <v/>
      </c>
      <c r="L6122" s="6" t="str">
        <f>IFERROR(VLOOKUP($J6122,Lookup!$I:$M,Lookup!K$2,0),"")</f>
        <v/>
      </c>
      <c r="M6122" s="6" t="str">
        <f>IFERROR(VLOOKUP($J6122,Lookup!$I:$M,Lookup!L$2,0),"")</f>
        <v/>
      </c>
      <c r="N6122" s="6" t="str">
        <f>IFERROR(VLOOKUP($J6122,Lookup!$I:$M,Lookup!M$2,0),"")</f>
        <v/>
      </c>
      <c r="O6122" s="6">
        <f>IFERROR(VLOOKUP(E6122,Lookup!B:C,2,0),0)</f>
        <v>0</v>
      </c>
    </row>
    <row r="6123" customHeight="1" spans="11:15">
      <c r="K6123" s="6" t="str">
        <f>IFERROR(VLOOKUP($J6123,Lookup!$I:$M,Lookup!J$2,0),"")</f>
        <v/>
      </c>
      <c r="L6123" s="6" t="str">
        <f>IFERROR(VLOOKUP($J6123,Lookup!$I:$M,Lookup!K$2,0),"")</f>
        <v/>
      </c>
      <c r="M6123" s="6" t="str">
        <f>IFERROR(VLOOKUP($J6123,Lookup!$I:$M,Lookup!L$2,0),"")</f>
        <v/>
      </c>
      <c r="N6123" s="6" t="str">
        <f>IFERROR(VLOOKUP($J6123,Lookup!$I:$M,Lookup!M$2,0),"")</f>
        <v/>
      </c>
      <c r="O6123" s="6">
        <f>IFERROR(VLOOKUP(E6123,Lookup!B:C,2,0),0)</f>
        <v>0</v>
      </c>
    </row>
    <row r="6124" customHeight="1" spans="11:15">
      <c r="K6124" s="6" t="str">
        <f>IFERROR(VLOOKUP($J6124,Lookup!$I:$M,Lookup!J$2,0),"")</f>
        <v/>
      </c>
      <c r="L6124" s="6" t="str">
        <f>IFERROR(VLOOKUP($J6124,Lookup!$I:$M,Lookup!K$2,0),"")</f>
        <v/>
      </c>
      <c r="M6124" s="6" t="str">
        <f>IFERROR(VLOOKUP($J6124,Lookup!$I:$M,Lookup!L$2,0),"")</f>
        <v/>
      </c>
      <c r="N6124" s="6" t="str">
        <f>IFERROR(VLOOKUP($J6124,Lookup!$I:$M,Lookup!M$2,0),"")</f>
        <v/>
      </c>
      <c r="O6124" s="6">
        <f>IFERROR(VLOOKUP(E6124,Lookup!B:C,2,0),0)</f>
        <v>0</v>
      </c>
    </row>
    <row r="6125" customHeight="1" spans="11:15">
      <c r="K6125" s="6" t="str">
        <f>IFERROR(VLOOKUP($J6125,Lookup!$I:$M,Lookup!J$2,0),"")</f>
        <v/>
      </c>
      <c r="L6125" s="6" t="str">
        <f>IFERROR(VLOOKUP($J6125,Lookup!$I:$M,Lookup!K$2,0),"")</f>
        <v/>
      </c>
      <c r="M6125" s="6" t="str">
        <f>IFERROR(VLOOKUP($J6125,Lookup!$I:$M,Lookup!L$2,0),"")</f>
        <v/>
      </c>
      <c r="N6125" s="6" t="str">
        <f>IFERROR(VLOOKUP($J6125,Lookup!$I:$M,Lookup!M$2,0),"")</f>
        <v/>
      </c>
      <c r="O6125" s="6">
        <f>IFERROR(VLOOKUP(E6125,Lookup!B:C,2,0),0)</f>
        <v>0</v>
      </c>
    </row>
    <row r="6126" customHeight="1" spans="11:15">
      <c r="K6126" s="6" t="str">
        <f>IFERROR(VLOOKUP($J6126,Lookup!$I:$M,Lookup!J$2,0),"")</f>
        <v/>
      </c>
      <c r="L6126" s="6" t="str">
        <f>IFERROR(VLOOKUP($J6126,Lookup!$I:$M,Lookup!K$2,0),"")</f>
        <v/>
      </c>
      <c r="M6126" s="6" t="str">
        <f>IFERROR(VLOOKUP($J6126,Lookup!$I:$M,Lookup!L$2,0),"")</f>
        <v/>
      </c>
      <c r="N6126" s="6" t="str">
        <f>IFERROR(VLOOKUP($J6126,Lookup!$I:$M,Lookup!M$2,0),"")</f>
        <v/>
      </c>
      <c r="O6126" s="6">
        <f>IFERROR(VLOOKUP(E6126,Lookup!B:C,2,0),0)</f>
        <v>0</v>
      </c>
    </row>
    <row r="6127" customHeight="1" spans="11:15">
      <c r="K6127" s="6" t="str">
        <f>IFERROR(VLOOKUP($J6127,Lookup!$I:$M,Lookup!J$2,0),"")</f>
        <v/>
      </c>
      <c r="L6127" s="6" t="str">
        <f>IFERROR(VLOOKUP($J6127,Lookup!$I:$M,Lookup!K$2,0),"")</f>
        <v/>
      </c>
      <c r="M6127" s="6" t="str">
        <f>IFERROR(VLOOKUP($J6127,Lookup!$I:$M,Lookup!L$2,0),"")</f>
        <v/>
      </c>
      <c r="N6127" s="6" t="str">
        <f>IFERROR(VLOOKUP($J6127,Lookup!$I:$M,Lookup!M$2,0),"")</f>
        <v/>
      </c>
      <c r="O6127" s="6">
        <f>IFERROR(VLOOKUP(E6127,Lookup!B:C,2,0),0)</f>
        <v>0</v>
      </c>
    </row>
    <row r="6128" customHeight="1" spans="11:15">
      <c r="K6128" s="6" t="str">
        <f>IFERROR(VLOOKUP($J6128,Lookup!$I:$M,Lookup!J$2,0),"")</f>
        <v/>
      </c>
      <c r="L6128" s="6" t="str">
        <f>IFERROR(VLOOKUP($J6128,Lookup!$I:$M,Lookup!K$2,0),"")</f>
        <v/>
      </c>
      <c r="M6128" s="6" t="str">
        <f>IFERROR(VLOOKUP($J6128,Lookup!$I:$M,Lookup!L$2,0),"")</f>
        <v/>
      </c>
      <c r="N6128" s="6" t="str">
        <f>IFERROR(VLOOKUP($J6128,Lookup!$I:$M,Lookup!M$2,0),"")</f>
        <v/>
      </c>
      <c r="O6128" s="6">
        <f>IFERROR(VLOOKUP(E6128,Lookup!B:C,2,0),0)</f>
        <v>0</v>
      </c>
    </row>
    <row r="6129" customHeight="1" spans="11:15">
      <c r="K6129" s="6" t="str">
        <f>IFERROR(VLOOKUP($J6129,Lookup!$I:$M,Lookup!J$2,0),"")</f>
        <v/>
      </c>
      <c r="L6129" s="6" t="str">
        <f>IFERROR(VLOOKUP($J6129,Lookup!$I:$M,Lookup!K$2,0),"")</f>
        <v/>
      </c>
      <c r="M6129" s="6" t="str">
        <f>IFERROR(VLOOKUP($J6129,Lookup!$I:$M,Lookup!L$2,0),"")</f>
        <v/>
      </c>
      <c r="N6129" s="6" t="str">
        <f>IFERROR(VLOOKUP($J6129,Lookup!$I:$M,Lookup!M$2,0),"")</f>
        <v/>
      </c>
      <c r="O6129" s="6">
        <f>IFERROR(VLOOKUP(E6129,Lookup!B:C,2,0),0)</f>
        <v>0</v>
      </c>
    </row>
    <row r="6130" customHeight="1" spans="11:15">
      <c r="K6130" s="6" t="str">
        <f>IFERROR(VLOOKUP($J6130,Lookup!$I:$M,Lookup!J$2,0),"")</f>
        <v/>
      </c>
      <c r="L6130" s="6" t="str">
        <f>IFERROR(VLOOKUP($J6130,Lookup!$I:$M,Lookup!K$2,0),"")</f>
        <v/>
      </c>
      <c r="M6130" s="6" t="str">
        <f>IFERROR(VLOOKUP($J6130,Lookup!$I:$M,Lookup!L$2,0),"")</f>
        <v/>
      </c>
      <c r="N6130" s="6" t="str">
        <f>IFERROR(VLOOKUP($J6130,Lookup!$I:$M,Lookup!M$2,0),"")</f>
        <v/>
      </c>
      <c r="O6130" s="6">
        <f>IFERROR(VLOOKUP(E6130,Lookup!B:C,2,0),0)</f>
        <v>0</v>
      </c>
    </row>
    <row r="6131" customHeight="1" spans="11:15">
      <c r="K6131" s="6" t="str">
        <f>IFERROR(VLOOKUP($J6131,Lookup!$I:$M,Lookup!J$2,0),"")</f>
        <v/>
      </c>
      <c r="L6131" s="6" t="str">
        <f>IFERROR(VLOOKUP($J6131,Lookup!$I:$M,Lookup!K$2,0),"")</f>
        <v/>
      </c>
      <c r="M6131" s="6" t="str">
        <f>IFERROR(VLOOKUP($J6131,Lookup!$I:$M,Lookup!L$2,0),"")</f>
        <v/>
      </c>
      <c r="N6131" s="6" t="str">
        <f>IFERROR(VLOOKUP($J6131,Lookup!$I:$M,Lookup!M$2,0),"")</f>
        <v/>
      </c>
      <c r="O6131" s="6">
        <f>IFERROR(VLOOKUP(E6131,Lookup!B:C,2,0),0)</f>
        <v>0</v>
      </c>
    </row>
    <row r="6132" customHeight="1" spans="11:15">
      <c r="K6132" s="6" t="str">
        <f>IFERROR(VLOOKUP($J6132,Lookup!$I:$M,Lookup!J$2,0),"")</f>
        <v/>
      </c>
      <c r="L6132" s="6" t="str">
        <f>IFERROR(VLOOKUP($J6132,Lookup!$I:$M,Lookup!K$2,0),"")</f>
        <v/>
      </c>
      <c r="M6132" s="6" t="str">
        <f>IFERROR(VLOOKUP($J6132,Lookup!$I:$M,Lookup!L$2,0),"")</f>
        <v/>
      </c>
      <c r="N6132" s="6" t="str">
        <f>IFERROR(VLOOKUP($J6132,Lookup!$I:$M,Lookup!M$2,0),"")</f>
        <v/>
      </c>
      <c r="O6132" s="6">
        <f>IFERROR(VLOOKUP(E6132,Lookup!B:C,2,0),0)</f>
        <v>0</v>
      </c>
    </row>
    <row r="6133" customHeight="1" spans="11:15">
      <c r="K6133" s="6" t="str">
        <f>IFERROR(VLOOKUP($J6133,Lookup!$I:$M,Lookup!J$2,0),"")</f>
        <v/>
      </c>
      <c r="L6133" s="6" t="str">
        <f>IFERROR(VLOOKUP($J6133,Lookup!$I:$M,Lookup!K$2,0),"")</f>
        <v/>
      </c>
      <c r="M6133" s="6" t="str">
        <f>IFERROR(VLOOKUP($J6133,Lookup!$I:$M,Lookup!L$2,0),"")</f>
        <v/>
      </c>
      <c r="N6133" s="6" t="str">
        <f>IFERROR(VLOOKUP($J6133,Lookup!$I:$M,Lookup!M$2,0),"")</f>
        <v/>
      </c>
      <c r="O6133" s="6">
        <f>IFERROR(VLOOKUP(E6133,Lookup!B:C,2,0),0)</f>
        <v>0</v>
      </c>
    </row>
    <row r="6134" customHeight="1" spans="11:15">
      <c r="K6134" s="6" t="str">
        <f>IFERROR(VLOOKUP($J6134,Lookup!$I:$M,Lookup!J$2,0),"")</f>
        <v/>
      </c>
      <c r="L6134" s="6" t="str">
        <f>IFERROR(VLOOKUP($J6134,Lookup!$I:$M,Lookup!K$2,0),"")</f>
        <v/>
      </c>
      <c r="M6134" s="6" t="str">
        <f>IFERROR(VLOOKUP($J6134,Lookup!$I:$M,Lookup!L$2,0),"")</f>
        <v/>
      </c>
      <c r="N6134" s="6" t="str">
        <f>IFERROR(VLOOKUP($J6134,Lookup!$I:$M,Lookup!M$2,0),"")</f>
        <v/>
      </c>
      <c r="O6134" s="6">
        <f>IFERROR(VLOOKUP(E6134,Lookup!B:C,2,0),0)</f>
        <v>0</v>
      </c>
    </row>
    <row r="6135" customHeight="1" spans="11:15">
      <c r="K6135" s="6" t="str">
        <f>IFERROR(VLOOKUP($J6135,Lookup!$I:$M,Lookup!J$2,0),"")</f>
        <v/>
      </c>
      <c r="L6135" s="6" t="str">
        <f>IFERROR(VLOOKUP($J6135,Lookup!$I:$M,Lookup!K$2,0),"")</f>
        <v/>
      </c>
      <c r="M6135" s="6" t="str">
        <f>IFERROR(VLOOKUP($J6135,Lookup!$I:$M,Lookup!L$2,0),"")</f>
        <v/>
      </c>
      <c r="N6135" s="6" t="str">
        <f>IFERROR(VLOOKUP($J6135,Lookup!$I:$M,Lookup!M$2,0),"")</f>
        <v/>
      </c>
      <c r="O6135" s="6">
        <f>IFERROR(VLOOKUP(E6135,Lookup!B:C,2,0),0)</f>
        <v>0</v>
      </c>
    </row>
    <row r="6136" customHeight="1" spans="11:15">
      <c r="K6136" s="6" t="str">
        <f>IFERROR(VLOOKUP($J6136,Lookup!$I:$M,Lookup!J$2,0),"")</f>
        <v/>
      </c>
      <c r="L6136" s="6" t="str">
        <f>IFERROR(VLOOKUP($J6136,Lookup!$I:$M,Lookup!K$2,0),"")</f>
        <v/>
      </c>
      <c r="M6136" s="6" t="str">
        <f>IFERROR(VLOOKUP($J6136,Lookup!$I:$M,Lookup!L$2,0),"")</f>
        <v/>
      </c>
      <c r="N6136" s="6" t="str">
        <f>IFERROR(VLOOKUP($J6136,Lookup!$I:$M,Lookup!M$2,0),"")</f>
        <v/>
      </c>
      <c r="O6136" s="6">
        <f>IFERROR(VLOOKUP(E6136,Lookup!B:C,2,0),0)</f>
        <v>0</v>
      </c>
    </row>
    <row r="6137" customHeight="1" spans="11:15">
      <c r="K6137" s="6" t="str">
        <f>IFERROR(VLOOKUP($J6137,Lookup!$I:$M,Lookup!J$2,0),"")</f>
        <v/>
      </c>
      <c r="L6137" s="6" t="str">
        <f>IFERROR(VLOOKUP($J6137,Lookup!$I:$M,Lookup!K$2,0),"")</f>
        <v/>
      </c>
      <c r="M6137" s="6" t="str">
        <f>IFERROR(VLOOKUP($J6137,Lookup!$I:$M,Lookup!L$2,0),"")</f>
        <v/>
      </c>
      <c r="N6137" s="6" t="str">
        <f>IFERROR(VLOOKUP($J6137,Lookup!$I:$M,Lookup!M$2,0),"")</f>
        <v/>
      </c>
      <c r="O6137" s="6">
        <f>IFERROR(VLOOKUP(E6137,Lookup!B:C,2,0),0)</f>
        <v>0</v>
      </c>
    </row>
    <row r="6138" customHeight="1" spans="11:15">
      <c r="K6138" s="6" t="str">
        <f>IFERROR(VLOOKUP($J6138,Lookup!$I:$M,Lookup!J$2,0),"")</f>
        <v/>
      </c>
      <c r="L6138" s="6" t="str">
        <f>IFERROR(VLOOKUP($J6138,Lookup!$I:$M,Lookup!K$2,0),"")</f>
        <v/>
      </c>
      <c r="M6138" s="6" t="str">
        <f>IFERROR(VLOOKUP($J6138,Lookup!$I:$M,Lookup!L$2,0),"")</f>
        <v/>
      </c>
      <c r="N6138" s="6" t="str">
        <f>IFERROR(VLOOKUP($J6138,Lookup!$I:$M,Lookup!M$2,0),"")</f>
        <v/>
      </c>
      <c r="O6138" s="6">
        <f>IFERROR(VLOOKUP(E6138,Lookup!B:C,2,0),0)</f>
        <v>0</v>
      </c>
    </row>
    <row r="6139" customHeight="1" spans="11:15">
      <c r="K6139" s="6" t="str">
        <f>IFERROR(VLOOKUP($J6139,Lookup!$I:$M,Lookup!J$2,0),"")</f>
        <v/>
      </c>
      <c r="L6139" s="6" t="str">
        <f>IFERROR(VLOOKUP($J6139,Lookup!$I:$M,Lookup!K$2,0),"")</f>
        <v/>
      </c>
      <c r="M6139" s="6" t="str">
        <f>IFERROR(VLOOKUP($J6139,Lookup!$I:$M,Lookup!L$2,0),"")</f>
        <v/>
      </c>
      <c r="N6139" s="6" t="str">
        <f>IFERROR(VLOOKUP($J6139,Lookup!$I:$M,Lookup!M$2,0),"")</f>
        <v/>
      </c>
      <c r="O6139" s="6">
        <f>IFERROR(VLOOKUP(E6139,Lookup!B:C,2,0),0)</f>
        <v>0</v>
      </c>
    </row>
    <row r="6140" customHeight="1" spans="11:15">
      <c r="K6140" s="6" t="str">
        <f>IFERROR(VLOOKUP($J6140,Lookup!$I:$M,Lookup!J$2,0),"")</f>
        <v/>
      </c>
      <c r="L6140" s="6" t="str">
        <f>IFERROR(VLOOKUP($J6140,Lookup!$I:$M,Lookup!K$2,0),"")</f>
        <v/>
      </c>
      <c r="M6140" s="6" t="str">
        <f>IFERROR(VLOOKUP($J6140,Lookup!$I:$M,Lookup!L$2,0),"")</f>
        <v/>
      </c>
      <c r="N6140" s="6" t="str">
        <f>IFERROR(VLOOKUP($J6140,Lookup!$I:$M,Lookup!M$2,0),"")</f>
        <v/>
      </c>
      <c r="O6140" s="6">
        <f>IFERROR(VLOOKUP(E6140,Lookup!B:C,2,0),0)</f>
        <v>0</v>
      </c>
    </row>
    <row r="6141" customHeight="1" spans="11:15">
      <c r="K6141" s="6" t="str">
        <f>IFERROR(VLOOKUP($J6141,Lookup!$I:$M,Lookup!J$2,0),"")</f>
        <v/>
      </c>
      <c r="L6141" s="6" t="str">
        <f>IFERROR(VLOOKUP($J6141,Lookup!$I:$M,Lookup!K$2,0),"")</f>
        <v/>
      </c>
      <c r="M6141" s="6" t="str">
        <f>IFERROR(VLOOKUP($J6141,Lookup!$I:$M,Lookup!L$2,0),"")</f>
        <v/>
      </c>
      <c r="N6141" s="6" t="str">
        <f>IFERROR(VLOOKUP($J6141,Lookup!$I:$M,Lookup!M$2,0),"")</f>
        <v/>
      </c>
      <c r="O6141" s="6">
        <f>IFERROR(VLOOKUP(E6141,Lookup!B:C,2,0),0)</f>
        <v>0</v>
      </c>
    </row>
    <row r="6142" customHeight="1" spans="11:15">
      <c r="K6142" s="6" t="str">
        <f>IFERROR(VLOOKUP($J6142,Lookup!$I:$M,Lookup!J$2,0),"")</f>
        <v/>
      </c>
      <c r="L6142" s="6" t="str">
        <f>IFERROR(VLOOKUP($J6142,Lookup!$I:$M,Lookup!K$2,0),"")</f>
        <v/>
      </c>
      <c r="M6142" s="6" t="str">
        <f>IFERROR(VLOOKUP($J6142,Lookup!$I:$M,Lookup!L$2,0),"")</f>
        <v/>
      </c>
      <c r="N6142" s="6" t="str">
        <f>IFERROR(VLOOKUP($J6142,Lookup!$I:$M,Lookup!M$2,0),"")</f>
        <v/>
      </c>
      <c r="O6142" s="6">
        <f>IFERROR(VLOOKUP(E6142,Lookup!B:C,2,0),0)</f>
        <v>0</v>
      </c>
    </row>
    <row r="6143" customHeight="1" spans="11:15">
      <c r="K6143" s="6" t="str">
        <f>IFERROR(VLOOKUP($J6143,Lookup!$I:$M,Lookup!J$2,0),"")</f>
        <v/>
      </c>
      <c r="L6143" s="6" t="str">
        <f>IFERROR(VLOOKUP($J6143,Lookup!$I:$M,Lookup!K$2,0),"")</f>
        <v/>
      </c>
      <c r="M6143" s="6" t="str">
        <f>IFERROR(VLOOKUP($J6143,Lookup!$I:$M,Lookup!L$2,0),"")</f>
        <v/>
      </c>
      <c r="N6143" s="6" t="str">
        <f>IFERROR(VLOOKUP($J6143,Lookup!$I:$M,Lookup!M$2,0),"")</f>
        <v/>
      </c>
      <c r="O6143" s="6">
        <f>IFERROR(VLOOKUP(E6143,Lookup!B:C,2,0),0)</f>
        <v>0</v>
      </c>
    </row>
    <row r="6144" customHeight="1" spans="11:15">
      <c r="K6144" s="6" t="str">
        <f>IFERROR(VLOOKUP($J6144,Lookup!$I:$M,Lookup!J$2,0),"")</f>
        <v/>
      </c>
      <c r="L6144" s="6" t="str">
        <f>IFERROR(VLOOKUP($J6144,Lookup!$I:$M,Lookup!K$2,0),"")</f>
        <v/>
      </c>
      <c r="M6144" s="6" t="str">
        <f>IFERROR(VLOOKUP($J6144,Lookup!$I:$M,Lookup!L$2,0),"")</f>
        <v/>
      </c>
      <c r="N6144" s="6" t="str">
        <f>IFERROR(VLOOKUP($J6144,Lookup!$I:$M,Lookup!M$2,0),"")</f>
        <v/>
      </c>
      <c r="O6144" s="6">
        <f>IFERROR(VLOOKUP(E6144,Lookup!B:C,2,0),0)</f>
        <v>0</v>
      </c>
    </row>
    <row r="6145" customHeight="1" spans="11:15">
      <c r="K6145" s="6" t="str">
        <f>IFERROR(VLOOKUP($J6145,Lookup!$I:$M,Lookup!J$2,0),"")</f>
        <v/>
      </c>
      <c r="L6145" s="6" t="str">
        <f>IFERROR(VLOOKUP($J6145,Lookup!$I:$M,Lookup!K$2,0),"")</f>
        <v/>
      </c>
      <c r="M6145" s="6" t="str">
        <f>IFERROR(VLOOKUP($J6145,Lookup!$I:$M,Lookup!L$2,0),"")</f>
        <v/>
      </c>
      <c r="N6145" s="6" t="str">
        <f>IFERROR(VLOOKUP($J6145,Lookup!$I:$M,Lookup!M$2,0),"")</f>
        <v/>
      </c>
      <c r="O6145" s="6">
        <f>IFERROR(VLOOKUP(E6145,Lookup!B:C,2,0),0)</f>
        <v>0</v>
      </c>
    </row>
    <row r="6146" customHeight="1" spans="11:15">
      <c r="K6146" s="6" t="str">
        <f>IFERROR(VLOOKUP($J6146,Lookup!$I:$M,Lookup!J$2,0),"")</f>
        <v/>
      </c>
      <c r="L6146" s="6" t="str">
        <f>IFERROR(VLOOKUP($J6146,Lookup!$I:$M,Lookup!K$2,0),"")</f>
        <v/>
      </c>
      <c r="M6146" s="6" t="str">
        <f>IFERROR(VLOOKUP($J6146,Lookup!$I:$M,Lookup!L$2,0),"")</f>
        <v/>
      </c>
      <c r="N6146" s="6" t="str">
        <f>IFERROR(VLOOKUP($J6146,Lookup!$I:$M,Lookup!M$2,0),"")</f>
        <v/>
      </c>
      <c r="O6146" s="6">
        <f>IFERROR(VLOOKUP(E6146,Lookup!B:C,2,0),0)</f>
        <v>0</v>
      </c>
    </row>
    <row r="6147" customHeight="1" spans="11:15">
      <c r="K6147" s="6" t="str">
        <f>IFERROR(VLOOKUP($J6147,Lookup!$I:$M,Lookup!J$2,0),"")</f>
        <v/>
      </c>
      <c r="L6147" s="6" t="str">
        <f>IFERROR(VLOOKUP($J6147,Lookup!$I:$M,Lookup!K$2,0),"")</f>
        <v/>
      </c>
      <c r="M6147" s="6" t="str">
        <f>IFERROR(VLOOKUP($J6147,Lookup!$I:$M,Lookup!L$2,0),"")</f>
        <v/>
      </c>
      <c r="N6147" s="6" t="str">
        <f>IFERROR(VLOOKUP($J6147,Lookup!$I:$M,Lookup!M$2,0),"")</f>
        <v/>
      </c>
      <c r="O6147" s="6">
        <f>IFERROR(VLOOKUP(E6147,Lookup!B:C,2,0),0)</f>
        <v>0</v>
      </c>
    </row>
    <row r="6148" customHeight="1" spans="11:15">
      <c r="K6148" s="6" t="str">
        <f>IFERROR(VLOOKUP($J6148,Lookup!$I:$M,Lookup!J$2,0),"")</f>
        <v/>
      </c>
      <c r="L6148" s="6" t="str">
        <f>IFERROR(VLOOKUP($J6148,Lookup!$I:$M,Lookup!K$2,0),"")</f>
        <v/>
      </c>
      <c r="M6148" s="6" t="str">
        <f>IFERROR(VLOOKUP($J6148,Lookup!$I:$M,Lookup!L$2,0),"")</f>
        <v/>
      </c>
      <c r="N6148" s="6" t="str">
        <f>IFERROR(VLOOKUP($J6148,Lookup!$I:$M,Lookup!M$2,0),"")</f>
        <v/>
      </c>
      <c r="O6148" s="6">
        <f>IFERROR(VLOOKUP(E6148,Lookup!B:C,2,0),0)</f>
        <v>0</v>
      </c>
    </row>
    <row r="6149" customHeight="1" spans="11:15">
      <c r="K6149" s="6" t="str">
        <f>IFERROR(VLOOKUP($J6149,Lookup!$I:$M,Lookup!J$2,0),"")</f>
        <v/>
      </c>
      <c r="L6149" s="6" t="str">
        <f>IFERROR(VLOOKUP($J6149,Lookup!$I:$M,Lookup!K$2,0),"")</f>
        <v/>
      </c>
      <c r="M6149" s="6" t="str">
        <f>IFERROR(VLOOKUP($J6149,Lookup!$I:$M,Lookup!L$2,0),"")</f>
        <v/>
      </c>
      <c r="N6149" s="6" t="str">
        <f>IFERROR(VLOOKUP($J6149,Lookup!$I:$M,Lookup!M$2,0),"")</f>
        <v/>
      </c>
      <c r="O6149" s="6">
        <f>IFERROR(VLOOKUP(E6149,Lookup!B:C,2,0),0)</f>
        <v>0</v>
      </c>
    </row>
    <row r="6150" customHeight="1" spans="11:15">
      <c r="K6150" s="6" t="str">
        <f>IFERROR(VLOOKUP($J6150,Lookup!$I:$M,Lookup!J$2,0),"")</f>
        <v/>
      </c>
      <c r="L6150" s="6" t="str">
        <f>IFERROR(VLOOKUP($J6150,Lookup!$I:$M,Lookup!K$2,0),"")</f>
        <v/>
      </c>
      <c r="M6150" s="6" t="str">
        <f>IFERROR(VLOOKUP($J6150,Lookup!$I:$M,Lookup!L$2,0),"")</f>
        <v/>
      </c>
      <c r="N6150" s="6" t="str">
        <f>IFERROR(VLOOKUP($J6150,Lookup!$I:$M,Lookup!M$2,0),"")</f>
        <v/>
      </c>
      <c r="O6150" s="6">
        <f>IFERROR(VLOOKUP(E6150,Lookup!B:C,2,0),0)</f>
        <v>0</v>
      </c>
    </row>
    <row r="6151" customHeight="1" spans="11:15">
      <c r="K6151" s="6" t="str">
        <f>IFERROR(VLOOKUP($J6151,Lookup!$I:$M,Lookup!J$2,0),"")</f>
        <v/>
      </c>
      <c r="L6151" s="6" t="str">
        <f>IFERROR(VLOOKUP($J6151,Lookup!$I:$M,Lookup!K$2,0),"")</f>
        <v/>
      </c>
      <c r="M6151" s="6" t="str">
        <f>IFERROR(VLOOKUP($J6151,Lookup!$I:$M,Lookup!L$2,0),"")</f>
        <v/>
      </c>
      <c r="N6151" s="6" t="str">
        <f>IFERROR(VLOOKUP($J6151,Lookup!$I:$M,Lookup!M$2,0),"")</f>
        <v/>
      </c>
      <c r="O6151" s="6">
        <f>IFERROR(VLOOKUP(E6151,Lookup!B:C,2,0),0)</f>
        <v>0</v>
      </c>
    </row>
    <row r="6152" customHeight="1" spans="11:15">
      <c r="K6152" s="6" t="str">
        <f>IFERROR(VLOOKUP($J6152,Lookup!$I:$M,Lookup!J$2,0),"")</f>
        <v/>
      </c>
      <c r="L6152" s="6" t="str">
        <f>IFERROR(VLOOKUP($J6152,Lookup!$I:$M,Lookup!K$2,0),"")</f>
        <v/>
      </c>
      <c r="M6152" s="6" t="str">
        <f>IFERROR(VLOOKUP($J6152,Lookup!$I:$M,Lookup!L$2,0),"")</f>
        <v/>
      </c>
      <c r="N6152" s="6" t="str">
        <f>IFERROR(VLOOKUP($J6152,Lookup!$I:$M,Lookup!M$2,0),"")</f>
        <v/>
      </c>
      <c r="O6152" s="6">
        <f>IFERROR(VLOOKUP(E6152,Lookup!B:C,2,0),0)</f>
        <v>0</v>
      </c>
    </row>
    <row r="6153" customHeight="1" spans="11:15">
      <c r="K6153" s="6" t="str">
        <f>IFERROR(VLOOKUP($J6153,Lookup!$I:$M,Lookup!J$2,0),"")</f>
        <v/>
      </c>
      <c r="L6153" s="6" t="str">
        <f>IFERROR(VLOOKUP($J6153,Lookup!$I:$M,Lookup!K$2,0),"")</f>
        <v/>
      </c>
      <c r="M6153" s="6" t="str">
        <f>IFERROR(VLOOKUP($J6153,Lookup!$I:$M,Lookup!L$2,0),"")</f>
        <v/>
      </c>
      <c r="N6153" s="6" t="str">
        <f>IFERROR(VLOOKUP($J6153,Lookup!$I:$M,Lookup!M$2,0),"")</f>
        <v/>
      </c>
      <c r="O6153" s="6">
        <f>IFERROR(VLOOKUP(E6153,Lookup!B:C,2,0),0)</f>
        <v>0</v>
      </c>
    </row>
    <row r="6154" customHeight="1" spans="11:15">
      <c r="K6154" s="6" t="str">
        <f>IFERROR(VLOOKUP($J6154,Lookup!$I:$M,Lookup!J$2,0),"")</f>
        <v/>
      </c>
      <c r="L6154" s="6" t="str">
        <f>IFERROR(VLOOKUP($J6154,Lookup!$I:$M,Lookup!K$2,0),"")</f>
        <v/>
      </c>
      <c r="M6154" s="6" t="str">
        <f>IFERROR(VLOOKUP($J6154,Lookup!$I:$M,Lookup!L$2,0),"")</f>
        <v/>
      </c>
      <c r="N6154" s="6" t="str">
        <f>IFERROR(VLOOKUP($J6154,Lookup!$I:$M,Lookup!M$2,0),"")</f>
        <v/>
      </c>
      <c r="O6154" s="6">
        <f>IFERROR(VLOOKUP(E6154,Lookup!B:C,2,0),0)</f>
        <v>0</v>
      </c>
    </row>
    <row r="6155" customHeight="1" spans="11:15">
      <c r="K6155" s="6" t="str">
        <f>IFERROR(VLOOKUP($J6155,Lookup!$I:$M,Lookup!J$2,0),"")</f>
        <v/>
      </c>
      <c r="L6155" s="6" t="str">
        <f>IFERROR(VLOOKUP($J6155,Lookup!$I:$M,Lookup!K$2,0),"")</f>
        <v/>
      </c>
      <c r="M6155" s="6" t="str">
        <f>IFERROR(VLOOKUP($J6155,Lookup!$I:$M,Lookup!L$2,0),"")</f>
        <v/>
      </c>
      <c r="N6155" s="6" t="str">
        <f>IFERROR(VLOOKUP($J6155,Lookup!$I:$M,Lookup!M$2,0),"")</f>
        <v/>
      </c>
      <c r="O6155" s="6">
        <f>IFERROR(VLOOKUP(E6155,Lookup!B:C,2,0),0)</f>
        <v>0</v>
      </c>
    </row>
    <row r="6156" customHeight="1" spans="11:15">
      <c r="K6156" s="6" t="str">
        <f>IFERROR(VLOOKUP($J6156,Lookup!$I:$M,Lookup!J$2,0),"")</f>
        <v/>
      </c>
      <c r="L6156" s="6" t="str">
        <f>IFERROR(VLOOKUP($J6156,Lookup!$I:$M,Lookup!K$2,0),"")</f>
        <v/>
      </c>
      <c r="M6156" s="6" t="str">
        <f>IFERROR(VLOOKUP($J6156,Lookup!$I:$M,Lookup!L$2,0),"")</f>
        <v/>
      </c>
      <c r="N6156" s="6" t="str">
        <f>IFERROR(VLOOKUP($J6156,Lookup!$I:$M,Lookup!M$2,0),"")</f>
        <v/>
      </c>
      <c r="O6156" s="6">
        <f>IFERROR(VLOOKUP(E6156,Lookup!B:C,2,0),0)</f>
        <v>0</v>
      </c>
    </row>
    <row r="6157" customHeight="1" spans="11:15">
      <c r="K6157" s="6" t="str">
        <f>IFERROR(VLOOKUP($J6157,Lookup!$I:$M,Lookup!J$2,0),"")</f>
        <v/>
      </c>
      <c r="L6157" s="6" t="str">
        <f>IFERROR(VLOOKUP($J6157,Lookup!$I:$M,Lookup!K$2,0),"")</f>
        <v/>
      </c>
      <c r="M6157" s="6" t="str">
        <f>IFERROR(VLOOKUP($J6157,Lookup!$I:$M,Lookup!L$2,0),"")</f>
        <v/>
      </c>
      <c r="N6157" s="6" t="str">
        <f>IFERROR(VLOOKUP($J6157,Lookup!$I:$M,Lookup!M$2,0),"")</f>
        <v/>
      </c>
      <c r="O6157" s="6">
        <f>IFERROR(VLOOKUP(E6157,Lookup!B:C,2,0),0)</f>
        <v>0</v>
      </c>
    </row>
    <row r="6158" customHeight="1" spans="11:15">
      <c r="K6158" s="6" t="str">
        <f>IFERROR(VLOOKUP($J6158,Lookup!$I:$M,Lookup!J$2,0),"")</f>
        <v/>
      </c>
      <c r="L6158" s="6" t="str">
        <f>IFERROR(VLOOKUP($J6158,Lookup!$I:$M,Lookup!K$2,0),"")</f>
        <v/>
      </c>
      <c r="M6158" s="6" t="str">
        <f>IFERROR(VLOOKUP($J6158,Lookup!$I:$M,Lookup!L$2,0),"")</f>
        <v/>
      </c>
      <c r="N6158" s="6" t="str">
        <f>IFERROR(VLOOKUP($J6158,Lookup!$I:$M,Lookup!M$2,0),"")</f>
        <v/>
      </c>
      <c r="O6158" s="6">
        <f>IFERROR(VLOOKUP(E6158,Lookup!B:C,2,0),0)</f>
        <v>0</v>
      </c>
    </row>
    <row r="6159" customHeight="1" spans="11:15">
      <c r="K6159" s="6" t="str">
        <f>IFERROR(VLOOKUP($J6159,Lookup!$I:$M,Lookup!J$2,0),"")</f>
        <v/>
      </c>
      <c r="L6159" s="6" t="str">
        <f>IFERROR(VLOOKUP($J6159,Lookup!$I:$M,Lookup!K$2,0),"")</f>
        <v/>
      </c>
      <c r="M6159" s="6" t="str">
        <f>IFERROR(VLOOKUP($J6159,Lookup!$I:$M,Lookup!L$2,0),"")</f>
        <v/>
      </c>
      <c r="N6159" s="6" t="str">
        <f>IFERROR(VLOOKUP($J6159,Lookup!$I:$M,Lookup!M$2,0),"")</f>
        <v/>
      </c>
      <c r="O6159" s="6">
        <f>IFERROR(VLOOKUP(E6159,Lookup!B:C,2,0),0)</f>
        <v>0</v>
      </c>
    </row>
    <row r="6160" customHeight="1" spans="11:15">
      <c r="K6160" s="6" t="str">
        <f>IFERROR(VLOOKUP($J6160,Lookup!$I:$M,Lookup!J$2,0),"")</f>
        <v/>
      </c>
      <c r="L6160" s="6" t="str">
        <f>IFERROR(VLOOKUP($J6160,Lookup!$I:$M,Lookup!K$2,0),"")</f>
        <v/>
      </c>
      <c r="M6160" s="6" t="str">
        <f>IFERROR(VLOOKUP($J6160,Lookup!$I:$M,Lookup!L$2,0),"")</f>
        <v/>
      </c>
      <c r="N6160" s="6" t="str">
        <f>IFERROR(VLOOKUP($J6160,Lookup!$I:$M,Lookup!M$2,0),"")</f>
        <v/>
      </c>
      <c r="O6160" s="6">
        <f>IFERROR(VLOOKUP(E6160,Lookup!B:C,2,0),0)</f>
        <v>0</v>
      </c>
    </row>
    <row r="6161" customHeight="1" spans="11:15">
      <c r="K6161" s="6" t="str">
        <f>IFERROR(VLOOKUP($J6161,Lookup!$I:$M,Lookup!J$2,0),"")</f>
        <v/>
      </c>
      <c r="L6161" s="6" t="str">
        <f>IFERROR(VLOOKUP($J6161,Lookup!$I:$M,Lookup!K$2,0),"")</f>
        <v/>
      </c>
      <c r="M6161" s="6" t="str">
        <f>IFERROR(VLOOKUP($J6161,Lookup!$I:$M,Lookup!L$2,0),"")</f>
        <v/>
      </c>
      <c r="N6161" s="6" t="str">
        <f>IFERROR(VLOOKUP($J6161,Lookup!$I:$M,Lookup!M$2,0),"")</f>
        <v/>
      </c>
      <c r="O6161" s="6">
        <f>IFERROR(VLOOKUP(E6161,Lookup!B:C,2,0),0)</f>
        <v>0</v>
      </c>
    </row>
    <row r="6162" customHeight="1" spans="11:15">
      <c r="K6162" s="6" t="str">
        <f>IFERROR(VLOOKUP($J6162,Lookup!$I:$M,Lookup!J$2,0),"")</f>
        <v/>
      </c>
      <c r="L6162" s="6" t="str">
        <f>IFERROR(VLOOKUP($J6162,Lookup!$I:$M,Lookup!K$2,0),"")</f>
        <v/>
      </c>
      <c r="M6162" s="6" t="str">
        <f>IFERROR(VLOOKUP($J6162,Lookup!$I:$M,Lookup!L$2,0),"")</f>
        <v/>
      </c>
      <c r="N6162" s="6" t="str">
        <f>IFERROR(VLOOKUP($J6162,Lookup!$I:$M,Lookup!M$2,0),"")</f>
        <v/>
      </c>
      <c r="O6162" s="6">
        <f>IFERROR(VLOOKUP(E6162,Lookup!B:C,2,0),0)</f>
        <v>0</v>
      </c>
    </row>
    <row r="6163" customHeight="1" spans="11:15">
      <c r="K6163" s="6" t="str">
        <f>IFERROR(VLOOKUP($J6163,Lookup!$I:$M,Lookup!J$2,0),"")</f>
        <v/>
      </c>
      <c r="L6163" s="6" t="str">
        <f>IFERROR(VLOOKUP($J6163,Lookup!$I:$M,Lookup!K$2,0),"")</f>
        <v/>
      </c>
      <c r="M6163" s="6" t="str">
        <f>IFERROR(VLOOKUP($J6163,Lookup!$I:$M,Lookup!L$2,0),"")</f>
        <v/>
      </c>
      <c r="N6163" s="6" t="str">
        <f>IFERROR(VLOOKUP($J6163,Lookup!$I:$M,Lookup!M$2,0),"")</f>
        <v/>
      </c>
      <c r="O6163" s="6">
        <f>IFERROR(VLOOKUP(E6163,Lookup!B:C,2,0),0)</f>
        <v>0</v>
      </c>
    </row>
    <row r="6164" customHeight="1" spans="11:15">
      <c r="K6164" s="6" t="str">
        <f>IFERROR(VLOOKUP($J6164,Lookup!$I:$M,Lookup!J$2,0),"")</f>
        <v/>
      </c>
      <c r="L6164" s="6" t="str">
        <f>IFERROR(VLOOKUP($J6164,Lookup!$I:$M,Lookup!K$2,0),"")</f>
        <v/>
      </c>
      <c r="M6164" s="6" t="str">
        <f>IFERROR(VLOOKUP($J6164,Lookup!$I:$M,Lookup!L$2,0),"")</f>
        <v/>
      </c>
      <c r="N6164" s="6" t="str">
        <f>IFERROR(VLOOKUP($J6164,Lookup!$I:$M,Lookup!M$2,0),"")</f>
        <v/>
      </c>
      <c r="O6164" s="6">
        <f>IFERROR(VLOOKUP(E6164,Lookup!B:C,2,0),0)</f>
        <v>0</v>
      </c>
    </row>
    <row r="6165" customHeight="1" spans="11:15">
      <c r="K6165" s="6" t="str">
        <f>IFERROR(VLOOKUP($J6165,Lookup!$I:$M,Lookup!J$2,0),"")</f>
        <v/>
      </c>
      <c r="L6165" s="6" t="str">
        <f>IFERROR(VLOOKUP($J6165,Lookup!$I:$M,Lookup!K$2,0),"")</f>
        <v/>
      </c>
      <c r="M6165" s="6" t="str">
        <f>IFERROR(VLOOKUP($J6165,Lookup!$I:$M,Lookup!L$2,0),"")</f>
        <v/>
      </c>
      <c r="N6165" s="6" t="str">
        <f>IFERROR(VLOOKUP($J6165,Lookup!$I:$M,Lookup!M$2,0),"")</f>
        <v/>
      </c>
      <c r="O6165" s="6">
        <f>IFERROR(VLOOKUP(E6165,Lookup!B:C,2,0),0)</f>
        <v>0</v>
      </c>
    </row>
    <row r="6166" customHeight="1" spans="11:15">
      <c r="K6166" s="6" t="str">
        <f>IFERROR(VLOOKUP($J6166,Lookup!$I:$M,Lookup!J$2,0),"")</f>
        <v/>
      </c>
      <c r="L6166" s="6" t="str">
        <f>IFERROR(VLOOKUP($J6166,Lookup!$I:$M,Lookup!K$2,0),"")</f>
        <v/>
      </c>
      <c r="M6166" s="6" t="str">
        <f>IFERROR(VLOOKUP($J6166,Lookup!$I:$M,Lookup!L$2,0),"")</f>
        <v/>
      </c>
      <c r="N6166" s="6" t="str">
        <f>IFERROR(VLOOKUP($J6166,Lookup!$I:$M,Lookup!M$2,0),"")</f>
        <v/>
      </c>
      <c r="O6166" s="6">
        <f>IFERROR(VLOOKUP(E6166,Lookup!B:C,2,0),0)</f>
        <v>0</v>
      </c>
    </row>
    <row r="6167" customHeight="1" spans="11:15">
      <c r="K6167" s="6" t="str">
        <f>IFERROR(VLOOKUP($J6167,Lookup!$I:$M,Lookup!J$2,0),"")</f>
        <v/>
      </c>
      <c r="L6167" s="6" t="str">
        <f>IFERROR(VLOOKUP($J6167,Lookup!$I:$M,Lookup!K$2,0),"")</f>
        <v/>
      </c>
      <c r="M6167" s="6" t="str">
        <f>IFERROR(VLOOKUP($J6167,Lookup!$I:$M,Lookup!L$2,0),"")</f>
        <v/>
      </c>
      <c r="N6167" s="6" t="str">
        <f>IFERROR(VLOOKUP($J6167,Lookup!$I:$M,Lookup!M$2,0),"")</f>
        <v/>
      </c>
      <c r="O6167" s="6">
        <f>IFERROR(VLOOKUP(E6167,Lookup!B:C,2,0),0)</f>
        <v>0</v>
      </c>
    </row>
    <row r="6168" customHeight="1" spans="11:15">
      <c r="K6168" s="6" t="str">
        <f>IFERROR(VLOOKUP($J6168,Lookup!$I:$M,Lookup!J$2,0),"")</f>
        <v/>
      </c>
      <c r="L6168" s="6" t="str">
        <f>IFERROR(VLOOKUP($J6168,Lookup!$I:$M,Lookup!K$2,0),"")</f>
        <v/>
      </c>
      <c r="M6168" s="6" t="str">
        <f>IFERROR(VLOOKUP($J6168,Lookup!$I:$M,Lookup!L$2,0),"")</f>
        <v/>
      </c>
      <c r="N6168" s="6" t="str">
        <f>IFERROR(VLOOKUP($J6168,Lookup!$I:$M,Lookup!M$2,0),"")</f>
        <v/>
      </c>
      <c r="O6168" s="6">
        <f>IFERROR(VLOOKUP(E6168,Lookup!B:C,2,0),0)</f>
        <v>0</v>
      </c>
    </row>
    <row r="6169" customHeight="1" spans="11:15">
      <c r="K6169" s="6" t="str">
        <f>IFERROR(VLOOKUP($J6169,Lookup!$I:$M,Lookup!J$2,0),"")</f>
        <v/>
      </c>
      <c r="L6169" s="6" t="str">
        <f>IFERROR(VLOOKUP($J6169,Lookup!$I:$M,Lookup!K$2,0),"")</f>
        <v/>
      </c>
      <c r="M6169" s="6" t="str">
        <f>IFERROR(VLOOKUP($J6169,Lookup!$I:$M,Lookup!L$2,0),"")</f>
        <v/>
      </c>
      <c r="N6169" s="6" t="str">
        <f>IFERROR(VLOOKUP($J6169,Lookup!$I:$M,Lookup!M$2,0),"")</f>
        <v/>
      </c>
      <c r="O6169" s="6">
        <f>IFERROR(VLOOKUP(E6169,Lookup!B:C,2,0),0)</f>
        <v>0</v>
      </c>
    </row>
    <row r="6170" customHeight="1" spans="11:15">
      <c r="K6170" s="6" t="str">
        <f>IFERROR(VLOOKUP($J6170,Lookup!$I:$M,Lookup!J$2,0),"")</f>
        <v/>
      </c>
      <c r="L6170" s="6" t="str">
        <f>IFERROR(VLOOKUP($J6170,Lookup!$I:$M,Lookup!K$2,0),"")</f>
        <v/>
      </c>
      <c r="M6170" s="6" t="str">
        <f>IFERROR(VLOOKUP($J6170,Lookup!$I:$M,Lookup!L$2,0),"")</f>
        <v/>
      </c>
      <c r="N6170" s="6" t="str">
        <f>IFERROR(VLOOKUP($J6170,Lookup!$I:$M,Lookup!M$2,0),"")</f>
        <v/>
      </c>
      <c r="O6170" s="6">
        <f>IFERROR(VLOOKUP(E6170,Lookup!B:C,2,0),0)</f>
        <v>0</v>
      </c>
    </row>
    <row r="6171" customHeight="1" spans="11:15">
      <c r="K6171" s="6" t="str">
        <f>IFERROR(VLOOKUP($J6171,Lookup!$I:$M,Lookup!J$2,0),"")</f>
        <v/>
      </c>
      <c r="L6171" s="6" t="str">
        <f>IFERROR(VLOOKUP($J6171,Lookup!$I:$M,Lookup!K$2,0),"")</f>
        <v/>
      </c>
      <c r="M6171" s="6" t="str">
        <f>IFERROR(VLOOKUP($J6171,Lookup!$I:$M,Lookup!L$2,0),"")</f>
        <v/>
      </c>
      <c r="N6171" s="6" t="str">
        <f>IFERROR(VLOOKUP($J6171,Lookup!$I:$M,Lookup!M$2,0),"")</f>
        <v/>
      </c>
      <c r="O6171" s="6">
        <f>IFERROR(VLOOKUP(E6171,Lookup!B:C,2,0),0)</f>
        <v>0</v>
      </c>
    </row>
    <row r="6172" customHeight="1" spans="11:15">
      <c r="K6172" s="6" t="str">
        <f>IFERROR(VLOOKUP($J6172,Lookup!$I:$M,Lookup!J$2,0),"")</f>
        <v/>
      </c>
      <c r="L6172" s="6" t="str">
        <f>IFERROR(VLOOKUP($J6172,Lookup!$I:$M,Lookup!K$2,0),"")</f>
        <v/>
      </c>
      <c r="M6172" s="6" t="str">
        <f>IFERROR(VLOOKUP($J6172,Lookup!$I:$M,Lookup!L$2,0),"")</f>
        <v/>
      </c>
      <c r="N6172" s="6" t="str">
        <f>IFERROR(VLOOKUP($J6172,Lookup!$I:$M,Lookup!M$2,0),"")</f>
        <v/>
      </c>
      <c r="O6172" s="6">
        <f>IFERROR(VLOOKUP(E6172,Lookup!B:C,2,0),0)</f>
        <v>0</v>
      </c>
    </row>
    <row r="6173" customHeight="1" spans="11:15">
      <c r="K6173" s="6" t="str">
        <f>IFERROR(VLOOKUP($J6173,Lookup!$I:$M,Lookup!J$2,0),"")</f>
        <v/>
      </c>
      <c r="L6173" s="6" t="str">
        <f>IFERROR(VLOOKUP($J6173,Lookup!$I:$M,Lookup!K$2,0),"")</f>
        <v/>
      </c>
      <c r="M6173" s="6" t="str">
        <f>IFERROR(VLOOKUP($J6173,Lookup!$I:$M,Lookup!L$2,0),"")</f>
        <v/>
      </c>
      <c r="N6173" s="6" t="str">
        <f>IFERROR(VLOOKUP($J6173,Lookup!$I:$M,Lookup!M$2,0),"")</f>
        <v/>
      </c>
      <c r="O6173" s="6">
        <f>IFERROR(VLOOKUP(E6173,Lookup!B:C,2,0),0)</f>
        <v>0</v>
      </c>
    </row>
    <row r="6174" customHeight="1" spans="11:15">
      <c r="K6174" s="6" t="str">
        <f>IFERROR(VLOOKUP($J6174,Lookup!$I:$M,Lookup!J$2,0),"")</f>
        <v/>
      </c>
      <c r="L6174" s="6" t="str">
        <f>IFERROR(VLOOKUP($J6174,Lookup!$I:$M,Lookup!K$2,0),"")</f>
        <v/>
      </c>
      <c r="M6174" s="6" t="str">
        <f>IFERROR(VLOOKUP($J6174,Lookup!$I:$M,Lookup!L$2,0),"")</f>
        <v/>
      </c>
      <c r="N6174" s="6" t="str">
        <f>IFERROR(VLOOKUP($J6174,Lookup!$I:$M,Lookup!M$2,0),"")</f>
        <v/>
      </c>
      <c r="O6174" s="6">
        <f>IFERROR(VLOOKUP(E6174,Lookup!B:C,2,0),0)</f>
        <v>0</v>
      </c>
    </row>
    <row r="6175" customHeight="1" spans="11:15">
      <c r="K6175" s="6" t="str">
        <f>IFERROR(VLOOKUP($J6175,Lookup!$I:$M,Lookup!J$2,0),"")</f>
        <v/>
      </c>
      <c r="L6175" s="6" t="str">
        <f>IFERROR(VLOOKUP($J6175,Lookup!$I:$M,Lookup!K$2,0),"")</f>
        <v/>
      </c>
      <c r="M6175" s="6" t="str">
        <f>IFERROR(VLOOKUP($J6175,Lookup!$I:$M,Lookup!L$2,0),"")</f>
        <v/>
      </c>
      <c r="N6175" s="6" t="str">
        <f>IFERROR(VLOOKUP($J6175,Lookup!$I:$M,Lookup!M$2,0),"")</f>
        <v/>
      </c>
      <c r="O6175" s="6">
        <f>IFERROR(VLOOKUP(E6175,Lookup!B:C,2,0),0)</f>
        <v>0</v>
      </c>
    </row>
    <row r="6176" customHeight="1" spans="11:15">
      <c r="K6176" s="6" t="str">
        <f>IFERROR(VLOOKUP($J6176,Lookup!$I:$M,Lookup!J$2,0),"")</f>
        <v/>
      </c>
      <c r="L6176" s="6" t="str">
        <f>IFERROR(VLOOKUP($J6176,Lookup!$I:$M,Lookup!K$2,0),"")</f>
        <v/>
      </c>
      <c r="M6176" s="6" t="str">
        <f>IFERROR(VLOOKUP($J6176,Lookup!$I:$M,Lookup!L$2,0),"")</f>
        <v/>
      </c>
      <c r="N6176" s="6" t="str">
        <f>IFERROR(VLOOKUP($J6176,Lookup!$I:$M,Lookup!M$2,0),"")</f>
        <v/>
      </c>
      <c r="O6176" s="6">
        <f>IFERROR(VLOOKUP(E6176,Lookup!B:C,2,0),0)</f>
        <v>0</v>
      </c>
    </row>
    <row r="6177" customHeight="1" spans="11:15">
      <c r="K6177" s="6" t="str">
        <f>IFERROR(VLOOKUP($J6177,Lookup!$I:$M,Lookup!J$2,0),"")</f>
        <v/>
      </c>
      <c r="L6177" s="6" t="str">
        <f>IFERROR(VLOOKUP($J6177,Lookup!$I:$M,Lookup!K$2,0),"")</f>
        <v/>
      </c>
      <c r="M6177" s="6" t="str">
        <f>IFERROR(VLOOKUP($J6177,Lookup!$I:$M,Lookup!L$2,0),"")</f>
        <v/>
      </c>
      <c r="N6177" s="6" t="str">
        <f>IFERROR(VLOOKUP($J6177,Lookup!$I:$M,Lookup!M$2,0),"")</f>
        <v/>
      </c>
      <c r="O6177" s="6">
        <f>IFERROR(VLOOKUP(E6177,Lookup!B:C,2,0),0)</f>
        <v>0</v>
      </c>
    </row>
    <row r="6178" customHeight="1" spans="11:15">
      <c r="K6178" s="6" t="str">
        <f>IFERROR(VLOOKUP($J6178,Lookup!$I:$M,Lookup!J$2,0),"")</f>
        <v/>
      </c>
      <c r="L6178" s="6" t="str">
        <f>IFERROR(VLOOKUP($J6178,Lookup!$I:$M,Lookup!K$2,0),"")</f>
        <v/>
      </c>
      <c r="M6178" s="6" t="str">
        <f>IFERROR(VLOOKUP($J6178,Lookup!$I:$M,Lookup!L$2,0),"")</f>
        <v/>
      </c>
      <c r="N6178" s="6" t="str">
        <f>IFERROR(VLOOKUP($J6178,Lookup!$I:$M,Lookup!M$2,0),"")</f>
        <v/>
      </c>
      <c r="O6178" s="6">
        <f>IFERROR(VLOOKUP(E6178,Lookup!B:C,2,0),0)</f>
        <v>0</v>
      </c>
    </row>
    <row r="6179" customHeight="1" spans="11:15">
      <c r="K6179" s="6" t="str">
        <f>IFERROR(VLOOKUP($J6179,Lookup!$I:$M,Lookup!J$2,0),"")</f>
        <v/>
      </c>
      <c r="L6179" s="6" t="str">
        <f>IFERROR(VLOOKUP($J6179,Lookup!$I:$M,Lookup!K$2,0),"")</f>
        <v/>
      </c>
      <c r="M6179" s="6" t="str">
        <f>IFERROR(VLOOKUP($J6179,Lookup!$I:$M,Lookup!L$2,0),"")</f>
        <v/>
      </c>
      <c r="N6179" s="6" t="str">
        <f>IFERROR(VLOOKUP($J6179,Lookup!$I:$M,Lookup!M$2,0),"")</f>
        <v/>
      </c>
      <c r="O6179" s="6">
        <f>IFERROR(VLOOKUP(E6179,Lookup!B:C,2,0),0)</f>
        <v>0</v>
      </c>
    </row>
    <row r="6180" customHeight="1" spans="11:15">
      <c r="K6180" s="6" t="str">
        <f>IFERROR(VLOOKUP($J6180,Lookup!$I:$M,Lookup!J$2,0),"")</f>
        <v/>
      </c>
      <c r="L6180" s="6" t="str">
        <f>IFERROR(VLOOKUP($J6180,Lookup!$I:$M,Lookup!K$2,0),"")</f>
        <v/>
      </c>
      <c r="M6180" s="6" t="str">
        <f>IFERROR(VLOOKUP($J6180,Lookup!$I:$M,Lookup!L$2,0),"")</f>
        <v/>
      </c>
      <c r="N6180" s="6" t="str">
        <f>IFERROR(VLOOKUP($J6180,Lookup!$I:$M,Lookup!M$2,0),"")</f>
        <v/>
      </c>
      <c r="O6180" s="6">
        <f>IFERROR(VLOOKUP(E6180,Lookup!B:C,2,0),0)</f>
        <v>0</v>
      </c>
    </row>
    <row r="6181" customHeight="1" spans="11:15">
      <c r="K6181" s="6" t="str">
        <f>IFERROR(VLOOKUP($J6181,Lookup!$I:$M,Lookup!J$2,0),"")</f>
        <v/>
      </c>
      <c r="L6181" s="6" t="str">
        <f>IFERROR(VLOOKUP($J6181,Lookup!$I:$M,Lookup!K$2,0),"")</f>
        <v/>
      </c>
      <c r="M6181" s="6" t="str">
        <f>IFERROR(VLOOKUP($J6181,Lookup!$I:$M,Lookup!L$2,0),"")</f>
        <v/>
      </c>
      <c r="N6181" s="6" t="str">
        <f>IFERROR(VLOOKUP($J6181,Lookup!$I:$M,Lookup!M$2,0),"")</f>
        <v/>
      </c>
      <c r="O6181" s="6">
        <f>IFERROR(VLOOKUP(E6181,Lookup!B:C,2,0),0)</f>
        <v>0</v>
      </c>
    </row>
    <row r="6182" customHeight="1" spans="11:15">
      <c r="K6182" s="6" t="str">
        <f>IFERROR(VLOOKUP($J6182,Lookup!$I:$M,Lookup!J$2,0),"")</f>
        <v/>
      </c>
      <c r="L6182" s="6" t="str">
        <f>IFERROR(VLOOKUP($J6182,Lookup!$I:$M,Lookup!K$2,0),"")</f>
        <v/>
      </c>
      <c r="M6182" s="6" t="str">
        <f>IFERROR(VLOOKUP($J6182,Lookup!$I:$M,Lookup!L$2,0),"")</f>
        <v/>
      </c>
      <c r="N6182" s="6" t="str">
        <f>IFERROR(VLOOKUP($J6182,Lookup!$I:$M,Lookup!M$2,0),"")</f>
        <v/>
      </c>
      <c r="O6182" s="6">
        <f>IFERROR(VLOOKUP(E6182,Lookup!B:C,2,0),0)</f>
        <v>0</v>
      </c>
    </row>
    <row r="6183" customHeight="1" spans="11:15">
      <c r="K6183" s="6" t="str">
        <f>IFERROR(VLOOKUP($J6183,Lookup!$I:$M,Lookup!J$2,0),"")</f>
        <v/>
      </c>
      <c r="L6183" s="6" t="str">
        <f>IFERROR(VLOOKUP($J6183,Lookup!$I:$M,Lookup!K$2,0),"")</f>
        <v/>
      </c>
      <c r="M6183" s="6" t="str">
        <f>IFERROR(VLOOKUP($J6183,Lookup!$I:$M,Lookup!L$2,0),"")</f>
        <v/>
      </c>
      <c r="N6183" s="6" t="str">
        <f>IFERROR(VLOOKUP($J6183,Lookup!$I:$M,Lookup!M$2,0),"")</f>
        <v/>
      </c>
      <c r="O6183" s="6">
        <f>IFERROR(VLOOKUP(E6183,Lookup!B:C,2,0),0)</f>
        <v>0</v>
      </c>
    </row>
    <row r="6184" customHeight="1" spans="11:15">
      <c r="K6184" s="6" t="str">
        <f>IFERROR(VLOOKUP($J6184,Lookup!$I:$M,Lookup!J$2,0),"")</f>
        <v/>
      </c>
      <c r="L6184" s="6" t="str">
        <f>IFERROR(VLOOKUP($J6184,Lookup!$I:$M,Lookup!K$2,0),"")</f>
        <v/>
      </c>
      <c r="M6184" s="6" t="str">
        <f>IFERROR(VLOOKUP($J6184,Lookup!$I:$M,Lookup!L$2,0),"")</f>
        <v/>
      </c>
      <c r="N6184" s="6" t="str">
        <f>IFERROR(VLOOKUP($J6184,Lookup!$I:$M,Lookup!M$2,0),"")</f>
        <v/>
      </c>
      <c r="O6184" s="6">
        <f>IFERROR(VLOOKUP(E6184,Lookup!B:C,2,0),0)</f>
        <v>0</v>
      </c>
    </row>
    <row r="6185" customHeight="1" spans="11:15">
      <c r="K6185" s="6" t="str">
        <f>IFERROR(VLOOKUP($J6185,Lookup!$I:$M,Lookup!J$2,0),"")</f>
        <v/>
      </c>
      <c r="L6185" s="6" t="str">
        <f>IFERROR(VLOOKUP($J6185,Lookup!$I:$M,Lookup!K$2,0),"")</f>
        <v/>
      </c>
      <c r="M6185" s="6" t="str">
        <f>IFERROR(VLOOKUP($J6185,Lookup!$I:$M,Lookup!L$2,0),"")</f>
        <v/>
      </c>
      <c r="N6185" s="6" t="str">
        <f>IFERROR(VLOOKUP($J6185,Lookup!$I:$M,Lookup!M$2,0),"")</f>
        <v/>
      </c>
      <c r="O6185" s="6">
        <f>IFERROR(VLOOKUP(E6185,Lookup!B:C,2,0),0)</f>
        <v>0</v>
      </c>
    </row>
    <row r="6186" customHeight="1" spans="11:15">
      <c r="K6186" s="6" t="str">
        <f>IFERROR(VLOOKUP($J6186,Lookup!$I:$M,Lookup!J$2,0),"")</f>
        <v/>
      </c>
      <c r="L6186" s="6" t="str">
        <f>IFERROR(VLOOKUP($J6186,Lookup!$I:$M,Lookup!K$2,0),"")</f>
        <v/>
      </c>
      <c r="M6186" s="6" t="str">
        <f>IFERROR(VLOOKUP($J6186,Lookup!$I:$M,Lookup!L$2,0),"")</f>
        <v/>
      </c>
      <c r="N6186" s="6" t="str">
        <f>IFERROR(VLOOKUP($J6186,Lookup!$I:$M,Lookup!M$2,0),"")</f>
        <v/>
      </c>
      <c r="O6186" s="6">
        <f>IFERROR(VLOOKUP(E6186,Lookup!B:C,2,0),0)</f>
        <v>0</v>
      </c>
    </row>
    <row r="6187" customHeight="1" spans="11:15">
      <c r="K6187" s="6" t="str">
        <f>IFERROR(VLOOKUP($J6187,Lookup!$I:$M,Lookup!J$2,0),"")</f>
        <v/>
      </c>
      <c r="L6187" s="6" t="str">
        <f>IFERROR(VLOOKUP($J6187,Lookup!$I:$M,Lookup!K$2,0),"")</f>
        <v/>
      </c>
      <c r="M6187" s="6" t="str">
        <f>IFERROR(VLOOKUP($J6187,Lookup!$I:$M,Lookup!L$2,0),"")</f>
        <v/>
      </c>
      <c r="N6187" s="6" t="str">
        <f>IFERROR(VLOOKUP($J6187,Lookup!$I:$M,Lookup!M$2,0),"")</f>
        <v/>
      </c>
      <c r="O6187" s="6">
        <f>IFERROR(VLOOKUP(E6187,Lookup!B:C,2,0),0)</f>
        <v>0</v>
      </c>
    </row>
    <row r="6188" customHeight="1" spans="11:15">
      <c r="K6188" s="6" t="str">
        <f>IFERROR(VLOOKUP($J6188,Lookup!$I:$M,Lookup!J$2,0),"")</f>
        <v/>
      </c>
      <c r="L6188" s="6" t="str">
        <f>IFERROR(VLOOKUP($J6188,Lookup!$I:$M,Lookup!K$2,0),"")</f>
        <v/>
      </c>
      <c r="M6188" s="6" t="str">
        <f>IFERROR(VLOOKUP($J6188,Lookup!$I:$M,Lookup!L$2,0),"")</f>
        <v/>
      </c>
      <c r="N6188" s="6" t="str">
        <f>IFERROR(VLOOKUP($J6188,Lookup!$I:$M,Lookup!M$2,0),"")</f>
        <v/>
      </c>
      <c r="O6188" s="6">
        <f>IFERROR(VLOOKUP(E6188,Lookup!B:C,2,0),0)</f>
        <v>0</v>
      </c>
    </row>
    <row r="6189" customHeight="1" spans="11:15">
      <c r="K6189" s="6" t="str">
        <f>IFERROR(VLOOKUP($J6189,Lookup!$I:$M,Lookup!J$2,0),"")</f>
        <v/>
      </c>
      <c r="L6189" s="6" t="str">
        <f>IFERROR(VLOOKUP($J6189,Lookup!$I:$M,Lookup!K$2,0),"")</f>
        <v/>
      </c>
      <c r="M6189" s="6" t="str">
        <f>IFERROR(VLOOKUP($J6189,Lookup!$I:$M,Lookup!L$2,0),"")</f>
        <v/>
      </c>
      <c r="N6189" s="6" t="str">
        <f>IFERROR(VLOOKUP($J6189,Lookup!$I:$M,Lookup!M$2,0),"")</f>
        <v/>
      </c>
      <c r="O6189" s="6">
        <f>IFERROR(VLOOKUP(E6189,Lookup!B:C,2,0),0)</f>
        <v>0</v>
      </c>
    </row>
    <row r="6190" customHeight="1" spans="11:15">
      <c r="K6190" s="6" t="str">
        <f>IFERROR(VLOOKUP($J6190,Lookup!$I:$M,Lookup!J$2,0),"")</f>
        <v/>
      </c>
      <c r="L6190" s="6" t="str">
        <f>IFERROR(VLOOKUP($J6190,Lookup!$I:$M,Lookup!K$2,0),"")</f>
        <v/>
      </c>
      <c r="M6190" s="6" t="str">
        <f>IFERROR(VLOOKUP($J6190,Lookup!$I:$M,Lookup!L$2,0),"")</f>
        <v/>
      </c>
      <c r="N6190" s="6" t="str">
        <f>IFERROR(VLOOKUP($J6190,Lookup!$I:$M,Lookup!M$2,0),"")</f>
        <v/>
      </c>
      <c r="O6190" s="6">
        <f>IFERROR(VLOOKUP(E6190,Lookup!B:C,2,0),0)</f>
        <v>0</v>
      </c>
    </row>
    <row r="6191" customHeight="1" spans="11:15">
      <c r="K6191" s="6" t="str">
        <f>IFERROR(VLOOKUP($J6191,Lookup!$I:$M,Lookup!J$2,0),"")</f>
        <v/>
      </c>
      <c r="L6191" s="6" t="str">
        <f>IFERROR(VLOOKUP($J6191,Lookup!$I:$M,Lookup!K$2,0),"")</f>
        <v/>
      </c>
      <c r="M6191" s="6" t="str">
        <f>IFERROR(VLOOKUP($J6191,Lookup!$I:$M,Lookup!L$2,0),"")</f>
        <v/>
      </c>
      <c r="N6191" s="6" t="str">
        <f>IFERROR(VLOOKUP($J6191,Lookup!$I:$M,Lookup!M$2,0),"")</f>
        <v/>
      </c>
      <c r="O6191" s="6">
        <f>IFERROR(VLOOKUP(E6191,Lookup!B:C,2,0),0)</f>
        <v>0</v>
      </c>
    </row>
    <row r="6192" customHeight="1" spans="11:15">
      <c r="K6192" s="6" t="str">
        <f>IFERROR(VLOOKUP($J6192,Lookup!$I:$M,Lookup!J$2,0),"")</f>
        <v/>
      </c>
      <c r="L6192" s="6" t="str">
        <f>IFERROR(VLOOKUP($J6192,Lookup!$I:$M,Lookup!K$2,0),"")</f>
        <v/>
      </c>
      <c r="M6192" s="6" t="str">
        <f>IFERROR(VLOOKUP($J6192,Lookup!$I:$M,Lookup!L$2,0),"")</f>
        <v/>
      </c>
      <c r="N6192" s="6" t="str">
        <f>IFERROR(VLOOKUP($J6192,Lookup!$I:$M,Lookup!M$2,0),"")</f>
        <v/>
      </c>
      <c r="O6192" s="6">
        <f>IFERROR(VLOOKUP(E6192,Lookup!B:C,2,0),0)</f>
        <v>0</v>
      </c>
    </row>
    <row r="6193" customHeight="1" spans="11:15">
      <c r="K6193" s="6" t="str">
        <f>IFERROR(VLOOKUP($J6193,Lookup!$I:$M,Lookup!J$2,0),"")</f>
        <v/>
      </c>
      <c r="L6193" s="6" t="str">
        <f>IFERROR(VLOOKUP($J6193,Lookup!$I:$M,Lookup!K$2,0),"")</f>
        <v/>
      </c>
      <c r="M6193" s="6" t="str">
        <f>IFERROR(VLOOKUP($J6193,Lookup!$I:$M,Lookup!L$2,0),"")</f>
        <v/>
      </c>
      <c r="N6193" s="6" t="str">
        <f>IFERROR(VLOOKUP($J6193,Lookup!$I:$M,Lookup!M$2,0),"")</f>
        <v/>
      </c>
      <c r="O6193" s="6">
        <f>IFERROR(VLOOKUP(E6193,Lookup!B:C,2,0),0)</f>
        <v>0</v>
      </c>
    </row>
    <row r="6194" customHeight="1" spans="11:15">
      <c r="K6194" s="6" t="str">
        <f>IFERROR(VLOOKUP($J6194,Lookup!$I:$M,Lookup!J$2,0),"")</f>
        <v/>
      </c>
      <c r="L6194" s="6" t="str">
        <f>IFERROR(VLOOKUP($J6194,Lookup!$I:$M,Lookup!K$2,0),"")</f>
        <v/>
      </c>
      <c r="M6194" s="6" t="str">
        <f>IFERROR(VLOOKUP($J6194,Lookup!$I:$M,Lookup!L$2,0),"")</f>
        <v/>
      </c>
      <c r="N6194" s="6" t="str">
        <f>IFERROR(VLOOKUP($J6194,Lookup!$I:$M,Lookup!M$2,0),"")</f>
        <v/>
      </c>
      <c r="O6194" s="6">
        <f>IFERROR(VLOOKUP(E6194,Lookup!B:C,2,0),0)</f>
        <v>0</v>
      </c>
    </row>
    <row r="6195" customHeight="1" spans="11:15">
      <c r="K6195" s="6" t="str">
        <f>IFERROR(VLOOKUP($J6195,Lookup!$I:$M,Lookup!J$2,0),"")</f>
        <v/>
      </c>
      <c r="L6195" s="6" t="str">
        <f>IFERROR(VLOOKUP($J6195,Lookup!$I:$M,Lookup!K$2,0),"")</f>
        <v/>
      </c>
      <c r="M6195" s="6" t="str">
        <f>IFERROR(VLOOKUP($J6195,Lookup!$I:$M,Lookup!L$2,0),"")</f>
        <v/>
      </c>
      <c r="N6195" s="6" t="str">
        <f>IFERROR(VLOOKUP($J6195,Lookup!$I:$M,Lookup!M$2,0),"")</f>
        <v/>
      </c>
      <c r="O6195" s="6">
        <f>IFERROR(VLOOKUP(E6195,Lookup!B:C,2,0),0)</f>
        <v>0</v>
      </c>
    </row>
    <row r="6196" customHeight="1" spans="11:15">
      <c r="K6196" s="6" t="str">
        <f>IFERROR(VLOOKUP($J6196,Lookup!$I:$M,Lookup!J$2,0),"")</f>
        <v/>
      </c>
      <c r="L6196" s="6" t="str">
        <f>IFERROR(VLOOKUP($J6196,Lookup!$I:$M,Lookup!K$2,0),"")</f>
        <v/>
      </c>
      <c r="M6196" s="6" t="str">
        <f>IFERROR(VLOOKUP($J6196,Lookup!$I:$M,Lookup!L$2,0),"")</f>
        <v/>
      </c>
      <c r="N6196" s="6" t="str">
        <f>IFERROR(VLOOKUP($J6196,Lookup!$I:$M,Lookup!M$2,0),"")</f>
        <v/>
      </c>
      <c r="O6196" s="6">
        <f>IFERROR(VLOOKUP(E6196,Lookup!B:C,2,0),0)</f>
        <v>0</v>
      </c>
    </row>
    <row r="6197" customHeight="1" spans="11:15">
      <c r="K6197" s="6" t="str">
        <f>IFERROR(VLOOKUP($J6197,Lookup!$I:$M,Lookup!J$2,0),"")</f>
        <v/>
      </c>
      <c r="L6197" s="6" t="str">
        <f>IFERROR(VLOOKUP($J6197,Lookup!$I:$M,Lookup!K$2,0),"")</f>
        <v/>
      </c>
      <c r="M6197" s="6" t="str">
        <f>IFERROR(VLOOKUP($J6197,Lookup!$I:$M,Lookup!L$2,0),"")</f>
        <v/>
      </c>
      <c r="N6197" s="6" t="str">
        <f>IFERROR(VLOOKUP($J6197,Lookup!$I:$M,Lookup!M$2,0),"")</f>
        <v/>
      </c>
      <c r="O6197" s="6">
        <f>IFERROR(VLOOKUP(E6197,Lookup!B:C,2,0),0)</f>
        <v>0</v>
      </c>
    </row>
    <row r="6198" customHeight="1" spans="11:15">
      <c r="K6198" s="6" t="str">
        <f>IFERROR(VLOOKUP($J6198,Lookup!$I:$M,Lookup!J$2,0),"")</f>
        <v/>
      </c>
      <c r="L6198" s="6" t="str">
        <f>IFERROR(VLOOKUP($J6198,Lookup!$I:$M,Lookup!K$2,0),"")</f>
        <v/>
      </c>
      <c r="M6198" s="6" t="str">
        <f>IFERROR(VLOOKUP($J6198,Lookup!$I:$M,Lookup!L$2,0),"")</f>
        <v/>
      </c>
      <c r="N6198" s="6" t="str">
        <f>IFERROR(VLOOKUP($J6198,Lookup!$I:$M,Lookup!M$2,0),"")</f>
        <v/>
      </c>
      <c r="O6198" s="6">
        <f>IFERROR(VLOOKUP(E6198,Lookup!B:C,2,0),0)</f>
        <v>0</v>
      </c>
    </row>
    <row r="6199" customHeight="1" spans="11:15">
      <c r="K6199" s="6" t="str">
        <f>IFERROR(VLOOKUP($J6199,Lookup!$I:$M,Lookup!J$2,0),"")</f>
        <v/>
      </c>
      <c r="L6199" s="6" t="str">
        <f>IFERROR(VLOOKUP($J6199,Lookup!$I:$M,Lookup!K$2,0),"")</f>
        <v/>
      </c>
      <c r="M6199" s="6" t="str">
        <f>IFERROR(VLOOKUP($J6199,Lookup!$I:$M,Lookup!L$2,0),"")</f>
        <v/>
      </c>
      <c r="N6199" s="6" t="str">
        <f>IFERROR(VLOOKUP($J6199,Lookup!$I:$M,Lookup!M$2,0),"")</f>
        <v/>
      </c>
      <c r="O6199" s="6">
        <f>IFERROR(VLOOKUP(E6199,Lookup!B:C,2,0),0)</f>
        <v>0</v>
      </c>
    </row>
    <row r="6200" customHeight="1" spans="11:15">
      <c r="K6200" s="6" t="str">
        <f>IFERROR(VLOOKUP($J6200,Lookup!$I:$M,Lookup!J$2,0),"")</f>
        <v/>
      </c>
      <c r="L6200" s="6" t="str">
        <f>IFERROR(VLOOKUP($J6200,Lookup!$I:$M,Lookup!K$2,0),"")</f>
        <v/>
      </c>
      <c r="M6200" s="6" t="str">
        <f>IFERROR(VLOOKUP($J6200,Lookup!$I:$M,Lookup!L$2,0),"")</f>
        <v/>
      </c>
      <c r="N6200" s="6" t="str">
        <f>IFERROR(VLOOKUP($J6200,Lookup!$I:$M,Lookup!M$2,0),"")</f>
        <v/>
      </c>
      <c r="O6200" s="6">
        <f>IFERROR(VLOOKUP(E6200,Lookup!B:C,2,0),0)</f>
        <v>0</v>
      </c>
    </row>
    <row r="6201" customHeight="1" spans="11:15">
      <c r="K6201" s="6" t="str">
        <f>IFERROR(VLOOKUP($J6201,Lookup!$I:$M,Lookup!J$2,0),"")</f>
        <v/>
      </c>
      <c r="L6201" s="6" t="str">
        <f>IFERROR(VLOOKUP($J6201,Lookup!$I:$M,Lookup!K$2,0),"")</f>
        <v/>
      </c>
      <c r="M6201" s="6" t="str">
        <f>IFERROR(VLOOKUP($J6201,Lookup!$I:$M,Lookup!L$2,0),"")</f>
        <v/>
      </c>
      <c r="N6201" s="6" t="str">
        <f>IFERROR(VLOOKUP($J6201,Lookup!$I:$M,Lookup!M$2,0),"")</f>
        <v/>
      </c>
      <c r="O6201" s="6">
        <f>IFERROR(VLOOKUP(E6201,Lookup!B:C,2,0),0)</f>
        <v>0</v>
      </c>
    </row>
    <row r="6202" customHeight="1" spans="11:15">
      <c r="K6202" s="6" t="str">
        <f>IFERROR(VLOOKUP($J6202,Lookup!$I:$M,Lookup!J$2,0),"")</f>
        <v/>
      </c>
      <c r="L6202" s="6" t="str">
        <f>IFERROR(VLOOKUP($J6202,Lookup!$I:$M,Lookup!K$2,0),"")</f>
        <v/>
      </c>
      <c r="M6202" s="6" t="str">
        <f>IFERROR(VLOOKUP($J6202,Lookup!$I:$M,Lookup!L$2,0),"")</f>
        <v/>
      </c>
      <c r="N6202" s="6" t="str">
        <f>IFERROR(VLOOKUP($J6202,Lookup!$I:$M,Lookup!M$2,0),"")</f>
        <v/>
      </c>
      <c r="O6202" s="6">
        <f>IFERROR(VLOOKUP(E6202,Lookup!B:C,2,0),0)</f>
        <v>0</v>
      </c>
    </row>
    <row r="6203" customHeight="1" spans="11:15">
      <c r="K6203" s="6" t="str">
        <f>IFERROR(VLOOKUP($J6203,Lookup!$I:$M,Lookup!J$2,0),"")</f>
        <v/>
      </c>
      <c r="L6203" s="6" t="str">
        <f>IFERROR(VLOOKUP($J6203,Lookup!$I:$M,Lookup!K$2,0),"")</f>
        <v/>
      </c>
      <c r="M6203" s="6" t="str">
        <f>IFERROR(VLOOKUP($J6203,Lookup!$I:$M,Lookup!L$2,0),"")</f>
        <v/>
      </c>
      <c r="N6203" s="6" t="str">
        <f>IFERROR(VLOOKUP($J6203,Lookup!$I:$M,Lookup!M$2,0),"")</f>
        <v/>
      </c>
      <c r="O6203" s="6">
        <f>IFERROR(VLOOKUP(E6203,Lookup!B:C,2,0),0)</f>
        <v>0</v>
      </c>
    </row>
    <row r="6204" customHeight="1" spans="11:15">
      <c r="K6204" s="6" t="str">
        <f>IFERROR(VLOOKUP($J6204,Lookup!$I:$M,Lookup!J$2,0),"")</f>
        <v/>
      </c>
      <c r="L6204" s="6" t="str">
        <f>IFERROR(VLOOKUP($J6204,Lookup!$I:$M,Lookup!K$2,0),"")</f>
        <v/>
      </c>
      <c r="M6204" s="6" t="str">
        <f>IFERROR(VLOOKUP($J6204,Lookup!$I:$M,Lookup!L$2,0),"")</f>
        <v/>
      </c>
      <c r="N6204" s="6" t="str">
        <f>IFERROR(VLOOKUP($J6204,Lookup!$I:$M,Lookup!M$2,0),"")</f>
        <v/>
      </c>
      <c r="O6204" s="6">
        <f>IFERROR(VLOOKUP(E6204,Lookup!B:C,2,0),0)</f>
        <v>0</v>
      </c>
    </row>
    <row r="6205" customHeight="1" spans="11:15">
      <c r="K6205" s="6" t="str">
        <f>IFERROR(VLOOKUP($J6205,Lookup!$I:$M,Lookup!J$2,0),"")</f>
        <v/>
      </c>
      <c r="L6205" s="6" t="str">
        <f>IFERROR(VLOOKUP($J6205,Lookup!$I:$M,Lookup!K$2,0),"")</f>
        <v/>
      </c>
      <c r="M6205" s="6" t="str">
        <f>IFERROR(VLOOKUP($J6205,Lookup!$I:$M,Lookup!L$2,0),"")</f>
        <v/>
      </c>
      <c r="N6205" s="6" t="str">
        <f>IFERROR(VLOOKUP($J6205,Lookup!$I:$M,Lookup!M$2,0),"")</f>
        <v/>
      </c>
      <c r="O6205" s="6">
        <f>IFERROR(VLOOKUP(E6205,Lookup!B:C,2,0),0)</f>
        <v>0</v>
      </c>
    </row>
    <row r="6206" customHeight="1" spans="11:15">
      <c r="K6206" s="6" t="str">
        <f>IFERROR(VLOOKUP($J6206,Lookup!$I:$M,Lookup!J$2,0),"")</f>
        <v/>
      </c>
      <c r="L6206" s="6" t="str">
        <f>IFERROR(VLOOKUP($J6206,Lookup!$I:$M,Lookup!K$2,0),"")</f>
        <v/>
      </c>
      <c r="M6206" s="6" t="str">
        <f>IFERROR(VLOOKUP($J6206,Lookup!$I:$M,Lookup!L$2,0),"")</f>
        <v/>
      </c>
      <c r="N6206" s="6" t="str">
        <f>IFERROR(VLOOKUP($J6206,Lookup!$I:$M,Lookup!M$2,0),"")</f>
        <v/>
      </c>
      <c r="O6206" s="6">
        <f>IFERROR(VLOOKUP(E6206,Lookup!B:C,2,0),0)</f>
        <v>0</v>
      </c>
    </row>
    <row r="6207" customHeight="1" spans="11:15">
      <c r="K6207" s="6" t="str">
        <f>IFERROR(VLOOKUP($J6207,Lookup!$I:$M,Lookup!J$2,0),"")</f>
        <v/>
      </c>
      <c r="L6207" s="6" t="str">
        <f>IFERROR(VLOOKUP($J6207,Lookup!$I:$M,Lookup!K$2,0),"")</f>
        <v/>
      </c>
      <c r="M6207" s="6" t="str">
        <f>IFERROR(VLOOKUP($J6207,Lookup!$I:$M,Lookup!L$2,0),"")</f>
        <v/>
      </c>
      <c r="N6207" s="6" t="str">
        <f>IFERROR(VLOOKUP($J6207,Lookup!$I:$M,Lookup!M$2,0),"")</f>
        <v/>
      </c>
      <c r="O6207" s="6">
        <f>IFERROR(VLOOKUP(E6207,Lookup!B:C,2,0),0)</f>
        <v>0</v>
      </c>
    </row>
    <row r="6208" customHeight="1" spans="11:15">
      <c r="K6208" s="6" t="str">
        <f>IFERROR(VLOOKUP($J6208,Lookup!$I:$M,Lookup!J$2,0),"")</f>
        <v/>
      </c>
      <c r="L6208" s="6" t="str">
        <f>IFERROR(VLOOKUP($J6208,Lookup!$I:$M,Lookup!K$2,0),"")</f>
        <v/>
      </c>
      <c r="M6208" s="6" t="str">
        <f>IFERROR(VLOOKUP($J6208,Lookup!$I:$M,Lookup!L$2,0),"")</f>
        <v/>
      </c>
      <c r="N6208" s="6" t="str">
        <f>IFERROR(VLOOKUP($J6208,Lookup!$I:$M,Lookup!M$2,0),"")</f>
        <v/>
      </c>
      <c r="O6208" s="6">
        <f>IFERROR(VLOOKUP(E6208,Lookup!B:C,2,0),0)</f>
        <v>0</v>
      </c>
    </row>
    <row r="6209" customHeight="1" spans="11:15">
      <c r="K6209" s="6" t="str">
        <f>IFERROR(VLOOKUP($J6209,Lookup!$I:$M,Lookup!J$2,0),"")</f>
        <v/>
      </c>
      <c r="L6209" s="6" t="str">
        <f>IFERROR(VLOOKUP($J6209,Lookup!$I:$M,Lookup!K$2,0),"")</f>
        <v/>
      </c>
      <c r="M6209" s="6" t="str">
        <f>IFERROR(VLOOKUP($J6209,Lookup!$I:$M,Lookup!L$2,0),"")</f>
        <v/>
      </c>
      <c r="N6209" s="6" t="str">
        <f>IFERROR(VLOOKUP($J6209,Lookup!$I:$M,Lookup!M$2,0),"")</f>
        <v/>
      </c>
      <c r="O6209" s="6">
        <f>IFERROR(VLOOKUP(E6209,Lookup!B:C,2,0),0)</f>
        <v>0</v>
      </c>
    </row>
    <row r="6210" customHeight="1" spans="11:15">
      <c r="K6210" s="6" t="str">
        <f>IFERROR(VLOOKUP($J6210,Lookup!$I:$M,Lookup!J$2,0),"")</f>
        <v/>
      </c>
      <c r="L6210" s="6" t="str">
        <f>IFERROR(VLOOKUP($J6210,Lookup!$I:$M,Lookup!K$2,0),"")</f>
        <v/>
      </c>
      <c r="M6210" s="6" t="str">
        <f>IFERROR(VLOOKUP($J6210,Lookup!$I:$M,Lookup!L$2,0),"")</f>
        <v/>
      </c>
      <c r="N6210" s="6" t="str">
        <f>IFERROR(VLOOKUP($J6210,Lookup!$I:$M,Lookup!M$2,0),"")</f>
        <v/>
      </c>
      <c r="O6210" s="6">
        <f>IFERROR(VLOOKUP(E6210,Lookup!B:C,2,0),0)</f>
        <v>0</v>
      </c>
    </row>
    <row r="6211" customHeight="1" spans="11:15">
      <c r="K6211" s="6" t="str">
        <f>IFERROR(VLOOKUP($J6211,Lookup!$I:$M,Lookup!J$2,0),"")</f>
        <v/>
      </c>
      <c r="L6211" s="6" t="str">
        <f>IFERROR(VLOOKUP($J6211,Lookup!$I:$M,Lookup!K$2,0),"")</f>
        <v/>
      </c>
      <c r="M6211" s="6" t="str">
        <f>IFERROR(VLOOKUP($J6211,Lookup!$I:$M,Lookup!L$2,0),"")</f>
        <v/>
      </c>
      <c r="N6211" s="6" t="str">
        <f>IFERROR(VLOOKUP($J6211,Lookup!$I:$M,Lookup!M$2,0),"")</f>
        <v/>
      </c>
      <c r="O6211" s="6">
        <f>IFERROR(VLOOKUP(E6211,Lookup!B:C,2,0),0)</f>
        <v>0</v>
      </c>
    </row>
    <row r="6212" customHeight="1" spans="11:15">
      <c r="K6212" s="6" t="str">
        <f>IFERROR(VLOOKUP($J6212,Lookup!$I:$M,Lookup!J$2,0),"")</f>
        <v/>
      </c>
      <c r="L6212" s="6" t="str">
        <f>IFERROR(VLOOKUP($J6212,Lookup!$I:$M,Lookup!K$2,0),"")</f>
        <v/>
      </c>
      <c r="M6212" s="6" t="str">
        <f>IFERROR(VLOOKUP($J6212,Lookup!$I:$M,Lookup!L$2,0),"")</f>
        <v/>
      </c>
      <c r="N6212" s="6" t="str">
        <f>IFERROR(VLOOKUP($J6212,Lookup!$I:$M,Lookup!M$2,0),"")</f>
        <v/>
      </c>
      <c r="O6212" s="6">
        <f>IFERROR(VLOOKUP(E6212,Lookup!B:C,2,0),0)</f>
        <v>0</v>
      </c>
    </row>
    <row r="6213" customHeight="1" spans="11:15">
      <c r="K6213" s="6" t="str">
        <f>IFERROR(VLOOKUP($J6213,Lookup!$I:$M,Lookup!J$2,0),"")</f>
        <v/>
      </c>
      <c r="L6213" s="6" t="str">
        <f>IFERROR(VLOOKUP($J6213,Lookup!$I:$M,Lookup!K$2,0),"")</f>
        <v/>
      </c>
      <c r="M6213" s="6" t="str">
        <f>IFERROR(VLOOKUP($J6213,Lookup!$I:$M,Lookup!L$2,0),"")</f>
        <v/>
      </c>
      <c r="N6213" s="6" t="str">
        <f>IFERROR(VLOOKUP($J6213,Lookup!$I:$M,Lookup!M$2,0),"")</f>
        <v/>
      </c>
      <c r="O6213" s="6">
        <f>IFERROR(VLOOKUP(E6213,Lookup!B:C,2,0),0)</f>
        <v>0</v>
      </c>
    </row>
    <row r="6214" customHeight="1" spans="11:15">
      <c r="K6214" s="6" t="str">
        <f>IFERROR(VLOOKUP($J6214,Lookup!$I:$M,Lookup!J$2,0),"")</f>
        <v/>
      </c>
      <c r="L6214" s="6" t="str">
        <f>IFERROR(VLOOKUP($J6214,Lookup!$I:$M,Lookup!K$2,0),"")</f>
        <v/>
      </c>
      <c r="M6214" s="6" t="str">
        <f>IFERROR(VLOOKUP($J6214,Lookup!$I:$M,Lookup!L$2,0),"")</f>
        <v/>
      </c>
      <c r="N6214" s="6" t="str">
        <f>IFERROR(VLOOKUP($J6214,Lookup!$I:$M,Lookup!M$2,0),"")</f>
        <v/>
      </c>
      <c r="O6214" s="6">
        <f>IFERROR(VLOOKUP(E6214,Lookup!B:C,2,0),0)</f>
        <v>0</v>
      </c>
    </row>
    <row r="6215" customHeight="1" spans="11:15">
      <c r="K6215" s="6" t="str">
        <f>IFERROR(VLOOKUP($J6215,Lookup!$I:$M,Lookup!J$2,0),"")</f>
        <v/>
      </c>
      <c r="L6215" s="6" t="str">
        <f>IFERROR(VLOOKUP($J6215,Lookup!$I:$M,Lookup!K$2,0),"")</f>
        <v/>
      </c>
      <c r="M6215" s="6" t="str">
        <f>IFERROR(VLOOKUP($J6215,Lookup!$I:$M,Lookup!L$2,0),"")</f>
        <v/>
      </c>
      <c r="N6215" s="6" t="str">
        <f>IFERROR(VLOOKUP($J6215,Lookup!$I:$M,Lookup!M$2,0),"")</f>
        <v/>
      </c>
      <c r="O6215" s="6">
        <f>IFERROR(VLOOKUP(E6215,Lookup!B:C,2,0),0)</f>
        <v>0</v>
      </c>
    </row>
    <row r="6216" customHeight="1" spans="11:15">
      <c r="K6216" s="6" t="str">
        <f>IFERROR(VLOOKUP($J6216,Lookup!$I:$M,Lookup!J$2,0),"")</f>
        <v/>
      </c>
      <c r="L6216" s="6" t="str">
        <f>IFERROR(VLOOKUP($J6216,Lookup!$I:$M,Lookup!K$2,0),"")</f>
        <v/>
      </c>
      <c r="M6216" s="6" t="str">
        <f>IFERROR(VLOOKUP($J6216,Lookup!$I:$M,Lookup!L$2,0),"")</f>
        <v/>
      </c>
      <c r="N6216" s="6" t="str">
        <f>IFERROR(VLOOKUP($J6216,Lookup!$I:$M,Lookup!M$2,0),"")</f>
        <v/>
      </c>
      <c r="O6216" s="6">
        <f>IFERROR(VLOOKUP(E6216,Lookup!B:C,2,0),0)</f>
        <v>0</v>
      </c>
    </row>
    <row r="6217" customHeight="1" spans="11:15">
      <c r="K6217" s="6" t="str">
        <f>IFERROR(VLOOKUP($J6217,Lookup!$I:$M,Lookup!J$2,0),"")</f>
        <v/>
      </c>
      <c r="L6217" s="6" t="str">
        <f>IFERROR(VLOOKUP($J6217,Lookup!$I:$M,Lookup!K$2,0),"")</f>
        <v/>
      </c>
      <c r="M6217" s="6" t="str">
        <f>IFERROR(VLOOKUP($J6217,Lookup!$I:$M,Lookup!L$2,0),"")</f>
        <v/>
      </c>
      <c r="N6217" s="6" t="str">
        <f>IFERROR(VLOOKUP($J6217,Lookup!$I:$M,Lookup!M$2,0),"")</f>
        <v/>
      </c>
      <c r="O6217" s="6">
        <f>IFERROR(VLOOKUP(E6217,Lookup!B:C,2,0),0)</f>
        <v>0</v>
      </c>
    </row>
    <row r="6218" customHeight="1" spans="11:15">
      <c r="K6218" s="6" t="str">
        <f>IFERROR(VLOOKUP($J6218,Lookup!$I:$M,Lookup!J$2,0),"")</f>
        <v/>
      </c>
      <c r="L6218" s="6" t="str">
        <f>IFERROR(VLOOKUP($J6218,Lookup!$I:$M,Lookup!K$2,0),"")</f>
        <v/>
      </c>
      <c r="M6218" s="6" t="str">
        <f>IFERROR(VLOOKUP($J6218,Lookup!$I:$M,Lookup!L$2,0),"")</f>
        <v/>
      </c>
      <c r="N6218" s="6" t="str">
        <f>IFERROR(VLOOKUP($J6218,Lookup!$I:$M,Lookup!M$2,0),"")</f>
        <v/>
      </c>
      <c r="O6218" s="6">
        <f>IFERROR(VLOOKUP(E6218,Lookup!B:C,2,0),0)</f>
        <v>0</v>
      </c>
    </row>
    <row r="6219" customHeight="1" spans="11:15">
      <c r="K6219" s="6" t="str">
        <f>IFERROR(VLOOKUP($J6219,Lookup!$I:$M,Lookup!J$2,0),"")</f>
        <v/>
      </c>
      <c r="L6219" s="6" t="str">
        <f>IFERROR(VLOOKUP($J6219,Lookup!$I:$M,Lookup!K$2,0),"")</f>
        <v/>
      </c>
      <c r="M6219" s="6" t="str">
        <f>IFERROR(VLOOKUP($J6219,Lookup!$I:$M,Lookup!L$2,0),"")</f>
        <v/>
      </c>
      <c r="N6219" s="6" t="str">
        <f>IFERROR(VLOOKUP($J6219,Lookup!$I:$M,Lookup!M$2,0),"")</f>
        <v/>
      </c>
      <c r="O6219" s="6">
        <f>IFERROR(VLOOKUP(E6219,Lookup!B:C,2,0),0)</f>
        <v>0</v>
      </c>
    </row>
    <row r="6220" customHeight="1" spans="11:15">
      <c r="K6220" s="6" t="str">
        <f>IFERROR(VLOOKUP($J6220,Lookup!$I:$M,Lookup!J$2,0),"")</f>
        <v/>
      </c>
      <c r="L6220" s="6" t="str">
        <f>IFERROR(VLOOKUP($J6220,Lookup!$I:$M,Lookup!K$2,0),"")</f>
        <v/>
      </c>
      <c r="M6220" s="6" t="str">
        <f>IFERROR(VLOOKUP($J6220,Lookup!$I:$M,Lookup!L$2,0),"")</f>
        <v/>
      </c>
      <c r="N6220" s="6" t="str">
        <f>IFERROR(VLOOKUP($J6220,Lookup!$I:$M,Lookup!M$2,0),"")</f>
        <v/>
      </c>
      <c r="O6220" s="6">
        <f>IFERROR(VLOOKUP(E6220,Lookup!B:C,2,0),0)</f>
        <v>0</v>
      </c>
    </row>
    <row r="6221" customHeight="1" spans="11:15">
      <c r="K6221" s="6" t="str">
        <f>IFERROR(VLOOKUP($J6221,Lookup!$I:$M,Lookup!J$2,0),"")</f>
        <v/>
      </c>
      <c r="L6221" s="6" t="str">
        <f>IFERROR(VLOOKUP($J6221,Lookup!$I:$M,Lookup!K$2,0),"")</f>
        <v/>
      </c>
      <c r="M6221" s="6" t="str">
        <f>IFERROR(VLOOKUP($J6221,Lookup!$I:$M,Lookup!L$2,0),"")</f>
        <v/>
      </c>
      <c r="N6221" s="6" t="str">
        <f>IFERROR(VLOOKUP($J6221,Lookup!$I:$M,Lookup!M$2,0),"")</f>
        <v/>
      </c>
      <c r="O6221" s="6">
        <f>IFERROR(VLOOKUP(E6221,Lookup!B:C,2,0),0)</f>
        <v>0</v>
      </c>
    </row>
    <row r="6222" customHeight="1" spans="11:15">
      <c r="K6222" s="6" t="str">
        <f>IFERROR(VLOOKUP($J6222,Lookup!$I:$M,Lookup!J$2,0),"")</f>
        <v/>
      </c>
      <c r="L6222" s="6" t="str">
        <f>IFERROR(VLOOKUP($J6222,Lookup!$I:$M,Lookup!K$2,0),"")</f>
        <v/>
      </c>
      <c r="M6222" s="6" t="str">
        <f>IFERROR(VLOOKUP($J6222,Lookup!$I:$M,Lookup!L$2,0),"")</f>
        <v/>
      </c>
      <c r="N6222" s="6" t="str">
        <f>IFERROR(VLOOKUP($J6222,Lookup!$I:$M,Lookup!M$2,0),"")</f>
        <v/>
      </c>
      <c r="O6222" s="6">
        <f>IFERROR(VLOOKUP(E6222,Lookup!B:C,2,0),0)</f>
        <v>0</v>
      </c>
    </row>
    <row r="6223" customHeight="1" spans="11:15">
      <c r="K6223" s="6" t="str">
        <f>IFERROR(VLOOKUP($J6223,Lookup!$I:$M,Lookup!J$2,0),"")</f>
        <v/>
      </c>
      <c r="L6223" s="6" t="str">
        <f>IFERROR(VLOOKUP($J6223,Lookup!$I:$M,Lookup!K$2,0),"")</f>
        <v/>
      </c>
      <c r="M6223" s="6" t="str">
        <f>IFERROR(VLOOKUP($J6223,Lookup!$I:$M,Lookup!L$2,0),"")</f>
        <v/>
      </c>
      <c r="N6223" s="6" t="str">
        <f>IFERROR(VLOOKUP($J6223,Lookup!$I:$M,Lookup!M$2,0),"")</f>
        <v/>
      </c>
      <c r="O6223" s="6">
        <f>IFERROR(VLOOKUP(E6223,Lookup!B:C,2,0),0)</f>
        <v>0</v>
      </c>
    </row>
    <row r="6224" customHeight="1" spans="11:15">
      <c r="K6224" s="6" t="str">
        <f>IFERROR(VLOOKUP($J6224,Lookup!$I:$M,Lookup!J$2,0),"")</f>
        <v/>
      </c>
      <c r="L6224" s="6" t="str">
        <f>IFERROR(VLOOKUP($J6224,Lookup!$I:$M,Lookup!K$2,0),"")</f>
        <v/>
      </c>
      <c r="M6224" s="6" t="str">
        <f>IFERROR(VLOOKUP($J6224,Lookup!$I:$M,Lookup!L$2,0),"")</f>
        <v/>
      </c>
      <c r="N6224" s="6" t="str">
        <f>IFERROR(VLOOKUP($J6224,Lookup!$I:$M,Lookup!M$2,0),"")</f>
        <v/>
      </c>
      <c r="O6224" s="6">
        <f>IFERROR(VLOOKUP(E6224,Lookup!B:C,2,0),0)</f>
        <v>0</v>
      </c>
    </row>
    <row r="6225" customHeight="1" spans="11:15">
      <c r="K6225" s="6" t="str">
        <f>IFERROR(VLOOKUP($J6225,Lookup!$I:$M,Lookup!J$2,0),"")</f>
        <v/>
      </c>
      <c r="L6225" s="6" t="str">
        <f>IFERROR(VLOOKUP($J6225,Lookup!$I:$M,Lookup!K$2,0),"")</f>
        <v/>
      </c>
      <c r="M6225" s="6" t="str">
        <f>IFERROR(VLOOKUP($J6225,Lookup!$I:$M,Lookup!L$2,0),"")</f>
        <v/>
      </c>
      <c r="N6225" s="6" t="str">
        <f>IFERROR(VLOOKUP($J6225,Lookup!$I:$M,Lookup!M$2,0),"")</f>
        <v/>
      </c>
      <c r="O6225" s="6">
        <f>IFERROR(VLOOKUP(E6225,Lookup!B:C,2,0),0)</f>
        <v>0</v>
      </c>
    </row>
    <row r="6226" customHeight="1" spans="11:15">
      <c r="K6226" s="6" t="str">
        <f>IFERROR(VLOOKUP($J6226,Lookup!$I:$M,Lookup!J$2,0),"")</f>
        <v/>
      </c>
      <c r="L6226" s="6" t="str">
        <f>IFERROR(VLOOKUP($J6226,Lookup!$I:$M,Lookup!K$2,0),"")</f>
        <v/>
      </c>
      <c r="M6226" s="6" t="str">
        <f>IFERROR(VLOOKUP($J6226,Lookup!$I:$M,Lookup!L$2,0),"")</f>
        <v/>
      </c>
      <c r="N6226" s="6" t="str">
        <f>IFERROR(VLOOKUP($J6226,Lookup!$I:$M,Lookup!M$2,0),"")</f>
        <v/>
      </c>
      <c r="O6226" s="6">
        <f>IFERROR(VLOOKUP(E6226,Lookup!B:C,2,0),0)</f>
        <v>0</v>
      </c>
    </row>
    <row r="6227" customHeight="1" spans="11:15">
      <c r="K6227" s="6" t="str">
        <f>IFERROR(VLOOKUP($J6227,Lookup!$I:$M,Lookup!J$2,0),"")</f>
        <v/>
      </c>
      <c r="L6227" s="6" t="str">
        <f>IFERROR(VLOOKUP($J6227,Lookup!$I:$M,Lookup!K$2,0),"")</f>
        <v/>
      </c>
      <c r="M6227" s="6" t="str">
        <f>IFERROR(VLOOKUP($J6227,Lookup!$I:$M,Lookup!L$2,0),"")</f>
        <v/>
      </c>
      <c r="N6227" s="6" t="str">
        <f>IFERROR(VLOOKUP($J6227,Lookup!$I:$M,Lookup!M$2,0),"")</f>
        <v/>
      </c>
      <c r="O6227" s="6">
        <f>IFERROR(VLOOKUP(E6227,Lookup!B:C,2,0),0)</f>
        <v>0</v>
      </c>
    </row>
    <row r="6228" customHeight="1" spans="11:15">
      <c r="K6228" s="6" t="str">
        <f>IFERROR(VLOOKUP($J6228,Lookup!$I:$M,Lookup!J$2,0),"")</f>
        <v/>
      </c>
      <c r="L6228" s="6" t="str">
        <f>IFERROR(VLOOKUP($J6228,Lookup!$I:$M,Lookup!K$2,0),"")</f>
        <v/>
      </c>
      <c r="M6228" s="6" t="str">
        <f>IFERROR(VLOOKUP($J6228,Lookup!$I:$M,Lookup!L$2,0),"")</f>
        <v/>
      </c>
      <c r="N6228" s="6" t="str">
        <f>IFERROR(VLOOKUP($J6228,Lookup!$I:$M,Lookup!M$2,0),"")</f>
        <v/>
      </c>
      <c r="O6228" s="6">
        <f>IFERROR(VLOOKUP(E6228,Lookup!B:C,2,0),0)</f>
        <v>0</v>
      </c>
    </row>
    <row r="6229" customHeight="1" spans="11:15">
      <c r="K6229" s="6" t="str">
        <f>IFERROR(VLOOKUP($J6229,Lookup!$I:$M,Lookup!J$2,0),"")</f>
        <v/>
      </c>
      <c r="L6229" s="6" t="str">
        <f>IFERROR(VLOOKUP($J6229,Lookup!$I:$M,Lookup!K$2,0),"")</f>
        <v/>
      </c>
      <c r="M6229" s="6" t="str">
        <f>IFERROR(VLOOKUP($J6229,Lookup!$I:$M,Lookup!L$2,0),"")</f>
        <v/>
      </c>
      <c r="N6229" s="6" t="str">
        <f>IFERROR(VLOOKUP($J6229,Lookup!$I:$M,Lookup!M$2,0),"")</f>
        <v/>
      </c>
      <c r="O6229" s="6">
        <f>IFERROR(VLOOKUP(E6229,Lookup!B:C,2,0),0)</f>
        <v>0</v>
      </c>
    </row>
    <row r="6230" customHeight="1" spans="11:15">
      <c r="K6230" s="6" t="str">
        <f>IFERROR(VLOOKUP($J6230,Lookup!$I:$M,Lookup!J$2,0),"")</f>
        <v/>
      </c>
      <c r="L6230" s="6" t="str">
        <f>IFERROR(VLOOKUP($J6230,Lookup!$I:$M,Lookup!K$2,0),"")</f>
        <v/>
      </c>
      <c r="M6230" s="6" t="str">
        <f>IFERROR(VLOOKUP($J6230,Lookup!$I:$M,Lookup!L$2,0),"")</f>
        <v/>
      </c>
      <c r="N6230" s="6" t="str">
        <f>IFERROR(VLOOKUP($J6230,Lookup!$I:$M,Lookup!M$2,0),"")</f>
        <v/>
      </c>
      <c r="O6230" s="6">
        <f>IFERROR(VLOOKUP(E6230,Lookup!B:C,2,0),0)</f>
        <v>0</v>
      </c>
    </row>
    <row r="6231" customHeight="1" spans="11:15">
      <c r="K6231" s="6" t="str">
        <f>IFERROR(VLOOKUP($J6231,Lookup!$I:$M,Lookup!J$2,0),"")</f>
        <v/>
      </c>
      <c r="L6231" s="6" t="str">
        <f>IFERROR(VLOOKUP($J6231,Lookup!$I:$M,Lookup!K$2,0),"")</f>
        <v/>
      </c>
      <c r="M6231" s="6" t="str">
        <f>IFERROR(VLOOKUP($J6231,Lookup!$I:$M,Lookup!L$2,0),"")</f>
        <v/>
      </c>
      <c r="N6231" s="6" t="str">
        <f>IFERROR(VLOOKUP($J6231,Lookup!$I:$M,Lookup!M$2,0),"")</f>
        <v/>
      </c>
      <c r="O6231" s="6">
        <f>IFERROR(VLOOKUP(E6231,Lookup!B:C,2,0),0)</f>
        <v>0</v>
      </c>
    </row>
    <row r="6232" customHeight="1" spans="11:15">
      <c r="K6232" s="6" t="str">
        <f>IFERROR(VLOOKUP($J6232,Lookup!$I:$M,Lookup!J$2,0),"")</f>
        <v/>
      </c>
      <c r="L6232" s="6" t="str">
        <f>IFERROR(VLOOKUP($J6232,Lookup!$I:$M,Lookup!K$2,0),"")</f>
        <v/>
      </c>
      <c r="M6232" s="6" t="str">
        <f>IFERROR(VLOOKUP($J6232,Lookup!$I:$M,Lookup!L$2,0),"")</f>
        <v/>
      </c>
      <c r="N6232" s="6" t="str">
        <f>IFERROR(VLOOKUP($J6232,Lookup!$I:$M,Lookup!M$2,0),"")</f>
        <v/>
      </c>
      <c r="O6232" s="6">
        <f>IFERROR(VLOOKUP(E6232,Lookup!B:C,2,0),0)</f>
        <v>0</v>
      </c>
    </row>
    <row r="6233" customHeight="1" spans="11:15">
      <c r="K6233" s="6" t="str">
        <f>IFERROR(VLOOKUP($J6233,Lookup!$I:$M,Lookup!J$2,0),"")</f>
        <v/>
      </c>
      <c r="L6233" s="6" t="str">
        <f>IFERROR(VLOOKUP($J6233,Lookup!$I:$M,Lookup!K$2,0),"")</f>
        <v/>
      </c>
      <c r="M6233" s="6" t="str">
        <f>IFERROR(VLOOKUP($J6233,Lookup!$I:$M,Lookup!L$2,0),"")</f>
        <v/>
      </c>
      <c r="N6233" s="6" t="str">
        <f>IFERROR(VLOOKUP($J6233,Lookup!$I:$M,Lookup!M$2,0),"")</f>
        <v/>
      </c>
      <c r="O6233" s="6">
        <f>IFERROR(VLOOKUP(E6233,Lookup!B:C,2,0),0)</f>
        <v>0</v>
      </c>
    </row>
    <row r="6234" customHeight="1" spans="11:15">
      <c r="K6234" s="6" t="str">
        <f>IFERROR(VLOOKUP($J6234,Lookup!$I:$M,Lookup!J$2,0),"")</f>
        <v/>
      </c>
      <c r="L6234" s="6" t="str">
        <f>IFERROR(VLOOKUP($J6234,Lookup!$I:$M,Lookup!K$2,0),"")</f>
        <v/>
      </c>
      <c r="M6234" s="6" t="str">
        <f>IFERROR(VLOOKUP($J6234,Lookup!$I:$M,Lookup!L$2,0),"")</f>
        <v/>
      </c>
      <c r="N6234" s="6" t="str">
        <f>IFERROR(VLOOKUP($J6234,Lookup!$I:$M,Lookup!M$2,0),"")</f>
        <v/>
      </c>
      <c r="O6234" s="6">
        <f>IFERROR(VLOOKUP(E6234,Lookup!B:C,2,0),0)</f>
        <v>0</v>
      </c>
    </row>
    <row r="6235" customHeight="1" spans="11:15">
      <c r="K6235" s="6" t="str">
        <f>IFERROR(VLOOKUP($J6235,Lookup!$I:$M,Lookup!J$2,0),"")</f>
        <v/>
      </c>
      <c r="L6235" s="6" t="str">
        <f>IFERROR(VLOOKUP($J6235,Lookup!$I:$M,Lookup!K$2,0),"")</f>
        <v/>
      </c>
      <c r="M6235" s="6" t="str">
        <f>IFERROR(VLOOKUP($J6235,Lookup!$I:$M,Lookup!L$2,0),"")</f>
        <v/>
      </c>
      <c r="N6235" s="6" t="str">
        <f>IFERROR(VLOOKUP($J6235,Lookup!$I:$M,Lookup!M$2,0),"")</f>
        <v/>
      </c>
      <c r="O6235" s="6">
        <f>IFERROR(VLOOKUP(E6235,Lookup!B:C,2,0),0)</f>
        <v>0</v>
      </c>
    </row>
    <row r="6236" customHeight="1" spans="11:15">
      <c r="K6236" s="6" t="str">
        <f>IFERROR(VLOOKUP($J6236,Lookup!$I:$M,Lookup!J$2,0),"")</f>
        <v/>
      </c>
      <c r="L6236" s="6" t="str">
        <f>IFERROR(VLOOKUP($J6236,Lookup!$I:$M,Lookup!K$2,0),"")</f>
        <v/>
      </c>
      <c r="M6236" s="6" t="str">
        <f>IFERROR(VLOOKUP($J6236,Lookup!$I:$M,Lookup!L$2,0),"")</f>
        <v/>
      </c>
      <c r="N6236" s="6" t="str">
        <f>IFERROR(VLOOKUP($J6236,Lookup!$I:$M,Lookup!M$2,0),"")</f>
        <v/>
      </c>
      <c r="O6236" s="6">
        <f>IFERROR(VLOOKUP(E6236,Lookup!B:C,2,0),0)</f>
        <v>0</v>
      </c>
    </row>
    <row r="6237" customHeight="1" spans="11:15">
      <c r="K6237" s="6" t="str">
        <f>IFERROR(VLOOKUP($J6237,Lookup!$I:$M,Lookup!J$2,0),"")</f>
        <v/>
      </c>
      <c r="L6237" s="6" t="str">
        <f>IFERROR(VLOOKUP($J6237,Lookup!$I:$M,Lookup!K$2,0),"")</f>
        <v/>
      </c>
      <c r="M6237" s="6" t="str">
        <f>IFERROR(VLOOKUP($J6237,Lookup!$I:$M,Lookup!L$2,0),"")</f>
        <v/>
      </c>
      <c r="N6237" s="6" t="str">
        <f>IFERROR(VLOOKUP($J6237,Lookup!$I:$M,Lookup!M$2,0),"")</f>
        <v/>
      </c>
      <c r="O6237" s="6">
        <f>IFERROR(VLOOKUP(E6237,Lookup!B:C,2,0),0)</f>
        <v>0</v>
      </c>
    </row>
    <row r="6238" customHeight="1" spans="11:15">
      <c r="K6238" s="6" t="str">
        <f>IFERROR(VLOOKUP($J6238,Lookup!$I:$M,Lookup!J$2,0),"")</f>
        <v/>
      </c>
      <c r="L6238" s="6" t="str">
        <f>IFERROR(VLOOKUP($J6238,Lookup!$I:$M,Lookup!K$2,0),"")</f>
        <v/>
      </c>
      <c r="M6238" s="6" t="str">
        <f>IFERROR(VLOOKUP($J6238,Lookup!$I:$M,Lookup!L$2,0),"")</f>
        <v/>
      </c>
      <c r="N6238" s="6" t="str">
        <f>IFERROR(VLOOKUP($J6238,Lookup!$I:$M,Lookup!M$2,0),"")</f>
        <v/>
      </c>
      <c r="O6238" s="6">
        <f>IFERROR(VLOOKUP(E6238,Lookup!B:C,2,0),0)</f>
        <v>0</v>
      </c>
    </row>
    <row r="6239" customHeight="1" spans="11:15">
      <c r="K6239" s="6" t="str">
        <f>IFERROR(VLOOKUP($J6239,Lookup!$I:$M,Lookup!J$2,0),"")</f>
        <v/>
      </c>
      <c r="L6239" s="6" t="str">
        <f>IFERROR(VLOOKUP($J6239,Lookup!$I:$M,Lookup!K$2,0),"")</f>
        <v/>
      </c>
      <c r="M6239" s="6" t="str">
        <f>IFERROR(VLOOKUP($J6239,Lookup!$I:$M,Lookup!L$2,0),"")</f>
        <v/>
      </c>
      <c r="N6239" s="6" t="str">
        <f>IFERROR(VLOOKUP($J6239,Lookup!$I:$M,Lookup!M$2,0),"")</f>
        <v/>
      </c>
      <c r="O6239" s="6">
        <f>IFERROR(VLOOKUP(E6239,Lookup!B:C,2,0),0)</f>
        <v>0</v>
      </c>
    </row>
    <row r="6240" customHeight="1" spans="11:15">
      <c r="K6240" s="6" t="str">
        <f>IFERROR(VLOOKUP($J6240,Lookup!$I:$M,Lookup!J$2,0),"")</f>
        <v/>
      </c>
      <c r="L6240" s="6" t="str">
        <f>IFERROR(VLOOKUP($J6240,Lookup!$I:$M,Lookup!K$2,0),"")</f>
        <v/>
      </c>
      <c r="M6240" s="6" t="str">
        <f>IFERROR(VLOOKUP($J6240,Lookup!$I:$M,Lookup!L$2,0),"")</f>
        <v/>
      </c>
      <c r="N6240" s="6" t="str">
        <f>IFERROR(VLOOKUP($J6240,Lookup!$I:$M,Lookup!M$2,0),"")</f>
        <v/>
      </c>
      <c r="O6240" s="6">
        <f>IFERROR(VLOOKUP(E6240,Lookup!B:C,2,0),0)</f>
        <v>0</v>
      </c>
    </row>
    <row r="6241" customHeight="1" spans="11:15">
      <c r="K6241" s="6" t="str">
        <f>IFERROR(VLOOKUP($J6241,Lookup!$I:$M,Lookup!J$2,0),"")</f>
        <v/>
      </c>
      <c r="L6241" s="6" t="str">
        <f>IFERROR(VLOOKUP($J6241,Lookup!$I:$M,Lookup!K$2,0),"")</f>
        <v/>
      </c>
      <c r="M6241" s="6" t="str">
        <f>IFERROR(VLOOKUP($J6241,Lookup!$I:$M,Lookup!L$2,0),"")</f>
        <v/>
      </c>
      <c r="N6241" s="6" t="str">
        <f>IFERROR(VLOOKUP($J6241,Lookup!$I:$M,Lookup!M$2,0),"")</f>
        <v/>
      </c>
      <c r="O6241" s="6">
        <f>IFERROR(VLOOKUP(E6241,Lookup!B:C,2,0),0)</f>
        <v>0</v>
      </c>
    </row>
    <row r="6242" customHeight="1" spans="11:15">
      <c r="K6242" s="6" t="str">
        <f>IFERROR(VLOOKUP($J6242,Lookup!$I:$M,Lookup!J$2,0),"")</f>
        <v/>
      </c>
      <c r="L6242" s="6" t="str">
        <f>IFERROR(VLOOKUP($J6242,Lookup!$I:$M,Lookup!K$2,0),"")</f>
        <v/>
      </c>
      <c r="M6242" s="6" t="str">
        <f>IFERROR(VLOOKUP($J6242,Lookup!$I:$M,Lookup!L$2,0),"")</f>
        <v/>
      </c>
      <c r="N6242" s="6" t="str">
        <f>IFERROR(VLOOKUP($J6242,Lookup!$I:$M,Lookup!M$2,0),"")</f>
        <v/>
      </c>
      <c r="O6242" s="6">
        <f>IFERROR(VLOOKUP(E6242,Lookup!B:C,2,0),0)</f>
        <v>0</v>
      </c>
    </row>
    <row r="6243" customHeight="1" spans="11:15">
      <c r="K6243" s="6" t="str">
        <f>IFERROR(VLOOKUP($J6243,Lookup!$I:$M,Lookup!J$2,0),"")</f>
        <v/>
      </c>
      <c r="L6243" s="6" t="str">
        <f>IFERROR(VLOOKUP($J6243,Lookup!$I:$M,Lookup!K$2,0),"")</f>
        <v/>
      </c>
      <c r="M6243" s="6" t="str">
        <f>IFERROR(VLOOKUP($J6243,Lookup!$I:$M,Lookup!L$2,0),"")</f>
        <v/>
      </c>
      <c r="N6243" s="6" t="str">
        <f>IFERROR(VLOOKUP($J6243,Lookup!$I:$M,Lookup!M$2,0),"")</f>
        <v/>
      </c>
      <c r="O6243" s="6">
        <f>IFERROR(VLOOKUP(E6243,Lookup!B:C,2,0),0)</f>
        <v>0</v>
      </c>
    </row>
    <row r="6244" customHeight="1" spans="11:15">
      <c r="K6244" s="6" t="str">
        <f>IFERROR(VLOOKUP($J6244,Lookup!$I:$M,Lookup!J$2,0),"")</f>
        <v/>
      </c>
      <c r="L6244" s="6" t="str">
        <f>IFERROR(VLOOKUP($J6244,Lookup!$I:$M,Lookup!K$2,0),"")</f>
        <v/>
      </c>
      <c r="M6244" s="6" t="str">
        <f>IFERROR(VLOOKUP($J6244,Lookup!$I:$M,Lookup!L$2,0),"")</f>
        <v/>
      </c>
      <c r="N6244" s="6" t="str">
        <f>IFERROR(VLOOKUP($J6244,Lookup!$I:$M,Lookup!M$2,0),"")</f>
        <v/>
      </c>
      <c r="O6244" s="6">
        <f>IFERROR(VLOOKUP(E6244,Lookup!B:C,2,0),0)</f>
        <v>0</v>
      </c>
    </row>
    <row r="6245" customHeight="1" spans="11:15">
      <c r="K6245" s="6" t="str">
        <f>IFERROR(VLOOKUP($J6245,Lookup!$I:$M,Lookup!J$2,0),"")</f>
        <v/>
      </c>
      <c r="L6245" s="6" t="str">
        <f>IFERROR(VLOOKUP($J6245,Lookup!$I:$M,Lookup!K$2,0),"")</f>
        <v/>
      </c>
      <c r="M6245" s="6" t="str">
        <f>IFERROR(VLOOKUP($J6245,Lookup!$I:$M,Lookup!L$2,0),"")</f>
        <v/>
      </c>
      <c r="N6245" s="6" t="str">
        <f>IFERROR(VLOOKUP($J6245,Lookup!$I:$M,Lookup!M$2,0),"")</f>
        <v/>
      </c>
      <c r="O6245" s="6">
        <f>IFERROR(VLOOKUP(E6245,Lookup!B:C,2,0),0)</f>
        <v>0</v>
      </c>
    </row>
    <row r="6246" customHeight="1" spans="11:15">
      <c r="K6246" s="6" t="str">
        <f>IFERROR(VLOOKUP($J6246,Lookup!$I:$M,Lookup!J$2,0),"")</f>
        <v/>
      </c>
      <c r="L6246" s="6" t="str">
        <f>IFERROR(VLOOKUP($J6246,Lookup!$I:$M,Lookup!K$2,0),"")</f>
        <v/>
      </c>
      <c r="M6246" s="6" t="str">
        <f>IFERROR(VLOOKUP($J6246,Lookup!$I:$M,Lookup!L$2,0),"")</f>
        <v/>
      </c>
      <c r="N6246" s="6" t="str">
        <f>IFERROR(VLOOKUP($J6246,Lookup!$I:$M,Lookup!M$2,0),"")</f>
        <v/>
      </c>
      <c r="O6246" s="6">
        <f>IFERROR(VLOOKUP(E6246,Lookup!B:C,2,0),0)</f>
        <v>0</v>
      </c>
    </row>
    <row r="6247" customHeight="1" spans="11:15">
      <c r="K6247" s="6" t="str">
        <f>IFERROR(VLOOKUP($J6247,Lookup!$I:$M,Lookup!J$2,0),"")</f>
        <v/>
      </c>
      <c r="L6247" s="6" t="str">
        <f>IFERROR(VLOOKUP($J6247,Lookup!$I:$M,Lookup!K$2,0),"")</f>
        <v/>
      </c>
      <c r="M6247" s="6" t="str">
        <f>IFERROR(VLOOKUP($J6247,Lookup!$I:$M,Lookup!L$2,0),"")</f>
        <v/>
      </c>
      <c r="N6247" s="6" t="str">
        <f>IFERROR(VLOOKUP($J6247,Lookup!$I:$M,Lookup!M$2,0),"")</f>
        <v/>
      </c>
      <c r="O6247" s="6">
        <f>IFERROR(VLOOKUP(E6247,Lookup!B:C,2,0),0)</f>
        <v>0</v>
      </c>
    </row>
    <row r="6248" customHeight="1" spans="11:15">
      <c r="K6248" s="6" t="str">
        <f>IFERROR(VLOOKUP($J6248,Lookup!$I:$M,Lookup!J$2,0),"")</f>
        <v/>
      </c>
      <c r="L6248" s="6" t="str">
        <f>IFERROR(VLOOKUP($J6248,Lookup!$I:$M,Lookup!K$2,0),"")</f>
        <v/>
      </c>
      <c r="M6248" s="6" t="str">
        <f>IFERROR(VLOOKUP($J6248,Lookup!$I:$M,Lookup!L$2,0),"")</f>
        <v/>
      </c>
      <c r="N6248" s="6" t="str">
        <f>IFERROR(VLOOKUP($J6248,Lookup!$I:$M,Lookup!M$2,0),"")</f>
        <v/>
      </c>
      <c r="O6248" s="6">
        <f>IFERROR(VLOOKUP(E6248,Lookup!B:C,2,0),0)</f>
        <v>0</v>
      </c>
    </row>
    <row r="6249" customHeight="1" spans="11:15">
      <c r="K6249" s="6" t="str">
        <f>IFERROR(VLOOKUP($J6249,Lookup!$I:$M,Lookup!J$2,0),"")</f>
        <v/>
      </c>
      <c r="L6249" s="6" t="str">
        <f>IFERROR(VLOOKUP($J6249,Lookup!$I:$M,Lookup!K$2,0),"")</f>
        <v/>
      </c>
      <c r="M6249" s="6" t="str">
        <f>IFERROR(VLOOKUP($J6249,Lookup!$I:$M,Lookup!L$2,0),"")</f>
        <v/>
      </c>
      <c r="N6249" s="6" t="str">
        <f>IFERROR(VLOOKUP($J6249,Lookup!$I:$M,Lookup!M$2,0),"")</f>
        <v/>
      </c>
      <c r="O6249" s="6">
        <f>IFERROR(VLOOKUP(E6249,Lookup!B:C,2,0),0)</f>
        <v>0</v>
      </c>
    </row>
    <row r="6250" customHeight="1" spans="11:15">
      <c r="K6250" s="6" t="str">
        <f>IFERROR(VLOOKUP($J6250,Lookup!$I:$M,Lookup!J$2,0),"")</f>
        <v/>
      </c>
      <c r="L6250" s="6" t="str">
        <f>IFERROR(VLOOKUP($J6250,Lookup!$I:$M,Lookup!K$2,0),"")</f>
        <v/>
      </c>
      <c r="M6250" s="6" t="str">
        <f>IFERROR(VLOOKUP($J6250,Lookup!$I:$M,Lookup!L$2,0),"")</f>
        <v/>
      </c>
      <c r="N6250" s="6" t="str">
        <f>IFERROR(VLOOKUP($J6250,Lookup!$I:$M,Lookup!M$2,0),"")</f>
        <v/>
      </c>
      <c r="O6250" s="6">
        <f>IFERROR(VLOOKUP(E6250,Lookup!B:C,2,0),0)</f>
        <v>0</v>
      </c>
    </row>
    <row r="6251" customHeight="1" spans="11:15">
      <c r="K6251" s="6" t="str">
        <f>IFERROR(VLOOKUP($J6251,Lookup!$I:$M,Lookup!J$2,0),"")</f>
        <v/>
      </c>
      <c r="L6251" s="6" t="str">
        <f>IFERROR(VLOOKUP($J6251,Lookup!$I:$M,Lookup!K$2,0),"")</f>
        <v/>
      </c>
      <c r="M6251" s="6" t="str">
        <f>IFERROR(VLOOKUP($J6251,Lookup!$I:$M,Lookup!L$2,0),"")</f>
        <v/>
      </c>
      <c r="N6251" s="6" t="str">
        <f>IFERROR(VLOOKUP($J6251,Lookup!$I:$M,Lookup!M$2,0),"")</f>
        <v/>
      </c>
      <c r="O6251" s="6">
        <f>IFERROR(VLOOKUP(E6251,Lookup!B:C,2,0),0)</f>
        <v>0</v>
      </c>
    </row>
    <row r="6252" customHeight="1" spans="11:15">
      <c r="K6252" s="6" t="str">
        <f>IFERROR(VLOOKUP($J6252,Lookup!$I:$M,Lookup!J$2,0),"")</f>
        <v/>
      </c>
      <c r="L6252" s="6" t="str">
        <f>IFERROR(VLOOKUP($J6252,Lookup!$I:$M,Lookup!K$2,0),"")</f>
        <v/>
      </c>
      <c r="M6252" s="6" t="str">
        <f>IFERROR(VLOOKUP($J6252,Lookup!$I:$M,Lookup!L$2,0),"")</f>
        <v/>
      </c>
      <c r="N6252" s="6" t="str">
        <f>IFERROR(VLOOKUP($J6252,Lookup!$I:$M,Lookup!M$2,0),"")</f>
        <v/>
      </c>
      <c r="O6252" s="6">
        <f>IFERROR(VLOOKUP(E6252,Lookup!B:C,2,0),0)</f>
        <v>0</v>
      </c>
    </row>
    <row r="6253" customHeight="1" spans="11:15">
      <c r="K6253" s="6" t="str">
        <f>IFERROR(VLOOKUP($J6253,Lookup!$I:$M,Lookup!J$2,0),"")</f>
        <v/>
      </c>
      <c r="L6253" s="6" t="str">
        <f>IFERROR(VLOOKUP($J6253,Lookup!$I:$M,Lookup!K$2,0),"")</f>
        <v/>
      </c>
      <c r="M6253" s="6" t="str">
        <f>IFERROR(VLOOKUP($J6253,Lookup!$I:$M,Lookup!L$2,0),"")</f>
        <v/>
      </c>
      <c r="N6253" s="6" t="str">
        <f>IFERROR(VLOOKUP($J6253,Lookup!$I:$M,Lookup!M$2,0),"")</f>
        <v/>
      </c>
      <c r="O6253" s="6">
        <f>IFERROR(VLOOKUP(E6253,Lookup!B:C,2,0),0)</f>
        <v>0</v>
      </c>
    </row>
    <row r="6254" customHeight="1" spans="11:15">
      <c r="K6254" s="6" t="str">
        <f>IFERROR(VLOOKUP($J6254,Lookup!$I:$M,Lookup!J$2,0),"")</f>
        <v/>
      </c>
      <c r="L6254" s="6" t="str">
        <f>IFERROR(VLOOKUP($J6254,Lookup!$I:$M,Lookup!K$2,0),"")</f>
        <v/>
      </c>
      <c r="M6254" s="6" t="str">
        <f>IFERROR(VLOOKUP($J6254,Lookup!$I:$M,Lookup!L$2,0),"")</f>
        <v/>
      </c>
      <c r="N6254" s="6" t="str">
        <f>IFERROR(VLOOKUP($J6254,Lookup!$I:$M,Lookup!M$2,0),"")</f>
        <v/>
      </c>
      <c r="O6254" s="6">
        <f>IFERROR(VLOOKUP(E6254,Lookup!B:C,2,0),0)</f>
        <v>0</v>
      </c>
    </row>
    <row r="6255" customHeight="1" spans="11:15">
      <c r="K6255" s="6" t="str">
        <f>IFERROR(VLOOKUP($J6255,Lookup!$I:$M,Lookup!J$2,0),"")</f>
        <v/>
      </c>
      <c r="L6255" s="6" t="str">
        <f>IFERROR(VLOOKUP($J6255,Lookup!$I:$M,Lookup!K$2,0),"")</f>
        <v/>
      </c>
      <c r="M6255" s="6" t="str">
        <f>IFERROR(VLOOKUP($J6255,Lookup!$I:$M,Lookup!L$2,0),"")</f>
        <v/>
      </c>
      <c r="N6255" s="6" t="str">
        <f>IFERROR(VLOOKUP($J6255,Lookup!$I:$M,Lookup!M$2,0),"")</f>
        <v/>
      </c>
      <c r="O6255" s="6">
        <f>IFERROR(VLOOKUP(E6255,Lookup!B:C,2,0),0)</f>
        <v>0</v>
      </c>
    </row>
    <row r="6256" customHeight="1" spans="11:15">
      <c r="K6256" s="6" t="str">
        <f>IFERROR(VLOOKUP($J6256,Lookup!$I:$M,Lookup!J$2,0),"")</f>
        <v/>
      </c>
      <c r="L6256" s="6" t="str">
        <f>IFERROR(VLOOKUP($J6256,Lookup!$I:$M,Lookup!K$2,0),"")</f>
        <v/>
      </c>
      <c r="M6256" s="6" t="str">
        <f>IFERROR(VLOOKUP($J6256,Lookup!$I:$M,Lookup!L$2,0),"")</f>
        <v/>
      </c>
      <c r="N6256" s="6" t="str">
        <f>IFERROR(VLOOKUP($J6256,Lookup!$I:$M,Lookup!M$2,0),"")</f>
        <v/>
      </c>
      <c r="O6256" s="6">
        <f>IFERROR(VLOOKUP(E6256,Lookup!B:C,2,0),0)</f>
        <v>0</v>
      </c>
    </row>
    <row r="6257" customHeight="1" spans="11:15">
      <c r="K6257" s="6" t="str">
        <f>IFERROR(VLOOKUP($J6257,Lookup!$I:$M,Lookup!J$2,0),"")</f>
        <v/>
      </c>
      <c r="L6257" s="6" t="str">
        <f>IFERROR(VLOOKUP($J6257,Lookup!$I:$M,Lookup!K$2,0),"")</f>
        <v/>
      </c>
      <c r="M6257" s="6" t="str">
        <f>IFERROR(VLOOKUP($J6257,Lookup!$I:$M,Lookup!L$2,0),"")</f>
        <v/>
      </c>
      <c r="N6257" s="6" t="str">
        <f>IFERROR(VLOOKUP($J6257,Lookup!$I:$M,Lookup!M$2,0),"")</f>
        <v/>
      </c>
      <c r="O6257" s="6">
        <f>IFERROR(VLOOKUP(E6257,Lookup!B:C,2,0),0)</f>
        <v>0</v>
      </c>
    </row>
    <row r="6258" customHeight="1" spans="11:15">
      <c r="K6258" s="6" t="str">
        <f>IFERROR(VLOOKUP($J6258,Lookup!$I:$M,Lookup!J$2,0),"")</f>
        <v/>
      </c>
      <c r="L6258" s="6" t="str">
        <f>IFERROR(VLOOKUP($J6258,Lookup!$I:$M,Lookup!K$2,0),"")</f>
        <v/>
      </c>
      <c r="M6258" s="6" t="str">
        <f>IFERROR(VLOOKUP($J6258,Lookup!$I:$M,Lookup!L$2,0),"")</f>
        <v/>
      </c>
      <c r="N6258" s="6" t="str">
        <f>IFERROR(VLOOKUP($J6258,Lookup!$I:$M,Lookup!M$2,0),"")</f>
        <v/>
      </c>
      <c r="O6258" s="6">
        <f>IFERROR(VLOOKUP(E6258,Lookup!B:C,2,0),0)</f>
        <v>0</v>
      </c>
    </row>
    <row r="6259" customHeight="1" spans="11:15">
      <c r="K6259" s="6" t="str">
        <f>IFERROR(VLOOKUP($J6259,Lookup!$I:$M,Lookup!J$2,0),"")</f>
        <v/>
      </c>
      <c r="L6259" s="6" t="str">
        <f>IFERROR(VLOOKUP($J6259,Lookup!$I:$M,Lookup!K$2,0),"")</f>
        <v/>
      </c>
      <c r="M6259" s="6" t="str">
        <f>IFERROR(VLOOKUP($J6259,Lookup!$I:$M,Lookup!L$2,0),"")</f>
        <v/>
      </c>
      <c r="N6259" s="6" t="str">
        <f>IFERROR(VLOOKUP($J6259,Lookup!$I:$M,Lookup!M$2,0),"")</f>
        <v/>
      </c>
      <c r="O6259" s="6">
        <f>IFERROR(VLOOKUP(E6259,Lookup!B:C,2,0),0)</f>
        <v>0</v>
      </c>
    </row>
    <row r="6260" customHeight="1" spans="11:15">
      <c r="K6260" s="6" t="str">
        <f>IFERROR(VLOOKUP($J6260,Lookup!$I:$M,Lookup!J$2,0),"")</f>
        <v/>
      </c>
      <c r="L6260" s="6" t="str">
        <f>IFERROR(VLOOKUP($J6260,Lookup!$I:$M,Lookup!K$2,0),"")</f>
        <v/>
      </c>
      <c r="M6260" s="6" t="str">
        <f>IFERROR(VLOOKUP($J6260,Lookup!$I:$M,Lookup!L$2,0),"")</f>
        <v/>
      </c>
      <c r="N6260" s="6" t="str">
        <f>IFERROR(VLOOKUP($J6260,Lookup!$I:$M,Lookup!M$2,0),"")</f>
        <v/>
      </c>
      <c r="O6260" s="6">
        <f>IFERROR(VLOOKUP(E6260,Lookup!B:C,2,0),0)</f>
        <v>0</v>
      </c>
    </row>
    <row r="6261" customHeight="1" spans="11:15">
      <c r="K6261" s="6" t="str">
        <f>IFERROR(VLOOKUP($J6261,Lookup!$I:$M,Lookup!J$2,0),"")</f>
        <v/>
      </c>
      <c r="L6261" s="6" t="str">
        <f>IFERROR(VLOOKUP($J6261,Lookup!$I:$M,Lookup!K$2,0),"")</f>
        <v/>
      </c>
      <c r="M6261" s="6" t="str">
        <f>IFERROR(VLOOKUP($J6261,Lookup!$I:$M,Lookup!L$2,0),"")</f>
        <v/>
      </c>
      <c r="N6261" s="6" t="str">
        <f>IFERROR(VLOOKUP($J6261,Lookup!$I:$M,Lookup!M$2,0),"")</f>
        <v/>
      </c>
      <c r="O6261" s="6">
        <f>IFERROR(VLOOKUP(E6261,Lookup!B:C,2,0),0)</f>
        <v>0</v>
      </c>
    </row>
    <row r="6262" customHeight="1" spans="11:15">
      <c r="K6262" s="6" t="str">
        <f>IFERROR(VLOOKUP($J6262,Lookup!$I:$M,Lookup!J$2,0),"")</f>
        <v/>
      </c>
      <c r="L6262" s="6" t="str">
        <f>IFERROR(VLOOKUP($J6262,Lookup!$I:$M,Lookup!K$2,0),"")</f>
        <v/>
      </c>
      <c r="M6262" s="6" t="str">
        <f>IFERROR(VLOOKUP($J6262,Lookup!$I:$M,Lookup!L$2,0),"")</f>
        <v/>
      </c>
      <c r="N6262" s="6" t="str">
        <f>IFERROR(VLOOKUP($J6262,Lookup!$I:$M,Lookup!M$2,0),"")</f>
        <v/>
      </c>
      <c r="O6262" s="6">
        <f>IFERROR(VLOOKUP(E6262,Lookup!B:C,2,0),0)</f>
        <v>0</v>
      </c>
    </row>
    <row r="6263" customHeight="1" spans="11:15">
      <c r="K6263" s="6" t="str">
        <f>IFERROR(VLOOKUP($J6263,Lookup!$I:$M,Lookup!J$2,0),"")</f>
        <v/>
      </c>
      <c r="L6263" s="6" t="str">
        <f>IFERROR(VLOOKUP($J6263,Lookup!$I:$M,Lookup!K$2,0),"")</f>
        <v/>
      </c>
      <c r="M6263" s="6" t="str">
        <f>IFERROR(VLOOKUP($J6263,Lookup!$I:$M,Lookup!L$2,0),"")</f>
        <v/>
      </c>
      <c r="N6263" s="6" t="str">
        <f>IFERROR(VLOOKUP($J6263,Lookup!$I:$M,Lookup!M$2,0),"")</f>
        <v/>
      </c>
      <c r="O6263" s="6">
        <f>IFERROR(VLOOKUP(E6263,Lookup!B:C,2,0),0)</f>
        <v>0</v>
      </c>
    </row>
    <row r="6264" customHeight="1" spans="11:15">
      <c r="K6264" s="6" t="str">
        <f>IFERROR(VLOOKUP($J6264,Lookup!$I:$M,Lookup!J$2,0),"")</f>
        <v/>
      </c>
      <c r="L6264" s="6" t="str">
        <f>IFERROR(VLOOKUP($J6264,Lookup!$I:$M,Lookup!K$2,0),"")</f>
        <v/>
      </c>
      <c r="M6264" s="6" t="str">
        <f>IFERROR(VLOOKUP($J6264,Lookup!$I:$M,Lookup!L$2,0),"")</f>
        <v/>
      </c>
      <c r="N6264" s="6" t="str">
        <f>IFERROR(VLOOKUP($J6264,Lookup!$I:$M,Lookup!M$2,0),"")</f>
        <v/>
      </c>
      <c r="O6264" s="6">
        <f>IFERROR(VLOOKUP(E6264,Lookup!B:C,2,0),0)</f>
        <v>0</v>
      </c>
    </row>
    <row r="6265" customHeight="1" spans="11:15">
      <c r="K6265" s="6" t="str">
        <f>IFERROR(VLOOKUP($J6265,Lookup!$I:$M,Lookup!J$2,0),"")</f>
        <v/>
      </c>
      <c r="L6265" s="6" t="str">
        <f>IFERROR(VLOOKUP($J6265,Lookup!$I:$M,Lookup!K$2,0),"")</f>
        <v/>
      </c>
      <c r="M6265" s="6" t="str">
        <f>IFERROR(VLOOKUP($J6265,Lookup!$I:$M,Lookup!L$2,0),"")</f>
        <v/>
      </c>
      <c r="N6265" s="6" t="str">
        <f>IFERROR(VLOOKUP($J6265,Lookup!$I:$M,Lookup!M$2,0),"")</f>
        <v/>
      </c>
      <c r="O6265" s="6">
        <f>IFERROR(VLOOKUP(E6265,Lookup!B:C,2,0),0)</f>
        <v>0</v>
      </c>
    </row>
    <row r="6266" customHeight="1" spans="11:15">
      <c r="K6266" s="6" t="str">
        <f>IFERROR(VLOOKUP($J6266,Lookup!$I:$M,Lookup!J$2,0),"")</f>
        <v/>
      </c>
      <c r="L6266" s="6" t="str">
        <f>IFERROR(VLOOKUP($J6266,Lookup!$I:$M,Lookup!K$2,0),"")</f>
        <v/>
      </c>
      <c r="M6266" s="6" t="str">
        <f>IFERROR(VLOOKUP($J6266,Lookup!$I:$M,Lookup!L$2,0),"")</f>
        <v/>
      </c>
      <c r="N6266" s="6" t="str">
        <f>IFERROR(VLOOKUP($J6266,Lookup!$I:$M,Lookup!M$2,0),"")</f>
        <v/>
      </c>
      <c r="O6266" s="6">
        <f>IFERROR(VLOOKUP(E6266,Lookup!B:C,2,0),0)</f>
        <v>0</v>
      </c>
    </row>
    <row r="6267" customHeight="1" spans="11:15">
      <c r="K6267" s="6" t="str">
        <f>IFERROR(VLOOKUP($J6267,Lookup!$I:$M,Lookup!J$2,0),"")</f>
        <v/>
      </c>
      <c r="L6267" s="6" t="str">
        <f>IFERROR(VLOOKUP($J6267,Lookup!$I:$M,Lookup!K$2,0),"")</f>
        <v/>
      </c>
      <c r="M6267" s="6" t="str">
        <f>IFERROR(VLOOKUP($J6267,Lookup!$I:$M,Lookup!L$2,0),"")</f>
        <v/>
      </c>
      <c r="N6267" s="6" t="str">
        <f>IFERROR(VLOOKUP($J6267,Lookup!$I:$M,Lookup!M$2,0),"")</f>
        <v/>
      </c>
      <c r="O6267" s="6">
        <f>IFERROR(VLOOKUP(E6267,Lookup!B:C,2,0),0)</f>
        <v>0</v>
      </c>
    </row>
    <row r="6268" customHeight="1" spans="11:15">
      <c r="K6268" s="6" t="str">
        <f>IFERROR(VLOOKUP($J6268,Lookup!$I:$M,Lookup!J$2,0),"")</f>
        <v/>
      </c>
      <c r="L6268" s="6" t="str">
        <f>IFERROR(VLOOKUP($J6268,Lookup!$I:$M,Lookup!K$2,0),"")</f>
        <v/>
      </c>
      <c r="M6268" s="6" t="str">
        <f>IFERROR(VLOOKUP($J6268,Lookup!$I:$M,Lookup!L$2,0),"")</f>
        <v/>
      </c>
      <c r="N6268" s="6" t="str">
        <f>IFERROR(VLOOKUP($J6268,Lookup!$I:$M,Lookup!M$2,0),"")</f>
        <v/>
      </c>
      <c r="O6268" s="6">
        <f>IFERROR(VLOOKUP(E6268,Lookup!B:C,2,0),0)</f>
        <v>0</v>
      </c>
    </row>
    <row r="6269" customHeight="1" spans="11:15">
      <c r="K6269" s="6" t="str">
        <f>IFERROR(VLOOKUP($J6269,Lookup!$I:$M,Lookup!J$2,0),"")</f>
        <v/>
      </c>
      <c r="L6269" s="6" t="str">
        <f>IFERROR(VLOOKUP($J6269,Lookup!$I:$M,Lookup!K$2,0),"")</f>
        <v/>
      </c>
      <c r="M6269" s="6" t="str">
        <f>IFERROR(VLOOKUP($J6269,Lookup!$I:$M,Lookup!L$2,0),"")</f>
        <v/>
      </c>
      <c r="N6269" s="6" t="str">
        <f>IFERROR(VLOOKUP($J6269,Lookup!$I:$M,Lookup!M$2,0),"")</f>
        <v/>
      </c>
      <c r="O6269" s="6">
        <f>IFERROR(VLOOKUP(E6269,Lookup!B:C,2,0),0)</f>
        <v>0</v>
      </c>
    </row>
    <row r="6270" customHeight="1" spans="11:15">
      <c r="K6270" s="6" t="str">
        <f>IFERROR(VLOOKUP($J6270,Lookup!$I:$M,Lookup!J$2,0),"")</f>
        <v/>
      </c>
      <c r="L6270" s="6" t="str">
        <f>IFERROR(VLOOKUP($J6270,Lookup!$I:$M,Lookup!K$2,0),"")</f>
        <v/>
      </c>
      <c r="M6270" s="6" t="str">
        <f>IFERROR(VLOOKUP($J6270,Lookup!$I:$M,Lookup!L$2,0),"")</f>
        <v/>
      </c>
      <c r="N6270" s="6" t="str">
        <f>IFERROR(VLOOKUP($J6270,Lookup!$I:$M,Lookup!M$2,0),"")</f>
        <v/>
      </c>
      <c r="O6270" s="6">
        <f>IFERROR(VLOOKUP(E6270,Lookup!B:C,2,0),0)</f>
        <v>0</v>
      </c>
    </row>
    <row r="6271" customHeight="1" spans="11:15">
      <c r="K6271" s="6" t="str">
        <f>IFERROR(VLOOKUP($J6271,Lookup!$I:$M,Lookup!J$2,0),"")</f>
        <v/>
      </c>
      <c r="L6271" s="6" t="str">
        <f>IFERROR(VLOOKUP($J6271,Lookup!$I:$M,Lookup!K$2,0),"")</f>
        <v/>
      </c>
      <c r="M6271" s="6" t="str">
        <f>IFERROR(VLOOKUP($J6271,Lookup!$I:$M,Lookup!L$2,0),"")</f>
        <v/>
      </c>
      <c r="N6271" s="6" t="str">
        <f>IFERROR(VLOOKUP($J6271,Lookup!$I:$M,Lookup!M$2,0),"")</f>
        <v/>
      </c>
      <c r="O6271" s="6">
        <f>IFERROR(VLOOKUP(E6271,Lookup!B:C,2,0),0)</f>
        <v>0</v>
      </c>
    </row>
    <row r="6272" customHeight="1" spans="11:15">
      <c r="K6272" s="6" t="str">
        <f>IFERROR(VLOOKUP($J6272,Lookup!$I:$M,Lookup!J$2,0),"")</f>
        <v/>
      </c>
      <c r="L6272" s="6" t="str">
        <f>IFERROR(VLOOKUP($J6272,Lookup!$I:$M,Lookup!K$2,0),"")</f>
        <v/>
      </c>
      <c r="M6272" s="6" t="str">
        <f>IFERROR(VLOOKUP($J6272,Lookup!$I:$M,Lookup!L$2,0),"")</f>
        <v/>
      </c>
      <c r="N6272" s="6" t="str">
        <f>IFERROR(VLOOKUP($J6272,Lookup!$I:$M,Lookup!M$2,0),"")</f>
        <v/>
      </c>
      <c r="O6272" s="6">
        <f>IFERROR(VLOOKUP(E6272,Lookup!B:C,2,0),0)</f>
        <v>0</v>
      </c>
    </row>
    <row r="6273" customHeight="1" spans="11:15">
      <c r="K6273" s="6" t="str">
        <f>IFERROR(VLOOKUP($J6273,Lookup!$I:$M,Lookup!J$2,0),"")</f>
        <v/>
      </c>
      <c r="L6273" s="6" t="str">
        <f>IFERROR(VLOOKUP($J6273,Lookup!$I:$M,Lookup!K$2,0),"")</f>
        <v/>
      </c>
      <c r="M6273" s="6" t="str">
        <f>IFERROR(VLOOKUP($J6273,Lookup!$I:$M,Lookup!L$2,0),"")</f>
        <v/>
      </c>
      <c r="N6273" s="6" t="str">
        <f>IFERROR(VLOOKUP($J6273,Lookup!$I:$M,Lookup!M$2,0),"")</f>
        <v/>
      </c>
      <c r="O6273" s="6">
        <f>IFERROR(VLOOKUP(E6273,Lookup!B:C,2,0),0)</f>
        <v>0</v>
      </c>
    </row>
    <row r="6274" customHeight="1" spans="11:15">
      <c r="K6274" s="6" t="str">
        <f>IFERROR(VLOOKUP($J6274,Lookup!$I:$M,Lookup!J$2,0),"")</f>
        <v/>
      </c>
      <c r="L6274" s="6" t="str">
        <f>IFERROR(VLOOKUP($J6274,Lookup!$I:$M,Lookup!K$2,0),"")</f>
        <v/>
      </c>
      <c r="M6274" s="6" t="str">
        <f>IFERROR(VLOOKUP($J6274,Lookup!$I:$M,Lookup!L$2,0),"")</f>
        <v/>
      </c>
      <c r="N6274" s="6" t="str">
        <f>IFERROR(VLOOKUP($J6274,Lookup!$I:$M,Lookup!M$2,0),"")</f>
        <v/>
      </c>
      <c r="O6274" s="6">
        <f>IFERROR(VLOOKUP(E6274,Lookup!B:C,2,0),0)</f>
        <v>0</v>
      </c>
    </row>
    <row r="6275" customHeight="1" spans="11:15">
      <c r="K6275" s="6" t="str">
        <f>IFERROR(VLOOKUP($J6275,Lookup!$I:$M,Lookup!J$2,0),"")</f>
        <v/>
      </c>
      <c r="L6275" s="6" t="str">
        <f>IFERROR(VLOOKUP($J6275,Lookup!$I:$M,Lookup!K$2,0),"")</f>
        <v/>
      </c>
      <c r="M6275" s="6" t="str">
        <f>IFERROR(VLOOKUP($J6275,Lookup!$I:$M,Lookup!L$2,0),"")</f>
        <v/>
      </c>
      <c r="N6275" s="6" t="str">
        <f>IFERROR(VLOOKUP($J6275,Lookup!$I:$M,Lookup!M$2,0),"")</f>
        <v/>
      </c>
      <c r="O6275" s="6">
        <f>IFERROR(VLOOKUP(E6275,Lookup!B:C,2,0),0)</f>
        <v>0</v>
      </c>
    </row>
    <row r="6276" customHeight="1" spans="11:15">
      <c r="K6276" s="6" t="str">
        <f>IFERROR(VLOOKUP($J6276,Lookup!$I:$M,Lookup!J$2,0),"")</f>
        <v/>
      </c>
      <c r="L6276" s="6" t="str">
        <f>IFERROR(VLOOKUP($J6276,Lookup!$I:$M,Lookup!K$2,0),"")</f>
        <v/>
      </c>
      <c r="M6276" s="6" t="str">
        <f>IFERROR(VLOOKUP($J6276,Lookup!$I:$M,Lookup!L$2,0),"")</f>
        <v/>
      </c>
      <c r="N6276" s="6" t="str">
        <f>IFERROR(VLOOKUP($J6276,Lookup!$I:$M,Lookup!M$2,0),"")</f>
        <v/>
      </c>
      <c r="O6276" s="6">
        <f>IFERROR(VLOOKUP(E6276,Lookup!B:C,2,0),0)</f>
        <v>0</v>
      </c>
    </row>
    <row r="6277" customHeight="1" spans="11:15">
      <c r="K6277" s="6" t="str">
        <f>IFERROR(VLOOKUP($J6277,Lookup!$I:$M,Lookup!J$2,0),"")</f>
        <v/>
      </c>
      <c r="L6277" s="6" t="str">
        <f>IFERROR(VLOOKUP($J6277,Lookup!$I:$M,Lookup!K$2,0),"")</f>
        <v/>
      </c>
      <c r="M6277" s="6" t="str">
        <f>IFERROR(VLOOKUP($J6277,Lookup!$I:$M,Lookup!L$2,0),"")</f>
        <v/>
      </c>
      <c r="N6277" s="6" t="str">
        <f>IFERROR(VLOOKUP($J6277,Lookup!$I:$M,Lookup!M$2,0),"")</f>
        <v/>
      </c>
      <c r="O6277" s="6">
        <f>IFERROR(VLOOKUP(E6277,Lookup!B:C,2,0),0)</f>
        <v>0</v>
      </c>
    </row>
    <row r="6278" customHeight="1" spans="11:15">
      <c r="K6278" s="6" t="str">
        <f>IFERROR(VLOOKUP($J6278,Lookup!$I:$M,Lookup!J$2,0),"")</f>
        <v/>
      </c>
      <c r="L6278" s="6" t="str">
        <f>IFERROR(VLOOKUP($J6278,Lookup!$I:$M,Lookup!K$2,0),"")</f>
        <v/>
      </c>
      <c r="M6278" s="6" t="str">
        <f>IFERROR(VLOOKUP($J6278,Lookup!$I:$M,Lookup!L$2,0),"")</f>
        <v/>
      </c>
      <c r="N6278" s="6" t="str">
        <f>IFERROR(VLOOKUP($J6278,Lookup!$I:$M,Lookup!M$2,0),"")</f>
        <v/>
      </c>
      <c r="O6278" s="6">
        <f>IFERROR(VLOOKUP(E6278,Lookup!B:C,2,0),0)</f>
        <v>0</v>
      </c>
    </row>
    <row r="6279" customHeight="1" spans="11:15">
      <c r="K6279" s="6" t="str">
        <f>IFERROR(VLOOKUP($J6279,Lookup!$I:$M,Lookup!J$2,0),"")</f>
        <v/>
      </c>
      <c r="L6279" s="6" t="str">
        <f>IFERROR(VLOOKUP($J6279,Lookup!$I:$M,Lookup!K$2,0),"")</f>
        <v/>
      </c>
      <c r="M6279" s="6" t="str">
        <f>IFERROR(VLOOKUP($J6279,Lookup!$I:$M,Lookup!L$2,0),"")</f>
        <v/>
      </c>
      <c r="N6279" s="6" t="str">
        <f>IFERROR(VLOOKUP($J6279,Lookup!$I:$M,Lookup!M$2,0),"")</f>
        <v/>
      </c>
      <c r="O6279" s="6">
        <f>IFERROR(VLOOKUP(E6279,Lookup!B:C,2,0),0)</f>
        <v>0</v>
      </c>
    </row>
    <row r="6280" customHeight="1" spans="11:15">
      <c r="K6280" s="6" t="str">
        <f>IFERROR(VLOOKUP($J6280,Lookup!$I:$M,Lookup!J$2,0),"")</f>
        <v/>
      </c>
      <c r="L6280" s="6" t="str">
        <f>IFERROR(VLOOKUP($J6280,Lookup!$I:$M,Lookup!K$2,0),"")</f>
        <v/>
      </c>
      <c r="M6280" s="6" t="str">
        <f>IFERROR(VLOOKUP($J6280,Lookup!$I:$M,Lookup!L$2,0),"")</f>
        <v/>
      </c>
      <c r="N6280" s="6" t="str">
        <f>IFERROR(VLOOKUP($J6280,Lookup!$I:$M,Lookup!M$2,0),"")</f>
        <v/>
      </c>
      <c r="O6280" s="6">
        <f>IFERROR(VLOOKUP(E6280,Lookup!B:C,2,0),0)</f>
        <v>0</v>
      </c>
    </row>
    <row r="6281" customHeight="1" spans="11:15">
      <c r="K6281" s="6" t="str">
        <f>IFERROR(VLOOKUP($J6281,Lookup!$I:$M,Lookup!J$2,0),"")</f>
        <v/>
      </c>
      <c r="L6281" s="6" t="str">
        <f>IFERROR(VLOOKUP($J6281,Lookup!$I:$M,Lookup!K$2,0),"")</f>
        <v/>
      </c>
      <c r="M6281" s="6" t="str">
        <f>IFERROR(VLOOKUP($J6281,Lookup!$I:$M,Lookup!L$2,0),"")</f>
        <v/>
      </c>
      <c r="N6281" s="6" t="str">
        <f>IFERROR(VLOOKUP($J6281,Lookup!$I:$M,Lookup!M$2,0),"")</f>
        <v/>
      </c>
      <c r="O6281" s="6">
        <f>IFERROR(VLOOKUP(E6281,Lookup!B:C,2,0),0)</f>
        <v>0</v>
      </c>
    </row>
    <row r="6282" customHeight="1" spans="11:15">
      <c r="K6282" s="6" t="str">
        <f>IFERROR(VLOOKUP($J6282,Lookup!$I:$M,Lookup!J$2,0),"")</f>
        <v/>
      </c>
      <c r="L6282" s="6" t="str">
        <f>IFERROR(VLOOKUP($J6282,Lookup!$I:$M,Lookup!K$2,0),"")</f>
        <v/>
      </c>
      <c r="M6282" s="6" t="str">
        <f>IFERROR(VLOOKUP($J6282,Lookup!$I:$M,Lookup!L$2,0),"")</f>
        <v/>
      </c>
      <c r="N6282" s="6" t="str">
        <f>IFERROR(VLOOKUP($J6282,Lookup!$I:$M,Lookup!M$2,0),"")</f>
        <v/>
      </c>
      <c r="O6282" s="6">
        <f>IFERROR(VLOOKUP(E6282,Lookup!B:C,2,0),0)</f>
        <v>0</v>
      </c>
    </row>
    <row r="6283" customHeight="1" spans="11:15">
      <c r="K6283" s="6" t="str">
        <f>IFERROR(VLOOKUP($J6283,Lookup!$I:$M,Lookup!J$2,0),"")</f>
        <v/>
      </c>
      <c r="L6283" s="6" t="str">
        <f>IFERROR(VLOOKUP($J6283,Lookup!$I:$M,Lookup!K$2,0),"")</f>
        <v/>
      </c>
      <c r="M6283" s="6" t="str">
        <f>IFERROR(VLOOKUP($J6283,Lookup!$I:$M,Lookup!L$2,0),"")</f>
        <v/>
      </c>
      <c r="N6283" s="6" t="str">
        <f>IFERROR(VLOOKUP($J6283,Lookup!$I:$M,Lookup!M$2,0),"")</f>
        <v/>
      </c>
      <c r="O6283" s="6">
        <f>IFERROR(VLOOKUP(E6283,Lookup!B:C,2,0),0)</f>
        <v>0</v>
      </c>
    </row>
    <row r="6284" customHeight="1" spans="11:15">
      <c r="K6284" s="6" t="str">
        <f>IFERROR(VLOOKUP($J6284,Lookup!$I:$M,Lookup!J$2,0),"")</f>
        <v/>
      </c>
      <c r="L6284" s="6" t="str">
        <f>IFERROR(VLOOKUP($J6284,Lookup!$I:$M,Lookup!K$2,0),"")</f>
        <v/>
      </c>
      <c r="M6284" s="6" t="str">
        <f>IFERROR(VLOOKUP($J6284,Lookup!$I:$M,Lookup!L$2,0),"")</f>
        <v/>
      </c>
      <c r="N6284" s="6" t="str">
        <f>IFERROR(VLOOKUP($J6284,Lookup!$I:$M,Lookup!M$2,0),"")</f>
        <v/>
      </c>
      <c r="O6284" s="6">
        <f>IFERROR(VLOOKUP(E6284,Lookup!B:C,2,0),0)</f>
        <v>0</v>
      </c>
    </row>
    <row r="6285" customHeight="1" spans="11:15">
      <c r="K6285" s="6" t="str">
        <f>IFERROR(VLOOKUP($J6285,Lookup!$I:$M,Lookup!J$2,0),"")</f>
        <v/>
      </c>
      <c r="L6285" s="6" t="str">
        <f>IFERROR(VLOOKUP($J6285,Lookup!$I:$M,Lookup!K$2,0),"")</f>
        <v/>
      </c>
      <c r="M6285" s="6" t="str">
        <f>IFERROR(VLOOKUP($J6285,Lookup!$I:$M,Lookup!L$2,0),"")</f>
        <v/>
      </c>
      <c r="N6285" s="6" t="str">
        <f>IFERROR(VLOOKUP($J6285,Lookup!$I:$M,Lookup!M$2,0),"")</f>
        <v/>
      </c>
      <c r="O6285" s="6">
        <f>IFERROR(VLOOKUP(E6285,Lookup!B:C,2,0),0)</f>
        <v>0</v>
      </c>
    </row>
    <row r="6286" customHeight="1" spans="11:15">
      <c r="K6286" s="6" t="str">
        <f>IFERROR(VLOOKUP($J6286,Lookup!$I:$M,Lookup!J$2,0),"")</f>
        <v/>
      </c>
      <c r="L6286" s="6" t="str">
        <f>IFERROR(VLOOKUP($J6286,Lookup!$I:$M,Lookup!K$2,0),"")</f>
        <v/>
      </c>
      <c r="M6286" s="6" t="str">
        <f>IFERROR(VLOOKUP($J6286,Lookup!$I:$M,Lookup!L$2,0),"")</f>
        <v/>
      </c>
      <c r="N6286" s="6" t="str">
        <f>IFERROR(VLOOKUP($J6286,Lookup!$I:$M,Lookup!M$2,0),"")</f>
        <v/>
      </c>
      <c r="O6286" s="6">
        <f>IFERROR(VLOOKUP(E6286,Lookup!B:C,2,0),0)</f>
        <v>0</v>
      </c>
    </row>
    <row r="6287" customHeight="1" spans="11:15">
      <c r="K6287" s="6" t="str">
        <f>IFERROR(VLOOKUP($J6287,Lookup!$I:$M,Lookup!J$2,0),"")</f>
        <v/>
      </c>
      <c r="L6287" s="6" t="str">
        <f>IFERROR(VLOOKUP($J6287,Lookup!$I:$M,Lookup!K$2,0),"")</f>
        <v/>
      </c>
      <c r="M6287" s="6" t="str">
        <f>IFERROR(VLOOKUP($J6287,Lookup!$I:$M,Lookup!L$2,0),"")</f>
        <v/>
      </c>
      <c r="N6287" s="6" t="str">
        <f>IFERROR(VLOOKUP($J6287,Lookup!$I:$M,Lookup!M$2,0),"")</f>
        <v/>
      </c>
      <c r="O6287" s="6">
        <f>IFERROR(VLOOKUP(E6287,Lookup!B:C,2,0),0)</f>
        <v>0</v>
      </c>
    </row>
    <row r="6288" customHeight="1" spans="11:15">
      <c r="K6288" s="6" t="str">
        <f>IFERROR(VLOOKUP($J6288,Lookup!$I:$M,Lookup!J$2,0),"")</f>
        <v/>
      </c>
      <c r="L6288" s="6" t="str">
        <f>IFERROR(VLOOKUP($J6288,Lookup!$I:$M,Lookup!K$2,0),"")</f>
        <v/>
      </c>
      <c r="M6288" s="6" t="str">
        <f>IFERROR(VLOOKUP($J6288,Lookup!$I:$M,Lookup!L$2,0),"")</f>
        <v/>
      </c>
      <c r="N6288" s="6" t="str">
        <f>IFERROR(VLOOKUP($J6288,Lookup!$I:$M,Lookup!M$2,0),"")</f>
        <v/>
      </c>
      <c r="O6288" s="6">
        <f>IFERROR(VLOOKUP(E6288,Lookup!B:C,2,0),0)</f>
        <v>0</v>
      </c>
    </row>
    <row r="6289" customHeight="1" spans="11:15">
      <c r="K6289" s="6" t="str">
        <f>IFERROR(VLOOKUP($J6289,Lookup!$I:$M,Lookup!J$2,0),"")</f>
        <v/>
      </c>
      <c r="L6289" s="6" t="str">
        <f>IFERROR(VLOOKUP($J6289,Lookup!$I:$M,Lookup!K$2,0),"")</f>
        <v/>
      </c>
      <c r="M6289" s="6" t="str">
        <f>IFERROR(VLOOKUP($J6289,Lookup!$I:$M,Lookup!L$2,0),"")</f>
        <v/>
      </c>
      <c r="N6289" s="6" t="str">
        <f>IFERROR(VLOOKUP($J6289,Lookup!$I:$M,Lookup!M$2,0),"")</f>
        <v/>
      </c>
      <c r="O6289" s="6">
        <f>IFERROR(VLOOKUP(E6289,Lookup!B:C,2,0),0)</f>
        <v>0</v>
      </c>
    </row>
    <row r="6290" customHeight="1" spans="11:15">
      <c r="K6290" s="6" t="str">
        <f>IFERROR(VLOOKUP($J6290,Lookup!$I:$M,Lookup!J$2,0),"")</f>
        <v/>
      </c>
      <c r="L6290" s="6" t="str">
        <f>IFERROR(VLOOKUP($J6290,Lookup!$I:$M,Lookup!K$2,0),"")</f>
        <v/>
      </c>
      <c r="M6290" s="6" t="str">
        <f>IFERROR(VLOOKUP($J6290,Lookup!$I:$M,Lookup!L$2,0),"")</f>
        <v/>
      </c>
      <c r="N6290" s="6" t="str">
        <f>IFERROR(VLOOKUP($J6290,Lookup!$I:$M,Lookup!M$2,0),"")</f>
        <v/>
      </c>
      <c r="O6290" s="6">
        <f>IFERROR(VLOOKUP(E6290,Lookup!B:C,2,0),0)</f>
        <v>0</v>
      </c>
    </row>
    <row r="6291" customHeight="1" spans="11:15">
      <c r="K6291" s="6" t="str">
        <f>IFERROR(VLOOKUP($J6291,Lookup!$I:$M,Lookup!J$2,0),"")</f>
        <v/>
      </c>
      <c r="L6291" s="6" t="str">
        <f>IFERROR(VLOOKUP($J6291,Lookup!$I:$M,Lookup!K$2,0),"")</f>
        <v/>
      </c>
      <c r="M6291" s="6" t="str">
        <f>IFERROR(VLOOKUP($J6291,Lookup!$I:$M,Lookup!L$2,0),"")</f>
        <v/>
      </c>
      <c r="N6291" s="6" t="str">
        <f>IFERROR(VLOOKUP($J6291,Lookup!$I:$M,Lookup!M$2,0),"")</f>
        <v/>
      </c>
      <c r="O6291" s="6">
        <f>IFERROR(VLOOKUP(E6291,Lookup!B:C,2,0),0)</f>
        <v>0</v>
      </c>
    </row>
    <row r="6292" customHeight="1" spans="11:15">
      <c r="K6292" s="6" t="str">
        <f>IFERROR(VLOOKUP($J6292,Lookup!$I:$M,Lookup!J$2,0),"")</f>
        <v/>
      </c>
      <c r="L6292" s="6" t="str">
        <f>IFERROR(VLOOKUP($J6292,Lookup!$I:$M,Lookup!K$2,0),"")</f>
        <v/>
      </c>
      <c r="M6292" s="6" t="str">
        <f>IFERROR(VLOOKUP($J6292,Lookup!$I:$M,Lookup!L$2,0),"")</f>
        <v/>
      </c>
      <c r="N6292" s="6" t="str">
        <f>IFERROR(VLOOKUP($J6292,Lookup!$I:$M,Lookup!M$2,0),"")</f>
        <v/>
      </c>
      <c r="O6292" s="6">
        <f>IFERROR(VLOOKUP(E6292,Lookup!B:C,2,0),0)</f>
        <v>0</v>
      </c>
    </row>
    <row r="6293" customHeight="1" spans="11:15">
      <c r="K6293" s="6" t="str">
        <f>IFERROR(VLOOKUP($J6293,Lookup!$I:$M,Lookup!J$2,0),"")</f>
        <v/>
      </c>
      <c r="L6293" s="6" t="str">
        <f>IFERROR(VLOOKUP($J6293,Lookup!$I:$M,Lookup!K$2,0),"")</f>
        <v/>
      </c>
      <c r="M6293" s="6" t="str">
        <f>IFERROR(VLOOKUP($J6293,Lookup!$I:$M,Lookup!L$2,0),"")</f>
        <v/>
      </c>
      <c r="N6293" s="6" t="str">
        <f>IFERROR(VLOOKUP($J6293,Lookup!$I:$M,Lookup!M$2,0),"")</f>
        <v/>
      </c>
      <c r="O6293" s="6">
        <f>IFERROR(VLOOKUP(E6293,Lookup!B:C,2,0),0)</f>
        <v>0</v>
      </c>
    </row>
    <row r="6294" customHeight="1" spans="11:15">
      <c r="K6294" s="6" t="str">
        <f>IFERROR(VLOOKUP($J6294,Lookup!$I:$M,Lookup!J$2,0),"")</f>
        <v/>
      </c>
      <c r="L6294" s="6" t="str">
        <f>IFERROR(VLOOKUP($J6294,Lookup!$I:$M,Lookup!K$2,0),"")</f>
        <v/>
      </c>
      <c r="M6294" s="6" t="str">
        <f>IFERROR(VLOOKUP($J6294,Lookup!$I:$M,Lookup!L$2,0),"")</f>
        <v/>
      </c>
      <c r="N6294" s="6" t="str">
        <f>IFERROR(VLOOKUP($J6294,Lookup!$I:$M,Lookup!M$2,0),"")</f>
        <v/>
      </c>
      <c r="O6294" s="6">
        <f>IFERROR(VLOOKUP(E6294,Lookup!B:C,2,0),0)</f>
        <v>0</v>
      </c>
    </row>
    <row r="6295" customHeight="1" spans="11:15">
      <c r="K6295" s="6" t="str">
        <f>IFERROR(VLOOKUP($J6295,Lookup!$I:$M,Lookup!J$2,0),"")</f>
        <v/>
      </c>
      <c r="L6295" s="6" t="str">
        <f>IFERROR(VLOOKUP($J6295,Lookup!$I:$M,Lookup!K$2,0),"")</f>
        <v/>
      </c>
      <c r="M6295" s="6" t="str">
        <f>IFERROR(VLOOKUP($J6295,Lookup!$I:$M,Lookup!L$2,0),"")</f>
        <v/>
      </c>
      <c r="N6295" s="6" t="str">
        <f>IFERROR(VLOOKUP($J6295,Lookup!$I:$M,Lookup!M$2,0),"")</f>
        <v/>
      </c>
      <c r="O6295" s="6">
        <f>IFERROR(VLOOKUP(E6295,Lookup!B:C,2,0),0)</f>
        <v>0</v>
      </c>
    </row>
    <row r="6296" customHeight="1" spans="11:15">
      <c r="K6296" s="6" t="str">
        <f>IFERROR(VLOOKUP($J6296,Lookup!$I:$M,Lookup!J$2,0),"")</f>
        <v/>
      </c>
      <c r="L6296" s="6" t="str">
        <f>IFERROR(VLOOKUP($J6296,Lookup!$I:$M,Lookup!K$2,0),"")</f>
        <v/>
      </c>
      <c r="M6296" s="6" t="str">
        <f>IFERROR(VLOOKUP($J6296,Lookup!$I:$M,Lookup!L$2,0),"")</f>
        <v/>
      </c>
      <c r="N6296" s="6" t="str">
        <f>IFERROR(VLOOKUP($J6296,Lookup!$I:$M,Lookup!M$2,0),"")</f>
        <v/>
      </c>
      <c r="O6296" s="6">
        <f>IFERROR(VLOOKUP(E6296,Lookup!B:C,2,0),0)</f>
        <v>0</v>
      </c>
    </row>
    <row r="6297" customHeight="1" spans="11:15">
      <c r="K6297" s="6" t="str">
        <f>IFERROR(VLOOKUP($J6297,Lookup!$I:$M,Lookup!J$2,0),"")</f>
        <v/>
      </c>
      <c r="L6297" s="6" t="str">
        <f>IFERROR(VLOOKUP($J6297,Lookup!$I:$M,Lookup!K$2,0),"")</f>
        <v/>
      </c>
      <c r="M6297" s="6" t="str">
        <f>IFERROR(VLOOKUP($J6297,Lookup!$I:$M,Lookup!L$2,0),"")</f>
        <v/>
      </c>
      <c r="N6297" s="6" t="str">
        <f>IFERROR(VLOOKUP($J6297,Lookup!$I:$M,Lookup!M$2,0),"")</f>
        <v/>
      </c>
      <c r="O6297" s="6">
        <f>IFERROR(VLOOKUP(E6297,Lookup!B:C,2,0),0)</f>
        <v>0</v>
      </c>
    </row>
    <row r="6298" customHeight="1" spans="11:15">
      <c r="K6298" s="6" t="str">
        <f>IFERROR(VLOOKUP($J6298,Lookup!$I:$M,Lookup!J$2,0),"")</f>
        <v/>
      </c>
      <c r="L6298" s="6" t="str">
        <f>IFERROR(VLOOKUP($J6298,Lookup!$I:$M,Lookup!K$2,0),"")</f>
        <v/>
      </c>
      <c r="M6298" s="6" t="str">
        <f>IFERROR(VLOOKUP($J6298,Lookup!$I:$M,Lookup!L$2,0),"")</f>
        <v/>
      </c>
      <c r="N6298" s="6" t="str">
        <f>IFERROR(VLOOKUP($J6298,Lookup!$I:$M,Lookup!M$2,0),"")</f>
        <v/>
      </c>
      <c r="O6298" s="6">
        <f>IFERROR(VLOOKUP(E6298,Lookup!B:C,2,0),0)</f>
        <v>0</v>
      </c>
    </row>
    <row r="6299" customHeight="1" spans="11:15">
      <c r="K6299" s="6" t="str">
        <f>IFERROR(VLOOKUP($J6299,Lookup!$I:$M,Lookup!J$2,0),"")</f>
        <v/>
      </c>
      <c r="L6299" s="6" t="str">
        <f>IFERROR(VLOOKUP($J6299,Lookup!$I:$M,Lookup!K$2,0),"")</f>
        <v/>
      </c>
      <c r="M6299" s="6" t="str">
        <f>IFERROR(VLOOKUP($J6299,Lookup!$I:$M,Lookup!L$2,0),"")</f>
        <v/>
      </c>
      <c r="N6299" s="6" t="str">
        <f>IFERROR(VLOOKUP($J6299,Lookup!$I:$M,Lookup!M$2,0),"")</f>
        <v/>
      </c>
      <c r="O6299" s="6">
        <f>IFERROR(VLOOKUP(E6299,Lookup!B:C,2,0),0)</f>
        <v>0</v>
      </c>
    </row>
    <row r="6300" customHeight="1" spans="11:15">
      <c r="K6300" s="6" t="str">
        <f>IFERROR(VLOOKUP($J6300,Lookup!$I:$M,Lookup!J$2,0),"")</f>
        <v/>
      </c>
      <c r="L6300" s="6" t="str">
        <f>IFERROR(VLOOKUP($J6300,Lookup!$I:$M,Lookup!K$2,0),"")</f>
        <v/>
      </c>
      <c r="M6300" s="6" t="str">
        <f>IFERROR(VLOOKUP($J6300,Lookup!$I:$M,Lookup!L$2,0),"")</f>
        <v/>
      </c>
      <c r="N6300" s="6" t="str">
        <f>IFERROR(VLOOKUP($J6300,Lookup!$I:$M,Lookup!M$2,0),"")</f>
        <v/>
      </c>
      <c r="O6300" s="6">
        <f>IFERROR(VLOOKUP(E6300,Lookup!B:C,2,0),0)</f>
        <v>0</v>
      </c>
    </row>
    <row r="6301" customHeight="1" spans="11:15">
      <c r="K6301" s="6" t="str">
        <f>IFERROR(VLOOKUP($J6301,Lookup!$I:$M,Lookup!J$2,0),"")</f>
        <v/>
      </c>
      <c r="L6301" s="6" t="str">
        <f>IFERROR(VLOOKUP($J6301,Lookup!$I:$M,Lookup!K$2,0),"")</f>
        <v/>
      </c>
      <c r="M6301" s="6" t="str">
        <f>IFERROR(VLOOKUP($J6301,Lookup!$I:$M,Lookup!L$2,0),"")</f>
        <v/>
      </c>
      <c r="N6301" s="6" t="str">
        <f>IFERROR(VLOOKUP($J6301,Lookup!$I:$M,Lookup!M$2,0),"")</f>
        <v/>
      </c>
      <c r="O6301" s="6">
        <f>IFERROR(VLOOKUP(E6301,Lookup!B:C,2,0),0)</f>
        <v>0</v>
      </c>
    </row>
    <row r="6302" customHeight="1" spans="11:15">
      <c r="K6302" s="6" t="str">
        <f>IFERROR(VLOOKUP($J6302,Lookup!$I:$M,Lookup!J$2,0),"")</f>
        <v/>
      </c>
      <c r="L6302" s="6" t="str">
        <f>IFERROR(VLOOKUP($J6302,Lookup!$I:$M,Lookup!K$2,0),"")</f>
        <v/>
      </c>
      <c r="M6302" s="6" t="str">
        <f>IFERROR(VLOOKUP($J6302,Lookup!$I:$M,Lookup!L$2,0),"")</f>
        <v/>
      </c>
      <c r="N6302" s="6" t="str">
        <f>IFERROR(VLOOKUP($J6302,Lookup!$I:$M,Lookup!M$2,0),"")</f>
        <v/>
      </c>
      <c r="O6302" s="6">
        <f>IFERROR(VLOOKUP(E6302,Lookup!B:C,2,0),0)</f>
        <v>0</v>
      </c>
    </row>
    <row r="6303" customHeight="1" spans="11:15">
      <c r="K6303" s="6" t="str">
        <f>IFERROR(VLOOKUP($J6303,Lookup!$I:$M,Lookup!J$2,0),"")</f>
        <v/>
      </c>
      <c r="L6303" s="6" t="str">
        <f>IFERROR(VLOOKUP($J6303,Lookup!$I:$M,Lookup!K$2,0),"")</f>
        <v/>
      </c>
      <c r="M6303" s="6" t="str">
        <f>IFERROR(VLOOKUP($J6303,Lookup!$I:$M,Lookup!L$2,0),"")</f>
        <v/>
      </c>
      <c r="N6303" s="6" t="str">
        <f>IFERROR(VLOOKUP($J6303,Lookup!$I:$M,Lookup!M$2,0),"")</f>
        <v/>
      </c>
      <c r="O6303" s="6">
        <f>IFERROR(VLOOKUP(E6303,Lookup!B:C,2,0),0)</f>
        <v>0</v>
      </c>
    </row>
    <row r="6304" customHeight="1" spans="11:15">
      <c r="K6304" s="6" t="str">
        <f>IFERROR(VLOOKUP($J6304,Lookup!$I:$M,Lookup!J$2,0),"")</f>
        <v/>
      </c>
      <c r="L6304" s="6" t="str">
        <f>IFERROR(VLOOKUP($J6304,Lookup!$I:$M,Lookup!K$2,0),"")</f>
        <v/>
      </c>
      <c r="M6304" s="6" t="str">
        <f>IFERROR(VLOOKUP($J6304,Lookup!$I:$M,Lookup!L$2,0),"")</f>
        <v/>
      </c>
      <c r="N6304" s="6" t="str">
        <f>IFERROR(VLOOKUP($J6304,Lookup!$I:$M,Lookup!M$2,0),"")</f>
        <v/>
      </c>
      <c r="O6304" s="6">
        <f>IFERROR(VLOOKUP(E6304,Lookup!B:C,2,0),0)</f>
        <v>0</v>
      </c>
    </row>
    <row r="6305" customHeight="1" spans="11:15">
      <c r="K6305" s="6" t="str">
        <f>IFERROR(VLOOKUP($J6305,Lookup!$I:$M,Lookup!J$2,0),"")</f>
        <v/>
      </c>
      <c r="L6305" s="6" t="str">
        <f>IFERROR(VLOOKUP($J6305,Lookup!$I:$M,Lookup!K$2,0),"")</f>
        <v/>
      </c>
      <c r="M6305" s="6" t="str">
        <f>IFERROR(VLOOKUP($J6305,Lookup!$I:$M,Lookup!L$2,0),"")</f>
        <v/>
      </c>
      <c r="N6305" s="6" t="str">
        <f>IFERROR(VLOOKUP($J6305,Lookup!$I:$M,Lookup!M$2,0),"")</f>
        <v/>
      </c>
      <c r="O6305" s="6">
        <f>IFERROR(VLOOKUP(E6305,Lookup!B:C,2,0),0)</f>
        <v>0</v>
      </c>
    </row>
    <row r="6306" customHeight="1" spans="11:15">
      <c r="K6306" s="6" t="str">
        <f>IFERROR(VLOOKUP($J6306,Lookup!$I:$M,Lookup!J$2,0),"")</f>
        <v/>
      </c>
      <c r="L6306" s="6" t="str">
        <f>IFERROR(VLOOKUP($J6306,Lookup!$I:$M,Lookup!K$2,0),"")</f>
        <v/>
      </c>
      <c r="M6306" s="6" t="str">
        <f>IFERROR(VLOOKUP($J6306,Lookup!$I:$M,Lookup!L$2,0),"")</f>
        <v/>
      </c>
      <c r="N6306" s="6" t="str">
        <f>IFERROR(VLOOKUP($J6306,Lookup!$I:$M,Lookup!M$2,0),"")</f>
        <v/>
      </c>
      <c r="O6306" s="6">
        <f>IFERROR(VLOOKUP(E6306,Lookup!B:C,2,0),0)</f>
        <v>0</v>
      </c>
    </row>
    <row r="6307" customHeight="1" spans="11:15">
      <c r="K6307" s="6" t="str">
        <f>IFERROR(VLOOKUP($J6307,Lookup!$I:$M,Lookup!J$2,0),"")</f>
        <v/>
      </c>
      <c r="L6307" s="6" t="str">
        <f>IFERROR(VLOOKUP($J6307,Lookup!$I:$M,Lookup!K$2,0),"")</f>
        <v/>
      </c>
      <c r="M6307" s="6" t="str">
        <f>IFERROR(VLOOKUP($J6307,Lookup!$I:$M,Lookup!L$2,0),"")</f>
        <v/>
      </c>
      <c r="N6307" s="6" t="str">
        <f>IFERROR(VLOOKUP($J6307,Lookup!$I:$M,Lookup!M$2,0),"")</f>
        <v/>
      </c>
      <c r="O6307" s="6">
        <f>IFERROR(VLOOKUP(E6307,Lookup!B:C,2,0),0)</f>
        <v>0</v>
      </c>
    </row>
    <row r="6308" customHeight="1" spans="11:15">
      <c r="K6308" s="6" t="str">
        <f>IFERROR(VLOOKUP($J6308,Lookup!$I:$M,Lookup!J$2,0),"")</f>
        <v/>
      </c>
      <c r="L6308" s="6" t="str">
        <f>IFERROR(VLOOKUP($J6308,Lookup!$I:$M,Lookup!K$2,0),"")</f>
        <v/>
      </c>
      <c r="M6308" s="6" t="str">
        <f>IFERROR(VLOOKUP($J6308,Lookup!$I:$M,Lookup!L$2,0),"")</f>
        <v/>
      </c>
      <c r="N6308" s="6" t="str">
        <f>IFERROR(VLOOKUP($J6308,Lookup!$I:$M,Lookup!M$2,0),"")</f>
        <v/>
      </c>
      <c r="O6308" s="6">
        <f>IFERROR(VLOOKUP(E6308,Lookup!B:C,2,0),0)</f>
        <v>0</v>
      </c>
    </row>
    <row r="6309" customHeight="1" spans="11:15">
      <c r="K6309" s="6" t="str">
        <f>IFERROR(VLOOKUP($J6309,Lookup!$I:$M,Lookup!J$2,0),"")</f>
        <v/>
      </c>
      <c r="L6309" s="6" t="str">
        <f>IFERROR(VLOOKUP($J6309,Lookup!$I:$M,Lookup!K$2,0),"")</f>
        <v/>
      </c>
      <c r="M6309" s="6" t="str">
        <f>IFERROR(VLOOKUP($J6309,Lookup!$I:$M,Lookup!L$2,0),"")</f>
        <v/>
      </c>
      <c r="N6309" s="6" t="str">
        <f>IFERROR(VLOOKUP($J6309,Lookup!$I:$M,Lookup!M$2,0),"")</f>
        <v/>
      </c>
      <c r="O6309" s="6">
        <f>IFERROR(VLOOKUP(E6309,Lookup!B:C,2,0),0)</f>
        <v>0</v>
      </c>
    </row>
    <row r="6310" customHeight="1" spans="11:15">
      <c r="K6310" s="6" t="str">
        <f>IFERROR(VLOOKUP($J6310,Lookup!$I:$M,Lookup!J$2,0),"")</f>
        <v/>
      </c>
      <c r="L6310" s="6" t="str">
        <f>IFERROR(VLOOKUP($J6310,Lookup!$I:$M,Lookup!K$2,0),"")</f>
        <v/>
      </c>
      <c r="M6310" s="6" t="str">
        <f>IFERROR(VLOOKUP($J6310,Lookup!$I:$M,Lookup!L$2,0),"")</f>
        <v/>
      </c>
      <c r="N6310" s="6" t="str">
        <f>IFERROR(VLOOKUP($J6310,Lookup!$I:$M,Lookup!M$2,0),"")</f>
        <v/>
      </c>
      <c r="O6310" s="6">
        <f>IFERROR(VLOOKUP(E6310,Lookup!B:C,2,0),0)</f>
        <v>0</v>
      </c>
    </row>
    <row r="6311" customHeight="1" spans="11:15">
      <c r="K6311" s="6" t="str">
        <f>IFERROR(VLOOKUP($J6311,Lookup!$I:$M,Lookup!J$2,0),"")</f>
        <v/>
      </c>
      <c r="L6311" s="6" t="str">
        <f>IFERROR(VLOOKUP($J6311,Lookup!$I:$M,Lookup!K$2,0),"")</f>
        <v/>
      </c>
      <c r="M6311" s="6" t="str">
        <f>IFERROR(VLOOKUP($J6311,Lookup!$I:$M,Lookup!L$2,0),"")</f>
        <v/>
      </c>
      <c r="N6311" s="6" t="str">
        <f>IFERROR(VLOOKUP($J6311,Lookup!$I:$M,Lookup!M$2,0),"")</f>
        <v/>
      </c>
      <c r="O6311" s="6">
        <f>IFERROR(VLOOKUP(E6311,Lookup!B:C,2,0),0)</f>
        <v>0</v>
      </c>
    </row>
    <row r="6312" customHeight="1" spans="11:15">
      <c r="K6312" s="6" t="str">
        <f>IFERROR(VLOOKUP($J6312,Lookup!$I:$M,Lookup!J$2,0),"")</f>
        <v/>
      </c>
      <c r="L6312" s="6" t="str">
        <f>IFERROR(VLOOKUP($J6312,Lookup!$I:$M,Lookup!K$2,0),"")</f>
        <v/>
      </c>
      <c r="M6312" s="6" t="str">
        <f>IFERROR(VLOOKUP($J6312,Lookup!$I:$M,Lookup!L$2,0),"")</f>
        <v/>
      </c>
      <c r="N6312" s="6" t="str">
        <f>IFERROR(VLOOKUP($J6312,Lookup!$I:$M,Lookup!M$2,0),"")</f>
        <v/>
      </c>
      <c r="O6312" s="6">
        <f>IFERROR(VLOOKUP(E6312,Lookup!B:C,2,0),0)</f>
        <v>0</v>
      </c>
    </row>
    <row r="6313" customHeight="1" spans="11:15">
      <c r="K6313" s="6" t="str">
        <f>IFERROR(VLOOKUP($J6313,Lookup!$I:$M,Lookup!J$2,0),"")</f>
        <v/>
      </c>
      <c r="L6313" s="6" t="str">
        <f>IFERROR(VLOOKUP($J6313,Lookup!$I:$M,Lookup!K$2,0),"")</f>
        <v/>
      </c>
      <c r="M6313" s="6" t="str">
        <f>IFERROR(VLOOKUP($J6313,Lookup!$I:$M,Lookup!L$2,0),"")</f>
        <v/>
      </c>
      <c r="N6313" s="6" t="str">
        <f>IFERROR(VLOOKUP($J6313,Lookup!$I:$M,Lookup!M$2,0),"")</f>
        <v/>
      </c>
      <c r="O6313" s="6">
        <f>IFERROR(VLOOKUP(E6313,Lookup!B:C,2,0),0)</f>
        <v>0</v>
      </c>
    </row>
    <row r="6314" customHeight="1" spans="11:15">
      <c r="K6314" s="6" t="str">
        <f>IFERROR(VLOOKUP($J6314,Lookup!$I:$M,Lookup!J$2,0),"")</f>
        <v/>
      </c>
      <c r="L6314" s="6" t="str">
        <f>IFERROR(VLOOKUP($J6314,Lookup!$I:$M,Lookup!K$2,0),"")</f>
        <v/>
      </c>
      <c r="M6314" s="6" t="str">
        <f>IFERROR(VLOOKUP($J6314,Lookup!$I:$M,Lookup!L$2,0),"")</f>
        <v/>
      </c>
      <c r="N6314" s="6" t="str">
        <f>IFERROR(VLOOKUP($J6314,Lookup!$I:$M,Lookup!M$2,0),"")</f>
        <v/>
      </c>
      <c r="O6314" s="6">
        <f>IFERROR(VLOOKUP(E6314,Lookup!B:C,2,0),0)</f>
        <v>0</v>
      </c>
    </row>
    <row r="6315" customHeight="1" spans="11:15">
      <c r="K6315" s="6" t="str">
        <f>IFERROR(VLOOKUP($J6315,Lookup!$I:$M,Lookup!J$2,0),"")</f>
        <v/>
      </c>
      <c r="L6315" s="6" t="str">
        <f>IFERROR(VLOOKUP($J6315,Lookup!$I:$M,Lookup!K$2,0),"")</f>
        <v/>
      </c>
      <c r="M6315" s="6" t="str">
        <f>IFERROR(VLOOKUP($J6315,Lookup!$I:$M,Lookup!L$2,0),"")</f>
        <v/>
      </c>
      <c r="N6315" s="6" t="str">
        <f>IFERROR(VLOOKUP($J6315,Lookup!$I:$M,Lookup!M$2,0),"")</f>
        <v/>
      </c>
      <c r="O6315" s="6">
        <f>IFERROR(VLOOKUP(E6315,Lookup!B:C,2,0),0)</f>
        <v>0</v>
      </c>
    </row>
    <row r="6316" customHeight="1" spans="11:15">
      <c r="K6316" s="6" t="str">
        <f>IFERROR(VLOOKUP($J6316,Lookup!$I:$M,Lookup!J$2,0),"")</f>
        <v/>
      </c>
      <c r="L6316" s="6" t="str">
        <f>IFERROR(VLOOKUP($J6316,Lookup!$I:$M,Lookup!K$2,0),"")</f>
        <v/>
      </c>
      <c r="M6316" s="6" t="str">
        <f>IFERROR(VLOOKUP($J6316,Lookup!$I:$M,Lookup!L$2,0),"")</f>
        <v/>
      </c>
      <c r="N6316" s="6" t="str">
        <f>IFERROR(VLOOKUP($J6316,Lookup!$I:$M,Lookup!M$2,0),"")</f>
        <v/>
      </c>
      <c r="O6316" s="6">
        <f>IFERROR(VLOOKUP(E6316,Lookup!B:C,2,0),0)</f>
        <v>0</v>
      </c>
    </row>
    <row r="6317" customHeight="1" spans="11:15">
      <c r="K6317" s="6" t="str">
        <f>IFERROR(VLOOKUP($J6317,Lookup!$I:$M,Lookup!J$2,0),"")</f>
        <v/>
      </c>
      <c r="L6317" s="6" t="str">
        <f>IFERROR(VLOOKUP($J6317,Lookup!$I:$M,Lookup!K$2,0),"")</f>
        <v/>
      </c>
      <c r="M6317" s="6" t="str">
        <f>IFERROR(VLOOKUP($J6317,Lookup!$I:$M,Lookup!L$2,0),"")</f>
        <v/>
      </c>
      <c r="N6317" s="6" t="str">
        <f>IFERROR(VLOOKUP($J6317,Lookup!$I:$M,Lookup!M$2,0),"")</f>
        <v/>
      </c>
      <c r="O6317" s="6">
        <f>IFERROR(VLOOKUP(E6317,Lookup!B:C,2,0),0)</f>
        <v>0</v>
      </c>
    </row>
    <row r="6318" customHeight="1" spans="11:15">
      <c r="K6318" s="6" t="str">
        <f>IFERROR(VLOOKUP($J6318,Lookup!$I:$M,Lookup!J$2,0),"")</f>
        <v/>
      </c>
      <c r="L6318" s="6" t="str">
        <f>IFERROR(VLOOKUP($J6318,Lookup!$I:$M,Lookup!K$2,0),"")</f>
        <v/>
      </c>
      <c r="M6318" s="6" t="str">
        <f>IFERROR(VLOOKUP($J6318,Lookup!$I:$M,Lookup!L$2,0),"")</f>
        <v/>
      </c>
      <c r="N6318" s="6" t="str">
        <f>IFERROR(VLOOKUP($J6318,Lookup!$I:$M,Lookup!M$2,0),"")</f>
        <v/>
      </c>
      <c r="O6318" s="6">
        <f>IFERROR(VLOOKUP(E6318,Lookup!B:C,2,0),0)</f>
        <v>0</v>
      </c>
    </row>
    <row r="6319" customHeight="1" spans="11:15">
      <c r="K6319" s="6" t="str">
        <f>IFERROR(VLOOKUP($J6319,Lookup!$I:$M,Lookup!J$2,0),"")</f>
        <v/>
      </c>
      <c r="L6319" s="6" t="str">
        <f>IFERROR(VLOOKUP($J6319,Lookup!$I:$M,Lookup!K$2,0),"")</f>
        <v/>
      </c>
      <c r="M6319" s="6" t="str">
        <f>IFERROR(VLOOKUP($J6319,Lookup!$I:$M,Lookup!L$2,0),"")</f>
        <v/>
      </c>
      <c r="N6319" s="6" t="str">
        <f>IFERROR(VLOOKUP($J6319,Lookup!$I:$M,Lookup!M$2,0),"")</f>
        <v/>
      </c>
      <c r="O6319" s="6">
        <f>IFERROR(VLOOKUP(E6319,Lookup!B:C,2,0),0)</f>
        <v>0</v>
      </c>
    </row>
    <row r="6320" customHeight="1" spans="11:15">
      <c r="K6320" s="6" t="str">
        <f>IFERROR(VLOOKUP($J6320,Lookup!$I:$M,Lookup!J$2,0),"")</f>
        <v/>
      </c>
      <c r="L6320" s="6" t="str">
        <f>IFERROR(VLOOKUP($J6320,Lookup!$I:$M,Lookup!K$2,0),"")</f>
        <v/>
      </c>
      <c r="M6320" s="6" t="str">
        <f>IFERROR(VLOOKUP($J6320,Lookup!$I:$M,Lookup!L$2,0),"")</f>
        <v/>
      </c>
      <c r="N6320" s="6" t="str">
        <f>IFERROR(VLOOKUP($J6320,Lookup!$I:$M,Lookup!M$2,0),"")</f>
        <v/>
      </c>
      <c r="O6320" s="6">
        <f>IFERROR(VLOOKUP(E6320,Lookup!B:C,2,0),0)</f>
        <v>0</v>
      </c>
    </row>
    <row r="6321" customHeight="1" spans="11:15">
      <c r="K6321" s="6" t="str">
        <f>IFERROR(VLOOKUP($J6321,Lookup!$I:$M,Lookup!J$2,0),"")</f>
        <v/>
      </c>
      <c r="L6321" s="6" t="str">
        <f>IFERROR(VLOOKUP($J6321,Lookup!$I:$M,Lookup!K$2,0),"")</f>
        <v/>
      </c>
      <c r="M6321" s="6" t="str">
        <f>IFERROR(VLOOKUP($J6321,Lookup!$I:$M,Lookup!L$2,0),"")</f>
        <v/>
      </c>
      <c r="N6321" s="6" t="str">
        <f>IFERROR(VLOOKUP($J6321,Lookup!$I:$M,Lookup!M$2,0),"")</f>
        <v/>
      </c>
      <c r="O6321" s="6">
        <f>IFERROR(VLOOKUP(E6321,Lookup!B:C,2,0),0)</f>
        <v>0</v>
      </c>
    </row>
    <row r="6322" customHeight="1" spans="11:15">
      <c r="K6322" s="6" t="str">
        <f>IFERROR(VLOOKUP($J6322,Lookup!$I:$M,Lookup!J$2,0),"")</f>
        <v/>
      </c>
      <c r="L6322" s="6" t="str">
        <f>IFERROR(VLOOKUP($J6322,Lookup!$I:$M,Lookup!K$2,0),"")</f>
        <v/>
      </c>
      <c r="M6322" s="6" t="str">
        <f>IFERROR(VLOOKUP($J6322,Lookup!$I:$M,Lookup!L$2,0),"")</f>
        <v/>
      </c>
      <c r="N6322" s="6" t="str">
        <f>IFERROR(VLOOKUP($J6322,Lookup!$I:$M,Lookup!M$2,0),"")</f>
        <v/>
      </c>
      <c r="O6322" s="6">
        <f>IFERROR(VLOOKUP(E6322,Lookup!B:C,2,0),0)</f>
        <v>0</v>
      </c>
    </row>
    <row r="6323" customHeight="1" spans="11:15">
      <c r="K6323" s="6" t="str">
        <f>IFERROR(VLOOKUP($J6323,Lookup!$I:$M,Lookup!J$2,0),"")</f>
        <v/>
      </c>
      <c r="L6323" s="6" t="str">
        <f>IFERROR(VLOOKUP($J6323,Lookup!$I:$M,Lookup!K$2,0),"")</f>
        <v/>
      </c>
      <c r="M6323" s="6" t="str">
        <f>IFERROR(VLOOKUP($J6323,Lookup!$I:$M,Lookup!L$2,0),"")</f>
        <v/>
      </c>
      <c r="N6323" s="6" t="str">
        <f>IFERROR(VLOOKUP($J6323,Lookup!$I:$M,Lookup!M$2,0),"")</f>
        <v/>
      </c>
      <c r="O6323" s="6">
        <f>IFERROR(VLOOKUP(E6323,Lookup!B:C,2,0),0)</f>
        <v>0</v>
      </c>
    </row>
    <row r="6324" customHeight="1" spans="11:15">
      <c r="K6324" s="6" t="str">
        <f>IFERROR(VLOOKUP($J6324,Lookup!$I:$M,Lookup!J$2,0),"")</f>
        <v/>
      </c>
      <c r="L6324" s="6" t="str">
        <f>IFERROR(VLOOKUP($J6324,Lookup!$I:$M,Lookup!K$2,0),"")</f>
        <v/>
      </c>
      <c r="M6324" s="6" t="str">
        <f>IFERROR(VLOOKUP($J6324,Lookup!$I:$M,Lookup!L$2,0),"")</f>
        <v/>
      </c>
      <c r="N6324" s="6" t="str">
        <f>IFERROR(VLOOKUP($J6324,Lookup!$I:$M,Lookup!M$2,0),"")</f>
        <v/>
      </c>
      <c r="O6324" s="6">
        <f>IFERROR(VLOOKUP(E6324,Lookup!B:C,2,0),0)</f>
        <v>0</v>
      </c>
    </row>
    <row r="6325" customHeight="1" spans="11:15">
      <c r="K6325" s="6" t="str">
        <f>IFERROR(VLOOKUP($J6325,Lookup!$I:$M,Lookup!J$2,0),"")</f>
        <v/>
      </c>
      <c r="L6325" s="6" t="str">
        <f>IFERROR(VLOOKUP($J6325,Lookup!$I:$M,Lookup!K$2,0),"")</f>
        <v/>
      </c>
      <c r="M6325" s="6" t="str">
        <f>IFERROR(VLOOKUP($J6325,Lookup!$I:$M,Lookup!L$2,0),"")</f>
        <v/>
      </c>
      <c r="N6325" s="6" t="str">
        <f>IFERROR(VLOOKUP($J6325,Lookup!$I:$M,Lookup!M$2,0),"")</f>
        <v/>
      </c>
      <c r="O6325" s="6">
        <f>IFERROR(VLOOKUP(E6325,Lookup!B:C,2,0),0)</f>
        <v>0</v>
      </c>
    </row>
    <row r="6326" customHeight="1" spans="11:15">
      <c r="K6326" s="6" t="str">
        <f>IFERROR(VLOOKUP($J6326,Lookup!$I:$M,Lookup!J$2,0),"")</f>
        <v/>
      </c>
      <c r="L6326" s="6" t="str">
        <f>IFERROR(VLOOKUP($J6326,Lookup!$I:$M,Lookup!K$2,0),"")</f>
        <v/>
      </c>
      <c r="M6326" s="6" t="str">
        <f>IFERROR(VLOOKUP($J6326,Lookup!$I:$M,Lookup!L$2,0),"")</f>
        <v/>
      </c>
      <c r="N6326" s="6" t="str">
        <f>IFERROR(VLOOKUP($J6326,Lookup!$I:$M,Lookup!M$2,0),"")</f>
        <v/>
      </c>
      <c r="O6326" s="6">
        <f>IFERROR(VLOOKUP(E6326,Lookup!B:C,2,0),0)</f>
        <v>0</v>
      </c>
    </row>
    <row r="6327" customHeight="1" spans="11:15">
      <c r="K6327" s="6" t="str">
        <f>IFERROR(VLOOKUP($J6327,Lookup!$I:$M,Lookup!J$2,0),"")</f>
        <v/>
      </c>
      <c r="L6327" s="6" t="str">
        <f>IFERROR(VLOOKUP($J6327,Lookup!$I:$M,Lookup!K$2,0),"")</f>
        <v/>
      </c>
      <c r="M6327" s="6" t="str">
        <f>IFERROR(VLOOKUP($J6327,Lookup!$I:$M,Lookup!L$2,0),"")</f>
        <v/>
      </c>
      <c r="N6327" s="6" t="str">
        <f>IFERROR(VLOOKUP($J6327,Lookup!$I:$M,Lookup!M$2,0),"")</f>
        <v/>
      </c>
      <c r="O6327" s="6">
        <f>IFERROR(VLOOKUP(E6327,Lookup!B:C,2,0),0)</f>
        <v>0</v>
      </c>
    </row>
    <row r="6328" customHeight="1" spans="11:15">
      <c r="K6328" s="6" t="str">
        <f>IFERROR(VLOOKUP($J6328,Lookup!$I:$M,Lookup!J$2,0),"")</f>
        <v/>
      </c>
      <c r="L6328" s="6" t="str">
        <f>IFERROR(VLOOKUP($J6328,Lookup!$I:$M,Lookup!K$2,0),"")</f>
        <v/>
      </c>
      <c r="M6328" s="6" t="str">
        <f>IFERROR(VLOOKUP($J6328,Lookup!$I:$M,Lookup!L$2,0),"")</f>
        <v/>
      </c>
      <c r="N6328" s="6" t="str">
        <f>IFERROR(VLOOKUP($J6328,Lookup!$I:$M,Lookup!M$2,0),"")</f>
        <v/>
      </c>
      <c r="O6328" s="6">
        <f>IFERROR(VLOOKUP(E6328,Lookup!B:C,2,0),0)</f>
        <v>0</v>
      </c>
    </row>
    <row r="6329" customHeight="1" spans="11:15">
      <c r="K6329" s="6" t="str">
        <f>IFERROR(VLOOKUP($J6329,Lookup!$I:$M,Lookup!J$2,0),"")</f>
        <v/>
      </c>
      <c r="L6329" s="6" t="str">
        <f>IFERROR(VLOOKUP($J6329,Lookup!$I:$M,Lookup!K$2,0),"")</f>
        <v/>
      </c>
      <c r="M6329" s="6" t="str">
        <f>IFERROR(VLOOKUP($J6329,Lookup!$I:$M,Lookup!L$2,0),"")</f>
        <v/>
      </c>
      <c r="N6329" s="6" t="str">
        <f>IFERROR(VLOOKUP($J6329,Lookup!$I:$M,Lookup!M$2,0),"")</f>
        <v/>
      </c>
      <c r="O6329" s="6">
        <f>IFERROR(VLOOKUP(E6329,Lookup!B:C,2,0),0)</f>
        <v>0</v>
      </c>
    </row>
    <row r="6330" customHeight="1" spans="11:15">
      <c r="K6330" s="6" t="str">
        <f>IFERROR(VLOOKUP($J6330,Lookup!$I:$M,Lookup!J$2,0),"")</f>
        <v/>
      </c>
      <c r="L6330" s="6" t="str">
        <f>IFERROR(VLOOKUP($J6330,Lookup!$I:$M,Lookup!K$2,0),"")</f>
        <v/>
      </c>
      <c r="M6330" s="6" t="str">
        <f>IFERROR(VLOOKUP($J6330,Lookup!$I:$M,Lookup!L$2,0),"")</f>
        <v/>
      </c>
      <c r="N6330" s="6" t="str">
        <f>IFERROR(VLOOKUP($J6330,Lookup!$I:$M,Lookup!M$2,0),"")</f>
        <v/>
      </c>
      <c r="O6330" s="6">
        <f>IFERROR(VLOOKUP(E6330,Lookup!B:C,2,0),0)</f>
        <v>0</v>
      </c>
    </row>
    <row r="6331" customHeight="1" spans="11:15">
      <c r="K6331" s="6" t="str">
        <f>IFERROR(VLOOKUP($J6331,Lookup!$I:$M,Lookup!J$2,0),"")</f>
        <v/>
      </c>
      <c r="L6331" s="6" t="str">
        <f>IFERROR(VLOOKUP($J6331,Lookup!$I:$M,Lookup!K$2,0),"")</f>
        <v/>
      </c>
      <c r="M6331" s="6" t="str">
        <f>IFERROR(VLOOKUP($J6331,Lookup!$I:$M,Lookup!L$2,0),"")</f>
        <v/>
      </c>
      <c r="N6331" s="6" t="str">
        <f>IFERROR(VLOOKUP($J6331,Lookup!$I:$M,Lookup!M$2,0),"")</f>
        <v/>
      </c>
      <c r="O6331" s="6">
        <f>IFERROR(VLOOKUP(E6331,Lookup!B:C,2,0),0)</f>
        <v>0</v>
      </c>
    </row>
    <row r="6332" customHeight="1" spans="11:15">
      <c r="K6332" s="6" t="str">
        <f>IFERROR(VLOOKUP($J6332,Lookup!$I:$M,Lookup!J$2,0),"")</f>
        <v/>
      </c>
      <c r="L6332" s="6" t="str">
        <f>IFERROR(VLOOKUP($J6332,Lookup!$I:$M,Lookup!K$2,0),"")</f>
        <v/>
      </c>
      <c r="M6332" s="6" t="str">
        <f>IFERROR(VLOOKUP($J6332,Lookup!$I:$M,Lookup!L$2,0),"")</f>
        <v/>
      </c>
      <c r="N6332" s="6" t="str">
        <f>IFERROR(VLOOKUP($J6332,Lookup!$I:$M,Lookup!M$2,0),"")</f>
        <v/>
      </c>
      <c r="O6332" s="6">
        <f>IFERROR(VLOOKUP(E6332,Lookup!B:C,2,0),0)</f>
        <v>0</v>
      </c>
    </row>
    <row r="6333" customHeight="1" spans="11:15">
      <c r="K6333" s="6" t="str">
        <f>IFERROR(VLOOKUP($J6333,Lookup!$I:$M,Lookup!J$2,0),"")</f>
        <v/>
      </c>
      <c r="L6333" s="6" t="str">
        <f>IFERROR(VLOOKUP($J6333,Lookup!$I:$M,Lookup!K$2,0),"")</f>
        <v/>
      </c>
      <c r="M6333" s="6" t="str">
        <f>IFERROR(VLOOKUP($J6333,Lookup!$I:$M,Lookup!L$2,0),"")</f>
        <v/>
      </c>
      <c r="N6333" s="6" t="str">
        <f>IFERROR(VLOOKUP($J6333,Lookup!$I:$M,Lookup!M$2,0),"")</f>
        <v/>
      </c>
      <c r="O6333" s="6">
        <f>IFERROR(VLOOKUP(E6333,Lookup!B:C,2,0),0)</f>
        <v>0</v>
      </c>
    </row>
    <row r="6334" customHeight="1" spans="11:15">
      <c r="K6334" s="6" t="str">
        <f>IFERROR(VLOOKUP($J6334,Lookup!$I:$M,Lookup!J$2,0),"")</f>
        <v/>
      </c>
      <c r="L6334" s="6" t="str">
        <f>IFERROR(VLOOKUP($J6334,Lookup!$I:$M,Lookup!K$2,0),"")</f>
        <v/>
      </c>
      <c r="M6334" s="6" t="str">
        <f>IFERROR(VLOOKUP($J6334,Lookup!$I:$M,Lookup!L$2,0),"")</f>
        <v/>
      </c>
      <c r="N6334" s="6" t="str">
        <f>IFERROR(VLOOKUP($J6334,Lookup!$I:$M,Lookup!M$2,0),"")</f>
        <v/>
      </c>
      <c r="O6334" s="6">
        <f>IFERROR(VLOOKUP(E6334,Lookup!B:C,2,0),0)</f>
        <v>0</v>
      </c>
    </row>
    <row r="6335" customHeight="1" spans="11:15">
      <c r="K6335" s="6" t="str">
        <f>IFERROR(VLOOKUP($J6335,Lookup!$I:$M,Lookup!J$2,0),"")</f>
        <v/>
      </c>
      <c r="L6335" s="6" t="str">
        <f>IFERROR(VLOOKUP($J6335,Lookup!$I:$M,Lookup!K$2,0),"")</f>
        <v/>
      </c>
      <c r="M6335" s="6" t="str">
        <f>IFERROR(VLOOKUP($J6335,Lookup!$I:$M,Lookup!L$2,0),"")</f>
        <v/>
      </c>
      <c r="N6335" s="6" t="str">
        <f>IFERROR(VLOOKUP($J6335,Lookup!$I:$M,Lookup!M$2,0),"")</f>
        <v/>
      </c>
      <c r="O6335" s="6">
        <f>IFERROR(VLOOKUP(E6335,Lookup!B:C,2,0),0)</f>
        <v>0</v>
      </c>
    </row>
    <row r="6336" customHeight="1" spans="11:15">
      <c r="K6336" s="6" t="str">
        <f>IFERROR(VLOOKUP($J6336,Lookup!$I:$M,Lookup!J$2,0),"")</f>
        <v/>
      </c>
      <c r="L6336" s="6" t="str">
        <f>IFERROR(VLOOKUP($J6336,Lookup!$I:$M,Lookup!K$2,0),"")</f>
        <v/>
      </c>
      <c r="M6336" s="6" t="str">
        <f>IFERROR(VLOOKUP($J6336,Lookup!$I:$M,Lookup!L$2,0),"")</f>
        <v/>
      </c>
      <c r="N6336" s="6" t="str">
        <f>IFERROR(VLOOKUP($J6336,Lookup!$I:$M,Lookup!M$2,0),"")</f>
        <v/>
      </c>
      <c r="O6336" s="6">
        <f>IFERROR(VLOOKUP(E6336,Lookup!B:C,2,0),0)</f>
        <v>0</v>
      </c>
    </row>
    <row r="6337" customHeight="1" spans="11:15">
      <c r="K6337" s="6" t="str">
        <f>IFERROR(VLOOKUP($J6337,Lookup!$I:$M,Lookup!J$2,0),"")</f>
        <v/>
      </c>
      <c r="L6337" s="6" t="str">
        <f>IFERROR(VLOOKUP($J6337,Lookup!$I:$M,Lookup!K$2,0),"")</f>
        <v/>
      </c>
      <c r="M6337" s="6" t="str">
        <f>IFERROR(VLOOKUP($J6337,Lookup!$I:$M,Lookup!L$2,0),"")</f>
        <v/>
      </c>
      <c r="N6337" s="6" t="str">
        <f>IFERROR(VLOOKUP($J6337,Lookup!$I:$M,Lookup!M$2,0),"")</f>
        <v/>
      </c>
      <c r="O6337" s="6">
        <f>IFERROR(VLOOKUP(E6337,Lookup!B:C,2,0),0)</f>
        <v>0</v>
      </c>
    </row>
    <row r="6338" customHeight="1" spans="11:15">
      <c r="K6338" s="6" t="str">
        <f>IFERROR(VLOOKUP($J6338,Lookup!$I:$M,Lookup!J$2,0),"")</f>
        <v/>
      </c>
      <c r="L6338" s="6" t="str">
        <f>IFERROR(VLOOKUP($J6338,Lookup!$I:$M,Lookup!K$2,0),"")</f>
        <v/>
      </c>
      <c r="M6338" s="6" t="str">
        <f>IFERROR(VLOOKUP($J6338,Lookup!$I:$M,Lookup!L$2,0),"")</f>
        <v/>
      </c>
      <c r="N6338" s="6" t="str">
        <f>IFERROR(VLOOKUP($J6338,Lookup!$I:$M,Lookup!M$2,0),"")</f>
        <v/>
      </c>
      <c r="O6338" s="6">
        <f>IFERROR(VLOOKUP(E6338,Lookup!B:C,2,0),0)</f>
        <v>0</v>
      </c>
    </row>
    <row r="6339" customHeight="1" spans="11:15">
      <c r="K6339" s="6" t="str">
        <f>IFERROR(VLOOKUP($J6339,Lookup!$I:$M,Lookup!J$2,0),"")</f>
        <v/>
      </c>
      <c r="L6339" s="6" t="str">
        <f>IFERROR(VLOOKUP($J6339,Lookup!$I:$M,Lookup!K$2,0),"")</f>
        <v/>
      </c>
      <c r="M6339" s="6" t="str">
        <f>IFERROR(VLOOKUP($J6339,Lookup!$I:$M,Lookup!L$2,0),"")</f>
        <v/>
      </c>
      <c r="N6339" s="6" t="str">
        <f>IFERROR(VLOOKUP($J6339,Lookup!$I:$M,Lookup!M$2,0),"")</f>
        <v/>
      </c>
      <c r="O6339" s="6">
        <f>IFERROR(VLOOKUP(E6339,Lookup!B:C,2,0),0)</f>
        <v>0</v>
      </c>
    </row>
    <row r="6340" customHeight="1" spans="11:15">
      <c r="K6340" s="6" t="str">
        <f>IFERROR(VLOOKUP($J6340,Lookup!$I:$M,Lookup!J$2,0),"")</f>
        <v/>
      </c>
      <c r="L6340" s="6" t="str">
        <f>IFERROR(VLOOKUP($J6340,Lookup!$I:$M,Lookup!K$2,0),"")</f>
        <v/>
      </c>
      <c r="M6340" s="6" t="str">
        <f>IFERROR(VLOOKUP($J6340,Lookup!$I:$M,Lookup!L$2,0),"")</f>
        <v/>
      </c>
      <c r="N6340" s="6" t="str">
        <f>IFERROR(VLOOKUP($J6340,Lookup!$I:$M,Lookup!M$2,0),"")</f>
        <v/>
      </c>
      <c r="O6340" s="6">
        <f>IFERROR(VLOOKUP(E6340,Lookup!B:C,2,0),0)</f>
        <v>0</v>
      </c>
    </row>
    <row r="6341" customHeight="1" spans="11:15">
      <c r="K6341" s="6" t="str">
        <f>IFERROR(VLOOKUP($J6341,Lookup!$I:$M,Lookup!J$2,0),"")</f>
        <v/>
      </c>
      <c r="L6341" s="6" t="str">
        <f>IFERROR(VLOOKUP($J6341,Lookup!$I:$M,Lookup!K$2,0),"")</f>
        <v/>
      </c>
      <c r="M6341" s="6" t="str">
        <f>IFERROR(VLOOKUP($J6341,Lookup!$I:$M,Lookup!L$2,0),"")</f>
        <v/>
      </c>
      <c r="N6341" s="6" t="str">
        <f>IFERROR(VLOOKUP($J6341,Lookup!$I:$M,Lookup!M$2,0),"")</f>
        <v/>
      </c>
      <c r="O6341" s="6">
        <f>IFERROR(VLOOKUP(E6341,Lookup!B:C,2,0),0)</f>
        <v>0</v>
      </c>
    </row>
    <row r="6342" customHeight="1" spans="11:15">
      <c r="K6342" s="6" t="str">
        <f>IFERROR(VLOOKUP($J6342,Lookup!$I:$M,Lookup!J$2,0),"")</f>
        <v/>
      </c>
      <c r="L6342" s="6" t="str">
        <f>IFERROR(VLOOKUP($J6342,Lookup!$I:$M,Lookup!K$2,0),"")</f>
        <v/>
      </c>
      <c r="M6342" s="6" t="str">
        <f>IFERROR(VLOOKUP($J6342,Lookup!$I:$M,Lookup!L$2,0),"")</f>
        <v/>
      </c>
      <c r="N6342" s="6" t="str">
        <f>IFERROR(VLOOKUP($J6342,Lookup!$I:$M,Lookup!M$2,0),"")</f>
        <v/>
      </c>
      <c r="O6342" s="6">
        <f>IFERROR(VLOOKUP(E6342,Lookup!B:C,2,0),0)</f>
        <v>0</v>
      </c>
    </row>
    <row r="6343" customHeight="1" spans="11:15">
      <c r="K6343" s="6" t="str">
        <f>IFERROR(VLOOKUP($J6343,Lookup!$I:$M,Lookup!J$2,0),"")</f>
        <v/>
      </c>
      <c r="L6343" s="6" t="str">
        <f>IFERROR(VLOOKUP($J6343,Lookup!$I:$M,Lookup!K$2,0),"")</f>
        <v/>
      </c>
      <c r="M6343" s="6" t="str">
        <f>IFERROR(VLOOKUP($J6343,Lookup!$I:$M,Lookup!L$2,0),"")</f>
        <v/>
      </c>
      <c r="N6343" s="6" t="str">
        <f>IFERROR(VLOOKUP($J6343,Lookup!$I:$M,Lookup!M$2,0),"")</f>
        <v/>
      </c>
      <c r="O6343" s="6">
        <f>IFERROR(VLOOKUP(E6343,Lookup!B:C,2,0),0)</f>
        <v>0</v>
      </c>
    </row>
    <row r="6344" customHeight="1" spans="11:15">
      <c r="K6344" s="6" t="str">
        <f>IFERROR(VLOOKUP($J6344,Lookup!$I:$M,Lookup!J$2,0),"")</f>
        <v/>
      </c>
      <c r="L6344" s="6" t="str">
        <f>IFERROR(VLOOKUP($J6344,Lookup!$I:$M,Lookup!K$2,0),"")</f>
        <v/>
      </c>
      <c r="M6344" s="6" t="str">
        <f>IFERROR(VLOOKUP($J6344,Lookup!$I:$M,Lookup!L$2,0),"")</f>
        <v/>
      </c>
      <c r="N6344" s="6" t="str">
        <f>IFERROR(VLOOKUP($J6344,Lookup!$I:$M,Lookup!M$2,0),"")</f>
        <v/>
      </c>
      <c r="O6344" s="6">
        <f>IFERROR(VLOOKUP(E6344,Lookup!B:C,2,0),0)</f>
        <v>0</v>
      </c>
    </row>
    <row r="6345" customHeight="1" spans="11:15">
      <c r="K6345" s="6" t="str">
        <f>IFERROR(VLOOKUP($J6345,Lookup!$I:$M,Lookup!J$2,0),"")</f>
        <v/>
      </c>
      <c r="L6345" s="6" t="str">
        <f>IFERROR(VLOOKUP($J6345,Lookup!$I:$M,Lookup!K$2,0),"")</f>
        <v/>
      </c>
      <c r="M6345" s="6" t="str">
        <f>IFERROR(VLOOKUP($J6345,Lookup!$I:$M,Lookup!L$2,0),"")</f>
        <v/>
      </c>
      <c r="N6345" s="6" t="str">
        <f>IFERROR(VLOOKUP($J6345,Lookup!$I:$M,Lookup!M$2,0),"")</f>
        <v/>
      </c>
      <c r="O6345" s="6">
        <f>IFERROR(VLOOKUP(E6345,Lookup!B:C,2,0),0)</f>
        <v>0</v>
      </c>
    </row>
    <row r="6346" customHeight="1" spans="11:15">
      <c r="K6346" s="6" t="str">
        <f>IFERROR(VLOOKUP($J6346,Lookup!$I:$M,Lookup!J$2,0),"")</f>
        <v/>
      </c>
      <c r="L6346" s="6" t="str">
        <f>IFERROR(VLOOKUP($J6346,Lookup!$I:$M,Lookup!K$2,0),"")</f>
        <v/>
      </c>
      <c r="M6346" s="6" t="str">
        <f>IFERROR(VLOOKUP($J6346,Lookup!$I:$M,Lookup!L$2,0),"")</f>
        <v/>
      </c>
      <c r="N6346" s="6" t="str">
        <f>IFERROR(VLOOKUP($J6346,Lookup!$I:$M,Lookup!M$2,0),"")</f>
        <v/>
      </c>
      <c r="O6346" s="6">
        <f>IFERROR(VLOOKUP(E6346,Lookup!B:C,2,0),0)</f>
        <v>0</v>
      </c>
    </row>
    <row r="6347" customHeight="1" spans="11:15">
      <c r="K6347" s="6" t="str">
        <f>IFERROR(VLOOKUP($J6347,Lookup!$I:$M,Lookup!J$2,0),"")</f>
        <v/>
      </c>
      <c r="L6347" s="6" t="str">
        <f>IFERROR(VLOOKUP($J6347,Lookup!$I:$M,Lookup!K$2,0),"")</f>
        <v/>
      </c>
      <c r="M6347" s="6" t="str">
        <f>IFERROR(VLOOKUP($J6347,Lookup!$I:$M,Lookup!L$2,0),"")</f>
        <v/>
      </c>
      <c r="N6347" s="6" t="str">
        <f>IFERROR(VLOOKUP($J6347,Lookup!$I:$M,Lookup!M$2,0),"")</f>
        <v/>
      </c>
      <c r="O6347" s="6">
        <f>IFERROR(VLOOKUP(E6347,Lookup!B:C,2,0),0)</f>
        <v>0</v>
      </c>
    </row>
    <row r="6348" customHeight="1" spans="11:15">
      <c r="K6348" s="6" t="str">
        <f>IFERROR(VLOOKUP($J6348,Lookup!$I:$M,Lookup!J$2,0),"")</f>
        <v/>
      </c>
      <c r="L6348" s="6" t="str">
        <f>IFERROR(VLOOKUP($J6348,Lookup!$I:$M,Lookup!K$2,0),"")</f>
        <v/>
      </c>
      <c r="M6348" s="6" t="str">
        <f>IFERROR(VLOOKUP($J6348,Lookup!$I:$M,Lookup!L$2,0),"")</f>
        <v/>
      </c>
      <c r="N6348" s="6" t="str">
        <f>IFERROR(VLOOKUP($J6348,Lookup!$I:$M,Lookup!M$2,0),"")</f>
        <v/>
      </c>
      <c r="O6348" s="6">
        <f>IFERROR(VLOOKUP(E6348,Lookup!B:C,2,0),0)</f>
        <v>0</v>
      </c>
    </row>
    <row r="6349" customHeight="1" spans="11:15">
      <c r="K6349" s="6" t="str">
        <f>IFERROR(VLOOKUP($J6349,Lookup!$I:$M,Lookup!J$2,0),"")</f>
        <v/>
      </c>
      <c r="L6349" s="6" t="str">
        <f>IFERROR(VLOOKUP($J6349,Lookup!$I:$M,Lookup!K$2,0),"")</f>
        <v/>
      </c>
      <c r="M6349" s="6" t="str">
        <f>IFERROR(VLOOKUP($J6349,Lookup!$I:$M,Lookup!L$2,0),"")</f>
        <v/>
      </c>
      <c r="N6349" s="6" t="str">
        <f>IFERROR(VLOOKUP($J6349,Lookup!$I:$M,Lookup!M$2,0),"")</f>
        <v/>
      </c>
      <c r="O6349" s="6">
        <f>IFERROR(VLOOKUP(E6349,Lookup!B:C,2,0),0)</f>
        <v>0</v>
      </c>
    </row>
    <row r="6350" customHeight="1" spans="11:15">
      <c r="K6350" s="6" t="str">
        <f>IFERROR(VLOOKUP($J6350,Lookup!$I:$M,Lookup!J$2,0),"")</f>
        <v/>
      </c>
      <c r="L6350" s="6" t="str">
        <f>IFERROR(VLOOKUP($J6350,Lookup!$I:$M,Lookup!K$2,0),"")</f>
        <v/>
      </c>
      <c r="M6350" s="6" t="str">
        <f>IFERROR(VLOOKUP($J6350,Lookup!$I:$M,Lookup!L$2,0),"")</f>
        <v/>
      </c>
      <c r="N6350" s="6" t="str">
        <f>IFERROR(VLOOKUP($J6350,Lookup!$I:$M,Lookup!M$2,0),"")</f>
        <v/>
      </c>
      <c r="O6350" s="6">
        <f>IFERROR(VLOOKUP(E6350,Lookup!B:C,2,0),0)</f>
        <v>0</v>
      </c>
    </row>
    <row r="6351" customHeight="1" spans="11:15">
      <c r="K6351" s="6" t="str">
        <f>IFERROR(VLOOKUP($J6351,Lookup!$I:$M,Lookup!J$2,0),"")</f>
        <v/>
      </c>
      <c r="L6351" s="6" t="str">
        <f>IFERROR(VLOOKUP($J6351,Lookup!$I:$M,Lookup!K$2,0),"")</f>
        <v/>
      </c>
      <c r="M6351" s="6" t="str">
        <f>IFERROR(VLOOKUP($J6351,Lookup!$I:$M,Lookup!L$2,0),"")</f>
        <v/>
      </c>
      <c r="N6351" s="6" t="str">
        <f>IFERROR(VLOOKUP($J6351,Lookup!$I:$M,Lookup!M$2,0),"")</f>
        <v/>
      </c>
      <c r="O6351" s="6">
        <f>IFERROR(VLOOKUP(E6351,Lookup!B:C,2,0),0)</f>
        <v>0</v>
      </c>
    </row>
    <row r="6352" customHeight="1" spans="11:15">
      <c r="K6352" s="6" t="str">
        <f>IFERROR(VLOOKUP($J6352,Lookup!$I:$M,Lookup!J$2,0),"")</f>
        <v/>
      </c>
      <c r="L6352" s="6" t="str">
        <f>IFERROR(VLOOKUP($J6352,Lookup!$I:$M,Lookup!K$2,0),"")</f>
        <v/>
      </c>
      <c r="M6352" s="6" t="str">
        <f>IFERROR(VLOOKUP($J6352,Lookup!$I:$M,Lookup!L$2,0),"")</f>
        <v/>
      </c>
      <c r="N6352" s="6" t="str">
        <f>IFERROR(VLOOKUP($J6352,Lookup!$I:$M,Lookup!M$2,0),"")</f>
        <v/>
      </c>
      <c r="O6352" s="6">
        <f>IFERROR(VLOOKUP(E6352,Lookup!B:C,2,0),0)</f>
        <v>0</v>
      </c>
    </row>
    <row r="6353" customHeight="1" spans="11:15">
      <c r="K6353" s="6" t="str">
        <f>IFERROR(VLOOKUP($J6353,Lookup!$I:$M,Lookup!J$2,0),"")</f>
        <v/>
      </c>
      <c r="L6353" s="6" t="str">
        <f>IFERROR(VLOOKUP($J6353,Lookup!$I:$M,Lookup!K$2,0),"")</f>
        <v/>
      </c>
      <c r="M6353" s="6" t="str">
        <f>IFERROR(VLOOKUP($J6353,Lookup!$I:$M,Lookup!L$2,0),"")</f>
        <v/>
      </c>
      <c r="N6353" s="6" t="str">
        <f>IFERROR(VLOOKUP($J6353,Lookup!$I:$M,Lookup!M$2,0),"")</f>
        <v/>
      </c>
      <c r="O6353" s="6">
        <f>IFERROR(VLOOKUP(E6353,Lookup!B:C,2,0),0)</f>
        <v>0</v>
      </c>
    </row>
    <row r="6354" customHeight="1" spans="11:15">
      <c r="K6354" s="6" t="str">
        <f>IFERROR(VLOOKUP($J6354,Lookup!$I:$M,Lookup!J$2,0),"")</f>
        <v/>
      </c>
      <c r="L6354" s="6" t="str">
        <f>IFERROR(VLOOKUP($J6354,Lookup!$I:$M,Lookup!K$2,0),"")</f>
        <v/>
      </c>
      <c r="M6354" s="6" t="str">
        <f>IFERROR(VLOOKUP($J6354,Lookup!$I:$M,Lookup!L$2,0),"")</f>
        <v/>
      </c>
      <c r="N6354" s="6" t="str">
        <f>IFERROR(VLOOKUP($J6354,Lookup!$I:$M,Lookup!M$2,0),"")</f>
        <v/>
      </c>
      <c r="O6354" s="6">
        <f>IFERROR(VLOOKUP(E6354,Lookup!B:C,2,0),0)</f>
        <v>0</v>
      </c>
    </row>
    <row r="6355" customHeight="1" spans="11:15">
      <c r="K6355" s="6" t="str">
        <f>IFERROR(VLOOKUP($J6355,Lookup!$I:$M,Lookup!J$2,0),"")</f>
        <v/>
      </c>
      <c r="L6355" s="6" t="str">
        <f>IFERROR(VLOOKUP($J6355,Lookup!$I:$M,Lookup!K$2,0),"")</f>
        <v/>
      </c>
      <c r="M6355" s="6" t="str">
        <f>IFERROR(VLOOKUP($J6355,Lookup!$I:$M,Lookup!L$2,0),"")</f>
        <v/>
      </c>
      <c r="N6355" s="6" t="str">
        <f>IFERROR(VLOOKUP($J6355,Lookup!$I:$M,Lookup!M$2,0),"")</f>
        <v/>
      </c>
      <c r="O6355" s="6">
        <f>IFERROR(VLOOKUP(E6355,Lookup!B:C,2,0),0)</f>
        <v>0</v>
      </c>
    </row>
    <row r="6356" customHeight="1" spans="11:15">
      <c r="K6356" s="6" t="str">
        <f>IFERROR(VLOOKUP($J6356,Lookup!$I:$M,Lookup!J$2,0),"")</f>
        <v/>
      </c>
      <c r="L6356" s="6" t="str">
        <f>IFERROR(VLOOKUP($J6356,Lookup!$I:$M,Lookup!K$2,0),"")</f>
        <v/>
      </c>
      <c r="M6356" s="6" t="str">
        <f>IFERROR(VLOOKUP($J6356,Lookup!$I:$M,Lookup!L$2,0),"")</f>
        <v/>
      </c>
      <c r="N6356" s="6" t="str">
        <f>IFERROR(VLOOKUP($J6356,Lookup!$I:$M,Lookup!M$2,0),"")</f>
        <v/>
      </c>
      <c r="O6356" s="6">
        <f>IFERROR(VLOOKUP(E6356,Lookup!B:C,2,0),0)</f>
        <v>0</v>
      </c>
    </row>
    <row r="6357" customHeight="1" spans="11:15">
      <c r="K6357" s="6" t="str">
        <f>IFERROR(VLOOKUP($J6357,Lookup!$I:$M,Lookup!J$2,0),"")</f>
        <v/>
      </c>
      <c r="L6357" s="6" t="str">
        <f>IFERROR(VLOOKUP($J6357,Lookup!$I:$M,Lookup!K$2,0),"")</f>
        <v/>
      </c>
      <c r="M6357" s="6" t="str">
        <f>IFERROR(VLOOKUP($J6357,Lookup!$I:$M,Lookup!L$2,0),"")</f>
        <v/>
      </c>
      <c r="N6357" s="6" t="str">
        <f>IFERROR(VLOOKUP($J6357,Lookup!$I:$M,Lookup!M$2,0),"")</f>
        <v/>
      </c>
      <c r="O6357" s="6">
        <f>IFERROR(VLOOKUP(E6357,Lookup!B:C,2,0),0)</f>
        <v>0</v>
      </c>
    </row>
    <row r="6358" customHeight="1" spans="11:15">
      <c r="K6358" s="6" t="str">
        <f>IFERROR(VLOOKUP($J6358,Lookup!$I:$M,Lookup!J$2,0),"")</f>
        <v/>
      </c>
      <c r="L6358" s="6" t="str">
        <f>IFERROR(VLOOKUP($J6358,Lookup!$I:$M,Lookup!K$2,0),"")</f>
        <v/>
      </c>
      <c r="M6358" s="6" t="str">
        <f>IFERROR(VLOOKUP($J6358,Lookup!$I:$M,Lookup!L$2,0),"")</f>
        <v/>
      </c>
      <c r="N6358" s="6" t="str">
        <f>IFERROR(VLOOKUP($J6358,Lookup!$I:$M,Lookup!M$2,0),"")</f>
        <v/>
      </c>
      <c r="O6358" s="6">
        <f>IFERROR(VLOOKUP(E6358,Lookup!B:C,2,0),0)</f>
        <v>0</v>
      </c>
    </row>
    <row r="6359" customHeight="1" spans="11:15">
      <c r="K6359" s="6" t="str">
        <f>IFERROR(VLOOKUP($J6359,Lookup!$I:$M,Lookup!J$2,0),"")</f>
        <v/>
      </c>
      <c r="L6359" s="6" t="str">
        <f>IFERROR(VLOOKUP($J6359,Lookup!$I:$M,Lookup!K$2,0),"")</f>
        <v/>
      </c>
      <c r="M6359" s="6" t="str">
        <f>IFERROR(VLOOKUP($J6359,Lookup!$I:$M,Lookup!L$2,0),"")</f>
        <v/>
      </c>
      <c r="N6359" s="6" t="str">
        <f>IFERROR(VLOOKUP($J6359,Lookup!$I:$M,Lookup!M$2,0),"")</f>
        <v/>
      </c>
      <c r="O6359" s="6">
        <f>IFERROR(VLOOKUP(E6359,Lookup!B:C,2,0),0)</f>
        <v>0</v>
      </c>
    </row>
    <row r="6360" customHeight="1" spans="11:15">
      <c r="K6360" s="6" t="str">
        <f>IFERROR(VLOOKUP($J6360,Lookup!$I:$M,Lookup!J$2,0),"")</f>
        <v/>
      </c>
      <c r="L6360" s="6" t="str">
        <f>IFERROR(VLOOKUP($J6360,Lookup!$I:$M,Lookup!K$2,0),"")</f>
        <v/>
      </c>
      <c r="M6360" s="6" t="str">
        <f>IFERROR(VLOOKUP($J6360,Lookup!$I:$M,Lookup!L$2,0),"")</f>
        <v/>
      </c>
      <c r="N6360" s="6" t="str">
        <f>IFERROR(VLOOKUP($J6360,Lookup!$I:$M,Lookup!M$2,0),"")</f>
        <v/>
      </c>
      <c r="O6360" s="6">
        <f>IFERROR(VLOOKUP(E6360,Lookup!B:C,2,0),0)</f>
        <v>0</v>
      </c>
    </row>
    <row r="6361" customHeight="1" spans="11:15">
      <c r="K6361" s="6" t="str">
        <f>IFERROR(VLOOKUP($J6361,Lookup!$I:$M,Lookup!J$2,0),"")</f>
        <v/>
      </c>
      <c r="L6361" s="6" t="str">
        <f>IFERROR(VLOOKUP($J6361,Lookup!$I:$M,Lookup!K$2,0),"")</f>
        <v/>
      </c>
      <c r="M6361" s="6" t="str">
        <f>IFERROR(VLOOKUP($J6361,Lookup!$I:$M,Lookup!L$2,0),"")</f>
        <v/>
      </c>
      <c r="N6361" s="6" t="str">
        <f>IFERROR(VLOOKUP($J6361,Lookup!$I:$M,Lookup!M$2,0),"")</f>
        <v/>
      </c>
      <c r="O6361" s="6">
        <f>IFERROR(VLOOKUP(E6361,Lookup!B:C,2,0),0)</f>
        <v>0</v>
      </c>
    </row>
    <row r="6362" customHeight="1" spans="11:15">
      <c r="K6362" s="6" t="str">
        <f>IFERROR(VLOOKUP($J6362,Lookup!$I:$M,Lookup!J$2,0),"")</f>
        <v/>
      </c>
      <c r="L6362" s="6" t="str">
        <f>IFERROR(VLOOKUP($J6362,Lookup!$I:$M,Lookup!K$2,0),"")</f>
        <v/>
      </c>
      <c r="M6362" s="6" t="str">
        <f>IFERROR(VLOOKUP($J6362,Lookup!$I:$M,Lookup!L$2,0),"")</f>
        <v/>
      </c>
      <c r="N6362" s="6" t="str">
        <f>IFERROR(VLOOKUP($J6362,Lookup!$I:$M,Lookup!M$2,0),"")</f>
        <v/>
      </c>
      <c r="O6362" s="6">
        <f>IFERROR(VLOOKUP(E6362,Lookup!B:C,2,0),0)</f>
        <v>0</v>
      </c>
    </row>
    <row r="6363" customHeight="1" spans="11:15">
      <c r="K6363" s="6" t="str">
        <f>IFERROR(VLOOKUP($J6363,Lookup!$I:$M,Lookup!J$2,0),"")</f>
        <v/>
      </c>
      <c r="L6363" s="6" t="str">
        <f>IFERROR(VLOOKUP($J6363,Lookup!$I:$M,Lookup!K$2,0),"")</f>
        <v/>
      </c>
      <c r="M6363" s="6" t="str">
        <f>IFERROR(VLOOKUP($J6363,Lookup!$I:$M,Lookup!L$2,0),"")</f>
        <v/>
      </c>
      <c r="N6363" s="6" t="str">
        <f>IFERROR(VLOOKUP($J6363,Lookup!$I:$M,Lookup!M$2,0),"")</f>
        <v/>
      </c>
      <c r="O6363" s="6">
        <f>IFERROR(VLOOKUP(E6363,Lookup!B:C,2,0),0)</f>
        <v>0</v>
      </c>
    </row>
    <row r="6364" customHeight="1" spans="11:15">
      <c r="K6364" s="6" t="str">
        <f>IFERROR(VLOOKUP($J6364,Lookup!$I:$M,Lookup!J$2,0),"")</f>
        <v/>
      </c>
      <c r="L6364" s="6" t="str">
        <f>IFERROR(VLOOKUP($J6364,Lookup!$I:$M,Lookup!K$2,0),"")</f>
        <v/>
      </c>
      <c r="M6364" s="6" t="str">
        <f>IFERROR(VLOOKUP($J6364,Lookup!$I:$M,Lookup!L$2,0),"")</f>
        <v/>
      </c>
      <c r="N6364" s="6" t="str">
        <f>IFERROR(VLOOKUP($J6364,Lookup!$I:$M,Lookup!M$2,0),"")</f>
        <v/>
      </c>
      <c r="O6364" s="6">
        <f>IFERROR(VLOOKUP(E6364,Lookup!B:C,2,0),0)</f>
        <v>0</v>
      </c>
    </row>
    <row r="6365" customHeight="1" spans="11:15">
      <c r="K6365" s="6" t="str">
        <f>IFERROR(VLOOKUP($J6365,Lookup!$I:$M,Lookup!J$2,0),"")</f>
        <v/>
      </c>
      <c r="L6365" s="6" t="str">
        <f>IFERROR(VLOOKUP($J6365,Lookup!$I:$M,Lookup!K$2,0),"")</f>
        <v/>
      </c>
      <c r="M6365" s="6" t="str">
        <f>IFERROR(VLOOKUP($J6365,Lookup!$I:$M,Lookup!L$2,0),"")</f>
        <v/>
      </c>
      <c r="N6365" s="6" t="str">
        <f>IFERROR(VLOOKUP($J6365,Lookup!$I:$M,Lookup!M$2,0),"")</f>
        <v/>
      </c>
      <c r="O6365" s="6">
        <f>IFERROR(VLOOKUP(E6365,Lookup!B:C,2,0),0)</f>
        <v>0</v>
      </c>
    </row>
    <row r="6366" customHeight="1" spans="11:15">
      <c r="K6366" s="6" t="str">
        <f>IFERROR(VLOOKUP($J6366,Lookup!$I:$M,Lookup!J$2,0),"")</f>
        <v/>
      </c>
      <c r="L6366" s="6" t="str">
        <f>IFERROR(VLOOKUP($J6366,Lookup!$I:$M,Lookup!K$2,0),"")</f>
        <v/>
      </c>
      <c r="M6366" s="6" t="str">
        <f>IFERROR(VLOOKUP($J6366,Lookup!$I:$M,Lookup!L$2,0),"")</f>
        <v/>
      </c>
      <c r="N6366" s="6" t="str">
        <f>IFERROR(VLOOKUP($J6366,Lookup!$I:$M,Lookup!M$2,0),"")</f>
        <v/>
      </c>
      <c r="O6366" s="6">
        <f>IFERROR(VLOOKUP(E6366,Lookup!B:C,2,0),0)</f>
        <v>0</v>
      </c>
    </row>
    <row r="6367" customHeight="1" spans="11:15">
      <c r="K6367" s="6" t="str">
        <f>IFERROR(VLOOKUP($J6367,Lookup!$I:$M,Lookup!J$2,0),"")</f>
        <v/>
      </c>
      <c r="L6367" s="6" t="str">
        <f>IFERROR(VLOOKUP($J6367,Lookup!$I:$M,Lookup!K$2,0),"")</f>
        <v/>
      </c>
      <c r="M6367" s="6" t="str">
        <f>IFERROR(VLOOKUP($J6367,Lookup!$I:$M,Lookup!L$2,0),"")</f>
        <v/>
      </c>
      <c r="N6367" s="6" t="str">
        <f>IFERROR(VLOOKUP($J6367,Lookup!$I:$M,Lookup!M$2,0),"")</f>
        <v/>
      </c>
      <c r="O6367" s="6">
        <f>IFERROR(VLOOKUP(E6367,Lookup!B:C,2,0),0)</f>
        <v>0</v>
      </c>
    </row>
    <row r="6368" customHeight="1" spans="11:15">
      <c r="K6368" s="6" t="str">
        <f>IFERROR(VLOOKUP($J6368,Lookup!$I:$M,Lookup!J$2,0),"")</f>
        <v/>
      </c>
      <c r="L6368" s="6" t="str">
        <f>IFERROR(VLOOKUP($J6368,Lookup!$I:$M,Lookup!K$2,0),"")</f>
        <v/>
      </c>
      <c r="M6368" s="6" t="str">
        <f>IFERROR(VLOOKUP($J6368,Lookup!$I:$M,Lookup!L$2,0),"")</f>
        <v/>
      </c>
      <c r="N6368" s="6" t="str">
        <f>IFERROR(VLOOKUP($J6368,Lookup!$I:$M,Lookup!M$2,0),"")</f>
        <v/>
      </c>
      <c r="O6368" s="6">
        <f>IFERROR(VLOOKUP(E6368,Lookup!B:C,2,0),0)</f>
        <v>0</v>
      </c>
    </row>
    <row r="6369" customHeight="1" spans="11:15">
      <c r="K6369" s="6" t="str">
        <f>IFERROR(VLOOKUP($J6369,Lookup!$I:$M,Lookup!J$2,0),"")</f>
        <v/>
      </c>
      <c r="L6369" s="6" t="str">
        <f>IFERROR(VLOOKUP($J6369,Lookup!$I:$M,Lookup!K$2,0),"")</f>
        <v/>
      </c>
      <c r="M6369" s="6" t="str">
        <f>IFERROR(VLOOKUP($J6369,Lookup!$I:$M,Lookup!L$2,0),"")</f>
        <v/>
      </c>
      <c r="N6369" s="6" t="str">
        <f>IFERROR(VLOOKUP($J6369,Lookup!$I:$M,Lookup!M$2,0),"")</f>
        <v/>
      </c>
      <c r="O6369" s="6">
        <f>IFERROR(VLOOKUP(E6369,Lookup!B:C,2,0),0)</f>
        <v>0</v>
      </c>
    </row>
    <row r="6370" customHeight="1" spans="11:15">
      <c r="K6370" s="6" t="str">
        <f>IFERROR(VLOOKUP($J6370,Lookup!$I:$M,Lookup!J$2,0),"")</f>
        <v/>
      </c>
      <c r="L6370" s="6" t="str">
        <f>IFERROR(VLOOKUP($J6370,Lookup!$I:$M,Lookup!K$2,0),"")</f>
        <v/>
      </c>
      <c r="M6370" s="6" t="str">
        <f>IFERROR(VLOOKUP($J6370,Lookup!$I:$M,Lookup!L$2,0),"")</f>
        <v/>
      </c>
      <c r="N6370" s="6" t="str">
        <f>IFERROR(VLOOKUP($J6370,Lookup!$I:$M,Lookup!M$2,0),"")</f>
        <v/>
      </c>
      <c r="O6370" s="6">
        <f>IFERROR(VLOOKUP(E6370,Lookup!B:C,2,0),0)</f>
        <v>0</v>
      </c>
    </row>
    <row r="6371" customHeight="1" spans="11:15">
      <c r="K6371" s="6" t="str">
        <f>IFERROR(VLOOKUP($J6371,Lookup!$I:$M,Lookup!J$2,0),"")</f>
        <v/>
      </c>
      <c r="L6371" s="6" t="str">
        <f>IFERROR(VLOOKUP($J6371,Lookup!$I:$M,Lookup!K$2,0),"")</f>
        <v/>
      </c>
      <c r="M6371" s="6" t="str">
        <f>IFERROR(VLOOKUP($J6371,Lookup!$I:$M,Lookup!L$2,0),"")</f>
        <v/>
      </c>
      <c r="N6371" s="6" t="str">
        <f>IFERROR(VLOOKUP($J6371,Lookup!$I:$M,Lookup!M$2,0),"")</f>
        <v/>
      </c>
      <c r="O6371" s="6">
        <f>IFERROR(VLOOKUP(E6371,Lookup!B:C,2,0),0)</f>
        <v>0</v>
      </c>
    </row>
    <row r="6372" customHeight="1" spans="11:15">
      <c r="K6372" s="6" t="str">
        <f>IFERROR(VLOOKUP($J6372,Lookup!$I:$M,Lookup!J$2,0),"")</f>
        <v/>
      </c>
      <c r="L6372" s="6" t="str">
        <f>IFERROR(VLOOKUP($J6372,Lookup!$I:$M,Lookup!K$2,0),"")</f>
        <v/>
      </c>
      <c r="M6372" s="6" t="str">
        <f>IFERROR(VLOOKUP($J6372,Lookup!$I:$M,Lookup!L$2,0),"")</f>
        <v/>
      </c>
      <c r="N6372" s="6" t="str">
        <f>IFERROR(VLOOKUP($J6372,Lookup!$I:$M,Lookup!M$2,0),"")</f>
        <v/>
      </c>
      <c r="O6372" s="6">
        <f>IFERROR(VLOOKUP(E6372,Lookup!B:C,2,0),0)</f>
        <v>0</v>
      </c>
    </row>
    <row r="6373" customHeight="1" spans="11:15">
      <c r="K6373" s="6" t="str">
        <f>IFERROR(VLOOKUP($J6373,Lookup!$I:$M,Lookup!J$2,0),"")</f>
        <v/>
      </c>
      <c r="L6373" s="6" t="str">
        <f>IFERROR(VLOOKUP($J6373,Lookup!$I:$M,Lookup!K$2,0),"")</f>
        <v/>
      </c>
      <c r="M6373" s="6" t="str">
        <f>IFERROR(VLOOKUP($J6373,Lookup!$I:$M,Lookup!L$2,0),"")</f>
        <v/>
      </c>
      <c r="N6373" s="6" t="str">
        <f>IFERROR(VLOOKUP($J6373,Lookup!$I:$M,Lookup!M$2,0),"")</f>
        <v/>
      </c>
      <c r="O6373" s="6">
        <f>IFERROR(VLOOKUP(E6373,Lookup!B:C,2,0),0)</f>
        <v>0</v>
      </c>
    </row>
    <row r="6374" customHeight="1" spans="11:15">
      <c r="K6374" s="6" t="str">
        <f>IFERROR(VLOOKUP($J6374,Lookup!$I:$M,Lookup!J$2,0),"")</f>
        <v/>
      </c>
      <c r="L6374" s="6" t="str">
        <f>IFERROR(VLOOKUP($J6374,Lookup!$I:$M,Lookup!K$2,0),"")</f>
        <v/>
      </c>
      <c r="M6374" s="6" t="str">
        <f>IFERROR(VLOOKUP($J6374,Lookup!$I:$M,Lookup!L$2,0),"")</f>
        <v/>
      </c>
      <c r="N6374" s="6" t="str">
        <f>IFERROR(VLOOKUP($J6374,Lookup!$I:$M,Lookup!M$2,0),"")</f>
        <v/>
      </c>
      <c r="O6374" s="6">
        <f>IFERROR(VLOOKUP(E6374,Lookup!B:C,2,0),0)</f>
        <v>0</v>
      </c>
    </row>
    <row r="6375" customHeight="1" spans="11:15">
      <c r="K6375" s="6" t="str">
        <f>IFERROR(VLOOKUP($J6375,Lookup!$I:$M,Lookup!J$2,0),"")</f>
        <v/>
      </c>
      <c r="L6375" s="6" t="str">
        <f>IFERROR(VLOOKUP($J6375,Lookup!$I:$M,Lookup!K$2,0),"")</f>
        <v/>
      </c>
      <c r="M6375" s="6" t="str">
        <f>IFERROR(VLOOKUP($J6375,Lookup!$I:$M,Lookup!L$2,0),"")</f>
        <v/>
      </c>
      <c r="N6375" s="6" t="str">
        <f>IFERROR(VLOOKUP($J6375,Lookup!$I:$M,Lookup!M$2,0),"")</f>
        <v/>
      </c>
      <c r="O6375" s="6">
        <f>IFERROR(VLOOKUP(E6375,Lookup!B:C,2,0),0)</f>
        <v>0</v>
      </c>
    </row>
    <row r="6376" customHeight="1" spans="11:15">
      <c r="K6376" s="6" t="str">
        <f>IFERROR(VLOOKUP($J6376,Lookup!$I:$M,Lookup!J$2,0),"")</f>
        <v/>
      </c>
      <c r="L6376" s="6" t="str">
        <f>IFERROR(VLOOKUP($J6376,Lookup!$I:$M,Lookup!K$2,0),"")</f>
        <v/>
      </c>
      <c r="M6376" s="6" t="str">
        <f>IFERROR(VLOOKUP($J6376,Lookup!$I:$M,Lookup!L$2,0),"")</f>
        <v/>
      </c>
      <c r="N6376" s="6" t="str">
        <f>IFERROR(VLOOKUP($J6376,Lookup!$I:$M,Lookup!M$2,0),"")</f>
        <v/>
      </c>
      <c r="O6376" s="6">
        <f>IFERROR(VLOOKUP(E6376,Lookup!B:C,2,0),0)</f>
        <v>0</v>
      </c>
    </row>
    <row r="6377" customHeight="1" spans="11:15">
      <c r="K6377" s="6" t="str">
        <f>IFERROR(VLOOKUP($J6377,Lookup!$I:$M,Lookup!J$2,0),"")</f>
        <v/>
      </c>
      <c r="L6377" s="6" t="str">
        <f>IFERROR(VLOOKUP($J6377,Lookup!$I:$M,Lookup!K$2,0),"")</f>
        <v/>
      </c>
      <c r="M6377" s="6" t="str">
        <f>IFERROR(VLOOKUP($J6377,Lookup!$I:$M,Lookup!L$2,0),"")</f>
        <v/>
      </c>
      <c r="N6377" s="6" t="str">
        <f>IFERROR(VLOOKUP($J6377,Lookup!$I:$M,Lookup!M$2,0),"")</f>
        <v/>
      </c>
      <c r="O6377" s="6">
        <f>IFERROR(VLOOKUP(E6377,Lookup!B:C,2,0),0)</f>
        <v>0</v>
      </c>
    </row>
    <row r="6378" customHeight="1" spans="11:15">
      <c r="K6378" s="6" t="str">
        <f>IFERROR(VLOOKUP($J6378,Lookup!$I:$M,Lookup!J$2,0),"")</f>
        <v/>
      </c>
      <c r="L6378" s="6" t="str">
        <f>IFERROR(VLOOKUP($J6378,Lookup!$I:$M,Lookup!K$2,0),"")</f>
        <v/>
      </c>
      <c r="M6378" s="6" t="str">
        <f>IFERROR(VLOOKUP($J6378,Lookup!$I:$M,Lookup!L$2,0),"")</f>
        <v/>
      </c>
      <c r="N6378" s="6" t="str">
        <f>IFERROR(VLOOKUP($J6378,Lookup!$I:$M,Lookup!M$2,0),"")</f>
        <v/>
      </c>
      <c r="O6378" s="6">
        <f>IFERROR(VLOOKUP(E6378,Lookup!B:C,2,0),0)</f>
        <v>0</v>
      </c>
    </row>
    <row r="6379" customHeight="1" spans="11:15">
      <c r="K6379" s="6" t="str">
        <f>IFERROR(VLOOKUP($J6379,Lookup!$I:$M,Lookup!J$2,0),"")</f>
        <v/>
      </c>
      <c r="L6379" s="6" t="str">
        <f>IFERROR(VLOOKUP($J6379,Lookup!$I:$M,Lookup!K$2,0),"")</f>
        <v/>
      </c>
      <c r="M6379" s="6" t="str">
        <f>IFERROR(VLOOKUP($J6379,Lookup!$I:$M,Lookup!L$2,0),"")</f>
        <v/>
      </c>
      <c r="N6379" s="6" t="str">
        <f>IFERROR(VLOOKUP($J6379,Lookup!$I:$M,Lookup!M$2,0),"")</f>
        <v/>
      </c>
      <c r="O6379" s="6">
        <f>IFERROR(VLOOKUP(E6379,Lookup!B:C,2,0),0)</f>
        <v>0</v>
      </c>
    </row>
    <row r="6380" customHeight="1" spans="11:15">
      <c r="K6380" s="6" t="str">
        <f>IFERROR(VLOOKUP($J6380,Lookup!$I:$M,Lookup!J$2,0),"")</f>
        <v/>
      </c>
      <c r="L6380" s="6" t="str">
        <f>IFERROR(VLOOKUP($J6380,Lookup!$I:$M,Lookup!K$2,0),"")</f>
        <v/>
      </c>
      <c r="M6380" s="6" t="str">
        <f>IFERROR(VLOOKUP($J6380,Lookup!$I:$M,Lookup!L$2,0),"")</f>
        <v/>
      </c>
      <c r="N6380" s="6" t="str">
        <f>IFERROR(VLOOKUP($J6380,Lookup!$I:$M,Lookup!M$2,0),"")</f>
        <v/>
      </c>
      <c r="O6380" s="6">
        <f>IFERROR(VLOOKUP(E6380,Lookup!B:C,2,0),0)</f>
        <v>0</v>
      </c>
    </row>
    <row r="6381" customHeight="1" spans="11:15">
      <c r="K6381" s="6" t="str">
        <f>IFERROR(VLOOKUP($J6381,Lookup!$I:$M,Lookup!J$2,0),"")</f>
        <v/>
      </c>
      <c r="L6381" s="6" t="str">
        <f>IFERROR(VLOOKUP($J6381,Lookup!$I:$M,Lookup!K$2,0),"")</f>
        <v/>
      </c>
      <c r="M6381" s="6" t="str">
        <f>IFERROR(VLOOKUP($J6381,Lookup!$I:$M,Lookup!L$2,0),"")</f>
        <v/>
      </c>
      <c r="N6381" s="6" t="str">
        <f>IFERROR(VLOOKUP($J6381,Lookup!$I:$M,Lookup!M$2,0),"")</f>
        <v/>
      </c>
      <c r="O6381" s="6">
        <f>IFERROR(VLOOKUP(E6381,Lookup!B:C,2,0),0)</f>
        <v>0</v>
      </c>
    </row>
    <row r="6382" customHeight="1" spans="11:15">
      <c r="K6382" s="6" t="str">
        <f>IFERROR(VLOOKUP($J6382,Lookup!$I:$M,Lookup!J$2,0),"")</f>
        <v/>
      </c>
      <c r="L6382" s="6" t="str">
        <f>IFERROR(VLOOKUP($J6382,Lookup!$I:$M,Lookup!K$2,0),"")</f>
        <v/>
      </c>
      <c r="M6382" s="6" t="str">
        <f>IFERROR(VLOOKUP($J6382,Lookup!$I:$M,Lookup!L$2,0),"")</f>
        <v/>
      </c>
      <c r="N6382" s="6" t="str">
        <f>IFERROR(VLOOKUP($J6382,Lookup!$I:$M,Lookup!M$2,0),"")</f>
        <v/>
      </c>
      <c r="O6382" s="6">
        <f>IFERROR(VLOOKUP(E6382,Lookup!B:C,2,0),0)</f>
        <v>0</v>
      </c>
    </row>
    <row r="6383" customHeight="1" spans="11:15">
      <c r="K6383" s="6" t="str">
        <f>IFERROR(VLOOKUP($J6383,Lookup!$I:$M,Lookup!J$2,0),"")</f>
        <v/>
      </c>
      <c r="L6383" s="6" t="str">
        <f>IFERROR(VLOOKUP($J6383,Lookup!$I:$M,Lookup!K$2,0),"")</f>
        <v/>
      </c>
      <c r="M6383" s="6" t="str">
        <f>IFERROR(VLOOKUP($J6383,Lookup!$I:$M,Lookup!L$2,0),"")</f>
        <v/>
      </c>
      <c r="N6383" s="6" t="str">
        <f>IFERROR(VLOOKUP($J6383,Lookup!$I:$M,Lookup!M$2,0),"")</f>
        <v/>
      </c>
      <c r="O6383" s="6">
        <f>IFERROR(VLOOKUP(E6383,Lookup!B:C,2,0),0)</f>
        <v>0</v>
      </c>
    </row>
    <row r="6384" customHeight="1" spans="11:15">
      <c r="K6384" s="6" t="str">
        <f>IFERROR(VLOOKUP($J6384,Lookup!$I:$M,Lookup!J$2,0),"")</f>
        <v/>
      </c>
      <c r="L6384" s="6" t="str">
        <f>IFERROR(VLOOKUP($J6384,Lookup!$I:$M,Lookup!K$2,0),"")</f>
        <v/>
      </c>
      <c r="M6384" s="6" t="str">
        <f>IFERROR(VLOOKUP($J6384,Lookup!$I:$M,Lookup!L$2,0),"")</f>
        <v/>
      </c>
      <c r="N6384" s="6" t="str">
        <f>IFERROR(VLOOKUP($J6384,Lookup!$I:$M,Lookup!M$2,0),"")</f>
        <v/>
      </c>
      <c r="O6384" s="6">
        <f>IFERROR(VLOOKUP(E6384,Lookup!B:C,2,0),0)</f>
        <v>0</v>
      </c>
    </row>
    <row r="6385" customHeight="1" spans="11:15">
      <c r="K6385" s="6" t="str">
        <f>IFERROR(VLOOKUP($J6385,Lookup!$I:$M,Lookup!J$2,0),"")</f>
        <v/>
      </c>
      <c r="L6385" s="6" t="str">
        <f>IFERROR(VLOOKUP($J6385,Lookup!$I:$M,Lookup!K$2,0),"")</f>
        <v/>
      </c>
      <c r="M6385" s="6" t="str">
        <f>IFERROR(VLOOKUP($J6385,Lookup!$I:$M,Lookup!L$2,0),"")</f>
        <v/>
      </c>
      <c r="N6385" s="6" t="str">
        <f>IFERROR(VLOOKUP($J6385,Lookup!$I:$M,Lookup!M$2,0),"")</f>
        <v/>
      </c>
      <c r="O6385" s="6">
        <f>IFERROR(VLOOKUP(E6385,Lookup!B:C,2,0),0)</f>
        <v>0</v>
      </c>
    </row>
    <row r="6386" customHeight="1" spans="11:15">
      <c r="K6386" s="6" t="str">
        <f>IFERROR(VLOOKUP($J6386,Lookup!$I:$M,Lookup!J$2,0),"")</f>
        <v/>
      </c>
      <c r="L6386" s="6" t="str">
        <f>IFERROR(VLOOKUP($J6386,Lookup!$I:$M,Lookup!K$2,0),"")</f>
        <v/>
      </c>
      <c r="M6386" s="6" t="str">
        <f>IFERROR(VLOOKUP($J6386,Lookup!$I:$M,Lookup!L$2,0),"")</f>
        <v/>
      </c>
      <c r="N6386" s="6" t="str">
        <f>IFERROR(VLOOKUP($J6386,Lookup!$I:$M,Lookup!M$2,0),"")</f>
        <v/>
      </c>
      <c r="O6386" s="6">
        <f>IFERROR(VLOOKUP(E6386,Lookup!B:C,2,0),0)</f>
        <v>0</v>
      </c>
    </row>
    <row r="6387" customHeight="1" spans="11:15">
      <c r="K6387" s="6" t="str">
        <f>IFERROR(VLOOKUP($J6387,Lookup!$I:$M,Lookup!J$2,0),"")</f>
        <v/>
      </c>
      <c r="L6387" s="6" t="str">
        <f>IFERROR(VLOOKUP($J6387,Lookup!$I:$M,Lookup!K$2,0),"")</f>
        <v/>
      </c>
      <c r="M6387" s="6" t="str">
        <f>IFERROR(VLOOKUP($J6387,Lookup!$I:$M,Lookup!L$2,0),"")</f>
        <v/>
      </c>
      <c r="N6387" s="6" t="str">
        <f>IFERROR(VLOOKUP($J6387,Lookup!$I:$M,Lookup!M$2,0),"")</f>
        <v/>
      </c>
      <c r="O6387" s="6">
        <f>IFERROR(VLOOKUP(E6387,Lookup!B:C,2,0),0)</f>
        <v>0</v>
      </c>
    </row>
    <row r="6388" customHeight="1" spans="11:15">
      <c r="K6388" s="6" t="str">
        <f>IFERROR(VLOOKUP($J6388,Lookup!$I:$M,Lookup!J$2,0),"")</f>
        <v/>
      </c>
      <c r="L6388" s="6" t="str">
        <f>IFERROR(VLOOKUP($J6388,Lookup!$I:$M,Lookup!K$2,0),"")</f>
        <v/>
      </c>
      <c r="M6388" s="6" t="str">
        <f>IFERROR(VLOOKUP($J6388,Lookup!$I:$M,Lookup!L$2,0),"")</f>
        <v/>
      </c>
      <c r="N6388" s="6" t="str">
        <f>IFERROR(VLOOKUP($J6388,Lookup!$I:$M,Lookup!M$2,0),"")</f>
        <v/>
      </c>
      <c r="O6388" s="6">
        <f>IFERROR(VLOOKUP(E6388,Lookup!B:C,2,0),0)</f>
        <v>0</v>
      </c>
    </row>
    <row r="6389" customHeight="1" spans="11:15">
      <c r="K6389" s="6" t="str">
        <f>IFERROR(VLOOKUP($J6389,Lookup!$I:$M,Lookup!J$2,0),"")</f>
        <v/>
      </c>
      <c r="L6389" s="6" t="str">
        <f>IFERROR(VLOOKUP($J6389,Lookup!$I:$M,Lookup!K$2,0),"")</f>
        <v/>
      </c>
      <c r="M6389" s="6" t="str">
        <f>IFERROR(VLOOKUP($J6389,Lookup!$I:$M,Lookup!L$2,0),"")</f>
        <v/>
      </c>
      <c r="N6389" s="6" t="str">
        <f>IFERROR(VLOOKUP($J6389,Lookup!$I:$M,Lookup!M$2,0),"")</f>
        <v/>
      </c>
      <c r="O6389" s="6">
        <f>IFERROR(VLOOKUP(E6389,Lookup!B:C,2,0),0)</f>
        <v>0</v>
      </c>
    </row>
    <row r="6390" customHeight="1" spans="11:15">
      <c r="K6390" s="6" t="str">
        <f>IFERROR(VLOOKUP($J6390,Lookup!$I:$M,Lookup!J$2,0),"")</f>
        <v/>
      </c>
      <c r="L6390" s="6" t="str">
        <f>IFERROR(VLOOKUP($J6390,Lookup!$I:$M,Lookup!K$2,0),"")</f>
        <v/>
      </c>
      <c r="M6390" s="6" t="str">
        <f>IFERROR(VLOOKUP($J6390,Lookup!$I:$M,Lookup!L$2,0),"")</f>
        <v/>
      </c>
      <c r="N6390" s="6" t="str">
        <f>IFERROR(VLOOKUP($J6390,Lookup!$I:$M,Lookup!M$2,0),"")</f>
        <v/>
      </c>
      <c r="O6390" s="6">
        <f>IFERROR(VLOOKUP(E6390,Lookup!B:C,2,0),0)</f>
        <v>0</v>
      </c>
    </row>
    <row r="6391" customHeight="1" spans="11:15">
      <c r="K6391" s="6" t="str">
        <f>IFERROR(VLOOKUP($J6391,Lookup!$I:$M,Lookup!J$2,0),"")</f>
        <v/>
      </c>
      <c r="L6391" s="6" t="str">
        <f>IFERROR(VLOOKUP($J6391,Lookup!$I:$M,Lookup!K$2,0),"")</f>
        <v/>
      </c>
      <c r="M6391" s="6" t="str">
        <f>IFERROR(VLOOKUP($J6391,Lookup!$I:$M,Lookup!L$2,0),"")</f>
        <v/>
      </c>
      <c r="N6391" s="6" t="str">
        <f>IFERROR(VLOOKUP($J6391,Lookup!$I:$M,Lookup!M$2,0),"")</f>
        <v/>
      </c>
      <c r="O6391" s="6">
        <f>IFERROR(VLOOKUP(E6391,Lookup!B:C,2,0),0)</f>
        <v>0</v>
      </c>
    </row>
    <row r="6392" customHeight="1" spans="11:15">
      <c r="K6392" s="6" t="str">
        <f>IFERROR(VLOOKUP($J6392,Lookup!$I:$M,Lookup!J$2,0),"")</f>
        <v/>
      </c>
      <c r="L6392" s="6" t="str">
        <f>IFERROR(VLOOKUP($J6392,Lookup!$I:$M,Lookup!K$2,0),"")</f>
        <v/>
      </c>
      <c r="M6392" s="6" t="str">
        <f>IFERROR(VLOOKUP($J6392,Lookup!$I:$M,Lookup!L$2,0),"")</f>
        <v/>
      </c>
      <c r="N6392" s="6" t="str">
        <f>IFERROR(VLOOKUP($J6392,Lookup!$I:$M,Lookup!M$2,0),"")</f>
        <v/>
      </c>
      <c r="O6392" s="6">
        <f>IFERROR(VLOOKUP(E6392,Lookup!B:C,2,0),0)</f>
        <v>0</v>
      </c>
    </row>
    <row r="6393" customHeight="1" spans="11:15">
      <c r="K6393" s="6" t="str">
        <f>IFERROR(VLOOKUP($J6393,Lookup!$I:$M,Lookup!J$2,0),"")</f>
        <v/>
      </c>
      <c r="L6393" s="6" t="str">
        <f>IFERROR(VLOOKUP($J6393,Lookup!$I:$M,Lookup!K$2,0),"")</f>
        <v/>
      </c>
      <c r="M6393" s="6" t="str">
        <f>IFERROR(VLOOKUP($J6393,Lookup!$I:$M,Lookup!L$2,0),"")</f>
        <v/>
      </c>
      <c r="N6393" s="6" t="str">
        <f>IFERROR(VLOOKUP($J6393,Lookup!$I:$M,Lookup!M$2,0),"")</f>
        <v/>
      </c>
      <c r="O6393" s="6">
        <f>IFERROR(VLOOKUP(E6393,Lookup!B:C,2,0),0)</f>
        <v>0</v>
      </c>
    </row>
    <row r="6394" customHeight="1" spans="11:15">
      <c r="K6394" s="6" t="str">
        <f>IFERROR(VLOOKUP($J6394,Lookup!$I:$M,Lookup!J$2,0),"")</f>
        <v/>
      </c>
      <c r="L6394" s="6" t="str">
        <f>IFERROR(VLOOKUP($J6394,Lookup!$I:$M,Lookup!K$2,0),"")</f>
        <v/>
      </c>
      <c r="M6394" s="6" t="str">
        <f>IFERROR(VLOOKUP($J6394,Lookup!$I:$M,Lookup!L$2,0),"")</f>
        <v/>
      </c>
      <c r="N6394" s="6" t="str">
        <f>IFERROR(VLOOKUP($J6394,Lookup!$I:$M,Lookup!M$2,0),"")</f>
        <v/>
      </c>
      <c r="O6394" s="6">
        <f>IFERROR(VLOOKUP(E6394,Lookup!B:C,2,0),0)</f>
        <v>0</v>
      </c>
    </row>
    <row r="6395" customHeight="1" spans="11:15">
      <c r="K6395" s="6" t="str">
        <f>IFERROR(VLOOKUP($J6395,Lookup!$I:$M,Lookup!J$2,0),"")</f>
        <v/>
      </c>
      <c r="L6395" s="6" t="str">
        <f>IFERROR(VLOOKUP($J6395,Lookup!$I:$M,Lookup!K$2,0),"")</f>
        <v/>
      </c>
      <c r="M6395" s="6" t="str">
        <f>IFERROR(VLOOKUP($J6395,Lookup!$I:$M,Lookup!L$2,0),"")</f>
        <v/>
      </c>
      <c r="N6395" s="6" t="str">
        <f>IFERROR(VLOOKUP($J6395,Lookup!$I:$M,Lookup!M$2,0),"")</f>
        <v/>
      </c>
      <c r="O6395" s="6">
        <f>IFERROR(VLOOKUP(E6395,Lookup!B:C,2,0),0)</f>
        <v>0</v>
      </c>
    </row>
    <row r="6396" customHeight="1" spans="11:15">
      <c r="K6396" s="6" t="str">
        <f>IFERROR(VLOOKUP($J6396,Lookup!$I:$M,Lookup!J$2,0),"")</f>
        <v/>
      </c>
      <c r="L6396" s="6" t="str">
        <f>IFERROR(VLOOKUP($J6396,Lookup!$I:$M,Lookup!K$2,0),"")</f>
        <v/>
      </c>
      <c r="M6396" s="6" t="str">
        <f>IFERROR(VLOOKUP($J6396,Lookup!$I:$M,Lookup!L$2,0),"")</f>
        <v/>
      </c>
      <c r="N6396" s="6" t="str">
        <f>IFERROR(VLOOKUP($J6396,Lookup!$I:$M,Lookup!M$2,0),"")</f>
        <v/>
      </c>
      <c r="O6396" s="6">
        <f>IFERROR(VLOOKUP(E6396,Lookup!B:C,2,0),0)</f>
        <v>0</v>
      </c>
    </row>
    <row r="6397" customHeight="1" spans="11:15">
      <c r="K6397" s="6" t="str">
        <f>IFERROR(VLOOKUP($J6397,Lookup!$I:$M,Lookup!J$2,0),"")</f>
        <v/>
      </c>
      <c r="L6397" s="6" t="str">
        <f>IFERROR(VLOOKUP($J6397,Lookup!$I:$M,Lookup!K$2,0),"")</f>
        <v/>
      </c>
      <c r="M6397" s="6" t="str">
        <f>IFERROR(VLOOKUP($J6397,Lookup!$I:$M,Lookup!L$2,0),"")</f>
        <v/>
      </c>
      <c r="N6397" s="6" t="str">
        <f>IFERROR(VLOOKUP($J6397,Lookup!$I:$M,Lookup!M$2,0),"")</f>
        <v/>
      </c>
      <c r="O6397" s="6">
        <f>IFERROR(VLOOKUP(E6397,Lookup!B:C,2,0),0)</f>
        <v>0</v>
      </c>
    </row>
    <row r="6398" customHeight="1" spans="11:15">
      <c r="K6398" s="6" t="str">
        <f>IFERROR(VLOOKUP($J6398,Lookup!$I:$M,Lookup!J$2,0),"")</f>
        <v/>
      </c>
      <c r="L6398" s="6" t="str">
        <f>IFERROR(VLOOKUP($J6398,Lookup!$I:$M,Lookup!K$2,0),"")</f>
        <v/>
      </c>
      <c r="M6398" s="6" t="str">
        <f>IFERROR(VLOOKUP($J6398,Lookup!$I:$M,Lookup!L$2,0),"")</f>
        <v/>
      </c>
      <c r="N6398" s="6" t="str">
        <f>IFERROR(VLOOKUP($J6398,Lookup!$I:$M,Lookup!M$2,0),"")</f>
        <v/>
      </c>
      <c r="O6398" s="6">
        <f>IFERROR(VLOOKUP(E6398,Lookup!B:C,2,0),0)</f>
        <v>0</v>
      </c>
    </row>
    <row r="6399" customHeight="1" spans="11:15">
      <c r="K6399" s="6" t="str">
        <f>IFERROR(VLOOKUP($J6399,Lookup!$I:$M,Lookup!J$2,0),"")</f>
        <v/>
      </c>
      <c r="L6399" s="6" t="str">
        <f>IFERROR(VLOOKUP($J6399,Lookup!$I:$M,Lookup!K$2,0),"")</f>
        <v/>
      </c>
      <c r="M6399" s="6" t="str">
        <f>IFERROR(VLOOKUP($J6399,Lookup!$I:$M,Lookup!L$2,0),"")</f>
        <v/>
      </c>
      <c r="N6399" s="6" t="str">
        <f>IFERROR(VLOOKUP($J6399,Lookup!$I:$M,Lookup!M$2,0),"")</f>
        <v/>
      </c>
      <c r="O6399" s="6">
        <f>IFERROR(VLOOKUP(E6399,Lookup!B:C,2,0),0)</f>
        <v>0</v>
      </c>
    </row>
    <row r="6400" customHeight="1" spans="11:15">
      <c r="K6400" s="6" t="str">
        <f>IFERROR(VLOOKUP($J6400,Lookup!$I:$M,Lookup!J$2,0),"")</f>
        <v/>
      </c>
      <c r="L6400" s="6" t="str">
        <f>IFERROR(VLOOKUP($J6400,Lookup!$I:$M,Lookup!K$2,0),"")</f>
        <v/>
      </c>
      <c r="M6400" s="6" t="str">
        <f>IFERROR(VLOOKUP($J6400,Lookup!$I:$M,Lookup!L$2,0),"")</f>
        <v/>
      </c>
      <c r="N6400" s="6" t="str">
        <f>IFERROR(VLOOKUP($J6400,Lookup!$I:$M,Lookup!M$2,0),"")</f>
        <v/>
      </c>
      <c r="O6400" s="6">
        <f>IFERROR(VLOOKUP(E6400,Lookup!B:C,2,0),0)</f>
        <v>0</v>
      </c>
    </row>
    <row r="6401" customHeight="1" spans="11:15">
      <c r="K6401" s="6" t="str">
        <f>IFERROR(VLOOKUP($J6401,Lookup!$I:$M,Lookup!J$2,0),"")</f>
        <v/>
      </c>
      <c r="L6401" s="6" t="str">
        <f>IFERROR(VLOOKUP($J6401,Lookup!$I:$M,Lookup!K$2,0),"")</f>
        <v/>
      </c>
      <c r="M6401" s="6" t="str">
        <f>IFERROR(VLOOKUP($J6401,Lookup!$I:$M,Lookup!L$2,0),"")</f>
        <v/>
      </c>
      <c r="N6401" s="6" t="str">
        <f>IFERROR(VLOOKUP($J6401,Lookup!$I:$M,Lookup!M$2,0),"")</f>
        <v/>
      </c>
      <c r="O6401" s="6">
        <f>IFERROR(VLOOKUP(E6401,Lookup!B:C,2,0),0)</f>
        <v>0</v>
      </c>
    </row>
    <row r="6402" customHeight="1" spans="11:15">
      <c r="K6402" s="6" t="str">
        <f>IFERROR(VLOOKUP($J6402,Lookup!$I:$M,Lookup!J$2,0),"")</f>
        <v/>
      </c>
      <c r="L6402" s="6" t="str">
        <f>IFERROR(VLOOKUP($J6402,Lookup!$I:$M,Lookup!K$2,0),"")</f>
        <v/>
      </c>
      <c r="M6402" s="6" t="str">
        <f>IFERROR(VLOOKUP($J6402,Lookup!$I:$M,Lookup!L$2,0),"")</f>
        <v/>
      </c>
      <c r="N6402" s="6" t="str">
        <f>IFERROR(VLOOKUP($J6402,Lookup!$I:$M,Lookup!M$2,0),"")</f>
        <v/>
      </c>
      <c r="O6402" s="6">
        <f>IFERROR(VLOOKUP(E6402,Lookup!B:C,2,0),0)</f>
        <v>0</v>
      </c>
    </row>
    <row r="6403" customHeight="1" spans="11:15">
      <c r="K6403" s="6" t="str">
        <f>IFERROR(VLOOKUP($J6403,Lookup!$I:$M,Lookup!J$2,0),"")</f>
        <v/>
      </c>
      <c r="L6403" s="6" t="str">
        <f>IFERROR(VLOOKUP($J6403,Lookup!$I:$M,Lookup!K$2,0),"")</f>
        <v/>
      </c>
      <c r="M6403" s="6" t="str">
        <f>IFERROR(VLOOKUP($J6403,Lookup!$I:$M,Lookup!L$2,0),"")</f>
        <v/>
      </c>
      <c r="N6403" s="6" t="str">
        <f>IFERROR(VLOOKUP($J6403,Lookup!$I:$M,Lookup!M$2,0),"")</f>
        <v/>
      </c>
      <c r="O6403" s="6">
        <f>IFERROR(VLOOKUP(E6403,Lookup!B:C,2,0),0)</f>
        <v>0</v>
      </c>
    </row>
    <row r="6404" customHeight="1" spans="11:15">
      <c r="K6404" s="6" t="str">
        <f>IFERROR(VLOOKUP($J6404,Lookup!$I:$M,Lookup!J$2,0),"")</f>
        <v/>
      </c>
      <c r="L6404" s="6" t="str">
        <f>IFERROR(VLOOKUP($J6404,Lookup!$I:$M,Lookup!K$2,0),"")</f>
        <v/>
      </c>
      <c r="M6404" s="6" t="str">
        <f>IFERROR(VLOOKUP($J6404,Lookup!$I:$M,Lookup!L$2,0),"")</f>
        <v/>
      </c>
      <c r="N6404" s="6" t="str">
        <f>IFERROR(VLOOKUP($J6404,Lookup!$I:$M,Lookup!M$2,0),"")</f>
        <v/>
      </c>
      <c r="O6404" s="6">
        <f>IFERROR(VLOOKUP(E6404,Lookup!B:C,2,0),0)</f>
        <v>0</v>
      </c>
    </row>
    <row r="6405" customHeight="1" spans="11:15">
      <c r="K6405" s="6" t="str">
        <f>IFERROR(VLOOKUP($J6405,Lookup!$I:$M,Lookup!J$2,0),"")</f>
        <v/>
      </c>
      <c r="L6405" s="6" t="str">
        <f>IFERROR(VLOOKUP($J6405,Lookup!$I:$M,Lookup!K$2,0),"")</f>
        <v/>
      </c>
      <c r="M6405" s="6" t="str">
        <f>IFERROR(VLOOKUP($J6405,Lookup!$I:$M,Lookup!L$2,0),"")</f>
        <v/>
      </c>
      <c r="N6405" s="6" t="str">
        <f>IFERROR(VLOOKUP($J6405,Lookup!$I:$M,Lookup!M$2,0),"")</f>
        <v/>
      </c>
      <c r="O6405" s="6">
        <f>IFERROR(VLOOKUP(E6405,Lookup!B:C,2,0),0)</f>
        <v>0</v>
      </c>
    </row>
    <row r="6406" customHeight="1" spans="11:15">
      <c r="K6406" s="6" t="str">
        <f>IFERROR(VLOOKUP($J6406,Lookup!$I:$M,Lookup!J$2,0),"")</f>
        <v/>
      </c>
      <c r="L6406" s="6" t="str">
        <f>IFERROR(VLOOKUP($J6406,Lookup!$I:$M,Lookup!K$2,0),"")</f>
        <v/>
      </c>
      <c r="M6406" s="6" t="str">
        <f>IFERROR(VLOOKUP($J6406,Lookup!$I:$M,Lookup!L$2,0),"")</f>
        <v/>
      </c>
      <c r="N6406" s="6" t="str">
        <f>IFERROR(VLOOKUP($J6406,Lookup!$I:$M,Lookup!M$2,0),"")</f>
        <v/>
      </c>
      <c r="O6406" s="6">
        <f>IFERROR(VLOOKUP(E6406,Lookup!B:C,2,0),0)</f>
        <v>0</v>
      </c>
    </row>
    <row r="6407" customHeight="1" spans="11:15">
      <c r="K6407" s="6" t="str">
        <f>IFERROR(VLOOKUP($J6407,Lookup!$I:$M,Lookup!J$2,0),"")</f>
        <v/>
      </c>
      <c r="L6407" s="6" t="str">
        <f>IFERROR(VLOOKUP($J6407,Lookup!$I:$M,Lookup!K$2,0),"")</f>
        <v/>
      </c>
      <c r="M6407" s="6" t="str">
        <f>IFERROR(VLOOKUP($J6407,Lookup!$I:$M,Lookup!L$2,0),"")</f>
        <v/>
      </c>
      <c r="N6407" s="6" t="str">
        <f>IFERROR(VLOOKUP($J6407,Lookup!$I:$M,Lookup!M$2,0),"")</f>
        <v/>
      </c>
      <c r="O6407" s="6">
        <f>IFERROR(VLOOKUP(E6407,Lookup!B:C,2,0),0)</f>
        <v>0</v>
      </c>
    </row>
    <row r="6408" customHeight="1" spans="11:15">
      <c r="K6408" s="6" t="str">
        <f>IFERROR(VLOOKUP($J6408,Lookup!$I:$M,Lookup!J$2,0),"")</f>
        <v/>
      </c>
      <c r="L6408" s="6" t="str">
        <f>IFERROR(VLOOKUP($J6408,Lookup!$I:$M,Lookup!K$2,0),"")</f>
        <v/>
      </c>
      <c r="M6408" s="6" t="str">
        <f>IFERROR(VLOOKUP($J6408,Lookup!$I:$M,Lookup!L$2,0),"")</f>
        <v/>
      </c>
      <c r="N6408" s="6" t="str">
        <f>IFERROR(VLOOKUP($J6408,Lookup!$I:$M,Lookup!M$2,0),"")</f>
        <v/>
      </c>
      <c r="O6408" s="6">
        <f>IFERROR(VLOOKUP(E6408,Lookup!B:C,2,0),0)</f>
        <v>0</v>
      </c>
    </row>
    <row r="6409" customHeight="1" spans="11:15">
      <c r="K6409" s="6" t="str">
        <f>IFERROR(VLOOKUP($J6409,Lookup!$I:$M,Lookup!J$2,0),"")</f>
        <v/>
      </c>
      <c r="L6409" s="6" t="str">
        <f>IFERROR(VLOOKUP($J6409,Lookup!$I:$M,Lookup!K$2,0),"")</f>
        <v/>
      </c>
      <c r="M6409" s="6" t="str">
        <f>IFERROR(VLOOKUP($J6409,Lookup!$I:$M,Lookup!L$2,0),"")</f>
        <v/>
      </c>
      <c r="N6409" s="6" t="str">
        <f>IFERROR(VLOOKUP($J6409,Lookup!$I:$M,Lookup!M$2,0),"")</f>
        <v/>
      </c>
      <c r="O6409" s="6">
        <f>IFERROR(VLOOKUP(E6409,Lookup!B:C,2,0),0)</f>
        <v>0</v>
      </c>
    </row>
    <row r="6410" customHeight="1" spans="11:15">
      <c r="K6410" s="6" t="str">
        <f>IFERROR(VLOOKUP($J6410,Lookup!$I:$M,Lookup!J$2,0),"")</f>
        <v/>
      </c>
      <c r="L6410" s="6" t="str">
        <f>IFERROR(VLOOKUP($J6410,Lookup!$I:$M,Lookup!K$2,0),"")</f>
        <v/>
      </c>
      <c r="M6410" s="6" t="str">
        <f>IFERROR(VLOOKUP($J6410,Lookup!$I:$M,Lookup!L$2,0),"")</f>
        <v/>
      </c>
      <c r="N6410" s="6" t="str">
        <f>IFERROR(VLOOKUP($J6410,Lookup!$I:$M,Lookup!M$2,0),"")</f>
        <v/>
      </c>
      <c r="O6410" s="6">
        <f>IFERROR(VLOOKUP(E6410,Lookup!B:C,2,0),0)</f>
        <v>0</v>
      </c>
    </row>
    <row r="6411" customHeight="1" spans="11:15">
      <c r="K6411" s="6" t="str">
        <f>IFERROR(VLOOKUP($J6411,Lookup!$I:$M,Lookup!J$2,0),"")</f>
        <v/>
      </c>
      <c r="L6411" s="6" t="str">
        <f>IFERROR(VLOOKUP($J6411,Lookup!$I:$M,Lookup!K$2,0),"")</f>
        <v/>
      </c>
      <c r="M6411" s="6" t="str">
        <f>IFERROR(VLOOKUP($J6411,Lookup!$I:$M,Lookup!L$2,0),"")</f>
        <v/>
      </c>
      <c r="N6411" s="6" t="str">
        <f>IFERROR(VLOOKUP($J6411,Lookup!$I:$M,Lookup!M$2,0),"")</f>
        <v/>
      </c>
      <c r="O6411" s="6">
        <f>IFERROR(VLOOKUP(E6411,Lookup!B:C,2,0),0)</f>
        <v>0</v>
      </c>
    </row>
    <row r="6412" customHeight="1" spans="11:15">
      <c r="K6412" s="6" t="str">
        <f>IFERROR(VLOOKUP($J6412,Lookup!$I:$M,Lookup!J$2,0),"")</f>
        <v/>
      </c>
      <c r="L6412" s="6" t="str">
        <f>IFERROR(VLOOKUP($J6412,Lookup!$I:$M,Lookup!K$2,0),"")</f>
        <v/>
      </c>
      <c r="M6412" s="6" t="str">
        <f>IFERROR(VLOOKUP($J6412,Lookup!$I:$M,Lookup!L$2,0),"")</f>
        <v/>
      </c>
      <c r="N6412" s="6" t="str">
        <f>IFERROR(VLOOKUP($J6412,Lookup!$I:$M,Lookup!M$2,0),"")</f>
        <v/>
      </c>
      <c r="O6412" s="6">
        <f>IFERROR(VLOOKUP(E6412,Lookup!B:C,2,0),0)</f>
        <v>0</v>
      </c>
    </row>
    <row r="6413" customHeight="1" spans="11:15">
      <c r="K6413" s="6" t="str">
        <f>IFERROR(VLOOKUP($J6413,Lookup!$I:$M,Lookup!J$2,0),"")</f>
        <v/>
      </c>
      <c r="L6413" s="6" t="str">
        <f>IFERROR(VLOOKUP($J6413,Lookup!$I:$M,Lookup!K$2,0),"")</f>
        <v/>
      </c>
      <c r="M6413" s="6" t="str">
        <f>IFERROR(VLOOKUP($J6413,Lookup!$I:$M,Lookup!L$2,0),"")</f>
        <v/>
      </c>
      <c r="N6413" s="6" t="str">
        <f>IFERROR(VLOOKUP($J6413,Lookup!$I:$M,Lookup!M$2,0),"")</f>
        <v/>
      </c>
      <c r="O6413" s="6">
        <f>IFERROR(VLOOKUP(E6413,Lookup!B:C,2,0),0)</f>
        <v>0</v>
      </c>
    </row>
    <row r="6414" customHeight="1" spans="11:15">
      <c r="K6414" s="6" t="str">
        <f>IFERROR(VLOOKUP($J6414,Lookup!$I:$M,Lookup!J$2,0),"")</f>
        <v/>
      </c>
      <c r="L6414" s="6" t="str">
        <f>IFERROR(VLOOKUP($J6414,Lookup!$I:$M,Lookup!K$2,0),"")</f>
        <v/>
      </c>
      <c r="M6414" s="6" t="str">
        <f>IFERROR(VLOOKUP($J6414,Lookup!$I:$M,Lookup!L$2,0),"")</f>
        <v/>
      </c>
      <c r="N6414" s="6" t="str">
        <f>IFERROR(VLOOKUP($J6414,Lookup!$I:$M,Lookup!M$2,0),"")</f>
        <v/>
      </c>
      <c r="O6414" s="6">
        <f>IFERROR(VLOOKUP(E6414,Lookup!B:C,2,0),0)</f>
        <v>0</v>
      </c>
    </row>
    <row r="6415" customHeight="1" spans="11:15">
      <c r="K6415" s="6" t="str">
        <f>IFERROR(VLOOKUP($J6415,Lookup!$I:$M,Lookup!J$2,0),"")</f>
        <v/>
      </c>
      <c r="L6415" s="6" t="str">
        <f>IFERROR(VLOOKUP($J6415,Lookup!$I:$M,Lookup!K$2,0),"")</f>
        <v/>
      </c>
      <c r="M6415" s="6" t="str">
        <f>IFERROR(VLOOKUP($J6415,Lookup!$I:$M,Lookup!L$2,0),"")</f>
        <v/>
      </c>
      <c r="N6415" s="6" t="str">
        <f>IFERROR(VLOOKUP($J6415,Lookup!$I:$M,Lookup!M$2,0),"")</f>
        <v/>
      </c>
      <c r="O6415" s="6">
        <f>IFERROR(VLOOKUP(E6415,Lookup!B:C,2,0),0)</f>
        <v>0</v>
      </c>
    </row>
    <row r="6416" customHeight="1" spans="11:15">
      <c r="K6416" s="6" t="str">
        <f>IFERROR(VLOOKUP($J6416,Lookup!$I:$M,Lookup!J$2,0),"")</f>
        <v/>
      </c>
      <c r="L6416" s="6" t="str">
        <f>IFERROR(VLOOKUP($J6416,Lookup!$I:$M,Lookup!K$2,0),"")</f>
        <v/>
      </c>
      <c r="M6416" s="6" t="str">
        <f>IFERROR(VLOOKUP($J6416,Lookup!$I:$M,Lookup!L$2,0),"")</f>
        <v/>
      </c>
      <c r="N6416" s="6" t="str">
        <f>IFERROR(VLOOKUP($J6416,Lookup!$I:$M,Lookup!M$2,0),"")</f>
        <v/>
      </c>
      <c r="O6416" s="6">
        <f>IFERROR(VLOOKUP(E6416,Lookup!B:C,2,0),0)</f>
        <v>0</v>
      </c>
    </row>
    <row r="6417" customHeight="1" spans="11:15">
      <c r="K6417" s="6" t="str">
        <f>IFERROR(VLOOKUP($J6417,Lookup!$I:$M,Lookup!J$2,0),"")</f>
        <v/>
      </c>
      <c r="L6417" s="6" t="str">
        <f>IFERROR(VLOOKUP($J6417,Lookup!$I:$M,Lookup!K$2,0),"")</f>
        <v/>
      </c>
      <c r="M6417" s="6" t="str">
        <f>IFERROR(VLOOKUP($J6417,Lookup!$I:$M,Lookup!L$2,0),"")</f>
        <v/>
      </c>
      <c r="N6417" s="6" t="str">
        <f>IFERROR(VLOOKUP($J6417,Lookup!$I:$M,Lookup!M$2,0),"")</f>
        <v/>
      </c>
      <c r="O6417" s="6">
        <f>IFERROR(VLOOKUP(E6417,Lookup!B:C,2,0),0)</f>
        <v>0</v>
      </c>
    </row>
    <row r="6418" customHeight="1" spans="11:15">
      <c r="K6418" s="6" t="str">
        <f>IFERROR(VLOOKUP($J6418,Lookup!$I:$M,Lookup!J$2,0),"")</f>
        <v/>
      </c>
      <c r="L6418" s="6" t="str">
        <f>IFERROR(VLOOKUP($J6418,Lookup!$I:$M,Lookup!K$2,0),"")</f>
        <v/>
      </c>
      <c r="M6418" s="6" t="str">
        <f>IFERROR(VLOOKUP($J6418,Lookup!$I:$M,Lookup!L$2,0),"")</f>
        <v/>
      </c>
      <c r="N6418" s="6" t="str">
        <f>IFERROR(VLOOKUP($J6418,Lookup!$I:$M,Lookup!M$2,0),"")</f>
        <v/>
      </c>
      <c r="O6418" s="6">
        <f>IFERROR(VLOOKUP(E6418,Lookup!B:C,2,0),0)</f>
        <v>0</v>
      </c>
    </row>
    <row r="6419" customHeight="1" spans="11:15">
      <c r="K6419" s="6" t="str">
        <f>IFERROR(VLOOKUP($J6419,Lookup!$I:$M,Lookup!J$2,0),"")</f>
        <v/>
      </c>
      <c r="L6419" s="6" t="str">
        <f>IFERROR(VLOOKUP($J6419,Lookup!$I:$M,Lookup!K$2,0),"")</f>
        <v/>
      </c>
      <c r="M6419" s="6" t="str">
        <f>IFERROR(VLOOKUP($J6419,Lookup!$I:$M,Lookup!L$2,0),"")</f>
        <v/>
      </c>
      <c r="N6419" s="6" t="str">
        <f>IFERROR(VLOOKUP($J6419,Lookup!$I:$M,Lookup!M$2,0),"")</f>
        <v/>
      </c>
      <c r="O6419" s="6">
        <f>IFERROR(VLOOKUP(E6419,Lookup!B:C,2,0),0)</f>
        <v>0</v>
      </c>
    </row>
    <row r="6420" customHeight="1" spans="11:15">
      <c r="K6420" s="6" t="str">
        <f>IFERROR(VLOOKUP($J6420,Lookup!$I:$M,Lookup!J$2,0),"")</f>
        <v/>
      </c>
      <c r="L6420" s="6" t="str">
        <f>IFERROR(VLOOKUP($J6420,Lookup!$I:$M,Lookup!K$2,0),"")</f>
        <v/>
      </c>
      <c r="M6420" s="6" t="str">
        <f>IFERROR(VLOOKUP($J6420,Lookup!$I:$M,Lookup!L$2,0),"")</f>
        <v/>
      </c>
      <c r="N6420" s="6" t="str">
        <f>IFERROR(VLOOKUP($J6420,Lookup!$I:$M,Lookup!M$2,0),"")</f>
        <v/>
      </c>
      <c r="O6420" s="6">
        <f>IFERROR(VLOOKUP(E6420,Lookup!B:C,2,0),0)</f>
        <v>0</v>
      </c>
    </row>
    <row r="6421" customHeight="1" spans="11:15">
      <c r="K6421" s="6" t="str">
        <f>IFERROR(VLOOKUP($J6421,Lookup!$I:$M,Lookup!J$2,0),"")</f>
        <v/>
      </c>
      <c r="L6421" s="6" t="str">
        <f>IFERROR(VLOOKUP($J6421,Lookup!$I:$M,Lookup!K$2,0),"")</f>
        <v/>
      </c>
      <c r="M6421" s="6" t="str">
        <f>IFERROR(VLOOKUP($J6421,Lookup!$I:$M,Lookup!L$2,0),"")</f>
        <v/>
      </c>
      <c r="N6421" s="6" t="str">
        <f>IFERROR(VLOOKUP($J6421,Lookup!$I:$M,Lookup!M$2,0),"")</f>
        <v/>
      </c>
      <c r="O6421" s="6">
        <f>IFERROR(VLOOKUP(E6421,Lookup!B:C,2,0),0)</f>
        <v>0</v>
      </c>
    </row>
    <row r="6422" customHeight="1" spans="11:15">
      <c r="K6422" s="6" t="str">
        <f>IFERROR(VLOOKUP($J6422,Lookup!$I:$M,Lookup!J$2,0),"")</f>
        <v/>
      </c>
      <c r="L6422" s="6" t="str">
        <f>IFERROR(VLOOKUP($J6422,Lookup!$I:$M,Lookup!K$2,0),"")</f>
        <v/>
      </c>
      <c r="M6422" s="6" t="str">
        <f>IFERROR(VLOOKUP($J6422,Lookup!$I:$M,Lookup!L$2,0),"")</f>
        <v/>
      </c>
      <c r="N6422" s="6" t="str">
        <f>IFERROR(VLOOKUP($J6422,Lookup!$I:$M,Lookup!M$2,0),"")</f>
        <v/>
      </c>
      <c r="O6422" s="6">
        <f>IFERROR(VLOOKUP(E6422,Lookup!B:C,2,0),0)</f>
        <v>0</v>
      </c>
    </row>
    <row r="6423" customHeight="1" spans="11:15">
      <c r="K6423" s="6" t="str">
        <f>IFERROR(VLOOKUP($J6423,Lookup!$I:$M,Lookup!J$2,0),"")</f>
        <v/>
      </c>
      <c r="L6423" s="6" t="str">
        <f>IFERROR(VLOOKUP($J6423,Lookup!$I:$M,Lookup!K$2,0),"")</f>
        <v/>
      </c>
      <c r="M6423" s="6" t="str">
        <f>IFERROR(VLOOKUP($J6423,Lookup!$I:$M,Lookup!L$2,0),"")</f>
        <v/>
      </c>
      <c r="N6423" s="6" t="str">
        <f>IFERROR(VLOOKUP($J6423,Lookup!$I:$M,Lookup!M$2,0),"")</f>
        <v/>
      </c>
      <c r="O6423" s="6">
        <f>IFERROR(VLOOKUP(E6423,Lookup!B:C,2,0),0)</f>
        <v>0</v>
      </c>
    </row>
    <row r="6424" customHeight="1" spans="11:15">
      <c r="K6424" s="6" t="str">
        <f>IFERROR(VLOOKUP($J6424,Lookup!$I:$M,Lookup!J$2,0),"")</f>
        <v/>
      </c>
      <c r="L6424" s="6" t="str">
        <f>IFERROR(VLOOKUP($J6424,Lookup!$I:$M,Lookup!K$2,0),"")</f>
        <v/>
      </c>
      <c r="M6424" s="6" t="str">
        <f>IFERROR(VLOOKUP($J6424,Lookup!$I:$M,Lookup!L$2,0),"")</f>
        <v/>
      </c>
      <c r="N6424" s="6" t="str">
        <f>IFERROR(VLOOKUP($J6424,Lookup!$I:$M,Lookup!M$2,0),"")</f>
        <v/>
      </c>
      <c r="O6424" s="6">
        <f>IFERROR(VLOOKUP(E6424,Lookup!B:C,2,0),0)</f>
        <v>0</v>
      </c>
    </row>
    <row r="6425" customHeight="1" spans="11:15">
      <c r="K6425" s="6" t="str">
        <f>IFERROR(VLOOKUP($J6425,Lookup!$I:$M,Lookup!J$2,0),"")</f>
        <v/>
      </c>
      <c r="L6425" s="6" t="str">
        <f>IFERROR(VLOOKUP($J6425,Lookup!$I:$M,Lookup!K$2,0),"")</f>
        <v/>
      </c>
      <c r="M6425" s="6" t="str">
        <f>IFERROR(VLOOKUP($J6425,Lookup!$I:$M,Lookup!L$2,0),"")</f>
        <v/>
      </c>
      <c r="N6425" s="6" t="str">
        <f>IFERROR(VLOOKUP($J6425,Lookup!$I:$M,Lookup!M$2,0),"")</f>
        <v/>
      </c>
      <c r="O6425" s="6">
        <f>IFERROR(VLOOKUP(E6425,Lookup!B:C,2,0),0)</f>
        <v>0</v>
      </c>
    </row>
    <row r="6426" customHeight="1" spans="11:15">
      <c r="K6426" s="6" t="str">
        <f>IFERROR(VLOOKUP($J6426,Lookup!$I:$M,Lookup!J$2,0),"")</f>
        <v/>
      </c>
      <c r="L6426" s="6" t="str">
        <f>IFERROR(VLOOKUP($J6426,Lookup!$I:$M,Lookup!K$2,0),"")</f>
        <v/>
      </c>
      <c r="M6426" s="6" t="str">
        <f>IFERROR(VLOOKUP($J6426,Lookup!$I:$M,Lookup!L$2,0),"")</f>
        <v/>
      </c>
      <c r="N6426" s="6" t="str">
        <f>IFERROR(VLOOKUP($J6426,Lookup!$I:$M,Lookup!M$2,0),"")</f>
        <v/>
      </c>
      <c r="O6426" s="6">
        <f>IFERROR(VLOOKUP(E6426,Lookup!B:C,2,0),0)</f>
        <v>0</v>
      </c>
    </row>
    <row r="6427" customHeight="1" spans="11:15">
      <c r="K6427" s="6" t="str">
        <f>IFERROR(VLOOKUP($J6427,Lookup!$I:$M,Lookup!J$2,0),"")</f>
        <v/>
      </c>
      <c r="L6427" s="6" t="str">
        <f>IFERROR(VLOOKUP($J6427,Lookup!$I:$M,Lookup!K$2,0),"")</f>
        <v/>
      </c>
      <c r="M6427" s="6" t="str">
        <f>IFERROR(VLOOKUP($J6427,Lookup!$I:$M,Lookup!L$2,0),"")</f>
        <v/>
      </c>
      <c r="N6427" s="6" t="str">
        <f>IFERROR(VLOOKUP($J6427,Lookup!$I:$M,Lookup!M$2,0),"")</f>
        <v/>
      </c>
      <c r="O6427" s="6">
        <f>IFERROR(VLOOKUP(E6427,Lookup!B:C,2,0),0)</f>
        <v>0</v>
      </c>
    </row>
    <row r="6428" customHeight="1" spans="11:15">
      <c r="K6428" s="6" t="str">
        <f>IFERROR(VLOOKUP($J6428,Lookup!$I:$M,Lookup!J$2,0),"")</f>
        <v/>
      </c>
      <c r="L6428" s="6" t="str">
        <f>IFERROR(VLOOKUP($J6428,Lookup!$I:$M,Lookup!K$2,0),"")</f>
        <v/>
      </c>
      <c r="M6428" s="6" t="str">
        <f>IFERROR(VLOOKUP($J6428,Lookup!$I:$M,Lookup!L$2,0),"")</f>
        <v/>
      </c>
      <c r="N6428" s="6" t="str">
        <f>IFERROR(VLOOKUP($J6428,Lookup!$I:$M,Lookup!M$2,0),"")</f>
        <v/>
      </c>
      <c r="O6428" s="6">
        <f>IFERROR(VLOOKUP(E6428,Lookup!B:C,2,0),0)</f>
        <v>0</v>
      </c>
    </row>
    <row r="6429" customHeight="1" spans="11:15">
      <c r="K6429" s="6" t="str">
        <f>IFERROR(VLOOKUP($J6429,Lookup!$I:$M,Lookup!J$2,0),"")</f>
        <v/>
      </c>
      <c r="L6429" s="6" t="str">
        <f>IFERROR(VLOOKUP($J6429,Lookup!$I:$M,Lookup!K$2,0),"")</f>
        <v/>
      </c>
      <c r="M6429" s="6" t="str">
        <f>IFERROR(VLOOKUP($J6429,Lookup!$I:$M,Lookup!L$2,0),"")</f>
        <v/>
      </c>
      <c r="N6429" s="6" t="str">
        <f>IFERROR(VLOOKUP($J6429,Lookup!$I:$M,Lookup!M$2,0),"")</f>
        <v/>
      </c>
      <c r="O6429" s="6">
        <f>IFERROR(VLOOKUP(E6429,Lookup!B:C,2,0),0)</f>
        <v>0</v>
      </c>
    </row>
    <row r="6430" customHeight="1" spans="11:15">
      <c r="K6430" s="6" t="str">
        <f>IFERROR(VLOOKUP($J6430,Lookup!$I:$M,Lookup!J$2,0),"")</f>
        <v/>
      </c>
      <c r="L6430" s="6" t="str">
        <f>IFERROR(VLOOKUP($J6430,Lookup!$I:$M,Lookup!K$2,0),"")</f>
        <v/>
      </c>
      <c r="M6430" s="6" t="str">
        <f>IFERROR(VLOOKUP($J6430,Lookup!$I:$M,Lookup!L$2,0),"")</f>
        <v/>
      </c>
      <c r="N6430" s="6" t="str">
        <f>IFERROR(VLOOKUP($J6430,Lookup!$I:$M,Lookup!M$2,0),"")</f>
        <v/>
      </c>
      <c r="O6430" s="6">
        <f>IFERROR(VLOOKUP(E6430,Lookup!B:C,2,0),0)</f>
        <v>0</v>
      </c>
    </row>
    <row r="6431" customHeight="1" spans="11:15">
      <c r="K6431" s="6" t="str">
        <f>IFERROR(VLOOKUP($J6431,Lookup!$I:$M,Lookup!J$2,0),"")</f>
        <v/>
      </c>
      <c r="L6431" s="6" t="str">
        <f>IFERROR(VLOOKUP($J6431,Lookup!$I:$M,Lookup!K$2,0),"")</f>
        <v/>
      </c>
      <c r="M6431" s="6" t="str">
        <f>IFERROR(VLOOKUP($J6431,Lookup!$I:$M,Lookup!L$2,0),"")</f>
        <v/>
      </c>
      <c r="N6431" s="6" t="str">
        <f>IFERROR(VLOOKUP($J6431,Lookup!$I:$M,Lookup!M$2,0),"")</f>
        <v/>
      </c>
      <c r="O6431" s="6">
        <f>IFERROR(VLOOKUP(E6431,Lookup!B:C,2,0),0)</f>
        <v>0</v>
      </c>
    </row>
    <row r="6432" customHeight="1" spans="11:15">
      <c r="K6432" s="6" t="str">
        <f>IFERROR(VLOOKUP($J6432,Lookup!$I:$M,Lookup!J$2,0),"")</f>
        <v/>
      </c>
      <c r="L6432" s="6" t="str">
        <f>IFERROR(VLOOKUP($J6432,Lookup!$I:$M,Lookup!K$2,0),"")</f>
        <v/>
      </c>
      <c r="M6432" s="6" t="str">
        <f>IFERROR(VLOOKUP($J6432,Lookup!$I:$M,Lookup!L$2,0),"")</f>
        <v/>
      </c>
      <c r="N6432" s="6" t="str">
        <f>IFERROR(VLOOKUP($J6432,Lookup!$I:$M,Lookup!M$2,0),"")</f>
        <v/>
      </c>
      <c r="O6432" s="6">
        <f>IFERROR(VLOOKUP(E6432,Lookup!B:C,2,0),0)</f>
        <v>0</v>
      </c>
    </row>
    <row r="6433" customHeight="1" spans="11:15">
      <c r="K6433" s="6" t="str">
        <f>IFERROR(VLOOKUP($J6433,Lookup!$I:$M,Lookup!J$2,0),"")</f>
        <v/>
      </c>
      <c r="L6433" s="6" t="str">
        <f>IFERROR(VLOOKUP($J6433,Lookup!$I:$M,Lookup!K$2,0),"")</f>
        <v/>
      </c>
      <c r="M6433" s="6" t="str">
        <f>IFERROR(VLOOKUP($J6433,Lookup!$I:$M,Lookup!L$2,0),"")</f>
        <v/>
      </c>
      <c r="N6433" s="6" t="str">
        <f>IFERROR(VLOOKUP($J6433,Lookup!$I:$M,Lookup!M$2,0),"")</f>
        <v/>
      </c>
      <c r="O6433" s="6">
        <f>IFERROR(VLOOKUP(E6433,Lookup!B:C,2,0),0)</f>
        <v>0</v>
      </c>
    </row>
    <row r="6434" customHeight="1" spans="11:15">
      <c r="K6434" s="6" t="str">
        <f>IFERROR(VLOOKUP($J6434,Lookup!$I:$M,Lookup!J$2,0),"")</f>
        <v/>
      </c>
      <c r="L6434" s="6" t="str">
        <f>IFERROR(VLOOKUP($J6434,Lookup!$I:$M,Lookup!K$2,0),"")</f>
        <v/>
      </c>
      <c r="M6434" s="6" t="str">
        <f>IFERROR(VLOOKUP($J6434,Lookup!$I:$M,Lookup!L$2,0),"")</f>
        <v/>
      </c>
      <c r="N6434" s="6" t="str">
        <f>IFERROR(VLOOKUP($J6434,Lookup!$I:$M,Lookup!M$2,0),"")</f>
        <v/>
      </c>
      <c r="O6434" s="6">
        <f>IFERROR(VLOOKUP(E6434,Lookup!B:C,2,0),0)</f>
        <v>0</v>
      </c>
    </row>
    <row r="6435" customHeight="1" spans="11:15">
      <c r="K6435" s="6" t="str">
        <f>IFERROR(VLOOKUP($J6435,Lookup!$I:$M,Lookup!J$2,0),"")</f>
        <v/>
      </c>
      <c r="L6435" s="6" t="str">
        <f>IFERROR(VLOOKUP($J6435,Lookup!$I:$M,Lookup!K$2,0),"")</f>
        <v/>
      </c>
      <c r="M6435" s="6" t="str">
        <f>IFERROR(VLOOKUP($J6435,Lookup!$I:$M,Lookup!L$2,0),"")</f>
        <v/>
      </c>
      <c r="N6435" s="6" t="str">
        <f>IFERROR(VLOOKUP($J6435,Lookup!$I:$M,Lookup!M$2,0),"")</f>
        <v/>
      </c>
      <c r="O6435" s="6">
        <f>IFERROR(VLOOKUP(E6435,Lookup!B:C,2,0),0)</f>
        <v>0</v>
      </c>
    </row>
    <row r="6436" customHeight="1" spans="11:15">
      <c r="K6436" s="6" t="str">
        <f>IFERROR(VLOOKUP($J6436,Lookup!$I:$M,Lookup!J$2,0),"")</f>
        <v/>
      </c>
      <c r="L6436" s="6" t="str">
        <f>IFERROR(VLOOKUP($J6436,Lookup!$I:$M,Lookup!K$2,0),"")</f>
        <v/>
      </c>
      <c r="M6436" s="6" t="str">
        <f>IFERROR(VLOOKUP($J6436,Lookup!$I:$M,Lookup!L$2,0),"")</f>
        <v/>
      </c>
      <c r="N6436" s="6" t="str">
        <f>IFERROR(VLOOKUP($J6436,Lookup!$I:$M,Lookup!M$2,0),"")</f>
        <v/>
      </c>
      <c r="O6436" s="6">
        <f>IFERROR(VLOOKUP(E6436,Lookup!B:C,2,0),0)</f>
        <v>0</v>
      </c>
    </row>
    <row r="6437" customHeight="1" spans="11:15">
      <c r="K6437" s="6" t="str">
        <f>IFERROR(VLOOKUP($J6437,Lookup!$I:$M,Lookup!J$2,0),"")</f>
        <v/>
      </c>
      <c r="L6437" s="6" t="str">
        <f>IFERROR(VLOOKUP($J6437,Lookup!$I:$M,Lookup!K$2,0),"")</f>
        <v/>
      </c>
      <c r="M6437" s="6" t="str">
        <f>IFERROR(VLOOKUP($J6437,Lookup!$I:$M,Lookup!L$2,0),"")</f>
        <v/>
      </c>
      <c r="N6437" s="6" t="str">
        <f>IFERROR(VLOOKUP($J6437,Lookup!$I:$M,Lookup!M$2,0),"")</f>
        <v/>
      </c>
      <c r="O6437" s="6">
        <f>IFERROR(VLOOKUP(E6437,Lookup!B:C,2,0),0)</f>
        <v>0</v>
      </c>
    </row>
    <row r="6438" customHeight="1" spans="11:15">
      <c r="K6438" s="6" t="str">
        <f>IFERROR(VLOOKUP($J6438,Lookup!$I:$M,Lookup!J$2,0),"")</f>
        <v/>
      </c>
      <c r="L6438" s="6" t="str">
        <f>IFERROR(VLOOKUP($J6438,Lookup!$I:$M,Lookup!K$2,0),"")</f>
        <v/>
      </c>
      <c r="M6438" s="6" t="str">
        <f>IFERROR(VLOOKUP($J6438,Lookup!$I:$M,Lookup!L$2,0),"")</f>
        <v/>
      </c>
      <c r="N6438" s="6" t="str">
        <f>IFERROR(VLOOKUP($J6438,Lookup!$I:$M,Lookup!M$2,0),"")</f>
        <v/>
      </c>
      <c r="O6438" s="6">
        <f>IFERROR(VLOOKUP(E6438,Lookup!B:C,2,0),0)</f>
        <v>0</v>
      </c>
    </row>
    <row r="6439" customHeight="1" spans="11:15">
      <c r="K6439" s="6" t="str">
        <f>IFERROR(VLOOKUP($J6439,Lookup!$I:$M,Lookup!J$2,0),"")</f>
        <v/>
      </c>
      <c r="L6439" s="6" t="str">
        <f>IFERROR(VLOOKUP($J6439,Lookup!$I:$M,Lookup!K$2,0),"")</f>
        <v/>
      </c>
      <c r="M6439" s="6" t="str">
        <f>IFERROR(VLOOKUP($J6439,Lookup!$I:$M,Lookup!L$2,0),"")</f>
        <v/>
      </c>
      <c r="N6439" s="6" t="str">
        <f>IFERROR(VLOOKUP($J6439,Lookup!$I:$M,Lookup!M$2,0),"")</f>
        <v/>
      </c>
      <c r="O6439" s="6">
        <f>IFERROR(VLOOKUP(E6439,Lookup!B:C,2,0),0)</f>
        <v>0</v>
      </c>
    </row>
    <row r="6440" customHeight="1" spans="11:15">
      <c r="K6440" s="6" t="str">
        <f>IFERROR(VLOOKUP($J6440,Lookup!$I:$M,Lookup!J$2,0),"")</f>
        <v/>
      </c>
      <c r="L6440" s="6" t="str">
        <f>IFERROR(VLOOKUP($J6440,Lookup!$I:$M,Lookup!K$2,0),"")</f>
        <v/>
      </c>
      <c r="M6440" s="6" t="str">
        <f>IFERROR(VLOOKUP($J6440,Lookup!$I:$M,Lookup!L$2,0),"")</f>
        <v/>
      </c>
      <c r="N6440" s="6" t="str">
        <f>IFERROR(VLOOKUP($J6440,Lookup!$I:$M,Lookup!M$2,0),"")</f>
        <v/>
      </c>
      <c r="O6440" s="6">
        <f>IFERROR(VLOOKUP(E6440,Lookup!B:C,2,0),0)</f>
        <v>0</v>
      </c>
    </row>
    <row r="6441" customHeight="1" spans="11:15">
      <c r="K6441" s="6" t="str">
        <f>IFERROR(VLOOKUP($J6441,Lookup!$I:$M,Lookup!J$2,0),"")</f>
        <v/>
      </c>
      <c r="L6441" s="6" t="str">
        <f>IFERROR(VLOOKUP($J6441,Lookup!$I:$M,Lookup!K$2,0),"")</f>
        <v/>
      </c>
      <c r="M6441" s="6" t="str">
        <f>IFERROR(VLOOKUP($J6441,Lookup!$I:$M,Lookup!L$2,0),"")</f>
        <v/>
      </c>
      <c r="N6441" s="6" t="str">
        <f>IFERROR(VLOOKUP($J6441,Lookup!$I:$M,Lookup!M$2,0),"")</f>
        <v/>
      </c>
      <c r="O6441" s="6">
        <f>IFERROR(VLOOKUP(E6441,Lookup!B:C,2,0),0)</f>
        <v>0</v>
      </c>
    </row>
    <row r="6442" customHeight="1" spans="11:15">
      <c r="K6442" s="6" t="str">
        <f>IFERROR(VLOOKUP($J6442,Lookup!$I:$M,Lookup!J$2,0),"")</f>
        <v/>
      </c>
      <c r="L6442" s="6" t="str">
        <f>IFERROR(VLOOKUP($J6442,Lookup!$I:$M,Lookup!K$2,0),"")</f>
        <v/>
      </c>
      <c r="M6442" s="6" t="str">
        <f>IFERROR(VLOOKUP($J6442,Lookup!$I:$M,Lookup!L$2,0),"")</f>
        <v/>
      </c>
      <c r="N6442" s="6" t="str">
        <f>IFERROR(VLOOKUP($J6442,Lookup!$I:$M,Lookup!M$2,0),"")</f>
        <v/>
      </c>
      <c r="O6442" s="6">
        <f>IFERROR(VLOOKUP(E6442,Lookup!B:C,2,0),0)</f>
        <v>0</v>
      </c>
    </row>
    <row r="6443" customHeight="1" spans="11:15">
      <c r="K6443" s="6" t="str">
        <f>IFERROR(VLOOKUP($J6443,Lookup!$I:$M,Lookup!J$2,0),"")</f>
        <v/>
      </c>
      <c r="L6443" s="6" t="str">
        <f>IFERROR(VLOOKUP($J6443,Lookup!$I:$M,Lookup!K$2,0),"")</f>
        <v/>
      </c>
      <c r="M6443" s="6" t="str">
        <f>IFERROR(VLOOKUP($J6443,Lookup!$I:$M,Lookup!L$2,0),"")</f>
        <v/>
      </c>
      <c r="N6443" s="6" t="str">
        <f>IFERROR(VLOOKUP($J6443,Lookup!$I:$M,Lookup!M$2,0),"")</f>
        <v/>
      </c>
      <c r="O6443" s="6">
        <f>IFERROR(VLOOKUP(E6443,Lookup!B:C,2,0),0)</f>
        <v>0</v>
      </c>
    </row>
    <row r="6444" customHeight="1" spans="11:15">
      <c r="K6444" s="6" t="str">
        <f>IFERROR(VLOOKUP($J6444,Lookup!$I:$M,Lookup!J$2,0),"")</f>
        <v/>
      </c>
      <c r="L6444" s="6" t="str">
        <f>IFERROR(VLOOKUP($J6444,Lookup!$I:$M,Lookup!K$2,0),"")</f>
        <v/>
      </c>
      <c r="M6444" s="6" t="str">
        <f>IFERROR(VLOOKUP($J6444,Lookup!$I:$M,Lookup!L$2,0),"")</f>
        <v/>
      </c>
      <c r="N6444" s="6" t="str">
        <f>IFERROR(VLOOKUP($J6444,Lookup!$I:$M,Lookup!M$2,0),"")</f>
        <v/>
      </c>
      <c r="O6444" s="6">
        <f>IFERROR(VLOOKUP(E6444,Lookup!B:C,2,0),0)</f>
        <v>0</v>
      </c>
    </row>
    <row r="6445" customHeight="1" spans="11:15">
      <c r="K6445" s="6" t="str">
        <f>IFERROR(VLOOKUP($J6445,Lookup!$I:$M,Lookup!J$2,0),"")</f>
        <v/>
      </c>
      <c r="L6445" s="6" t="str">
        <f>IFERROR(VLOOKUP($J6445,Lookup!$I:$M,Lookup!K$2,0),"")</f>
        <v/>
      </c>
      <c r="M6445" s="6" t="str">
        <f>IFERROR(VLOOKUP($J6445,Lookup!$I:$M,Lookup!L$2,0),"")</f>
        <v/>
      </c>
      <c r="N6445" s="6" t="str">
        <f>IFERROR(VLOOKUP($J6445,Lookup!$I:$M,Lookup!M$2,0),"")</f>
        <v/>
      </c>
      <c r="O6445" s="6">
        <f>IFERROR(VLOOKUP(E6445,Lookup!B:C,2,0),0)</f>
        <v>0</v>
      </c>
    </row>
    <row r="6446" customHeight="1" spans="11:15">
      <c r="K6446" s="6" t="str">
        <f>IFERROR(VLOOKUP($J6446,Lookup!$I:$M,Lookup!J$2,0),"")</f>
        <v/>
      </c>
      <c r="L6446" s="6" t="str">
        <f>IFERROR(VLOOKUP($J6446,Lookup!$I:$M,Lookup!K$2,0),"")</f>
        <v/>
      </c>
      <c r="M6446" s="6" t="str">
        <f>IFERROR(VLOOKUP($J6446,Lookup!$I:$M,Lookup!L$2,0),"")</f>
        <v/>
      </c>
      <c r="N6446" s="6" t="str">
        <f>IFERROR(VLOOKUP($J6446,Lookup!$I:$M,Lookup!M$2,0),"")</f>
        <v/>
      </c>
      <c r="O6446" s="6">
        <f>IFERROR(VLOOKUP(E6446,Lookup!B:C,2,0),0)</f>
        <v>0</v>
      </c>
    </row>
    <row r="6447" customHeight="1" spans="11:15">
      <c r="K6447" s="6" t="str">
        <f>IFERROR(VLOOKUP($J6447,Lookup!$I:$M,Lookup!J$2,0),"")</f>
        <v/>
      </c>
      <c r="L6447" s="6" t="str">
        <f>IFERROR(VLOOKUP($J6447,Lookup!$I:$M,Lookup!K$2,0),"")</f>
        <v/>
      </c>
      <c r="M6447" s="6" t="str">
        <f>IFERROR(VLOOKUP($J6447,Lookup!$I:$M,Lookup!L$2,0),"")</f>
        <v/>
      </c>
      <c r="N6447" s="6" t="str">
        <f>IFERROR(VLOOKUP($J6447,Lookup!$I:$M,Lookup!M$2,0),"")</f>
        <v/>
      </c>
      <c r="O6447" s="6">
        <f>IFERROR(VLOOKUP(E6447,Lookup!B:C,2,0),0)</f>
        <v>0</v>
      </c>
    </row>
    <row r="6448" customHeight="1" spans="11:15">
      <c r="K6448" s="6" t="str">
        <f>IFERROR(VLOOKUP($J6448,Lookup!$I:$M,Lookup!J$2,0),"")</f>
        <v/>
      </c>
      <c r="L6448" s="6" t="str">
        <f>IFERROR(VLOOKUP($J6448,Lookup!$I:$M,Lookup!K$2,0),"")</f>
        <v/>
      </c>
      <c r="M6448" s="6" t="str">
        <f>IFERROR(VLOOKUP($J6448,Lookup!$I:$M,Lookup!L$2,0),"")</f>
        <v/>
      </c>
      <c r="N6448" s="6" t="str">
        <f>IFERROR(VLOOKUP($J6448,Lookup!$I:$M,Lookup!M$2,0),"")</f>
        <v/>
      </c>
      <c r="O6448" s="6">
        <f>IFERROR(VLOOKUP(E6448,Lookup!B:C,2,0),0)</f>
        <v>0</v>
      </c>
    </row>
    <row r="6449" customHeight="1" spans="11:15">
      <c r="K6449" s="6" t="str">
        <f>IFERROR(VLOOKUP($J6449,Lookup!$I:$M,Lookup!J$2,0),"")</f>
        <v/>
      </c>
      <c r="L6449" s="6" t="str">
        <f>IFERROR(VLOOKUP($J6449,Lookup!$I:$M,Lookup!K$2,0),"")</f>
        <v/>
      </c>
      <c r="M6449" s="6" t="str">
        <f>IFERROR(VLOOKUP($J6449,Lookup!$I:$M,Lookup!L$2,0),"")</f>
        <v/>
      </c>
      <c r="N6449" s="6" t="str">
        <f>IFERROR(VLOOKUP($J6449,Lookup!$I:$M,Lookup!M$2,0),"")</f>
        <v/>
      </c>
      <c r="O6449" s="6">
        <f>IFERROR(VLOOKUP(E6449,Lookup!B:C,2,0),0)</f>
        <v>0</v>
      </c>
    </row>
    <row r="6450" customHeight="1" spans="11:15">
      <c r="K6450" s="6" t="str">
        <f>IFERROR(VLOOKUP($J6450,Lookup!$I:$M,Lookup!J$2,0),"")</f>
        <v/>
      </c>
      <c r="L6450" s="6" t="str">
        <f>IFERROR(VLOOKUP($J6450,Lookup!$I:$M,Lookup!K$2,0),"")</f>
        <v/>
      </c>
      <c r="M6450" s="6" t="str">
        <f>IFERROR(VLOOKUP($J6450,Lookup!$I:$M,Lookup!L$2,0),"")</f>
        <v/>
      </c>
      <c r="N6450" s="6" t="str">
        <f>IFERROR(VLOOKUP($J6450,Lookup!$I:$M,Lookup!M$2,0),"")</f>
        <v/>
      </c>
      <c r="O6450" s="6">
        <f>IFERROR(VLOOKUP(E6450,Lookup!B:C,2,0),0)</f>
        <v>0</v>
      </c>
    </row>
    <row r="6451" customHeight="1" spans="11:15">
      <c r="K6451" s="6" t="str">
        <f>IFERROR(VLOOKUP($J6451,Lookup!$I:$M,Lookup!J$2,0),"")</f>
        <v/>
      </c>
      <c r="L6451" s="6" t="str">
        <f>IFERROR(VLOOKUP($J6451,Lookup!$I:$M,Lookup!K$2,0),"")</f>
        <v/>
      </c>
      <c r="M6451" s="6" t="str">
        <f>IFERROR(VLOOKUP($J6451,Lookup!$I:$M,Lookup!L$2,0),"")</f>
        <v/>
      </c>
      <c r="N6451" s="6" t="str">
        <f>IFERROR(VLOOKUP($J6451,Lookup!$I:$M,Lookup!M$2,0),"")</f>
        <v/>
      </c>
      <c r="O6451" s="6">
        <f>IFERROR(VLOOKUP(E6451,Lookup!B:C,2,0),0)</f>
        <v>0</v>
      </c>
    </row>
    <row r="6452" customHeight="1" spans="11:15">
      <c r="K6452" s="6" t="str">
        <f>IFERROR(VLOOKUP($J6452,Lookup!$I:$M,Lookup!J$2,0),"")</f>
        <v/>
      </c>
      <c r="L6452" s="6" t="str">
        <f>IFERROR(VLOOKUP($J6452,Lookup!$I:$M,Lookup!K$2,0),"")</f>
        <v/>
      </c>
      <c r="M6452" s="6" t="str">
        <f>IFERROR(VLOOKUP($J6452,Lookup!$I:$M,Lookup!L$2,0),"")</f>
        <v/>
      </c>
      <c r="N6452" s="6" t="str">
        <f>IFERROR(VLOOKUP($J6452,Lookup!$I:$M,Lookup!M$2,0),"")</f>
        <v/>
      </c>
      <c r="O6452" s="6">
        <f>IFERROR(VLOOKUP(E6452,Lookup!B:C,2,0),0)</f>
        <v>0</v>
      </c>
    </row>
    <row r="6453" customHeight="1" spans="11:15">
      <c r="K6453" s="6" t="str">
        <f>IFERROR(VLOOKUP($J6453,Lookup!$I:$M,Lookup!J$2,0),"")</f>
        <v/>
      </c>
      <c r="L6453" s="6" t="str">
        <f>IFERROR(VLOOKUP($J6453,Lookup!$I:$M,Lookup!K$2,0),"")</f>
        <v/>
      </c>
      <c r="M6453" s="6" t="str">
        <f>IFERROR(VLOOKUP($J6453,Lookup!$I:$M,Lookup!L$2,0),"")</f>
        <v/>
      </c>
      <c r="N6453" s="6" t="str">
        <f>IFERROR(VLOOKUP($J6453,Lookup!$I:$M,Lookup!M$2,0),"")</f>
        <v/>
      </c>
      <c r="O6453" s="6">
        <f>IFERROR(VLOOKUP(E6453,Lookup!B:C,2,0),0)</f>
        <v>0</v>
      </c>
    </row>
    <row r="6454" customHeight="1" spans="11:15">
      <c r="K6454" s="6" t="str">
        <f>IFERROR(VLOOKUP($J6454,Lookup!$I:$M,Lookup!J$2,0),"")</f>
        <v/>
      </c>
      <c r="L6454" s="6" t="str">
        <f>IFERROR(VLOOKUP($J6454,Lookup!$I:$M,Lookup!K$2,0),"")</f>
        <v/>
      </c>
      <c r="M6454" s="6" t="str">
        <f>IFERROR(VLOOKUP($J6454,Lookup!$I:$M,Lookup!L$2,0),"")</f>
        <v/>
      </c>
      <c r="N6454" s="6" t="str">
        <f>IFERROR(VLOOKUP($J6454,Lookup!$I:$M,Lookup!M$2,0),"")</f>
        <v/>
      </c>
      <c r="O6454" s="6">
        <f>IFERROR(VLOOKUP(E6454,Lookup!B:C,2,0),0)</f>
        <v>0</v>
      </c>
    </row>
    <row r="6455" customHeight="1" spans="11:15">
      <c r="K6455" s="6" t="str">
        <f>IFERROR(VLOOKUP($J6455,Lookup!$I:$M,Lookup!J$2,0),"")</f>
        <v/>
      </c>
      <c r="L6455" s="6" t="str">
        <f>IFERROR(VLOOKUP($J6455,Lookup!$I:$M,Lookup!K$2,0),"")</f>
        <v/>
      </c>
      <c r="M6455" s="6" t="str">
        <f>IFERROR(VLOOKUP($J6455,Lookup!$I:$M,Lookup!L$2,0),"")</f>
        <v/>
      </c>
      <c r="N6455" s="6" t="str">
        <f>IFERROR(VLOOKUP($J6455,Lookup!$I:$M,Lookup!M$2,0),"")</f>
        <v/>
      </c>
      <c r="O6455" s="6">
        <f>IFERROR(VLOOKUP(E6455,Lookup!B:C,2,0),0)</f>
        <v>0</v>
      </c>
    </row>
    <row r="6456" customHeight="1" spans="11:15">
      <c r="K6456" s="6" t="str">
        <f>IFERROR(VLOOKUP($J6456,Lookup!$I:$M,Lookup!J$2,0),"")</f>
        <v/>
      </c>
      <c r="L6456" s="6" t="str">
        <f>IFERROR(VLOOKUP($J6456,Lookup!$I:$M,Lookup!K$2,0),"")</f>
        <v/>
      </c>
      <c r="M6456" s="6" t="str">
        <f>IFERROR(VLOOKUP($J6456,Lookup!$I:$M,Lookup!L$2,0),"")</f>
        <v/>
      </c>
      <c r="N6456" s="6" t="str">
        <f>IFERROR(VLOOKUP($J6456,Lookup!$I:$M,Lookup!M$2,0),"")</f>
        <v/>
      </c>
      <c r="O6456" s="6">
        <f>IFERROR(VLOOKUP(E6456,Lookup!B:C,2,0),0)</f>
        <v>0</v>
      </c>
    </row>
    <row r="6457" customHeight="1" spans="11:15">
      <c r="K6457" s="6" t="str">
        <f>IFERROR(VLOOKUP($J6457,Lookup!$I:$M,Lookup!J$2,0),"")</f>
        <v/>
      </c>
      <c r="L6457" s="6" t="str">
        <f>IFERROR(VLOOKUP($J6457,Lookup!$I:$M,Lookup!K$2,0),"")</f>
        <v/>
      </c>
      <c r="M6457" s="6" t="str">
        <f>IFERROR(VLOOKUP($J6457,Lookup!$I:$M,Lookup!L$2,0),"")</f>
        <v/>
      </c>
      <c r="N6457" s="6" t="str">
        <f>IFERROR(VLOOKUP($J6457,Lookup!$I:$M,Lookup!M$2,0),"")</f>
        <v/>
      </c>
      <c r="O6457" s="6">
        <f>IFERROR(VLOOKUP(E6457,Lookup!B:C,2,0),0)</f>
        <v>0</v>
      </c>
    </row>
    <row r="6458" customHeight="1" spans="11:15">
      <c r="K6458" s="6" t="str">
        <f>IFERROR(VLOOKUP($J6458,Lookup!$I:$M,Lookup!J$2,0),"")</f>
        <v/>
      </c>
      <c r="L6458" s="6" t="str">
        <f>IFERROR(VLOOKUP($J6458,Lookup!$I:$M,Lookup!K$2,0),"")</f>
        <v/>
      </c>
      <c r="M6458" s="6" t="str">
        <f>IFERROR(VLOOKUP($J6458,Lookup!$I:$M,Lookup!L$2,0),"")</f>
        <v/>
      </c>
      <c r="N6458" s="6" t="str">
        <f>IFERROR(VLOOKUP($J6458,Lookup!$I:$M,Lookup!M$2,0),"")</f>
        <v/>
      </c>
      <c r="O6458" s="6">
        <f>IFERROR(VLOOKUP(E6458,Lookup!B:C,2,0),0)</f>
        <v>0</v>
      </c>
    </row>
    <row r="6459" customHeight="1" spans="11:15">
      <c r="K6459" s="6" t="str">
        <f>IFERROR(VLOOKUP($J6459,Lookup!$I:$M,Lookup!J$2,0),"")</f>
        <v/>
      </c>
      <c r="L6459" s="6" t="str">
        <f>IFERROR(VLOOKUP($J6459,Lookup!$I:$M,Lookup!K$2,0),"")</f>
        <v/>
      </c>
      <c r="M6459" s="6" t="str">
        <f>IFERROR(VLOOKUP($J6459,Lookup!$I:$M,Lookup!L$2,0),"")</f>
        <v/>
      </c>
      <c r="N6459" s="6" t="str">
        <f>IFERROR(VLOOKUP($J6459,Lookup!$I:$M,Lookup!M$2,0),"")</f>
        <v/>
      </c>
      <c r="O6459" s="6">
        <f>IFERROR(VLOOKUP(E6459,Lookup!B:C,2,0),0)</f>
        <v>0</v>
      </c>
    </row>
    <row r="6460" customHeight="1" spans="11:15">
      <c r="K6460" s="6" t="str">
        <f>IFERROR(VLOOKUP($J6460,Lookup!$I:$M,Lookup!J$2,0),"")</f>
        <v/>
      </c>
      <c r="L6460" s="6" t="str">
        <f>IFERROR(VLOOKUP($J6460,Lookup!$I:$M,Lookup!K$2,0),"")</f>
        <v/>
      </c>
      <c r="M6460" s="6" t="str">
        <f>IFERROR(VLOOKUP($J6460,Lookup!$I:$M,Lookup!L$2,0),"")</f>
        <v/>
      </c>
      <c r="N6460" s="6" t="str">
        <f>IFERROR(VLOOKUP($J6460,Lookup!$I:$M,Lookup!M$2,0),"")</f>
        <v/>
      </c>
      <c r="O6460" s="6">
        <f>IFERROR(VLOOKUP(E6460,Lookup!B:C,2,0),0)</f>
        <v>0</v>
      </c>
    </row>
    <row r="6461" customHeight="1" spans="11:15">
      <c r="K6461" s="6" t="str">
        <f>IFERROR(VLOOKUP($J6461,Lookup!$I:$M,Lookup!J$2,0),"")</f>
        <v/>
      </c>
      <c r="L6461" s="6" t="str">
        <f>IFERROR(VLOOKUP($J6461,Lookup!$I:$M,Lookup!K$2,0),"")</f>
        <v/>
      </c>
      <c r="M6461" s="6" t="str">
        <f>IFERROR(VLOOKUP($J6461,Lookup!$I:$M,Lookup!L$2,0),"")</f>
        <v/>
      </c>
      <c r="N6461" s="6" t="str">
        <f>IFERROR(VLOOKUP($J6461,Lookup!$I:$M,Lookup!M$2,0),"")</f>
        <v/>
      </c>
      <c r="O6461" s="6">
        <f>IFERROR(VLOOKUP(E6461,Lookup!B:C,2,0),0)</f>
        <v>0</v>
      </c>
    </row>
    <row r="6462" customHeight="1" spans="11:15">
      <c r="K6462" s="6" t="str">
        <f>IFERROR(VLOOKUP($J6462,Lookup!$I:$M,Lookup!J$2,0),"")</f>
        <v/>
      </c>
      <c r="L6462" s="6" t="str">
        <f>IFERROR(VLOOKUP($J6462,Lookup!$I:$M,Lookup!K$2,0),"")</f>
        <v/>
      </c>
      <c r="M6462" s="6" t="str">
        <f>IFERROR(VLOOKUP($J6462,Lookup!$I:$M,Lookup!L$2,0),"")</f>
        <v/>
      </c>
      <c r="N6462" s="6" t="str">
        <f>IFERROR(VLOOKUP($J6462,Lookup!$I:$M,Lookup!M$2,0),"")</f>
        <v/>
      </c>
      <c r="O6462" s="6">
        <f>IFERROR(VLOOKUP(E6462,Lookup!B:C,2,0),0)</f>
        <v>0</v>
      </c>
    </row>
    <row r="6463" customHeight="1" spans="11:15">
      <c r="K6463" s="6" t="str">
        <f>IFERROR(VLOOKUP($J6463,Lookup!$I:$M,Lookup!J$2,0),"")</f>
        <v/>
      </c>
      <c r="L6463" s="6" t="str">
        <f>IFERROR(VLOOKUP($J6463,Lookup!$I:$M,Lookup!K$2,0),"")</f>
        <v/>
      </c>
      <c r="M6463" s="6" t="str">
        <f>IFERROR(VLOOKUP($J6463,Lookup!$I:$M,Lookup!L$2,0),"")</f>
        <v/>
      </c>
      <c r="N6463" s="6" t="str">
        <f>IFERROR(VLOOKUP($J6463,Lookup!$I:$M,Lookup!M$2,0),"")</f>
        <v/>
      </c>
      <c r="O6463" s="6">
        <f>IFERROR(VLOOKUP(E6463,Lookup!B:C,2,0),0)</f>
        <v>0</v>
      </c>
    </row>
    <row r="6464" customHeight="1" spans="11:15">
      <c r="K6464" s="6" t="str">
        <f>IFERROR(VLOOKUP($J6464,Lookup!$I:$M,Lookup!J$2,0),"")</f>
        <v/>
      </c>
      <c r="L6464" s="6" t="str">
        <f>IFERROR(VLOOKUP($J6464,Lookup!$I:$M,Lookup!K$2,0),"")</f>
        <v/>
      </c>
      <c r="M6464" s="6" t="str">
        <f>IFERROR(VLOOKUP($J6464,Lookup!$I:$M,Lookup!L$2,0),"")</f>
        <v/>
      </c>
      <c r="N6464" s="6" t="str">
        <f>IFERROR(VLOOKUP($J6464,Lookup!$I:$M,Lookup!M$2,0),"")</f>
        <v/>
      </c>
      <c r="O6464" s="6">
        <f>IFERROR(VLOOKUP(E6464,Lookup!B:C,2,0),0)</f>
        <v>0</v>
      </c>
    </row>
    <row r="6465" customHeight="1" spans="11:15">
      <c r="K6465" s="6" t="str">
        <f>IFERROR(VLOOKUP($J6465,Lookup!$I:$M,Lookup!J$2,0),"")</f>
        <v/>
      </c>
      <c r="L6465" s="6" t="str">
        <f>IFERROR(VLOOKUP($J6465,Lookup!$I:$M,Lookup!K$2,0),"")</f>
        <v/>
      </c>
      <c r="M6465" s="6" t="str">
        <f>IFERROR(VLOOKUP($J6465,Lookup!$I:$M,Lookup!L$2,0),"")</f>
        <v/>
      </c>
      <c r="N6465" s="6" t="str">
        <f>IFERROR(VLOOKUP($J6465,Lookup!$I:$M,Lookup!M$2,0),"")</f>
        <v/>
      </c>
      <c r="O6465" s="6">
        <f>IFERROR(VLOOKUP(E6465,Lookup!B:C,2,0),0)</f>
        <v>0</v>
      </c>
    </row>
    <row r="6466" customHeight="1" spans="11:15">
      <c r="K6466" s="6" t="str">
        <f>IFERROR(VLOOKUP($J6466,Lookup!$I:$M,Lookup!J$2,0),"")</f>
        <v/>
      </c>
      <c r="L6466" s="6" t="str">
        <f>IFERROR(VLOOKUP($J6466,Lookup!$I:$M,Lookup!K$2,0),"")</f>
        <v/>
      </c>
      <c r="M6466" s="6" t="str">
        <f>IFERROR(VLOOKUP($J6466,Lookup!$I:$M,Lookup!L$2,0),"")</f>
        <v/>
      </c>
      <c r="N6466" s="6" t="str">
        <f>IFERROR(VLOOKUP($J6466,Lookup!$I:$M,Lookup!M$2,0),"")</f>
        <v/>
      </c>
      <c r="O6466" s="6">
        <f>IFERROR(VLOOKUP(E6466,Lookup!B:C,2,0),0)</f>
        <v>0</v>
      </c>
    </row>
    <row r="6467" customHeight="1" spans="11:15">
      <c r="K6467" s="6" t="str">
        <f>IFERROR(VLOOKUP($J6467,Lookup!$I:$M,Lookup!J$2,0),"")</f>
        <v/>
      </c>
      <c r="L6467" s="6" t="str">
        <f>IFERROR(VLOOKUP($J6467,Lookup!$I:$M,Lookup!K$2,0),"")</f>
        <v/>
      </c>
      <c r="M6467" s="6" t="str">
        <f>IFERROR(VLOOKUP($J6467,Lookup!$I:$M,Lookup!L$2,0),"")</f>
        <v/>
      </c>
      <c r="N6467" s="6" t="str">
        <f>IFERROR(VLOOKUP($J6467,Lookup!$I:$M,Lookup!M$2,0),"")</f>
        <v/>
      </c>
      <c r="O6467" s="6">
        <f>IFERROR(VLOOKUP(E6467,Lookup!B:C,2,0),0)</f>
        <v>0</v>
      </c>
    </row>
    <row r="6468" customHeight="1" spans="11:15">
      <c r="K6468" s="6" t="str">
        <f>IFERROR(VLOOKUP($J6468,Lookup!$I:$M,Lookup!J$2,0),"")</f>
        <v/>
      </c>
      <c r="L6468" s="6" t="str">
        <f>IFERROR(VLOOKUP($J6468,Lookup!$I:$M,Lookup!K$2,0),"")</f>
        <v/>
      </c>
      <c r="M6468" s="6" t="str">
        <f>IFERROR(VLOOKUP($J6468,Lookup!$I:$M,Lookup!L$2,0),"")</f>
        <v/>
      </c>
      <c r="N6468" s="6" t="str">
        <f>IFERROR(VLOOKUP($J6468,Lookup!$I:$M,Lookup!M$2,0),"")</f>
        <v/>
      </c>
      <c r="O6468" s="6">
        <f>IFERROR(VLOOKUP(E6468,Lookup!B:C,2,0),0)</f>
        <v>0</v>
      </c>
    </row>
    <row r="6469" customHeight="1" spans="11:15">
      <c r="K6469" s="6" t="str">
        <f>IFERROR(VLOOKUP($J6469,Lookup!$I:$M,Lookup!J$2,0),"")</f>
        <v/>
      </c>
      <c r="L6469" s="6" t="str">
        <f>IFERROR(VLOOKUP($J6469,Lookup!$I:$M,Lookup!K$2,0),"")</f>
        <v/>
      </c>
      <c r="M6469" s="6" t="str">
        <f>IFERROR(VLOOKUP($J6469,Lookup!$I:$M,Lookup!L$2,0),"")</f>
        <v/>
      </c>
      <c r="N6469" s="6" t="str">
        <f>IFERROR(VLOOKUP($J6469,Lookup!$I:$M,Lookup!M$2,0),"")</f>
        <v/>
      </c>
      <c r="O6469" s="6">
        <f>IFERROR(VLOOKUP(E6469,Lookup!B:C,2,0),0)</f>
        <v>0</v>
      </c>
    </row>
    <row r="6470" customHeight="1" spans="11:15">
      <c r="K6470" s="6" t="str">
        <f>IFERROR(VLOOKUP($J6470,Lookup!$I:$M,Lookup!J$2,0),"")</f>
        <v/>
      </c>
      <c r="L6470" s="6" t="str">
        <f>IFERROR(VLOOKUP($J6470,Lookup!$I:$M,Lookup!K$2,0),"")</f>
        <v/>
      </c>
      <c r="M6470" s="6" t="str">
        <f>IFERROR(VLOOKUP($J6470,Lookup!$I:$M,Lookup!L$2,0),"")</f>
        <v/>
      </c>
      <c r="N6470" s="6" t="str">
        <f>IFERROR(VLOOKUP($J6470,Lookup!$I:$M,Lookup!M$2,0),"")</f>
        <v/>
      </c>
      <c r="O6470" s="6">
        <f>IFERROR(VLOOKUP(E6470,Lookup!B:C,2,0),0)</f>
        <v>0</v>
      </c>
    </row>
    <row r="6471" customHeight="1" spans="11:15">
      <c r="K6471" s="6" t="str">
        <f>IFERROR(VLOOKUP($J6471,Lookup!$I:$M,Lookup!J$2,0),"")</f>
        <v/>
      </c>
      <c r="L6471" s="6" t="str">
        <f>IFERROR(VLOOKUP($J6471,Lookup!$I:$M,Lookup!K$2,0),"")</f>
        <v/>
      </c>
      <c r="M6471" s="6" t="str">
        <f>IFERROR(VLOOKUP($J6471,Lookup!$I:$M,Lookup!L$2,0),"")</f>
        <v/>
      </c>
      <c r="N6471" s="6" t="str">
        <f>IFERROR(VLOOKUP($J6471,Lookup!$I:$M,Lookup!M$2,0),"")</f>
        <v/>
      </c>
      <c r="O6471" s="6">
        <f>IFERROR(VLOOKUP(E6471,Lookup!B:C,2,0),0)</f>
        <v>0</v>
      </c>
    </row>
    <row r="6472" customHeight="1" spans="11:15">
      <c r="K6472" s="6" t="str">
        <f>IFERROR(VLOOKUP($J6472,Lookup!$I:$M,Lookup!J$2,0),"")</f>
        <v/>
      </c>
      <c r="L6472" s="6" t="str">
        <f>IFERROR(VLOOKUP($J6472,Lookup!$I:$M,Lookup!K$2,0),"")</f>
        <v/>
      </c>
      <c r="M6472" s="6" t="str">
        <f>IFERROR(VLOOKUP($J6472,Lookup!$I:$M,Lookup!L$2,0),"")</f>
        <v/>
      </c>
      <c r="N6472" s="6" t="str">
        <f>IFERROR(VLOOKUP($J6472,Lookup!$I:$M,Lookup!M$2,0),"")</f>
        <v/>
      </c>
      <c r="O6472" s="6">
        <f>IFERROR(VLOOKUP(E6472,Lookup!B:C,2,0),0)</f>
        <v>0</v>
      </c>
    </row>
    <row r="6473" customHeight="1" spans="11:15">
      <c r="K6473" s="6" t="str">
        <f>IFERROR(VLOOKUP($J6473,Lookup!$I:$M,Lookup!J$2,0),"")</f>
        <v/>
      </c>
      <c r="L6473" s="6" t="str">
        <f>IFERROR(VLOOKUP($J6473,Lookup!$I:$M,Lookup!K$2,0),"")</f>
        <v/>
      </c>
      <c r="M6473" s="6" t="str">
        <f>IFERROR(VLOOKUP($J6473,Lookup!$I:$M,Lookup!L$2,0),"")</f>
        <v/>
      </c>
      <c r="N6473" s="6" t="str">
        <f>IFERROR(VLOOKUP($J6473,Lookup!$I:$M,Lookup!M$2,0),"")</f>
        <v/>
      </c>
      <c r="O6473" s="6">
        <f>IFERROR(VLOOKUP(E6473,Lookup!B:C,2,0),0)</f>
        <v>0</v>
      </c>
    </row>
    <row r="6474" customHeight="1" spans="11:15">
      <c r="K6474" s="6" t="str">
        <f>IFERROR(VLOOKUP($J6474,Lookup!$I:$M,Lookup!J$2,0),"")</f>
        <v/>
      </c>
      <c r="L6474" s="6" t="str">
        <f>IFERROR(VLOOKUP($J6474,Lookup!$I:$M,Lookup!K$2,0),"")</f>
        <v/>
      </c>
      <c r="M6474" s="6" t="str">
        <f>IFERROR(VLOOKUP($J6474,Lookup!$I:$M,Lookup!L$2,0),"")</f>
        <v/>
      </c>
      <c r="N6474" s="6" t="str">
        <f>IFERROR(VLOOKUP($J6474,Lookup!$I:$M,Lookup!M$2,0),"")</f>
        <v/>
      </c>
      <c r="O6474" s="6">
        <f>IFERROR(VLOOKUP(E6474,Lookup!B:C,2,0),0)</f>
        <v>0</v>
      </c>
    </row>
    <row r="6475" customHeight="1" spans="11:15">
      <c r="K6475" s="6" t="str">
        <f>IFERROR(VLOOKUP($J6475,Lookup!$I:$M,Lookup!J$2,0),"")</f>
        <v/>
      </c>
      <c r="L6475" s="6" t="str">
        <f>IFERROR(VLOOKUP($J6475,Lookup!$I:$M,Lookup!K$2,0),"")</f>
        <v/>
      </c>
      <c r="M6475" s="6" t="str">
        <f>IFERROR(VLOOKUP($J6475,Lookup!$I:$M,Lookup!L$2,0),"")</f>
        <v/>
      </c>
      <c r="N6475" s="6" t="str">
        <f>IFERROR(VLOOKUP($J6475,Lookup!$I:$M,Lookup!M$2,0),"")</f>
        <v/>
      </c>
      <c r="O6475" s="6">
        <f>IFERROR(VLOOKUP(E6475,Lookup!B:C,2,0),0)</f>
        <v>0</v>
      </c>
    </row>
    <row r="6476" customHeight="1" spans="11:15">
      <c r="K6476" s="6" t="str">
        <f>IFERROR(VLOOKUP($J6476,Lookup!$I:$M,Lookup!J$2,0),"")</f>
        <v/>
      </c>
      <c r="L6476" s="6" t="str">
        <f>IFERROR(VLOOKUP($J6476,Lookup!$I:$M,Lookup!K$2,0),"")</f>
        <v/>
      </c>
      <c r="M6476" s="6" t="str">
        <f>IFERROR(VLOOKUP($J6476,Lookup!$I:$M,Lookup!L$2,0),"")</f>
        <v/>
      </c>
      <c r="N6476" s="6" t="str">
        <f>IFERROR(VLOOKUP($J6476,Lookup!$I:$M,Lookup!M$2,0),"")</f>
        <v/>
      </c>
      <c r="O6476" s="6">
        <f>IFERROR(VLOOKUP(E6476,Lookup!B:C,2,0),0)</f>
        <v>0</v>
      </c>
    </row>
    <row r="6477" customHeight="1" spans="11:15">
      <c r="K6477" s="6" t="str">
        <f>IFERROR(VLOOKUP($J6477,Lookup!$I:$M,Lookup!J$2,0),"")</f>
        <v/>
      </c>
      <c r="L6477" s="6" t="str">
        <f>IFERROR(VLOOKUP($J6477,Lookup!$I:$M,Lookup!K$2,0),"")</f>
        <v/>
      </c>
      <c r="M6477" s="6" t="str">
        <f>IFERROR(VLOOKUP($J6477,Lookup!$I:$M,Lookup!L$2,0),"")</f>
        <v/>
      </c>
      <c r="N6477" s="6" t="str">
        <f>IFERROR(VLOOKUP($J6477,Lookup!$I:$M,Lookup!M$2,0),"")</f>
        <v/>
      </c>
      <c r="O6477" s="6">
        <f>IFERROR(VLOOKUP(E6477,Lookup!B:C,2,0),0)</f>
        <v>0</v>
      </c>
    </row>
    <row r="6478" customHeight="1" spans="11:15">
      <c r="K6478" s="6" t="str">
        <f>IFERROR(VLOOKUP($J6478,Lookup!$I:$M,Lookup!J$2,0),"")</f>
        <v/>
      </c>
      <c r="L6478" s="6" t="str">
        <f>IFERROR(VLOOKUP($J6478,Lookup!$I:$M,Lookup!K$2,0),"")</f>
        <v/>
      </c>
      <c r="M6478" s="6" t="str">
        <f>IFERROR(VLOOKUP($J6478,Lookup!$I:$M,Lookup!L$2,0),"")</f>
        <v/>
      </c>
      <c r="N6478" s="6" t="str">
        <f>IFERROR(VLOOKUP($J6478,Lookup!$I:$M,Lookup!M$2,0),"")</f>
        <v/>
      </c>
      <c r="O6478" s="6">
        <f>IFERROR(VLOOKUP(E6478,Lookup!B:C,2,0),0)</f>
        <v>0</v>
      </c>
    </row>
    <row r="6479" customHeight="1" spans="11:15">
      <c r="K6479" s="6" t="str">
        <f>IFERROR(VLOOKUP($J6479,Lookup!$I:$M,Lookup!J$2,0),"")</f>
        <v/>
      </c>
      <c r="L6479" s="6" t="str">
        <f>IFERROR(VLOOKUP($J6479,Lookup!$I:$M,Lookup!K$2,0),"")</f>
        <v/>
      </c>
      <c r="M6479" s="6" t="str">
        <f>IFERROR(VLOOKUP($J6479,Lookup!$I:$M,Lookup!L$2,0),"")</f>
        <v/>
      </c>
      <c r="N6479" s="6" t="str">
        <f>IFERROR(VLOOKUP($J6479,Lookup!$I:$M,Lookup!M$2,0),"")</f>
        <v/>
      </c>
      <c r="O6479" s="6">
        <f>IFERROR(VLOOKUP(E6479,Lookup!B:C,2,0),0)</f>
        <v>0</v>
      </c>
    </row>
    <row r="6480" customHeight="1" spans="11:15">
      <c r="K6480" s="6" t="str">
        <f>IFERROR(VLOOKUP($J6480,Lookup!$I:$M,Lookup!J$2,0),"")</f>
        <v/>
      </c>
      <c r="L6480" s="6" t="str">
        <f>IFERROR(VLOOKUP($J6480,Lookup!$I:$M,Lookup!K$2,0),"")</f>
        <v/>
      </c>
      <c r="M6480" s="6" t="str">
        <f>IFERROR(VLOOKUP($J6480,Lookup!$I:$M,Lookup!L$2,0),"")</f>
        <v/>
      </c>
      <c r="N6480" s="6" t="str">
        <f>IFERROR(VLOOKUP($J6480,Lookup!$I:$M,Lookup!M$2,0),"")</f>
        <v/>
      </c>
      <c r="O6480" s="6">
        <f>IFERROR(VLOOKUP(E6480,Lookup!B:C,2,0),0)</f>
        <v>0</v>
      </c>
    </row>
    <row r="6481" customHeight="1" spans="11:15">
      <c r="K6481" s="6" t="str">
        <f>IFERROR(VLOOKUP($J6481,Lookup!$I:$M,Lookup!J$2,0),"")</f>
        <v/>
      </c>
      <c r="L6481" s="6" t="str">
        <f>IFERROR(VLOOKUP($J6481,Lookup!$I:$M,Lookup!K$2,0),"")</f>
        <v/>
      </c>
      <c r="M6481" s="6" t="str">
        <f>IFERROR(VLOOKUP($J6481,Lookup!$I:$M,Lookup!L$2,0),"")</f>
        <v/>
      </c>
      <c r="N6481" s="6" t="str">
        <f>IFERROR(VLOOKUP($J6481,Lookup!$I:$M,Lookup!M$2,0),"")</f>
        <v/>
      </c>
      <c r="O6481" s="6">
        <f>IFERROR(VLOOKUP(E6481,Lookup!B:C,2,0),0)</f>
        <v>0</v>
      </c>
    </row>
    <row r="6482" customHeight="1" spans="11:15">
      <c r="K6482" s="6" t="str">
        <f>IFERROR(VLOOKUP($J6482,Lookup!$I:$M,Lookup!J$2,0),"")</f>
        <v/>
      </c>
      <c r="L6482" s="6" t="str">
        <f>IFERROR(VLOOKUP($J6482,Lookup!$I:$M,Lookup!K$2,0),"")</f>
        <v/>
      </c>
      <c r="M6482" s="6" t="str">
        <f>IFERROR(VLOOKUP($J6482,Lookup!$I:$M,Lookup!L$2,0),"")</f>
        <v/>
      </c>
      <c r="N6482" s="6" t="str">
        <f>IFERROR(VLOOKUP($J6482,Lookup!$I:$M,Lookup!M$2,0),"")</f>
        <v/>
      </c>
      <c r="O6482" s="6">
        <f>IFERROR(VLOOKUP(E6482,Lookup!B:C,2,0),0)</f>
        <v>0</v>
      </c>
    </row>
    <row r="6483" customHeight="1" spans="11:15">
      <c r="K6483" s="6" t="str">
        <f>IFERROR(VLOOKUP($J6483,Lookup!$I:$M,Lookup!J$2,0),"")</f>
        <v/>
      </c>
      <c r="L6483" s="6" t="str">
        <f>IFERROR(VLOOKUP($J6483,Lookup!$I:$M,Lookup!K$2,0),"")</f>
        <v/>
      </c>
      <c r="M6483" s="6" t="str">
        <f>IFERROR(VLOOKUP($J6483,Lookup!$I:$M,Lookup!L$2,0),"")</f>
        <v/>
      </c>
      <c r="N6483" s="6" t="str">
        <f>IFERROR(VLOOKUP($J6483,Lookup!$I:$M,Lookup!M$2,0),"")</f>
        <v/>
      </c>
      <c r="O6483" s="6">
        <f>IFERROR(VLOOKUP(E6483,Lookup!B:C,2,0),0)</f>
        <v>0</v>
      </c>
    </row>
    <row r="6484" customHeight="1" spans="11:15">
      <c r="K6484" s="6" t="str">
        <f>IFERROR(VLOOKUP($J6484,Lookup!$I:$M,Lookup!J$2,0),"")</f>
        <v/>
      </c>
      <c r="L6484" s="6" t="str">
        <f>IFERROR(VLOOKUP($J6484,Lookup!$I:$M,Lookup!K$2,0),"")</f>
        <v/>
      </c>
      <c r="M6484" s="6" t="str">
        <f>IFERROR(VLOOKUP($J6484,Lookup!$I:$M,Lookup!L$2,0),"")</f>
        <v/>
      </c>
      <c r="N6484" s="6" t="str">
        <f>IFERROR(VLOOKUP($J6484,Lookup!$I:$M,Lookup!M$2,0),"")</f>
        <v/>
      </c>
      <c r="O6484" s="6">
        <f>IFERROR(VLOOKUP(E6484,Lookup!B:C,2,0),0)</f>
        <v>0</v>
      </c>
    </row>
    <row r="6485" customHeight="1" spans="11:15">
      <c r="K6485" s="6" t="str">
        <f>IFERROR(VLOOKUP($J6485,Lookup!$I:$M,Lookup!J$2,0),"")</f>
        <v/>
      </c>
      <c r="L6485" s="6" t="str">
        <f>IFERROR(VLOOKUP($J6485,Lookup!$I:$M,Lookup!K$2,0),"")</f>
        <v/>
      </c>
      <c r="M6485" s="6" t="str">
        <f>IFERROR(VLOOKUP($J6485,Lookup!$I:$M,Lookup!L$2,0),"")</f>
        <v/>
      </c>
      <c r="N6485" s="6" t="str">
        <f>IFERROR(VLOOKUP($J6485,Lookup!$I:$M,Lookup!M$2,0),"")</f>
        <v/>
      </c>
      <c r="O6485" s="6">
        <f>IFERROR(VLOOKUP(E6485,Lookup!B:C,2,0),0)</f>
        <v>0</v>
      </c>
    </row>
    <row r="6486" customHeight="1" spans="11:15">
      <c r="K6486" s="6" t="str">
        <f>IFERROR(VLOOKUP($J6486,Lookup!$I:$M,Lookup!J$2,0),"")</f>
        <v/>
      </c>
      <c r="L6486" s="6" t="str">
        <f>IFERROR(VLOOKUP($J6486,Lookup!$I:$M,Lookup!K$2,0),"")</f>
        <v/>
      </c>
      <c r="M6486" s="6" t="str">
        <f>IFERROR(VLOOKUP($J6486,Lookup!$I:$M,Lookup!L$2,0),"")</f>
        <v/>
      </c>
      <c r="N6486" s="6" t="str">
        <f>IFERROR(VLOOKUP($J6486,Lookup!$I:$M,Lookup!M$2,0),"")</f>
        <v/>
      </c>
      <c r="O6486" s="6">
        <f>IFERROR(VLOOKUP(E6486,Lookup!B:C,2,0),0)</f>
        <v>0</v>
      </c>
    </row>
    <row r="6487" customHeight="1" spans="11:15">
      <c r="K6487" s="6" t="str">
        <f>IFERROR(VLOOKUP($J6487,Lookup!$I:$M,Lookup!J$2,0),"")</f>
        <v/>
      </c>
      <c r="L6487" s="6" t="str">
        <f>IFERROR(VLOOKUP($J6487,Lookup!$I:$M,Lookup!K$2,0),"")</f>
        <v/>
      </c>
      <c r="M6487" s="6" t="str">
        <f>IFERROR(VLOOKUP($J6487,Lookup!$I:$M,Lookup!L$2,0),"")</f>
        <v/>
      </c>
      <c r="N6487" s="6" t="str">
        <f>IFERROR(VLOOKUP($J6487,Lookup!$I:$M,Lookup!M$2,0),"")</f>
        <v/>
      </c>
      <c r="O6487" s="6">
        <f>IFERROR(VLOOKUP(E6487,Lookup!B:C,2,0),0)</f>
        <v>0</v>
      </c>
    </row>
    <row r="6488" customHeight="1" spans="11:15">
      <c r="K6488" s="6" t="str">
        <f>IFERROR(VLOOKUP($J6488,Lookup!$I:$M,Lookup!J$2,0),"")</f>
        <v/>
      </c>
      <c r="L6488" s="6" t="str">
        <f>IFERROR(VLOOKUP($J6488,Lookup!$I:$M,Lookup!K$2,0),"")</f>
        <v/>
      </c>
      <c r="M6488" s="6" t="str">
        <f>IFERROR(VLOOKUP($J6488,Lookup!$I:$M,Lookup!L$2,0),"")</f>
        <v/>
      </c>
      <c r="N6488" s="6" t="str">
        <f>IFERROR(VLOOKUP($J6488,Lookup!$I:$M,Lookup!M$2,0),"")</f>
        <v/>
      </c>
      <c r="O6488" s="6">
        <f>IFERROR(VLOOKUP(E6488,Lookup!B:C,2,0),0)</f>
        <v>0</v>
      </c>
    </row>
    <row r="6489" customHeight="1" spans="11:15">
      <c r="K6489" s="6" t="str">
        <f>IFERROR(VLOOKUP($J6489,Lookup!$I:$M,Lookup!J$2,0),"")</f>
        <v/>
      </c>
      <c r="L6489" s="6" t="str">
        <f>IFERROR(VLOOKUP($J6489,Lookup!$I:$M,Lookup!K$2,0),"")</f>
        <v/>
      </c>
      <c r="M6489" s="6" t="str">
        <f>IFERROR(VLOOKUP($J6489,Lookup!$I:$M,Lookup!L$2,0),"")</f>
        <v/>
      </c>
      <c r="N6489" s="6" t="str">
        <f>IFERROR(VLOOKUP($J6489,Lookup!$I:$M,Lookup!M$2,0),"")</f>
        <v/>
      </c>
      <c r="O6489" s="6">
        <f>IFERROR(VLOOKUP(E6489,Lookup!B:C,2,0),0)</f>
        <v>0</v>
      </c>
    </row>
    <row r="6490" customHeight="1" spans="11:15">
      <c r="K6490" s="6" t="str">
        <f>IFERROR(VLOOKUP($J6490,Lookup!$I:$M,Lookup!J$2,0),"")</f>
        <v/>
      </c>
      <c r="L6490" s="6" t="str">
        <f>IFERROR(VLOOKUP($J6490,Lookup!$I:$M,Lookup!K$2,0),"")</f>
        <v/>
      </c>
      <c r="M6490" s="6" t="str">
        <f>IFERROR(VLOOKUP($J6490,Lookup!$I:$M,Lookup!L$2,0),"")</f>
        <v/>
      </c>
      <c r="N6490" s="6" t="str">
        <f>IFERROR(VLOOKUP($J6490,Lookup!$I:$M,Lookup!M$2,0),"")</f>
        <v/>
      </c>
      <c r="O6490" s="6">
        <f>IFERROR(VLOOKUP(E6490,Lookup!B:C,2,0),0)</f>
        <v>0</v>
      </c>
    </row>
    <row r="6491" customHeight="1" spans="11:15">
      <c r="K6491" s="6" t="str">
        <f>IFERROR(VLOOKUP($J6491,Lookup!$I:$M,Lookup!J$2,0),"")</f>
        <v/>
      </c>
      <c r="L6491" s="6" t="str">
        <f>IFERROR(VLOOKUP($J6491,Lookup!$I:$M,Lookup!K$2,0),"")</f>
        <v/>
      </c>
      <c r="M6491" s="6" t="str">
        <f>IFERROR(VLOOKUP($J6491,Lookup!$I:$M,Lookup!L$2,0),"")</f>
        <v/>
      </c>
      <c r="N6491" s="6" t="str">
        <f>IFERROR(VLOOKUP($J6491,Lookup!$I:$M,Lookup!M$2,0),"")</f>
        <v/>
      </c>
      <c r="O6491" s="6">
        <f>IFERROR(VLOOKUP(E6491,Lookup!B:C,2,0),0)</f>
        <v>0</v>
      </c>
    </row>
    <row r="6492" customHeight="1" spans="11:15">
      <c r="K6492" s="6" t="str">
        <f>IFERROR(VLOOKUP($J6492,Lookup!$I:$M,Lookup!J$2,0),"")</f>
        <v/>
      </c>
      <c r="L6492" s="6" t="str">
        <f>IFERROR(VLOOKUP($J6492,Lookup!$I:$M,Lookup!K$2,0),"")</f>
        <v/>
      </c>
      <c r="M6492" s="6" t="str">
        <f>IFERROR(VLOOKUP($J6492,Lookup!$I:$M,Lookup!L$2,0),"")</f>
        <v/>
      </c>
      <c r="N6492" s="6" t="str">
        <f>IFERROR(VLOOKUP($J6492,Lookup!$I:$M,Lookup!M$2,0),"")</f>
        <v/>
      </c>
      <c r="O6492" s="6">
        <f>IFERROR(VLOOKUP(E6492,Lookup!B:C,2,0),0)</f>
        <v>0</v>
      </c>
    </row>
    <row r="6493" customHeight="1" spans="11:15">
      <c r="K6493" s="6" t="str">
        <f>IFERROR(VLOOKUP($J6493,Lookup!$I:$M,Lookup!J$2,0),"")</f>
        <v/>
      </c>
      <c r="L6493" s="6" t="str">
        <f>IFERROR(VLOOKUP($J6493,Lookup!$I:$M,Lookup!K$2,0),"")</f>
        <v/>
      </c>
      <c r="M6493" s="6" t="str">
        <f>IFERROR(VLOOKUP($J6493,Lookup!$I:$M,Lookup!L$2,0),"")</f>
        <v/>
      </c>
      <c r="N6493" s="6" t="str">
        <f>IFERROR(VLOOKUP($J6493,Lookup!$I:$M,Lookup!M$2,0),"")</f>
        <v/>
      </c>
      <c r="O6493" s="6">
        <f>IFERROR(VLOOKUP(E6493,Lookup!B:C,2,0),0)</f>
        <v>0</v>
      </c>
    </row>
    <row r="6494" customHeight="1" spans="11:15">
      <c r="K6494" s="6" t="str">
        <f>IFERROR(VLOOKUP($J6494,Lookup!$I:$M,Lookup!J$2,0),"")</f>
        <v/>
      </c>
      <c r="L6494" s="6" t="str">
        <f>IFERROR(VLOOKUP($J6494,Lookup!$I:$M,Lookup!K$2,0),"")</f>
        <v/>
      </c>
      <c r="M6494" s="6" t="str">
        <f>IFERROR(VLOOKUP($J6494,Lookup!$I:$M,Lookup!L$2,0),"")</f>
        <v/>
      </c>
      <c r="N6494" s="6" t="str">
        <f>IFERROR(VLOOKUP($J6494,Lookup!$I:$M,Lookup!M$2,0),"")</f>
        <v/>
      </c>
      <c r="O6494" s="6">
        <f>IFERROR(VLOOKUP(E6494,Lookup!B:C,2,0),0)</f>
        <v>0</v>
      </c>
    </row>
    <row r="6495" customHeight="1" spans="11:15">
      <c r="K6495" s="6" t="str">
        <f>IFERROR(VLOOKUP($J6495,Lookup!$I:$M,Lookup!J$2,0),"")</f>
        <v/>
      </c>
      <c r="L6495" s="6" t="str">
        <f>IFERROR(VLOOKUP($J6495,Lookup!$I:$M,Lookup!K$2,0),"")</f>
        <v/>
      </c>
      <c r="M6495" s="6" t="str">
        <f>IFERROR(VLOOKUP($J6495,Lookup!$I:$M,Lookup!L$2,0),"")</f>
        <v/>
      </c>
      <c r="N6495" s="6" t="str">
        <f>IFERROR(VLOOKUP($J6495,Lookup!$I:$M,Lookup!M$2,0),"")</f>
        <v/>
      </c>
      <c r="O6495" s="6">
        <f>IFERROR(VLOOKUP(E6495,Lookup!B:C,2,0),0)</f>
        <v>0</v>
      </c>
    </row>
    <row r="6496" customHeight="1" spans="11:15">
      <c r="K6496" s="6" t="str">
        <f>IFERROR(VLOOKUP($J6496,Lookup!$I:$M,Lookup!J$2,0),"")</f>
        <v/>
      </c>
      <c r="L6496" s="6" t="str">
        <f>IFERROR(VLOOKUP($J6496,Lookup!$I:$M,Lookup!K$2,0),"")</f>
        <v/>
      </c>
      <c r="M6496" s="6" t="str">
        <f>IFERROR(VLOOKUP($J6496,Lookup!$I:$M,Lookup!L$2,0),"")</f>
        <v/>
      </c>
      <c r="N6496" s="6" t="str">
        <f>IFERROR(VLOOKUP($J6496,Lookup!$I:$M,Lookup!M$2,0),"")</f>
        <v/>
      </c>
      <c r="O6496" s="6">
        <f>IFERROR(VLOOKUP(E6496,Lookup!B:C,2,0),0)</f>
        <v>0</v>
      </c>
    </row>
    <row r="6497" customHeight="1" spans="11:15">
      <c r="K6497" s="6" t="str">
        <f>IFERROR(VLOOKUP($J6497,Lookup!$I:$M,Lookup!J$2,0),"")</f>
        <v/>
      </c>
      <c r="L6497" s="6" t="str">
        <f>IFERROR(VLOOKUP($J6497,Lookup!$I:$M,Lookup!K$2,0),"")</f>
        <v/>
      </c>
      <c r="M6497" s="6" t="str">
        <f>IFERROR(VLOOKUP($J6497,Lookup!$I:$M,Lookup!L$2,0),"")</f>
        <v/>
      </c>
      <c r="N6497" s="6" t="str">
        <f>IFERROR(VLOOKUP($J6497,Lookup!$I:$M,Lookup!M$2,0),"")</f>
        <v/>
      </c>
      <c r="O6497" s="6">
        <f>IFERROR(VLOOKUP(E6497,Lookup!B:C,2,0),0)</f>
        <v>0</v>
      </c>
    </row>
    <row r="6498" customHeight="1" spans="11:15">
      <c r="K6498" s="6" t="str">
        <f>IFERROR(VLOOKUP($J6498,Lookup!$I:$M,Lookup!J$2,0),"")</f>
        <v/>
      </c>
      <c r="L6498" s="6" t="str">
        <f>IFERROR(VLOOKUP($J6498,Lookup!$I:$M,Lookup!K$2,0),"")</f>
        <v/>
      </c>
      <c r="M6498" s="6" t="str">
        <f>IFERROR(VLOOKUP($J6498,Lookup!$I:$M,Lookup!L$2,0),"")</f>
        <v/>
      </c>
      <c r="N6498" s="6" t="str">
        <f>IFERROR(VLOOKUP($J6498,Lookup!$I:$M,Lookup!M$2,0),"")</f>
        <v/>
      </c>
      <c r="O6498" s="6">
        <f>IFERROR(VLOOKUP(E6498,Lookup!B:C,2,0),0)</f>
        <v>0</v>
      </c>
    </row>
    <row r="6499" customHeight="1" spans="11:15">
      <c r="K6499" s="6" t="str">
        <f>IFERROR(VLOOKUP($J6499,Lookup!$I:$M,Lookup!J$2,0),"")</f>
        <v/>
      </c>
      <c r="L6499" s="6" t="str">
        <f>IFERROR(VLOOKUP($J6499,Lookup!$I:$M,Lookup!K$2,0),"")</f>
        <v/>
      </c>
      <c r="M6499" s="6" t="str">
        <f>IFERROR(VLOOKUP($J6499,Lookup!$I:$M,Lookup!L$2,0),"")</f>
        <v/>
      </c>
      <c r="N6499" s="6" t="str">
        <f>IFERROR(VLOOKUP($J6499,Lookup!$I:$M,Lookup!M$2,0),"")</f>
        <v/>
      </c>
      <c r="O6499" s="6">
        <f>IFERROR(VLOOKUP(E6499,Lookup!B:C,2,0),0)</f>
        <v>0</v>
      </c>
    </row>
    <row r="6500" customHeight="1" spans="11:15">
      <c r="K6500" s="6" t="str">
        <f>IFERROR(VLOOKUP($J6500,Lookup!$I:$M,Lookup!J$2,0),"")</f>
        <v/>
      </c>
      <c r="L6500" s="6" t="str">
        <f>IFERROR(VLOOKUP($J6500,Lookup!$I:$M,Lookup!K$2,0),"")</f>
        <v/>
      </c>
      <c r="M6500" s="6" t="str">
        <f>IFERROR(VLOOKUP($J6500,Lookup!$I:$M,Lookup!L$2,0),"")</f>
        <v/>
      </c>
      <c r="N6500" s="6" t="str">
        <f>IFERROR(VLOOKUP($J6500,Lookup!$I:$M,Lookup!M$2,0),"")</f>
        <v/>
      </c>
      <c r="O6500" s="6">
        <f>IFERROR(VLOOKUP(E6500,Lookup!B:C,2,0),0)</f>
        <v>0</v>
      </c>
    </row>
    <row r="6501" customHeight="1" spans="11:15">
      <c r="K6501" s="6" t="str">
        <f>IFERROR(VLOOKUP($J6501,Lookup!$I:$M,Lookup!J$2,0),"")</f>
        <v/>
      </c>
      <c r="L6501" s="6" t="str">
        <f>IFERROR(VLOOKUP($J6501,Lookup!$I:$M,Lookup!K$2,0),"")</f>
        <v/>
      </c>
      <c r="M6501" s="6" t="str">
        <f>IFERROR(VLOOKUP($J6501,Lookup!$I:$M,Lookup!L$2,0),"")</f>
        <v/>
      </c>
      <c r="N6501" s="6" t="str">
        <f>IFERROR(VLOOKUP($J6501,Lookup!$I:$M,Lookup!M$2,0),"")</f>
        <v/>
      </c>
      <c r="O6501" s="6">
        <f>IFERROR(VLOOKUP(E6501,Lookup!B:C,2,0),0)</f>
        <v>0</v>
      </c>
    </row>
    <row r="6502" customHeight="1" spans="11:15">
      <c r="K6502" s="6" t="str">
        <f>IFERROR(VLOOKUP($J6502,Lookup!$I:$M,Lookup!J$2,0),"")</f>
        <v/>
      </c>
      <c r="L6502" s="6" t="str">
        <f>IFERROR(VLOOKUP($J6502,Lookup!$I:$M,Lookup!K$2,0),"")</f>
        <v/>
      </c>
      <c r="M6502" s="6" t="str">
        <f>IFERROR(VLOOKUP($J6502,Lookup!$I:$M,Lookup!L$2,0),"")</f>
        <v/>
      </c>
      <c r="N6502" s="6" t="str">
        <f>IFERROR(VLOOKUP($J6502,Lookup!$I:$M,Lookup!M$2,0),"")</f>
        <v/>
      </c>
      <c r="O6502" s="6">
        <f>IFERROR(VLOOKUP(E6502,Lookup!B:C,2,0),0)</f>
        <v>0</v>
      </c>
    </row>
    <row r="6503" customHeight="1" spans="11:15">
      <c r="K6503" s="6" t="str">
        <f>IFERROR(VLOOKUP($J6503,Lookup!$I:$M,Lookup!J$2,0),"")</f>
        <v/>
      </c>
      <c r="L6503" s="6" t="str">
        <f>IFERROR(VLOOKUP($J6503,Lookup!$I:$M,Lookup!K$2,0),"")</f>
        <v/>
      </c>
      <c r="M6503" s="6" t="str">
        <f>IFERROR(VLOOKUP($J6503,Lookup!$I:$M,Lookup!L$2,0),"")</f>
        <v/>
      </c>
      <c r="N6503" s="6" t="str">
        <f>IFERROR(VLOOKUP($J6503,Lookup!$I:$M,Lookup!M$2,0),"")</f>
        <v/>
      </c>
      <c r="O6503" s="6">
        <f>IFERROR(VLOOKUP(E6503,Lookup!B:C,2,0),0)</f>
        <v>0</v>
      </c>
    </row>
    <row r="6504" customHeight="1" spans="11:15">
      <c r="K6504" s="6" t="str">
        <f>IFERROR(VLOOKUP($J6504,Lookup!$I:$M,Lookup!J$2,0),"")</f>
        <v/>
      </c>
      <c r="L6504" s="6" t="str">
        <f>IFERROR(VLOOKUP($J6504,Lookup!$I:$M,Lookup!K$2,0),"")</f>
        <v/>
      </c>
      <c r="M6504" s="6" t="str">
        <f>IFERROR(VLOOKUP($J6504,Lookup!$I:$M,Lookup!L$2,0),"")</f>
        <v/>
      </c>
      <c r="N6504" s="6" t="str">
        <f>IFERROR(VLOOKUP($J6504,Lookup!$I:$M,Lookup!M$2,0),"")</f>
        <v/>
      </c>
      <c r="O6504" s="6">
        <f>IFERROR(VLOOKUP(E6504,Lookup!B:C,2,0),0)</f>
        <v>0</v>
      </c>
    </row>
    <row r="6505" customHeight="1" spans="11:15">
      <c r="K6505" s="6" t="str">
        <f>IFERROR(VLOOKUP($J6505,Lookup!$I:$M,Lookup!J$2,0),"")</f>
        <v/>
      </c>
      <c r="L6505" s="6" t="str">
        <f>IFERROR(VLOOKUP($J6505,Lookup!$I:$M,Lookup!K$2,0),"")</f>
        <v/>
      </c>
      <c r="M6505" s="6" t="str">
        <f>IFERROR(VLOOKUP($J6505,Lookup!$I:$M,Lookup!L$2,0),"")</f>
        <v/>
      </c>
      <c r="N6505" s="6" t="str">
        <f>IFERROR(VLOOKUP($J6505,Lookup!$I:$M,Lookup!M$2,0),"")</f>
        <v/>
      </c>
      <c r="O6505" s="6">
        <f>IFERROR(VLOOKUP(E6505,Lookup!B:C,2,0),0)</f>
        <v>0</v>
      </c>
    </row>
    <row r="6506" customHeight="1" spans="11:15">
      <c r="K6506" s="6" t="str">
        <f>IFERROR(VLOOKUP($J6506,Lookup!$I:$M,Lookup!J$2,0),"")</f>
        <v/>
      </c>
      <c r="L6506" s="6" t="str">
        <f>IFERROR(VLOOKUP($J6506,Lookup!$I:$M,Lookup!K$2,0),"")</f>
        <v/>
      </c>
      <c r="M6506" s="6" t="str">
        <f>IFERROR(VLOOKUP($J6506,Lookup!$I:$M,Lookup!L$2,0),"")</f>
        <v/>
      </c>
      <c r="N6506" s="6" t="str">
        <f>IFERROR(VLOOKUP($J6506,Lookup!$I:$M,Lookup!M$2,0),"")</f>
        <v/>
      </c>
      <c r="O6506" s="6">
        <f>IFERROR(VLOOKUP(E6506,Lookup!B:C,2,0),0)</f>
        <v>0</v>
      </c>
    </row>
    <row r="6507" customHeight="1" spans="11:15">
      <c r="K6507" s="6" t="str">
        <f>IFERROR(VLOOKUP($J6507,Lookup!$I:$M,Lookup!J$2,0),"")</f>
        <v/>
      </c>
      <c r="L6507" s="6" t="str">
        <f>IFERROR(VLOOKUP($J6507,Lookup!$I:$M,Lookup!K$2,0),"")</f>
        <v/>
      </c>
      <c r="M6507" s="6" t="str">
        <f>IFERROR(VLOOKUP($J6507,Lookup!$I:$M,Lookup!L$2,0),"")</f>
        <v/>
      </c>
      <c r="N6507" s="6" t="str">
        <f>IFERROR(VLOOKUP($J6507,Lookup!$I:$M,Lookup!M$2,0),"")</f>
        <v/>
      </c>
      <c r="O6507" s="6">
        <f>IFERROR(VLOOKUP(E6507,Lookup!B:C,2,0),0)</f>
        <v>0</v>
      </c>
    </row>
    <row r="6508" customHeight="1" spans="11:15">
      <c r="K6508" s="6" t="str">
        <f>IFERROR(VLOOKUP($J6508,Lookup!$I:$M,Lookup!J$2,0),"")</f>
        <v/>
      </c>
      <c r="L6508" s="6" t="str">
        <f>IFERROR(VLOOKUP($J6508,Lookup!$I:$M,Lookup!K$2,0),"")</f>
        <v/>
      </c>
      <c r="M6508" s="6" t="str">
        <f>IFERROR(VLOOKUP($J6508,Lookup!$I:$M,Lookup!L$2,0),"")</f>
        <v/>
      </c>
      <c r="N6508" s="6" t="str">
        <f>IFERROR(VLOOKUP($J6508,Lookup!$I:$M,Lookup!M$2,0),"")</f>
        <v/>
      </c>
      <c r="O6508" s="6">
        <f>IFERROR(VLOOKUP(E6508,Lookup!B:C,2,0),0)</f>
        <v>0</v>
      </c>
    </row>
    <row r="6509" customHeight="1" spans="11:15">
      <c r="K6509" s="6" t="str">
        <f>IFERROR(VLOOKUP($J6509,Lookup!$I:$M,Lookup!J$2,0),"")</f>
        <v/>
      </c>
      <c r="L6509" s="6" t="str">
        <f>IFERROR(VLOOKUP($J6509,Lookup!$I:$M,Lookup!K$2,0),"")</f>
        <v/>
      </c>
      <c r="M6509" s="6" t="str">
        <f>IFERROR(VLOOKUP($J6509,Lookup!$I:$M,Lookup!L$2,0),"")</f>
        <v/>
      </c>
      <c r="N6509" s="6" t="str">
        <f>IFERROR(VLOOKUP($J6509,Lookup!$I:$M,Lookup!M$2,0),"")</f>
        <v/>
      </c>
      <c r="O6509" s="6">
        <f>IFERROR(VLOOKUP(E6509,Lookup!B:C,2,0),0)</f>
        <v>0</v>
      </c>
    </row>
    <row r="6510" customHeight="1" spans="11:15">
      <c r="K6510" s="6" t="str">
        <f>IFERROR(VLOOKUP($J6510,Lookup!$I:$M,Lookup!J$2,0),"")</f>
        <v/>
      </c>
      <c r="L6510" s="6" t="str">
        <f>IFERROR(VLOOKUP($J6510,Lookup!$I:$M,Lookup!K$2,0),"")</f>
        <v/>
      </c>
      <c r="M6510" s="6" t="str">
        <f>IFERROR(VLOOKUP($J6510,Lookup!$I:$M,Lookup!L$2,0),"")</f>
        <v/>
      </c>
      <c r="N6510" s="6" t="str">
        <f>IFERROR(VLOOKUP($J6510,Lookup!$I:$M,Lookup!M$2,0),"")</f>
        <v/>
      </c>
      <c r="O6510" s="6">
        <f>IFERROR(VLOOKUP(E6510,Lookup!B:C,2,0),0)</f>
        <v>0</v>
      </c>
    </row>
    <row r="6511" customHeight="1" spans="11:15">
      <c r="K6511" s="6" t="str">
        <f>IFERROR(VLOOKUP($J6511,Lookup!$I:$M,Lookup!J$2,0),"")</f>
        <v/>
      </c>
      <c r="L6511" s="6" t="str">
        <f>IFERROR(VLOOKUP($J6511,Lookup!$I:$M,Lookup!K$2,0),"")</f>
        <v/>
      </c>
      <c r="M6511" s="6" t="str">
        <f>IFERROR(VLOOKUP($J6511,Lookup!$I:$M,Lookup!L$2,0),"")</f>
        <v/>
      </c>
      <c r="N6511" s="6" t="str">
        <f>IFERROR(VLOOKUP($J6511,Lookup!$I:$M,Lookup!M$2,0),"")</f>
        <v/>
      </c>
      <c r="O6511" s="6">
        <f>IFERROR(VLOOKUP(E6511,Lookup!B:C,2,0),0)</f>
        <v>0</v>
      </c>
    </row>
    <row r="6512" customHeight="1" spans="11:15">
      <c r="K6512" s="6" t="str">
        <f>IFERROR(VLOOKUP($J6512,Lookup!$I:$M,Lookup!J$2,0),"")</f>
        <v/>
      </c>
      <c r="L6512" s="6" t="str">
        <f>IFERROR(VLOOKUP($J6512,Lookup!$I:$M,Lookup!K$2,0),"")</f>
        <v/>
      </c>
      <c r="M6512" s="6" t="str">
        <f>IFERROR(VLOOKUP($J6512,Lookup!$I:$M,Lookup!L$2,0),"")</f>
        <v/>
      </c>
      <c r="N6512" s="6" t="str">
        <f>IFERROR(VLOOKUP($J6512,Lookup!$I:$M,Lookup!M$2,0),"")</f>
        <v/>
      </c>
      <c r="O6512" s="6">
        <f>IFERROR(VLOOKUP(E6512,Lookup!B:C,2,0),0)</f>
        <v>0</v>
      </c>
    </row>
    <row r="6513" customHeight="1" spans="11:15">
      <c r="K6513" s="6" t="str">
        <f>IFERROR(VLOOKUP($J6513,Lookup!$I:$M,Lookup!J$2,0),"")</f>
        <v/>
      </c>
      <c r="L6513" s="6" t="str">
        <f>IFERROR(VLOOKUP($J6513,Lookup!$I:$M,Lookup!K$2,0),"")</f>
        <v/>
      </c>
      <c r="M6513" s="6" t="str">
        <f>IFERROR(VLOOKUP($J6513,Lookup!$I:$M,Lookup!L$2,0),"")</f>
        <v/>
      </c>
      <c r="N6513" s="6" t="str">
        <f>IFERROR(VLOOKUP($J6513,Lookup!$I:$M,Lookup!M$2,0),"")</f>
        <v/>
      </c>
      <c r="O6513" s="6">
        <f>IFERROR(VLOOKUP(E6513,Lookup!B:C,2,0),0)</f>
        <v>0</v>
      </c>
    </row>
    <row r="6514" customHeight="1" spans="11:15">
      <c r="K6514" s="6" t="str">
        <f>IFERROR(VLOOKUP($J6514,Lookup!$I:$M,Lookup!J$2,0),"")</f>
        <v/>
      </c>
      <c r="L6514" s="6" t="str">
        <f>IFERROR(VLOOKUP($J6514,Lookup!$I:$M,Lookup!K$2,0),"")</f>
        <v/>
      </c>
      <c r="M6514" s="6" t="str">
        <f>IFERROR(VLOOKUP($J6514,Lookup!$I:$M,Lookup!L$2,0),"")</f>
        <v/>
      </c>
      <c r="N6514" s="6" t="str">
        <f>IFERROR(VLOOKUP($J6514,Lookup!$I:$M,Lookup!M$2,0),"")</f>
        <v/>
      </c>
      <c r="O6514" s="6">
        <f>IFERROR(VLOOKUP(E6514,Lookup!B:C,2,0),0)</f>
        <v>0</v>
      </c>
    </row>
    <row r="6515" customHeight="1" spans="11:15">
      <c r="K6515" s="6" t="str">
        <f>IFERROR(VLOOKUP($J6515,Lookup!$I:$M,Lookup!J$2,0),"")</f>
        <v/>
      </c>
      <c r="L6515" s="6" t="str">
        <f>IFERROR(VLOOKUP($J6515,Lookup!$I:$M,Lookup!K$2,0),"")</f>
        <v/>
      </c>
      <c r="M6515" s="6" t="str">
        <f>IFERROR(VLOOKUP($J6515,Lookup!$I:$M,Lookup!L$2,0),"")</f>
        <v/>
      </c>
      <c r="N6515" s="6" t="str">
        <f>IFERROR(VLOOKUP($J6515,Lookup!$I:$M,Lookup!M$2,0),"")</f>
        <v/>
      </c>
      <c r="O6515" s="6">
        <f>IFERROR(VLOOKUP(E6515,Lookup!B:C,2,0),0)</f>
        <v>0</v>
      </c>
    </row>
    <row r="6516" customHeight="1" spans="11:15">
      <c r="K6516" s="6" t="str">
        <f>IFERROR(VLOOKUP($J6516,Lookup!$I:$M,Lookup!J$2,0),"")</f>
        <v/>
      </c>
      <c r="L6516" s="6" t="str">
        <f>IFERROR(VLOOKUP($J6516,Lookup!$I:$M,Lookup!K$2,0),"")</f>
        <v/>
      </c>
      <c r="M6516" s="6" t="str">
        <f>IFERROR(VLOOKUP($J6516,Lookup!$I:$M,Lookup!L$2,0),"")</f>
        <v/>
      </c>
      <c r="N6516" s="6" t="str">
        <f>IFERROR(VLOOKUP($J6516,Lookup!$I:$M,Lookup!M$2,0),"")</f>
        <v/>
      </c>
      <c r="O6516" s="6">
        <f>IFERROR(VLOOKUP(E6516,Lookup!B:C,2,0),0)</f>
        <v>0</v>
      </c>
    </row>
    <row r="6517" customHeight="1" spans="11:15">
      <c r="K6517" s="6" t="str">
        <f>IFERROR(VLOOKUP($J6517,Lookup!$I:$M,Lookup!J$2,0),"")</f>
        <v/>
      </c>
      <c r="L6517" s="6" t="str">
        <f>IFERROR(VLOOKUP($J6517,Lookup!$I:$M,Lookup!K$2,0),"")</f>
        <v/>
      </c>
      <c r="M6517" s="6" t="str">
        <f>IFERROR(VLOOKUP($J6517,Lookup!$I:$M,Lookup!L$2,0),"")</f>
        <v/>
      </c>
      <c r="N6517" s="6" t="str">
        <f>IFERROR(VLOOKUP($J6517,Lookup!$I:$M,Lookup!M$2,0),"")</f>
        <v/>
      </c>
      <c r="O6517" s="6">
        <f>IFERROR(VLOOKUP(E6517,Lookup!B:C,2,0),0)</f>
        <v>0</v>
      </c>
    </row>
    <row r="6518" customHeight="1" spans="11:15">
      <c r="K6518" s="6" t="str">
        <f>IFERROR(VLOOKUP($J6518,Lookup!$I:$M,Lookup!J$2,0),"")</f>
        <v/>
      </c>
      <c r="L6518" s="6" t="str">
        <f>IFERROR(VLOOKUP($J6518,Lookup!$I:$M,Lookup!K$2,0),"")</f>
        <v/>
      </c>
      <c r="M6518" s="6" t="str">
        <f>IFERROR(VLOOKUP($J6518,Lookup!$I:$M,Lookup!L$2,0),"")</f>
        <v/>
      </c>
      <c r="N6518" s="6" t="str">
        <f>IFERROR(VLOOKUP($J6518,Lookup!$I:$M,Lookup!M$2,0),"")</f>
        <v/>
      </c>
      <c r="O6518" s="6">
        <f>IFERROR(VLOOKUP(E6518,Lookup!B:C,2,0),0)</f>
        <v>0</v>
      </c>
    </row>
    <row r="6519" customHeight="1" spans="11:15">
      <c r="K6519" s="6" t="str">
        <f>IFERROR(VLOOKUP($J6519,Lookup!$I:$M,Lookup!J$2,0),"")</f>
        <v/>
      </c>
      <c r="L6519" s="6" t="str">
        <f>IFERROR(VLOOKUP($J6519,Lookup!$I:$M,Lookup!K$2,0),"")</f>
        <v/>
      </c>
      <c r="M6519" s="6" t="str">
        <f>IFERROR(VLOOKUP($J6519,Lookup!$I:$M,Lookup!L$2,0),"")</f>
        <v/>
      </c>
      <c r="N6519" s="6" t="str">
        <f>IFERROR(VLOOKUP($J6519,Lookup!$I:$M,Lookup!M$2,0),"")</f>
        <v/>
      </c>
      <c r="O6519" s="6">
        <f>IFERROR(VLOOKUP(E6519,Lookup!B:C,2,0),0)</f>
        <v>0</v>
      </c>
    </row>
    <row r="6520" customHeight="1" spans="11:15">
      <c r="K6520" s="6" t="str">
        <f>IFERROR(VLOOKUP($J6520,Lookup!$I:$M,Lookup!J$2,0),"")</f>
        <v/>
      </c>
      <c r="L6520" s="6" t="str">
        <f>IFERROR(VLOOKUP($J6520,Lookup!$I:$M,Lookup!K$2,0),"")</f>
        <v/>
      </c>
      <c r="M6520" s="6" t="str">
        <f>IFERROR(VLOOKUP($J6520,Lookup!$I:$M,Lookup!L$2,0),"")</f>
        <v/>
      </c>
      <c r="N6520" s="6" t="str">
        <f>IFERROR(VLOOKUP($J6520,Lookup!$I:$M,Lookup!M$2,0),"")</f>
        <v/>
      </c>
      <c r="O6520" s="6">
        <f>IFERROR(VLOOKUP(E6520,Lookup!B:C,2,0),0)</f>
        <v>0</v>
      </c>
    </row>
    <row r="6521" customHeight="1" spans="11:15">
      <c r="K6521" s="6" t="str">
        <f>IFERROR(VLOOKUP($J6521,Lookup!$I:$M,Lookup!J$2,0),"")</f>
        <v/>
      </c>
      <c r="L6521" s="6" t="str">
        <f>IFERROR(VLOOKUP($J6521,Lookup!$I:$M,Lookup!K$2,0),"")</f>
        <v/>
      </c>
      <c r="M6521" s="6" t="str">
        <f>IFERROR(VLOOKUP($J6521,Lookup!$I:$M,Lookup!L$2,0),"")</f>
        <v/>
      </c>
      <c r="N6521" s="6" t="str">
        <f>IFERROR(VLOOKUP($J6521,Lookup!$I:$M,Lookup!M$2,0),"")</f>
        <v/>
      </c>
      <c r="O6521" s="6">
        <f>IFERROR(VLOOKUP(E6521,Lookup!B:C,2,0),0)</f>
        <v>0</v>
      </c>
    </row>
    <row r="6522" customHeight="1" spans="11:15">
      <c r="K6522" s="6" t="str">
        <f>IFERROR(VLOOKUP($J6522,Lookup!$I:$M,Lookup!J$2,0),"")</f>
        <v/>
      </c>
      <c r="L6522" s="6" t="str">
        <f>IFERROR(VLOOKUP($J6522,Lookup!$I:$M,Lookup!K$2,0),"")</f>
        <v/>
      </c>
      <c r="M6522" s="6" t="str">
        <f>IFERROR(VLOOKUP($J6522,Lookup!$I:$M,Lookup!L$2,0),"")</f>
        <v/>
      </c>
      <c r="N6522" s="6" t="str">
        <f>IFERROR(VLOOKUP($J6522,Lookup!$I:$M,Lookup!M$2,0),"")</f>
        <v/>
      </c>
      <c r="O6522" s="6">
        <f>IFERROR(VLOOKUP(E6522,Lookup!B:C,2,0),0)</f>
        <v>0</v>
      </c>
    </row>
    <row r="6523" customHeight="1" spans="11:15">
      <c r="K6523" s="6" t="str">
        <f>IFERROR(VLOOKUP($J6523,Lookup!$I:$M,Lookup!J$2,0),"")</f>
        <v/>
      </c>
      <c r="L6523" s="6" t="str">
        <f>IFERROR(VLOOKUP($J6523,Lookup!$I:$M,Lookup!K$2,0),"")</f>
        <v/>
      </c>
      <c r="M6523" s="6" t="str">
        <f>IFERROR(VLOOKUP($J6523,Lookup!$I:$M,Lookup!L$2,0),"")</f>
        <v/>
      </c>
      <c r="N6523" s="6" t="str">
        <f>IFERROR(VLOOKUP($J6523,Lookup!$I:$M,Lookup!M$2,0),"")</f>
        <v/>
      </c>
      <c r="O6523" s="6">
        <f>IFERROR(VLOOKUP(E6523,Lookup!B:C,2,0),0)</f>
        <v>0</v>
      </c>
    </row>
    <row r="6524" customHeight="1" spans="11:15">
      <c r="K6524" s="6" t="str">
        <f>IFERROR(VLOOKUP($J6524,Lookup!$I:$M,Lookup!J$2,0),"")</f>
        <v/>
      </c>
      <c r="L6524" s="6" t="str">
        <f>IFERROR(VLOOKUP($J6524,Lookup!$I:$M,Lookup!K$2,0),"")</f>
        <v/>
      </c>
      <c r="M6524" s="6" t="str">
        <f>IFERROR(VLOOKUP($J6524,Lookup!$I:$M,Lookup!L$2,0),"")</f>
        <v/>
      </c>
      <c r="N6524" s="6" t="str">
        <f>IFERROR(VLOOKUP($J6524,Lookup!$I:$M,Lookup!M$2,0),"")</f>
        <v/>
      </c>
      <c r="O6524" s="6">
        <f>IFERROR(VLOOKUP(E6524,Lookup!B:C,2,0),0)</f>
        <v>0</v>
      </c>
    </row>
    <row r="6525" customHeight="1" spans="11:15">
      <c r="K6525" s="6" t="str">
        <f>IFERROR(VLOOKUP($J6525,Lookup!$I:$M,Lookup!J$2,0),"")</f>
        <v/>
      </c>
      <c r="L6525" s="6" t="str">
        <f>IFERROR(VLOOKUP($J6525,Lookup!$I:$M,Lookup!K$2,0),"")</f>
        <v/>
      </c>
      <c r="M6525" s="6" t="str">
        <f>IFERROR(VLOOKUP($J6525,Lookup!$I:$M,Lookup!L$2,0),"")</f>
        <v/>
      </c>
      <c r="N6525" s="6" t="str">
        <f>IFERROR(VLOOKUP($J6525,Lookup!$I:$M,Lookup!M$2,0),"")</f>
        <v/>
      </c>
      <c r="O6525" s="6">
        <f>IFERROR(VLOOKUP(E6525,Lookup!B:C,2,0),0)</f>
        <v>0</v>
      </c>
    </row>
    <row r="6526" customHeight="1" spans="11:15">
      <c r="K6526" s="6" t="str">
        <f>IFERROR(VLOOKUP($J6526,Lookup!$I:$M,Lookup!J$2,0),"")</f>
        <v/>
      </c>
      <c r="L6526" s="6" t="str">
        <f>IFERROR(VLOOKUP($J6526,Lookup!$I:$M,Lookup!K$2,0),"")</f>
        <v/>
      </c>
      <c r="M6526" s="6" t="str">
        <f>IFERROR(VLOOKUP($J6526,Lookup!$I:$M,Lookup!L$2,0),"")</f>
        <v/>
      </c>
      <c r="N6526" s="6" t="str">
        <f>IFERROR(VLOOKUP($J6526,Lookup!$I:$M,Lookup!M$2,0),"")</f>
        <v/>
      </c>
      <c r="O6526" s="6">
        <f>IFERROR(VLOOKUP(E6526,Lookup!B:C,2,0),0)</f>
        <v>0</v>
      </c>
    </row>
    <row r="6527" customHeight="1" spans="11:15">
      <c r="K6527" s="6" t="str">
        <f>IFERROR(VLOOKUP($J6527,Lookup!$I:$M,Lookup!J$2,0),"")</f>
        <v/>
      </c>
      <c r="L6527" s="6" t="str">
        <f>IFERROR(VLOOKUP($J6527,Lookup!$I:$M,Lookup!K$2,0),"")</f>
        <v/>
      </c>
      <c r="M6527" s="6" t="str">
        <f>IFERROR(VLOOKUP($J6527,Lookup!$I:$M,Lookup!L$2,0),"")</f>
        <v/>
      </c>
      <c r="N6527" s="6" t="str">
        <f>IFERROR(VLOOKUP($J6527,Lookup!$I:$M,Lookup!M$2,0),"")</f>
        <v/>
      </c>
      <c r="O6527" s="6">
        <f>IFERROR(VLOOKUP(E6527,Lookup!B:C,2,0),0)</f>
        <v>0</v>
      </c>
    </row>
    <row r="6528" customHeight="1" spans="11:15">
      <c r="K6528" s="6" t="str">
        <f>IFERROR(VLOOKUP($J6528,Lookup!$I:$M,Lookup!J$2,0),"")</f>
        <v/>
      </c>
      <c r="L6528" s="6" t="str">
        <f>IFERROR(VLOOKUP($J6528,Lookup!$I:$M,Lookup!K$2,0),"")</f>
        <v/>
      </c>
      <c r="M6528" s="6" t="str">
        <f>IFERROR(VLOOKUP($J6528,Lookup!$I:$M,Lookup!L$2,0),"")</f>
        <v/>
      </c>
      <c r="N6528" s="6" t="str">
        <f>IFERROR(VLOOKUP($J6528,Lookup!$I:$M,Lookup!M$2,0),"")</f>
        <v/>
      </c>
      <c r="O6528" s="6">
        <f>IFERROR(VLOOKUP(E6528,Lookup!B:C,2,0),0)</f>
        <v>0</v>
      </c>
    </row>
    <row r="6529" customHeight="1" spans="11:15">
      <c r="K6529" s="6" t="str">
        <f>IFERROR(VLOOKUP($J6529,Lookup!$I:$M,Lookup!J$2,0),"")</f>
        <v/>
      </c>
      <c r="L6529" s="6" t="str">
        <f>IFERROR(VLOOKUP($J6529,Lookup!$I:$M,Lookup!K$2,0),"")</f>
        <v/>
      </c>
      <c r="M6529" s="6" t="str">
        <f>IFERROR(VLOOKUP($J6529,Lookup!$I:$M,Lookup!L$2,0),"")</f>
        <v/>
      </c>
      <c r="N6529" s="6" t="str">
        <f>IFERROR(VLOOKUP($J6529,Lookup!$I:$M,Lookup!M$2,0),"")</f>
        <v/>
      </c>
      <c r="O6529" s="6">
        <f>IFERROR(VLOOKUP(E6529,Lookup!B:C,2,0),0)</f>
        <v>0</v>
      </c>
    </row>
    <row r="6530" customHeight="1" spans="11:15">
      <c r="K6530" s="6" t="str">
        <f>IFERROR(VLOOKUP($J6530,Lookup!$I:$M,Lookup!J$2,0),"")</f>
        <v/>
      </c>
      <c r="L6530" s="6" t="str">
        <f>IFERROR(VLOOKUP($J6530,Lookup!$I:$M,Lookup!K$2,0),"")</f>
        <v/>
      </c>
      <c r="M6530" s="6" t="str">
        <f>IFERROR(VLOOKUP($J6530,Lookup!$I:$M,Lookup!L$2,0),"")</f>
        <v/>
      </c>
      <c r="N6530" s="6" t="str">
        <f>IFERROR(VLOOKUP($J6530,Lookup!$I:$M,Lookup!M$2,0),"")</f>
        <v/>
      </c>
      <c r="O6530" s="6">
        <f>IFERROR(VLOOKUP(E6530,Lookup!B:C,2,0),0)</f>
        <v>0</v>
      </c>
    </row>
    <row r="6531" customHeight="1" spans="11:15">
      <c r="K6531" s="6" t="str">
        <f>IFERROR(VLOOKUP($J6531,Lookup!$I:$M,Lookup!J$2,0),"")</f>
        <v/>
      </c>
      <c r="L6531" s="6" t="str">
        <f>IFERROR(VLOOKUP($J6531,Lookup!$I:$M,Lookup!K$2,0),"")</f>
        <v/>
      </c>
      <c r="M6531" s="6" t="str">
        <f>IFERROR(VLOOKUP($J6531,Lookup!$I:$M,Lookup!L$2,0),"")</f>
        <v/>
      </c>
      <c r="N6531" s="6" t="str">
        <f>IFERROR(VLOOKUP($J6531,Lookup!$I:$M,Lookup!M$2,0),"")</f>
        <v/>
      </c>
      <c r="O6531" s="6">
        <f>IFERROR(VLOOKUP(E6531,Lookup!B:C,2,0),0)</f>
        <v>0</v>
      </c>
    </row>
    <row r="6532" customHeight="1" spans="11:15">
      <c r="K6532" s="6" t="str">
        <f>IFERROR(VLOOKUP($J6532,Lookup!$I:$M,Lookup!J$2,0),"")</f>
        <v/>
      </c>
      <c r="L6532" s="6" t="str">
        <f>IFERROR(VLOOKUP($J6532,Lookup!$I:$M,Lookup!K$2,0),"")</f>
        <v/>
      </c>
      <c r="M6532" s="6" t="str">
        <f>IFERROR(VLOOKUP($J6532,Lookup!$I:$M,Lookup!L$2,0),"")</f>
        <v/>
      </c>
      <c r="N6532" s="6" t="str">
        <f>IFERROR(VLOOKUP($J6532,Lookup!$I:$M,Lookup!M$2,0),"")</f>
        <v/>
      </c>
      <c r="O6532" s="6">
        <f>IFERROR(VLOOKUP(E6532,Lookup!B:C,2,0),0)</f>
        <v>0</v>
      </c>
    </row>
    <row r="6533" customHeight="1" spans="11:15">
      <c r="K6533" s="6" t="str">
        <f>IFERROR(VLOOKUP($J6533,Lookup!$I:$M,Lookup!J$2,0),"")</f>
        <v/>
      </c>
      <c r="L6533" s="6" t="str">
        <f>IFERROR(VLOOKUP($J6533,Lookup!$I:$M,Lookup!K$2,0),"")</f>
        <v/>
      </c>
      <c r="M6533" s="6" t="str">
        <f>IFERROR(VLOOKUP($J6533,Lookup!$I:$M,Lookup!L$2,0),"")</f>
        <v/>
      </c>
      <c r="N6533" s="6" t="str">
        <f>IFERROR(VLOOKUP($J6533,Lookup!$I:$M,Lookup!M$2,0),"")</f>
        <v/>
      </c>
      <c r="O6533" s="6">
        <f>IFERROR(VLOOKUP(E6533,Lookup!B:C,2,0),0)</f>
        <v>0</v>
      </c>
    </row>
    <row r="6534" customHeight="1" spans="11:15">
      <c r="K6534" s="6" t="str">
        <f>IFERROR(VLOOKUP($J6534,Lookup!$I:$M,Lookup!J$2,0),"")</f>
        <v/>
      </c>
      <c r="L6534" s="6" t="str">
        <f>IFERROR(VLOOKUP($J6534,Lookup!$I:$M,Lookup!K$2,0),"")</f>
        <v/>
      </c>
      <c r="M6534" s="6" t="str">
        <f>IFERROR(VLOOKUP($J6534,Lookup!$I:$M,Lookup!L$2,0),"")</f>
        <v/>
      </c>
      <c r="N6534" s="6" t="str">
        <f>IFERROR(VLOOKUP($J6534,Lookup!$I:$M,Lookup!M$2,0),"")</f>
        <v/>
      </c>
      <c r="O6534" s="6">
        <f>IFERROR(VLOOKUP(E6534,Lookup!B:C,2,0),0)</f>
        <v>0</v>
      </c>
    </row>
    <row r="6535" customHeight="1" spans="11:15">
      <c r="K6535" s="6" t="str">
        <f>IFERROR(VLOOKUP($J6535,Lookup!$I:$M,Lookup!J$2,0),"")</f>
        <v/>
      </c>
      <c r="L6535" s="6" t="str">
        <f>IFERROR(VLOOKUP($J6535,Lookup!$I:$M,Lookup!K$2,0),"")</f>
        <v/>
      </c>
      <c r="M6535" s="6" t="str">
        <f>IFERROR(VLOOKUP($J6535,Lookup!$I:$M,Lookup!L$2,0),"")</f>
        <v/>
      </c>
      <c r="N6535" s="6" t="str">
        <f>IFERROR(VLOOKUP($J6535,Lookup!$I:$M,Lookup!M$2,0),"")</f>
        <v/>
      </c>
      <c r="O6535" s="6">
        <f>IFERROR(VLOOKUP(E6535,Lookup!B:C,2,0),0)</f>
        <v>0</v>
      </c>
    </row>
    <row r="6536" customHeight="1" spans="11:15">
      <c r="K6536" s="6" t="str">
        <f>IFERROR(VLOOKUP($J6536,Lookup!$I:$M,Lookup!J$2,0),"")</f>
        <v/>
      </c>
      <c r="L6536" s="6" t="str">
        <f>IFERROR(VLOOKUP($J6536,Lookup!$I:$M,Lookup!K$2,0),"")</f>
        <v/>
      </c>
      <c r="M6536" s="6" t="str">
        <f>IFERROR(VLOOKUP($J6536,Lookup!$I:$M,Lookup!L$2,0),"")</f>
        <v/>
      </c>
      <c r="N6536" s="6" t="str">
        <f>IFERROR(VLOOKUP($J6536,Lookup!$I:$M,Lookup!M$2,0),"")</f>
        <v/>
      </c>
      <c r="O6536" s="6">
        <f>IFERROR(VLOOKUP(E6536,Lookup!B:C,2,0),0)</f>
        <v>0</v>
      </c>
    </row>
    <row r="6537" customHeight="1" spans="11:15">
      <c r="K6537" s="6" t="str">
        <f>IFERROR(VLOOKUP($J6537,Lookup!$I:$M,Lookup!J$2,0),"")</f>
        <v/>
      </c>
      <c r="L6537" s="6" t="str">
        <f>IFERROR(VLOOKUP($J6537,Lookup!$I:$M,Lookup!K$2,0),"")</f>
        <v/>
      </c>
      <c r="M6537" s="6" t="str">
        <f>IFERROR(VLOOKUP($J6537,Lookup!$I:$M,Lookup!L$2,0),"")</f>
        <v/>
      </c>
      <c r="N6537" s="6" t="str">
        <f>IFERROR(VLOOKUP($J6537,Lookup!$I:$M,Lookup!M$2,0),"")</f>
        <v/>
      </c>
      <c r="O6537" s="6">
        <f>IFERROR(VLOOKUP(E6537,Lookup!B:C,2,0),0)</f>
        <v>0</v>
      </c>
    </row>
    <row r="6538" customHeight="1" spans="11:15">
      <c r="K6538" s="6" t="str">
        <f>IFERROR(VLOOKUP($J6538,Lookup!$I:$M,Lookup!J$2,0),"")</f>
        <v/>
      </c>
      <c r="L6538" s="6" t="str">
        <f>IFERROR(VLOOKUP($J6538,Lookup!$I:$M,Lookup!K$2,0),"")</f>
        <v/>
      </c>
      <c r="M6538" s="6" t="str">
        <f>IFERROR(VLOOKUP($J6538,Lookup!$I:$M,Lookup!L$2,0),"")</f>
        <v/>
      </c>
      <c r="N6538" s="6" t="str">
        <f>IFERROR(VLOOKUP($J6538,Lookup!$I:$M,Lookup!M$2,0),"")</f>
        <v/>
      </c>
      <c r="O6538" s="6">
        <f>IFERROR(VLOOKUP(E6538,Lookup!B:C,2,0),0)</f>
        <v>0</v>
      </c>
    </row>
    <row r="6539" customHeight="1" spans="11:15">
      <c r="K6539" s="6" t="str">
        <f>IFERROR(VLOOKUP($J6539,Lookup!$I:$M,Lookup!J$2,0),"")</f>
        <v/>
      </c>
      <c r="L6539" s="6" t="str">
        <f>IFERROR(VLOOKUP($J6539,Lookup!$I:$M,Lookup!K$2,0),"")</f>
        <v/>
      </c>
      <c r="M6539" s="6" t="str">
        <f>IFERROR(VLOOKUP($J6539,Lookup!$I:$M,Lookup!L$2,0),"")</f>
        <v/>
      </c>
      <c r="N6539" s="6" t="str">
        <f>IFERROR(VLOOKUP($J6539,Lookup!$I:$M,Lookup!M$2,0),"")</f>
        <v/>
      </c>
      <c r="O6539" s="6">
        <f>IFERROR(VLOOKUP(E6539,Lookup!B:C,2,0),0)</f>
        <v>0</v>
      </c>
    </row>
    <row r="6540" customHeight="1" spans="11:15">
      <c r="K6540" s="6" t="str">
        <f>IFERROR(VLOOKUP($J6540,Lookup!$I:$M,Lookup!J$2,0),"")</f>
        <v/>
      </c>
      <c r="L6540" s="6" t="str">
        <f>IFERROR(VLOOKUP($J6540,Lookup!$I:$M,Lookup!K$2,0),"")</f>
        <v/>
      </c>
      <c r="M6540" s="6" t="str">
        <f>IFERROR(VLOOKUP($J6540,Lookup!$I:$M,Lookup!L$2,0),"")</f>
        <v/>
      </c>
      <c r="N6540" s="6" t="str">
        <f>IFERROR(VLOOKUP($J6540,Lookup!$I:$M,Lookup!M$2,0),"")</f>
        <v/>
      </c>
      <c r="O6540" s="6">
        <f>IFERROR(VLOOKUP(E6540,Lookup!B:C,2,0),0)</f>
        <v>0</v>
      </c>
    </row>
    <row r="6541" customHeight="1" spans="11:15">
      <c r="K6541" s="6" t="str">
        <f>IFERROR(VLOOKUP($J6541,Lookup!$I:$M,Lookup!J$2,0),"")</f>
        <v/>
      </c>
      <c r="L6541" s="6" t="str">
        <f>IFERROR(VLOOKUP($J6541,Lookup!$I:$M,Lookup!K$2,0),"")</f>
        <v/>
      </c>
      <c r="M6541" s="6" t="str">
        <f>IFERROR(VLOOKUP($J6541,Lookup!$I:$M,Lookup!L$2,0),"")</f>
        <v/>
      </c>
      <c r="N6541" s="6" t="str">
        <f>IFERROR(VLOOKUP($J6541,Lookup!$I:$M,Lookup!M$2,0),"")</f>
        <v/>
      </c>
      <c r="O6541" s="6">
        <f>IFERROR(VLOOKUP(E6541,Lookup!B:C,2,0),0)</f>
        <v>0</v>
      </c>
    </row>
    <row r="6542" customHeight="1" spans="11:15">
      <c r="K6542" s="6" t="str">
        <f>IFERROR(VLOOKUP($J6542,Lookup!$I:$M,Lookup!J$2,0),"")</f>
        <v/>
      </c>
      <c r="L6542" s="6" t="str">
        <f>IFERROR(VLOOKUP($J6542,Lookup!$I:$M,Lookup!K$2,0),"")</f>
        <v/>
      </c>
      <c r="M6542" s="6" t="str">
        <f>IFERROR(VLOOKUP($J6542,Lookup!$I:$M,Lookup!L$2,0),"")</f>
        <v/>
      </c>
      <c r="N6542" s="6" t="str">
        <f>IFERROR(VLOOKUP($J6542,Lookup!$I:$M,Lookup!M$2,0),"")</f>
        <v/>
      </c>
      <c r="O6542" s="6">
        <f>IFERROR(VLOOKUP(E6542,Lookup!B:C,2,0),0)</f>
        <v>0</v>
      </c>
    </row>
    <row r="6543" customHeight="1" spans="11:15">
      <c r="K6543" s="6" t="str">
        <f>IFERROR(VLOOKUP($J6543,Lookup!$I:$M,Lookup!J$2,0),"")</f>
        <v/>
      </c>
      <c r="L6543" s="6" t="str">
        <f>IFERROR(VLOOKUP($J6543,Lookup!$I:$M,Lookup!K$2,0),"")</f>
        <v/>
      </c>
      <c r="M6543" s="6" t="str">
        <f>IFERROR(VLOOKUP($J6543,Lookup!$I:$M,Lookup!L$2,0),"")</f>
        <v/>
      </c>
      <c r="N6543" s="6" t="str">
        <f>IFERROR(VLOOKUP($J6543,Lookup!$I:$M,Lookup!M$2,0),"")</f>
        <v/>
      </c>
      <c r="O6543" s="6">
        <f>IFERROR(VLOOKUP(E6543,Lookup!B:C,2,0),0)</f>
        <v>0</v>
      </c>
    </row>
    <row r="6544" customHeight="1" spans="11:15">
      <c r="K6544" s="6" t="str">
        <f>IFERROR(VLOOKUP($J6544,Lookup!$I:$M,Lookup!J$2,0),"")</f>
        <v/>
      </c>
      <c r="L6544" s="6" t="str">
        <f>IFERROR(VLOOKUP($J6544,Lookup!$I:$M,Lookup!K$2,0),"")</f>
        <v/>
      </c>
      <c r="M6544" s="6" t="str">
        <f>IFERROR(VLOOKUP($J6544,Lookup!$I:$M,Lookup!L$2,0),"")</f>
        <v/>
      </c>
      <c r="N6544" s="6" t="str">
        <f>IFERROR(VLOOKUP($J6544,Lookup!$I:$M,Lookup!M$2,0),"")</f>
        <v/>
      </c>
      <c r="O6544" s="6">
        <f>IFERROR(VLOOKUP(E6544,Lookup!B:C,2,0),0)</f>
        <v>0</v>
      </c>
    </row>
    <row r="6545" customHeight="1" spans="11:15">
      <c r="K6545" s="6" t="str">
        <f>IFERROR(VLOOKUP($J6545,Lookup!$I:$M,Lookup!J$2,0),"")</f>
        <v/>
      </c>
      <c r="L6545" s="6" t="str">
        <f>IFERROR(VLOOKUP($J6545,Lookup!$I:$M,Lookup!K$2,0),"")</f>
        <v/>
      </c>
      <c r="M6545" s="6" t="str">
        <f>IFERROR(VLOOKUP($J6545,Lookup!$I:$M,Lookup!L$2,0),"")</f>
        <v/>
      </c>
      <c r="N6545" s="6" t="str">
        <f>IFERROR(VLOOKUP($J6545,Lookup!$I:$M,Lookup!M$2,0),"")</f>
        <v/>
      </c>
      <c r="O6545" s="6">
        <f>IFERROR(VLOOKUP(E6545,Lookup!B:C,2,0),0)</f>
        <v>0</v>
      </c>
    </row>
    <row r="6546" customHeight="1" spans="11:15">
      <c r="K6546" s="6" t="str">
        <f>IFERROR(VLOOKUP($J6546,Lookup!$I:$M,Lookup!J$2,0),"")</f>
        <v/>
      </c>
      <c r="L6546" s="6" t="str">
        <f>IFERROR(VLOOKUP($J6546,Lookup!$I:$M,Lookup!K$2,0),"")</f>
        <v/>
      </c>
      <c r="M6546" s="6" t="str">
        <f>IFERROR(VLOOKUP($J6546,Lookup!$I:$M,Lookup!L$2,0),"")</f>
        <v/>
      </c>
      <c r="N6546" s="6" t="str">
        <f>IFERROR(VLOOKUP($J6546,Lookup!$I:$M,Lookup!M$2,0),"")</f>
        <v/>
      </c>
      <c r="O6546" s="6">
        <f>IFERROR(VLOOKUP(E6546,Lookup!B:C,2,0),0)</f>
        <v>0</v>
      </c>
    </row>
    <row r="6547" customHeight="1" spans="11:15">
      <c r="K6547" s="6" t="str">
        <f>IFERROR(VLOOKUP($J6547,Lookup!$I:$M,Lookup!J$2,0),"")</f>
        <v/>
      </c>
      <c r="L6547" s="6" t="str">
        <f>IFERROR(VLOOKUP($J6547,Lookup!$I:$M,Lookup!K$2,0),"")</f>
        <v/>
      </c>
      <c r="M6547" s="6" t="str">
        <f>IFERROR(VLOOKUP($J6547,Lookup!$I:$M,Lookup!L$2,0),"")</f>
        <v/>
      </c>
      <c r="N6547" s="6" t="str">
        <f>IFERROR(VLOOKUP($J6547,Lookup!$I:$M,Lookup!M$2,0),"")</f>
        <v/>
      </c>
      <c r="O6547" s="6">
        <f>IFERROR(VLOOKUP(E6547,Lookup!B:C,2,0),0)</f>
        <v>0</v>
      </c>
    </row>
    <row r="6548" customHeight="1" spans="11:15">
      <c r="K6548" s="6" t="str">
        <f>IFERROR(VLOOKUP($J6548,Lookup!$I:$M,Lookup!J$2,0),"")</f>
        <v/>
      </c>
      <c r="L6548" s="6" t="str">
        <f>IFERROR(VLOOKUP($J6548,Lookup!$I:$M,Lookup!K$2,0),"")</f>
        <v/>
      </c>
      <c r="M6548" s="6" t="str">
        <f>IFERROR(VLOOKUP($J6548,Lookup!$I:$M,Lookup!L$2,0),"")</f>
        <v/>
      </c>
      <c r="N6548" s="6" t="str">
        <f>IFERROR(VLOOKUP($J6548,Lookup!$I:$M,Lookup!M$2,0),"")</f>
        <v/>
      </c>
      <c r="O6548" s="6">
        <f>IFERROR(VLOOKUP(E6548,Lookup!B:C,2,0),0)</f>
        <v>0</v>
      </c>
    </row>
    <row r="6549" customHeight="1" spans="11:15">
      <c r="K6549" s="6" t="str">
        <f>IFERROR(VLOOKUP($J6549,Lookup!$I:$M,Lookup!J$2,0),"")</f>
        <v/>
      </c>
      <c r="L6549" s="6" t="str">
        <f>IFERROR(VLOOKUP($J6549,Lookup!$I:$M,Lookup!K$2,0),"")</f>
        <v/>
      </c>
      <c r="M6549" s="6" t="str">
        <f>IFERROR(VLOOKUP($J6549,Lookup!$I:$M,Lookup!L$2,0),"")</f>
        <v/>
      </c>
      <c r="N6549" s="6" t="str">
        <f>IFERROR(VLOOKUP($J6549,Lookup!$I:$M,Lookup!M$2,0),"")</f>
        <v/>
      </c>
      <c r="O6549" s="6">
        <f>IFERROR(VLOOKUP(E6549,Lookup!B:C,2,0),0)</f>
        <v>0</v>
      </c>
    </row>
    <row r="6550" customHeight="1" spans="11:15">
      <c r="K6550" s="6" t="str">
        <f>IFERROR(VLOOKUP($J6550,Lookup!$I:$M,Lookup!J$2,0),"")</f>
        <v/>
      </c>
      <c r="L6550" s="6" t="str">
        <f>IFERROR(VLOOKUP($J6550,Lookup!$I:$M,Lookup!K$2,0),"")</f>
        <v/>
      </c>
      <c r="M6550" s="6" t="str">
        <f>IFERROR(VLOOKUP($J6550,Lookup!$I:$M,Lookup!L$2,0),"")</f>
        <v/>
      </c>
      <c r="N6550" s="6" t="str">
        <f>IFERROR(VLOOKUP($J6550,Lookup!$I:$M,Lookup!M$2,0),"")</f>
        <v/>
      </c>
      <c r="O6550" s="6">
        <f>IFERROR(VLOOKUP(E6550,Lookup!B:C,2,0),0)</f>
        <v>0</v>
      </c>
    </row>
    <row r="6551" customHeight="1" spans="11:15">
      <c r="K6551" s="6" t="str">
        <f>IFERROR(VLOOKUP($J6551,Lookup!$I:$M,Lookup!J$2,0),"")</f>
        <v/>
      </c>
      <c r="L6551" s="6" t="str">
        <f>IFERROR(VLOOKUP($J6551,Lookup!$I:$M,Lookup!K$2,0),"")</f>
        <v/>
      </c>
      <c r="M6551" s="6" t="str">
        <f>IFERROR(VLOOKUP($J6551,Lookup!$I:$M,Lookup!L$2,0),"")</f>
        <v/>
      </c>
      <c r="N6551" s="6" t="str">
        <f>IFERROR(VLOOKUP($J6551,Lookup!$I:$M,Lookup!M$2,0),"")</f>
        <v/>
      </c>
      <c r="O6551" s="6">
        <f>IFERROR(VLOOKUP(E6551,Lookup!B:C,2,0),0)</f>
        <v>0</v>
      </c>
    </row>
    <row r="6552" customHeight="1" spans="11:15">
      <c r="K6552" s="6" t="str">
        <f>IFERROR(VLOOKUP($J6552,Lookup!$I:$M,Lookup!J$2,0),"")</f>
        <v/>
      </c>
      <c r="L6552" s="6" t="str">
        <f>IFERROR(VLOOKUP($J6552,Lookup!$I:$M,Lookup!K$2,0),"")</f>
        <v/>
      </c>
      <c r="M6552" s="6" t="str">
        <f>IFERROR(VLOOKUP($J6552,Lookup!$I:$M,Lookup!L$2,0),"")</f>
        <v/>
      </c>
      <c r="N6552" s="6" t="str">
        <f>IFERROR(VLOOKUP($J6552,Lookup!$I:$M,Lookup!M$2,0),"")</f>
        <v/>
      </c>
      <c r="O6552" s="6">
        <f>IFERROR(VLOOKUP(E6552,Lookup!B:C,2,0),0)</f>
        <v>0</v>
      </c>
    </row>
    <row r="6553" customHeight="1" spans="11:15">
      <c r="K6553" s="6" t="str">
        <f>IFERROR(VLOOKUP($J6553,Lookup!$I:$M,Lookup!J$2,0),"")</f>
        <v/>
      </c>
      <c r="L6553" s="6" t="str">
        <f>IFERROR(VLOOKUP($J6553,Lookup!$I:$M,Lookup!K$2,0),"")</f>
        <v/>
      </c>
      <c r="M6553" s="6" t="str">
        <f>IFERROR(VLOOKUP($J6553,Lookup!$I:$M,Lookup!L$2,0),"")</f>
        <v/>
      </c>
      <c r="N6553" s="6" t="str">
        <f>IFERROR(VLOOKUP($J6553,Lookup!$I:$M,Lookup!M$2,0),"")</f>
        <v/>
      </c>
      <c r="O6553" s="6">
        <f>IFERROR(VLOOKUP(E6553,Lookup!B:C,2,0),0)</f>
        <v>0</v>
      </c>
    </row>
    <row r="6554" customHeight="1" spans="11:15">
      <c r="K6554" s="6" t="str">
        <f>IFERROR(VLOOKUP($J6554,Lookup!$I:$M,Lookup!J$2,0),"")</f>
        <v/>
      </c>
      <c r="L6554" s="6" t="str">
        <f>IFERROR(VLOOKUP($J6554,Lookup!$I:$M,Lookup!K$2,0),"")</f>
        <v/>
      </c>
      <c r="M6554" s="6" t="str">
        <f>IFERROR(VLOOKUP($J6554,Lookup!$I:$M,Lookup!L$2,0),"")</f>
        <v/>
      </c>
      <c r="N6554" s="6" t="str">
        <f>IFERROR(VLOOKUP($J6554,Lookup!$I:$M,Lookup!M$2,0),"")</f>
        <v/>
      </c>
      <c r="O6554" s="6">
        <f>IFERROR(VLOOKUP(E6554,Lookup!B:C,2,0),0)</f>
        <v>0</v>
      </c>
    </row>
    <row r="6555" customHeight="1" spans="11:15">
      <c r="K6555" s="6" t="str">
        <f>IFERROR(VLOOKUP($J6555,Lookup!$I:$M,Lookup!J$2,0),"")</f>
        <v/>
      </c>
      <c r="L6555" s="6" t="str">
        <f>IFERROR(VLOOKUP($J6555,Lookup!$I:$M,Lookup!K$2,0),"")</f>
        <v/>
      </c>
      <c r="M6555" s="6" t="str">
        <f>IFERROR(VLOOKUP($J6555,Lookup!$I:$M,Lookup!L$2,0),"")</f>
        <v/>
      </c>
      <c r="N6555" s="6" t="str">
        <f>IFERROR(VLOOKUP($J6555,Lookup!$I:$M,Lookup!M$2,0),"")</f>
        <v/>
      </c>
      <c r="O6555" s="6">
        <f>IFERROR(VLOOKUP(E6555,Lookup!B:C,2,0),0)</f>
        <v>0</v>
      </c>
    </row>
    <row r="6556" customHeight="1" spans="11:15">
      <c r="K6556" s="6" t="str">
        <f>IFERROR(VLOOKUP($J6556,Lookup!$I:$M,Lookup!J$2,0),"")</f>
        <v/>
      </c>
      <c r="L6556" s="6" t="str">
        <f>IFERROR(VLOOKUP($J6556,Lookup!$I:$M,Lookup!K$2,0),"")</f>
        <v/>
      </c>
      <c r="M6556" s="6" t="str">
        <f>IFERROR(VLOOKUP($J6556,Lookup!$I:$M,Lookup!L$2,0),"")</f>
        <v/>
      </c>
      <c r="N6556" s="6" t="str">
        <f>IFERROR(VLOOKUP($J6556,Lookup!$I:$M,Lookup!M$2,0),"")</f>
        <v/>
      </c>
      <c r="O6556" s="6">
        <f>IFERROR(VLOOKUP(E6556,Lookup!B:C,2,0),0)</f>
        <v>0</v>
      </c>
    </row>
    <row r="6557" customHeight="1" spans="11:15">
      <c r="K6557" s="6" t="str">
        <f>IFERROR(VLOOKUP($J6557,Lookup!$I:$M,Lookup!J$2,0),"")</f>
        <v/>
      </c>
      <c r="L6557" s="6" t="str">
        <f>IFERROR(VLOOKUP($J6557,Lookup!$I:$M,Lookup!K$2,0),"")</f>
        <v/>
      </c>
      <c r="M6557" s="6" t="str">
        <f>IFERROR(VLOOKUP($J6557,Lookup!$I:$M,Lookup!L$2,0),"")</f>
        <v/>
      </c>
      <c r="N6557" s="6" t="str">
        <f>IFERROR(VLOOKUP($J6557,Lookup!$I:$M,Lookup!M$2,0),"")</f>
        <v/>
      </c>
      <c r="O6557" s="6">
        <f>IFERROR(VLOOKUP(E6557,Lookup!B:C,2,0),0)</f>
        <v>0</v>
      </c>
    </row>
    <row r="6558" customHeight="1" spans="11:15">
      <c r="K6558" s="6" t="str">
        <f>IFERROR(VLOOKUP($J6558,Lookup!$I:$M,Lookup!J$2,0),"")</f>
        <v/>
      </c>
      <c r="L6558" s="6" t="str">
        <f>IFERROR(VLOOKUP($J6558,Lookup!$I:$M,Lookup!K$2,0),"")</f>
        <v/>
      </c>
      <c r="M6558" s="6" t="str">
        <f>IFERROR(VLOOKUP($J6558,Lookup!$I:$M,Lookup!L$2,0),"")</f>
        <v/>
      </c>
      <c r="N6558" s="6" t="str">
        <f>IFERROR(VLOOKUP($J6558,Lookup!$I:$M,Lookup!M$2,0),"")</f>
        <v/>
      </c>
      <c r="O6558" s="6">
        <f>IFERROR(VLOOKUP(E6558,Lookup!B:C,2,0),0)</f>
        <v>0</v>
      </c>
    </row>
    <row r="6559" customHeight="1" spans="11:15">
      <c r="K6559" s="6" t="str">
        <f>IFERROR(VLOOKUP($J6559,Lookup!$I:$M,Lookup!J$2,0),"")</f>
        <v/>
      </c>
      <c r="L6559" s="6" t="str">
        <f>IFERROR(VLOOKUP($J6559,Lookup!$I:$M,Lookup!K$2,0),"")</f>
        <v/>
      </c>
      <c r="M6559" s="6" t="str">
        <f>IFERROR(VLOOKUP($J6559,Lookup!$I:$M,Lookup!L$2,0),"")</f>
        <v/>
      </c>
      <c r="N6559" s="6" t="str">
        <f>IFERROR(VLOOKUP($J6559,Lookup!$I:$M,Lookup!M$2,0),"")</f>
        <v/>
      </c>
      <c r="O6559" s="6">
        <f>IFERROR(VLOOKUP(E6559,Lookup!B:C,2,0),0)</f>
        <v>0</v>
      </c>
    </row>
    <row r="6560" customHeight="1" spans="11:15">
      <c r="K6560" s="6" t="str">
        <f>IFERROR(VLOOKUP($J6560,Lookup!$I:$M,Lookup!J$2,0),"")</f>
        <v/>
      </c>
      <c r="L6560" s="6" t="str">
        <f>IFERROR(VLOOKUP($J6560,Lookup!$I:$M,Lookup!K$2,0),"")</f>
        <v/>
      </c>
      <c r="M6560" s="6" t="str">
        <f>IFERROR(VLOOKUP($J6560,Lookup!$I:$M,Lookup!L$2,0),"")</f>
        <v/>
      </c>
      <c r="N6560" s="6" t="str">
        <f>IFERROR(VLOOKUP($J6560,Lookup!$I:$M,Lookup!M$2,0),"")</f>
        <v/>
      </c>
      <c r="O6560" s="6">
        <f>IFERROR(VLOOKUP(E6560,Lookup!B:C,2,0),0)</f>
        <v>0</v>
      </c>
    </row>
    <row r="6561" customHeight="1" spans="11:15">
      <c r="K6561" s="6" t="str">
        <f>IFERROR(VLOOKUP($J6561,Lookup!$I:$M,Lookup!J$2,0),"")</f>
        <v/>
      </c>
      <c r="L6561" s="6" t="str">
        <f>IFERROR(VLOOKUP($J6561,Lookup!$I:$M,Lookup!K$2,0),"")</f>
        <v/>
      </c>
      <c r="M6561" s="6" t="str">
        <f>IFERROR(VLOOKUP($J6561,Lookup!$I:$M,Lookup!L$2,0),"")</f>
        <v/>
      </c>
      <c r="N6561" s="6" t="str">
        <f>IFERROR(VLOOKUP($J6561,Lookup!$I:$M,Lookup!M$2,0),"")</f>
        <v/>
      </c>
      <c r="O6561" s="6">
        <f>IFERROR(VLOOKUP(E6561,Lookup!B:C,2,0),0)</f>
        <v>0</v>
      </c>
    </row>
    <row r="6562" customHeight="1" spans="11:15">
      <c r="K6562" s="6" t="str">
        <f>IFERROR(VLOOKUP($J6562,Lookup!$I:$M,Lookup!J$2,0),"")</f>
        <v/>
      </c>
      <c r="L6562" s="6" t="str">
        <f>IFERROR(VLOOKUP($J6562,Lookup!$I:$M,Lookup!K$2,0),"")</f>
        <v/>
      </c>
      <c r="M6562" s="6" t="str">
        <f>IFERROR(VLOOKUP($J6562,Lookup!$I:$M,Lookup!L$2,0),"")</f>
        <v/>
      </c>
      <c r="N6562" s="6" t="str">
        <f>IFERROR(VLOOKUP($J6562,Lookup!$I:$M,Lookup!M$2,0),"")</f>
        <v/>
      </c>
      <c r="O6562" s="6">
        <f>IFERROR(VLOOKUP(E6562,Lookup!B:C,2,0),0)</f>
        <v>0</v>
      </c>
    </row>
    <row r="6563" customHeight="1" spans="11:15">
      <c r="K6563" s="6" t="str">
        <f>IFERROR(VLOOKUP($J6563,Lookup!$I:$M,Lookup!J$2,0),"")</f>
        <v/>
      </c>
      <c r="L6563" s="6" t="str">
        <f>IFERROR(VLOOKUP($J6563,Lookup!$I:$M,Lookup!K$2,0),"")</f>
        <v/>
      </c>
      <c r="M6563" s="6" t="str">
        <f>IFERROR(VLOOKUP($J6563,Lookup!$I:$M,Lookup!L$2,0),"")</f>
        <v/>
      </c>
      <c r="N6563" s="6" t="str">
        <f>IFERROR(VLOOKUP($J6563,Lookup!$I:$M,Lookup!M$2,0),"")</f>
        <v/>
      </c>
      <c r="O6563" s="6">
        <f>IFERROR(VLOOKUP(E6563,Lookup!B:C,2,0),0)</f>
        <v>0</v>
      </c>
    </row>
    <row r="6564" customHeight="1" spans="11:15">
      <c r="K6564" s="6" t="str">
        <f>IFERROR(VLOOKUP($J6564,Lookup!$I:$M,Lookup!J$2,0),"")</f>
        <v/>
      </c>
      <c r="L6564" s="6" t="str">
        <f>IFERROR(VLOOKUP($J6564,Lookup!$I:$M,Lookup!K$2,0),"")</f>
        <v/>
      </c>
      <c r="M6564" s="6" t="str">
        <f>IFERROR(VLOOKUP($J6564,Lookup!$I:$M,Lookup!L$2,0),"")</f>
        <v/>
      </c>
      <c r="N6564" s="6" t="str">
        <f>IFERROR(VLOOKUP($J6564,Lookup!$I:$M,Lookup!M$2,0),"")</f>
        <v/>
      </c>
      <c r="O6564" s="6">
        <f>IFERROR(VLOOKUP(E6564,Lookup!B:C,2,0),0)</f>
        <v>0</v>
      </c>
    </row>
    <row r="6565" customHeight="1" spans="11:15">
      <c r="K6565" s="6" t="str">
        <f>IFERROR(VLOOKUP($J6565,Lookup!$I:$M,Lookup!J$2,0),"")</f>
        <v/>
      </c>
      <c r="L6565" s="6" t="str">
        <f>IFERROR(VLOOKUP($J6565,Lookup!$I:$M,Lookup!K$2,0),"")</f>
        <v/>
      </c>
      <c r="M6565" s="6" t="str">
        <f>IFERROR(VLOOKUP($J6565,Lookup!$I:$M,Lookup!L$2,0),"")</f>
        <v/>
      </c>
      <c r="N6565" s="6" t="str">
        <f>IFERROR(VLOOKUP($J6565,Lookup!$I:$M,Lookup!M$2,0),"")</f>
        <v/>
      </c>
      <c r="O6565" s="6">
        <f>IFERROR(VLOOKUP(E6565,Lookup!B:C,2,0),0)</f>
        <v>0</v>
      </c>
    </row>
    <row r="6566" customHeight="1" spans="11:15">
      <c r="K6566" s="6" t="str">
        <f>IFERROR(VLOOKUP($J6566,Lookup!$I:$M,Lookup!J$2,0),"")</f>
        <v/>
      </c>
      <c r="L6566" s="6" t="str">
        <f>IFERROR(VLOOKUP($J6566,Lookup!$I:$M,Lookup!K$2,0),"")</f>
        <v/>
      </c>
      <c r="M6566" s="6" t="str">
        <f>IFERROR(VLOOKUP($J6566,Lookup!$I:$M,Lookup!L$2,0),"")</f>
        <v/>
      </c>
      <c r="N6566" s="6" t="str">
        <f>IFERROR(VLOOKUP($J6566,Lookup!$I:$M,Lookup!M$2,0),"")</f>
        <v/>
      </c>
      <c r="O6566" s="6">
        <f>IFERROR(VLOOKUP(E6566,Lookup!B:C,2,0),0)</f>
        <v>0</v>
      </c>
    </row>
    <row r="6567" customHeight="1" spans="11:15">
      <c r="K6567" s="6" t="str">
        <f>IFERROR(VLOOKUP($J6567,Lookup!$I:$M,Lookup!J$2,0),"")</f>
        <v/>
      </c>
      <c r="L6567" s="6" t="str">
        <f>IFERROR(VLOOKUP($J6567,Lookup!$I:$M,Lookup!K$2,0),"")</f>
        <v/>
      </c>
      <c r="M6567" s="6" t="str">
        <f>IFERROR(VLOOKUP($J6567,Lookup!$I:$M,Lookup!L$2,0),"")</f>
        <v/>
      </c>
      <c r="N6567" s="6" t="str">
        <f>IFERROR(VLOOKUP($J6567,Lookup!$I:$M,Lookup!M$2,0),"")</f>
        <v/>
      </c>
      <c r="O6567" s="6">
        <f>IFERROR(VLOOKUP(E6567,Lookup!B:C,2,0),0)</f>
        <v>0</v>
      </c>
    </row>
    <row r="6568" customHeight="1" spans="11:15">
      <c r="K6568" s="6" t="str">
        <f>IFERROR(VLOOKUP($J6568,Lookup!$I:$M,Lookup!J$2,0),"")</f>
        <v/>
      </c>
      <c r="L6568" s="6" t="str">
        <f>IFERROR(VLOOKUP($J6568,Lookup!$I:$M,Lookup!K$2,0),"")</f>
        <v/>
      </c>
      <c r="M6568" s="6" t="str">
        <f>IFERROR(VLOOKUP($J6568,Lookup!$I:$M,Lookup!L$2,0),"")</f>
        <v/>
      </c>
      <c r="N6568" s="6" t="str">
        <f>IFERROR(VLOOKUP($J6568,Lookup!$I:$M,Lookup!M$2,0),"")</f>
        <v/>
      </c>
      <c r="O6568" s="6">
        <f>IFERROR(VLOOKUP(E6568,Lookup!B:C,2,0),0)</f>
        <v>0</v>
      </c>
    </row>
    <row r="6569" customHeight="1" spans="11:15">
      <c r="K6569" s="6" t="str">
        <f>IFERROR(VLOOKUP($J6569,Lookup!$I:$M,Lookup!J$2,0),"")</f>
        <v/>
      </c>
      <c r="L6569" s="6" t="str">
        <f>IFERROR(VLOOKUP($J6569,Lookup!$I:$M,Lookup!K$2,0),"")</f>
        <v/>
      </c>
      <c r="M6569" s="6" t="str">
        <f>IFERROR(VLOOKUP($J6569,Lookup!$I:$M,Lookup!L$2,0),"")</f>
        <v/>
      </c>
      <c r="N6569" s="6" t="str">
        <f>IFERROR(VLOOKUP($J6569,Lookup!$I:$M,Lookup!M$2,0),"")</f>
        <v/>
      </c>
      <c r="O6569" s="6">
        <f>IFERROR(VLOOKUP(E6569,Lookup!B:C,2,0),0)</f>
        <v>0</v>
      </c>
    </row>
    <row r="6570" customHeight="1" spans="11:15">
      <c r="K6570" s="6" t="str">
        <f>IFERROR(VLOOKUP($J6570,Lookup!$I:$M,Lookup!J$2,0),"")</f>
        <v/>
      </c>
      <c r="L6570" s="6" t="str">
        <f>IFERROR(VLOOKUP($J6570,Lookup!$I:$M,Lookup!K$2,0),"")</f>
        <v/>
      </c>
      <c r="M6570" s="6" t="str">
        <f>IFERROR(VLOOKUP($J6570,Lookup!$I:$M,Lookup!L$2,0),"")</f>
        <v/>
      </c>
      <c r="N6570" s="6" t="str">
        <f>IFERROR(VLOOKUP($J6570,Lookup!$I:$M,Lookup!M$2,0),"")</f>
        <v/>
      </c>
      <c r="O6570" s="6">
        <f>IFERROR(VLOOKUP(E6570,Lookup!B:C,2,0),0)</f>
        <v>0</v>
      </c>
    </row>
    <row r="6571" customHeight="1" spans="11:15">
      <c r="K6571" s="6" t="str">
        <f>IFERROR(VLOOKUP($J6571,Lookup!$I:$M,Lookup!J$2,0),"")</f>
        <v/>
      </c>
      <c r="L6571" s="6" t="str">
        <f>IFERROR(VLOOKUP($J6571,Lookup!$I:$M,Lookup!K$2,0),"")</f>
        <v/>
      </c>
      <c r="M6571" s="6" t="str">
        <f>IFERROR(VLOOKUP($J6571,Lookup!$I:$M,Lookup!L$2,0),"")</f>
        <v/>
      </c>
      <c r="N6571" s="6" t="str">
        <f>IFERROR(VLOOKUP($J6571,Lookup!$I:$M,Lookup!M$2,0),"")</f>
        <v/>
      </c>
      <c r="O6571" s="6">
        <f>IFERROR(VLOOKUP(E6571,Lookup!B:C,2,0),0)</f>
        <v>0</v>
      </c>
    </row>
    <row r="6572" customHeight="1" spans="11:15">
      <c r="K6572" s="6" t="str">
        <f>IFERROR(VLOOKUP($J6572,Lookup!$I:$M,Lookup!J$2,0),"")</f>
        <v/>
      </c>
      <c r="L6572" s="6" t="str">
        <f>IFERROR(VLOOKUP($J6572,Lookup!$I:$M,Lookup!K$2,0),"")</f>
        <v/>
      </c>
      <c r="M6572" s="6" t="str">
        <f>IFERROR(VLOOKUP($J6572,Lookup!$I:$M,Lookup!L$2,0),"")</f>
        <v/>
      </c>
      <c r="N6572" s="6" t="str">
        <f>IFERROR(VLOOKUP($J6572,Lookup!$I:$M,Lookup!M$2,0),"")</f>
        <v/>
      </c>
      <c r="O6572" s="6">
        <f>IFERROR(VLOOKUP(E6572,Lookup!B:C,2,0),0)</f>
        <v>0</v>
      </c>
    </row>
    <row r="6573" customHeight="1" spans="11:15">
      <c r="K6573" s="6" t="str">
        <f>IFERROR(VLOOKUP($J6573,Lookup!$I:$M,Lookup!J$2,0),"")</f>
        <v/>
      </c>
      <c r="L6573" s="6" t="str">
        <f>IFERROR(VLOOKUP($J6573,Lookup!$I:$M,Lookup!K$2,0),"")</f>
        <v/>
      </c>
      <c r="M6573" s="6" t="str">
        <f>IFERROR(VLOOKUP($J6573,Lookup!$I:$M,Lookup!L$2,0),"")</f>
        <v/>
      </c>
      <c r="N6573" s="6" t="str">
        <f>IFERROR(VLOOKUP($J6573,Lookup!$I:$M,Lookup!M$2,0),"")</f>
        <v/>
      </c>
      <c r="O6573" s="6">
        <f>IFERROR(VLOOKUP(E6573,Lookup!B:C,2,0),0)</f>
        <v>0</v>
      </c>
    </row>
    <row r="6574" customHeight="1" spans="11:15">
      <c r="K6574" s="6" t="str">
        <f>IFERROR(VLOOKUP($J6574,Lookup!$I:$M,Lookup!J$2,0),"")</f>
        <v/>
      </c>
      <c r="L6574" s="6" t="str">
        <f>IFERROR(VLOOKUP($J6574,Lookup!$I:$M,Lookup!K$2,0),"")</f>
        <v/>
      </c>
      <c r="M6574" s="6" t="str">
        <f>IFERROR(VLOOKUP($J6574,Lookup!$I:$M,Lookup!L$2,0),"")</f>
        <v/>
      </c>
      <c r="N6574" s="6" t="str">
        <f>IFERROR(VLOOKUP($J6574,Lookup!$I:$M,Lookup!M$2,0),"")</f>
        <v/>
      </c>
      <c r="O6574" s="6">
        <f>IFERROR(VLOOKUP(E6574,Lookup!B:C,2,0),0)</f>
        <v>0</v>
      </c>
    </row>
    <row r="6575" customHeight="1" spans="11:15">
      <c r="K6575" s="6" t="str">
        <f>IFERROR(VLOOKUP($J6575,Lookup!$I:$M,Lookup!J$2,0),"")</f>
        <v/>
      </c>
      <c r="L6575" s="6" t="str">
        <f>IFERROR(VLOOKUP($J6575,Lookup!$I:$M,Lookup!K$2,0),"")</f>
        <v/>
      </c>
      <c r="M6575" s="6" t="str">
        <f>IFERROR(VLOOKUP($J6575,Lookup!$I:$M,Lookup!L$2,0),"")</f>
        <v/>
      </c>
      <c r="N6575" s="6" t="str">
        <f>IFERROR(VLOOKUP($J6575,Lookup!$I:$M,Lookup!M$2,0),"")</f>
        <v/>
      </c>
      <c r="O6575" s="6">
        <f>IFERROR(VLOOKUP(E6575,Lookup!B:C,2,0),0)</f>
        <v>0</v>
      </c>
    </row>
    <row r="6576" customHeight="1" spans="11:15">
      <c r="K6576" s="6" t="str">
        <f>IFERROR(VLOOKUP($J6576,Lookup!$I:$M,Lookup!J$2,0),"")</f>
        <v/>
      </c>
      <c r="L6576" s="6" t="str">
        <f>IFERROR(VLOOKUP($J6576,Lookup!$I:$M,Lookup!K$2,0),"")</f>
        <v/>
      </c>
      <c r="M6576" s="6" t="str">
        <f>IFERROR(VLOOKUP($J6576,Lookup!$I:$M,Lookup!L$2,0),"")</f>
        <v/>
      </c>
      <c r="N6576" s="6" t="str">
        <f>IFERROR(VLOOKUP($J6576,Lookup!$I:$M,Lookup!M$2,0),"")</f>
        <v/>
      </c>
      <c r="O6576" s="6">
        <f>IFERROR(VLOOKUP(E6576,Lookup!B:C,2,0),0)</f>
        <v>0</v>
      </c>
    </row>
    <row r="6577" customHeight="1" spans="11:15">
      <c r="K6577" s="6" t="str">
        <f>IFERROR(VLOOKUP($J6577,Lookup!$I:$M,Lookup!J$2,0),"")</f>
        <v/>
      </c>
      <c r="L6577" s="6" t="str">
        <f>IFERROR(VLOOKUP($J6577,Lookup!$I:$M,Lookup!K$2,0),"")</f>
        <v/>
      </c>
      <c r="M6577" s="6" t="str">
        <f>IFERROR(VLOOKUP($J6577,Lookup!$I:$M,Lookup!L$2,0),"")</f>
        <v/>
      </c>
      <c r="N6577" s="6" t="str">
        <f>IFERROR(VLOOKUP($J6577,Lookup!$I:$M,Lookup!M$2,0),"")</f>
        <v/>
      </c>
      <c r="O6577" s="6">
        <f>IFERROR(VLOOKUP(E6577,Lookup!B:C,2,0),0)</f>
        <v>0</v>
      </c>
    </row>
    <row r="6578" customHeight="1" spans="11:15">
      <c r="K6578" s="6" t="str">
        <f>IFERROR(VLOOKUP($J6578,Lookup!$I:$M,Lookup!J$2,0),"")</f>
        <v/>
      </c>
      <c r="L6578" s="6" t="str">
        <f>IFERROR(VLOOKUP($J6578,Lookup!$I:$M,Lookup!K$2,0),"")</f>
        <v/>
      </c>
      <c r="M6578" s="6" t="str">
        <f>IFERROR(VLOOKUP($J6578,Lookup!$I:$M,Lookup!L$2,0),"")</f>
        <v/>
      </c>
      <c r="N6578" s="6" t="str">
        <f>IFERROR(VLOOKUP($J6578,Lookup!$I:$M,Lookup!M$2,0),"")</f>
        <v/>
      </c>
      <c r="O6578" s="6">
        <f>IFERROR(VLOOKUP(E6578,Lookup!B:C,2,0),0)</f>
        <v>0</v>
      </c>
    </row>
    <row r="6579" customHeight="1" spans="11:15">
      <c r="K6579" s="6" t="str">
        <f>IFERROR(VLOOKUP($J6579,Lookup!$I:$M,Lookup!J$2,0),"")</f>
        <v/>
      </c>
      <c r="L6579" s="6" t="str">
        <f>IFERROR(VLOOKUP($J6579,Lookup!$I:$M,Lookup!K$2,0),"")</f>
        <v/>
      </c>
      <c r="M6579" s="6" t="str">
        <f>IFERROR(VLOOKUP($J6579,Lookup!$I:$M,Lookup!L$2,0),"")</f>
        <v/>
      </c>
      <c r="N6579" s="6" t="str">
        <f>IFERROR(VLOOKUP($J6579,Lookup!$I:$M,Lookup!M$2,0),"")</f>
        <v/>
      </c>
      <c r="O6579" s="6">
        <f>IFERROR(VLOOKUP(E6579,Lookup!B:C,2,0),0)</f>
        <v>0</v>
      </c>
    </row>
    <row r="6580" customHeight="1" spans="11:15">
      <c r="K6580" s="6" t="str">
        <f>IFERROR(VLOOKUP($J6580,Lookup!$I:$M,Lookup!J$2,0),"")</f>
        <v/>
      </c>
      <c r="L6580" s="6" t="str">
        <f>IFERROR(VLOOKUP($J6580,Lookup!$I:$M,Lookup!K$2,0),"")</f>
        <v/>
      </c>
      <c r="M6580" s="6" t="str">
        <f>IFERROR(VLOOKUP($J6580,Lookup!$I:$M,Lookup!L$2,0),"")</f>
        <v/>
      </c>
      <c r="N6580" s="6" t="str">
        <f>IFERROR(VLOOKUP($J6580,Lookup!$I:$M,Lookup!M$2,0),"")</f>
        <v/>
      </c>
      <c r="O6580" s="6">
        <f>IFERROR(VLOOKUP(E6580,Lookup!B:C,2,0),0)</f>
        <v>0</v>
      </c>
    </row>
    <row r="6581" customHeight="1" spans="11:15">
      <c r="K6581" s="6" t="str">
        <f>IFERROR(VLOOKUP($J6581,Lookup!$I:$M,Lookup!J$2,0),"")</f>
        <v/>
      </c>
      <c r="L6581" s="6" t="str">
        <f>IFERROR(VLOOKUP($J6581,Lookup!$I:$M,Lookup!K$2,0),"")</f>
        <v/>
      </c>
      <c r="M6581" s="6" t="str">
        <f>IFERROR(VLOOKUP($J6581,Lookup!$I:$M,Lookup!L$2,0),"")</f>
        <v/>
      </c>
      <c r="N6581" s="6" t="str">
        <f>IFERROR(VLOOKUP($J6581,Lookup!$I:$M,Lookup!M$2,0),"")</f>
        <v/>
      </c>
      <c r="O6581" s="6">
        <f>IFERROR(VLOOKUP(E6581,Lookup!B:C,2,0),0)</f>
        <v>0</v>
      </c>
    </row>
    <row r="6582" customHeight="1" spans="11:15">
      <c r="K6582" s="6" t="str">
        <f>IFERROR(VLOOKUP($J6582,Lookup!$I:$M,Lookup!J$2,0),"")</f>
        <v/>
      </c>
      <c r="L6582" s="6" t="str">
        <f>IFERROR(VLOOKUP($J6582,Lookup!$I:$M,Lookup!K$2,0),"")</f>
        <v/>
      </c>
      <c r="M6582" s="6" t="str">
        <f>IFERROR(VLOOKUP($J6582,Lookup!$I:$M,Lookup!L$2,0),"")</f>
        <v/>
      </c>
      <c r="N6582" s="6" t="str">
        <f>IFERROR(VLOOKUP($J6582,Lookup!$I:$M,Lookup!M$2,0),"")</f>
        <v/>
      </c>
      <c r="O6582" s="6">
        <f>IFERROR(VLOOKUP(E6582,Lookup!B:C,2,0),0)</f>
        <v>0</v>
      </c>
    </row>
    <row r="6583" customHeight="1" spans="11:15">
      <c r="K6583" s="6" t="str">
        <f>IFERROR(VLOOKUP($J6583,Lookup!$I:$M,Lookup!J$2,0),"")</f>
        <v/>
      </c>
      <c r="L6583" s="6" t="str">
        <f>IFERROR(VLOOKUP($J6583,Lookup!$I:$M,Lookup!K$2,0),"")</f>
        <v/>
      </c>
      <c r="M6583" s="6" t="str">
        <f>IFERROR(VLOOKUP($J6583,Lookup!$I:$M,Lookup!L$2,0),"")</f>
        <v/>
      </c>
      <c r="N6583" s="6" t="str">
        <f>IFERROR(VLOOKUP($J6583,Lookup!$I:$M,Lookup!M$2,0),"")</f>
        <v/>
      </c>
      <c r="O6583" s="6">
        <f>IFERROR(VLOOKUP(E6583,Lookup!B:C,2,0),0)</f>
        <v>0</v>
      </c>
    </row>
    <row r="6584" customHeight="1" spans="11:15">
      <c r="K6584" s="6" t="str">
        <f>IFERROR(VLOOKUP($J6584,Lookup!$I:$M,Lookup!J$2,0),"")</f>
        <v/>
      </c>
      <c r="L6584" s="6" t="str">
        <f>IFERROR(VLOOKUP($J6584,Lookup!$I:$M,Lookup!K$2,0),"")</f>
        <v/>
      </c>
      <c r="M6584" s="6" t="str">
        <f>IFERROR(VLOOKUP($J6584,Lookup!$I:$M,Lookup!L$2,0),"")</f>
        <v/>
      </c>
      <c r="N6584" s="6" t="str">
        <f>IFERROR(VLOOKUP($J6584,Lookup!$I:$M,Lookup!M$2,0),"")</f>
        <v/>
      </c>
      <c r="O6584" s="6">
        <f>IFERROR(VLOOKUP(E6584,Lookup!B:C,2,0),0)</f>
        <v>0</v>
      </c>
    </row>
    <row r="6585" customHeight="1" spans="11:15">
      <c r="K6585" s="6" t="str">
        <f>IFERROR(VLOOKUP($J6585,Lookup!$I:$M,Lookup!J$2,0),"")</f>
        <v/>
      </c>
      <c r="L6585" s="6" t="str">
        <f>IFERROR(VLOOKUP($J6585,Lookup!$I:$M,Lookup!K$2,0),"")</f>
        <v/>
      </c>
      <c r="M6585" s="6" t="str">
        <f>IFERROR(VLOOKUP($J6585,Lookup!$I:$M,Lookup!L$2,0),"")</f>
        <v/>
      </c>
      <c r="N6585" s="6" t="str">
        <f>IFERROR(VLOOKUP($J6585,Lookup!$I:$M,Lookup!M$2,0),"")</f>
        <v/>
      </c>
      <c r="O6585" s="6">
        <f>IFERROR(VLOOKUP(E6585,Lookup!B:C,2,0),0)</f>
        <v>0</v>
      </c>
    </row>
    <row r="6586" customHeight="1" spans="11:15">
      <c r="K6586" s="6" t="str">
        <f>IFERROR(VLOOKUP($J6586,Lookup!$I:$M,Lookup!J$2,0),"")</f>
        <v/>
      </c>
      <c r="L6586" s="6" t="str">
        <f>IFERROR(VLOOKUP($J6586,Lookup!$I:$M,Lookup!K$2,0),"")</f>
        <v/>
      </c>
      <c r="M6586" s="6" t="str">
        <f>IFERROR(VLOOKUP($J6586,Lookup!$I:$M,Lookup!L$2,0),"")</f>
        <v/>
      </c>
      <c r="N6586" s="6" t="str">
        <f>IFERROR(VLOOKUP($J6586,Lookup!$I:$M,Lookup!M$2,0),"")</f>
        <v/>
      </c>
      <c r="O6586" s="6">
        <f>IFERROR(VLOOKUP(E6586,Lookup!B:C,2,0),0)</f>
        <v>0</v>
      </c>
    </row>
    <row r="6587" customHeight="1" spans="11:15">
      <c r="K6587" s="6" t="str">
        <f>IFERROR(VLOOKUP($J6587,Lookup!$I:$M,Lookup!J$2,0),"")</f>
        <v/>
      </c>
      <c r="L6587" s="6" t="str">
        <f>IFERROR(VLOOKUP($J6587,Lookup!$I:$M,Lookup!K$2,0),"")</f>
        <v/>
      </c>
      <c r="M6587" s="6" t="str">
        <f>IFERROR(VLOOKUP($J6587,Lookup!$I:$M,Lookup!L$2,0),"")</f>
        <v/>
      </c>
      <c r="N6587" s="6" t="str">
        <f>IFERROR(VLOOKUP($J6587,Lookup!$I:$M,Lookup!M$2,0),"")</f>
        <v/>
      </c>
      <c r="O6587" s="6">
        <f>IFERROR(VLOOKUP(E6587,Lookup!B:C,2,0),0)</f>
        <v>0</v>
      </c>
    </row>
    <row r="6588" customHeight="1" spans="11:15">
      <c r="K6588" s="6" t="str">
        <f>IFERROR(VLOOKUP($J6588,Lookup!$I:$M,Lookup!J$2,0),"")</f>
        <v/>
      </c>
      <c r="L6588" s="6" t="str">
        <f>IFERROR(VLOOKUP($J6588,Lookup!$I:$M,Lookup!K$2,0),"")</f>
        <v/>
      </c>
      <c r="M6588" s="6" t="str">
        <f>IFERROR(VLOOKUP($J6588,Lookup!$I:$M,Lookup!L$2,0),"")</f>
        <v/>
      </c>
      <c r="N6588" s="6" t="str">
        <f>IFERROR(VLOOKUP($J6588,Lookup!$I:$M,Lookup!M$2,0),"")</f>
        <v/>
      </c>
      <c r="O6588" s="6">
        <f>IFERROR(VLOOKUP(E6588,Lookup!B:C,2,0),0)</f>
        <v>0</v>
      </c>
    </row>
    <row r="6589" customHeight="1" spans="11:15">
      <c r="K6589" s="6" t="str">
        <f>IFERROR(VLOOKUP($J6589,Lookup!$I:$M,Lookup!J$2,0),"")</f>
        <v/>
      </c>
      <c r="L6589" s="6" t="str">
        <f>IFERROR(VLOOKUP($J6589,Lookup!$I:$M,Lookup!K$2,0),"")</f>
        <v/>
      </c>
      <c r="M6589" s="6" t="str">
        <f>IFERROR(VLOOKUP($J6589,Lookup!$I:$M,Lookup!L$2,0),"")</f>
        <v/>
      </c>
      <c r="N6589" s="6" t="str">
        <f>IFERROR(VLOOKUP($J6589,Lookup!$I:$M,Lookup!M$2,0),"")</f>
        <v/>
      </c>
      <c r="O6589" s="6">
        <f>IFERROR(VLOOKUP(E6589,Lookup!B:C,2,0),0)</f>
        <v>0</v>
      </c>
    </row>
    <row r="6590" customHeight="1" spans="11:15">
      <c r="K6590" s="6" t="str">
        <f>IFERROR(VLOOKUP($J6590,Lookup!$I:$M,Lookup!J$2,0),"")</f>
        <v/>
      </c>
      <c r="L6590" s="6" t="str">
        <f>IFERROR(VLOOKUP($J6590,Lookup!$I:$M,Lookup!K$2,0),"")</f>
        <v/>
      </c>
      <c r="M6590" s="6" t="str">
        <f>IFERROR(VLOOKUP($J6590,Lookup!$I:$M,Lookup!L$2,0),"")</f>
        <v/>
      </c>
      <c r="N6590" s="6" t="str">
        <f>IFERROR(VLOOKUP($J6590,Lookup!$I:$M,Lookup!M$2,0),"")</f>
        <v/>
      </c>
      <c r="O6590" s="6">
        <f>IFERROR(VLOOKUP(E6590,Lookup!B:C,2,0),0)</f>
        <v>0</v>
      </c>
    </row>
    <row r="6591" customHeight="1" spans="11:15">
      <c r="K6591" s="6" t="str">
        <f>IFERROR(VLOOKUP($J6591,Lookup!$I:$M,Lookup!J$2,0),"")</f>
        <v/>
      </c>
      <c r="L6591" s="6" t="str">
        <f>IFERROR(VLOOKUP($J6591,Lookup!$I:$M,Lookup!K$2,0),"")</f>
        <v/>
      </c>
      <c r="M6591" s="6" t="str">
        <f>IFERROR(VLOOKUP($J6591,Lookup!$I:$M,Lookup!L$2,0),"")</f>
        <v/>
      </c>
      <c r="N6591" s="6" t="str">
        <f>IFERROR(VLOOKUP($J6591,Lookup!$I:$M,Lookup!M$2,0),"")</f>
        <v/>
      </c>
      <c r="O6591" s="6">
        <f>IFERROR(VLOOKUP(E6591,Lookup!B:C,2,0),0)</f>
        <v>0</v>
      </c>
    </row>
    <row r="6592" customHeight="1" spans="11:15">
      <c r="K6592" s="6" t="str">
        <f>IFERROR(VLOOKUP($J6592,Lookup!$I:$M,Lookup!J$2,0),"")</f>
        <v/>
      </c>
      <c r="L6592" s="6" t="str">
        <f>IFERROR(VLOOKUP($J6592,Lookup!$I:$M,Lookup!K$2,0),"")</f>
        <v/>
      </c>
      <c r="M6592" s="6" t="str">
        <f>IFERROR(VLOOKUP($J6592,Lookup!$I:$M,Lookup!L$2,0),"")</f>
        <v/>
      </c>
      <c r="N6592" s="6" t="str">
        <f>IFERROR(VLOOKUP($J6592,Lookup!$I:$M,Lookup!M$2,0),"")</f>
        <v/>
      </c>
      <c r="O6592" s="6">
        <f>IFERROR(VLOOKUP(E6592,Lookup!B:C,2,0),0)</f>
        <v>0</v>
      </c>
    </row>
    <row r="6593" customHeight="1" spans="11:15">
      <c r="K6593" s="6" t="str">
        <f>IFERROR(VLOOKUP($J6593,Lookup!$I:$M,Lookup!J$2,0),"")</f>
        <v/>
      </c>
      <c r="L6593" s="6" t="str">
        <f>IFERROR(VLOOKUP($J6593,Lookup!$I:$M,Lookup!K$2,0),"")</f>
        <v/>
      </c>
      <c r="M6593" s="6" t="str">
        <f>IFERROR(VLOOKUP($J6593,Lookup!$I:$M,Lookup!L$2,0),"")</f>
        <v/>
      </c>
      <c r="N6593" s="6" t="str">
        <f>IFERROR(VLOOKUP($J6593,Lookup!$I:$M,Lookup!M$2,0),"")</f>
        <v/>
      </c>
      <c r="O6593" s="6">
        <f>IFERROR(VLOOKUP(E6593,Lookup!B:C,2,0),0)</f>
        <v>0</v>
      </c>
    </row>
    <row r="6594" customHeight="1" spans="11:15">
      <c r="K6594" s="6" t="str">
        <f>IFERROR(VLOOKUP($J6594,Lookup!$I:$M,Lookup!J$2,0),"")</f>
        <v/>
      </c>
      <c r="L6594" s="6" t="str">
        <f>IFERROR(VLOOKUP($J6594,Lookup!$I:$M,Lookup!K$2,0),"")</f>
        <v/>
      </c>
      <c r="M6594" s="6" t="str">
        <f>IFERROR(VLOOKUP($J6594,Lookup!$I:$M,Lookup!L$2,0),"")</f>
        <v/>
      </c>
      <c r="N6594" s="6" t="str">
        <f>IFERROR(VLOOKUP($J6594,Lookup!$I:$M,Lookup!M$2,0),"")</f>
        <v/>
      </c>
      <c r="O6594" s="6">
        <f>IFERROR(VLOOKUP(E6594,Lookup!B:C,2,0),0)</f>
        <v>0</v>
      </c>
    </row>
    <row r="6595" customHeight="1" spans="11:15">
      <c r="K6595" s="6" t="str">
        <f>IFERROR(VLOOKUP($J6595,Lookup!$I:$M,Lookup!J$2,0),"")</f>
        <v/>
      </c>
      <c r="L6595" s="6" t="str">
        <f>IFERROR(VLOOKUP($J6595,Lookup!$I:$M,Lookup!K$2,0),"")</f>
        <v/>
      </c>
      <c r="M6595" s="6" t="str">
        <f>IFERROR(VLOOKUP($J6595,Lookup!$I:$M,Lookup!L$2,0),"")</f>
        <v/>
      </c>
      <c r="N6595" s="6" t="str">
        <f>IFERROR(VLOOKUP($J6595,Lookup!$I:$M,Lookup!M$2,0),"")</f>
        <v/>
      </c>
      <c r="O6595" s="6">
        <f>IFERROR(VLOOKUP(E6595,Lookup!B:C,2,0),0)</f>
        <v>0</v>
      </c>
    </row>
    <row r="6596" customHeight="1" spans="11:15">
      <c r="K6596" s="6" t="str">
        <f>IFERROR(VLOOKUP($J6596,Lookup!$I:$M,Lookup!J$2,0),"")</f>
        <v/>
      </c>
      <c r="L6596" s="6" t="str">
        <f>IFERROR(VLOOKUP($J6596,Lookup!$I:$M,Lookup!K$2,0),"")</f>
        <v/>
      </c>
      <c r="M6596" s="6" t="str">
        <f>IFERROR(VLOOKUP($J6596,Lookup!$I:$M,Lookup!L$2,0),"")</f>
        <v/>
      </c>
      <c r="N6596" s="6" t="str">
        <f>IFERROR(VLOOKUP($J6596,Lookup!$I:$M,Lookup!M$2,0),"")</f>
        <v/>
      </c>
      <c r="O6596" s="6">
        <f>IFERROR(VLOOKUP(E6596,Lookup!B:C,2,0),0)</f>
        <v>0</v>
      </c>
    </row>
    <row r="6597" customHeight="1" spans="11:15">
      <c r="K6597" s="6" t="str">
        <f>IFERROR(VLOOKUP($J6597,Lookup!$I:$M,Lookup!J$2,0),"")</f>
        <v/>
      </c>
      <c r="L6597" s="6" t="str">
        <f>IFERROR(VLOOKUP($J6597,Lookup!$I:$M,Lookup!K$2,0),"")</f>
        <v/>
      </c>
      <c r="M6597" s="6" t="str">
        <f>IFERROR(VLOOKUP($J6597,Lookup!$I:$M,Lookup!L$2,0),"")</f>
        <v/>
      </c>
      <c r="N6597" s="6" t="str">
        <f>IFERROR(VLOOKUP($J6597,Lookup!$I:$M,Lookup!M$2,0),"")</f>
        <v/>
      </c>
      <c r="O6597" s="6">
        <f>IFERROR(VLOOKUP(E6597,Lookup!B:C,2,0),0)</f>
        <v>0</v>
      </c>
    </row>
    <row r="6598" customHeight="1" spans="11:15">
      <c r="K6598" s="6" t="str">
        <f>IFERROR(VLOOKUP($J6598,Lookup!$I:$M,Lookup!J$2,0),"")</f>
        <v/>
      </c>
      <c r="L6598" s="6" t="str">
        <f>IFERROR(VLOOKUP($J6598,Lookup!$I:$M,Lookup!K$2,0),"")</f>
        <v/>
      </c>
      <c r="M6598" s="6" t="str">
        <f>IFERROR(VLOOKUP($J6598,Lookup!$I:$M,Lookup!L$2,0),"")</f>
        <v/>
      </c>
      <c r="N6598" s="6" t="str">
        <f>IFERROR(VLOOKUP($J6598,Lookup!$I:$M,Lookup!M$2,0),"")</f>
        <v/>
      </c>
      <c r="O6598" s="6">
        <f>IFERROR(VLOOKUP(E6598,Lookup!B:C,2,0),0)</f>
        <v>0</v>
      </c>
    </row>
    <row r="6599" customHeight="1" spans="11:15">
      <c r="K6599" s="6" t="str">
        <f>IFERROR(VLOOKUP($J6599,Lookup!$I:$M,Lookup!J$2,0),"")</f>
        <v/>
      </c>
      <c r="L6599" s="6" t="str">
        <f>IFERROR(VLOOKUP($J6599,Lookup!$I:$M,Lookup!K$2,0),"")</f>
        <v/>
      </c>
      <c r="M6599" s="6" t="str">
        <f>IFERROR(VLOOKUP($J6599,Lookup!$I:$M,Lookup!L$2,0),"")</f>
        <v/>
      </c>
      <c r="N6599" s="6" t="str">
        <f>IFERROR(VLOOKUP($J6599,Lookup!$I:$M,Lookup!M$2,0),"")</f>
        <v/>
      </c>
      <c r="O6599" s="6">
        <f>IFERROR(VLOOKUP(E6599,Lookup!B:C,2,0),0)</f>
        <v>0</v>
      </c>
    </row>
    <row r="6600" customHeight="1" spans="11:15">
      <c r="K6600" s="6" t="str">
        <f>IFERROR(VLOOKUP($J6600,Lookup!$I:$M,Lookup!J$2,0),"")</f>
        <v/>
      </c>
      <c r="L6600" s="6" t="str">
        <f>IFERROR(VLOOKUP($J6600,Lookup!$I:$M,Lookup!K$2,0),"")</f>
        <v/>
      </c>
      <c r="M6600" s="6" t="str">
        <f>IFERROR(VLOOKUP($J6600,Lookup!$I:$M,Lookup!L$2,0),"")</f>
        <v/>
      </c>
      <c r="N6600" s="6" t="str">
        <f>IFERROR(VLOOKUP($J6600,Lookup!$I:$M,Lookup!M$2,0),"")</f>
        <v/>
      </c>
      <c r="O6600" s="6">
        <f>IFERROR(VLOOKUP(E6600,Lookup!B:C,2,0),0)</f>
        <v>0</v>
      </c>
    </row>
    <row r="6601" customHeight="1" spans="11:15">
      <c r="K6601" s="6" t="str">
        <f>IFERROR(VLOOKUP($J6601,Lookup!$I:$M,Lookup!J$2,0),"")</f>
        <v/>
      </c>
      <c r="L6601" s="6" t="str">
        <f>IFERROR(VLOOKUP($J6601,Lookup!$I:$M,Lookup!K$2,0),"")</f>
        <v/>
      </c>
      <c r="M6601" s="6" t="str">
        <f>IFERROR(VLOOKUP($J6601,Lookup!$I:$M,Lookup!L$2,0),"")</f>
        <v/>
      </c>
      <c r="N6601" s="6" t="str">
        <f>IFERROR(VLOOKUP($J6601,Lookup!$I:$M,Lookup!M$2,0),"")</f>
        <v/>
      </c>
      <c r="O6601" s="6">
        <f>IFERROR(VLOOKUP(E6601,Lookup!B:C,2,0),0)</f>
        <v>0</v>
      </c>
    </row>
    <row r="6602" customHeight="1" spans="11:15">
      <c r="K6602" s="6" t="str">
        <f>IFERROR(VLOOKUP($J6602,Lookup!$I:$M,Lookup!J$2,0),"")</f>
        <v/>
      </c>
      <c r="L6602" s="6" t="str">
        <f>IFERROR(VLOOKUP($J6602,Lookup!$I:$M,Lookup!K$2,0),"")</f>
        <v/>
      </c>
      <c r="M6602" s="6" t="str">
        <f>IFERROR(VLOOKUP($J6602,Lookup!$I:$M,Lookup!L$2,0),"")</f>
        <v/>
      </c>
      <c r="N6602" s="6" t="str">
        <f>IFERROR(VLOOKUP($J6602,Lookup!$I:$M,Lookup!M$2,0),"")</f>
        <v/>
      </c>
      <c r="O6602" s="6">
        <f>IFERROR(VLOOKUP(E6602,Lookup!B:C,2,0),0)</f>
        <v>0</v>
      </c>
    </row>
    <row r="6603" customHeight="1" spans="11:15">
      <c r="K6603" s="6" t="str">
        <f>IFERROR(VLOOKUP($J6603,Lookup!$I:$M,Lookup!J$2,0),"")</f>
        <v/>
      </c>
      <c r="L6603" s="6" t="str">
        <f>IFERROR(VLOOKUP($J6603,Lookup!$I:$M,Lookup!K$2,0),"")</f>
        <v/>
      </c>
      <c r="M6603" s="6" t="str">
        <f>IFERROR(VLOOKUP($J6603,Lookup!$I:$M,Lookup!L$2,0),"")</f>
        <v/>
      </c>
      <c r="N6603" s="6" t="str">
        <f>IFERROR(VLOOKUP($J6603,Lookup!$I:$M,Lookup!M$2,0),"")</f>
        <v/>
      </c>
      <c r="O6603" s="6">
        <f>IFERROR(VLOOKUP(E6603,Lookup!B:C,2,0),0)</f>
        <v>0</v>
      </c>
    </row>
    <row r="6604" customHeight="1" spans="11:15">
      <c r="K6604" s="6" t="str">
        <f>IFERROR(VLOOKUP($J6604,Lookup!$I:$M,Lookup!J$2,0),"")</f>
        <v/>
      </c>
      <c r="L6604" s="6" t="str">
        <f>IFERROR(VLOOKUP($J6604,Lookup!$I:$M,Lookup!K$2,0),"")</f>
        <v/>
      </c>
      <c r="M6604" s="6" t="str">
        <f>IFERROR(VLOOKUP($J6604,Lookup!$I:$M,Lookup!L$2,0),"")</f>
        <v/>
      </c>
      <c r="N6604" s="6" t="str">
        <f>IFERROR(VLOOKUP($J6604,Lookup!$I:$M,Lookup!M$2,0),"")</f>
        <v/>
      </c>
      <c r="O6604" s="6">
        <f>IFERROR(VLOOKUP(E6604,Lookup!B:C,2,0),0)</f>
        <v>0</v>
      </c>
    </row>
    <row r="6605" customHeight="1" spans="11:15">
      <c r="K6605" s="6" t="str">
        <f>IFERROR(VLOOKUP($J6605,Lookup!$I:$M,Lookup!J$2,0),"")</f>
        <v/>
      </c>
      <c r="L6605" s="6" t="str">
        <f>IFERROR(VLOOKUP($J6605,Lookup!$I:$M,Lookup!K$2,0),"")</f>
        <v/>
      </c>
      <c r="M6605" s="6" t="str">
        <f>IFERROR(VLOOKUP($J6605,Lookup!$I:$M,Lookup!L$2,0),"")</f>
        <v/>
      </c>
      <c r="N6605" s="6" t="str">
        <f>IFERROR(VLOOKUP($J6605,Lookup!$I:$M,Lookup!M$2,0),"")</f>
        <v/>
      </c>
      <c r="O6605" s="6">
        <f>IFERROR(VLOOKUP(E6605,Lookup!B:C,2,0),0)</f>
        <v>0</v>
      </c>
    </row>
    <row r="6606" customHeight="1" spans="11:15">
      <c r="K6606" s="6" t="str">
        <f>IFERROR(VLOOKUP($J6606,Lookup!$I:$M,Lookup!J$2,0),"")</f>
        <v/>
      </c>
      <c r="L6606" s="6" t="str">
        <f>IFERROR(VLOOKUP($J6606,Lookup!$I:$M,Lookup!K$2,0),"")</f>
        <v/>
      </c>
      <c r="M6606" s="6" t="str">
        <f>IFERROR(VLOOKUP($J6606,Lookup!$I:$M,Lookup!L$2,0),"")</f>
        <v/>
      </c>
      <c r="N6606" s="6" t="str">
        <f>IFERROR(VLOOKUP($J6606,Lookup!$I:$M,Lookup!M$2,0),"")</f>
        <v/>
      </c>
      <c r="O6606" s="6">
        <f>IFERROR(VLOOKUP(E6606,Lookup!B:C,2,0),0)</f>
        <v>0</v>
      </c>
    </row>
    <row r="6607" customHeight="1" spans="11:15">
      <c r="K6607" s="6" t="str">
        <f>IFERROR(VLOOKUP($J6607,Lookup!$I:$M,Lookup!J$2,0),"")</f>
        <v/>
      </c>
      <c r="L6607" s="6" t="str">
        <f>IFERROR(VLOOKUP($J6607,Lookup!$I:$M,Lookup!K$2,0),"")</f>
        <v/>
      </c>
      <c r="M6607" s="6" t="str">
        <f>IFERROR(VLOOKUP($J6607,Lookup!$I:$M,Lookup!L$2,0),"")</f>
        <v/>
      </c>
      <c r="N6607" s="6" t="str">
        <f>IFERROR(VLOOKUP($J6607,Lookup!$I:$M,Lookup!M$2,0),"")</f>
        <v/>
      </c>
      <c r="O6607" s="6">
        <f>IFERROR(VLOOKUP(E6607,Lookup!B:C,2,0),0)</f>
        <v>0</v>
      </c>
    </row>
    <row r="6608" customHeight="1" spans="11:15">
      <c r="K6608" s="6" t="str">
        <f>IFERROR(VLOOKUP($J6608,Lookup!$I:$M,Lookup!J$2,0),"")</f>
        <v/>
      </c>
      <c r="L6608" s="6" t="str">
        <f>IFERROR(VLOOKUP($J6608,Lookup!$I:$M,Lookup!K$2,0),"")</f>
        <v/>
      </c>
      <c r="M6608" s="6" t="str">
        <f>IFERROR(VLOOKUP($J6608,Lookup!$I:$M,Lookup!L$2,0),"")</f>
        <v/>
      </c>
      <c r="N6608" s="6" t="str">
        <f>IFERROR(VLOOKUP($J6608,Lookup!$I:$M,Lookup!M$2,0),"")</f>
        <v/>
      </c>
      <c r="O6608" s="6">
        <f>IFERROR(VLOOKUP(E6608,Lookup!B:C,2,0),0)</f>
        <v>0</v>
      </c>
    </row>
    <row r="6609" customHeight="1" spans="11:15">
      <c r="K6609" s="6" t="str">
        <f>IFERROR(VLOOKUP($J6609,Lookup!$I:$M,Lookup!J$2,0),"")</f>
        <v/>
      </c>
      <c r="L6609" s="6" t="str">
        <f>IFERROR(VLOOKUP($J6609,Lookup!$I:$M,Lookup!K$2,0),"")</f>
        <v/>
      </c>
      <c r="M6609" s="6" t="str">
        <f>IFERROR(VLOOKUP($J6609,Lookup!$I:$M,Lookup!L$2,0),"")</f>
        <v/>
      </c>
      <c r="N6609" s="6" t="str">
        <f>IFERROR(VLOOKUP($J6609,Lookup!$I:$M,Lookup!M$2,0),"")</f>
        <v/>
      </c>
      <c r="O6609" s="6">
        <f>IFERROR(VLOOKUP(E6609,Lookup!B:C,2,0),0)</f>
        <v>0</v>
      </c>
    </row>
    <row r="6610" customHeight="1" spans="11:15">
      <c r="K6610" s="6" t="str">
        <f>IFERROR(VLOOKUP($J6610,Lookup!$I:$M,Lookup!J$2,0),"")</f>
        <v/>
      </c>
      <c r="L6610" s="6" t="str">
        <f>IFERROR(VLOOKUP($J6610,Lookup!$I:$M,Lookup!K$2,0),"")</f>
        <v/>
      </c>
      <c r="M6610" s="6" t="str">
        <f>IFERROR(VLOOKUP($J6610,Lookup!$I:$M,Lookup!L$2,0),"")</f>
        <v/>
      </c>
      <c r="N6610" s="6" t="str">
        <f>IFERROR(VLOOKUP($J6610,Lookup!$I:$M,Lookup!M$2,0),"")</f>
        <v/>
      </c>
      <c r="O6610" s="6">
        <f>IFERROR(VLOOKUP(E6610,Lookup!B:C,2,0),0)</f>
        <v>0</v>
      </c>
    </row>
    <row r="6611" customHeight="1" spans="11:15">
      <c r="K6611" s="6" t="str">
        <f>IFERROR(VLOOKUP($J6611,Lookup!$I:$M,Lookup!J$2,0),"")</f>
        <v/>
      </c>
      <c r="L6611" s="6" t="str">
        <f>IFERROR(VLOOKUP($J6611,Lookup!$I:$M,Lookup!K$2,0),"")</f>
        <v/>
      </c>
      <c r="M6611" s="6" t="str">
        <f>IFERROR(VLOOKUP($J6611,Lookup!$I:$M,Lookup!L$2,0),"")</f>
        <v/>
      </c>
      <c r="N6611" s="6" t="str">
        <f>IFERROR(VLOOKUP($J6611,Lookup!$I:$M,Lookup!M$2,0),"")</f>
        <v/>
      </c>
      <c r="O6611" s="6">
        <f>IFERROR(VLOOKUP(E6611,Lookup!B:C,2,0),0)</f>
        <v>0</v>
      </c>
    </row>
    <row r="6612" customHeight="1" spans="11:15">
      <c r="K6612" s="6" t="str">
        <f>IFERROR(VLOOKUP($J6612,Lookup!$I:$M,Lookup!J$2,0),"")</f>
        <v/>
      </c>
      <c r="L6612" s="6" t="str">
        <f>IFERROR(VLOOKUP($J6612,Lookup!$I:$M,Lookup!K$2,0),"")</f>
        <v/>
      </c>
      <c r="M6612" s="6" t="str">
        <f>IFERROR(VLOOKUP($J6612,Lookup!$I:$M,Lookup!L$2,0),"")</f>
        <v/>
      </c>
      <c r="N6612" s="6" t="str">
        <f>IFERROR(VLOOKUP($J6612,Lookup!$I:$M,Lookup!M$2,0),"")</f>
        <v/>
      </c>
      <c r="O6612" s="6">
        <f>IFERROR(VLOOKUP(E6612,Lookup!B:C,2,0),0)</f>
        <v>0</v>
      </c>
    </row>
    <row r="6613" customHeight="1" spans="11:15">
      <c r="K6613" s="6" t="str">
        <f>IFERROR(VLOOKUP($J6613,Lookup!$I:$M,Lookup!J$2,0),"")</f>
        <v/>
      </c>
      <c r="L6613" s="6" t="str">
        <f>IFERROR(VLOOKUP($J6613,Lookup!$I:$M,Lookup!K$2,0),"")</f>
        <v/>
      </c>
      <c r="M6613" s="6" t="str">
        <f>IFERROR(VLOOKUP($J6613,Lookup!$I:$M,Lookup!L$2,0),"")</f>
        <v/>
      </c>
      <c r="N6613" s="6" t="str">
        <f>IFERROR(VLOOKUP($J6613,Lookup!$I:$M,Lookup!M$2,0),"")</f>
        <v/>
      </c>
      <c r="O6613" s="6">
        <f>IFERROR(VLOOKUP(E6613,Lookup!B:C,2,0),0)</f>
        <v>0</v>
      </c>
    </row>
    <row r="6614" customHeight="1" spans="11:15">
      <c r="K6614" s="6" t="str">
        <f>IFERROR(VLOOKUP($J6614,Lookup!$I:$M,Lookup!J$2,0),"")</f>
        <v/>
      </c>
      <c r="L6614" s="6" t="str">
        <f>IFERROR(VLOOKUP($J6614,Lookup!$I:$M,Lookup!K$2,0),"")</f>
        <v/>
      </c>
      <c r="M6614" s="6" t="str">
        <f>IFERROR(VLOOKUP($J6614,Lookup!$I:$M,Lookup!L$2,0),"")</f>
        <v/>
      </c>
      <c r="N6614" s="6" t="str">
        <f>IFERROR(VLOOKUP($J6614,Lookup!$I:$M,Lookup!M$2,0),"")</f>
        <v/>
      </c>
      <c r="O6614" s="6">
        <f>IFERROR(VLOOKUP(E6614,Lookup!B:C,2,0),0)</f>
        <v>0</v>
      </c>
    </row>
    <row r="6615" customHeight="1" spans="11:15">
      <c r="K6615" s="6" t="str">
        <f>IFERROR(VLOOKUP($J6615,Lookup!$I:$M,Lookup!J$2,0),"")</f>
        <v/>
      </c>
      <c r="L6615" s="6" t="str">
        <f>IFERROR(VLOOKUP($J6615,Lookup!$I:$M,Lookup!K$2,0),"")</f>
        <v/>
      </c>
      <c r="M6615" s="6" t="str">
        <f>IFERROR(VLOOKUP($J6615,Lookup!$I:$M,Lookup!L$2,0),"")</f>
        <v/>
      </c>
      <c r="N6615" s="6" t="str">
        <f>IFERROR(VLOOKUP($J6615,Lookup!$I:$M,Lookup!M$2,0),"")</f>
        <v/>
      </c>
      <c r="O6615" s="6">
        <f>IFERROR(VLOOKUP(E6615,Lookup!B:C,2,0),0)</f>
        <v>0</v>
      </c>
    </row>
    <row r="6616" customHeight="1" spans="11:15">
      <c r="K6616" s="6" t="str">
        <f>IFERROR(VLOOKUP($J6616,Lookup!$I:$M,Lookup!J$2,0),"")</f>
        <v/>
      </c>
      <c r="L6616" s="6" t="str">
        <f>IFERROR(VLOOKUP($J6616,Lookup!$I:$M,Lookup!K$2,0),"")</f>
        <v/>
      </c>
      <c r="M6616" s="6" t="str">
        <f>IFERROR(VLOOKUP($J6616,Lookup!$I:$M,Lookup!L$2,0),"")</f>
        <v/>
      </c>
      <c r="N6616" s="6" t="str">
        <f>IFERROR(VLOOKUP($J6616,Lookup!$I:$M,Lookup!M$2,0),"")</f>
        <v/>
      </c>
      <c r="O6616" s="6">
        <f>IFERROR(VLOOKUP(E6616,Lookup!B:C,2,0),0)</f>
        <v>0</v>
      </c>
    </row>
    <row r="6617" customHeight="1" spans="11:15">
      <c r="K6617" s="6" t="str">
        <f>IFERROR(VLOOKUP($J6617,Lookup!$I:$M,Lookup!J$2,0),"")</f>
        <v/>
      </c>
      <c r="L6617" s="6" t="str">
        <f>IFERROR(VLOOKUP($J6617,Lookup!$I:$M,Lookup!K$2,0),"")</f>
        <v/>
      </c>
      <c r="M6617" s="6" t="str">
        <f>IFERROR(VLOOKUP($J6617,Lookup!$I:$M,Lookup!L$2,0),"")</f>
        <v/>
      </c>
      <c r="N6617" s="6" t="str">
        <f>IFERROR(VLOOKUP($J6617,Lookup!$I:$M,Lookup!M$2,0),"")</f>
        <v/>
      </c>
      <c r="O6617" s="6">
        <f>IFERROR(VLOOKUP(E6617,Lookup!B:C,2,0),0)</f>
        <v>0</v>
      </c>
    </row>
    <row r="6618" customHeight="1" spans="11:15">
      <c r="K6618" s="6" t="str">
        <f>IFERROR(VLOOKUP($J6618,Lookup!$I:$M,Lookup!J$2,0),"")</f>
        <v/>
      </c>
      <c r="L6618" s="6" t="str">
        <f>IFERROR(VLOOKUP($J6618,Lookup!$I:$M,Lookup!K$2,0),"")</f>
        <v/>
      </c>
      <c r="M6618" s="6" t="str">
        <f>IFERROR(VLOOKUP($J6618,Lookup!$I:$M,Lookup!L$2,0),"")</f>
        <v/>
      </c>
      <c r="N6618" s="6" t="str">
        <f>IFERROR(VLOOKUP($J6618,Lookup!$I:$M,Lookup!M$2,0),"")</f>
        <v/>
      </c>
      <c r="O6618" s="6">
        <f>IFERROR(VLOOKUP(E6618,Lookup!B:C,2,0),0)</f>
        <v>0</v>
      </c>
    </row>
    <row r="6619" customHeight="1" spans="11:15">
      <c r="K6619" s="6" t="str">
        <f>IFERROR(VLOOKUP($J6619,Lookup!$I:$M,Lookup!J$2,0),"")</f>
        <v/>
      </c>
      <c r="L6619" s="6" t="str">
        <f>IFERROR(VLOOKUP($J6619,Lookup!$I:$M,Lookup!K$2,0),"")</f>
        <v/>
      </c>
      <c r="M6619" s="6" t="str">
        <f>IFERROR(VLOOKUP($J6619,Lookup!$I:$M,Lookup!L$2,0),"")</f>
        <v/>
      </c>
      <c r="N6619" s="6" t="str">
        <f>IFERROR(VLOOKUP($J6619,Lookup!$I:$M,Lookup!M$2,0),"")</f>
        <v/>
      </c>
      <c r="O6619" s="6">
        <f>IFERROR(VLOOKUP(E6619,Lookup!B:C,2,0),0)</f>
        <v>0</v>
      </c>
    </row>
    <row r="6620" customHeight="1" spans="11:15">
      <c r="K6620" s="6" t="str">
        <f>IFERROR(VLOOKUP($J6620,Lookup!$I:$M,Lookup!J$2,0),"")</f>
        <v/>
      </c>
      <c r="L6620" s="6" t="str">
        <f>IFERROR(VLOOKUP($J6620,Lookup!$I:$M,Lookup!K$2,0),"")</f>
        <v/>
      </c>
      <c r="M6620" s="6" t="str">
        <f>IFERROR(VLOOKUP($J6620,Lookup!$I:$M,Lookup!L$2,0),"")</f>
        <v/>
      </c>
      <c r="N6620" s="6" t="str">
        <f>IFERROR(VLOOKUP($J6620,Lookup!$I:$M,Lookup!M$2,0),"")</f>
        <v/>
      </c>
      <c r="O6620" s="6">
        <f>IFERROR(VLOOKUP(E6620,Lookup!B:C,2,0),0)</f>
        <v>0</v>
      </c>
    </row>
    <row r="6621" customHeight="1" spans="11:15">
      <c r="K6621" s="6" t="str">
        <f>IFERROR(VLOOKUP($J6621,Lookup!$I:$M,Lookup!J$2,0),"")</f>
        <v/>
      </c>
      <c r="L6621" s="6" t="str">
        <f>IFERROR(VLOOKUP($J6621,Lookup!$I:$M,Lookup!K$2,0),"")</f>
        <v/>
      </c>
      <c r="M6621" s="6" t="str">
        <f>IFERROR(VLOOKUP($J6621,Lookup!$I:$M,Lookup!L$2,0),"")</f>
        <v/>
      </c>
      <c r="N6621" s="6" t="str">
        <f>IFERROR(VLOOKUP($J6621,Lookup!$I:$M,Lookup!M$2,0),"")</f>
        <v/>
      </c>
      <c r="O6621" s="6">
        <f>IFERROR(VLOOKUP(E6621,Lookup!B:C,2,0),0)</f>
        <v>0</v>
      </c>
    </row>
    <row r="6622" customHeight="1" spans="11:15">
      <c r="K6622" s="6" t="str">
        <f>IFERROR(VLOOKUP($J6622,Lookup!$I:$M,Lookup!J$2,0),"")</f>
        <v/>
      </c>
      <c r="L6622" s="6" t="str">
        <f>IFERROR(VLOOKUP($J6622,Lookup!$I:$M,Lookup!K$2,0),"")</f>
        <v/>
      </c>
      <c r="M6622" s="6" t="str">
        <f>IFERROR(VLOOKUP($J6622,Lookup!$I:$M,Lookup!L$2,0),"")</f>
        <v/>
      </c>
      <c r="N6622" s="6" t="str">
        <f>IFERROR(VLOOKUP($J6622,Lookup!$I:$M,Lookup!M$2,0),"")</f>
        <v/>
      </c>
      <c r="O6622" s="6">
        <f>IFERROR(VLOOKUP(E6622,Lookup!B:C,2,0),0)</f>
        <v>0</v>
      </c>
    </row>
    <row r="6623" customHeight="1" spans="11:15">
      <c r="K6623" s="6" t="str">
        <f>IFERROR(VLOOKUP($J6623,Lookup!$I:$M,Lookup!J$2,0),"")</f>
        <v/>
      </c>
      <c r="L6623" s="6" t="str">
        <f>IFERROR(VLOOKUP($J6623,Lookup!$I:$M,Lookup!K$2,0),"")</f>
        <v/>
      </c>
      <c r="M6623" s="6" t="str">
        <f>IFERROR(VLOOKUP($J6623,Lookup!$I:$M,Lookup!L$2,0),"")</f>
        <v/>
      </c>
      <c r="N6623" s="6" t="str">
        <f>IFERROR(VLOOKUP($J6623,Lookup!$I:$M,Lookup!M$2,0),"")</f>
        <v/>
      </c>
      <c r="O6623" s="6">
        <f>IFERROR(VLOOKUP(E6623,Lookup!B:C,2,0),0)</f>
        <v>0</v>
      </c>
    </row>
    <row r="6624" customHeight="1" spans="11:15">
      <c r="K6624" s="6" t="str">
        <f>IFERROR(VLOOKUP($J6624,Lookup!$I:$M,Lookup!J$2,0),"")</f>
        <v/>
      </c>
      <c r="L6624" s="6" t="str">
        <f>IFERROR(VLOOKUP($J6624,Lookup!$I:$M,Lookup!K$2,0),"")</f>
        <v/>
      </c>
      <c r="M6624" s="6" t="str">
        <f>IFERROR(VLOOKUP($J6624,Lookup!$I:$M,Lookup!L$2,0),"")</f>
        <v/>
      </c>
      <c r="N6624" s="6" t="str">
        <f>IFERROR(VLOOKUP($J6624,Lookup!$I:$M,Lookup!M$2,0),"")</f>
        <v/>
      </c>
      <c r="O6624" s="6">
        <f>IFERROR(VLOOKUP(E6624,Lookup!B:C,2,0),0)</f>
        <v>0</v>
      </c>
    </row>
    <row r="6625" customHeight="1" spans="11:15">
      <c r="K6625" s="6" t="str">
        <f>IFERROR(VLOOKUP($J6625,Lookup!$I:$M,Lookup!J$2,0),"")</f>
        <v/>
      </c>
      <c r="L6625" s="6" t="str">
        <f>IFERROR(VLOOKUP($J6625,Lookup!$I:$M,Lookup!K$2,0),"")</f>
        <v/>
      </c>
      <c r="M6625" s="6" t="str">
        <f>IFERROR(VLOOKUP($J6625,Lookup!$I:$M,Lookup!L$2,0),"")</f>
        <v/>
      </c>
      <c r="N6625" s="6" t="str">
        <f>IFERROR(VLOOKUP($J6625,Lookup!$I:$M,Lookup!M$2,0),"")</f>
        <v/>
      </c>
      <c r="O6625" s="6">
        <f>IFERROR(VLOOKUP(E6625,Lookup!B:C,2,0),0)</f>
        <v>0</v>
      </c>
    </row>
    <row r="6626" customHeight="1" spans="11:15">
      <c r="K6626" s="6" t="str">
        <f>IFERROR(VLOOKUP($J6626,Lookup!$I:$M,Lookup!J$2,0),"")</f>
        <v/>
      </c>
      <c r="L6626" s="6" t="str">
        <f>IFERROR(VLOOKUP($J6626,Lookup!$I:$M,Lookup!K$2,0),"")</f>
        <v/>
      </c>
      <c r="M6626" s="6" t="str">
        <f>IFERROR(VLOOKUP($J6626,Lookup!$I:$M,Lookup!L$2,0),"")</f>
        <v/>
      </c>
      <c r="N6626" s="6" t="str">
        <f>IFERROR(VLOOKUP($J6626,Lookup!$I:$M,Lookup!M$2,0),"")</f>
        <v/>
      </c>
      <c r="O6626" s="6">
        <f>IFERROR(VLOOKUP(E6626,Lookup!B:C,2,0),0)</f>
        <v>0</v>
      </c>
    </row>
    <row r="6627" customHeight="1" spans="11:15">
      <c r="K6627" s="6" t="str">
        <f>IFERROR(VLOOKUP($J6627,Lookup!$I:$M,Lookup!J$2,0),"")</f>
        <v/>
      </c>
      <c r="L6627" s="6" t="str">
        <f>IFERROR(VLOOKUP($J6627,Lookup!$I:$M,Lookup!K$2,0),"")</f>
        <v/>
      </c>
      <c r="M6627" s="6" t="str">
        <f>IFERROR(VLOOKUP($J6627,Lookup!$I:$M,Lookup!L$2,0),"")</f>
        <v/>
      </c>
      <c r="N6627" s="6" t="str">
        <f>IFERROR(VLOOKUP($J6627,Lookup!$I:$M,Lookup!M$2,0),"")</f>
        <v/>
      </c>
      <c r="O6627" s="6">
        <f>IFERROR(VLOOKUP(E6627,Lookup!B:C,2,0),0)</f>
        <v>0</v>
      </c>
    </row>
    <row r="6628" customHeight="1" spans="11:15">
      <c r="K6628" s="6" t="str">
        <f>IFERROR(VLOOKUP($J6628,Lookup!$I:$M,Lookup!J$2,0),"")</f>
        <v/>
      </c>
      <c r="L6628" s="6" t="str">
        <f>IFERROR(VLOOKUP($J6628,Lookup!$I:$M,Lookup!K$2,0),"")</f>
        <v/>
      </c>
      <c r="M6628" s="6" t="str">
        <f>IFERROR(VLOOKUP($J6628,Lookup!$I:$M,Lookup!L$2,0),"")</f>
        <v/>
      </c>
      <c r="N6628" s="6" t="str">
        <f>IFERROR(VLOOKUP($J6628,Lookup!$I:$M,Lookup!M$2,0),"")</f>
        <v/>
      </c>
      <c r="O6628" s="6">
        <f>IFERROR(VLOOKUP(E6628,Lookup!B:C,2,0),0)</f>
        <v>0</v>
      </c>
    </row>
    <row r="6629" customHeight="1" spans="11:15">
      <c r="K6629" s="6" t="str">
        <f>IFERROR(VLOOKUP($J6629,Lookup!$I:$M,Lookup!J$2,0),"")</f>
        <v/>
      </c>
      <c r="L6629" s="6" t="str">
        <f>IFERROR(VLOOKUP($J6629,Lookup!$I:$M,Lookup!K$2,0),"")</f>
        <v/>
      </c>
      <c r="M6629" s="6" t="str">
        <f>IFERROR(VLOOKUP($J6629,Lookup!$I:$M,Lookup!L$2,0),"")</f>
        <v/>
      </c>
      <c r="N6629" s="6" t="str">
        <f>IFERROR(VLOOKUP($J6629,Lookup!$I:$M,Lookup!M$2,0),"")</f>
        <v/>
      </c>
      <c r="O6629" s="6">
        <f>IFERROR(VLOOKUP(E6629,Lookup!B:C,2,0),0)</f>
        <v>0</v>
      </c>
    </row>
    <row r="6630" customHeight="1" spans="11:15">
      <c r="K6630" s="6" t="str">
        <f>IFERROR(VLOOKUP($J6630,Lookup!$I:$M,Lookup!J$2,0),"")</f>
        <v/>
      </c>
      <c r="L6630" s="6" t="str">
        <f>IFERROR(VLOOKUP($J6630,Lookup!$I:$M,Lookup!K$2,0),"")</f>
        <v/>
      </c>
      <c r="M6630" s="6" t="str">
        <f>IFERROR(VLOOKUP($J6630,Lookup!$I:$M,Lookup!L$2,0),"")</f>
        <v/>
      </c>
      <c r="N6630" s="6" t="str">
        <f>IFERROR(VLOOKUP($J6630,Lookup!$I:$M,Lookup!M$2,0),"")</f>
        <v/>
      </c>
      <c r="O6630" s="6">
        <f>IFERROR(VLOOKUP(E6630,Lookup!B:C,2,0),0)</f>
        <v>0</v>
      </c>
    </row>
    <row r="6631" customHeight="1" spans="11:15">
      <c r="K6631" s="6" t="str">
        <f>IFERROR(VLOOKUP($J6631,Lookup!$I:$M,Lookup!J$2,0),"")</f>
        <v/>
      </c>
      <c r="L6631" s="6" t="str">
        <f>IFERROR(VLOOKUP($J6631,Lookup!$I:$M,Lookup!K$2,0),"")</f>
        <v/>
      </c>
      <c r="M6631" s="6" t="str">
        <f>IFERROR(VLOOKUP($J6631,Lookup!$I:$M,Lookup!L$2,0),"")</f>
        <v/>
      </c>
      <c r="N6631" s="6" t="str">
        <f>IFERROR(VLOOKUP($J6631,Lookup!$I:$M,Lookup!M$2,0),"")</f>
        <v/>
      </c>
      <c r="O6631" s="6">
        <f>IFERROR(VLOOKUP(E6631,Lookup!B:C,2,0),0)</f>
        <v>0</v>
      </c>
    </row>
    <row r="6632" customHeight="1" spans="11:15">
      <c r="K6632" s="6" t="str">
        <f>IFERROR(VLOOKUP($J6632,Lookup!$I:$M,Lookup!J$2,0),"")</f>
        <v/>
      </c>
      <c r="L6632" s="6" t="str">
        <f>IFERROR(VLOOKUP($J6632,Lookup!$I:$M,Lookup!K$2,0),"")</f>
        <v/>
      </c>
      <c r="M6632" s="6" t="str">
        <f>IFERROR(VLOOKUP($J6632,Lookup!$I:$M,Lookup!L$2,0),"")</f>
        <v/>
      </c>
      <c r="N6632" s="6" t="str">
        <f>IFERROR(VLOOKUP($J6632,Lookup!$I:$M,Lookup!M$2,0),"")</f>
        <v/>
      </c>
      <c r="O6632" s="6">
        <f>IFERROR(VLOOKUP(E6632,Lookup!B:C,2,0),0)</f>
        <v>0</v>
      </c>
    </row>
    <row r="6633" customHeight="1" spans="11:15">
      <c r="K6633" s="6" t="str">
        <f>IFERROR(VLOOKUP($J6633,Lookup!$I:$M,Lookup!J$2,0),"")</f>
        <v/>
      </c>
      <c r="L6633" s="6" t="str">
        <f>IFERROR(VLOOKUP($J6633,Lookup!$I:$M,Lookup!K$2,0),"")</f>
        <v/>
      </c>
      <c r="M6633" s="6" t="str">
        <f>IFERROR(VLOOKUP($J6633,Lookup!$I:$M,Lookup!L$2,0),"")</f>
        <v/>
      </c>
      <c r="N6633" s="6" t="str">
        <f>IFERROR(VLOOKUP($J6633,Lookup!$I:$M,Lookup!M$2,0),"")</f>
        <v/>
      </c>
      <c r="O6633" s="6">
        <f>IFERROR(VLOOKUP(E6633,Lookup!B:C,2,0),0)</f>
        <v>0</v>
      </c>
    </row>
    <row r="6634" customHeight="1" spans="11:15">
      <c r="K6634" s="6" t="str">
        <f>IFERROR(VLOOKUP($J6634,Lookup!$I:$M,Lookup!J$2,0),"")</f>
        <v/>
      </c>
      <c r="L6634" s="6" t="str">
        <f>IFERROR(VLOOKUP($J6634,Lookup!$I:$M,Lookup!K$2,0),"")</f>
        <v/>
      </c>
      <c r="M6634" s="6" t="str">
        <f>IFERROR(VLOOKUP($J6634,Lookup!$I:$M,Lookup!L$2,0),"")</f>
        <v/>
      </c>
      <c r="N6634" s="6" t="str">
        <f>IFERROR(VLOOKUP($J6634,Lookup!$I:$M,Lookup!M$2,0),"")</f>
        <v/>
      </c>
      <c r="O6634" s="6">
        <f>IFERROR(VLOOKUP(E6634,Lookup!B:C,2,0),0)</f>
        <v>0</v>
      </c>
    </row>
    <row r="6635" customHeight="1" spans="11:15">
      <c r="K6635" s="6" t="str">
        <f>IFERROR(VLOOKUP($J6635,Lookup!$I:$M,Lookup!J$2,0),"")</f>
        <v/>
      </c>
      <c r="L6635" s="6" t="str">
        <f>IFERROR(VLOOKUP($J6635,Lookup!$I:$M,Lookup!K$2,0),"")</f>
        <v/>
      </c>
      <c r="M6635" s="6" t="str">
        <f>IFERROR(VLOOKUP($J6635,Lookup!$I:$M,Lookup!L$2,0),"")</f>
        <v/>
      </c>
      <c r="N6635" s="6" t="str">
        <f>IFERROR(VLOOKUP($J6635,Lookup!$I:$M,Lookup!M$2,0),"")</f>
        <v/>
      </c>
      <c r="O6635" s="6">
        <f>IFERROR(VLOOKUP(E6635,Lookup!B:C,2,0),0)</f>
        <v>0</v>
      </c>
    </row>
    <row r="6636" customHeight="1" spans="11:15">
      <c r="K6636" s="6" t="str">
        <f>IFERROR(VLOOKUP($J6636,Lookup!$I:$M,Lookup!J$2,0),"")</f>
        <v/>
      </c>
      <c r="L6636" s="6" t="str">
        <f>IFERROR(VLOOKUP($J6636,Lookup!$I:$M,Lookup!K$2,0),"")</f>
        <v/>
      </c>
      <c r="M6636" s="6" t="str">
        <f>IFERROR(VLOOKUP($J6636,Lookup!$I:$M,Lookup!L$2,0),"")</f>
        <v/>
      </c>
      <c r="N6636" s="6" t="str">
        <f>IFERROR(VLOOKUP($J6636,Lookup!$I:$M,Lookup!M$2,0),"")</f>
        <v/>
      </c>
      <c r="O6636" s="6">
        <f>IFERROR(VLOOKUP(E6636,Lookup!B:C,2,0),0)</f>
        <v>0</v>
      </c>
    </row>
    <row r="6637" customHeight="1" spans="11:15">
      <c r="K6637" s="6" t="str">
        <f>IFERROR(VLOOKUP($J6637,Lookup!$I:$M,Lookup!J$2,0),"")</f>
        <v/>
      </c>
      <c r="L6637" s="6" t="str">
        <f>IFERROR(VLOOKUP($J6637,Lookup!$I:$M,Lookup!K$2,0),"")</f>
        <v/>
      </c>
      <c r="M6637" s="6" t="str">
        <f>IFERROR(VLOOKUP($J6637,Lookup!$I:$M,Lookup!L$2,0),"")</f>
        <v/>
      </c>
      <c r="N6637" s="6" t="str">
        <f>IFERROR(VLOOKUP($J6637,Lookup!$I:$M,Lookup!M$2,0),"")</f>
        <v/>
      </c>
      <c r="O6637" s="6">
        <f>IFERROR(VLOOKUP(E6637,Lookup!B:C,2,0),0)</f>
        <v>0</v>
      </c>
    </row>
    <row r="6638" customHeight="1" spans="11:15">
      <c r="K6638" s="6" t="str">
        <f>IFERROR(VLOOKUP($J6638,Lookup!$I:$M,Lookup!J$2,0),"")</f>
        <v/>
      </c>
      <c r="L6638" s="6" t="str">
        <f>IFERROR(VLOOKUP($J6638,Lookup!$I:$M,Lookup!K$2,0),"")</f>
        <v/>
      </c>
      <c r="M6638" s="6" t="str">
        <f>IFERROR(VLOOKUP($J6638,Lookup!$I:$M,Lookup!L$2,0),"")</f>
        <v/>
      </c>
      <c r="N6638" s="6" t="str">
        <f>IFERROR(VLOOKUP($J6638,Lookup!$I:$M,Lookup!M$2,0),"")</f>
        <v/>
      </c>
      <c r="O6638" s="6">
        <f>IFERROR(VLOOKUP(E6638,Lookup!B:C,2,0),0)</f>
        <v>0</v>
      </c>
    </row>
    <row r="6639" customHeight="1" spans="11:15">
      <c r="K6639" s="6" t="str">
        <f>IFERROR(VLOOKUP($J6639,Lookup!$I:$M,Lookup!J$2,0),"")</f>
        <v/>
      </c>
      <c r="L6639" s="6" t="str">
        <f>IFERROR(VLOOKUP($J6639,Lookup!$I:$M,Lookup!K$2,0),"")</f>
        <v/>
      </c>
      <c r="M6639" s="6" t="str">
        <f>IFERROR(VLOOKUP($J6639,Lookup!$I:$M,Lookup!L$2,0),"")</f>
        <v/>
      </c>
      <c r="N6639" s="6" t="str">
        <f>IFERROR(VLOOKUP($J6639,Lookup!$I:$M,Lookup!M$2,0),"")</f>
        <v/>
      </c>
      <c r="O6639" s="6">
        <f>IFERROR(VLOOKUP(E6639,Lookup!B:C,2,0),0)</f>
        <v>0</v>
      </c>
    </row>
    <row r="6640" customHeight="1" spans="11:15">
      <c r="K6640" s="6" t="str">
        <f>IFERROR(VLOOKUP($J6640,Lookup!$I:$M,Lookup!J$2,0),"")</f>
        <v/>
      </c>
      <c r="L6640" s="6" t="str">
        <f>IFERROR(VLOOKUP($J6640,Lookup!$I:$M,Lookup!K$2,0),"")</f>
        <v/>
      </c>
      <c r="M6640" s="6" t="str">
        <f>IFERROR(VLOOKUP($J6640,Lookup!$I:$M,Lookup!L$2,0),"")</f>
        <v/>
      </c>
      <c r="N6640" s="6" t="str">
        <f>IFERROR(VLOOKUP($J6640,Lookup!$I:$M,Lookup!M$2,0),"")</f>
        <v/>
      </c>
      <c r="O6640" s="6">
        <f>IFERROR(VLOOKUP(E6640,Lookup!B:C,2,0),0)</f>
        <v>0</v>
      </c>
    </row>
    <row r="6641" customHeight="1" spans="11:15">
      <c r="K6641" s="6" t="str">
        <f>IFERROR(VLOOKUP($J6641,Lookup!$I:$M,Lookup!J$2,0),"")</f>
        <v/>
      </c>
      <c r="L6641" s="6" t="str">
        <f>IFERROR(VLOOKUP($J6641,Lookup!$I:$M,Lookup!K$2,0),"")</f>
        <v/>
      </c>
      <c r="M6641" s="6" t="str">
        <f>IFERROR(VLOOKUP($J6641,Lookup!$I:$M,Lookup!L$2,0),"")</f>
        <v/>
      </c>
      <c r="N6641" s="6" t="str">
        <f>IFERROR(VLOOKUP($J6641,Lookup!$I:$M,Lookup!M$2,0),"")</f>
        <v/>
      </c>
      <c r="O6641" s="6">
        <f>IFERROR(VLOOKUP(E6641,Lookup!B:C,2,0),0)</f>
        <v>0</v>
      </c>
    </row>
    <row r="6642" customHeight="1" spans="11:15">
      <c r="K6642" s="6" t="str">
        <f>IFERROR(VLOOKUP($J6642,Lookup!$I:$M,Lookup!J$2,0),"")</f>
        <v/>
      </c>
      <c r="L6642" s="6" t="str">
        <f>IFERROR(VLOOKUP($J6642,Lookup!$I:$M,Lookup!K$2,0),"")</f>
        <v/>
      </c>
      <c r="M6642" s="6" t="str">
        <f>IFERROR(VLOOKUP($J6642,Lookup!$I:$M,Lookup!L$2,0),"")</f>
        <v/>
      </c>
      <c r="N6642" s="6" t="str">
        <f>IFERROR(VLOOKUP($J6642,Lookup!$I:$M,Lookup!M$2,0),"")</f>
        <v/>
      </c>
      <c r="O6642" s="6">
        <f>IFERROR(VLOOKUP(E6642,Lookup!B:C,2,0),0)</f>
        <v>0</v>
      </c>
    </row>
    <row r="6643" customHeight="1" spans="11:15">
      <c r="K6643" s="6" t="str">
        <f>IFERROR(VLOOKUP($J6643,Lookup!$I:$M,Lookup!J$2,0),"")</f>
        <v/>
      </c>
      <c r="L6643" s="6" t="str">
        <f>IFERROR(VLOOKUP($J6643,Lookup!$I:$M,Lookup!K$2,0),"")</f>
        <v/>
      </c>
      <c r="M6643" s="6" t="str">
        <f>IFERROR(VLOOKUP($J6643,Lookup!$I:$M,Lookup!L$2,0),"")</f>
        <v/>
      </c>
      <c r="N6643" s="6" t="str">
        <f>IFERROR(VLOOKUP($J6643,Lookup!$I:$M,Lookup!M$2,0),"")</f>
        <v/>
      </c>
      <c r="O6643" s="6">
        <f>IFERROR(VLOOKUP(E6643,Lookup!B:C,2,0),0)</f>
        <v>0</v>
      </c>
    </row>
    <row r="6644" customHeight="1" spans="11:15">
      <c r="K6644" s="6" t="str">
        <f>IFERROR(VLOOKUP($J6644,Lookup!$I:$M,Lookup!J$2,0),"")</f>
        <v/>
      </c>
      <c r="L6644" s="6" t="str">
        <f>IFERROR(VLOOKUP($J6644,Lookup!$I:$M,Lookup!K$2,0),"")</f>
        <v/>
      </c>
      <c r="M6644" s="6" t="str">
        <f>IFERROR(VLOOKUP($J6644,Lookup!$I:$M,Lookup!L$2,0),"")</f>
        <v/>
      </c>
      <c r="N6644" s="6" t="str">
        <f>IFERROR(VLOOKUP($J6644,Lookup!$I:$M,Lookup!M$2,0),"")</f>
        <v/>
      </c>
      <c r="O6644" s="6">
        <f>IFERROR(VLOOKUP(E6644,Lookup!B:C,2,0),0)</f>
        <v>0</v>
      </c>
    </row>
    <row r="6645" customHeight="1" spans="11:15">
      <c r="K6645" s="6" t="str">
        <f>IFERROR(VLOOKUP($J6645,Lookup!$I:$M,Lookup!J$2,0),"")</f>
        <v/>
      </c>
      <c r="L6645" s="6" t="str">
        <f>IFERROR(VLOOKUP($J6645,Lookup!$I:$M,Lookup!K$2,0),"")</f>
        <v/>
      </c>
      <c r="M6645" s="6" t="str">
        <f>IFERROR(VLOOKUP($J6645,Lookup!$I:$M,Lookup!L$2,0),"")</f>
        <v/>
      </c>
      <c r="N6645" s="6" t="str">
        <f>IFERROR(VLOOKUP($J6645,Lookup!$I:$M,Lookup!M$2,0),"")</f>
        <v/>
      </c>
      <c r="O6645" s="6">
        <f>IFERROR(VLOOKUP(E6645,Lookup!B:C,2,0),0)</f>
        <v>0</v>
      </c>
    </row>
    <row r="6646" customHeight="1" spans="11:15">
      <c r="K6646" s="6" t="str">
        <f>IFERROR(VLOOKUP($J6646,Lookup!$I:$M,Lookup!J$2,0),"")</f>
        <v/>
      </c>
      <c r="L6646" s="6" t="str">
        <f>IFERROR(VLOOKUP($J6646,Lookup!$I:$M,Lookup!K$2,0),"")</f>
        <v/>
      </c>
      <c r="M6646" s="6" t="str">
        <f>IFERROR(VLOOKUP($J6646,Lookup!$I:$M,Lookup!L$2,0),"")</f>
        <v/>
      </c>
      <c r="N6646" s="6" t="str">
        <f>IFERROR(VLOOKUP($J6646,Lookup!$I:$M,Lookup!M$2,0),"")</f>
        <v/>
      </c>
      <c r="O6646" s="6">
        <f>IFERROR(VLOOKUP(E6646,Lookup!B:C,2,0),0)</f>
        <v>0</v>
      </c>
    </row>
    <row r="6647" customHeight="1" spans="11:15">
      <c r="K6647" s="6" t="str">
        <f>IFERROR(VLOOKUP($J6647,Lookup!$I:$M,Lookup!J$2,0),"")</f>
        <v/>
      </c>
      <c r="L6647" s="6" t="str">
        <f>IFERROR(VLOOKUP($J6647,Lookup!$I:$M,Lookup!K$2,0),"")</f>
        <v/>
      </c>
      <c r="M6647" s="6" t="str">
        <f>IFERROR(VLOOKUP($J6647,Lookup!$I:$M,Lookup!L$2,0),"")</f>
        <v/>
      </c>
      <c r="N6647" s="6" t="str">
        <f>IFERROR(VLOOKUP($J6647,Lookup!$I:$M,Lookup!M$2,0),"")</f>
        <v/>
      </c>
      <c r="O6647" s="6">
        <f>IFERROR(VLOOKUP(E6647,Lookup!B:C,2,0),0)</f>
        <v>0</v>
      </c>
    </row>
    <row r="6648" customHeight="1" spans="11:15">
      <c r="K6648" s="6" t="str">
        <f>IFERROR(VLOOKUP($J6648,Lookup!$I:$M,Lookup!J$2,0),"")</f>
        <v/>
      </c>
      <c r="L6648" s="6" t="str">
        <f>IFERROR(VLOOKUP($J6648,Lookup!$I:$M,Lookup!K$2,0),"")</f>
        <v/>
      </c>
      <c r="M6648" s="6" t="str">
        <f>IFERROR(VLOOKUP($J6648,Lookup!$I:$M,Lookup!L$2,0),"")</f>
        <v/>
      </c>
      <c r="N6648" s="6" t="str">
        <f>IFERROR(VLOOKUP($J6648,Lookup!$I:$M,Lookup!M$2,0),"")</f>
        <v/>
      </c>
      <c r="O6648" s="6">
        <f>IFERROR(VLOOKUP(E6648,Lookup!B:C,2,0),0)</f>
        <v>0</v>
      </c>
    </row>
    <row r="6649" customHeight="1" spans="11:15">
      <c r="K6649" s="6" t="str">
        <f>IFERROR(VLOOKUP($J6649,Lookup!$I:$M,Lookup!J$2,0),"")</f>
        <v/>
      </c>
      <c r="L6649" s="6" t="str">
        <f>IFERROR(VLOOKUP($J6649,Lookup!$I:$M,Lookup!K$2,0),"")</f>
        <v/>
      </c>
      <c r="M6649" s="6" t="str">
        <f>IFERROR(VLOOKUP($J6649,Lookup!$I:$M,Lookup!L$2,0),"")</f>
        <v/>
      </c>
      <c r="N6649" s="6" t="str">
        <f>IFERROR(VLOOKUP($J6649,Lookup!$I:$M,Lookup!M$2,0),"")</f>
        <v/>
      </c>
      <c r="O6649" s="6">
        <f>IFERROR(VLOOKUP(E6649,Lookup!B:C,2,0),0)</f>
        <v>0</v>
      </c>
    </row>
    <row r="6650" customHeight="1" spans="11:15">
      <c r="K6650" s="6" t="str">
        <f>IFERROR(VLOOKUP($J6650,Lookup!$I:$M,Lookup!J$2,0),"")</f>
        <v/>
      </c>
      <c r="L6650" s="6" t="str">
        <f>IFERROR(VLOOKUP($J6650,Lookup!$I:$M,Lookup!K$2,0),"")</f>
        <v/>
      </c>
      <c r="M6650" s="6" t="str">
        <f>IFERROR(VLOOKUP($J6650,Lookup!$I:$M,Lookup!L$2,0),"")</f>
        <v/>
      </c>
      <c r="N6650" s="6" t="str">
        <f>IFERROR(VLOOKUP($J6650,Lookup!$I:$M,Lookup!M$2,0),"")</f>
        <v/>
      </c>
      <c r="O6650" s="6">
        <f>IFERROR(VLOOKUP(E6650,Lookup!B:C,2,0),0)</f>
        <v>0</v>
      </c>
    </row>
    <row r="6651" customHeight="1" spans="11:15">
      <c r="K6651" s="6" t="str">
        <f>IFERROR(VLOOKUP($J6651,Lookup!$I:$M,Lookup!J$2,0),"")</f>
        <v/>
      </c>
      <c r="L6651" s="6" t="str">
        <f>IFERROR(VLOOKUP($J6651,Lookup!$I:$M,Lookup!K$2,0),"")</f>
        <v/>
      </c>
      <c r="M6651" s="6" t="str">
        <f>IFERROR(VLOOKUP($J6651,Lookup!$I:$M,Lookup!L$2,0),"")</f>
        <v/>
      </c>
      <c r="N6651" s="6" t="str">
        <f>IFERROR(VLOOKUP($J6651,Lookup!$I:$M,Lookup!M$2,0),"")</f>
        <v/>
      </c>
      <c r="O6651" s="6">
        <f>IFERROR(VLOOKUP(E6651,Lookup!B:C,2,0),0)</f>
        <v>0</v>
      </c>
    </row>
    <row r="6652" customHeight="1" spans="11:15">
      <c r="K6652" s="6" t="str">
        <f>IFERROR(VLOOKUP($J6652,Lookup!$I:$M,Lookup!J$2,0),"")</f>
        <v/>
      </c>
      <c r="L6652" s="6" t="str">
        <f>IFERROR(VLOOKUP($J6652,Lookup!$I:$M,Lookup!K$2,0),"")</f>
        <v/>
      </c>
      <c r="M6652" s="6" t="str">
        <f>IFERROR(VLOOKUP($J6652,Lookup!$I:$M,Lookup!L$2,0),"")</f>
        <v/>
      </c>
      <c r="N6652" s="6" t="str">
        <f>IFERROR(VLOOKUP($J6652,Lookup!$I:$M,Lookup!M$2,0),"")</f>
        <v/>
      </c>
      <c r="O6652" s="6">
        <f>IFERROR(VLOOKUP(E6652,Lookup!B:C,2,0),0)</f>
        <v>0</v>
      </c>
    </row>
    <row r="6653" customHeight="1" spans="11:15">
      <c r="K6653" s="6" t="str">
        <f>IFERROR(VLOOKUP($J6653,Lookup!$I:$M,Lookup!J$2,0),"")</f>
        <v/>
      </c>
      <c r="L6653" s="6" t="str">
        <f>IFERROR(VLOOKUP($J6653,Lookup!$I:$M,Lookup!K$2,0),"")</f>
        <v/>
      </c>
      <c r="M6653" s="6" t="str">
        <f>IFERROR(VLOOKUP($J6653,Lookup!$I:$M,Lookup!L$2,0),"")</f>
        <v/>
      </c>
      <c r="N6653" s="6" t="str">
        <f>IFERROR(VLOOKUP($J6653,Lookup!$I:$M,Lookup!M$2,0),"")</f>
        <v/>
      </c>
      <c r="O6653" s="6">
        <f>IFERROR(VLOOKUP(E6653,Lookup!B:C,2,0),0)</f>
        <v>0</v>
      </c>
    </row>
    <row r="6654" customHeight="1" spans="11:15">
      <c r="K6654" s="6" t="str">
        <f>IFERROR(VLOOKUP($J6654,Lookup!$I:$M,Lookup!J$2,0),"")</f>
        <v/>
      </c>
      <c r="L6654" s="6" t="str">
        <f>IFERROR(VLOOKUP($J6654,Lookup!$I:$M,Lookup!K$2,0),"")</f>
        <v/>
      </c>
      <c r="M6654" s="6" t="str">
        <f>IFERROR(VLOOKUP($J6654,Lookup!$I:$M,Lookup!L$2,0),"")</f>
        <v/>
      </c>
      <c r="N6654" s="6" t="str">
        <f>IFERROR(VLOOKUP($J6654,Lookup!$I:$M,Lookup!M$2,0),"")</f>
        <v/>
      </c>
      <c r="O6654" s="6">
        <f>IFERROR(VLOOKUP(E6654,Lookup!B:C,2,0),0)</f>
        <v>0</v>
      </c>
    </row>
    <row r="6655" customHeight="1" spans="11:15">
      <c r="K6655" s="6" t="str">
        <f>IFERROR(VLOOKUP($J6655,Lookup!$I:$M,Lookup!J$2,0),"")</f>
        <v/>
      </c>
      <c r="L6655" s="6" t="str">
        <f>IFERROR(VLOOKUP($J6655,Lookup!$I:$M,Lookup!K$2,0),"")</f>
        <v/>
      </c>
      <c r="M6655" s="6" t="str">
        <f>IFERROR(VLOOKUP($J6655,Lookup!$I:$M,Lookup!L$2,0),"")</f>
        <v/>
      </c>
      <c r="N6655" s="6" t="str">
        <f>IFERROR(VLOOKUP($J6655,Lookup!$I:$M,Lookup!M$2,0),"")</f>
        <v/>
      </c>
      <c r="O6655" s="6">
        <f>IFERROR(VLOOKUP(E6655,Lookup!B:C,2,0),0)</f>
        <v>0</v>
      </c>
    </row>
    <row r="6656" customHeight="1" spans="11:15">
      <c r="K6656" s="6" t="str">
        <f>IFERROR(VLOOKUP($J6656,Lookup!$I:$M,Lookup!J$2,0),"")</f>
        <v/>
      </c>
      <c r="L6656" s="6" t="str">
        <f>IFERROR(VLOOKUP($J6656,Lookup!$I:$M,Lookup!K$2,0),"")</f>
        <v/>
      </c>
      <c r="M6656" s="6" t="str">
        <f>IFERROR(VLOOKUP($J6656,Lookup!$I:$M,Lookup!L$2,0),"")</f>
        <v/>
      </c>
      <c r="N6656" s="6" t="str">
        <f>IFERROR(VLOOKUP($J6656,Lookup!$I:$M,Lookup!M$2,0),"")</f>
        <v/>
      </c>
      <c r="O6656" s="6">
        <f>IFERROR(VLOOKUP(E6656,Lookup!B:C,2,0),0)</f>
        <v>0</v>
      </c>
    </row>
    <row r="6657" customHeight="1" spans="11:15">
      <c r="K6657" s="6" t="str">
        <f>IFERROR(VLOOKUP($J6657,Lookup!$I:$M,Lookup!J$2,0),"")</f>
        <v/>
      </c>
      <c r="L6657" s="6" t="str">
        <f>IFERROR(VLOOKUP($J6657,Lookup!$I:$M,Lookup!K$2,0),"")</f>
        <v/>
      </c>
      <c r="M6657" s="6" t="str">
        <f>IFERROR(VLOOKUP($J6657,Lookup!$I:$M,Lookup!L$2,0),"")</f>
        <v/>
      </c>
      <c r="N6657" s="6" t="str">
        <f>IFERROR(VLOOKUP($J6657,Lookup!$I:$M,Lookup!M$2,0),"")</f>
        <v/>
      </c>
      <c r="O6657" s="6">
        <f>IFERROR(VLOOKUP(E6657,Lookup!B:C,2,0),0)</f>
        <v>0</v>
      </c>
    </row>
    <row r="6658" customHeight="1" spans="11:15">
      <c r="K6658" s="6" t="str">
        <f>IFERROR(VLOOKUP($J6658,Lookup!$I:$M,Lookup!J$2,0),"")</f>
        <v/>
      </c>
      <c r="L6658" s="6" t="str">
        <f>IFERROR(VLOOKUP($J6658,Lookup!$I:$M,Lookup!K$2,0),"")</f>
        <v/>
      </c>
      <c r="M6658" s="6" t="str">
        <f>IFERROR(VLOOKUP($J6658,Lookup!$I:$M,Lookup!L$2,0),"")</f>
        <v/>
      </c>
      <c r="N6658" s="6" t="str">
        <f>IFERROR(VLOOKUP($J6658,Lookup!$I:$M,Lookup!M$2,0),"")</f>
        <v/>
      </c>
      <c r="O6658" s="6">
        <f>IFERROR(VLOOKUP(E6658,Lookup!B:C,2,0),0)</f>
        <v>0</v>
      </c>
    </row>
    <row r="6659" customHeight="1" spans="11:15">
      <c r="K6659" s="6" t="str">
        <f>IFERROR(VLOOKUP($J6659,Lookup!$I:$M,Lookup!J$2,0),"")</f>
        <v/>
      </c>
      <c r="L6659" s="6" t="str">
        <f>IFERROR(VLOOKUP($J6659,Lookup!$I:$M,Lookup!K$2,0),"")</f>
        <v/>
      </c>
      <c r="M6659" s="6" t="str">
        <f>IFERROR(VLOOKUP($J6659,Lookup!$I:$M,Lookup!L$2,0),"")</f>
        <v/>
      </c>
      <c r="N6659" s="6" t="str">
        <f>IFERROR(VLOOKUP($J6659,Lookup!$I:$M,Lookup!M$2,0),"")</f>
        <v/>
      </c>
      <c r="O6659" s="6">
        <f>IFERROR(VLOOKUP(E6659,Lookup!B:C,2,0),0)</f>
        <v>0</v>
      </c>
    </row>
    <row r="6660" customHeight="1" spans="11:15">
      <c r="K6660" s="6" t="str">
        <f>IFERROR(VLOOKUP($J6660,Lookup!$I:$M,Lookup!J$2,0),"")</f>
        <v/>
      </c>
      <c r="L6660" s="6" t="str">
        <f>IFERROR(VLOOKUP($J6660,Lookup!$I:$M,Lookup!K$2,0),"")</f>
        <v/>
      </c>
      <c r="M6660" s="6" t="str">
        <f>IFERROR(VLOOKUP($J6660,Lookup!$I:$M,Lookup!L$2,0),"")</f>
        <v/>
      </c>
      <c r="N6660" s="6" t="str">
        <f>IFERROR(VLOOKUP($J6660,Lookup!$I:$M,Lookup!M$2,0),"")</f>
        <v/>
      </c>
      <c r="O6660" s="6">
        <f>IFERROR(VLOOKUP(E6660,Lookup!B:C,2,0),0)</f>
        <v>0</v>
      </c>
    </row>
    <row r="6661" customHeight="1" spans="11:15">
      <c r="K6661" s="6" t="str">
        <f>IFERROR(VLOOKUP($J6661,Lookup!$I:$M,Lookup!J$2,0),"")</f>
        <v/>
      </c>
      <c r="L6661" s="6" t="str">
        <f>IFERROR(VLOOKUP($J6661,Lookup!$I:$M,Lookup!K$2,0),"")</f>
        <v/>
      </c>
      <c r="M6661" s="6" t="str">
        <f>IFERROR(VLOOKUP($J6661,Lookup!$I:$M,Lookup!L$2,0),"")</f>
        <v/>
      </c>
      <c r="N6661" s="6" t="str">
        <f>IFERROR(VLOOKUP($J6661,Lookup!$I:$M,Lookup!M$2,0),"")</f>
        <v/>
      </c>
      <c r="O6661" s="6">
        <f>IFERROR(VLOOKUP(E6661,Lookup!B:C,2,0),0)</f>
        <v>0</v>
      </c>
    </row>
    <row r="6662" customHeight="1" spans="11:15">
      <c r="K6662" s="6" t="str">
        <f>IFERROR(VLOOKUP($J6662,Lookup!$I:$M,Lookup!J$2,0),"")</f>
        <v/>
      </c>
      <c r="L6662" s="6" t="str">
        <f>IFERROR(VLOOKUP($J6662,Lookup!$I:$M,Lookup!K$2,0),"")</f>
        <v/>
      </c>
      <c r="M6662" s="6" t="str">
        <f>IFERROR(VLOOKUP($J6662,Lookup!$I:$M,Lookup!L$2,0),"")</f>
        <v/>
      </c>
      <c r="N6662" s="6" t="str">
        <f>IFERROR(VLOOKUP($J6662,Lookup!$I:$M,Lookup!M$2,0),"")</f>
        <v/>
      </c>
      <c r="O6662" s="6">
        <f>IFERROR(VLOOKUP(E6662,Lookup!B:C,2,0),0)</f>
        <v>0</v>
      </c>
    </row>
    <row r="6663" customHeight="1" spans="11:15">
      <c r="K6663" s="6" t="str">
        <f>IFERROR(VLOOKUP($J6663,Lookup!$I:$M,Lookup!J$2,0),"")</f>
        <v/>
      </c>
      <c r="L6663" s="6" t="str">
        <f>IFERROR(VLOOKUP($J6663,Lookup!$I:$M,Lookup!K$2,0),"")</f>
        <v/>
      </c>
      <c r="M6663" s="6" t="str">
        <f>IFERROR(VLOOKUP($J6663,Lookup!$I:$M,Lookup!L$2,0),"")</f>
        <v/>
      </c>
      <c r="N6663" s="6" t="str">
        <f>IFERROR(VLOOKUP($J6663,Lookup!$I:$M,Lookup!M$2,0),"")</f>
        <v/>
      </c>
      <c r="O6663" s="6">
        <f>IFERROR(VLOOKUP(E6663,Lookup!B:C,2,0),0)</f>
        <v>0</v>
      </c>
    </row>
    <row r="6664" customHeight="1" spans="11:15">
      <c r="K6664" s="6" t="str">
        <f>IFERROR(VLOOKUP($J6664,Lookup!$I:$M,Lookup!J$2,0),"")</f>
        <v/>
      </c>
      <c r="L6664" s="6" t="str">
        <f>IFERROR(VLOOKUP($J6664,Lookup!$I:$M,Lookup!K$2,0),"")</f>
        <v/>
      </c>
      <c r="M6664" s="6" t="str">
        <f>IFERROR(VLOOKUP($J6664,Lookup!$I:$M,Lookup!L$2,0),"")</f>
        <v/>
      </c>
      <c r="N6664" s="6" t="str">
        <f>IFERROR(VLOOKUP($J6664,Lookup!$I:$M,Lookup!M$2,0),"")</f>
        <v/>
      </c>
      <c r="O6664" s="6">
        <f>IFERROR(VLOOKUP(E6664,Lookup!B:C,2,0),0)</f>
        <v>0</v>
      </c>
    </row>
    <row r="6665" customHeight="1" spans="11:15">
      <c r="K6665" s="6" t="str">
        <f>IFERROR(VLOOKUP($J6665,Lookup!$I:$M,Lookup!J$2,0),"")</f>
        <v/>
      </c>
      <c r="L6665" s="6" t="str">
        <f>IFERROR(VLOOKUP($J6665,Lookup!$I:$M,Lookup!K$2,0),"")</f>
        <v/>
      </c>
      <c r="M6665" s="6" t="str">
        <f>IFERROR(VLOOKUP($J6665,Lookup!$I:$M,Lookup!L$2,0),"")</f>
        <v/>
      </c>
      <c r="N6665" s="6" t="str">
        <f>IFERROR(VLOOKUP($J6665,Lookup!$I:$M,Lookup!M$2,0),"")</f>
        <v/>
      </c>
      <c r="O6665" s="6">
        <f>IFERROR(VLOOKUP(E6665,Lookup!B:C,2,0),0)</f>
        <v>0</v>
      </c>
    </row>
    <row r="6666" customHeight="1" spans="11:15">
      <c r="K6666" s="6" t="str">
        <f>IFERROR(VLOOKUP($J6666,Lookup!$I:$M,Lookup!J$2,0),"")</f>
        <v/>
      </c>
      <c r="L6666" s="6" t="str">
        <f>IFERROR(VLOOKUP($J6666,Lookup!$I:$M,Lookup!K$2,0),"")</f>
        <v/>
      </c>
      <c r="M6666" s="6" t="str">
        <f>IFERROR(VLOOKUP($J6666,Lookup!$I:$M,Lookup!L$2,0),"")</f>
        <v/>
      </c>
      <c r="N6666" s="6" t="str">
        <f>IFERROR(VLOOKUP($J6666,Lookup!$I:$M,Lookup!M$2,0),"")</f>
        <v/>
      </c>
      <c r="O6666" s="6">
        <f>IFERROR(VLOOKUP(E6666,Lookup!B:C,2,0),0)</f>
        <v>0</v>
      </c>
    </row>
    <row r="6667" customHeight="1" spans="11:15">
      <c r="K6667" s="6" t="str">
        <f>IFERROR(VLOOKUP($J6667,Lookup!$I:$M,Lookup!J$2,0),"")</f>
        <v/>
      </c>
      <c r="L6667" s="6" t="str">
        <f>IFERROR(VLOOKUP($J6667,Lookup!$I:$M,Lookup!K$2,0),"")</f>
        <v/>
      </c>
      <c r="M6667" s="6" t="str">
        <f>IFERROR(VLOOKUP($J6667,Lookup!$I:$M,Lookup!L$2,0),"")</f>
        <v/>
      </c>
      <c r="N6667" s="6" t="str">
        <f>IFERROR(VLOOKUP($J6667,Lookup!$I:$M,Lookup!M$2,0),"")</f>
        <v/>
      </c>
      <c r="O6667" s="6">
        <f>IFERROR(VLOOKUP(E6667,Lookup!B:C,2,0),0)</f>
        <v>0</v>
      </c>
    </row>
    <row r="6668" customHeight="1" spans="11:15">
      <c r="K6668" s="6" t="str">
        <f>IFERROR(VLOOKUP($J6668,Lookup!$I:$M,Lookup!J$2,0),"")</f>
        <v/>
      </c>
      <c r="L6668" s="6" t="str">
        <f>IFERROR(VLOOKUP($J6668,Lookup!$I:$M,Lookup!K$2,0),"")</f>
        <v/>
      </c>
      <c r="M6668" s="6" t="str">
        <f>IFERROR(VLOOKUP($J6668,Lookup!$I:$M,Lookup!L$2,0),"")</f>
        <v/>
      </c>
      <c r="N6668" s="6" t="str">
        <f>IFERROR(VLOOKUP($J6668,Lookup!$I:$M,Lookup!M$2,0),"")</f>
        <v/>
      </c>
      <c r="O6668" s="6">
        <f>IFERROR(VLOOKUP(E6668,Lookup!B:C,2,0),0)</f>
        <v>0</v>
      </c>
    </row>
    <row r="6669" customHeight="1" spans="11:15">
      <c r="K6669" s="6" t="str">
        <f>IFERROR(VLOOKUP($J6669,Lookup!$I:$M,Lookup!J$2,0),"")</f>
        <v/>
      </c>
      <c r="L6669" s="6" t="str">
        <f>IFERROR(VLOOKUP($J6669,Lookup!$I:$M,Lookup!K$2,0),"")</f>
        <v/>
      </c>
      <c r="M6669" s="6" t="str">
        <f>IFERROR(VLOOKUP($J6669,Lookup!$I:$M,Lookup!L$2,0),"")</f>
        <v/>
      </c>
      <c r="N6669" s="6" t="str">
        <f>IFERROR(VLOOKUP($J6669,Lookup!$I:$M,Lookup!M$2,0),"")</f>
        <v/>
      </c>
      <c r="O6669" s="6">
        <f>IFERROR(VLOOKUP(E6669,Lookup!B:C,2,0),0)</f>
        <v>0</v>
      </c>
    </row>
    <row r="6670" customHeight="1" spans="11:15">
      <c r="K6670" s="6" t="str">
        <f>IFERROR(VLOOKUP($J6670,Lookup!$I:$M,Lookup!J$2,0),"")</f>
        <v/>
      </c>
      <c r="L6670" s="6" t="str">
        <f>IFERROR(VLOOKUP($J6670,Lookup!$I:$M,Lookup!K$2,0),"")</f>
        <v/>
      </c>
      <c r="M6670" s="6" t="str">
        <f>IFERROR(VLOOKUP($J6670,Lookup!$I:$M,Lookup!L$2,0),"")</f>
        <v/>
      </c>
      <c r="N6670" s="6" t="str">
        <f>IFERROR(VLOOKUP($J6670,Lookup!$I:$M,Lookup!M$2,0),"")</f>
        <v/>
      </c>
      <c r="O6670" s="6">
        <f>IFERROR(VLOOKUP(E6670,Lookup!B:C,2,0),0)</f>
        <v>0</v>
      </c>
    </row>
    <row r="6671" customHeight="1" spans="11:15">
      <c r="K6671" s="6" t="str">
        <f>IFERROR(VLOOKUP($J6671,Lookup!$I:$M,Lookup!J$2,0),"")</f>
        <v/>
      </c>
      <c r="L6671" s="6" t="str">
        <f>IFERROR(VLOOKUP($J6671,Lookup!$I:$M,Lookup!K$2,0),"")</f>
        <v/>
      </c>
      <c r="M6671" s="6" t="str">
        <f>IFERROR(VLOOKUP($J6671,Lookup!$I:$M,Lookup!L$2,0),"")</f>
        <v/>
      </c>
      <c r="N6671" s="6" t="str">
        <f>IFERROR(VLOOKUP($J6671,Lookup!$I:$M,Lookup!M$2,0),"")</f>
        <v/>
      </c>
      <c r="O6671" s="6">
        <f>IFERROR(VLOOKUP(E6671,Lookup!B:C,2,0),0)</f>
        <v>0</v>
      </c>
    </row>
    <row r="6672" customHeight="1" spans="11:15">
      <c r="K6672" s="6" t="str">
        <f>IFERROR(VLOOKUP($J6672,Lookup!$I:$M,Lookup!J$2,0),"")</f>
        <v/>
      </c>
      <c r="L6672" s="6" t="str">
        <f>IFERROR(VLOOKUP($J6672,Lookup!$I:$M,Lookup!K$2,0),"")</f>
        <v/>
      </c>
      <c r="M6672" s="6" t="str">
        <f>IFERROR(VLOOKUP($J6672,Lookup!$I:$M,Lookup!L$2,0),"")</f>
        <v/>
      </c>
      <c r="N6672" s="6" t="str">
        <f>IFERROR(VLOOKUP($J6672,Lookup!$I:$M,Lookup!M$2,0),"")</f>
        <v/>
      </c>
      <c r="O6672" s="6">
        <f>IFERROR(VLOOKUP(E6672,Lookup!B:C,2,0),0)</f>
        <v>0</v>
      </c>
    </row>
    <row r="6673" customHeight="1" spans="11:15">
      <c r="K6673" s="6" t="str">
        <f>IFERROR(VLOOKUP($J6673,Lookup!$I:$M,Lookup!J$2,0),"")</f>
        <v/>
      </c>
      <c r="L6673" s="6" t="str">
        <f>IFERROR(VLOOKUP($J6673,Lookup!$I:$M,Lookup!K$2,0),"")</f>
        <v/>
      </c>
      <c r="M6673" s="6" t="str">
        <f>IFERROR(VLOOKUP($J6673,Lookup!$I:$M,Lookup!L$2,0),"")</f>
        <v/>
      </c>
      <c r="N6673" s="6" t="str">
        <f>IFERROR(VLOOKUP($J6673,Lookup!$I:$M,Lookup!M$2,0),"")</f>
        <v/>
      </c>
      <c r="O6673" s="6">
        <f>IFERROR(VLOOKUP(E6673,Lookup!B:C,2,0),0)</f>
        <v>0</v>
      </c>
    </row>
    <row r="6674" customHeight="1" spans="11:15">
      <c r="K6674" s="6" t="str">
        <f>IFERROR(VLOOKUP($J6674,Lookup!$I:$M,Lookup!J$2,0),"")</f>
        <v/>
      </c>
      <c r="L6674" s="6" t="str">
        <f>IFERROR(VLOOKUP($J6674,Lookup!$I:$M,Lookup!K$2,0),"")</f>
        <v/>
      </c>
      <c r="M6674" s="6" t="str">
        <f>IFERROR(VLOOKUP($J6674,Lookup!$I:$M,Lookup!L$2,0),"")</f>
        <v/>
      </c>
      <c r="N6674" s="6" t="str">
        <f>IFERROR(VLOOKUP($J6674,Lookup!$I:$M,Lookup!M$2,0),"")</f>
        <v/>
      </c>
      <c r="O6674" s="6">
        <f>IFERROR(VLOOKUP(E6674,Lookup!B:C,2,0),0)</f>
        <v>0</v>
      </c>
    </row>
    <row r="6675" customHeight="1" spans="11:15">
      <c r="K6675" s="6" t="str">
        <f>IFERROR(VLOOKUP($J6675,Lookup!$I:$M,Lookup!J$2,0),"")</f>
        <v/>
      </c>
      <c r="L6675" s="6" t="str">
        <f>IFERROR(VLOOKUP($J6675,Lookup!$I:$M,Lookup!K$2,0),"")</f>
        <v/>
      </c>
      <c r="M6675" s="6" t="str">
        <f>IFERROR(VLOOKUP($J6675,Lookup!$I:$M,Lookup!L$2,0),"")</f>
        <v/>
      </c>
      <c r="N6675" s="6" t="str">
        <f>IFERROR(VLOOKUP($J6675,Lookup!$I:$M,Lookup!M$2,0),"")</f>
        <v/>
      </c>
      <c r="O6675" s="6">
        <f>IFERROR(VLOOKUP(E6675,Lookup!B:C,2,0),0)</f>
        <v>0</v>
      </c>
    </row>
    <row r="6676" customHeight="1" spans="11:15">
      <c r="K6676" s="6" t="str">
        <f>IFERROR(VLOOKUP($J6676,Lookup!$I:$M,Lookup!J$2,0),"")</f>
        <v/>
      </c>
      <c r="L6676" s="6" t="str">
        <f>IFERROR(VLOOKUP($J6676,Lookup!$I:$M,Lookup!K$2,0),"")</f>
        <v/>
      </c>
      <c r="M6676" s="6" t="str">
        <f>IFERROR(VLOOKUP($J6676,Lookup!$I:$M,Lookup!L$2,0),"")</f>
        <v/>
      </c>
      <c r="N6676" s="6" t="str">
        <f>IFERROR(VLOOKUP($J6676,Lookup!$I:$M,Lookup!M$2,0),"")</f>
        <v/>
      </c>
      <c r="O6676" s="6">
        <f>IFERROR(VLOOKUP(E6676,Lookup!B:C,2,0),0)</f>
        <v>0</v>
      </c>
    </row>
    <row r="6677" customHeight="1" spans="11:15">
      <c r="K6677" s="6" t="str">
        <f>IFERROR(VLOOKUP($J6677,Lookup!$I:$M,Lookup!J$2,0),"")</f>
        <v/>
      </c>
      <c r="L6677" s="6" t="str">
        <f>IFERROR(VLOOKUP($J6677,Lookup!$I:$M,Lookup!K$2,0),"")</f>
        <v/>
      </c>
      <c r="M6677" s="6" t="str">
        <f>IFERROR(VLOOKUP($J6677,Lookup!$I:$M,Lookup!L$2,0),"")</f>
        <v/>
      </c>
      <c r="N6677" s="6" t="str">
        <f>IFERROR(VLOOKUP($J6677,Lookup!$I:$M,Lookup!M$2,0),"")</f>
        <v/>
      </c>
      <c r="O6677" s="6">
        <f>IFERROR(VLOOKUP(E6677,Lookup!B:C,2,0),0)</f>
        <v>0</v>
      </c>
    </row>
    <row r="6678" customHeight="1" spans="11:15">
      <c r="K6678" s="6" t="str">
        <f>IFERROR(VLOOKUP($J6678,Lookup!$I:$M,Lookup!J$2,0),"")</f>
        <v/>
      </c>
      <c r="L6678" s="6" t="str">
        <f>IFERROR(VLOOKUP($J6678,Lookup!$I:$M,Lookup!K$2,0),"")</f>
        <v/>
      </c>
      <c r="M6678" s="6" t="str">
        <f>IFERROR(VLOOKUP($J6678,Lookup!$I:$M,Lookup!L$2,0),"")</f>
        <v/>
      </c>
      <c r="N6678" s="6" t="str">
        <f>IFERROR(VLOOKUP($J6678,Lookup!$I:$M,Lookup!M$2,0),"")</f>
        <v/>
      </c>
      <c r="O6678" s="6">
        <f>IFERROR(VLOOKUP(E6678,Lookup!B:C,2,0),0)</f>
        <v>0</v>
      </c>
    </row>
    <row r="6679" customHeight="1" spans="11:15">
      <c r="K6679" s="6" t="str">
        <f>IFERROR(VLOOKUP($J6679,Lookup!$I:$M,Lookup!J$2,0),"")</f>
        <v/>
      </c>
      <c r="L6679" s="6" t="str">
        <f>IFERROR(VLOOKUP($J6679,Lookup!$I:$M,Lookup!K$2,0),"")</f>
        <v/>
      </c>
      <c r="M6679" s="6" t="str">
        <f>IFERROR(VLOOKUP($J6679,Lookup!$I:$M,Lookup!L$2,0),"")</f>
        <v/>
      </c>
      <c r="N6679" s="6" t="str">
        <f>IFERROR(VLOOKUP($J6679,Lookup!$I:$M,Lookup!M$2,0),"")</f>
        <v/>
      </c>
      <c r="O6679" s="6">
        <f>IFERROR(VLOOKUP(E6679,Lookup!B:C,2,0),0)</f>
        <v>0</v>
      </c>
    </row>
    <row r="6680" customHeight="1" spans="11:15">
      <c r="K6680" s="6" t="str">
        <f>IFERROR(VLOOKUP($J6680,Lookup!$I:$M,Lookup!J$2,0),"")</f>
        <v/>
      </c>
      <c r="L6680" s="6" t="str">
        <f>IFERROR(VLOOKUP($J6680,Lookup!$I:$M,Lookup!K$2,0),"")</f>
        <v/>
      </c>
      <c r="M6680" s="6" t="str">
        <f>IFERROR(VLOOKUP($J6680,Lookup!$I:$M,Lookup!L$2,0),"")</f>
        <v/>
      </c>
      <c r="N6680" s="6" t="str">
        <f>IFERROR(VLOOKUP($J6680,Lookup!$I:$M,Lookup!M$2,0),"")</f>
        <v/>
      </c>
      <c r="O6680" s="6">
        <f>IFERROR(VLOOKUP(E6680,Lookup!B:C,2,0),0)</f>
        <v>0</v>
      </c>
    </row>
    <row r="6681" customHeight="1" spans="11:15">
      <c r="K6681" s="6" t="str">
        <f>IFERROR(VLOOKUP($J6681,Lookup!$I:$M,Lookup!J$2,0),"")</f>
        <v/>
      </c>
      <c r="L6681" s="6" t="str">
        <f>IFERROR(VLOOKUP($J6681,Lookup!$I:$M,Lookup!K$2,0),"")</f>
        <v/>
      </c>
      <c r="M6681" s="6" t="str">
        <f>IFERROR(VLOOKUP($J6681,Lookup!$I:$M,Lookup!L$2,0),"")</f>
        <v/>
      </c>
      <c r="N6681" s="6" t="str">
        <f>IFERROR(VLOOKUP($J6681,Lookup!$I:$M,Lookup!M$2,0),"")</f>
        <v/>
      </c>
      <c r="O6681" s="6">
        <f>IFERROR(VLOOKUP(E6681,Lookup!B:C,2,0),0)</f>
        <v>0</v>
      </c>
    </row>
    <row r="6682" customHeight="1" spans="11:15">
      <c r="K6682" s="6" t="str">
        <f>IFERROR(VLOOKUP($J6682,Lookup!$I:$M,Lookup!J$2,0),"")</f>
        <v/>
      </c>
      <c r="L6682" s="6" t="str">
        <f>IFERROR(VLOOKUP($J6682,Lookup!$I:$M,Lookup!K$2,0),"")</f>
        <v/>
      </c>
      <c r="M6682" s="6" t="str">
        <f>IFERROR(VLOOKUP($J6682,Lookup!$I:$M,Lookup!L$2,0),"")</f>
        <v/>
      </c>
      <c r="N6682" s="6" t="str">
        <f>IFERROR(VLOOKUP($J6682,Lookup!$I:$M,Lookup!M$2,0),"")</f>
        <v/>
      </c>
      <c r="O6682" s="6">
        <f>IFERROR(VLOOKUP(E6682,Lookup!B:C,2,0),0)</f>
        <v>0</v>
      </c>
    </row>
    <row r="6683" customHeight="1" spans="11:15">
      <c r="K6683" s="6" t="str">
        <f>IFERROR(VLOOKUP($J6683,Lookup!$I:$M,Lookup!J$2,0),"")</f>
        <v/>
      </c>
      <c r="L6683" s="6" t="str">
        <f>IFERROR(VLOOKUP($J6683,Lookup!$I:$M,Lookup!K$2,0),"")</f>
        <v/>
      </c>
      <c r="M6683" s="6" t="str">
        <f>IFERROR(VLOOKUP($J6683,Lookup!$I:$M,Lookup!L$2,0),"")</f>
        <v/>
      </c>
      <c r="N6683" s="6" t="str">
        <f>IFERROR(VLOOKUP($J6683,Lookup!$I:$M,Lookup!M$2,0),"")</f>
        <v/>
      </c>
      <c r="O6683" s="6">
        <f>IFERROR(VLOOKUP(E6683,Lookup!B:C,2,0),0)</f>
        <v>0</v>
      </c>
    </row>
    <row r="6684" customHeight="1" spans="11:15">
      <c r="K6684" s="6" t="str">
        <f>IFERROR(VLOOKUP($J6684,Lookup!$I:$M,Lookup!J$2,0),"")</f>
        <v/>
      </c>
      <c r="L6684" s="6" t="str">
        <f>IFERROR(VLOOKUP($J6684,Lookup!$I:$M,Lookup!K$2,0),"")</f>
        <v/>
      </c>
      <c r="M6684" s="6" t="str">
        <f>IFERROR(VLOOKUP($J6684,Lookup!$I:$M,Lookup!L$2,0),"")</f>
        <v/>
      </c>
      <c r="N6684" s="6" t="str">
        <f>IFERROR(VLOOKUP($J6684,Lookup!$I:$M,Lookup!M$2,0),"")</f>
        <v/>
      </c>
      <c r="O6684" s="6">
        <f>IFERROR(VLOOKUP(E6684,Lookup!B:C,2,0),0)</f>
        <v>0</v>
      </c>
    </row>
    <row r="6685" customHeight="1" spans="11:15">
      <c r="K6685" s="6" t="str">
        <f>IFERROR(VLOOKUP($J6685,Lookup!$I:$M,Lookup!J$2,0),"")</f>
        <v/>
      </c>
      <c r="L6685" s="6" t="str">
        <f>IFERROR(VLOOKUP($J6685,Lookup!$I:$M,Lookup!K$2,0),"")</f>
        <v/>
      </c>
      <c r="M6685" s="6" t="str">
        <f>IFERROR(VLOOKUP($J6685,Lookup!$I:$M,Lookup!L$2,0),"")</f>
        <v/>
      </c>
      <c r="N6685" s="6" t="str">
        <f>IFERROR(VLOOKUP($J6685,Lookup!$I:$M,Lookup!M$2,0),"")</f>
        <v/>
      </c>
      <c r="O6685" s="6">
        <f>IFERROR(VLOOKUP(E6685,Lookup!B:C,2,0),0)</f>
        <v>0</v>
      </c>
    </row>
    <row r="6686" customHeight="1" spans="11:15">
      <c r="K6686" s="6" t="str">
        <f>IFERROR(VLOOKUP($J6686,Lookup!$I:$M,Lookup!J$2,0),"")</f>
        <v/>
      </c>
      <c r="L6686" s="6" t="str">
        <f>IFERROR(VLOOKUP($J6686,Lookup!$I:$M,Lookup!K$2,0),"")</f>
        <v/>
      </c>
      <c r="M6686" s="6" t="str">
        <f>IFERROR(VLOOKUP($J6686,Lookup!$I:$M,Lookup!L$2,0),"")</f>
        <v/>
      </c>
      <c r="N6686" s="6" t="str">
        <f>IFERROR(VLOOKUP($J6686,Lookup!$I:$M,Lookup!M$2,0),"")</f>
        <v/>
      </c>
      <c r="O6686" s="6">
        <f>IFERROR(VLOOKUP(E6686,Lookup!B:C,2,0),0)</f>
        <v>0</v>
      </c>
    </row>
    <row r="6687" customHeight="1" spans="11:15">
      <c r="K6687" s="6" t="str">
        <f>IFERROR(VLOOKUP($J6687,Lookup!$I:$M,Lookup!J$2,0),"")</f>
        <v/>
      </c>
      <c r="L6687" s="6" t="str">
        <f>IFERROR(VLOOKUP($J6687,Lookup!$I:$M,Lookup!K$2,0),"")</f>
        <v/>
      </c>
      <c r="M6687" s="6" t="str">
        <f>IFERROR(VLOOKUP($J6687,Lookup!$I:$M,Lookup!L$2,0),"")</f>
        <v/>
      </c>
      <c r="N6687" s="6" t="str">
        <f>IFERROR(VLOOKUP($J6687,Lookup!$I:$M,Lookup!M$2,0),"")</f>
        <v/>
      </c>
      <c r="O6687" s="6">
        <f>IFERROR(VLOOKUP(E6687,Lookup!B:C,2,0),0)</f>
        <v>0</v>
      </c>
    </row>
    <row r="6688" customHeight="1" spans="11:15">
      <c r="K6688" s="6" t="str">
        <f>IFERROR(VLOOKUP($J6688,Lookup!$I:$M,Lookup!J$2,0),"")</f>
        <v/>
      </c>
      <c r="L6688" s="6" t="str">
        <f>IFERROR(VLOOKUP($J6688,Lookup!$I:$M,Lookup!K$2,0),"")</f>
        <v/>
      </c>
      <c r="M6688" s="6" t="str">
        <f>IFERROR(VLOOKUP($J6688,Lookup!$I:$M,Lookup!L$2,0),"")</f>
        <v/>
      </c>
      <c r="N6688" s="6" t="str">
        <f>IFERROR(VLOOKUP($J6688,Lookup!$I:$M,Lookup!M$2,0),"")</f>
        <v/>
      </c>
      <c r="O6688" s="6">
        <f>IFERROR(VLOOKUP(E6688,Lookup!B:C,2,0),0)</f>
        <v>0</v>
      </c>
    </row>
    <row r="6689" customHeight="1" spans="11:15">
      <c r="K6689" s="6" t="str">
        <f>IFERROR(VLOOKUP($J6689,Lookup!$I:$M,Lookup!J$2,0),"")</f>
        <v/>
      </c>
      <c r="L6689" s="6" t="str">
        <f>IFERROR(VLOOKUP($J6689,Lookup!$I:$M,Lookup!K$2,0),"")</f>
        <v/>
      </c>
      <c r="M6689" s="6" t="str">
        <f>IFERROR(VLOOKUP($J6689,Lookup!$I:$M,Lookup!L$2,0),"")</f>
        <v/>
      </c>
      <c r="N6689" s="6" t="str">
        <f>IFERROR(VLOOKUP($J6689,Lookup!$I:$M,Lookup!M$2,0),"")</f>
        <v/>
      </c>
      <c r="O6689" s="6">
        <f>IFERROR(VLOOKUP(E6689,Lookup!B:C,2,0),0)</f>
        <v>0</v>
      </c>
    </row>
    <row r="6690" customHeight="1" spans="11:15">
      <c r="K6690" s="6" t="str">
        <f>IFERROR(VLOOKUP($J6690,Lookup!$I:$M,Lookup!J$2,0),"")</f>
        <v/>
      </c>
      <c r="L6690" s="6" t="str">
        <f>IFERROR(VLOOKUP($J6690,Lookup!$I:$M,Lookup!K$2,0),"")</f>
        <v/>
      </c>
      <c r="M6690" s="6" t="str">
        <f>IFERROR(VLOOKUP($J6690,Lookup!$I:$M,Lookup!L$2,0),"")</f>
        <v/>
      </c>
      <c r="N6690" s="6" t="str">
        <f>IFERROR(VLOOKUP($J6690,Lookup!$I:$M,Lookup!M$2,0),"")</f>
        <v/>
      </c>
      <c r="O6690" s="6">
        <f>IFERROR(VLOOKUP(E6690,Lookup!B:C,2,0),0)</f>
        <v>0</v>
      </c>
    </row>
    <row r="6691" customHeight="1" spans="11:15">
      <c r="K6691" s="6" t="str">
        <f>IFERROR(VLOOKUP($J6691,Lookup!$I:$M,Lookup!J$2,0),"")</f>
        <v/>
      </c>
      <c r="L6691" s="6" t="str">
        <f>IFERROR(VLOOKUP($J6691,Lookup!$I:$M,Lookup!K$2,0),"")</f>
        <v/>
      </c>
      <c r="M6691" s="6" t="str">
        <f>IFERROR(VLOOKUP($J6691,Lookup!$I:$M,Lookup!L$2,0),"")</f>
        <v/>
      </c>
      <c r="N6691" s="6" t="str">
        <f>IFERROR(VLOOKUP($J6691,Lookup!$I:$M,Lookup!M$2,0),"")</f>
        <v/>
      </c>
      <c r="O6691" s="6">
        <f>IFERROR(VLOOKUP(E6691,Lookup!B:C,2,0),0)</f>
        <v>0</v>
      </c>
    </row>
    <row r="6692" customHeight="1" spans="11:15">
      <c r="K6692" s="6" t="str">
        <f>IFERROR(VLOOKUP($J6692,Lookup!$I:$M,Lookup!J$2,0),"")</f>
        <v/>
      </c>
      <c r="L6692" s="6" t="str">
        <f>IFERROR(VLOOKUP($J6692,Lookup!$I:$M,Lookup!K$2,0),"")</f>
        <v/>
      </c>
      <c r="M6692" s="6" t="str">
        <f>IFERROR(VLOOKUP($J6692,Lookup!$I:$M,Lookup!L$2,0),"")</f>
        <v/>
      </c>
      <c r="N6692" s="6" t="str">
        <f>IFERROR(VLOOKUP($J6692,Lookup!$I:$M,Lookup!M$2,0),"")</f>
        <v/>
      </c>
      <c r="O6692" s="6">
        <f>IFERROR(VLOOKUP(E6692,Lookup!B:C,2,0),0)</f>
        <v>0</v>
      </c>
    </row>
    <row r="6693" customHeight="1" spans="11:15">
      <c r="K6693" s="6" t="str">
        <f>IFERROR(VLOOKUP($J6693,Lookup!$I:$M,Lookup!J$2,0),"")</f>
        <v/>
      </c>
      <c r="L6693" s="6" t="str">
        <f>IFERROR(VLOOKUP($J6693,Lookup!$I:$M,Lookup!K$2,0),"")</f>
        <v/>
      </c>
      <c r="M6693" s="6" t="str">
        <f>IFERROR(VLOOKUP($J6693,Lookup!$I:$M,Lookup!L$2,0),"")</f>
        <v/>
      </c>
      <c r="N6693" s="6" t="str">
        <f>IFERROR(VLOOKUP($J6693,Lookup!$I:$M,Lookup!M$2,0),"")</f>
        <v/>
      </c>
      <c r="O6693" s="6">
        <f>IFERROR(VLOOKUP(E6693,Lookup!B:C,2,0),0)</f>
        <v>0</v>
      </c>
    </row>
    <row r="6694" customHeight="1" spans="11:15">
      <c r="K6694" s="6" t="str">
        <f>IFERROR(VLOOKUP($J6694,Lookup!$I:$M,Lookup!J$2,0),"")</f>
        <v/>
      </c>
      <c r="L6694" s="6" t="str">
        <f>IFERROR(VLOOKUP($J6694,Lookup!$I:$M,Lookup!K$2,0),"")</f>
        <v/>
      </c>
      <c r="M6694" s="6" t="str">
        <f>IFERROR(VLOOKUP($J6694,Lookup!$I:$M,Lookup!L$2,0),"")</f>
        <v/>
      </c>
      <c r="N6694" s="6" t="str">
        <f>IFERROR(VLOOKUP($J6694,Lookup!$I:$M,Lookup!M$2,0),"")</f>
        <v/>
      </c>
      <c r="O6694" s="6">
        <f>IFERROR(VLOOKUP(E6694,Lookup!B:C,2,0),0)</f>
        <v>0</v>
      </c>
    </row>
    <row r="6695" customHeight="1" spans="11:15">
      <c r="K6695" s="6" t="str">
        <f>IFERROR(VLOOKUP($J6695,Lookup!$I:$M,Lookup!J$2,0),"")</f>
        <v/>
      </c>
      <c r="L6695" s="6" t="str">
        <f>IFERROR(VLOOKUP($J6695,Lookup!$I:$M,Lookup!K$2,0),"")</f>
        <v/>
      </c>
      <c r="M6695" s="6" t="str">
        <f>IFERROR(VLOOKUP($J6695,Lookup!$I:$M,Lookup!L$2,0),"")</f>
        <v/>
      </c>
      <c r="N6695" s="6" t="str">
        <f>IFERROR(VLOOKUP($J6695,Lookup!$I:$M,Lookup!M$2,0),"")</f>
        <v/>
      </c>
      <c r="O6695" s="6">
        <f>IFERROR(VLOOKUP(E6695,Lookup!B:C,2,0),0)</f>
        <v>0</v>
      </c>
    </row>
    <row r="6696" customHeight="1" spans="11:15">
      <c r="K6696" s="6" t="str">
        <f>IFERROR(VLOOKUP($J6696,Lookup!$I:$M,Lookup!J$2,0),"")</f>
        <v/>
      </c>
      <c r="L6696" s="6" t="str">
        <f>IFERROR(VLOOKUP($J6696,Lookup!$I:$M,Lookup!K$2,0),"")</f>
        <v/>
      </c>
      <c r="M6696" s="6" t="str">
        <f>IFERROR(VLOOKUP($J6696,Lookup!$I:$M,Lookup!L$2,0),"")</f>
        <v/>
      </c>
      <c r="N6696" s="6" t="str">
        <f>IFERROR(VLOOKUP($J6696,Lookup!$I:$M,Lookup!M$2,0),"")</f>
        <v/>
      </c>
      <c r="O6696" s="6">
        <f>IFERROR(VLOOKUP(E6696,Lookup!B:C,2,0),0)</f>
        <v>0</v>
      </c>
    </row>
    <row r="6697" customHeight="1" spans="11:15">
      <c r="K6697" s="6" t="str">
        <f>IFERROR(VLOOKUP($J6697,Lookup!$I:$M,Lookup!J$2,0),"")</f>
        <v/>
      </c>
      <c r="L6697" s="6" t="str">
        <f>IFERROR(VLOOKUP($J6697,Lookup!$I:$M,Lookup!K$2,0),"")</f>
        <v/>
      </c>
      <c r="M6697" s="6" t="str">
        <f>IFERROR(VLOOKUP($J6697,Lookup!$I:$M,Lookup!L$2,0),"")</f>
        <v/>
      </c>
      <c r="N6697" s="6" t="str">
        <f>IFERROR(VLOOKUP($J6697,Lookup!$I:$M,Lookup!M$2,0),"")</f>
        <v/>
      </c>
      <c r="O6697" s="6">
        <f>IFERROR(VLOOKUP(E6697,Lookup!B:C,2,0),0)</f>
        <v>0</v>
      </c>
    </row>
    <row r="6698" customHeight="1" spans="11:15">
      <c r="K6698" s="6" t="str">
        <f>IFERROR(VLOOKUP($J6698,Lookup!$I:$M,Lookup!J$2,0),"")</f>
        <v/>
      </c>
      <c r="L6698" s="6" t="str">
        <f>IFERROR(VLOOKUP($J6698,Lookup!$I:$M,Lookup!K$2,0),"")</f>
        <v/>
      </c>
      <c r="M6698" s="6" t="str">
        <f>IFERROR(VLOOKUP($J6698,Lookup!$I:$M,Lookup!L$2,0),"")</f>
        <v/>
      </c>
      <c r="N6698" s="6" t="str">
        <f>IFERROR(VLOOKUP($J6698,Lookup!$I:$M,Lookup!M$2,0),"")</f>
        <v/>
      </c>
      <c r="O6698" s="6">
        <f>IFERROR(VLOOKUP(E6698,Lookup!B:C,2,0),0)</f>
        <v>0</v>
      </c>
    </row>
    <row r="6699" customHeight="1" spans="11:15">
      <c r="K6699" s="6" t="str">
        <f>IFERROR(VLOOKUP($J6699,Lookup!$I:$M,Lookup!J$2,0),"")</f>
        <v/>
      </c>
      <c r="L6699" s="6" t="str">
        <f>IFERROR(VLOOKUP($J6699,Lookup!$I:$M,Lookup!K$2,0),"")</f>
        <v/>
      </c>
      <c r="M6699" s="6" t="str">
        <f>IFERROR(VLOOKUP($J6699,Lookup!$I:$M,Lookup!L$2,0),"")</f>
        <v/>
      </c>
      <c r="N6699" s="6" t="str">
        <f>IFERROR(VLOOKUP($J6699,Lookup!$I:$M,Lookup!M$2,0),"")</f>
        <v/>
      </c>
      <c r="O6699" s="6">
        <f>IFERROR(VLOOKUP(E6699,Lookup!B:C,2,0),0)</f>
        <v>0</v>
      </c>
    </row>
    <row r="6700" customHeight="1" spans="11:15">
      <c r="K6700" s="6" t="str">
        <f>IFERROR(VLOOKUP($J6700,Lookup!$I:$M,Lookup!J$2,0),"")</f>
        <v/>
      </c>
      <c r="L6700" s="6" t="str">
        <f>IFERROR(VLOOKUP($J6700,Lookup!$I:$M,Lookup!K$2,0),"")</f>
        <v/>
      </c>
      <c r="M6700" s="6" t="str">
        <f>IFERROR(VLOOKUP($J6700,Lookup!$I:$M,Lookup!L$2,0),"")</f>
        <v/>
      </c>
      <c r="N6700" s="6" t="str">
        <f>IFERROR(VLOOKUP($J6700,Lookup!$I:$M,Lookup!M$2,0),"")</f>
        <v/>
      </c>
      <c r="O6700" s="6">
        <f>IFERROR(VLOOKUP(E6700,Lookup!B:C,2,0),0)</f>
        <v>0</v>
      </c>
    </row>
    <row r="6701" customHeight="1" spans="11:15">
      <c r="K6701" s="6" t="str">
        <f>IFERROR(VLOOKUP($J6701,Lookup!$I:$M,Lookup!J$2,0),"")</f>
        <v/>
      </c>
      <c r="L6701" s="6" t="str">
        <f>IFERROR(VLOOKUP($J6701,Lookup!$I:$M,Lookup!K$2,0),"")</f>
        <v/>
      </c>
      <c r="M6701" s="6" t="str">
        <f>IFERROR(VLOOKUP($J6701,Lookup!$I:$M,Lookup!L$2,0),"")</f>
        <v/>
      </c>
      <c r="N6701" s="6" t="str">
        <f>IFERROR(VLOOKUP($J6701,Lookup!$I:$M,Lookup!M$2,0),"")</f>
        <v/>
      </c>
      <c r="O6701" s="6">
        <f>IFERROR(VLOOKUP(E6701,Lookup!B:C,2,0),0)</f>
        <v>0</v>
      </c>
    </row>
    <row r="6702" customHeight="1" spans="11:15">
      <c r="K6702" s="6" t="str">
        <f>IFERROR(VLOOKUP($J6702,Lookup!$I:$M,Lookup!J$2,0),"")</f>
        <v/>
      </c>
      <c r="L6702" s="6" t="str">
        <f>IFERROR(VLOOKUP($J6702,Lookup!$I:$M,Lookup!K$2,0),"")</f>
        <v/>
      </c>
      <c r="M6702" s="6" t="str">
        <f>IFERROR(VLOOKUP($J6702,Lookup!$I:$M,Lookup!L$2,0),"")</f>
        <v/>
      </c>
      <c r="N6702" s="6" t="str">
        <f>IFERROR(VLOOKUP($J6702,Lookup!$I:$M,Lookup!M$2,0),"")</f>
        <v/>
      </c>
      <c r="O6702" s="6">
        <f>IFERROR(VLOOKUP(E6702,Lookup!B:C,2,0),0)</f>
        <v>0</v>
      </c>
    </row>
    <row r="6703" customHeight="1" spans="11:15">
      <c r="K6703" s="6" t="str">
        <f>IFERROR(VLOOKUP($J6703,Lookup!$I:$M,Lookup!J$2,0),"")</f>
        <v/>
      </c>
      <c r="L6703" s="6" t="str">
        <f>IFERROR(VLOOKUP($J6703,Lookup!$I:$M,Lookup!K$2,0),"")</f>
        <v/>
      </c>
      <c r="M6703" s="6" t="str">
        <f>IFERROR(VLOOKUP($J6703,Lookup!$I:$M,Lookup!L$2,0),"")</f>
        <v/>
      </c>
      <c r="N6703" s="6" t="str">
        <f>IFERROR(VLOOKUP($J6703,Lookup!$I:$M,Lookup!M$2,0),"")</f>
        <v/>
      </c>
      <c r="O6703" s="6">
        <f>IFERROR(VLOOKUP(E6703,Lookup!B:C,2,0),0)</f>
        <v>0</v>
      </c>
    </row>
    <row r="6704" customHeight="1" spans="11:15">
      <c r="K6704" s="6" t="str">
        <f>IFERROR(VLOOKUP($J6704,Lookup!$I:$M,Lookup!J$2,0),"")</f>
        <v/>
      </c>
      <c r="L6704" s="6" t="str">
        <f>IFERROR(VLOOKUP($J6704,Lookup!$I:$M,Lookup!K$2,0),"")</f>
        <v/>
      </c>
      <c r="M6704" s="6" t="str">
        <f>IFERROR(VLOOKUP($J6704,Lookup!$I:$M,Lookup!L$2,0),"")</f>
        <v/>
      </c>
      <c r="N6704" s="6" t="str">
        <f>IFERROR(VLOOKUP($J6704,Lookup!$I:$M,Lookup!M$2,0),"")</f>
        <v/>
      </c>
      <c r="O6704" s="6">
        <f>IFERROR(VLOOKUP(E6704,Lookup!B:C,2,0),0)</f>
        <v>0</v>
      </c>
    </row>
    <row r="6705" customHeight="1" spans="11:15">
      <c r="K6705" s="6" t="str">
        <f>IFERROR(VLOOKUP($J6705,Lookup!$I:$M,Lookup!J$2,0),"")</f>
        <v/>
      </c>
      <c r="L6705" s="6" t="str">
        <f>IFERROR(VLOOKUP($J6705,Lookup!$I:$M,Lookup!K$2,0),"")</f>
        <v/>
      </c>
      <c r="M6705" s="6" t="str">
        <f>IFERROR(VLOOKUP($J6705,Lookup!$I:$M,Lookup!L$2,0),"")</f>
        <v/>
      </c>
      <c r="N6705" s="6" t="str">
        <f>IFERROR(VLOOKUP($J6705,Lookup!$I:$M,Lookup!M$2,0),"")</f>
        <v/>
      </c>
      <c r="O6705" s="6">
        <f>IFERROR(VLOOKUP(E6705,Lookup!B:C,2,0),0)</f>
        <v>0</v>
      </c>
    </row>
    <row r="6706" customHeight="1" spans="11:15">
      <c r="K6706" s="6" t="str">
        <f>IFERROR(VLOOKUP($J6706,Lookup!$I:$M,Lookup!J$2,0),"")</f>
        <v/>
      </c>
      <c r="L6706" s="6" t="str">
        <f>IFERROR(VLOOKUP($J6706,Lookup!$I:$M,Lookup!K$2,0),"")</f>
        <v/>
      </c>
      <c r="M6706" s="6" t="str">
        <f>IFERROR(VLOOKUP($J6706,Lookup!$I:$M,Lookup!L$2,0),"")</f>
        <v/>
      </c>
      <c r="N6706" s="6" t="str">
        <f>IFERROR(VLOOKUP($J6706,Lookup!$I:$M,Lookup!M$2,0),"")</f>
        <v/>
      </c>
      <c r="O6706" s="6">
        <f>IFERROR(VLOOKUP(E6706,Lookup!B:C,2,0),0)</f>
        <v>0</v>
      </c>
    </row>
    <row r="6707" customHeight="1" spans="11:15">
      <c r="K6707" s="6" t="str">
        <f>IFERROR(VLOOKUP($J6707,Lookup!$I:$M,Lookup!J$2,0),"")</f>
        <v/>
      </c>
      <c r="L6707" s="6" t="str">
        <f>IFERROR(VLOOKUP($J6707,Lookup!$I:$M,Lookup!K$2,0),"")</f>
        <v/>
      </c>
      <c r="M6707" s="6" t="str">
        <f>IFERROR(VLOOKUP($J6707,Lookup!$I:$M,Lookup!L$2,0),"")</f>
        <v/>
      </c>
      <c r="N6707" s="6" t="str">
        <f>IFERROR(VLOOKUP($J6707,Lookup!$I:$M,Lookup!M$2,0),"")</f>
        <v/>
      </c>
      <c r="O6707" s="6">
        <f>IFERROR(VLOOKUP(E6707,Lookup!B:C,2,0),0)</f>
        <v>0</v>
      </c>
    </row>
    <row r="6708" customHeight="1" spans="11:15">
      <c r="K6708" s="6" t="str">
        <f>IFERROR(VLOOKUP($J6708,Lookup!$I:$M,Lookup!J$2,0),"")</f>
        <v/>
      </c>
      <c r="L6708" s="6" t="str">
        <f>IFERROR(VLOOKUP($J6708,Lookup!$I:$M,Lookup!K$2,0),"")</f>
        <v/>
      </c>
      <c r="M6708" s="6" t="str">
        <f>IFERROR(VLOOKUP($J6708,Lookup!$I:$M,Lookup!L$2,0),"")</f>
        <v/>
      </c>
      <c r="N6708" s="6" t="str">
        <f>IFERROR(VLOOKUP($J6708,Lookup!$I:$M,Lookup!M$2,0),"")</f>
        <v/>
      </c>
      <c r="O6708" s="6">
        <f>IFERROR(VLOOKUP(E6708,Lookup!B:C,2,0),0)</f>
        <v>0</v>
      </c>
    </row>
    <row r="6709" customHeight="1" spans="11:15">
      <c r="K6709" s="6" t="str">
        <f>IFERROR(VLOOKUP($J6709,Lookup!$I:$M,Lookup!J$2,0),"")</f>
        <v/>
      </c>
      <c r="L6709" s="6" t="str">
        <f>IFERROR(VLOOKUP($J6709,Lookup!$I:$M,Lookup!K$2,0),"")</f>
        <v/>
      </c>
      <c r="M6709" s="6" t="str">
        <f>IFERROR(VLOOKUP($J6709,Lookup!$I:$M,Lookup!L$2,0),"")</f>
        <v/>
      </c>
      <c r="N6709" s="6" t="str">
        <f>IFERROR(VLOOKUP($J6709,Lookup!$I:$M,Lookup!M$2,0),"")</f>
        <v/>
      </c>
      <c r="O6709" s="6">
        <f>IFERROR(VLOOKUP(E6709,Lookup!B:C,2,0),0)</f>
        <v>0</v>
      </c>
    </row>
    <row r="6710" customHeight="1" spans="11:15">
      <c r="K6710" s="6" t="str">
        <f>IFERROR(VLOOKUP($J6710,Lookup!$I:$M,Lookup!J$2,0),"")</f>
        <v/>
      </c>
      <c r="L6710" s="6" t="str">
        <f>IFERROR(VLOOKUP($J6710,Lookup!$I:$M,Lookup!K$2,0),"")</f>
        <v/>
      </c>
      <c r="M6710" s="6" t="str">
        <f>IFERROR(VLOOKUP($J6710,Lookup!$I:$M,Lookup!L$2,0),"")</f>
        <v/>
      </c>
      <c r="N6710" s="6" t="str">
        <f>IFERROR(VLOOKUP($J6710,Lookup!$I:$M,Lookup!M$2,0),"")</f>
        <v/>
      </c>
      <c r="O6710" s="6">
        <f>IFERROR(VLOOKUP(E6710,Lookup!B:C,2,0),0)</f>
        <v>0</v>
      </c>
    </row>
    <row r="6711" customHeight="1" spans="11:15">
      <c r="K6711" s="6" t="str">
        <f>IFERROR(VLOOKUP($J6711,Lookup!$I:$M,Lookup!J$2,0),"")</f>
        <v/>
      </c>
      <c r="L6711" s="6" t="str">
        <f>IFERROR(VLOOKUP($J6711,Lookup!$I:$M,Lookup!K$2,0),"")</f>
        <v/>
      </c>
      <c r="M6711" s="6" t="str">
        <f>IFERROR(VLOOKUP($J6711,Lookup!$I:$M,Lookup!L$2,0),"")</f>
        <v/>
      </c>
      <c r="N6711" s="6" t="str">
        <f>IFERROR(VLOOKUP($J6711,Lookup!$I:$M,Lookup!M$2,0),"")</f>
        <v/>
      </c>
      <c r="O6711" s="6">
        <f>IFERROR(VLOOKUP(E6711,Lookup!B:C,2,0),0)</f>
        <v>0</v>
      </c>
    </row>
    <row r="6712" customHeight="1" spans="11:15">
      <c r="K6712" s="6" t="str">
        <f>IFERROR(VLOOKUP($J6712,Lookup!$I:$M,Lookup!J$2,0),"")</f>
        <v/>
      </c>
      <c r="L6712" s="6" t="str">
        <f>IFERROR(VLOOKUP($J6712,Lookup!$I:$M,Lookup!K$2,0),"")</f>
        <v/>
      </c>
      <c r="M6712" s="6" t="str">
        <f>IFERROR(VLOOKUP($J6712,Lookup!$I:$M,Lookup!L$2,0),"")</f>
        <v/>
      </c>
      <c r="N6712" s="6" t="str">
        <f>IFERROR(VLOOKUP($J6712,Lookup!$I:$M,Lookup!M$2,0),"")</f>
        <v/>
      </c>
      <c r="O6712" s="6">
        <f>IFERROR(VLOOKUP(E6712,Lookup!B:C,2,0),0)</f>
        <v>0</v>
      </c>
    </row>
    <row r="6713" customHeight="1" spans="11:15">
      <c r="K6713" s="6" t="str">
        <f>IFERROR(VLOOKUP($J6713,Lookup!$I:$M,Lookup!J$2,0),"")</f>
        <v/>
      </c>
      <c r="L6713" s="6" t="str">
        <f>IFERROR(VLOOKUP($J6713,Lookup!$I:$M,Lookup!K$2,0),"")</f>
        <v/>
      </c>
      <c r="M6713" s="6" t="str">
        <f>IFERROR(VLOOKUP($J6713,Lookup!$I:$M,Lookup!L$2,0),"")</f>
        <v/>
      </c>
      <c r="N6713" s="6" t="str">
        <f>IFERROR(VLOOKUP($J6713,Lookup!$I:$M,Lookup!M$2,0),"")</f>
        <v/>
      </c>
      <c r="O6713" s="6">
        <f>IFERROR(VLOOKUP(E6713,Lookup!B:C,2,0),0)</f>
        <v>0</v>
      </c>
    </row>
    <row r="6714" customHeight="1" spans="11:15">
      <c r="K6714" s="6" t="str">
        <f>IFERROR(VLOOKUP($J6714,Lookup!$I:$M,Lookup!J$2,0),"")</f>
        <v/>
      </c>
      <c r="L6714" s="6" t="str">
        <f>IFERROR(VLOOKUP($J6714,Lookup!$I:$M,Lookup!K$2,0),"")</f>
        <v/>
      </c>
      <c r="M6714" s="6" t="str">
        <f>IFERROR(VLOOKUP($J6714,Lookup!$I:$M,Lookup!L$2,0),"")</f>
        <v/>
      </c>
      <c r="N6714" s="6" t="str">
        <f>IFERROR(VLOOKUP($J6714,Lookup!$I:$M,Lookup!M$2,0),"")</f>
        <v/>
      </c>
      <c r="O6714" s="6">
        <f>IFERROR(VLOOKUP(E6714,Lookup!B:C,2,0),0)</f>
        <v>0</v>
      </c>
    </row>
    <row r="6715" customHeight="1" spans="11:15">
      <c r="K6715" s="6" t="str">
        <f>IFERROR(VLOOKUP($J6715,Lookup!$I:$M,Lookup!J$2,0),"")</f>
        <v/>
      </c>
      <c r="L6715" s="6" t="str">
        <f>IFERROR(VLOOKUP($J6715,Lookup!$I:$M,Lookup!K$2,0),"")</f>
        <v/>
      </c>
      <c r="M6715" s="6" t="str">
        <f>IFERROR(VLOOKUP($J6715,Lookup!$I:$M,Lookup!L$2,0),"")</f>
        <v/>
      </c>
      <c r="N6715" s="6" t="str">
        <f>IFERROR(VLOOKUP($J6715,Lookup!$I:$M,Lookup!M$2,0),"")</f>
        <v/>
      </c>
      <c r="O6715" s="6">
        <f>IFERROR(VLOOKUP(E6715,Lookup!B:C,2,0),0)</f>
        <v>0</v>
      </c>
    </row>
    <row r="6716" customHeight="1" spans="11:15">
      <c r="K6716" s="6" t="str">
        <f>IFERROR(VLOOKUP($J6716,Lookup!$I:$M,Lookup!J$2,0),"")</f>
        <v/>
      </c>
      <c r="L6716" s="6" t="str">
        <f>IFERROR(VLOOKUP($J6716,Lookup!$I:$M,Lookup!K$2,0),"")</f>
        <v/>
      </c>
      <c r="M6716" s="6" t="str">
        <f>IFERROR(VLOOKUP($J6716,Lookup!$I:$M,Lookup!L$2,0),"")</f>
        <v/>
      </c>
      <c r="N6716" s="6" t="str">
        <f>IFERROR(VLOOKUP($J6716,Lookup!$I:$M,Lookup!M$2,0),"")</f>
        <v/>
      </c>
      <c r="O6716" s="6">
        <f>IFERROR(VLOOKUP(E6716,Lookup!B:C,2,0),0)</f>
        <v>0</v>
      </c>
    </row>
    <row r="6717" customHeight="1" spans="11:15">
      <c r="K6717" s="6" t="str">
        <f>IFERROR(VLOOKUP($J6717,Lookup!$I:$M,Lookup!J$2,0),"")</f>
        <v/>
      </c>
      <c r="L6717" s="6" t="str">
        <f>IFERROR(VLOOKUP($J6717,Lookup!$I:$M,Lookup!K$2,0),"")</f>
        <v/>
      </c>
      <c r="M6717" s="6" t="str">
        <f>IFERROR(VLOOKUP($J6717,Lookup!$I:$M,Lookup!L$2,0),"")</f>
        <v/>
      </c>
      <c r="N6717" s="6" t="str">
        <f>IFERROR(VLOOKUP($J6717,Lookup!$I:$M,Lookup!M$2,0),"")</f>
        <v/>
      </c>
      <c r="O6717" s="6">
        <f>IFERROR(VLOOKUP(E6717,Lookup!B:C,2,0),0)</f>
        <v>0</v>
      </c>
    </row>
    <row r="6718" customHeight="1" spans="11:15">
      <c r="K6718" s="6" t="str">
        <f>IFERROR(VLOOKUP($J6718,Lookup!$I:$M,Lookup!J$2,0),"")</f>
        <v/>
      </c>
      <c r="L6718" s="6" t="str">
        <f>IFERROR(VLOOKUP($J6718,Lookup!$I:$M,Lookup!K$2,0),"")</f>
        <v/>
      </c>
      <c r="M6718" s="6" t="str">
        <f>IFERROR(VLOOKUP($J6718,Lookup!$I:$M,Lookup!L$2,0),"")</f>
        <v/>
      </c>
      <c r="N6718" s="6" t="str">
        <f>IFERROR(VLOOKUP($J6718,Lookup!$I:$M,Lookup!M$2,0),"")</f>
        <v/>
      </c>
      <c r="O6718" s="6">
        <f>IFERROR(VLOOKUP(E6718,Lookup!B:C,2,0),0)</f>
        <v>0</v>
      </c>
    </row>
    <row r="6719" customHeight="1" spans="11:15">
      <c r="K6719" s="6" t="str">
        <f>IFERROR(VLOOKUP($J6719,Lookup!$I:$M,Lookup!J$2,0),"")</f>
        <v/>
      </c>
      <c r="L6719" s="6" t="str">
        <f>IFERROR(VLOOKUP($J6719,Lookup!$I:$M,Lookup!K$2,0),"")</f>
        <v/>
      </c>
      <c r="M6719" s="6" t="str">
        <f>IFERROR(VLOOKUP($J6719,Lookup!$I:$M,Lookup!L$2,0),"")</f>
        <v/>
      </c>
      <c r="N6719" s="6" t="str">
        <f>IFERROR(VLOOKUP($J6719,Lookup!$I:$M,Lookup!M$2,0),"")</f>
        <v/>
      </c>
      <c r="O6719" s="6">
        <f>IFERROR(VLOOKUP(E6719,Lookup!B:C,2,0),0)</f>
        <v>0</v>
      </c>
    </row>
    <row r="6720" customHeight="1" spans="11:15">
      <c r="K6720" s="6" t="str">
        <f>IFERROR(VLOOKUP($J6720,Lookup!$I:$M,Lookup!J$2,0),"")</f>
        <v/>
      </c>
      <c r="L6720" s="6" t="str">
        <f>IFERROR(VLOOKUP($J6720,Lookup!$I:$M,Lookup!K$2,0),"")</f>
        <v/>
      </c>
      <c r="M6720" s="6" t="str">
        <f>IFERROR(VLOOKUP($J6720,Lookup!$I:$M,Lookup!L$2,0),"")</f>
        <v/>
      </c>
      <c r="N6720" s="6" t="str">
        <f>IFERROR(VLOOKUP($J6720,Lookup!$I:$M,Lookup!M$2,0),"")</f>
        <v/>
      </c>
      <c r="O6720" s="6">
        <f>IFERROR(VLOOKUP(E6720,Lookup!B:C,2,0),0)</f>
        <v>0</v>
      </c>
    </row>
    <row r="6721" customHeight="1" spans="11:15">
      <c r="K6721" s="6" t="str">
        <f>IFERROR(VLOOKUP($J6721,Lookup!$I:$M,Lookup!J$2,0),"")</f>
        <v/>
      </c>
      <c r="L6721" s="6" t="str">
        <f>IFERROR(VLOOKUP($J6721,Lookup!$I:$M,Lookup!K$2,0),"")</f>
        <v/>
      </c>
      <c r="M6721" s="6" t="str">
        <f>IFERROR(VLOOKUP($J6721,Lookup!$I:$M,Lookup!L$2,0),"")</f>
        <v/>
      </c>
      <c r="N6721" s="6" t="str">
        <f>IFERROR(VLOOKUP($J6721,Lookup!$I:$M,Lookup!M$2,0),"")</f>
        <v/>
      </c>
      <c r="O6721" s="6">
        <f>IFERROR(VLOOKUP(E6721,Lookup!B:C,2,0),0)</f>
        <v>0</v>
      </c>
    </row>
    <row r="6722" customHeight="1" spans="11:15">
      <c r="K6722" s="6" t="str">
        <f>IFERROR(VLOOKUP($J6722,Lookup!$I:$M,Lookup!J$2,0),"")</f>
        <v/>
      </c>
      <c r="L6722" s="6" t="str">
        <f>IFERROR(VLOOKUP($J6722,Lookup!$I:$M,Lookup!K$2,0),"")</f>
        <v/>
      </c>
      <c r="M6722" s="6" t="str">
        <f>IFERROR(VLOOKUP($J6722,Lookup!$I:$M,Lookup!L$2,0),"")</f>
        <v/>
      </c>
      <c r="N6722" s="6" t="str">
        <f>IFERROR(VLOOKUP($J6722,Lookup!$I:$M,Lookup!M$2,0),"")</f>
        <v/>
      </c>
      <c r="O6722" s="6">
        <f>IFERROR(VLOOKUP(E6722,Lookup!B:C,2,0),0)</f>
        <v>0</v>
      </c>
    </row>
    <row r="6723" customHeight="1" spans="11:15">
      <c r="K6723" s="6" t="str">
        <f>IFERROR(VLOOKUP($J6723,Lookup!$I:$M,Lookup!J$2,0),"")</f>
        <v/>
      </c>
      <c r="L6723" s="6" t="str">
        <f>IFERROR(VLOOKUP($J6723,Lookup!$I:$M,Lookup!K$2,0),"")</f>
        <v/>
      </c>
      <c r="M6723" s="6" t="str">
        <f>IFERROR(VLOOKUP($J6723,Lookup!$I:$M,Lookup!L$2,0),"")</f>
        <v/>
      </c>
      <c r="N6723" s="6" t="str">
        <f>IFERROR(VLOOKUP($J6723,Lookup!$I:$M,Lookup!M$2,0),"")</f>
        <v/>
      </c>
      <c r="O6723" s="6">
        <f>IFERROR(VLOOKUP(E6723,Lookup!B:C,2,0),0)</f>
        <v>0</v>
      </c>
    </row>
    <row r="6724" customHeight="1" spans="11:15">
      <c r="K6724" s="6" t="str">
        <f>IFERROR(VLOOKUP($J6724,Lookup!$I:$M,Lookup!J$2,0),"")</f>
        <v/>
      </c>
      <c r="L6724" s="6" t="str">
        <f>IFERROR(VLOOKUP($J6724,Lookup!$I:$M,Lookup!K$2,0),"")</f>
        <v/>
      </c>
      <c r="M6724" s="6" t="str">
        <f>IFERROR(VLOOKUP($J6724,Lookup!$I:$M,Lookup!L$2,0),"")</f>
        <v/>
      </c>
      <c r="N6724" s="6" t="str">
        <f>IFERROR(VLOOKUP($J6724,Lookup!$I:$M,Lookup!M$2,0),"")</f>
        <v/>
      </c>
      <c r="O6724" s="6">
        <f>IFERROR(VLOOKUP(E6724,Lookup!B:C,2,0),0)</f>
        <v>0</v>
      </c>
    </row>
    <row r="6725" customHeight="1" spans="11:15">
      <c r="K6725" s="6" t="str">
        <f>IFERROR(VLOOKUP($J6725,Lookup!$I:$M,Lookup!J$2,0),"")</f>
        <v/>
      </c>
      <c r="L6725" s="6" t="str">
        <f>IFERROR(VLOOKUP($J6725,Lookup!$I:$M,Lookup!K$2,0),"")</f>
        <v/>
      </c>
      <c r="M6725" s="6" t="str">
        <f>IFERROR(VLOOKUP($J6725,Lookup!$I:$M,Lookup!L$2,0),"")</f>
        <v/>
      </c>
      <c r="N6725" s="6" t="str">
        <f>IFERROR(VLOOKUP($J6725,Lookup!$I:$M,Lookup!M$2,0),"")</f>
        <v/>
      </c>
      <c r="O6725" s="6">
        <f>IFERROR(VLOOKUP(E6725,Lookup!B:C,2,0),0)</f>
        <v>0</v>
      </c>
    </row>
    <row r="6726" customHeight="1" spans="11:15">
      <c r="K6726" s="6" t="str">
        <f>IFERROR(VLOOKUP($J6726,Lookup!$I:$M,Lookup!J$2,0),"")</f>
        <v/>
      </c>
      <c r="L6726" s="6" t="str">
        <f>IFERROR(VLOOKUP($J6726,Lookup!$I:$M,Lookup!K$2,0),"")</f>
        <v/>
      </c>
      <c r="M6726" s="6" t="str">
        <f>IFERROR(VLOOKUP($J6726,Lookup!$I:$M,Lookup!L$2,0),"")</f>
        <v/>
      </c>
      <c r="N6726" s="6" t="str">
        <f>IFERROR(VLOOKUP($J6726,Lookup!$I:$M,Lookup!M$2,0),"")</f>
        <v/>
      </c>
      <c r="O6726" s="6">
        <f>IFERROR(VLOOKUP(E6726,Lookup!B:C,2,0),0)</f>
        <v>0</v>
      </c>
    </row>
    <row r="6727" customHeight="1" spans="11:15">
      <c r="K6727" s="6" t="str">
        <f>IFERROR(VLOOKUP($J6727,Lookup!$I:$M,Lookup!J$2,0),"")</f>
        <v/>
      </c>
      <c r="L6727" s="6" t="str">
        <f>IFERROR(VLOOKUP($J6727,Lookup!$I:$M,Lookup!K$2,0),"")</f>
        <v/>
      </c>
      <c r="M6727" s="6" t="str">
        <f>IFERROR(VLOOKUP($J6727,Lookup!$I:$M,Lookup!L$2,0),"")</f>
        <v/>
      </c>
      <c r="N6727" s="6" t="str">
        <f>IFERROR(VLOOKUP($J6727,Lookup!$I:$M,Lookup!M$2,0),"")</f>
        <v/>
      </c>
      <c r="O6727" s="6">
        <f>IFERROR(VLOOKUP(E6727,Lookup!B:C,2,0),0)</f>
        <v>0</v>
      </c>
    </row>
    <row r="6728" customHeight="1" spans="11:15">
      <c r="K6728" s="6" t="str">
        <f>IFERROR(VLOOKUP($J6728,Lookup!$I:$M,Lookup!J$2,0),"")</f>
        <v/>
      </c>
      <c r="L6728" s="6" t="str">
        <f>IFERROR(VLOOKUP($J6728,Lookup!$I:$M,Lookup!K$2,0),"")</f>
        <v/>
      </c>
      <c r="M6728" s="6" t="str">
        <f>IFERROR(VLOOKUP($J6728,Lookup!$I:$M,Lookup!L$2,0),"")</f>
        <v/>
      </c>
      <c r="N6728" s="6" t="str">
        <f>IFERROR(VLOOKUP($J6728,Lookup!$I:$M,Lookup!M$2,0),"")</f>
        <v/>
      </c>
      <c r="O6728" s="6">
        <f>IFERROR(VLOOKUP(E6728,Lookup!B:C,2,0),0)</f>
        <v>0</v>
      </c>
    </row>
    <row r="6729" customHeight="1" spans="11:15">
      <c r="K6729" s="6" t="str">
        <f>IFERROR(VLOOKUP($J6729,Lookup!$I:$M,Lookup!J$2,0),"")</f>
        <v/>
      </c>
      <c r="L6729" s="6" t="str">
        <f>IFERROR(VLOOKUP($J6729,Lookup!$I:$M,Lookup!K$2,0),"")</f>
        <v/>
      </c>
      <c r="M6729" s="6" t="str">
        <f>IFERROR(VLOOKUP($J6729,Lookup!$I:$M,Lookup!L$2,0),"")</f>
        <v/>
      </c>
      <c r="N6729" s="6" t="str">
        <f>IFERROR(VLOOKUP($J6729,Lookup!$I:$M,Lookup!M$2,0),"")</f>
        <v/>
      </c>
      <c r="O6729" s="6">
        <f>IFERROR(VLOOKUP(E6729,Lookup!B:C,2,0),0)</f>
        <v>0</v>
      </c>
    </row>
    <row r="6730" customHeight="1" spans="11:15">
      <c r="K6730" s="6" t="str">
        <f>IFERROR(VLOOKUP($J6730,Lookup!$I:$M,Lookup!J$2,0),"")</f>
        <v/>
      </c>
      <c r="L6730" s="6" t="str">
        <f>IFERROR(VLOOKUP($J6730,Lookup!$I:$M,Lookup!K$2,0),"")</f>
        <v/>
      </c>
      <c r="M6730" s="6" t="str">
        <f>IFERROR(VLOOKUP($J6730,Lookup!$I:$M,Lookup!L$2,0),"")</f>
        <v/>
      </c>
      <c r="N6730" s="6" t="str">
        <f>IFERROR(VLOOKUP($J6730,Lookup!$I:$M,Lookup!M$2,0),"")</f>
        <v/>
      </c>
      <c r="O6730" s="6">
        <f>IFERROR(VLOOKUP(E6730,Lookup!B:C,2,0),0)</f>
        <v>0</v>
      </c>
    </row>
    <row r="6731" customHeight="1" spans="11:15">
      <c r="K6731" s="6" t="str">
        <f>IFERROR(VLOOKUP($J6731,Lookup!$I:$M,Lookup!J$2,0),"")</f>
        <v/>
      </c>
      <c r="L6731" s="6" t="str">
        <f>IFERROR(VLOOKUP($J6731,Lookup!$I:$M,Lookup!K$2,0),"")</f>
        <v/>
      </c>
      <c r="M6731" s="6" t="str">
        <f>IFERROR(VLOOKUP($J6731,Lookup!$I:$M,Lookup!L$2,0),"")</f>
        <v/>
      </c>
      <c r="N6731" s="6" t="str">
        <f>IFERROR(VLOOKUP($J6731,Lookup!$I:$M,Lookup!M$2,0),"")</f>
        <v/>
      </c>
      <c r="O6731" s="6">
        <f>IFERROR(VLOOKUP(E6731,Lookup!B:C,2,0),0)</f>
        <v>0</v>
      </c>
    </row>
    <row r="6732" customHeight="1" spans="11:15">
      <c r="K6732" s="6" t="str">
        <f>IFERROR(VLOOKUP($J6732,Lookup!$I:$M,Lookup!J$2,0),"")</f>
        <v/>
      </c>
      <c r="L6732" s="6" t="str">
        <f>IFERROR(VLOOKUP($J6732,Lookup!$I:$M,Lookup!K$2,0),"")</f>
        <v/>
      </c>
      <c r="M6732" s="6" t="str">
        <f>IFERROR(VLOOKUP($J6732,Lookup!$I:$M,Lookup!L$2,0),"")</f>
        <v/>
      </c>
      <c r="N6732" s="6" t="str">
        <f>IFERROR(VLOOKUP($J6732,Lookup!$I:$M,Lookup!M$2,0),"")</f>
        <v/>
      </c>
      <c r="O6732" s="6">
        <f>IFERROR(VLOOKUP(E6732,Lookup!B:C,2,0),0)</f>
        <v>0</v>
      </c>
    </row>
    <row r="6733" customHeight="1" spans="11:15">
      <c r="K6733" s="6" t="str">
        <f>IFERROR(VLOOKUP($J6733,Lookup!$I:$M,Lookup!J$2,0),"")</f>
        <v/>
      </c>
      <c r="L6733" s="6" t="str">
        <f>IFERROR(VLOOKUP($J6733,Lookup!$I:$M,Lookup!K$2,0),"")</f>
        <v/>
      </c>
      <c r="M6733" s="6" t="str">
        <f>IFERROR(VLOOKUP($J6733,Lookup!$I:$M,Lookup!L$2,0),"")</f>
        <v/>
      </c>
      <c r="N6733" s="6" t="str">
        <f>IFERROR(VLOOKUP($J6733,Lookup!$I:$M,Lookup!M$2,0),"")</f>
        <v/>
      </c>
      <c r="O6733" s="6">
        <f>IFERROR(VLOOKUP(E6733,Lookup!B:C,2,0),0)</f>
        <v>0</v>
      </c>
    </row>
    <row r="6734" customHeight="1" spans="11:15">
      <c r="K6734" s="6" t="str">
        <f>IFERROR(VLOOKUP($J6734,Lookup!$I:$M,Lookup!J$2,0),"")</f>
        <v/>
      </c>
      <c r="L6734" s="6" t="str">
        <f>IFERROR(VLOOKUP($J6734,Lookup!$I:$M,Lookup!K$2,0),"")</f>
        <v/>
      </c>
      <c r="M6734" s="6" t="str">
        <f>IFERROR(VLOOKUP($J6734,Lookup!$I:$M,Lookup!L$2,0),"")</f>
        <v/>
      </c>
      <c r="N6734" s="6" t="str">
        <f>IFERROR(VLOOKUP($J6734,Lookup!$I:$M,Lookup!M$2,0),"")</f>
        <v/>
      </c>
      <c r="O6734" s="6">
        <f>IFERROR(VLOOKUP(E6734,Lookup!B:C,2,0),0)</f>
        <v>0</v>
      </c>
    </row>
    <row r="6735" customHeight="1" spans="11:15">
      <c r="K6735" s="6" t="str">
        <f>IFERROR(VLOOKUP($J6735,Lookup!$I:$M,Lookup!J$2,0),"")</f>
        <v/>
      </c>
      <c r="L6735" s="6" t="str">
        <f>IFERROR(VLOOKUP($J6735,Lookup!$I:$M,Lookup!K$2,0),"")</f>
        <v/>
      </c>
      <c r="M6735" s="6" t="str">
        <f>IFERROR(VLOOKUP($J6735,Lookup!$I:$M,Lookup!L$2,0),"")</f>
        <v/>
      </c>
      <c r="N6735" s="6" t="str">
        <f>IFERROR(VLOOKUP($J6735,Lookup!$I:$M,Lookup!M$2,0),"")</f>
        <v/>
      </c>
      <c r="O6735" s="6">
        <f>IFERROR(VLOOKUP(E6735,Lookup!B:C,2,0),0)</f>
        <v>0</v>
      </c>
    </row>
    <row r="6736" customHeight="1" spans="11:15">
      <c r="K6736" s="6" t="str">
        <f>IFERROR(VLOOKUP($J6736,Lookup!$I:$M,Lookup!J$2,0),"")</f>
        <v/>
      </c>
      <c r="L6736" s="6" t="str">
        <f>IFERROR(VLOOKUP($J6736,Lookup!$I:$M,Lookup!K$2,0),"")</f>
        <v/>
      </c>
      <c r="M6736" s="6" t="str">
        <f>IFERROR(VLOOKUP($J6736,Lookup!$I:$M,Lookup!L$2,0),"")</f>
        <v/>
      </c>
      <c r="N6736" s="6" t="str">
        <f>IFERROR(VLOOKUP($J6736,Lookup!$I:$M,Lookup!M$2,0),"")</f>
        <v/>
      </c>
      <c r="O6736" s="6">
        <f>IFERROR(VLOOKUP(E6736,Lookup!B:C,2,0),0)</f>
        <v>0</v>
      </c>
    </row>
    <row r="6737" customHeight="1" spans="11:15">
      <c r="K6737" s="6" t="str">
        <f>IFERROR(VLOOKUP($J6737,Lookup!$I:$M,Lookup!J$2,0),"")</f>
        <v/>
      </c>
      <c r="L6737" s="6" t="str">
        <f>IFERROR(VLOOKUP($J6737,Lookup!$I:$M,Lookup!K$2,0),"")</f>
        <v/>
      </c>
      <c r="M6737" s="6" t="str">
        <f>IFERROR(VLOOKUP($J6737,Lookup!$I:$M,Lookup!L$2,0),"")</f>
        <v/>
      </c>
      <c r="N6737" s="6" t="str">
        <f>IFERROR(VLOOKUP($J6737,Lookup!$I:$M,Lookup!M$2,0),"")</f>
        <v/>
      </c>
      <c r="O6737" s="6">
        <f>IFERROR(VLOOKUP(E6737,Lookup!B:C,2,0),0)</f>
        <v>0</v>
      </c>
    </row>
    <row r="6738" customHeight="1" spans="11:15">
      <c r="K6738" s="6" t="str">
        <f>IFERROR(VLOOKUP($J6738,Lookup!$I:$M,Lookup!J$2,0),"")</f>
        <v/>
      </c>
      <c r="L6738" s="6" t="str">
        <f>IFERROR(VLOOKUP($J6738,Lookup!$I:$M,Lookup!K$2,0),"")</f>
        <v/>
      </c>
      <c r="M6738" s="6" t="str">
        <f>IFERROR(VLOOKUP($J6738,Lookup!$I:$M,Lookup!L$2,0),"")</f>
        <v/>
      </c>
      <c r="N6738" s="6" t="str">
        <f>IFERROR(VLOOKUP($J6738,Lookup!$I:$M,Lookup!M$2,0),"")</f>
        <v/>
      </c>
      <c r="O6738" s="6">
        <f>IFERROR(VLOOKUP(E6738,Lookup!B:C,2,0),0)</f>
        <v>0</v>
      </c>
    </row>
    <row r="6739" customHeight="1" spans="11:15">
      <c r="K6739" s="6" t="str">
        <f>IFERROR(VLOOKUP($J6739,Lookup!$I:$M,Lookup!J$2,0),"")</f>
        <v/>
      </c>
      <c r="L6739" s="6" t="str">
        <f>IFERROR(VLOOKUP($J6739,Lookup!$I:$M,Lookup!K$2,0),"")</f>
        <v/>
      </c>
      <c r="M6739" s="6" t="str">
        <f>IFERROR(VLOOKUP($J6739,Lookup!$I:$M,Lookup!L$2,0),"")</f>
        <v/>
      </c>
      <c r="N6739" s="6" t="str">
        <f>IFERROR(VLOOKUP($J6739,Lookup!$I:$M,Lookup!M$2,0),"")</f>
        <v/>
      </c>
      <c r="O6739" s="6">
        <f>IFERROR(VLOOKUP(E6739,Lookup!B:C,2,0),0)</f>
        <v>0</v>
      </c>
    </row>
    <row r="6740" customHeight="1" spans="11:15">
      <c r="K6740" s="6" t="str">
        <f>IFERROR(VLOOKUP($J6740,Lookup!$I:$M,Lookup!J$2,0),"")</f>
        <v/>
      </c>
      <c r="L6740" s="6" t="str">
        <f>IFERROR(VLOOKUP($J6740,Lookup!$I:$M,Lookup!K$2,0),"")</f>
        <v/>
      </c>
      <c r="M6740" s="6" t="str">
        <f>IFERROR(VLOOKUP($J6740,Lookup!$I:$M,Lookup!L$2,0),"")</f>
        <v/>
      </c>
      <c r="N6740" s="6" t="str">
        <f>IFERROR(VLOOKUP($J6740,Lookup!$I:$M,Lookup!M$2,0),"")</f>
        <v/>
      </c>
      <c r="O6740" s="6">
        <f>IFERROR(VLOOKUP(E6740,Lookup!B:C,2,0),0)</f>
        <v>0</v>
      </c>
    </row>
    <row r="6741" customHeight="1" spans="11:15">
      <c r="K6741" s="6" t="str">
        <f>IFERROR(VLOOKUP($J6741,Lookup!$I:$M,Lookup!J$2,0),"")</f>
        <v/>
      </c>
      <c r="L6741" s="6" t="str">
        <f>IFERROR(VLOOKUP($J6741,Lookup!$I:$M,Lookup!K$2,0),"")</f>
        <v/>
      </c>
      <c r="M6741" s="6" t="str">
        <f>IFERROR(VLOOKUP($J6741,Lookup!$I:$M,Lookup!L$2,0),"")</f>
        <v/>
      </c>
      <c r="N6741" s="6" t="str">
        <f>IFERROR(VLOOKUP($J6741,Lookup!$I:$M,Lookup!M$2,0),"")</f>
        <v/>
      </c>
      <c r="O6741" s="6">
        <f>IFERROR(VLOOKUP(E6741,Lookup!B:C,2,0),0)</f>
        <v>0</v>
      </c>
    </row>
    <row r="6742" customHeight="1" spans="11:15">
      <c r="K6742" s="6" t="str">
        <f>IFERROR(VLOOKUP($J6742,Lookup!$I:$M,Lookup!J$2,0),"")</f>
        <v/>
      </c>
      <c r="L6742" s="6" t="str">
        <f>IFERROR(VLOOKUP($J6742,Lookup!$I:$M,Lookup!K$2,0),"")</f>
        <v/>
      </c>
      <c r="M6742" s="6" t="str">
        <f>IFERROR(VLOOKUP($J6742,Lookup!$I:$M,Lookup!L$2,0),"")</f>
        <v/>
      </c>
      <c r="N6742" s="6" t="str">
        <f>IFERROR(VLOOKUP($J6742,Lookup!$I:$M,Lookup!M$2,0),"")</f>
        <v/>
      </c>
      <c r="O6742" s="6">
        <f>IFERROR(VLOOKUP(E6742,Lookup!B:C,2,0),0)</f>
        <v>0</v>
      </c>
    </row>
    <row r="6743" customHeight="1" spans="11:15">
      <c r="K6743" s="6" t="str">
        <f>IFERROR(VLOOKUP($J6743,Lookup!$I:$M,Lookup!J$2,0),"")</f>
        <v/>
      </c>
      <c r="L6743" s="6" t="str">
        <f>IFERROR(VLOOKUP($J6743,Lookup!$I:$M,Lookup!K$2,0),"")</f>
        <v/>
      </c>
      <c r="M6743" s="6" t="str">
        <f>IFERROR(VLOOKUP($J6743,Lookup!$I:$M,Lookup!L$2,0),"")</f>
        <v/>
      </c>
      <c r="N6743" s="6" t="str">
        <f>IFERROR(VLOOKUP($J6743,Lookup!$I:$M,Lookup!M$2,0),"")</f>
        <v/>
      </c>
      <c r="O6743" s="6">
        <f>IFERROR(VLOOKUP(E6743,Lookup!B:C,2,0),0)</f>
        <v>0</v>
      </c>
    </row>
    <row r="6744" customHeight="1" spans="11:15">
      <c r="K6744" s="6" t="str">
        <f>IFERROR(VLOOKUP($J6744,Lookup!$I:$M,Lookup!J$2,0),"")</f>
        <v/>
      </c>
      <c r="L6744" s="6" t="str">
        <f>IFERROR(VLOOKUP($J6744,Lookup!$I:$M,Lookup!K$2,0),"")</f>
        <v/>
      </c>
      <c r="M6744" s="6" t="str">
        <f>IFERROR(VLOOKUP($J6744,Lookup!$I:$M,Lookup!L$2,0),"")</f>
        <v/>
      </c>
      <c r="N6744" s="6" t="str">
        <f>IFERROR(VLOOKUP($J6744,Lookup!$I:$M,Lookup!M$2,0),"")</f>
        <v/>
      </c>
      <c r="O6744" s="6">
        <f>IFERROR(VLOOKUP(E6744,Lookup!B:C,2,0),0)</f>
        <v>0</v>
      </c>
    </row>
    <row r="6745" customHeight="1" spans="11:15">
      <c r="K6745" s="6" t="str">
        <f>IFERROR(VLOOKUP($J6745,Lookup!$I:$M,Lookup!J$2,0),"")</f>
        <v/>
      </c>
      <c r="L6745" s="6" t="str">
        <f>IFERROR(VLOOKUP($J6745,Lookup!$I:$M,Lookup!K$2,0),"")</f>
        <v/>
      </c>
      <c r="M6745" s="6" t="str">
        <f>IFERROR(VLOOKUP($J6745,Lookup!$I:$M,Lookup!L$2,0),"")</f>
        <v/>
      </c>
      <c r="N6745" s="6" t="str">
        <f>IFERROR(VLOOKUP($J6745,Lookup!$I:$M,Lookup!M$2,0),"")</f>
        <v/>
      </c>
      <c r="O6745" s="6">
        <f>IFERROR(VLOOKUP(E6745,Lookup!B:C,2,0),0)</f>
        <v>0</v>
      </c>
    </row>
    <row r="6746" customHeight="1" spans="11:15">
      <c r="K6746" s="6" t="str">
        <f>IFERROR(VLOOKUP($J6746,Lookup!$I:$M,Lookup!J$2,0),"")</f>
        <v/>
      </c>
      <c r="L6746" s="6" t="str">
        <f>IFERROR(VLOOKUP($J6746,Lookup!$I:$M,Lookup!K$2,0),"")</f>
        <v/>
      </c>
      <c r="M6746" s="6" t="str">
        <f>IFERROR(VLOOKUP($J6746,Lookup!$I:$M,Lookup!L$2,0),"")</f>
        <v/>
      </c>
      <c r="N6746" s="6" t="str">
        <f>IFERROR(VLOOKUP($J6746,Lookup!$I:$M,Lookup!M$2,0),"")</f>
        <v/>
      </c>
      <c r="O6746" s="6">
        <f>IFERROR(VLOOKUP(E6746,Lookup!B:C,2,0),0)</f>
        <v>0</v>
      </c>
    </row>
    <row r="6747" customHeight="1" spans="11:15">
      <c r="K6747" s="6" t="str">
        <f>IFERROR(VLOOKUP($J6747,Lookup!$I:$M,Lookup!J$2,0),"")</f>
        <v/>
      </c>
      <c r="L6747" s="6" t="str">
        <f>IFERROR(VLOOKUP($J6747,Lookup!$I:$M,Lookup!K$2,0),"")</f>
        <v/>
      </c>
      <c r="M6747" s="6" t="str">
        <f>IFERROR(VLOOKUP($J6747,Lookup!$I:$M,Lookup!L$2,0),"")</f>
        <v/>
      </c>
      <c r="N6747" s="6" t="str">
        <f>IFERROR(VLOOKUP($J6747,Lookup!$I:$M,Lookup!M$2,0),"")</f>
        <v/>
      </c>
      <c r="O6747" s="6">
        <f>IFERROR(VLOOKUP(E6747,Lookup!B:C,2,0),0)</f>
        <v>0</v>
      </c>
    </row>
    <row r="6748" customHeight="1" spans="11:15">
      <c r="K6748" s="6" t="str">
        <f>IFERROR(VLOOKUP($J6748,Lookup!$I:$M,Lookup!J$2,0),"")</f>
        <v/>
      </c>
      <c r="L6748" s="6" t="str">
        <f>IFERROR(VLOOKUP($J6748,Lookup!$I:$M,Lookup!K$2,0),"")</f>
        <v/>
      </c>
      <c r="M6748" s="6" t="str">
        <f>IFERROR(VLOOKUP($J6748,Lookup!$I:$M,Lookup!L$2,0),"")</f>
        <v/>
      </c>
      <c r="N6748" s="6" t="str">
        <f>IFERROR(VLOOKUP($J6748,Lookup!$I:$M,Lookup!M$2,0),"")</f>
        <v/>
      </c>
      <c r="O6748" s="6">
        <f>IFERROR(VLOOKUP(E6748,Lookup!B:C,2,0),0)</f>
        <v>0</v>
      </c>
    </row>
    <row r="6749" customHeight="1" spans="11:15">
      <c r="K6749" s="6" t="str">
        <f>IFERROR(VLOOKUP($J6749,Lookup!$I:$M,Lookup!J$2,0),"")</f>
        <v/>
      </c>
      <c r="L6749" s="6" t="str">
        <f>IFERROR(VLOOKUP($J6749,Lookup!$I:$M,Lookup!K$2,0),"")</f>
        <v/>
      </c>
      <c r="M6749" s="6" t="str">
        <f>IFERROR(VLOOKUP($J6749,Lookup!$I:$M,Lookup!L$2,0),"")</f>
        <v/>
      </c>
      <c r="N6749" s="6" t="str">
        <f>IFERROR(VLOOKUP($J6749,Lookup!$I:$M,Lookup!M$2,0),"")</f>
        <v/>
      </c>
      <c r="O6749" s="6">
        <f>IFERROR(VLOOKUP(E6749,Lookup!B:C,2,0),0)</f>
        <v>0</v>
      </c>
    </row>
    <row r="6750" customHeight="1" spans="11:15">
      <c r="K6750" s="6" t="str">
        <f>IFERROR(VLOOKUP($J6750,Lookup!$I:$M,Lookup!J$2,0),"")</f>
        <v/>
      </c>
      <c r="L6750" s="6" t="str">
        <f>IFERROR(VLOOKUP($J6750,Lookup!$I:$M,Lookup!K$2,0),"")</f>
        <v/>
      </c>
      <c r="M6750" s="6" t="str">
        <f>IFERROR(VLOOKUP($J6750,Lookup!$I:$M,Lookup!L$2,0),"")</f>
        <v/>
      </c>
      <c r="N6750" s="6" t="str">
        <f>IFERROR(VLOOKUP($J6750,Lookup!$I:$M,Lookup!M$2,0),"")</f>
        <v/>
      </c>
      <c r="O6750" s="6">
        <f>IFERROR(VLOOKUP(E6750,Lookup!B:C,2,0),0)</f>
        <v>0</v>
      </c>
    </row>
    <row r="6751" customHeight="1" spans="11:15">
      <c r="K6751" s="6" t="str">
        <f>IFERROR(VLOOKUP($J6751,Lookup!$I:$M,Lookup!J$2,0),"")</f>
        <v/>
      </c>
      <c r="L6751" s="6" t="str">
        <f>IFERROR(VLOOKUP($J6751,Lookup!$I:$M,Lookup!K$2,0),"")</f>
        <v/>
      </c>
      <c r="M6751" s="6" t="str">
        <f>IFERROR(VLOOKUP($J6751,Lookup!$I:$M,Lookup!L$2,0),"")</f>
        <v/>
      </c>
      <c r="N6751" s="6" t="str">
        <f>IFERROR(VLOOKUP($J6751,Lookup!$I:$M,Lookup!M$2,0),"")</f>
        <v/>
      </c>
      <c r="O6751" s="6">
        <f>IFERROR(VLOOKUP(E6751,Lookup!B:C,2,0),0)</f>
        <v>0</v>
      </c>
    </row>
    <row r="6752" customHeight="1" spans="11:15">
      <c r="K6752" s="6" t="str">
        <f>IFERROR(VLOOKUP($J6752,Lookup!$I:$M,Lookup!J$2,0),"")</f>
        <v/>
      </c>
      <c r="L6752" s="6" t="str">
        <f>IFERROR(VLOOKUP($J6752,Lookup!$I:$M,Lookup!K$2,0),"")</f>
        <v/>
      </c>
      <c r="M6752" s="6" t="str">
        <f>IFERROR(VLOOKUP($J6752,Lookup!$I:$M,Lookup!L$2,0),"")</f>
        <v/>
      </c>
      <c r="N6752" s="6" t="str">
        <f>IFERROR(VLOOKUP($J6752,Lookup!$I:$M,Lookup!M$2,0),"")</f>
        <v/>
      </c>
      <c r="O6752" s="6">
        <f>IFERROR(VLOOKUP(E6752,Lookup!B:C,2,0),0)</f>
        <v>0</v>
      </c>
    </row>
    <row r="6753" customHeight="1" spans="11:15">
      <c r="K6753" s="6" t="str">
        <f>IFERROR(VLOOKUP($J6753,Lookup!$I:$M,Lookup!J$2,0),"")</f>
        <v/>
      </c>
      <c r="L6753" s="6" t="str">
        <f>IFERROR(VLOOKUP($J6753,Lookup!$I:$M,Lookup!K$2,0),"")</f>
        <v/>
      </c>
      <c r="M6753" s="6" t="str">
        <f>IFERROR(VLOOKUP($J6753,Lookup!$I:$M,Lookup!L$2,0),"")</f>
        <v/>
      </c>
      <c r="N6753" s="6" t="str">
        <f>IFERROR(VLOOKUP($J6753,Lookup!$I:$M,Lookup!M$2,0),"")</f>
        <v/>
      </c>
      <c r="O6753" s="6">
        <f>IFERROR(VLOOKUP(E6753,Lookup!B:C,2,0),0)</f>
        <v>0</v>
      </c>
    </row>
    <row r="6754" customHeight="1" spans="11:15">
      <c r="K6754" s="6" t="str">
        <f>IFERROR(VLOOKUP($J6754,Lookup!$I:$M,Lookup!J$2,0),"")</f>
        <v/>
      </c>
      <c r="L6754" s="6" t="str">
        <f>IFERROR(VLOOKUP($J6754,Lookup!$I:$M,Lookup!K$2,0),"")</f>
        <v/>
      </c>
      <c r="M6754" s="6" t="str">
        <f>IFERROR(VLOOKUP($J6754,Lookup!$I:$M,Lookup!L$2,0),"")</f>
        <v/>
      </c>
      <c r="N6754" s="6" t="str">
        <f>IFERROR(VLOOKUP($J6754,Lookup!$I:$M,Lookup!M$2,0),"")</f>
        <v/>
      </c>
      <c r="O6754" s="6">
        <f>IFERROR(VLOOKUP(E6754,Lookup!B:C,2,0),0)</f>
        <v>0</v>
      </c>
    </row>
    <row r="6755" customHeight="1" spans="11:15">
      <c r="K6755" s="6" t="str">
        <f>IFERROR(VLOOKUP($J6755,Lookup!$I:$M,Lookup!J$2,0),"")</f>
        <v/>
      </c>
      <c r="L6755" s="6" t="str">
        <f>IFERROR(VLOOKUP($J6755,Lookup!$I:$M,Lookup!K$2,0),"")</f>
        <v/>
      </c>
      <c r="M6755" s="6" t="str">
        <f>IFERROR(VLOOKUP($J6755,Lookup!$I:$M,Lookup!L$2,0),"")</f>
        <v/>
      </c>
      <c r="N6755" s="6" t="str">
        <f>IFERROR(VLOOKUP($J6755,Lookup!$I:$M,Lookup!M$2,0),"")</f>
        <v/>
      </c>
      <c r="O6755" s="6">
        <f>IFERROR(VLOOKUP(E6755,Lookup!B:C,2,0),0)</f>
        <v>0</v>
      </c>
    </row>
    <row r="6756" customHeight="1" spans="11:15">
      <c r="K6756" s="6" t="str">
        <f>IFERROR(VLOOKUP($J6756,Lookup!$I:$M,Lookup!J$2,0),"")</f>
        <v/>
      </c>
      <c r="L6756" s="6" t="str">
        <f>IFERROR(VLOOKUP($J6756,Lookup!$I:$M,Lookup!K$2,0),"")</f>
        <v/>
      </c>
      <c r="M6756" s="6" t="str">
        <f>IFERROR(VLOOKUP($J6756,Lookup!$I:$M,Lookup!L$2,0),"")</f>
        <v/>
      </c>
      <c r="N6756" s="6" t="str">
        <f>IFERROR(VLOOKUP($J6756,Lookup!$I:$M,Lookup!M$2,0),"")</f>
        <v/>
      </c>
      <c r="O6756" s="6">
        <f>IFERROR(VLOOKUP(E6756,Lookup!B:C,2,0),0)</f>
        <v>0</v>
      </c>
    </row>
    <row r="6757" customHeight="1" spans="11:15">
      <c r="K6757" s="6" t="str">
        <f>IFERROR(VLOOKUP($J6757,Lookup!$I:$M,Lookup!J$2,0),"")</f>
        <v/>
      </c>
      <c r="L6757" s="6" t="str">
        <f>IFERROR(VLOOKUP($J6757,Lookup!$I:$M,Lookup!K$2,0),"")</f>
        <v/>
      </c>
      <c r="M6757" s="6" t="str">
        <f>IFERROR(VLOOKUP($J6757,Lookup!$I:$M,Lookup!L$2,0),"")</f>
        <v/>
      </c>
      <c r="N6757" s="6" t="str">
        <f>IFERROR(VLOOKUP($J6757,Lookup!$I:$M,Lookup!M$2,0),"")</f>
        <v/>
      </c>
      <c r="O6757" s="6">
        <f>IFERROR(VLOOKUP(E6757,Lookup!B:C,2,0),0)</f>
        <v>0</v>
      </c>
    </row>
    <row r="6758" customHeight="1" spans="11:15">
      <c r="K6758" s="6" t="str">
        <f>IFERROR(VLOOKUP($J6758,Lookup!$I:$M,Lookup!J$2,0),"")</f>
        <v/>
      </c>
      <c r="L6758" s="6" t="str">
        <f>IFERROR(VLOOKUP($J6758,Lookup!$I:$M,Lookup!K$2,0),"")</f>
        <v/>
      </c>
      <c r="M6758" s="6" t="str">
        <f>IFERROR(VLOOKUP($J6758,Lookup!$I:$M,Lookup!L$2,0),"")</f>
        <v/>
      </c>
      <c r="N6758" s="6" t="str">
        <f>IFERROR(VLOOKUP($J6758,Lookup!$I:$M,Lookup!M$2,0),"")</f>
        <v/>
      </c>
      <c r="O6758" s="6">
        <f>IFERROR(VLOOKUP(E6758,Lookup!B:C,2,0),0)</f>
        <v>0</v>
      </c>
    </row>
    <row r="6759" customHeight="1" spans="11:15">
      <c r="K6759" s="6" t="str">
        <f>IFERROR(VLOOKUP($J6759,Lookup!$I:$M,Lookup!J$2,0),"")</f>
        <v/>
      </c>
      <c r="L6759" s="6" t="str">
        <f>IFERROR(VLOOKUP($J6759,Lookup!$I:$M,Lookup!K$2,0),"")</f>
        <v/>
      </c>
      <c r="M6759" s="6" t="str">
        <f>IFERROR(VLOOKUP($J6759,Lookup!$I:$M,Lookup!L$2,0),"")</f>
        <v/>
      </c>
      <c r="N6759" s="6" t="str">
        <f>IFERROR(VLOOKUP($J6759,Lookup!$I:$M,Lookup!M$2,0),"")</f>
        <v/>
      </c>
      <c r="O6759" s="6">
        <f>IFERROR(VLOOKUP(E6759,Lookup!B:C,2,0),0)</f>
        <v>0</v>
      </c>
    </row>
    <row r="6760" customHeight="1" spans="11:15">
      <c r="K6760" s="6" t="str">
        <f>IFERROR(VLOOKUP($J6760,Lookup!$I:$M,Lookup!J$2,0),"")</f>
        <v/>
      </c>
      <c r="L6760" s="6" t="str">
        <f>IFERROR(VLOOKUP($J6760,Lookup!$I:$M,Lookup!K$2,0),"")</f>
        <v/>
      </c>
      <c r="M6760" s="6" t="str">
        <f>IFERROR(VLOOKUP($J6760,Lookup!$I:$M,Lookup!L$2,0),"")</f>
        <v/>
      </c>
      <c r="N6760" s="6" t="str">
        <f>IFERROR(VLOOKUP($J6760,Lookup!$I:$M,Lookup!M$2,0),"")</f>
        <v/>
      </c>
      <c r="O6760" s="6">
        <f>IFERROR(VLOOKUP(E6760,Lookup!B:C,2,0),0)</f>
        <v>0</v>
      </c>
    </row>
    <row r="6761" customHeight="1" spans="11:15">
      <c r="K6761" s="6" t="str">
        <f>IFERROR(VLOOKUP($J6761,Lookup!$I:$M,Lookup!J$2,0),"")</f>
        <v/>
      </c>
      <c r="L6761" s="6" t="str">
        <f>IFERROR(VLOOKUP($J6761,Lookup!$I:$M,Lookup!K$2,0),"")</f>
        <v/>
      </c>
      <c r="M6761" s="6" t="str">
        <f>IFERROR(VLOOKUP($J6761,Lookup!$I:$M,Lookup!L$2,0),"")</f>
        <v/>
      </c>
      <c r="N6761" s="6" t="str">
        <f>IFERROR(VLOOKUP($J6761,Lookup!$I:$M,Lookup!M$2,0),"")</f>
        <v/>
      </c>
      <c r="O6761" s="6">
        <f>IFERROR(VLOOKUP(E6761,Lookup!B:C,2,0),0)</f>
        <v>0</v>
      </c>
    </row>
    <row r="6762" customHeight="1" spans="11:15">
      <c r="K6762" s="6" t="str">
        <f>IFERROR(VLOOKUP($J6762,Lookup!$I:$M,Lookup!J$2,0),"")</f>
        <v/>
      </c>
      <c r="L6762" s="6" t="str">
        <f>IFERROR(VLOOKUP($J6762,Lookup!$I:$M,Lookup!K$2,0),"")</f>
        <v/>
      </c>
      <c r="M6762" s="6" t="str">
        <f>IFERROR(VLOOKUP($J6762,Lookup!$I:$M,Lookup!L$2,0),"")</f>
        <v/>
      </c>
      <c r="N6762" s="6" t="str">
        <f>IFERROR(VLOOKUP($J6762,Lookup!$I:$M,Lookup!M$2,0),"")</f>
        <v/>
      </c>
      <c r="O6762" s="6">
        <f>IFERROR(VLOOKUP(E6762,Lookup!B:C,2,0),0)</f>
        <v>0</v>
      </c>
    </row>
    <row r="6763" customHeight="1" spans="11:15">
      <c r="K6763" s="6" t="str">
        <f>IFERROR(VLOOKUP($J6763,Lookup!$I:$M,Lookup!J$2,0),"")</f>
        <v/>
      </c>
      <c r="L6763" s="6" t="str">
        <f>IFERROR(VLOOKUP($J6763,Lookup!$I:$M,Lookup!K$2,0),"")</f>
        <v/>
      </c>
      <c r="M6763" s="6" t="str">
        <f>IFERROR(VLOOKUP($J6763,Lookup!$I:$M,Lookup!L$2,0),"")</f>
        <v/>
      </c>
      <c r="N6763" s="6" t="str">
        <f>IFERROR(VLOOKUP($J6763,Lookup!$I:$M,Lookup!M$2,0),"")</f>
        <v/>
      </c>
      <c r="O6763" s="6">
        <f>IFERROR(VLOOKUP(E6763,Lookup!B:C,2,0),0)</f>
        <v>0</v>
      </c>
    </row>
    <row r="6764" customHeight="1" spans="11:15">
      <c r="K6764" s="6" t="str">
        <f>IFERROR(VLOOKUP($J6764,Lookup!$I:$M,Lookup!J$2,0),"")</f>
        <v/>
      </c>
      <c r="L6764" s="6" t="str">
        <f>IFERROR(VLOOKUP($J6764,Lookup!$I:$M,Lookup!K$2,0),"")</f>
        <v/>
      </c>
      <c r="M6764" s="6" t="str">
        <f>IFERROR(VLOOKUP($J6764,Lookup!$I:$M,Lookup!L$2,0),"")</f>
        <v/>
      </c>
      <c r="N6764" s="6" t="str">
        <f>IFERROR(VLOOKUP($J6764,Lookup!$I:$M,Lookup!M$2,0),"")</f>
        <v/>
      </c>
      <c r="O6764" s="6">
        <f>IFERROR(VLOOKUP(E6764,Lookup!B:C,2,0),0)</f>
        <v>0</v>
      </c>
    </row>
    <row r="6765" customHeight="1" spans="11:15">
      <c r="K6765" s="6" t="str">
        <f>IFERROR(VLOOKUP($J6765,Lookup!$I:$M,Lookup!J$2,0),"")</f>
        <v/>
      </c>
      <c r="L6765" s="6" t="str">
        <f>IFERROR(VLOOKUP($J6765,Lookup!$I:$M,Lookup!K$2,0),"")</f>
        <v/>
      </c>
      <c r="M6765" s="6" t="str">
        <f>IFERROR(VLOOKUP($J6765,Lookup!$I:$M,Lookup!L$2,0),"")</f>
        <v/>
      </c>
      <c r="N6765" s="6" t="str">
        <f>IFERROR(VLOOKUP($J6765,Lookup!$I:$M,Lookup!M$2,0),"")</f>
        <v/>
      </c>
      <c r="O6765" s="6">
        <f>IFERROR(VLOOKUP(E6765,Lookup!B:C,2,0),0)</f>
        <v>0</v>
      </c>
    </row>
    <row r="6766" customHeight="1" spans="11:15">
      <c r="K6766" s="6" t="str">
        <f>IFERROR(VLOOKUP($J6766,Lookup!$I:$M,Lookup!J$2,0),"")</f>
        <v/>
      </c>
      <c r="L6766" s="6" t="str">
        <f>IFERROR(VLOOKUP($J6766,Lookup!$I:$M,Lookup!K$2,0),"")</f>
        <v/>
      </c>
      <c r="M6766" s="6" t="str">
        <f>IFERROR(VLOOKUP($J6766,Lookup!$I:$M,Lookup!L$2,0),"")</f>
        <v/>
      </c>
      <c r="N6766" s="6" t="str">
        <f>IFERROR(VLOOKUP($J6766,Lookup!$I:$M,Lookup!M$2,0),"")</f>
        <v/>
      </c>
      <c r="O6766" s="6">
        <f>IFERROR(VLOOKUP(E6766,Lookup!B:C,2,0),0)</f>
        <v>0</v>
      </c>
    </row>
    <row r="6767" customHeight="1" spans="11:15">
      <c r="K6767" s="6" t="str">
        <f>IFERROR(VLOOKUP($J6767,Lookup!$I:$M,Lookup!J$2,0),"")</f>
        <v/>
      </c>
      <c r="L6767" s="6" t="str">
        <f>IFERROR(VLOOKUP($J6767,Lookup!$I:$M,Lookup!K$2,0),"")</f>
        <v/>
      </c>
      <c r="M6767" s="6" t="str">
        <f>IFERROR(VLOOKUP($J6767,Lookup!$I:$M,Lookup!L$2,0),"")</f>
        <v/>
      </c>
      <c r="N6767" s="6" t="str">
        <f>IFERROR(VLOOKUP($J6767,Lookup!$I:$M,Lookup!M$2,0),"")</f>
        <v/>
      </c>
      <c r="O6767" s="6">
        <f>IFERROR(VLOOKUP(E6767,Lookup!B:C,2,0),0)</f>
        <v>0</v>
      </c>
    </row>
    <row r="6768" customHeight="1" spans="11:15">
      <c r="K6768" s="6" t="str">
        <f>IFERROR(VLOOKUP($J6768,Lookup!$I:$M,Lookup!J$2,0),"")</f>
        <v/>
      </c>
      <c r="L6768" s="6" t="str">
        <f>IFERROR(VLOOKUP($J6768,Lookup!$I:$M,Lookup!K$2,0),"")</f>
        <v/>
      </c>
      <c r="M6768" s="6" t="str">
        <f>IFERROR(VLOOKUP($J6768,Lookup!$I:$M,Lookup!L$2,0),"")</f>
        <v/>
      </c>
      <c r="N6768" s="6" t="str">
        <f>IFERROR(VLOOKUP($J6768,Lookup!$I:$M,Lookup!M$2,0),"")</f>
        <v/>
      </c>
      <c r="O6768" s="6">
        <f>IFERROR(VLOOKUP(E6768,Lookup!B:C,2,0),0)</f>
        <v>0</v>
      </c>
    </row>
    <row r="6769" customHeight="1" spans="11:15">
      <c r="K6769" s="6" t="str">
        <f>IFERROR(VLOOKUP($J6769,Lookup!$I:$M,Lookup!J$2,0),"")</f>
        <v/>
      </c>
      <c r="L6769" s="6" t="str">
        <f>IFERROR(VLOOKUP($J6769,Lookup!$I:$M,Lookup!K$2,0),"")</f>
        <v/>
      </c>
      <c r="M6769" s="6" t="str">
        <f>IFERROR(VLOOKUP($J6769,Lookup!$I:$M,Lookup!L$2,0),"")</f>
        <v/>
      </c>
      <c r="N6769" s="6" t="str">
        <f>IFERROR(VLOOKUP($J6769,Lookup!$I:$M,Lookup!M$2,0),"")</f>
        <v/>
      </c>
      <c r="O6769" s="6">
        <f>IFERROR(VLOOKUP(E6769,Lookup!B:C,2,0),0)</f>
        <v>0</v>
      </c>
    </row>
    <row r="6770" customHeight="1" spans="11:15">
      <c r="K6770" s="6" t="str">
        <f>IFERROR(VLOOKUP($J6770,Lookup!$I:$M,Lookup!J$2,0),"")</f>
        <v/>
      </c>
      <c r="L6770" s="6" t="str">
        <f>IFERROR(VLOOKUP($J6770,Lookup!$I:$M,Lookup!K$2,0),"")</f>
        <v/>
      </c>
      <c r="M6770" s="6" t="str">
        <f>IFERROR(VLOOKUP($J6770,Lookup!$I:$M,Lookup!L$2,0),"")</f>
        <v/>
      </c>
      <c r="N6770" s="6" t="str">
        <f>IFERROR(VLOOKUP($J6770,Lookup!$I:$M,Lookup!M$2,0),"")</f>
        <v/>
      </c>
      <c r="O6770" s="6">
        <f>IFERROR(VLOOKUP(E6770,Lookup!B:C,2,0),0)</f>
        <v>0</v>
      </c>
    </row>
    <row r="6771" customHeight="1" spans="11:15">
      <c r="K6771" s="6" t="str">
        <f>IFERROR(VLOOKUP($J6771,Lookup!$I:$M,Lookup!J$2,0),"")</f>
        <v/>
      </c>
      <c r="L6771" s="6" t="str">
        <f>IFERROR(VLOOKUP($J6771,Lookup!$I:$M,Lookup!K$2,0),"")</f>
        <v/>
      </c>
      <c r="M6771" s="6" t="str">
        <f>IFERROR(VLOOKUP($J6771,Lookup!$I:$M,Lookup!L$2,0),"")</f>
        <v/>
      </c>
      <c r="N6771" s="6" t="str">
        <f>IFERROR(VLOOKUP($J6771,Lookup!$I:$M,Lookup!M$2,0),"")</f>
        <v/>
      </c>
      <c r="O6771" s="6">
        <f>IFERROR(VLOOKUP(E6771,Lookup!B:C,2,0),0)</f>
        <v>0</v>
      </c>
    </row>
    <row r="6772" customHeight="1" spans="11:15">
      <c r="K6772" s="6" t="str">
        <f>IFERROR(VLOOKUP($J6772,Lookup!$I:$M,Lookup!J$2,0),"")</f>
        <v/>
      </c>
      <c r="L6772" s="6" t="str">
        <f>IFERROR(VLOOKUP($J6772,Lookup!$I:$M,Lookup!K$2,0),"")</f>
        <v/>
      </c>
      <c r="M6772" s="6" t="str">
        <f>IFERROR(VLOOKUP($J6772,Lookup!$I:$M,Lookup!L$2,0),"")</f>
        <v/>
      </c>
      <c r="N6772" s="6" t="str">
        <f>IFERROR(VLOOKUP($J6772,Lookup!$I:$M,Lookup!M$2,0),"")</f>
        <v/>
      </c>
      <c r="O6772" s="6">
        <f>IFERROR(VLOOKUP(E6772,Lookup!B:C,2,0),0)</f>
        <v>0</v>
      </c>
    </row>
    <row r="6773" customHeight="1" spans="11:15">
      <c r="K6773" s="6" t="str">
        <f>IFERROR(VLOOKUP($J6773,Lookup!$I:$M,Lookup!J$2,0),"")</f>
        <v/>
      </c>
      <c r="L6773" s="6" t="str">
        <f>IFERROR(VLOOKUP($J6773,Lookup!$I:$M,Lookup!K$2,0),"")</f>
        <v/>
      </c>
      <c r="M6773" s="6" t="str">
        <f>IFERROR(VLOOKUP($J6773,Lookup!$I:$M,Lookup!L$2,0),"")</f>
        <v/>
      </c>
      <c r="N6773" s="6" t="str">
        <f>IFERROR(VLOOKUP($J6773,Lookup!$I:$M,Lookup!M$2,0),"")</f>
        <v/>
      </c>
      <c r="O6773" s="6">
        <f>IFERROR(VLOOKUP(E6773,Lookup!B:C,2,0),0)</f>
        <v>0</v>
      </c>
    </row>
    <row r="6774" customHeight="1" spans="11:15">
      <c r="K6774" s="6" t="str">
        <f>IFERROR(VLOOKUP($J6774,Lookup!$I:$M,Lookup!J$2,0),"")</f>
        <v/>
      </c>
      <c r="L6774" s="6" t="str">
        <f>IFERROR(VLOOKUP($J6774,Lookup!$I:$M,Lookup!K$2,0),"")</f>
        <v/>
      </c>
      <c r="M6774" s="6" t="str">
        <f>IFERROR(VLOOKUP($J6774,Lookup!$I:$M,Lookup!L$2,0),"")</f>
        <v/>
      </c>
      <c r="N6774" s="6" t="str">
        <f>IFERROR(VLOOKUP($J6774,Lookup!$I:$M,Lookup!M$2,0),"")</f>
        <v/>
      </c>
      <c r="O6774" s="6">
        <f>IFERROR(VLOOKUP(E6774,Lookup!B:C,2,0),0)</f>
        <v>0</v>
      </c>
    </row>
    <row r="6775" customHeight="1" spans="11:15">
      <c r="K6775" s="6" t="str">
        <f>IFERROR(VLOOKUP($J6775,Lookup!$I:$M,Lookup!J$2,0),"")</f>
        <v/>
      </c>
      <c r="L6775" s="6" t="str">
        <f>IFERROR(VLOOKUP($J6775,Lookup!$I:$M,Lookup!K$2,0),"")</f>
        <v/>
      </c>
      <c r="M6775" s="6" t="str">
        <f>IFERROR(VLOOKUP($J6775,Lookup!$I:$M,Lookup!L$2,0),"")</f>
        <v/>
      </c>
      <c r="N6775" s="6" t="str">
        <f>IFERROR(VLOOKUP($J6775,Lookup!$I:$M,Lookup!M$2,0),"")</f>
        <v/>
      </c>
      <c r="O6775" s="6">
        <f>IFERROR(VLOOKUP(E6775,Lookup!B:C,2,0),0)</f>
        <v>0</v>
      </c>
    </row>
    <row r="6776" customHeight="1" spans="11:15">
      <c r="K6776" s="6" t="str">
        <f>IFERROR(VLOOKUP($J6776,Lookup!$I:$M,Lookup!J$2,0),"")</f>
        <v/>
      </c>
      <c r="L6776" s="6" t="str">
        <f>IFERROR(VLOOKUP($J6776,Lookup!$I:$M,Lookup!K$2,0),"")</f>
        <v/>
      </c>
      <c r="M6776" s="6" t="str">
        <f>IFERROR(VLOOKUP($J6776,Lookup!$I:$M,Lookup!L$2,0),"")</f>
        <v/>
      </c>
      <c r="N6776" s="6" t="str">
        <f>IFERROR(VLOOKUP($J6776,Lookup!$I:$M,Lookup!M$2,0),"")</f>
        <v/>
      </c>
      <c r="O6776" s="6">
        <f>IFERROR(VLOOKUP(E6776,Lookup!B:C,2,0),0)</f>
        <v>0</v>
      </c>
    </row>
    <row r="6777" customHeight="1" spans="11:15">
      <c r="K6777" s="6" t="str">
        <f>IFERROR(VLOOKUP($J6777,Lookup!$I:$M,Lookup!J$2,0),"")</f>
        <v/>
      </c>
      <c r="L6777" s="6" t="str">
        <f>IFERROR(VLOOKUP($J6777,Lookup!$I:$M,Lookup!K$2,0),"")</f>
        <v/>
      </c>
      <c r="M6777" s="6" t="str">
        <f>IFERROR(VLOOKUP($J6777,Lookup!$I:$M,Lookup!L$2,0),"")</f>
        <v/>
      </c>
      <c r="N6777" s="6" t="str">
        <f>IFERROR(VLOOKUP($J6777,Lookup!$I:$M,Lookup!M$2,0),"")</f>
        <v/>
      </c>
      <c r="O6777" s="6">
        <f>IFERROR(VLOOKUP(E6777,Lookup!B:C,2,0),0)</f>
        <v>0</v>
      </c>
    </row>
    <row r="6778" customHeight="1" spans="11:15">
      <c r="K6778" s="6" t="str">
        <f>IFERROR(VLOOKUP($J6778,Lookup!$I:$M,Lookup!J$2,0),"")</f>
        <v/>
      </c>
      <c r="L6778" s="6" t="str">
        <f>IFERROR(VLOOKUP($J6778,Lookup!$I:$M,Lookup!K$2,0),"")</f>
        <v/>
      </c>
      <c r="M6778" s="6" t="str">
        <f>IFERROR(VLOOKUP($J6778,Lookup!$I:$M,Lookup!L$2,0),"")</f>
        <v/>
      </c>
      <c r="N6778" s="6" t="str">
        <f>IFERROR(VLOOKUP($J6778,Lookup!$I:$M,Lookup!M$2,0),"")</f>
        <v/>
      </c>
      <c r="O6778" s="6">
        <f>IFERROR(VLOOKUP(E6778,Lookup!B:C,2,0),0)</f>
        <v>0</v>
      </c>
    </row>
    <row r="6779" customHeight="1" spans="11:15">
      <c r="K6779" s="6" t="str">
        <f>IFERROR(VLOOKUP($J6779,Lookup!$I:$M,Lookup!J$2,0),"")</f>
        <v/>
      </c>
      <c r="L6779" s="6" t="str">
        <f>IFERROR(VLOOKUP($J6779,Lookup!$I:$M,Lookup!K$2,0),"")</f>
        <v/>
      </c>
      <c r="M6779" s="6" t="str">
        <f>IFERROR(VLOOKUP($J6779,Lookup!$I:$M,Lookup!L$2,0),"")</f>
        <v/>
      </c>
      <c r="N6779" s="6" t="str">
        <f>IFERROR(VLOOKUP($J6779,Lookup!$I:$M,Lookup!M$2,0),"")</f>
        <v/>
      </c>
      <c r="O6779" s="6">
        <f>IFERROR(VLOOKUP(E6779,Lookup!B:C,2,0),0)</f>
        <v>0</v>
      </c>
    </row>
    <row r="6780" customHeight="1" spans="11:15">
      <c r="K6780" s="6" t="str">
        <f>IFERROR(VLOOKUP($J6780,Lookup!$I:$M,Lookup!J$2,0),"")</f>
        <v/>
      </c>
      <c r="L6780" s="6" t="str">
        <f>IFERROR(VLOOKUP($J6780,Lookup!$I:$M,Lookup!K$2,0),"")</f>
        <v/>
      </c>
      <c r="M6780" s="6" t="str">
        <f>IFERROR(VLOOKUP($J6780,Lookup!$I:$M,Lookup!L$2,0),"")</f>
        <v/>
      </c>
      <c r="N6780" s="6" t="str">
        <f>IFERROR(VLOOKUP($J6780,Lookup!$I:$M,Lookup!M$2,0),"")</f>
        <v/>
      </c>
      <c r="O6780" s="6">
        <f>IFERROR(VLOOKUP(E6780,Lookup!B:C,2,0),0)</f>
        <v>0</v>
      </c>
    </row>
    <row r="6781" customHeight="1" spans="11:15">
      <c r="K6781" s="6" t="str">
        <f>IFERROR(VLOOKUP($J6781,Lookup!$I:$M,Lookup!J$2,0),"")</f>
        <v/>
      </c>
      <c r="L6781" s="6" t="str">
        <f>IFERROR(VLOOKUP($J6781,Lookup!$I:$M,Lookup!K$2,0),"")</f>
        <v/>
      </c>
      <c r="M6781" s="6" t="str">
        <f>IFERROR(VLOOKUP($J6781,Lookup!$I:$M,Lookup!L$2,0),"")</f>
        <v/>
      </c>
      <c r="N6781" s="6" t="str">
        <f>IFERROR(VLOOKUP($J6781,Lookup!$I:$M,Lookup!M$2,0),"")</f>
        <v/>
      </c>
      <c r="O6781" s="6">
        <f>IFERROR(VLOOKUP(E6781,Lookup!B:C,2,0),0)</f>
        <v>0</v>
      </c>
    </row>
    <row r="6782" customHeight="1" spans="11:15">
      <c r="K6782" s="6" t="str">
        <f>IFERROR(VLOOKUP($J6782,Lookup!$I:$M,Lookup!J$2,0),"")</f>
        <v/>
      </c>
      <c r="L6782" s="6" t="str">
        <f>IFERROR(VLOOKUP($J6782,Lookup!$I:$M,Lookup!K$2,0),"")</f>
        <v/>
      </c>
      <c r="M6782" s="6" t="str">
        <f>IFERROR(VLOOKUP($J6782,Lookup!$I:$M,Lookup!L$2,0),"")</f>
        <v/>
      </c>
      <c r="N6782" s="6" t="str">
        <f>IFERROR(VLOOKUP($J6782,Lookup!$I:$M,Lookup!M$2,0),"")</f>
        <v/>
      </c>
      <c r="O6782" s="6">
        <f>IFERROR(VLOOKUP(E6782,Lookup!B:C,2,0),0)</f>
        <v>0</v>
      </c>
    </row>
    <row r="6783" customHeight="1" spans="11:15">
      <c r="K6783" s="6" t="str">
        <f>IFERROR(VLOOKUP($J6783,Lookup!$I:$M,Lookup!J$2,0),"")</f>
        <v/>
      </c>
      <c r="L6783" s="6" t="str">
        <f>IFERROR(VLOOKUP($J6783,Lookup!$I:$M,Lookup!K$2,0),"")</f>
        <v/>
      </c>
      <c r="M6783" s="6" t="str">
        <f>IFERROR(VLOOKUP($J6783,Lookup!$I:$M,Lookup!L$2,0),"")</f>
        <v/>
      </c>
      <c r="N6783" s="6" t="str">
        <f>IFERROR(VLOOKUP($J6783,Lookup!$I:$M,Lookup!M$2,0),"")</f>
        <v/>
      </c>
      <c r="O6783" s="6">
        <f>IFERROR(VLOOKUP(E6783,Lookup!B:C,2,0),0)</f>
        <v>0</v>
      </c>
    </row>
    <row r="6784" customHeight="1" spans="11:15">
      <c r="K6784" s="6" t="str">
        <f>IFERROR(VLOOKUP($J6784,Lookup!$I:$M,Lookup!J$2,0),"")</f>
        <v/>
      </c>
      <c r="L6784" s="6" t="str">
        <f>IFERROR(VLOOKUP($J6784,Lookup!$I:$M,Lookup!K$2,0),"")</f>
        <v/>
      </c>
      <c r="M6784" s="6" t="str">
        <f>IFERROR(VLOOKUP($J6784,Lookup!$I:$M,Lookup!L$2,0),"")</f>
        <v/>
      </c>
      <c r="N6784" s="6" t="str">
        <f>IFERROR(VLOOKUP($J6784,Lookup!$I:$M,Lookup!M$2,0),"")</f>
        <v/>
      </c>
      <c r="O6784" s="6">
        <f>IFERROR(VLOOKUP(E6784,Lookup!B:C,2,0),0)</f>
        <v>0</v>
      </c>
    </row>
    <row r="6785" customHeight="1" spans="11:15">
      <c r="K6785" s="6" t="str">
        <f>IFERROR(VLOOKUP($J6785,Lookup!$I:$M,Lookup!J$2,0),"")</f>
        <v/>
      </c>
      <c r="L6785" s="6" t="str">
        <f>IFERROR(VLOOKUP($J6785,Lookup!$I:$M,Lookup!K$2,0),"")</f>
        <v/>
      </c>
      <c r="M6785" s="6" t="str">
        <f>IFERROR(VLOOKUP($J6785,Lookup!$I:$M,Lookup!L$2,0),"")</f>
        <v/>
      </c>
      <c r="N6785" s="6" t="str">
        <f>IFERROR(VLOOKUP($J6785,Lookup!$I:$M,Lookup!M$2,0),"")</f>
        <v/>
      </c>
      <c r="O6785" s="6">
        <f>IFERROR(VLOOKUP(E6785,Lookup!B:C,2,0),0)</f>
        <v>0</v>
      </c>
    </row>
    <row r="6786" customHeight="1" spans="11:15">
      <c r="K6786" s="6" t="str">
        <f>IFERROR(VLOOKUP($J6786,Lookup!$I:$M,Lookup!J$2,0),"")</f>
        <v/>
      </c>
      <c r="L6786" s="6" t="str">
        <f>IFERROR(VLOOKUP($J6786,Lookup!$I:$M,Lookup!K$2,0),"")</f>
        <v/>
      </c>
      <c r="M6786" s="6" t="str">
        <f>IFERROR(VLOOKUP($J6786,Lookup!$I:$M,Lookup!L$2,0),"")</f>
        <v/>
      </c>
      <c r="N6786" s="6" t="str">
        <f>IFERROR(VLOOKUP($J6786,Lookup!$I:$M,Lookup!M$2,0),"")</f>
        <v/>
      </c>
      <c r="O6786" s="6">
        <f>IFERROR(VLOOKUP(E6786,Lookup!B:C,2,0),0)</f>
        <v>0</v>
      </c>
    </row>
    <row r="6787" customHeight="1" spans="11:15">
      <c r="K6787" s="6" t="str">
        <f>IFERROR(VLOOKUP($J6787,Lookup!$I:$M,Lookup!J$2,0),"")</f>
        <v/>
      </c>
      <c r="L6787" s="6" t="str">
        <f>IFERROR(VLOOKUP($J6787,Lookup!$I:$M,Lookup!K$2,0),"")</f>
        <v/>
      </c>
      <c r="M6787" s="6" t="str">
        <f>IFERROR(VLOOKUP($J6787,Lookup!$I:$M,Lookup!L$2,0),"")</f>
        <v/>
      </c>
      <c r="N6787" s="6" t="str">
        <f>IFERROR(VLOOKUP($J6787,Lookup!$I:$M,Lookup!M$2,0),"")</f>
        <v/>
      </c>
      <c r="O6787" s="6">
        <f>IFERROR(VLOOKUP(E6787,Lookup!B:C,2,0),0)</f>
        <v>0</v>
      </c>
    </row>
    <row r="6788" customHeight="1" spans="11:15">
      <c r="K6788" s="6" t="str">
        <f>IFERROR(VLOOKUP($J6788,Lookup!$I:$M,Lookup!J$2,0),"")</f>
        <v/>
      </c>
      <c r="L6788" s="6" t="str">
        <f>IFERROR(VLOOKUP($J6788,Lookup!$I:$M,Lookup!K$2,0),"")</f>
        <v/>
      </c>
      <c r="M6788" s="6" t="str">
        <f>IFERROR(VLOOKUP($J6788,Lookup!$I:$M,Lookup!L$2,0),"")</f>
        <v/>
      </c>
      <c r="N6788" s="6" t="str">
        <f>IFERROR(VLOOKUP($J6788,Lookup!$I:$M,Lookup!M$2,0),"")</f>
        <v/>
      </c>
      <c r="O6788" s="6">
        <f>IFERROR(VLOOKUP(E6788,Lookup!B:C,2,0),0)</f>
        <v>0</v>
      </c>
    </row>
    <row r="6789" customHeight="1" spans="11:15">
      <c r="K6789" s="6" t="str">
        <f>IFERROR(VLOOKUP($J6789,Lookup!$I:$M,Lookup!J$2,0),"")</f>
        <v/>
      </c>
      <c r="L6789" s="6" t="str">
        <f>IFERROR(VLOOKUP($J6789,Lookup!$I:$M,Lookup!K$2,0),"")</f>
        <v/>
      </c>
      <c r="M6789" s="6" t="str">
        <f>IFERROR(VLOOKUP($J6789,Lookup!$I:$M,Lookup!L$2,0),"")</f>
        <v/>
      </c>
      <c r="N6789" s="6" t="str">
        <f>IFERROR(VLOOKUP($J6789,Lookup!$I:$M,Lookup!M$2,0),"")</f>
        <v/>
      </c>
      <c r="O6789" s="6">
        <f>IFERROR(VLOOKUP(E6789,Lookup!B:C,2,0),0)</f>
        <v>0</v>
      </c>
    </row>
    <row r="6790" customHeight="1" spans="11:15">
      <c r="K6790" s="6" t="str">
        <f>IFERROR(VLOOKUP($J6790,Lookup!$I:$M,Lookup!J$2,0),"")</f>
        <v/>
      </c>
      <c r="L6790" s="6" t="str">
        <f>IFERROR(VLOOKUP($J6790,Lookup!$I:$M,Lookup!K$2,0),"")</f>
        <v/>
      </c>
      <c r="M6790" s="6" t="str">
        <f>IFERROR(VLOOKUP($J6790,Lookup!$I:$M,Lookup!L$2,0),"")</f>
        <v/>
      </c>
      <c r="N6790" s="6" t="str">
        <f>IFERROR(VLOOKUP($J6790,Lookup!$I:$M,Lookup!M$2,0),"")</f>
        <v/>
      </c>
      <c r="O6790" s="6">
        <f>IFERROR(VLOOKUP(E6790,Lookup!B:C,2,0),0)</f>
        <v>0</v>
      </c>
    </row>
    <row r="6791" customHeight="1" spans="11:15">
      <c r="K6791" s="6" t="str">
        <f>IFERROR(VLOOKUP($J6791,Lookup!$I:$M,Lookup!J$2,0),"")</f>
        <v/>
      </c>
      <c r="L6791" s="6" t="str">
        <f>IFERROR(VLOOKUP($J6791,Lookup!$I:$M,Lookup!K$2,0),"")</f>
        <v/>
      </c>
      <c r="M6791" s="6" t="str">
        <f>IFERROR(VLOOKUP($J6791,Lookup!$I:$M,Lookup!L$2,0),"")</f>
        <v/>
      </c>
      <c r="N6791" s="6" t="str">
        <f>IFERROR(VLOOKUP($J6791,Lookup!$I:$M,Lookup!M$2,0),"")</f>
        <v/>
      </c>
      <c r="O6791" s="6">
        <f>IFERROR(VLOOKUP(E6791,Lookup!B:C,2,0),0)</f>
        <v>0</v>
      </c>
    </row>
    <row r="6792" customHeight="1" spans="11:15">
      <c r="K6792" s="6" t="str">
        <f>IFERROR(VLOOKUP($J6792,Lookup!$I:$M,Lookup!J$2,0),"")</f>
        <v/>
      </c>
      <c r="L6792" s="6" t="str">
        <f>IFERROR(VLOOKUP($J6792,Lookup!$I:$M,Lookup!K$2,0),"")</f>
        <v/>
      </c>
      <c r="M6792" s="6" t="str">
        <f>IFERROR(VLOOKUP($J6792,Lookup!$I:$M,Lookup!L$2,0),"")</f>
        <v/>
      </c>
      <c r="N6792" s="6" t="str">
        <f>IFERROR(VLOOKUP($J6792,Lookup!$I:$M,Lookup!M$2,0),"")</f>
        <v/>
      </c>
      <c r="O6792" s="6">
        <f>IFERROR(VLOOKUP(E6792,Lookup!B:C,2,0),0)</f>
        <v>0</v>
      </c>
    </row>
    <row r="6793" customHeight="1" spans="11:15">
      <c r="K6793" s="6" t="str">
        <f>IFERROR(VLOOKUP($J6793,Lookup!$I:$M,Lookup!J$2,0),"")</f>
        <v/>
      </c>
      <c r="L6793" s="6" t="str">
        <f>IFERROR(VLOOKUP($J6793,Lookup!$I:$M,Lookup!K$2,0),"")</f>
        <v/>
      </c>
      <c r="M6793" s="6" t="str">
        <f>IFERROR(VLOOKUP($J6793,Lookup!$I:$M,Lookup!L$2,0),"")</f>
        <v/>
      </c>
      <c r="N6793" s="6" t="str">
        <f>IFERROR(VLOOKUP($J6793,Lookup!$I:$M,Lookup!M$2,0),"")</f>
        <v/>
      </c>
      <c r="O6793" s="6">
        <f>IFERROR(VLOOKUP(E6793,Lookup!B:C,2,0),0)</f>
        <v>0</v>
      </c>
    </row>
    <row r="6794" customHeight="1" spans="11:15">
      <c r="K6794" s="6" t="str">
        <f>IFERROR(VLOOKUP($J6794,Lookup!$I:$M,Lookup!J$2,0),"")</f>
        <v/>
      </c>
      <c r="L6794" s="6" t="str">
        <f>IFERROR(VLOOKUP($J6794,Lookup!$I:$M,Lookup!K$2,0),"")</f>
        <v/>
      </c>
      <c r="M6794" s="6" t="str">
        <f>IFERROR(VLOOKUP($J6794,Lookup!$I:$M,Lookup!L$2,0),"")</f>
        <v/>
      </c>
      <c r="N6794" s="6" t="str">
        <f>IFERROR(VLOOKUP($J6794,Lookup!$I:$M,Lookup!M$2,0),"")</f>
        <v/>
      </c>
      <c r="O6794" s="6">
        <f>IFERROR(VLOOKUP(E6794,Lookup!B:C,2,0),0)</f>
        <v>0</v>
      </c>
    </row>
    <row r="6795" customHeight="1" spans="11:15">
      <c r="K6795" s="6" t="str">
        <f>IFERROR(VLOOKUP($J6795,Lookup!$I:$M,Lookup!J$2,0),"")</f>
        <v/>
      </c>
      <c r="L6795" s="6" t="str">
        <f>IFERROR(VLOOKUP($J6795,Lookup!$I:$M,Lookup!K$2,0),"")</f>
        <v/>
      </c>
      <c r="M6795" s="6" t="str">
        <f>IFERROR(VLOOKUP($J6795,Lookup!$I:$M,Lookup!L$2,0),"")</f>
        <v/>
      </c>
      <c r="N6795" s="6" t="str">
        <f>IFERROR(VLOOKUP($J6795,Lookup!$I:$M,Lookup!M$2,0),"")</f>
        <v/>
      </c>
      <c r="O6795" s="6">
        <f>IFERROR(VLOOKUP(E6795,Lookup!B:C,2,0),0)</f>
        <v>0</v>
      </c>
    </row>
    <row r="6796" customHeight="1" spans="11:15">
      <c r="K6796" s="6" t="str">
        <f>IFERROR(VLOOKUP($J6796,Lookup!$I:$M,Lookup!J$2,0),"")</f>
        <v/>
      </c>
      <c r="L6796" s="6" t="str">
        <f>IFERROR(VLOOKUP($J6796,Lookup!$I:$M,Lookup!K$2,0),"")</f>
        <v/>
      </c>
      <c r="M6796" s="6" t="str">
        <f>IFERROR(VLOOKUP($J6796,Lookup!$I:$M,Lookup!L$2,0),"")</f>
        <v/>
      </c>
      <c r="N6796" s="6" t="str">
        <f>IFERROR(VLOOKUP($J6796,Lookup!$I:$M,Lookup!M$2,0),"")</f>
        <v/>
      </c>
      <c r="O6796" s="6">
        <f>IFERROR(VLOOKUP(E6796,Lookup!B:C,2,0),0)</f>
        <v>0</v>
      </c>
    </row>
    <row r="6797" customHeight="1" spans="11:15">
      <c r="K6797" s="6" t="str">
        <f>IFERROR(VLOOKUP($J6797,Lookup!$I:$M,Lookup!J$2,0),"")</f>
        <v/>
      </c>
      <c r="L6797" s="6" t="str">
        <f>IFERROR(VLOOKUP($J6797,Lookup!$I:$M,Lookup!K$2,0),"")</f>
        <v/>
      </c>
      <c r="M6797" s="6" t="str">
        <f>IFERROR(VLOOKUP($J6797,Lookup!$I:$M,Lookup!L$2,0),"")</f>
        <v/>
      </c>
      <c r="N6797" s="6" t="str">
        <f>IFERROR(VLOOKUP($J6797,Lookup!$I:$M,Lookup!M$2,0),"")</f>
        <v/>
      </c>
      <c r="O6797" s="6">
        <f>IFERROR(VLOOKUP(E6797,Lookup!B:C,2,0),0)</f>
        <v>0</v>
      </c>
    </row>
    <row r="6798" customHeight="1" spans="11:15">
      <c r="K6798" s="6" t="str">
        <f>IFERROR(VLOOKUP($J6798,Lookup!$I:$M,Lookup!J$2,0),"")</f>
        <v/>
      </c>
      <c r="L6798" s="6" t="str">
        <f>IFERROR(VLOOKUP($J6798,Lookup!$I:$M,Lookup!K$2,0),"")</f>
        <v/>
      </c>
      <c r="M6798" s="6" t="str">
        <f>IFERROR(VLOOKUP($J6798,Lookup!$I:$M,Lookup!L$2,0),"")</f>
        <v/>
      </c>
      <c r="N6798" s="6" t="str">
        <f>IFERROR(VLOOKUP($J6798,Lookup!$I:$M,Lookup!M$2,0),"")</f>
        <v/>
      </c>
      <c r="O6798" s="6">
        <f>IFERROR(VLOOKUP(E6798,Lookup!B:C,2,0),0)</f>
        <v>0</v>
      </c>
    </row>
    <row r="6799" customHeight="1" spans="11:15">
      <c r="K6799" s="6" t="str">
        <f>IFERROR(VLOOKUP($J6799,Lookup!$I:$M,Lookup!J$2,0),"")</f>
        <v/>
      </c>
      <c r="L6799" s="6" t="str">
        <f>IFERROR(VLOOKUP($J6799,Lookup!$I:$M,Lookup!K$2,0),"")</f>
        <v/>
      </c>
      <c r="M6799" s="6" t="str">
        <f>IFERROR(VLOOKUP($J6799,Lookup!$I:$M,Lookup!L$2,0),"")</f>
        <v/>
      </c>
      <c r="N6799" s="6" t="str">
        <f>IFERROR(VLOOKUP($J6799,Lookup!$I:$M,Lookup!M$2,0),"")</f>
        <v/>
      </c>
      <c r="O6799" s="6">
        <f>IFERROR(VLOOKUP(E6799,Lookup!B:C,2,0),0)</f>
        <v>0</v>
      </c>
    </row>
    <row r="6800" customHeight="1" spans="11:15">
      <c r="K6800" s="6" t="str">
        <f>IFERROR(VLOOKUP($J6800,Lookup!$I:$M,Lookup!J$2,0),"")</f>
        <v/>
      </c>
      <c r="L6800" s="6" t="str">
        <f>IFERROR(VLOOKUP($J6800,Lookup!$I:$M,Lookup!K$2,0),"")</f>
        <v/>
      </c>
      <c r="M6800" s="6" t="str">
        <f>IFERROR(VLOOKUP($J6800,Lookup!$I:$M,Lookup!L$2,0),"")</f>
        <v/>
      </c>
      <c r="N6800" s="6" t="str">
        <f>IFERROR(VLOOKUP($J6800,Lookup!$I:$M,Lookup!M$2,0),"")</f>
        <v/>
      </c>
      <c r="O6800" s="6">
        <f>IFERROR(VLOOKUP(E6800,Lookup!B:C,2,0),0)</f>
        <v>0</v>
      </c>
    </row>
    <row r="6801" customHeight="1" spans="11:15">
      <c r="K6801" s="6" t="str">
        <f>IFERROR(VLOOKUP($J6801,Lookup!$I:$M,Lookup!J$2,0),"")</f>
        <v/>
      </c>
      <c r="L6801" s="6" t="str">
        <f>IFERROR(VLOOKUP($J6801,Lookup!$I:$M,Lookup!K$2,0),"")</f>
        <v/>
      </c>
      <c r="M6801" s="6" t="str">
        <f>IFERROR(VLOOKUP($J6801,Lookup!$I:$M,Lookup!L$2,0),"")</f>
        <v/>
      </c>
      <c r="N6801" s="6" t="str">
        <f>IFERROR(VLOOKUP($J6801,Lookup!$I:$M,Lookup!M$2,0),"")</f>
        <v/>
      </c>
      <c r="O6801" s="6">
        <f>IFERROR(VLOOKUP(E6801,Lookup!B:C,2,0),0)</f>
        <v>0</v>
      </c>
    </row>
    <row r="6802" customHeight="1" spans="11:15">
      <c r="K6802" s="6" t="str">
        <f>IFERROR(VLOOKUP($J6802,Lookup!$I:$M,Lookup!J$2,0),"")</f>
        <v/>
      </c>
      <c r="L6802" s="6" t="str">
        <f>IFERROR(VLOOKUP($J6802,Lookup!$I:$M,Lookup!K$2,0),"")</f>
        <v/>
      </c>
      <c r="M6802" s="6" t="str">
        <f>IFERROR(VLOOKUP($J6802,Lookup!$I:$M,Lookup!L$2,0),"")</f>
        <v/>
      </c>
      <c r="N6802" s="6" t="str">
        <f>IFERROR(VLOOKUP($J6802,Lookup!$I:$M,Lookup!M$2,0),"")</f>
        <v/>
      </c>
      <c r="O6802" s="6">
        <f>IFERROR(VLOOKUP(E6802,Lookup!B:C,2,0),0)</f>
        <v>0</v>
      </c>
    </row>
    <row r="6803" customHeight="1" spans="11:15">
      <c r="K6803" s="6" t="str">
        <f>IFERROR(VLOOKUP($J6803,Lookup!$I:$M,Lookup!J$2,0),"")</f>
        <v/>
      </c>
      <c r="L6803" s="6" t="str">
        <f>IFERROR(VLOOKUP($J6803,Lookup!$I:$M,Lookup!K$2,0),"")</f>
        <v/>
      </c>
      <c r="M6803" s="6" t="str">
        <f>IFERROR(VLOOKUP($J6803,Lookup!$I:$M,Lookup!L$2,0),"")</f>
        <v/>
      </c>
      <c r="N6803" s="6" t="str">
        <f>IFERROR(VLOOKUP($J6803,Lookup!$I:$M,Lookup!M$2,0),"")</f>
        <v/>
      </c>
      <c r="O6803" s="6">
        <f>IFERROR(VLOOKUP(E6803,Lookup!B:C,2,0),0)</f>
        <v>0</v>
      </c>
    </row>
    <row r="6804" customHeight="1" spans="11:15">
      <c r="K6804" s="6" t="str">
        <f>IFERROR(VLOOKUP($J6804,Lookup!$I:$M,Lookup!J$2,0),"")</f>
        <v/>
      </c>
      <c r="L6804" s="6" t="str">
        <f>IFERROR(VLOOKUP($J6804,Lookup!$I:$M,Lookup!K$2,0),"")</f>
        <v/>
      </c>
      <c r="M6804" s="6" t="str">
        <f>IFERROR(VLOOKUP($J6804,Lookup!$I:$M,Lookup!L$2,0),"")</f>
        <v/>
      </c>
      <c r="N6804" s="6" t="str">
        <f>IFERROR(VLOOKUP($J6804,Lookup!$I:$M,Lookup!M$2,0),"")</f>
        <v/>
      </c>
      <c r="O6804" s="6">
        <f>IFERROR(VLOOKUP(E6804,Lookup!B:C,2,0),0)</f>
        <v>0</v>
      </c>
    </row>
    <row r="6805" customHeight="1" spans="11:15">
      <c r="K6805" s="6" t="str">
        <f>IFERROR(VLOOKUP($J6805,Lookup!$I:$M,Lookup!J$2,0),"")</f>
        <v/>
      </c>
      <c r="L6805" s="6" t="str">
        <f>IFERROR(VLOOKUP($J6805,Lookup!$I:$M,Lookup!K$2,0),"")</f>
        <v/>
      </c>
      <c r="M6805" s="6" t="str">
        <f>IFERROR(VLOOKUP($J6805,Lookup!$I:$M,Lookup!L$2,0),"")</f>
        <v/>
      </c>
      <c r="N6805" s="6" t="str">
        <f>IFERROR(VLOOKUP($J6805,Lookup!$I:$M,Lookup!M$2,0),"")</f>
        <v/>
      </c>
      <c r="O6805" s="6">
        <f>IFERROR(VLOOKUP(E6805,Lookup!B:C,2,0),0)</f>
        <v>0</v>
      </c>
    </row>
    <row r="6806" customHeight="1" spans="11:15">
      <c r="K6806" s="6" t="str">
        <f>IFERROR(VLOOKUP($J6806,Lookup!$I:$M,Lookup!J$2,0),"")</f>
        <v/>
      </c>
      <c r="L6806" s="6" t="str">
        <f>IFERROR(VLOOKUP($J6806,Lookup!$I:$M,Lookup!K$2,0),"")</f>
        <v/>
      </c>
      <c r="M6806" s="6" t="str">
        <f>IFERROR(VLOOKUP($J6806,Lookup!$I:$M,Lookup!L$2,0),"")</f>
        <v/>
      </c>
      <c r="N6806" s="6" t="str">
        <f>IFERROR(VLOOKUP($J6806,Lookup!$I:$M,Lookup!M$2,0),"")</f>
        <v/>
      </c>
      <c r="O6806" s="6">
        <f>IFERROR(VLOOKUP(E6806,Lookup!B:C,2,0),0)</f>
        <v>0</v>
      </c>
    </row>
    <row r="6807" customHeight="1" spans="11:15">
      <c r="K6807" s="6" t="str">
        <f>IFERROR(VLOOKUP($J6807,Lookup!$I:$M,Lookup!J$2,0),"")</f>
        <v/>
      </c>
      <c r="L6807" s="6" t="str">
        <f>IFERROR(VLOOKUP($J6807,Lookup!$I:$M,Lookup!K$2,0),"")</f>
        <v/>
      </c>
      <c r="M6807" s="6" t="str">
        <f>IFERROR(VLOOKUP($J6807,Lookup!$I:$M,Lookup!L$2,0),"")</f>
        <v/>
      </c>
      <c r="N6807" s="6" t="str">
        <f>IFERROR(VLOOKUP($J6807,Lookup!$I:$M,Lookup!M$2,0),"")</f>
        <v/>
      </c>
      <c r="O6807" s="6">
        <f>IFERROR(VLOOKUP(E6807,Lookup!B:C,2,0),0)</f>
        <v>0</v>
      </c>
    </row>
    <row r="6808" customHeight="1" spans="11:15">
      <c r="K6808" s="6" t="str">
        <f>IFERROR(VLOOKUP($J6808,Lookup!$I:$M,Lookup!J$2,0),"")</f>
        <v/>
      </c>
      <c r="L6808" s="6" t="str">
        <f>IFERROR(VLOOKUP($J6808,Lookup!$I:$M,Lookup!K$2,0),"")</f>
        <v/>
      </c>
      <c r="M6808" s="6" t="str">
        <f>IFERROR(VLOOKUP($J6808,Lookup!$I:$M,Lookup!L$2,0),"")</f>
        <v/>
      </c>
      <c r="N6808" s="6" t="str">
        <f>IFERROR(VLOOKUP($J6808,Lookup!$I:$M,Lookup!M$2,0),"")</f>
        <v/>
      </c>
      <c r="O6808" s="6">
        <f>IFERROR(VLOOKUP(E6808,Lookup!B:C,2,0),0)</f>
        <v>0</v>
      </c>
    </row>
    <row r="6809" customHeight="1" spans="11:15">
      <c r="K6809" s="6" t="str">
        <f>IFERROR(VLOOKUP($J6809,Lookup!$I:$M,Lookup!J$2,0),"")</f>
        <v/>
      </c>
      <c r="L6809" s="6" t="str">
        <f>IFERROR(VLOOKUP($J6809,Lookup!$I:$M,Lookup!K$2,0),"")</f>
        <v/>
      </c>
      <c r="M6809" s="6" t="str">
        <f>IFERROR(VLOOKUP($J6809,Lookup!$I:$M,Lookup!L$2,0),"")</f>
        <v/>
      </c>
      <c r="N6809" s="6" t="str">
        <f>IFERROR(VLOOKUP($J6809,Lookup!$I:$M,Lookup!M$2,0),"")</f>
        <v/>
      </c>
      <c r="O6809" s="6">
        <f>IFERROR(VLOOKUP(E6809,Lookup!B:C,2,0),0)</f>
        <v>0</v>
      </c>
    </row>
    <row r="6810" customHeight="1" spans="11:15">
      <c r="K6810" s="6" t="str">
        <f>IFERROR(VLOOKUP($J6810,Lookup!$I:$M,Lookup!J$2,0),"")</f>
        <v/>
      </c>
      <c r="L6810" s="6" t="str">
        <f>IFERROR(VLOOKUP($J6810,Lookup!$I:$M,Lookup!K$2,0),"")</f>
        <v/>
      </c>
      <c r="M6810" s="6" t="str">
        <f>IFERROR(VLOOKUP($J6810,Lookup!$I:$M,Lookup!L$2,0),"")</f>
        <v/>
      </c>
      <c r="N6810" s="6" t="str">
        <f>IFERROR(VLOOKUP($J6810,Lookup!$I:$M,Lookup!M$2,0),"")</f>
        <v/>
      </c>
      <c r="O6810" s="6">
        <f>IFERROR(VLOOKUP(E6810,Lookup!B:C,2,0),0)</f>
        <v>0</v>
      </c>
    </row>
    <row r="6811" customHeight="1" spans="11:15">
      <c r="K6811" s="6" t="str">
        <f>IFERROR(VLOOKUP($J6811,Lookup!$I:$M,Lookup!J$2,0),"")</f>
        <v/>
      </c>
      <c r="L6811" s="6" t="str">
        <f>IFERROR(VLOOKUP($J6811,Lookup!$I:$M,Lookup!K$2,0),"")</f>
        <v/>
      </c>
      <c r="M6811" s="6" t="str">
        <f>IFERROR(VLOOKUP($J6811,Lookup!$I:$M,Lookup!L$2,0),"")</f>
        <v/>
      </c>
      <c r="N6811" s="6" t="str">
        <f>IFERROR(VLOOKUP($J6811,Lookup!$I:$M,Lookup!M$2,0),"")</f>
        <v/>
      </c>
      <c r="O6811" s="6">
        <f>IFERROR(VLOOKUP(E6811,Lookup!B:C,2,0),0)</f>
        <v>0</v>
      </c>
    </row>
    <row r="6812" customHeight="1" spans="11:15">
      <c r="K6812" s="6" t="str">
        <f>IFERROR(VLOOKUP($J6812,Lookup!$I:$M,Lookup!J$2,0),"")</f>
        <v/>
      </c>
      <c r="L6812" s="6" t="str">
        <f>IFERROR(VLOOKUP($J6812,Lookup!$I:$M,Lookup!K$2,0),"")</f>
        <v/>
      </c>
      <c r="M6812" s="6" t="str">
        <f>IFERROR(VLOOKUP($J6812,Lookup!$I:$M,Lookup!L$2,0),"")</f>
        <v/>
      </c>
      <c r="N6812" s="6" t="str">
        <f>IFERROR(VLOOKUP($J6812,Lookup!$I:$M,Lookup!M$2,0),"")</f>
        <v/>
      </c>
      <c r="O6812" s="6">
        <f>IFERROR(VLOOKUP(E6812,Lookup!B:C,2,0),0)</f>
        <v>0</v>
      </c>
    </row>
    <row r="6813" customHeight="1" spans="11:15">
      <c r="K6813" s="6" t="str">
        <f>IFERROR(VLOOKUP($J6813,Lookup!$I:$M,Lookup!J$2,0),"")</f>
        <v/>
      </c>
      <c r="L6813" s="6" t="str">
        <f>IFERROR(VLOOKUP($J6813,Lookup!$I:$M,Lookup!K$2,0),"")</f>
        <v/>
      </c>
      <c r="M6813" s="6" t="str">
        <f>IFERROR(VLOOKUP($J6813,Lookup!$I:$M,Lookup!L$2,0),"")</f>
        <v/>
      </c>
      <c r="N6813" s="6" t="str">
        <f>IFERROR(VLOOKUP($J6813,Lookup!$I:$M,Lookup!M$2,0),"")</f>
        <v/>
      </c>
      <c r="O6813" s="6">
        <f>IFERROR(VLOOKUP(E6813,Lookup!B:C,2,0),0)</f>
        <v>0</v>
      </c>
    </row>
    <row r="6814" customHeight="1" spans="11:15">
      <c r="K6814" s="6" t="str">
        <f>IFERROR(VLOOKUP($J6814,Lookup!$I:$M,Lookup!J$2,0),"")</f>
        <v/>
      </c>
      <c r="L6814" s="6" t="str">
        <f>IFERROR(VLOOKUP($J6814,Lookup!$I:$M,Lookup!K$2,0),"")</f>
        <v/>
      </c>
      <c r="M6814" s="6" t="str">
        <f>IFERROR(VLOOKUP($J6814,Lookup!$I:$M,Lookup!L$2,0),"")</f>
        <v/>
      </c>
      <c r="N6814" s="6" t="str">
        <f>IFERROR(VLOOKUP($J6814,Lookup!$I:$M,Lookup!M$2,0),"")</f>
        <v/>
      </c>
      <c r="O6814" s="6">
        <f>IFERROR(VLOOKUP(E6814,Lookup!B:C,2,0),0)</f>
        <v>0</v>
      </c>
    </row>
    <row r="6815" customHeight="1" spans="11:15">
      <c r="K6815" s="6" t="str">
        <f>IFERROR(VLOOKUP($J6815,Lookup!$I:$M,Lookup!J$2,0),"")</f>
        <v/>
      </c>
      <c r="L6815" s="6" t="str">
        <f>IFERROR(VLOOKUP($J6815,Lookup!$I:$M,Lookup!K$2,0),"")</f>
        <v/>
      </c>
      <c r="M6815" s="6" t="str">
        <f>IFERROR(VLOOKUP($J6815,Lookup!$I:$M,Lookup!L$2,0),"")</f>
        <v/>
      </c>
      <c r="N6815" s="6" t="str">
        <f>IFERROR(VLOOKUP($J6815,Lookup!$I:$M,Lookup!M$2,0),"")</f>
        <v/>
      </c>
      <c r="O6815" s="6">
        <f>IFERROR(VLOOKUP(E6815,Lookup!B:C,2,0),0)</f>
        <v>0</v>
      </c>
    </row>
    <row r="6816" customHeight="1" spans="11:15">
      <c r="K6816" s="6" t="str">
        <f>IFERROR(VLOOKUP($J6816,Lookup!$I:$M,Lookup!J$2,0),"")</f>
        <v/>
      </c>
      <c r="L6816" s="6" t="str">
        <f>IFERROR(VLOOKUP($J6816,Lookup!$I:$M,Lookup!K$2,0),"")</f>
        <v/>
      </c>
      <c r="M6816" s="6" t="str">
        <f>IFERROR(VLOOKUP($J6816,Lookup!$I:$M,Lookup!L$2,0),"")</f>
        <v/>
      </c>
      <c r="N6816" s="6" t="str">
        <f>IFERROR(VLOOKUP($J6816,Lookup!$I:$M,Lookup!M$2,0),"")</f>
        <v/>
      </c>
      <c r="O6816" s="6">
        <f>IFERROR(VLOOKUP(E6816,Lookup!B:C,2,0),0)</f>
        <v>0</v>
      </c>
    </row>
    <row r="6817" customHeight="1" spans="11:15">
      <c r="K6817" s="6" t="str">
        <f>IFERROR(VLOOKUP($J6817,Lookup!$I:$M,Lookup!J$2,0),"")</f>
        <v/>
      </c>
      <c r="L6817" s="6" t="str">
        <f>IFERROR(VLOOKUP($J6817,Lookup!$I:$M,Lookup!K$2,0),"")</f>
        <v/>
      </c>
      <c r="M6817" s="6" t="str">
        <f>IFERROR(VLOOKUP($J6817,Lookup!$I:$M,Lookup!L$2,0),"")</f>
        <v/>
      </c>
      <c r="N6817" s="6" t="str">
        <f>IFERROR(VLOOKUP($J6817,Lookup!$I:$M,Lookup!M$2,0),"")</f>
        <v/>
      </c>
      <c r="O6817" s="6">
        <f>IFERROR(VLOOKUP(E6817,Lookup!B:C,2,0),0)</f>
        <v>0</v>
      </c>
    </row>
    <row r="6818" customHeight="1" spans="11:15">
      <c r="K6818" s="6" t="str">
        <f>IFERROR(VLOOKUP($J6818,Lookup!$I:$M,Lookup!J$2,0),"")</f>
        <v/>
      </c>
      <c r="L6818" s="6" t="str">
        <f>IFERROR(VLOOKUP($J6818,Lookup!$I:$M,Lookup!K$2,0),"")</f>
        <v/>
      </c>
      <c r="M6818" s="6" t="str">
        <f>IFERROR(VLOOKUP($J6818,Lookup!$I:$M,Lookup!L$2,0),"")</f>
        <v/>
      </c>
      <c r="N6818" s="6" t="str">
        <f>IFERROR(VLOOKUP($J6818,Lookup!$I:$M,Lookup!M$2,0),"")</f>
        <v/>
      </c>
      <c r="O6818" s="6">
        <f>IFERROR(VLOOKUP(E6818,Lookup!B:C,2,0),0)</f>
        <v>0</v>
      </c>
    </row>
    <row r="6819" customHeight="1" spans="11:15">
      <c r="K6819" s="6" t="str">
        <f>IFERROR(VLOOKUP($J6819,Lookup!$I:$M,Lookup!J$2,0),"")</f>
        <v/>
      </c>
      <c r="L6819" s="6" t="str">
        <f>IFERROR(VLOOKUP($J6819,Lookup!$I:$M,Lookup!K$2,0),"")</f>
        <v/>
      </c>
      <c r="M6819" s="6" t="str">
        <f>IFERROR(VLOOKUP($J6819,Lookup!$I:$M,Lookup!L$2,0),"")</f>
        <v/>
      </c>
      <c r="N6819" s="6" t="str">
        <f>IFERROR(VLOOKUP($J6819,Lookup!$I:$M,Lookup!M$2,0),"")</f>
        <v/>
      </c>
      <c r="O6819" s="6">
        <f>IFERROR(VLOOKUP(E6819,Lookup!B:C,2,0),0)</f>
        <v>0</v>
      </c>
    </row>
    <row r="6820" customHeight="1" spans="11:15">
      <c r="K6820" s="6" t="str">
        <f>IFERROR(VLOOKUP($J6820,Lookup!$I:$M,Lookup!J$2,0),"")</f>
        <v/>
      </c>
      <c r="L6820" s="6" t="str">
        <f>IFERROR(VLOOKUP($J6820,Lookup!$I:$M,Lookup!K$2,0),"")</f>
        <v/>
      </c>
      <c r="M6820" s="6" t="str">
        <f>IFERROR(VLOOKUP($J6820,Lookup!$I:$M,Lookup!L$2,0),"")</f>
        <v/>
      </c>
      <c r="N6820" s="6" t="str">
        <f>IFERROR(VLOOKUP($J6820,Lookup!$I:$M,Lookup!M$2,0),"")</f>
        <v/>
      </c>
      <c r="O6820" s="6">
        <f>IFERROR(VLOOKUP(E6820,Lookup!B:C,2,0),0)</f>
        <v>0</v>
      </c>
    </row>
    <row r="6821" customHeight="1" spans="11:15">
      <c r="K6821" s="6" t="str">
        <f>IFERROR(VLOOKUP($J6821,Lookup!$I:$M,Lookup!J$2,0),"")</f>
        <v/>
      </c>
      <c r="L6821" s="6" t="str">
        <f>IFERROR(VLOOKUP($J6821,Lookup!$I:$M,Lookup!K$2,0),"")</f>
        <v/>
      </c>
      <c r="M6821" s="6" t="str">
        <f>IFERROR(VLOOKUP($J6821,Lookup!$I:$M,Lookup!L$2,0),"")</f>
        <v/>
      </c>
      <c r="N6821" s="6" t="str">
        <f>IFERROR(VLOOKUP($J6821,Lookup!$I:$M,Lookup!M$2,0),"")</f>
        <v/>
      </c>
      <c r="O6821" s="6">
        <f>IFERROR(VLOOKUP(E6821,Lookup!B:C,2,0),0)</f>
        <v>0</v>
      </c>
    </row>
    <row r="6822" customHeight="1" spans="11:15">
      <c r="K6822" s="6" t="str">
        <f>IFERROR(VLOOKUP($J6822,Lookup!$I:$M,Lookup!J$2,0),"")</f>
        <v/>
      </c>
      <c r="L6822" s="6" t="str">
        <f>IFERROR(VLOOKUP($J6822,Lookup!$I:$M,Lookup!K$2,0),"")</f>
        <v/>
      </c>
      <c r="M6822" s="6" t="str">
        <f>IFERROR(VLOOKUP($J6822,Lookup!$I:$M,Lookup!L$2,0),"")</f>
        <v/>
      </c>
      <c r="N6822" s="6" t="str">
        <f>IFERROR(VLOOKUP($J6822,Lookup!$I:$M,Lookup!M$2,0),"")</f>
        <v/>
      </c>
      <c r="O6822" s="6">
        <f>IFERROR(VLOOKUP(E6822,Lookup!B:C,2,0),0)</f>
        <v>0</v>
      </c>
    </row>
    <row r="6823" customHeight="1" spans="11:15">
      <c r="K6823" s="6" t="str">
        <f>IFERROR(VLOOKUP($J6823,Lookup!$I:$M,Lookup!J$2,0),"")</f>
        <v/>
      </c>
      <c r="L6823" s="6" t="str">
        <f>IFERROR(VLOOKUP($J6823,Lookup!$I:$M,Lookup!K$2,0),"")</f>
        <v/>
      </c>
      <c r="M6823" s="6" t="str">
        <f>IFERROR(VLOOKUP($J6823,Lookup!$I:$M,Lookup!L$2,0),"")</f>
        <v/>
      </c>
      <c r="N6823" s="6" t="str">
        <f>IFERROR(VLOOKUP($J6823,Lookup!$I:$M,Lookup!M$2,0),"")</f>
        <v/>
      </c>
      <c r="O6823" s="6">
        <f>IFERROR(VLOOKUP(E6823,Lookup!B:C,2,0),0)</f>
        <v>0</v>
      </c>
    </row>
    <row r="6824" customHeight="1" spans="11:15">
      <c r="K6824" s="6" t="str">
        <f>IFERROR(VLOOKUP($J6824,Lookup!$I:$M,Lookup!J$2,0),"")</f>
        <v/>
      </c>
      <c r="L6824" s="6" t="str">
        <f>IFERROR(VLOOKUP($J6824,Lookup!$I:$M,Lookup!K$2,0),"")</f>
        <v/>
      </c>
      <c r="M6824" s="6" t="str">
        <f>IFERROR(VLOOKUP($J6824,Lookup!$I:$M,Lookup!L$2,0),"")</f>
        <v/>
      </c>
      <c r="N6824" s="6" t="str">
        <f>IFERROR(VLOOKUP($J6824,Lookup!$I:$M,Lookup!M$2,0),"")</f>
        <v/>
      </c>
      <c r="O6824" s="6">
        <f>IFERROR(VLOOKUP(E6824,Lookup!B:C,2,0),0)</f>
        <v>0</v>
      </c>
    </row>
    <row r="6825" customHeight="1" spans="11:15">
      <c r="K6825" s="6" t="str">
        <f>IFERROR(VLOOKUP($J6825,Lookup!$I:$M,Lookup!J$2,0),"")</f>
        <v/>
      </c>
      <c r="L6825" s="6" t="str">
        <f>IFERROR(VLOOKUP($J6825,Lookup!$I:$M,Lookup!K$2,0),"")</f>
        <v/>
      </c>
      <c r="M6825" s="6" t="str">
        <f>IFERROR(VLOOKUP($J6825,Lookup!$I:$M,Lookup!L$2,0),"")</f>
        <v/>
      </c>
      <c r="N6825" s="6" t="str">
        <f>IFERROR(VLOOKUP($J6825,Lookup!$I:$M,Lookup!M$2,0),"")</f>
        <v/>
      </c>
      <c r="O6825" s="6">
        <f>IFERROR(VLOOKUP(E6825,Lookup!B:C,2,0),0)</f>
        <v>0</v>
      </c>
    </row>
    <row r="6826" customHeight="1" spans="11:15">
      <c r="K6826" s="6" t="str">
        <f>IFERROR(VLOOKUP($J6826,Lookup!$I:$M,Lookup!J$2,0),"")</f>
        <v/>
      </c>
      <c r="L6826" s="6" t="str">
        <f>IFERROR(VLOOKUP($J6826,Lookup!$I:$M,Lookup!K$2,0),"")</f>
        <v/>
      </c>
      <c r="M6826" s="6" t="str">
        <f>IFERROR(VLOOKUP($J6826,Lookup!$I:$M,Lookup!L$2,0),"")</f>
        <v/>
      </c>
      <c r="N6826" s="6" t="str">
        <f>IFERROR(VLOOKUP($J6826,Lookup!$I:$M,Lookup!M$2,0),"")</f>
        <v/>
      </c>
      <c r="O6826" s="6">
        <f>IFERROR(VLOOKUP(E6826,Lookup!B:C,2,0),0)</f>
        <v>0</v>
      </c>
    </row>
    <row r="6827" customHeight="1" spans="11:15">
      <c r="K6827" s="6" t="str">
        <f>IFERROR(VLOOKUP($J6827,Lookup!$I:$M,Lookup!J$2,0),"")</f>
        <v/>
      </c>
      <c r="L6827" s="6" t="str">
        <f>IFERROR(VLOOKUP($J6827,Lookup!$I:$M,Lookup!K$2,0),"")</f>
        <v/>
      </c>
      <c r="M6827" s="6" t="str">
        <f>IFERROR(VLOOKUP($J6827,Lookup!$I:$M,Lookup!L$2,0),"")</f>
        <v/>
      </c>
      <c r="N6827" s="6" t="str">
        <f>IFERROR(VLOOKUP($J6827,Lookup!$I:$M,Lookup!M$2,0),"")</f>
        <v/>
      </c>
      <c r="O6827" s="6">
        <f>IFERROR(VLOOKUP(E6827,Lookup!B:C,2,0),0)</f>
        <v>0</v>
      </c>
    </row>
    <row r="6828" customHeight="1" spans="11:15">
      <c r="K6828" s="6" t="str">
        <f>IFERROR(VLOOKUP($J6828,Lookup!$I:$M,Lookup!J$2,0),"")</f>
        <v/>
      </c>
      <c r="L6828" s="6" t="str">
        <f>IFERROR(VLOOKUP($J6828,Lookup!$I:$M,Lookup!K$2,0),"")</f>
        <v/>
      </c>
      <c r="M6828" s="6" t="str">
        <f>IFERROR(VLOOKUP($J6828,Lookup!$I:$M,Lookup!L$2,0),"")</f>
        <v/>
      </c>
      <c r="N6828" s="6" t="str">
        <f>IFERROR(VLOOKUP($J6828,Lookup!$I:$M,Lookup!M$2,0),"")</f>
        <v/>
      </c>
      <c r="O6828" s="6">
        <f>IFERROR(VLOOKUP(E6828,Lookup!B:C,2,0),0)</f>
        <v>0</v>
      </c>
    </row>
    <row r="6829" customHeight="1" spans="11:15">
      <c r="K6829" s="6" t="str">
        <f>IFERROR(VLOOKUP($J6829,Lookup!$I:$M,Lookup!J$2,0),"")</f>
        <v/>
      </c>
      <c r="L6829" s="6" t="str">
        <f>IFERROR(VLOOKUP($J6829,Lookup!$I:$M,Lookup!K$2,0),"")</f>
        <v/>
      </c>
      <c r="M6829" s="6" t="str">
        <f>IFERROR(VLOOKUP($J6829,Lookup!$I:$M,Lookup!L$2,0),"")</f>
        <v/>
      </c>
      <c r="N6829" s="6" t="str">
        <f>IFERROR(VLOOKUP($J6829,Lookup!$I:$M,Lookup!M$2,0),"")</f>
        <v/>
      </c>
      <c r="O6829" s="6">
        <f>IFERROR(VLOOKUP(E6829,Lookup!B:C,2,0),0)</f>
        <v>0</v>
      </c>
    </row>
    <row r="6830" customHeight="1" spans="11:15">
      <c r="K6830" s="6" t="str">
        <f>IFERROR(VLOOKUP($J6830,Lookup!$I:$M,Lookup!J$2,0),"")</f>
        <v/>
      </c>
      <c r="L6830" s="6" t="str">
        <f>IFERROR(VLOOKUP($J6830,Lookup!$I:$M,Lookup!K$2,0),"")</f>
        <v/>
      </c>
      <c r="M6830" s="6" t="str">
        <f>IFERROR(VLOOKUP($J6830,Lookup!$I:$M,Lookup!L$2,0),"")</f>
        <v/>
      </c>
      <c r="N6830" s="6" t="str">
        <f>IFERROR(VLOOKUP($J6830,Lookup!$I:$M,Lookup!M$2,0),"")</f>
        <v/>
      </c>
      <c r="O6830" s="6">
        <f>IFERROR(VLOOKUP(E6830,Lookup!B:C,2,0),0)</f>
        <v>0</v>
      </c>
    </row>
    <row r="6831" customHeight="1" spans="11:15">
      <c r="K6831" s="6" t="str">
        <f>IFERROR(VLOOKUP($J6831,Lookup!$I:$M,Lookup!J$2,0),"")</f>
        <v/>
      </c>
      <c r="L6831" s="6" t="str">
        <f>IFERROR(VLOOKUP($J6831,Lookup!$I:$M,Lookup!K$2,0),"")</f>
        <v/>
      </c>
      <c r="M6831" s="6" t="str">
        <f>IFERROR(VLOOKUP($J6831,Lookup!$I:$M,Lookup!L$2,0),"")</f>
        <v/>
      </c>
      <c r="N6831" s="6" t="str">
        <f>IFERROR(VLOOKUP($J6831,Lookup!$I:$M,Lookup!M$2,0),"")</f>
        <v/>
      </c>
      <c r="O6831" s="6">
        <f>IFERROR(VLOOKUP(E6831,Lookup!B:C,2,0),0)</f>
        <v>0</v>
      </c>
    </row>
    <row r="6832" customHeight="1" spans="11:15">
      <c r="K6832" s="6" t="str">
        <f>IFERROR(VLOOKUP($J6832,Lookup!$I:$M,Lookup!J$2,0),"")</f>
        <v/>
      </c>
      <c r="L6832" s="6" t="str">
        <f>IFERROR(VLOOKUP($J6832,Lookup!$I:$M,Lookup!K$2,0),"")</f>
        <v/>
      </c>
      <c r="M6832" s="6" t="str">
        <f>IFERROR(VLOOKUP($J6832,Lookup!$I:$M,Lookup!L$2,0),"")</f>
        <v/>
      </c>
      <c r="N6832" s="6" t="str">
        <f>IFERROR(VLOOKUP($J6832,Lookup!$I:$M,Lookup!M$2,0),"")</f>
        <v/>
      </c>
      <c r="O6832" s="6">
        <f>IFERROR(VLOOKUP(E6832,Lookup!B:C,2,0),0)</f>
        <v>0</v>
      </c>
    </row>
    <row r="6833" customHeight="1" spans="11:15">
      <c r="K6833" s="6" t="str">
        <f>IFERROR(VLOOKUP($J6833,Lookup!$I:$M,Lookup!J$2,0),"")</f>
        <v/>
      </c>
      <c r="L6833" s="6" t="str">
        <f>IFERROR(VLOOKUP($J6833,Lookup!$I:$M,Lookup!K$2,0),"")</f>
        <v/>
      </c>
      <c r="M6833" s="6" t="str">
        <f>IFERROR(VLOOKUP($J6833,Lookup!$I:$M,Lookup!L$2,0),"")</f>
        <v/>
      </c>
      <c r="N6833" s="6" t="str">
        <f>IFERROR(VLOOKUP($J6833,Lookup!$I:$M,Lookup!M$2,0),"")</f>
        <v/>
      </c>
      <c r="O6833" s="6">
        <f>IFERROR(VLOOKUP(E6833,Lookup!B:C,2,0),0)</f>
        <v>0</v>
      </c>
    </row>
    <row r="6834" customHeight="1" spans="11:15">
      <c r="K6834" s="6" t="str">
        <f>IFERROR(VLOOKUP($J6834,Lookup!$I:$M,Lookup!J$2,0),"")</f>
        <v/>
      </c>
      <c r="L6834" s="6" t="str">
        <f>IFERROR(VLOOKUP($J6834,Lookup!$I:$M,Lookup!K$2,0),"")</f>
        <v/>
      </c>
      <c r="M6834" s="6" t="str">
        <f>IFERROR(VLOOKUP($J6834,Lookup!$I:$M,Lookup!L$2,0),"")</f>
        <v/>
      </c>
      <c r="N6834" s="6" t="str">
        <f>IFERROR(VLOOKUP($J6834,Lookup!$I:$M,Lookup!M$2,0),"")</f>
        <v/>
      </c>
      <c r="O6834" s="6">
        <f>IFERROR(VLOOKUP(E6834,Lookup!B:C,2,0),0)</f>
        <v>0</v>
      </c>
    </row>
    <row r="6835" customHeight="1" spans="11:15">
      <c r="K6835" s="6" t="str">
        <f>IFERROR(VLOOKUP($J6835,Lookup!$I:$M,Lookup!J$2,0),"")</f>
        <v/>
      </c>
      <c r="L6835" s="6" t="str">
        <f>IFERROR(VLOOKUP($J6835,Lookup!$I:$M,Lookup!K$2,0),"")</f>
        <v/>
      </c>
      <c r="M6835" s="6" t="str">
        <f>IFERROR(VLOOKUP($J6835,Lookup!$I:$M,Lookup!L$2,0),"")</f>
        <v/>
      </c>
      <c r="N6835" s="6" t="str">
        <f>IFERROR(VLOOKUP($J6835,Lookup!$I:$M,Lookup!M$2,0),"")</f>
        <v/>
      </c>
      <c r="O6835" s="6">
        <f>IFERROR(VLOOKUP(E6835,Lookup!B:C,2,0),0)</f>
        <v>0</v>
      </c>
    </row>
    <row r="6836" customHeight="1" spans="11:15">
      <c r="K6836" s="6" t="str">
        <f>IFERROR(VLOOKUP($J6836,Lookup!$I:$M,Lookup!J$2,0),"")</f>
        <v/>
      </c>
      <c r="L6836" s="6" t="str">
        <f>IFERROR(VLOOKUP($J6836,Lookup!$I:$M,Lookup!K$2,0),"")</f>
        <v/>
      </c>
      <c r="M6836" s="6" t="str">
        <f>IFERROR(VLOOKUP($J6836,Lookup!$I:$M,Lookup!L$2,0),"")</f>
        <v/>
      </c>
      <c r="N6836" s="6" t="str">
        <f>IFERROR(VLOOKUP($J6836,Lookup!$I:$M,Lookup!M$2,0),"")</f>
        <v/>
      </c>
      <c r="O6836" s="6">
        <f>IFERROR(VLOOKUP(E6836,Lookup!B:C,2,0),0)</f>
        <v>0</v>
      </c>
    </row>
    <row r="6837" customHeight="1" spans="11:15">
      <c r="K6837" s="6" t="str">
        <f>IFERROR(VLOOKUP($J6837,Lookup!$I:$M,Lookup!J$2,0),"")</f>
        <v/>
      </c>
      <c r="L6837" s="6" t="str">
        <f>IFERROR(VLOOKUP($J6837,Lookup!$I:$M,Lookup!K$2,0),"")</f>
        <v/>
      </c>
      <c r="M6837" s="6" t="str">
        <f>IFERROR(VLOOKUP($J6837,Lookup!$I:$M,Lookup!L$2,0),"")</f>
        <v/>
      </c>
      <c r="N6837" s="6" t="str">
        <f>IFERROR(VLOOKUP($J6837,Lookup!$I:$M,Lookup!M$2,0),"")</f>
        <v/>
      </c>
      <c r="O6837" s="6">
        <f>IFERROR(VLOOKUP(E6837,Lookup!B:C,2,0),0)</f>
        <v>0</v>
      </c>
    </row>
    <row r="6838" customHeight="1" spans="11:15">
      <c r="K6838" s="6" t="str">
        <f>IFERROR(VLOOKUP($J6838,Lookup!$I:$M,Lookup!J$2,0),"")</f>
        <v/>
      </c>
      <c r="L6838" s="6" t="str">
        <f>IFERROR(VLOOKUP($J6838,Lookup!$I:$M,Lookup!K$2,0),"")</f>
        <v/>
      </c>
      <c r="M6838" s="6" t="str">
        <f>IFERROR(VLOOKUP($J6838,Lookup!$I:$M,Lookup!L$2,0),"")</f>
        <v/>
      </c>
      <c r="N6838" s="6" t="str">
        <f>IFERROR(VLOOKUP($J6838,Lookup!$I:$M,Lookup!M$2,0),"")</f>
        <v/>
      </c>
      <c r="O6838" s="6">
        <f>IFERROR(VLOOKUP(E6838,Lookup!B:C,2,0),0)</f>
        <v>0</v>
      </c>
    </row>
    <row r="6839" customHeight="1" spans="11:15">
      <c r="K6839" s="6" t="str">
        <f>IFERROR(VLOOKUP($J6839,Lookup!$I:$M,Lookup!J$2,0),"")</f>
        <v/>
      </c>
      <c r="L6839" s="6" t="str">
        <f>IFERROR(VLOOKUP($J6839,Lookup!$I:$M,Lookup!K$2,0),"")</f>
        <v/>
      </c>
      <c r="M6839" s="6" t="str">
        <f>IFERROR(VLOOKUP($J6839,Lookup!$I:$M,Lookup!L$2,0),"")</f>
        <v/>
      </c>
      <c r="N6839" s="6" t="str">
        <f>IFERROR(VLOOKUP($J6839,Lookup!$I:$M,Lookup!M$2,0),"")</f>
        <v/>
      </c>
      <c r="O6839" s="6">
        <f>IFERROR(VLOOKUP(E6839,Lookup!B:C,2,0),0)</f>
        <v>0</v>
      </c>
    </row>
    <row r="6840" customHeight="1" spans="11:15">
      <c r="K6840" s="6" t="str">
        <f>IFERROR(VLOOKUP($J6840,Lookup!$I:$M,Lookup!J$2,0),"")</f>
        <v/>
      </c>
      <c r="L6840" s="6" t="str">
        <f>IFERROR(VLOOKUP($J6840,Lookup!$I:$M,Lookup!K$2,0),"")</f>
        <v/>
      </c>
      <c r="M6840" s="6" t="str">
        <f>IFERROR(VLOOKUP($J6840,Lookup!$I:$M,Lookup!L$2,0),"")</f>
        <v/>
      </c>
      <c r="N6840" s="6" t="str">
        <f>IFERROR(VLOOKUP($J6840,Lookup!$I:$M,Lookup!M$2,0),"")</f>
        <v/>
      </c>
      <c r="O6840" s="6">
        <f>IFERROR(VLOOKUP(E6840,Lookup!B:C,2,0),0)</f>
        <v>0</v>
      </c>
    </row>
    <row r="6841" customHeight="1" spans="11:15">
      <c r="K6841" s="6" t="str">
        <f>IFERROR(VLOOKUP($J6841,Lookup!$I:$M,Lookup!J$2,0),"")</f>
        <v/>
      </c>
      <c r="L6841" s="6" t="str">
        <f>IFERROR(VLOOKUP($J6841,Lookup!$I:$M,Lookup!K$2,0),"")</f>
        <v/>
      </c>
      <c r="M6841" s="6" t="str">
        <f>IFERROR(VLOOKUP($J6841,Lookup!$I:$M,Lookup!L$2,0),"")</f>
        <v/>
      </c>
      <c r="N6841" s="6" t="str">
        <f>IFERROR(VLOOKUP($J6841,Lookup!$I:$M,Lookup!M$2,0),"")</f>
        <v/>
      </c>
      <c r="O6841" s="6">
        <f>IFERROR(VLOOKUP(E6841,Lookup!B:C,2,0),0)</f>
        <v>0</v>
      </c>
    </row>
    <row r="6842" customHeight="1" spans="11:15">
      <c r="K6842" s="6" t="str">
        <f>IFERROR(VLOOKUP($J6842,Lookup!$I:$M,Lookup!J$2,0),"")</f>
        <v/>
      </c>
      <c r="L6842" s="6" t="str">
        <f>IFERROR(VLOOKUP($J6842,Lookup!$I:$M,Lookup!K$2,0),"")</f>
        <v/>
      </c>
      <c r="M6842" s="6" t="str">
        <f>IFERROR(VLOOKUP($J6842,Lookup!$I:$M,Lookup!L$2,0),"")</f>
        <v/>
      </c>
      <c r="N6842" s="6" t="str">
        <f>IFERROR(VLOOKUP($J6842,Lookup!$I:$M,Lookup!M$2,0),"")</f>
        <v/>
      </c>
      <c r="O6842" s="6">
        <f>IFERROR(VLOOKUP(E6842,Lookup!B:C,2,0),0)</f>
        <v>0</v>
      </c>
    </row>
    <row r="6843" customHeight="1" spans="11:15">
      <c r="K6843" s="6" t="str">
        <f>IFERROR(VLOOKUP($J6843,Lookup!$I:$M,Lookup!J$2,0),"")</f>
        <v/>
      </c>
      <c r="L6843" s="6" t="str">
        <f>IFERROR(VLOOKUP($J6843,Lookup!$I:$M,Lookup!K$2,0),"")</f>
        <v/>
      </c>
      <c r="M6843" s="6" t="str">
        <f>IFERROR(VLOOKUP($J6843,Lookup!$I:$M,Lookup!L$2,0),"")</f>
        <v/>
      </c>
      <c r="N6843" s="6" t="str">
        <f>IFERROR(VLOOKUP($J6843,Lookup!$I:$M,Lookup!M$2,0),"")</f>
        <v/>
      </c>
      <c r="O6843" s="6">
        <f>IFERROR(VLOOKUP(E6843,Lookup!B:C,2,0),0)</f>
        <v>0</v>
      </c>
    </row>
    <row r="6844" customHeight="1" spans="11:15">
      <c r="K6844" s="6" t="str">
        <f>IFERROR(VLOOKUP($J6844,Lookup!$I:$M,Lookup!J$2,0),"")</f>
        <v/>
      </c>
      <c r="L6844" s="6" t="str">
        <f>IFERROR(VLOOKUP($J6844,Lookup!$I:$M,Lookup!K$2,0),"")</f>
        <v/>
      </c>
      <c r="M6844" s="6" t="str">
        <f>IFERROR(VLOOKUP($J6844,Lookup!$I:$M,Lookup!L$2,0),"")</f>
        <v/>
      </c>
      <c r="N6844" s="6" t="str">
        <f>IFERROR(VLOOKUP($J6844,Lookup!$I:$M,Lookup!M$2,0),"")</f>
        <v/>
      </c>
      <c r="O6844" s="6">
        <f>IFERROR(VLOOKUP(E6844,Lookup!B:C,2,0),0)</f>
        <v>0</v>
      </c>
    </row>
    <row r="6845" customHeight="1" spans="11:15">
      <c r="K6845" s="6" t="str">
        <f>IFERROR(VLOOKUP($J6845,Lookup!$I:$M,Lookup!J$2,0),"")</f>
        <v/>
      </c>
      <c r="L6845" s="6" t="str">
        <f>IFERROR(VLOOKUP($J6845,Lookup!$I:$M,Lookup!K$2,0),"")</f>
        <v/>
      </c>
      <c r="M6845" s="6" t="str">
        <f>IFERROR(VLOOKUP($J6845,Lookup!$I:$M,Lookup!L$2,0),"")</f>
        <v/>
      </c>
      <c r="N6845" s="6" t="str">
        <f>IFERROR(VLOOKUP($J6845,Lookup!$I:$M,Lookup!M$2,0),"")</f>
        <v/>
      </c>
      <c r="O6845" s="6">
        <f>IFERROR(VLOOKUP(E6845,Lookup!B:C,2,0),0)</f>
        <v>0</v>
      </c>
    </row>
    <row r="6846" customHeight="1" spans="11:15">
      <c r="K6846" s="6" t="str">
        <f>IFERROR(VLOOKUP($J6846,Lookup!$I:$M,Lookup!J$2,0),"")</f>
        <v/>
      </c>
      <c r="L6846" s="6" t="str">
        <f>IFERROR(VLOOKUP($J6846,Lookup!$I:$M,Lookup!K$2,0),"")</f>
        <v/>
      </c>
      <c r="M6846" s="6" t="str">
        <f>IFERROR(VLOOKUP($J6846,Lookup!$I:$M,Lookup!L$2,0),"")</f>
        <v/>
      </c>
      <c r="N6846" s="6" t="str">
        <f>IFERROR(VLOOKUP($J6846,Lookup!$I:$M,Lookup!M$2,0),"")</f>
        <v/>
      </c>
      <c r="O6846" s="6">
        <f>IFERROR(VLOOKUP(E6846,Lookup!B:C,2,0),0)</f>
        <v>0</v>
      </c>
    </row>
    <row r="6847" customHeight="1" spans="11:15">
      <c r="K6847" s="6" t="str">
        <f>IFERROR(VLOOKUP($J6847,Lookup!$I:$M,Lookup!J$2,0),"")</f>
        <v/>
      </c>
      <c r="L6847" s="6" t="str">
        <f>IFERROR(VLOOKUP($J6847,Lookup!$I:$M,Lookup!K$2,0),"")</f>
        <v/>
      </c>
      <c r="M6847" s="6" t="str">
        <f>IFERROR(VLOOKUP($J6847,Lookup!$I:$M,Lookup!L$2,0),"")</f>
        <v/>
      </c>
      <c r="N6847" s="6" t="str">
        <f>IFERROR(VLOOKUP($J6847,Lookup!$I:$M,Lookup!M$2,0),"")</f>
        <v/>
      </c>
      <c r="O6847" s="6">
        <f>IFERROR(VLOOKUP(E6847,Lookup!B:C,2,0),0)</f>
        <v>0</v>
      </c>
    </row>
    <row r="6848" customHeight="1" spans="11:15">
      <c r="K6848" s="6" t="str">
        <f>IFERROR(VLOOKUP($J6848,Lookup!$I:$M,Lookup!J$2,0),"")</f>
        <v/>
      </c>
      <c r="L6848" s="6" t="str">
        <f>IFERROR(VLOOKUP($J6848,Lookup!$I:$M,Lookup!K$2,0),"")</f>
        <v/>
      </c>
      <c r="M6848" s="6" t="str">
        <f>IFERROR(VLOOKUP($J6848,Lookup!$I:$M,Lookup!L$2,0),"")</f>
        <v/>
      </c>
      <c r="N6848" s="6" t="str">
        <f>IFERROR(VLOOKUP($J6848,Lookup!$I:$M,Lookup!M$2,0),"")</f>
        <v/>
      </c>
      <c r="O6848" s="6">
        <f>IFERROR(VLOOKUP(E6848,Lookup!B:C,2,0),0)</f>
        <v>0</v>
      </c>
    </row>
    <row r="6849" customHeight="1" spans="11:15">
      <c r="K6849" s="6" t="str">
        <f>IFERROR(VLOOKUP($J6849,Lookup!$I:$M,Lookup!J$2,0),"")</f>
        <v/>
      </c>
      <c r="L6849" s="6" t="str">
        <f>IFERROR(VLOOKUP($J6849,Lookup!$I:$M,Lookup!K$2,0),"")</f>
        <v/>
      </c>
      <c r="M6849" s="6" t="str">
        <f>IFERROR(VLOOKUP($J6849,Lookup!$I:$M,Lookup!L$2,0),"")</f>
        <v/>
      </c>
      <c r="N6849" s="6" t="str">
        <f>IFERROR(VLOOKUP($J6849,Lookup!$I:$M,Lookup!M$2,0),"")</f>
        <v/>
      </c>
      <c r="O6849" s="6">
        <f>IFERROR(VLOOKUP(E6849,Lookup!B:C,2,0),0)</f>
        <v>0</v>
      </c>
    </row>
    <row r="6850" customHeight="1" spans="11:15">
      <c r="K6850" s="6" t="str">
        <f>IFERROR(VLOOKUP($J6850,Lookup!$I:$M,Lookup!J$2,0),"")</f>
        <v/>
      </c>
      <c r="L6850" s="6" t="str">
        <f>IFERROR(VLOOKUP($J6850,Lookup!$I:$M,Lookup!K$2,0),"")</f>
        <v/>
      </c>
      <c r="M6850" s="6" t="str">
        <f>IFERROR(VLOOKUP($J6850,Lookup!$I:$M,Lookup!L$2,0),"")</f>
        <v/>
      </c>
      <c r="N6850" s="6" t="str">
        <f>IFERROR(VLOOKUP($J6850,Lookup!$I:$M,Lookup!M$2,0),"")</f>
        <v/>
      </c>
      <c r="O6850" s="6">
        <f>IFERROR(VLOOKUP(E6850,Lookup!B:C,2,0),0)</f>
        <v>0</v>
      </c>
    </row>
    <row r="6851" customHeight="1" spans="11:15">
      <c r="K6851" s="6" t="str">
        <f>IFERROR(VLOOKUP($J6851,Lookup!$I:$M,Lookup!J$2,0),"")</f>
        <v/>
      </c>
      <c r="L6851" s="6" t="str">
        <f>IFERROR(VLOOKUP($J6851,Lookup!$I:$M,Lookup!K$2,0),"")</f>
        <v/>
      </c>
      <c r="M6851" s="6" t="str">
        <f>IFERROR(VLOOKUP($J6851,Lookup!$I:$M,Lookup!L$2,0),"")</f>
        <v/>
      </c>
      <c r="N6851" s="6" t="str">
        <f>IFERROR(VLOOKUP($J6851,Lookup!$I:$M,Lookup!M$2,0),"")</f>
        <v/>
      </c>
      <c r="O6851" s="6">
        <f>IFERROR(VLOOKUP(E6851,Lookup!B:C,2,0),0)</f>
        <v>0</v>
      </c>
    </row>
    <row r="6852" customHeight="1" spans="11:15">
      <c r="K6852" s="6" t="str">
        <f>IFERROR(VLOOKUP($J6852,Lookup!$I:$M,Lookup!J$2,0),"")</f>
        <v/>
      </c>
      <c r="L6852" s="6" t="str">
        <f>IFERROR(VLOOKUP($J6852,Lookup!$I:$M,Lookup!K$2,0),"")</f>
        <v/>
      </c>
      <c r="M6852" s="6" t="str">
        <f>IFERROR(VLOOKUP($J6852,Lookup!$I:$M,Lookup!L$2,0),"")</f>
        <v/>
      </c>
      <c r="N6852" s="6" t="str">
        <f>IFERROR(VLOOKUP($J6852,Lookup!$I:$M,Lookup!M$2,0),"")</f>
        <v/>
      </c>
      <c r="O6852" s="6">
        <f>IFERROR(VLOOKUP(E6852,Lookup!B:C,2,0),0)</f>
        <v>0</v>
      </c>
    </row>
    <row r="6853" customHeight="1" spans="11:15">
      <c r="K6853" s="6" t="str">
        <f>IFERROR(VLOOKUP($J6853,Lookup!$I:$M,Lookup!J$2,0),"")</f>
        <v/>
      </c>
      <c r="L6853" s="6" t="str">
        <f>IFERROR(VLOOKUP($J6853,Lookup!$I:$M,Lookup!K$2,0),"")</f>
        <v/>
      </c>
      <c r="M6853" s="6" t="str">
        <f>IFERROR(VLOOKUP($J6853,Lookup!$I:$M,Lookup!L$2,0),"")</f>
        <v/>
      </c>
      <c r="N6853" s="6" t="str">
        <f>IFERROR(VLOOKUP($J6853,Lookup!$I:$M,Lookup!M$2,0),"")</f>
        <v/>
      </c>
      <c r="O6853" s="6">
        <f>IFERROR(VLOOKUP(E6853,Lookup!B:C,2,0),0)</f>
        <v>0</v>
      </c>
    </row>
    <row r="6854" customHeight="1" spans="11:15">
      <c r="K6854" s="6" t="str">
        <f>IFERROR(VLOOKUP($J6854,Lookup!$I:$M,Lookup!J$2,0),"")</f>
        <v/>
      </c>
      <c r="L6854" s="6" t="str">
        <f>IFERROR(VLOOKUP($J6854,Lookup!$I:$M,Lookup!K$2,0),"")</f>
        <v/>
      </c>
      <c r="M6854" s="6" t="str">
        <f>IFERROR(VLOOKUP($J6854,Lookup!$I:$M,Lookup!L$2,0),"")</f>
        <v/>
      </c>
      <c r="N6854" s="6" t="str">
        <f>IFERROR(VLOOKUP($J6854,Lookup!$I:$M,Lookup!M$2,0),"")</f>
        <v/>
      </c>
      <c r="O6854" s="6">
        <f>IFERROR(VLOOKUP(E6854,Lookup!B:C,2,0),0)</f>
        <v>0</v>
      </c>
    </row>
    <row r="6855" customHeight="1" spans="11:15">
      <c r="K6855" s="6" t="str">
        <f>IFERROR(VLOOKUP($J6855,Lookup!$I:$M,Lookup!J$2,0),"")</f>
        <v/>
      </c>
      <c r="L6855" s="6" t="str">
        <f>IFERROR(VLOOKUP($J6855,Lookup!$I:$M,Lookup!K$2,0),"")</f>
        <v/>
      </c>
      <c r="M6855" s="6" t="str">
        <f>IFERROR(VLOOKUP($J6855,Lookup!$I:$M,Lookup!L$2,0),"")</f>
        <v/>
      </c>
      <c r="N6855" s="6" t="str">
        <f>IFERROR(VLOOKUP($J6855,Lookup!$I:$M,Lookup!M$2,0),"")</f>
        <v/>
      </c>
      <c r="O6855" s="6">
        <f>IFERROR(VLOOKUP(E6855,Lookup!B:C,2,0),0)</f>
        <v>0</v>
      </c>
    </row>
    <row r="6856" customHeight="1" spans="11:15">
      <c r="K6856" s="6" t="str">
        <f>IFERROR(VLOOKUP($J6856,Lookup!$I:$M,Lookup!J$2,0),"")</f>
        <v/>
      </c>
      <c r="L6856" s="6" t="str">
        <f>IFERROR(VLOOKUP($J6856,Lookup!$I:$M,Lookup!K$2,0),"")</f>
        <v/>
      </c>
      <c r="M6856" s="6" t="str">
        <f>IFERROR(VLOOKUP($J6856,Lookup!$I:$M,Lookup!L$2,0),"")</f>
        <v/>
      </c>
      <c r="N6856" s="6" t="str">
        <f>IFERROR(VLOOKUP($J6856,Lookup!$I:$M,Lookup!M$2,0),"")</f>
        <v/>
      </c>
      <c r="O6856" s="6">
        <f>IFERROR(VLOOKUP(E6856,Lookup!B:C,2,0),0)</f>
        <v>0</v>
      </c>
    </row>
    <row r="6857" customHeight="1" spans="11:15">
      <c r="K6857" s="6" t="str">
        <f>IFERROR(VLOOKUP($J6857,Lookup!$I:$M,Lookup!J$2,0),"")</f>
        <v/>
      </c>
      <c r="L6857" s="6" t="str">
        <f>IFERROR(VLOOKUP($J6857,Lookup!$I:$M,Lookup!K$2,0),"")</f>
        <v/>
      </c>
      <c r="M6857" s="6" t="str">
        <f>IFERROR(VLOOKUP($J6857,Lookup!$I:$M,Lookup!L$2,0),"")</f>
        <v/>
      </c>
      <c r="N6857" s="6" t="str">
        <f>IFERROR(VLOOKUP($J6857,Lookup!$I:$M,Lookup!M$2,0),"")</f>
        <v/>
      </c>
      <c r="O6857" s="6">
        <f>IFERROR(VLOOKUP(E6857,Lookup!B:C,2,0),0)</f>
        <v>0</v>
      </c>
    </row>
    <row r="6858" customHeight="1" spans="11:15">
      <c r="K6858" s="6" t="str">
        <f>IFERROR(VLOOKUP($J6858,Lookup!$I:$M,Lookup!J$2,0),"")</f>
        <v/>
      </c>
      <c r="L6858" s="6" t="str">
        <f>IFERROR(VLOOKUP($J6858,Lookup!$I:$M,Lookup!K$2,0),"")</f>
        <v/>
      </c>
      <c r="M6858" s="6" t="str">
        <f>IFERROR(VLOOKUP($J6858,Lookup!$I:$M,Lookup!L$2,0),"")</f>
        <v/>
      </c>
      <c r="N6858" s="6" t="str">
        <f>IFERROR(VLOOKUP($J6858,Lookup!$I:$M,Lookup!M$2,0),"")</f>
        <v/>
      </c>
      <c r="O6858" s="6">
        <f>IFERROR(VLOOKUP(E6858,Lookup!B:C,2,0),0)</f>
        <v>0</v>
      </c>
    </row>
    <row r="6859" customHeight="1" spans="11:15">
      <c r="K6859" s="6" t="str">
        <f>IFERROR(VLOOKUP($J6859,Lookup!$I:$M,Lookup!J$2,0),"")</f>
        <v/>
      </c>
      <c r="L6859" s="6" t="str">
        <f>IFERROR(VLOOKUP($J6859,Lookup!$I:$M,Lookup!K$2,0),"")</f>
        <v/>
      </c>
      <c r="M6859" s="6" t="str">
        <f>IFERROR(VLOOKUP($J6859,Lookup!$I:$M,Lookup!L$2,0),"")</f>
        <v/>
      </c>
      <c r="N6859" s="6" t="str">
        <f>IFERROR(VLOOKUP($J6859,Lookup!$I:$M,Lookup!M$2,0),"")</f>
        <v/>
      </c>
      <c r="O6859" s="6">
        <f>IFERROR(VLOOKUP(E6859,Lookup!B:C,2,0),0)</f>
        <v>0</v>
      </c>
    </row>
    <row r="6860" customHeight="1" spans="11:15">
      <c r="K6860" s="6" t="str">
        <f>IFERROR(VLOOKUP($J6860,Lookup!$I:$M,Lookup!J$2,0),"")</f>
        <v/>
      </c>
      <c r="L6860" s="6" t="str">
        <f>IFERROR(VLOOKUP($J6860,Lookup!$I:$M,Lookup!K$2,0),"")</f>
        <v/>
      </c>
      <c r="M6860" s="6" t="str">
        <f>IFERROR(VLOOKUP($J6860,Lookup!$I:$M,Lookup!L$2,0),"")</f>
        <v/>
      </c>
      <c r="N6860" s="6" t="str">
        <f>IFERROR(VLOOKUP($J6860,Lookup!$I:$M,Lookup!M$2,0),"")</f>
        <v/>
      </c>
      <c r="O6860" s="6">
        <f>IFERROR(VLOOKUP(E6860,Lookup!B:C,2,0),0)</f>
        <v>0</v>
      </c>
    </row>
    <row r="6861" customHeight="1" spans="11:15">
      <c r="K6861" s="6" t="str">
        <f>IFERROR(VLOOKUP($J6861,Lookup!$I:$M,Lookup!J$2,0),"")</f>
        <v/>
      </c>
      <c r="L6861" s="6" t="str">
        <f>IFERROR(VLOOKUP($J6861,Lookup!$I:$M,Lookup!K$2,0),"")</f>
        <v/>
      </c>
      <c r="M6861" s="6" t="str">
        <f>IFERROR(VLOOKUP($J6861,Lookup!$I:$M,Lookup!L$2,0),"")</f>
        <v/>
      </c>
      <c r="N6861" s="6" t="str">
        <f>IFERROR(VLOOKUP($J6861,Lookup!$I:$M,Lookup!M$2,0),"")</f>
        <v/>
      </c>
      <c r="O6861" s="6">
        <f>IFERROR(VLOOKUP(E6861,Lookup!B:C,2,0),0)</f>
        <v>0</v>
      </c>
    </row>
    <row r="6862" customHeight="1" spans="11:15">
      <c r="K6862" s="6" t="str">
        <f>IFERROR(VLOOKUP($J6862,Lookup!$I:$M,Lookup!J$2,0),"")</f>
        <v/>
      </c>
      <c r="L6862" s="6" t="str">
        <f>IFERROR(VLOOKUP($J6862,Lookup!$I:$M,Lookup!K$2,0),"")</f>
        <v/>
      </c>
      <c r="M6862" s="6" t="str">
        <f>IFERROR(VLOOKUP($J6862,Lookup!$I:$M,Lookup!L$2,0),"")</f>
        <v/>
      </c>
      <c r="N6862" s="6" t="str">
        <f>IFERROR(VLOOKUP($J6862,Lookup!$I:$M,Lookup!M$2,0),"")</f>
        <v/>
      </c>
      <c r="O6862" s="6">
        <f>IFERROR(VLOOKUP(E6862,Lookup!B:C,2,0),0)</f>
        <v>0</v>
      </c>
    </row>
    <row r="6863" customHeight="1" spans="11:15">
      <c r="K6863" s="6" t="str">
        <f>IFERROR(VLOOKUP($J6863,Lookup!$I:$M,Lookup!J$2,0),"")</f>
        <v/>
      </c>
      <c r="L6863" s="6" t="str">
        <f>IFERROR(VLOOKUP($J6863,Lookup!$I:$M,Lookup!K$2,0),"")</f>
        <v/>
      </c>
      <c r="M6863" s="6" t="str">
        <f>IFERROR(VLOOKUP($J6863,Lookup!$I:$M,Lookup!L$2,0),"")</f>
        <v/>
      </c>
      <c r="N6863" s="6" t="str">
        <f>IFERROR(VLOOKUP($J6863,Lookup!$I:$M,Lookup!M$2,0),"")</f>
        <v/>
      </c>
      <c r="O6863" s="6">
        <f>IFERROR(VLOOKUP(E6863,Lookup!B:C,2,0),0)</f>
        <v>0</v>
      </c>
    </row>
    <row r="6864" customHeight="1" spans="11:15">
      <c r="K6864" s="6" t="str">
        <f>IFERROR(VLOOKUP($J6864,Lookup!$I:$M,Lookup!J$2,0),"")</f>
        <v/>
      </c>
      <c r="L6864" s="6" t="str">
        <f>IFERROR(VLOOKUP($J6864,Lookup!$I:$M,Lookup!K$2,0),"")</f>
        <v/>
      </c>
      <c r="M6864" s="6" t="str">
        <f>IFERROR(VLOOKUP($J6864,Lookup!$I:$M,Lookup!L$2,0),"")</f>
        <v/>
      </c>
      <c r="N6864" s="6" t="str">
        <f>IFERROR(VLOOKUP($J6864,Lookup!$I:$M,Lookup!M$2,0),"")</f>
        <v/>
      </c>
      <c r="O6864" s="6">
        <f>IFERROR(VLOOKUP(E6864,Lookup!B:C,2,0),0)</f>
        <v>0</v>
      </c>
    </row>
    <row r="6865" customHeight="1" spans="11:15">
      <c r="K6865" s="6" t="str">
        <f>IFERROR(VLOOKUP($J6865,Lookup!$I:$M,Lookup!J$2,0),"")</f>
        <v/>
      </c>
      <c r="L6865" s="6" t="str">
        <f>IFERROR(VLOOKUP($J6865,Lookup!$I:$M,Lookup!K$2,0),"")</f>
        <v/>
      </c>
      <c r="M6865" s="6" t="str">
        <f>IFERROR(VLOOKUP($J6865,Lookup!$I:$M,Lookup!L$2,0),"")</f>
        <v/>
      </c>
      <c r="N6865" s="6" t="str">
        <f>IFERROR(VLOOKUP($J6865,Lookup!$I:$M,Lookup!M$2,0),"")</f>
        <v/>
      </c>
      <c r="O6865" s="6">
        <f>IFERROR(VLOOKUP(E6865,Lookup!B:C,2,0),0)</f>
        <v>0</v>
      </c>
    </row>
    <row r="6866" customHeight="1" spans="11:15">
      <c r="K6866" s="6" t="str">
        <f>IFERROR(VLOOKUP($J6866,Lookup!$I:$M,Lookup!J$2,0),"")</f>
        <v/>
      </c>
      <c r="L6866" s="6" t="str">
        <f>IFERROR(VLOOKUP($J6866,Lookup!$I:$M,Lookup!K$2,0),"")</f>
        <v/>
      </c>
      <c r="M6866" s="6" t="str">
        <f>IFERROR(VLOOKUP($J6866,Lookup!$I:$M,Lookup!L$2,0),"")</f>
        <v/>
      </c>
      <c r="N6866" s="6" t="str">
        <f>IFERROR(VLOOKUP($J6866,Lookup!$I:$M,Lookup!M$2,0),"")</f>
        <v/>
      </c>
      <c r="O6866" s="6">
        <f>IFERROR(VLOOKUP(E6866,Lookup!B:C,2,0),0)</f>
        <v>0</v>
      </c>
    </row>
    <row r="6867" customHeight="1" spans="11:15">
      <c r="K6867" s="6" t="str">
        <f>IFERROR(VLOOKUP($J6867,Lookup!$I:$M,Lookup!J$2,0),"")</f>
        <v/>
      </c>
      <c r="L6867" s="6" t="str">
        <f>IFERROR(VLOOKUP($J6867,Lookup!$I:$M,Lookup!K$2,0),"")</f>
        <v/>
      </c>
      <c r="M6867" s="6" t="str">
        <f>IFERROR(VLOOKUP($J6867,Lookup!$I:$M,Lookup!L$2,0),"")</f>
        <v/>
      </c>
      <c r="N6867" s="6" t="str">
        <f>IFERROR(VLOOKUP($J6867,Lookup!$I:$M,Lookup!M$2,0),"")</f>
        <v/>
      </c>
      <c r="O6867" s="6">
        <f>IFERROR(VLOOKUP(E6867,Lookup!B:C,2,0),0)</f>
        <v>0</v>
      </c>
    </row>
    <row r="6868" customHeight="1" spans="11:15">
      <c r="K6868" s="6" t="str">
        <f>IFERROR(VLOOKUP($J6868,Lookup!$I:$M,Lookup!J$2,0),"")</f>
        <v/>
      </c>
      <c r="L6868" s="6" t="str">
        <f>IFERROR(VLOOKUP($J6868,Lookup!$I:$M,Lookup!K$2,0),"")</f>
        <v/>
      </c>
      <c r="M6868" s="6" t="str">
        <f>IFERROR(VLOOKUP($J6868,Lookup!$I:$M,Lookup!L$2,0),"")</f>
        <v/>
      </c>
      <c r="N6868" s="6" t="str">
        <f>IFERROR(VLOOKUP($J6868,Lookup!$I:$M,Lookup!M$2,0),"")</f>
        <v/>
      </c>
      <c r="O6868" s="6">
        <f>IFERROR(VLOOKUP(E6868,Lookup!B:C,2,0),0)</f>
        <v>0</v>
      </c>
    </row>
    <row r="6869" customHeight="1" spans="11:15">
      <c r="K6869" s="6" t="str">
        <f>IFERROR(VLOOKUP($J6869,Lookup!$I:$M,Lookup!J$2,0),"")</f>
        <v/>
      </c>
      <c r="L6869" s="6" t="str">
        <f>IFERROR(VLOOKUP($J6869,Lookup!$I:$M,Lookup!K$2,0),"")</f>
        <v/>
      </c>
      <c r="M6869" s="6" t="str">
        <f>IFERROR(VLOOKUP($J6869,Lookup!$I:$M,Lookup!L$2,0),"")</f>
        <v/>
      </c>
      <c r="N6869" s="6" t="str">
        <f>IFERROR(VLOOKUP($J6869,Lookup!$I:$M,Lookup!M$2,0),"")</f>
        <v/>
      </c>
      <c r="O6869" s="6">
        <f>IFERROR(VLOOKUP(E6869,Lookup!B:C,2,0),0)</f>
        <v>0</v>
      </c>
    </row>
    <row r="6870" customHeight="1" spans="11:15">
      <c r="K6870" s="6" t="str">
        <f>IFERROR(VLOOKUP($J6870,Lookup!$I:$M,Lookup!J$2,0),"")</f>
        <v/>
      </c>
      <c r="L6870" s="6" t="str">
        <f>IFERROR(VLOOKUP($J6870,Lookup!$I:$M,Lookup!K$2,0),"")</f>
        <v/>
      </c>
      <c r="M6870" s="6" t="str">
        <f>IFERROR(VLOOKUP($J6870,Lookup!$I:$M,Lookup!L$2,0),"")</f>
        <v/>
      </c>
      <c r="N6870" s="6" t="str">
        <f>IFERROR(VLOOKUP($J6870,Lookup!$I:$M,Lookup!M$2,0),"")</f>
        <v/>
      </c>
      <c r="O6870" s="6">
        <f>IFERROR(VLOOKUP(E6870,Lookup!B:C,2,0),0)</f>
        <v>0</v>
      </c>
    </row>
    <row r="6871" customHeight="1" spans="11:15">
      <c r="K6871" s="6" t="str">
        <f>IFERROR(VLOOKUP($J6871,Lookup!$I:$M,Lookup!J$2,0),"")</f>
        <v/>
      </c>
      <c r="L6871" s="6" t="str">
        <f>IFERROR(VLOOKUP($J6871,Lookup!$I:$M,Lookup!K$2,0),"")</f>
        <v/>
      </c>
      <c r="M6871" s="6" t="str">
        <f>IFERROR(VLOOKUP($J6871,Lookup!$I:$M,Lookup!L$2,0),"")</f>
        <v/>
      </c>
      <c r="N6871" s="6" t="str">
        <f>IFERROR(VLOOKUP($J6871,Lookup!$I:$M,Lookup!M$2,0),"")</f>
        <v/>
      </c>
      <c r="O6871" s="6">
        <f>IFERROR(VLOOKUP(E6871,Lookup!B:C,2,0),0)</f>
        <v>0</v>
      </c>
    </row>
    <row r="6872" customHeight="1" spans="11:15">
      <c r="K6872" s="6" t="str">
        <f>IFERROR(VLOOKUP($J6872,Lookup!$I:$M,Lookup!J$2,0),"")</f>
        <v/>
      </c>
      <c r="L6872" s="6" t="str">
        <f>IFERROR(VLOOKUP($J6872,Lookup!$I:$M,Lookup!K$2,0),"")</f>
        <v/>
      </c>
      <c r="M6872" s="6" t="str">
        <f>IFERROR(VLOOKUP($J6872,Lookup!$I:$M,Lookup!L$2,0),"")</f>
        <v/>
      </c>
      <c r="N6872" s="6" t="str">
        <f>IFERROR(VLOOKUP($J6872,Lookup!$I:$M,Lookup!M$2,0),"")</f>
        <v/>
      </c>
      <c r="O6872" s="6">
        <f>IFERROR(VLOOKUP(E6872,Lookup!B:C,2,0),0)</f>
        <v>0</v>
      </c>
    </row>
    <row r="6873" customHeight="1" spans="11:15">
      <c r="K6873" s="6" t="str">
        <f>IFERROR(VLOOKUP($J6873,Lookup!$I:$M,Lookup!J$2,0),"")</f>
        <v/>
      </c>
      <c r="L6873" s="6" t="str">
        <f>IFERROR(VLOOKUP($J6873,Lookup!$I:$M,Lookup!K$2,0),"")</f>
        <v/>
      </c>
      <c r="M6873" s="6" t="str">
        <f>IFERROR(VLOOKUP($J6873,Lookup!$I:$M,Lookup!L$2,0),"")</f>
        <v/>
      </c>
      <c r="N6873" s="6" t="str">
        <f>IFERROR(VLOOKUP($J6873,Lookup!$I:$M,Lookup!M$2,0),"")</f>
        <v/>
      </c>
      <c r="O6873" s="6">
        <f>IFERROR(VLOOKUP(E6873,Lookup!B:C,2,0),0)</f>
        <v>0</v>
      </c>
    </row>
    <row r="6874" customHeight="1" spans="11:15">
      <c r="K6874" s="6" t="str">
        <f>IFERROR(VLOOKUP($J6874,Lookup!$I:$M,Lookup!J$2,0),"")</f>
        <v/>
      </c>
      <c r="L6874" s="6" t="str">
        <f>IFERROR(VLOOKUP($J6874,Lookup!$I:$M,Lookup!K$2,0),"")</f>
        <v/>
      </c>
      <c r="M6874" s="6" t="str">
        <f>IFERROR(VLOOKUP($J6874,Lookup!$I:$M,Lookup!L$2,0),"")</f>
        <v/>
      </c>
      <c r="N6874" s="6" t="str">
        <f>IFERROR(VLOOKUP($J6874,Lookup!$I:$M,Lookup!M$2,0),"")</f>
        <v/>
      </c>
      <c r="O6874" s="6">
        <f>IFERROR(VLOOKUP(E6874,Lookup!B:C,2,0),0)</f>
        <v>0</v>
      </c>
    </row>
    <row r="6875" customHeight="1" spans="11:15">
      <c r="K6875" s="6" t="str">
        <f>IFERROR(VLOOKUP($J6875,Lookup!$I:$M,Lookup!J$2,0),"")</f>
        <v/>
      </c>
      <c r="L6875" s="6" t="str">
        <f>IFERROR(VLOOKUP($J6875,Lookup!$I:$M,Lookup!K$2,0),"")</f>
        <v/>
      </c>
      <c r="M6875" s="6" t="str">
        <f>IFERROR(VLOOKUP($J6875,Lookup!$I:$M,Lookup!L$2,0),"")</f>
        <v/>
      </c>
      <c r="N6875" s="6" t="str">
        <f>IFERROR(VLOOKUP($J6875,Lookup!$I:$M,Lookup!M$2,0),"")</f>
        <v/>
      </c>
      <c r="O6875" s="6">
        <f>IFERROR(VLOOKUP(E6875,Lookup!B:C,2,0),0)</f>
        <v>0</v>
      </c>
    </row>
    <row r="6876" customHeight="1" spans="11:15">
      <c r="K6876" s="6" t="str">
        <f>IFERROR(VLOOKUP($J6876,Lookup!$I:$M,Lookup!J$2,0),"")</f>
        <v/>
      </c>
      <c r="L6876" s="6" t="str">
        <f>IFERROR(VLOOKUP($J6876,Lookup!$I:$M,Lookup!K$2,0),"")</f>
        <v/>
      </c>
      <c r="M6876" s="6" t="str">
        <f>IFERROR(VLOOKUP($J6876,Lookup!$I:$M,Lookup!L$2,0),"")</f>
        <v/>
      </c>
      <c r="N6876" s="6" t="str">
        <f>IFERROR(VLOOKUP($J6876,Lookup!$I:$M,Lookup!M$2,0),"")</f>
        <v/>
      </c>
      <c r="O6876" s="6">
        <f>IFERROR(VLOOKUP(E6876,Lookup!B:C,2,0),0)</f>
        <v>0</v>
      </c>
    </row>
    <row r="6877" customHeight="1" spans="11:15">
      <c r="K6877" s="6" t="str">
        <f>IFERROR(VLOOKUP($J6877,Lookup!$I:$M,Lookup!J$2,0),"")</f>
        <v/>
      </c>
      <c r="L6877" s="6" t="str">
        <f>IFERROR(VLOOKUP($J6877,Lookup!$I:$M,Lookup!K$2,0),"")</f>
        <v/>
      </c>
      <c r="M6877" s="6" t="str">
        <f>IFERROR(VLOOKUP($J6877,Lookup!$I:$M,Lookup!L$2,0),"")</f>
        <v/>
      </c>
      <c r="N6877" s="6" t="str">
        <f>IFERROR(VLOOKUP($J6877,Lookup!$I:$M,Lookup!M$2,0),"")</f>
        <v/>
      </c>
      <c r="O6877" s="6">
        <f>IFERROR(VLOOKUP(E6877,Lookup!B:C,2,0),0)</f>
        <v>0</v>
      </c>
    </row>
    <row r="6878" customHeight="1" spans="11:15">
      <c r="K6878" s="6" t="str">
        <f>IFERROR(VLOOKUP($J6878,Lookup!$I:$M,Lookup!J$2,0),"")</f>
        <v/>
      </c>
      <c r="L6878" s="6" t="str">
        <f>IFERROR(VLOOKUP($J6878,Lookup!$I:$M,Lookup!K$2,0),"")</f>
        <v/>
      </c>
      <c r="M6878" s="6" t="str">
        <f>IFERROR(VLOOKUP($J6878,Lookup!$I:$M,Lookup!L$2,0),"")</f>
        <v/>
      </c>
      <c r="N6878" s="6" t="str">
        <f>IFERROR(VLOOKUP($J6878,Lookup!$I:$M,Lookup!M$2,0),"")</f>
        <v/>
      </c>
      <c r="O6878" s="6">
        <f>IFERROR(VLOOKUP(E6878,Lookup!B:C,2,0),0)</f>
        <v>0</v>
      </c>
    </row>
    <row r="6879" customHeight="1" spans="11:15">
      <c r="K6879" s="6" t="str">
        <f>IFERROR(VLOOKUP($J6879,Lookup!$I:$M,Lookup!J$2,0),"")</f>
        <v/>
      </c>
      <c r="L6879" s="6" t="str">
        <f>IFERROR(VLOOKUP($J6879,Lookup!$I:$M,Lookup!K$2,0),"")</f>
        <v/>
      </c>
      <c r="M6879" s="6" t="str">
        <f>IFERROR(VLOOKUP($J6879,Lookup!$I:$M,Lookup!L$2,0),"")</f>
        <v/>
      </c>
      <c r="N6879" s="6" t="str">
        <f>IFERROR(VLOOKUP($J6879,Lookup!$I:$M,Lookup!M$2,0),"")</f>
        <v/>
      </c>
      <c r="O6879" s="6">
        <f>IFERROR(VLOOKUP(E6879,Lookup!B:C,2,0),0)</f>
        <v>0</v>
      </c>
    </row>
    <row r="6880" customHeight="1" spans="11:15">
      <c r="K6880" s="6" t="str">
        <f>IFERROR(VLOOKUP($J6880,Lookup!$I:$M,Lookup!J$2,0),"")</f>
        <v/>
      </c>
      <c r="L6880" s="6" t="str">
        <f>IFERROR(VLOOKUP($J6880,Lookup!$I:$M,Lookup!K$2,0),"")</f>
        <v/>
      </c>
      <c r="M6880" s="6" t="str">
        <f>IFERROR(VLOOKUP($J6880,Lookup!$I:$M,Lookup!L$2,0),"")</f>
        <v/>
      </c>
      <c r="N6880" s="6" t="str">
        <f>IFERROR(VLOOKUP($J6880,Lookup!$I:$M,Lookup!M$2,0),"")</f>
        <v/>
      </c>
      <c r="O6880" s="6">
        <f>IFERROR(VLOOKUP(E6880,Lookup!B:C,2,0),0)</f>
        <v>0</v>
      </c>
    </row>
    <row r="6881" customHeight="1" spans="11:15">
      <c r="K6881" s="6" t="str">
        <f>IFERROR(VLOOKUP($J6881,Lookup!$I:$M,Lookup!J$2,0),"")</f>
        <v/>
      </c>
      <c r="L6881" s="6" t="str">
        <f>IFERROR(VLOOKUP($J6881,Lookup!$I:$M,Lookup!K$2,0),"")</f>
        <v/>
      </c>
      <c r="M6881" s="6" t="str">
        <f>IFERROR(VLOOKUP($J6881,Lookup!$I:$M,Lookup!L$2,0),"")</f>
        <v/>
      </c>
      <c r="N6881" s="6" t="str">
        <f>IFERROR(VLOOKUP($J6881,Lookup!$I:$M,Lookup!M$2,0),"")</f>
        <v/>
      </c>
      <c r="O6881" s="6">
        <f>IFERROR(VLOOKUP(E6881,Lookup!B:C,2,0),0)</f>
        <v>0</v>
      </c>
    </row>
    <row r="6882" customHeight="1" spans="11:15">
      <c r="K6882" s="6" t="str">
        <f>IFERROR(VLOOKUP($J6882,Lookup!$I:$M,Lookup!J$2,0),"")</f>
        <v/>
      </c>
      <c r="L6882" s="6" t="str">
        <f>IFERROR(VLOOKUP($J6882,Lookup!$I:$M,Lookup!K$2,0),"")</f>
        <v/>
      </c>
      <c r="M6882" s="6" t="str">
        <f>IFERROR(VLOOKUP($J6882,Lookup!$I:$M,Lookup!L$2,0),"")</f>
        <v/>
      </c>
      <c r="N6882" s="6" t="str">
        <f>IFERROR(VLOOKUP($J6882,Lookup!$I:$M,Lookup!M$2,0),"")</f>
        <v/>
      </c>
      <c r="O6882" s="6">
        <f>IFERROR(VLOOKUP(E6882,Lookup!B:C,2,0),0)</f>
        <v>0</v>
      </c>
    </row>
    <row r="6883" customHeight="1" spans="11:15">
      <c r="K6883" s="6" t="str">
        <f>IFERROR(VLOOKUP($J6883,Lookup!$I:$M,Lookup!J$2,0),"")</f>
        <v/>
      </c>
      <c r="L6883" s="6" t="str">
        <f>IFERROR(VLOOKUP($J6883,Lookup!$I:$M,Lookup!K$2,0),"")</f>
        <v/>
      </c>
      <c r="M6883" s="6" t="str">
        <f>IFERROR(VLOOKUP($J6883,Lookup!$I:$M,Lookup!L$2,0),"")</f>
        <v/>
      </c>
      <c r="N6883" s="6" t="str">
        <f>IFERROR(VLOOKUP($J6883,Lookup!$I:$M,Lookup!M$2,0),"")</f>
        <v/>
      </c>
      <c r="O6883" s="6">
        <f>IFERROR(VLOOKUP(E6883,Lookup!B:C,2,0),0)</f>
        <v>0</v>
      </c>
    </row>
    <row r="6884" customHeight="1" spans="11:15">
      <c r="K6884" s="6" t="str">
        <f>IFERROR(VLOOKUP($J6884,Lookup!$I:$M,Lookup!J$2,0),"")</f>
        <v/>
      </c>
      <c r="L6884" s="6" t="str">
        <f>IFERROR(VLOOKUP($J6884,Lookup!$I:$M,Lookup!K$2,0),"")</f>
        <v/>
      </c>
      <c r="M6884" s="6" t="str">
        <f>IFERROR(VLOOKUP($J6884,Lookup!$I:$M,Lookup!L$2,0),"")</f>
        <v/>
      </c>
      <c r="N6884" s="6" t="str">
        <f>IFERROR(VLOOKUP($J6884,Lookup!$I:$M,Lookup!M$2,0),"")</f>
        <v/>
      </c>
      <c r="O6884" s="6">
        <f>IFERROR(VLOOKUP(E6884,Lookup!B:C,2,0),0)</f>
        <v>0</v>
      </c>
    </row>
    <row r="6885" customHeight="1" spans="11:15">
      <c r="K6885" s="6" t="str">
        <f>IFERROR(VLOOKUP($J6885,Lookup!$I:$M,Lookup!J$2,0),"")</f>
        <v/>
      </c>
      <c r="L6885" s="6" t="str">
        <f>IFERROR(VLOOKUP($J6885,Lookup!$I:$M,Lookup!K$2,0),"")</f>
        <v/>
      </c>
      <c r="M6885" s="6" t="str">
        <f>IFERROR(VLOOKUP($J6885,Lookup!$I:$M,Lookup!L$2,0),"")</f>
        <v/>
      </c>
      <c r="N6885" s="6" t="str">
        <f>IFERROR(VLOOKUP($J6885,Lookup!$I:$M,Lookup!M$2,0),"")</f>
        <v/>
      </c>
      <c r="O6885" s="6">
        <f>IFERROR(VLOOKUP(E6885,Lookup!B:C,2,0),0)</f>
        <v>0</v>
      </c>
    </row>
    <row r="6886" customHeight="1" spans="11:15">
      <c r="K6886" s="6" t="str">
        <f>IFERROR(VLOOKUP($J6886,Lookup!$I:$M,Lookup!J$2,0),"")</f>
        <v/>
      </c>
      <c r="L6886" s="6" t="str">
        <f>IFERROR(VLOOKUP($J6886,Lookup!$I:$M,Lookup!K$2,0),"")</f>
        <v/>
      </c>
      <c r="M6886" s="6" t="str">
        <f>IFERROR(VLOOKUP($J6886,Lookup!$I:$M,Lookup!L$2,0),"")</f>
        <v/>
      </c>
      <c r="N6886" s="6" t="str">
        <f>IFERROR(VLOOKUP($J6886,Lookup!$I:$M,Lookup!M$2,0),"")</f>
        <v/>
      </c>
      <c r="O6886" s="6">
        <f>IFERROR(VLOOKUP(E6886,Lookup!B:C,2,0),0)</f>
        <v>0</v>
      </c>
    </row>
    <row r="6887" customHeight="1" spans="11:15">
      <c r="K6887" s="6" t="str">
        <f>IFERROR(VLOOKUP($J6887,Lookup!$I:$M,Lookup!J$2,0),"")</f>
        <v/>
      </c>
      <c r="L6887" s="6" t="str">
        <f>IFERROR(VLOOKUP($J6887,Lookup!$I:$M,Lookup!K$2,0),"")</f>
        <v/>
      </c>
      <c r="M6887" s="6" t="str">
        <f>IFERROR(VLOOKUP($J6887,Lookup!$I:$M,Lookup!L$2,0),"")</f>
        <v/>
      </c>
      <c r="N6887" s="6" t="str">
        <f>IFERROR(VLOOKUP($J6887,Lookup!$I:$M,Lookup!M$2,0),"")</f>
        <v/>
      </c>
      <c r="O6887" s="6">
        <f>IFERROR(VLOOKUP(E6887,Lookup!B:C,2,0),0)</f>
        <v>0</v>
      </c>
    </row>
    <row r="6888" customHeight="1" spans="11:15">
      <c r="K6888" s="6" t="str">
        <f>IFERROR(VLOOKUP($J6888,Lookup!$I:$M,Lookup!J$2,0),"")</f>
        <v/>
      </c>
      <c r="L6888" s="6" t="str">
        <f>IFERROR(VLOOKUP($J6888,Lookup!$I:$M,Lookup!K$2,0),"")</f>
        <v/>
      </c>
      <c r="M6888" s="6" t="str">
        <f>IFERROR(VLOOKUP($J6888,Lookup!$I:$M,Lookup!L$2,0),"")</f>
        <v/>
      </c>
      <c r="N6888" s="6" t="str">
        <f>IFERROR(VLOOKUP($J6888,Lookup!$I:$M,Lookup!M$2,0),"")</f>
        <v/>
      </c>
      <c r="O6888" s="6">
        <f>IFERROR(VLOOKUP(E6888,Lookup!B:C,2,0),0)</f>
        <v>0</v>
      </c>
    </row>
    <row r="6889" customHeight="1" spans="11:15">
      <c r="K6889" s="6" t="str">
        <f>IFERROR(VLOOKUP($J6889,Lookup!$I:$M,Lookup!J$2,0),"")</f>
        <v/>
      </c>
      <c r="L6889" s="6" t="str">
        <f>IFERROR(VLOOKUP($J6889,Lookup!$I:$M,Lookup!K$2,0),"")</f>
        <v/>
      </c>
      <c r="M6889" s="6" t="str">
        <f>IFERROR(VLOOKUP($J6889,Lookup!$I:$M,Lookup!L$2,0),"")</f>
        <v/>
      </c>
      <c r="N6889" s="6" t="str">
        <f>IFERROR(VLOOKUP($J6889,Lookup!$I:$M,Lookup!M$2,0),"")</f>
        <v/>
      </c>
      <c r="O6889" s="6">
        <f>IFERROR(VLOOKUP(E6889,Lookup!B:C,2,0),0)</f>
        <v>0</v>
      </c>
    </row>
    <row r="6890" customHeight="1" spans="11:15">
      <c r="K6890" s="6" t="str">
        <f>IFERROR(VLOOKUP($J6890,Lookup!$I:$M,Lookup!J$2,0),"")</f>
        <v/>
      </c>
      <c r="L6890" s="6" t="str">
        <f>IFERROR(VLOOKUP($J6890,Lookup!$I:$M,Lookup!K$2,0),"")</f>
        <v/>
      </c>
      <c r="M6890" s="6" t="str">
        <f>IFERROR(VLOOKUP($J6890,Lookup!$I:$M,Lookup!L$2,0),"")</f>
        <v/>
      </c>
      <c r="N6890" s="6" t="str">
        <f>IFERROR(VLOOKUP($J6890,Lookup!$I:$M,Lookup!M$2,0),"")</f>
        <v/>
      </c>
      <c r="O6890" s="6">
        <f>IFERROR(VLOOKUP(E6890,Lookup!B:C,2,0),0)</f>
        <v>0</v>
      </c>
    </row>
    <row r="6891" customHeight="1" spans="11:15">
      <c r="K6891" s="6" t="str">
        <f>IFERROR(VLOOKUP($J6891,Lookup!$I:$M,Lookup!J$2,0),"")</f>
        <v/>
      </c>
      <c r="L6891" s="6" t="str">
        <f>IFERROR(VLOOKUP($J6891,Lookup!$I:$M,Lookup!K$2,0),"")</f>
        <v/>
      </c>
      <c r="M6891" s="6" t="str">
        <f>IFERROR(VLOOKUP($J6891,Lookup!$I:$M,Lookup!L$2,0),"")</f>
        <v/>
      </c>
      <c r="N6891" s="6" t="str">
        <f>IFERROR(VLOOKUP($J6891,Lookup!$I:$M,Lookup!M$2,0),"")</f>
        <v/>
      </c>
      <c r="O6891" s="6">
        <f>IFERROR(VLOOKUP(E6891,Lookup!B:C,2,0),0)</f>
        <v>0</v>
      </c>
    </row>
    <row r="6892" customHeight="1" spans="11:15">
      <c r="K6892" s="6" t="str">
        <f>IFERROR(VLOOKUP($J6892,Lookup!$I:$M,Lookup!J$2,0),"")</f>
        <v/>
      </c>
      <c r="L6892" s="6" t="str">
        <f>IFERROR(VLOOKUP($J6892,Lookup!$I:$M,Lookup!K$2,0),"")</f>
        <v/>
      </c>
      <c r="M6892" s="6" t="str">
        <f>IFERROR(VLOOKUP($J6892,Lookup!$I:$M,Lookup!L$2,0),"")</f>
        <v/>
      </c>
      <c r="N6892" s="6" t="str">
        <f>IFERROR(VLOOKUP($J6892,Lookup!$I:$M,Lookup!M$2,0),"")</f>
        <v/>
      </c>
      <c r="O6892" s="6">
        <f>IFERROR(VLOOKUP(E6892,Lookup!B:C,2,0),0)</f>
        <v>0</v>
      </c>
    </row>
    <row r="6893" customHeight="1" spans="11:15">
      <c r="K6893" s="6" t="str">
        <f>IFERROR(VLOOKUP($J6893,Lookup!$I:$M,Lookup!J$2,0),"")</f>
        <v/>
      </c>
      <c r="L6893" s="6" t="str">
        <f>IFERROR(VLOOKUP($J6893,Lookup!$I:$M,Lookup!K$2,0),"")</f>
        <v/>
      </c>
      <c r="M6893" s="6" t="str">
        <f>IFERROR(VLOOKUP($J6893,Lookup!$I:$M,Lookup!L$2,0),"")</f>
        <v/>
      </c>
      <c r="N6893" s="6" t="str">
        <f>IFERROR(VLOOKUP($J6893,Lookup!$I:$M,Lookup!M$2,0),"")</f>
        <v/>
      </c>
      <c r="O6893" s="6">
        <f>IFERROR(VLOOKUP(E6893,Lookup!B:C,2,0),0)</f>
        <v>0</v>
      </c>
    </row>
    <row r="6894" customHeight="1" spans="11:15">
      <c r="K6894" s="6" t="str">
        <f>IFERROR(VLOOKUP($J6894,Lookup!$I:$M,Lookup!J$2,0),"")</f>
        <v/>
      </c>
      <c r="L6894" s="6" t="str">
        <f>IFERROR(VLOOKUP($J6894,Lookup!$I:$M,Lookup!K$2,0),"")</f>
        <v/>
      </c>
      <c r="M6894" s="6" t="str">
        <f>IFERROR(VLOOKUP($J6894,Lookup!$I:$M,Lookup!L$2,0),"")</f>
        <v/>
      </c>
      <c r="N6894" s="6" t="str">
        <f>IFERROR(VLOOKUP($J6894,Lookup!$I:$M,Lookup!M$2,0),"")</f>
        <v/>
      </c>
      <c r="O6894" s="6">
        <f>IFERROR(VLOOKUP(E6894,Lookup!B:C,2,0),0)</f>
        <v>0</v>
      </c>
    </row>
    <row r="6895" customHeight="1" spans="11:15">
      <c r="K6895" s="6" t="str">
        <f>IFERROR(VLOOKUP($J6895,Lookup!$I:$M,Lookup!J$2,0),"")</f>
        <v/>
      </c>
      <c r="L6895" s="6" t="str">
        <f>IFERROR(VLOOKUP($J6895,Lookup!$I:$M,Lookup!K$2,0),"")</f>
        <v/>
      </c>
      <c r="M6895" s="6" t="str">
        <f>IFERROR(VLOOKUP($J6895,Lookup!$I:$M,Lookup!L$2,0),"")</f>
        <v/>
      </c>
      <c r="N6895" s="6" t="str">
        <f>IFERROR(VLOOKUP($J6895,Lookup!$I:$M,Lookup!M$2,0),"")</f>
        <v/>
      </c>
      <c r="O6895" s="6">
        <f>IFERROR(VLOOKUP(E6895,Lookup!B:C,2,0),0)</f>
        <v>0</v>
      </c>
    </row>
    <row r="6896" customHeight="1" spans="11:15">
      <c r="K6896" s="6" t="str">
        <f>IFERROR(VLOOKUP($J6896,Lookup!$I:$M,Lookup!J$2,0),"")</f>
        <v/>
      </c>
      <c r="L6896" s="6" t="str">
        <f>IFERROR(VLOOKUP($J6896,Lookup!$I:$M,Lookup!K$2,0),"")</f>
        <v/>
      </c>
      <c r="M6896" s="6" t="str">
        <f>IFERROR(VLOOKUP($J6896,Lookup!$I:$M,Lookup!L$2,0),"")</f>
        <v/>
      </c>
      <c r="N6896" s="6" t="str">
        <f>IFERROR(VLOOKUP($J6896,Lookup!$I:$M,Lookup!M$2,0),"")</f>
        <v/>
      </c>
      <c r="O6896" s="6">
        <f>IFERROR(VLOOKUP(E6896,Lookup!B:C,2,0),0)</f>
        <v>0</v>
      </c>
    </row>
    <row r="6897" customHeight="1" spans="11:15">
      <c r="K6897" s="6" t="str">
        <f>IFERROR(VLOOKUP($J6897,Lookup!$I:$M,Lookup!J$2,0),"")</f>
        <v/>
      </c>
      <c r="L6897" s="6" t="str">
        <f>IFERROR(VLOOKUP($J6897,Lookup!$I:$M,Lookup!K$2,0),"")</f>
        <v/>
      </c>
      <c r="M6897" s="6" t="str">
        <f>IFERROR(VLOOKUP($J6897,Lookup!$I:$M,Lookup!L$2,0),"")</f>
        <v/>
      </c>
      <c r="N6897" s="6" t="str">
        <f>IFERROR(VLOOKUP($J6897,Lookup!$I:$M,Lookup!M$2,0),"")</f>
        <v/>
      </c>
      <c r="O6897" s="6">
        <f>IFERROR(VLOOKUP(E6897,Lookup!B:C,2,0),0)</f>
        <v>0</v>
      </c>
    </row>
    <row r="6898" customHeight="1" spans="11:15">
      <c r="K6898" s="6" t="str">
        <f>IFERROR(VLOOKUP($J6898,Lookup!$I:$M,Lookup!J$2,0),"")</f>
        <v/>
      </c>
      <c r="L6898" s="6" t="str">
        <f>IFERROR(VLOOKUP($J6898,Lookup!$I:$M,Lookup!K$2,0),"")</f>
        <v/>
      </c>
      <c r="M6898" s="6" t="str">
        <f>IFERROR(VLOOKUP($J6898,Lookup!$I:$M,Lookup!L$2,0),"")</f>
        <v/>
      </c>
      <c r="N6898" s="6" t="str">
        <f>IFERROR(VLOOKUP($J6898,Lookup!$I:$M,Lookup!M$2,0),"")</f>
        <v/>
      </c>
      <c r="O6898" s="6">
        <f>IFERROR(VLOOKUP(E6898,Lookup!B:C,2,0),0)</f>
        <v>0</v>
      </c>
    </row>
    <row r="6899" customHeight="1" spans="11:15">
      <c r="K6899" s="6" t="str">
        <f>IFERROR(VLOOKUP($J6899,Lookup!$I:$M,Lookup!J$2,0),"")</f>
        <v/>
      </c>
      <c r="L6899" s="6" t="str">
        <f>IFERROR(VLOOKUP($J6899,Lookup!$I:$M,Lookup!K$2,0),"")</f>
        <v/>
      </c>
      <c r="M6899" s="6" t="str">
        <f>IFERROR(VLOOKUP($J6899,Lookup!$I:$M,Lookup!L$2,0),"")</f>
        <v/>
      </c>
      <c r="N6899" s="6" t="str">
        <f>IFERROR(VLOOKUP($J6899,Lookup!$I:$M,Lookup!M$2,0),"")</f>
        <v/>
      </c>
      <c r="O6899" s="6">
        <f>IFERROR(VLOOKUP(E6899,Lookup!B:C,2,0),0)</f>
        <v>0</v>
      </c>
    </row>
    <row r="6900" customHeight="1" spans="11:15">
      <c r="K6900" s="6" t="str">
        <f>IFERROR(VLOOKUP($J6900,Lookup!$I:$M,Lookup!J$2,0),"")</f>
        <v/>
      </c>
      <c r="L6900" s="6" t="str">
        <f>IFERROR(VLOOKUP($J6900,Lookup!$I:$M,Lookup!K$2,0),"")</f>
        <v/>
      </c>
      <c r="M6900" s="6" t="str">
        <f>IFERROR(VLOOKUP($J6900,Lookup!$I:$M,Lookup!L$2,0),"")</f>
        <v/>
      </c>
      <c r="N6900" s="6" t="str">
        <f>IFERROR(VLOOKUP($J6900,Lookup!$I:$M,Lookup!M$2,0),"")</f>
        <v/>
      </c>
      <c r="O6900" s="6">
        <f>IFERROR(VLOOKUP(E6900,Lookup!B:C,2,0),0)</f>
        <v>0</v>
      </c>
    </row>
    <row r="6901" customHeight="1" spans="11:15">
      <c r="K6901" s="6" t="str">
        <f>IFERROR(VLOOKUP($J6901,Lookup!$I:$M,Lookup!J$2,0),"")</f>
        <v/>
      </c>
      <c r="L6901" s="6" t="str">
        <f>IFERROR(VLOOKUP($J6901,Lookup!$I:$M,Lookup!K$2,0),"")</f>
        <v/>
      </c>
      <c r="M6901" s="6" t="str">
        <f>IFERROR(VLOOKUP($J6901,Lookup!$I:$M,Lookup!L$2,0),"")</f>
        <v/>
      </c>
      <c r="N6901" s="6" t="str">
        <f>IFERROR(VLOOKUP($J6901,Lookup!$I:$M,Lookup!M$2,0),"")</f>
        <v/>
      </c>
      <c r="O6901" s="6">
        <f>IFERROR(VLOOKUP(E6901,Lookup!B:C,2,0),0)</f>
        <v>0</v>
      </c>
    </row>
    <row r="6902" customHeight="1" spans="11:15">
      <c r="K6902" s="6" t="str">
        <f>IFERROR(VLOOKUP($J6902,Lookup!$I:$M,Lookup!J$2,0),"")</f>
        <v/>
      </c>
      <c r="L6902" s="6" t="str">
        <f>IFERROR(VLOOKUP($J6902,Lookup!$I:$M,Lookup!K$2,0),"")</f>
        <v/>
      </c>
      <c r="M6902" s="6" t="str">
        <f>IFERROR(VLOOKUP($J6902,Lookup!$I:$M,Lookup!L$2,0),"")</f>
        <v/>
      </c>
      <c r="N6902" s="6" t="str">
        <f>IFERROR(VLOOKUP($J6902,Lookup!$I:$M,Lookup!M$2,0),"")</f>
        <v/>
      </c>
      <c r="O6902" s="6">
        <f>IFERROR(VLOOKUP(E6902,Lookup!B:C,2,0),0)</f>
        <v>0</v>
      </c>
    </row>
    <row r="6903" customHeight="1" spans="11:15">
      <c r="K6903" s="6" t="str">
        <f>IFERROR(VLOOKUP($J6903,Lookup!$I:$M,Lookup!J$2,0),"")</f>
        <v/>
      </c>
      <c r="L6903" s="6" t="str">
        <f>IFERROR(VLOOKUP($J6903,Lookup!$I:$M,Lookup!K$2,0),"")</f>
        <v/>
      </c>
      <c r="M6903" s="6" t="str">
        <f>IFERROR(VLOOKUP($J6903,Lookup!$I:$M,Lookup!L$2,0),"")</f>
        <v/>
      </c>
      <c r="N6903" s="6" t="str">
        <f>IFERROR(VLOOKUP($J6903,Lookup!$I:$M,Lookup!M$2,0),"")</f>
        <v/>
      </c>
      <c r="O6903" s="6">
        <f>IFERROR(VLOOKUP(E6903,Lookup!B:C,2,0),0)</f>
        <v>0</v>
      </c>
    </row>
    <row r="6904" customHeight="1" spans="11:15">
      <c r="K6904" s="6" t="str">
        <f>IFERROR(VLOOKUP($J6904,Lookup!$I:$M,Lookup!J$2,0),"")</f>
        <v/>
      </c>
      <c r="L6904" s="6" t="str">
        <f>IFERROR(VLOOKUP($J6904,Lookup!$I:$M,Lookup!K$2,0),"")</f>
        <v/>
      </c>
      <c r="M6904" s="6" t="str">
        <f>IFERROR(VLOOKUP($J6904,Lookup!$I:$M,Lookup!L$2,0),"")</f>
        <v/>
      </c>
      <c r="N6904" s="6" t="str">
        <f>IFERROR(VLOOKUP($J6904,Lookup!$I:$M,Lookup!M$2,0),"")</f>
        <v/>
      </c>
      <c r="O6904" s="6">
        <f>IFERROR(VLOOKUP(E6904,Lookup!B:C,2,0),0)</f>
        <v>0</v>
      </c>
    </row>
    <row r="6905" customHeight="1" spans="11:15">
      <c r="K6905" s="6" t="str">
        <f>IFERROR(VLOOKUP($J6905,Lookup!$I:$M,Lookup!J$2,0),"")</f>
        <v/>
      </c>
      <c r="L6905" s="6" t="str">
        <f>IFERROR(VLOOKUP($J6905,Lookup!$I:$M,Lookup!K$2,0),"")</f>
        <v/>
      </c>
      <c r="M6905" s="6" t="str">
        <f>IFERROR(VLOOKUP($J6905,Lookup!$I:$M,Lookup!L$2,0),"")</f>
        <v/>
      </c>
      <c r="N6905" s="6" t="str">
        <f>IFERROR(VLOOKUP($J6905,Lookup!$I:$M,Lookup!M$2,0),"")</f>
        <v/>
      </c>
      <c r="O6905" s="6">
        <f>IFERROR(VLOOKUP(E6905,Lookup!B:C,2,0),0)</f>
        <v>0</v>
      </c>
    </row>
    <row r="6906" customHeight="1" spans="11:15">
      <c r="K6906" s="6" t="str">
        <f>IFERROR(VLOOKUP($J6906,Lookup!$I:$M,Lookup!J$2,0),"")</f>
        <v/>
      </c>
      <c r="L6906" s="6" t="str">
        <f>IFERROR(VLOOKUP($J6906,Lookup!$I:$M,Lookup!K$2,0),"")</f>
        <v/>
      </c>
      <c r="M6906" s="6" t="str">
        <f>IFERROR(VLOOKUP($J6906,Lookup!$I:$M,Lookup!L$2,0),"")</f>
        <v/>
      </c>
      <c r="N6906" s="6" t="str">
        <f>IFERROR(VLOOKUP($J6906,Lookup!$I:$M,Lookup!M$2,0),"")</f>
        <v/>
      </c>
      <c r="O6906" s="6">
        <f>IFERROR(VLOOKUP(E6906,Lookup!B:C,2,0),0)</f>
        <v>0</v>
      </c>
    </row>
    <row r="6907" customHeight="1" spans="11:15">
      <c r="K6907" s="6" t="str">
        <f>IFERROR(VLOOKUP($J6907,Lookup!$I:$M,Lookup!J$2,0),"")</f>
        <v/>
      </c>
      <c r="L6907" s="6" t="str">
        <f>IFERROR(VLOOKUP($J6907,Lookup!$I:$M,Lookup!K$2,0),"")</f>
        <v/>
      </c>
      <c r="M6907" s="6" t="str">
        <f>IFERROR(VLOOKUP($J6907,Lookup!$I:$M,Lookup!L$2,0),"")</f>
        <v/>
      </c>
      <c r="N6907" s="6" t="str">
        <f>IFERROR(VLOOKUP($J6907,Lookup!$I:$M,Lookup!M$2,0),"")</f>
        <v/>
      </c>
      <c r="O6907" s="6">
        <f>IFERROR(VLOOKUP(E6907,Lookup!B:C,2,0),0)</f>
        <v>0</v>
      </c>
    </row>
    <row r="6908" customHeight="1" spans="11:15">
      <c r="K6908" s="6" t="str">
        <f>IFERROR(VLOOKUP($J6908,Lookup!$I:$M,Lookup!J$2,0),"")</f>
        <v/>
      </c>
      <c r="L6908" s="6" t="str">
        <f>IFERROR(VLOOKUP($J6908,Lookup!$I:$M,Lookup!K$2,0),"")</f>
        <v/>
      </c>
      <c r="M6908" s="6" t="str">
        <f>IFERROR(VLOOKUP($J6908,Lookup!$I:$M,Lookup!L$2,0),"")</f>
        <v/>
      </c>
      <c r="N6908" s="6" t="str">
        <f>IFERROR(VLOOKUP($J6908,Lookup!$I:$M,Lookup!M$2,0),"")</f>
        <v/>
      </c>
      <c r="O6908" s="6">
        <f>IFERROR(VLOOKUP(E6908,Lookup!B:C,2,0),0)</f>
        <v>0</v>
      </c>
    </row>
    <row r="6909" customHeight="1" spans="11:15">
      <c r="K6909" s="6" t="str">
        <f>IFERROR(VLOOKUP($J6909,Lookup!$I:$M,Lookup!J$2,0),"")</f>
        <v/>
      </c>
      <c r="L6909" s="6" t="str">
        <f>IFERROR(VLOOKUP($J6909,Lookup!$I:$M,Lookup!K$2,0),"")</f>
        <v/>
      </c>
      <c r="M6909" s="6" t="str">
        <f>IFERROR(VLOOKUP($J6909,Lookup!$I:$M,Lookup!L$2,0),"")</f>
        <v/>
      </c>
      <c r="N6909" s="6" t="str">
        <f>IFERROR(VLOOKUP($J6909,Lookup!$I:$M,Lookup!M$2,0),"")</f>
        <v/>
      </c>
      <c r="O6909" s="6">
        <f>IFERROR(VLOOKUP(E6909,Lookup!B:C,2,0),0)</f>
        <v>0</v>
      </c>
    </row>
    <row r="6910" customHeight="1" spans="11:15">
      <c r="K6910" s="6" t="str">
        <f>IFERROR(VLOOKUP($J6910,Lookup!$I:$M,Lookup!J$2,0),"")</f>
        <v/>
      </c>
      <c r="L6910" s="6" t="str">
        <f>IFERROR(VLOOKUP($J6910,Lookup!$I:$M,Lookup!K$2,0),"")</f>
        <v/>
      </c>
      <c r="M6910" s="6" t="str">
        <f>IFERROR(VLOOKUP($J6910,Lookup!$I:$M,Lookup!L$2,0),"")</f>
        <v/>
      </c>
      <c r="N6910" s="6" t="str">
        <f>IFERROR(VLOOKUP($J6910,Lookup!$I:$M,Lookup!M$2,0),"")</f>
        <v/>
      </c>
      <c r="O6910" s="6">
        <f>IFERROR(VLOOKUP(E6910,Lookup!B:C,2,0),0)</f>
        <v>0</v>
      </c>
    </row>
    <row r="6911" customHeight="1" spans="11:15">
      <c r="K6911" s="6" t="str">
        <f>IFERROR(VLOOKUP($J6911,Lookup!$I:$M,Lookup!J$2,0),"")</f>
        <v/>
      </c>
      <c r="L6911" s="6" t="str">
        <f>IFERROR(VLOOKUP($J6911,Lookup!$I:$M,Lookup!K$2,0),"")</f>
        <v/>
      </c>
      <c r="M6911" s="6" t="str">
        <f>IFERROR(VLOOKUP($J6911,Lookup!$I:$M,Lookup!L$2,0),"")</f>
        <v/>
      </c>
      <c r="N6911" s="6" t="str">
        <f>IFERROR(VLOOKUP($J6911,Lookup!$I:$M,Lookup!M$2,0),"")</f>
        <v/>
      </c>
      <c r="O6911" s="6">
        <f>IFERROR(VLOOKUP(E6911,Lookup!B:C,2,0),0)</f>
        <v>0</v>
      </c>
    </row>
    <row r="6912" customHeight="1" spans="11:15">
      <c r="K6912" s="6" t="str">
        <f>IFERROR(VLOOKUP($J6912,Lookup!$I:$M,Lookup!J$2,0),"")</f>
        <v/>
      </c>
      <c r="L6912" s="6" t="str">
        <f>IFERROR(VLOOKUP($J6912,Lookup!$I:$M,Lookup!K$2,0),"")</f>
        <v/>
      </c>
      <c r="M6912" s="6" t="str">
        <f>IFERROR(VLOOKUP($J6912,Lookup!$I:$M,Lookup!L$2,0),"")</f>
        <v/>
      </c>
      <c r="N6912" s="6" t="str">
        <f>IFERROR(VLOOKUP($J6912,Lookup!$I:$M,Lookup!M$2,0),"")</f>
        <v/>
      </c>
      <c r="O6912" s="6">
        <f>IFERROR(VLOOKUP(E6912,Lookup!B:C,2,0),0)</f>
        <v>0</v>
      </c>
    </row>
    <row r="6913" customHeight="1" spans="11:15">
      <c r="K6913" s="6" t="str">
        <f>IFERROR(VLOOKUP($J6913,Lookup!$I:$M,Lookup!J$2,0),"")</f>
        <v/>
      </c>
      <c r="L6913" s="6" t="str">
        <f>IFERROR(VLOOKUP($J6913,Lookup!$I:$M,Lookup!K$2,0),"")</f>
        <v/>
      </c>
      <c r="M6913" s="6" t="str">
        <f>IFERROR(VLOOKUP($J6913,Lookup!$I:$M,Lookup!L$2,0),"")</f>
        <v/>
      </c>
      <c r="N6913" s="6" t="str">
        <f>IFERROR(VLOOKUP($J6913,Lookup!$I:$M,Lookup!M$2,0),"")</f>
        <v/>
      </c>
      <c r="O6913" s="6">
        <f>IFERROR(VLOOKUP(E6913,Lookup!B:C,2,0),0)</f>
        <v>0</v>
      </c>
    </row>
    <row r="6914" customHeight="1" spans="11:15">
      <c r="K6914" s="6" t="str">
        <f>IFERROR(VLOOKUP($J6914,Lookup!$I:$M,Lookup!J$2,0),"")</f>
        <v/>
      </c>
      <c r="L6914" s="6" t="str">
        <f>IFERROR(VLOOKUP($J6914,Lookup!$I:$M,Lookup!K$2,0),"")</f>
        <v/>
      </c>
      <c r="M6914" s="6" t="str">
        <f>IFERROR(VLOOKUP($J6914,Lookup!$I:$M,Lookup!L$2,0),"")</f>
        <v/>
      </c>
      <c r="N6914" s="6" t="str">
        <f>IFERROR(VLOOKUP($J6914,Lookup!$I:$M,Lookup!M$2,0),"")</f>
        <v/>
      </c>
      <c r="O6914" s="6">
        <f>IFERROR(VLOOKUP(E6914,Lookup!B:C,2,0),0)</f>
        <v>0</v>
      </c>
    </row>
    <row r="6915" customHeight="1" spans="11:15">
      <c r="K6915" s="6" t="str">
        <f>IFERROR(VLOOKUP($J6915,Lookup!$I:$M,Lookup!J$2,0),"")</f>
        <v/>
      </c>
      <c r="L6915" s="6" t="str">
        <f>IFERROR(VLOOKUP($J6915,Lookup!$I:$M,Lookup!K$2,0),"")</f>
        <v/>
      </c>
      <c r="M6915" s="6" t="str">
        <f>IFERROR(VLOOKUP($J6915,Lookup!$I:$M,Lookup!L$2,0),"")</f>
        <v/>
      </c>
      <c r="N6915" s="6" t="str">
        <f>IFERROR(VLOOKUP($J6915,Lookup!$I:$M,Lookup!M$2,0),"")</f>
        <v/>
      </c>
      <c r="O6915" s="6">
        <f>IFERROR(VLOOKUP(E6915,Lookup!B:C,2,0),0)</f>
        <v>0</v>
      </c>
    </row>
    <row r="6916" customHeight="1" spans="11:15">
      <c r="K6916" s="6" t="str">
        <f>IFERROR(VLOOKUP($J6916,Lookup!$I:$M,Lookup!J$2,0),"")</f>
        <v/>
      </c>
      <c r="L6916" s="6" t="str">
        <f>IFERROR(VLOOKUP($J6916,Lookup!$I:$M,Lookup!K$2,0),"")</f>
        <v/>
      </c>
      <c r="M6916" s="6" t="str">
        <f>IFERROR(VLOOKUP($J6916,Lookup!$I:$M,Lookup!L$2,0),"")</f>
        <v/>
      </c>
      <c r="N6916" s="6" t="str">
        <f>IFERROR(VLOOKUP($J6916,Lookup!$I:$M,Lookup!M$2,0),"")</f>
        <v/>
      </c>
      <c r="O6916" s="6">
        <f>IFERROR(VLOOKUP(E6916,Lookup!B:C,2,0),0)</f>
        <v>0</v>
      </c>
    </row>
    <row r="6917" customHeight="1" spans="11:15">
      <c r="K6917" s="6" t="str">
        <f>IFERROR(VLOOKUP($J6917,Lookup!$I:$M,Lookup!J$2,0),"")</f>
        <v/>
      </c>
      <c r="L6917" s="6" t="str">
        <f>IFERROR(VLOOKUP($J6917,Lookup!$I:$M,Lookup!K$2,0),"")</f>
        <v/>
      </c>
      <c r="M6917" s="6" t="str">
        <f>IFERROR(VLOOKUP($J6917,Lookup!$I:$M,Lookup!L$2,0),"")</f>
        <v/>
      </c>
      <c r="N6917" s="6" t="str">
        <f>IFERROR(VLOOKUP($J6917,Lookup!$I:$M,Lookup!M$2,0),"")</f>
        <v/>
      </c>
      <c r="O6917" s="6">
        <f>IFERROR(VLOOKUP(E6917,Lookup!B:C,2,0),0)</f>
        <v>0</v>
      </c>
    </row>
    <row r="6918" customHeight="1" spans="11:15">
      <c r="K6918" s="6" t="str">
        <f>IFERROR(VLOOKUP($J6918,Lookup!$I:$M,Lookup!J$2,0),"")</f>
        <v/>
      </c>
      <c r="L6918" s="6" t="str">
        <f>IFERROR(VLOOKUP($J6918,Lookup!$I:$M,Lookup!K$2,0),"")</f>
        <v/>
      </c>
      <c r="M6918" s="6" t="str">
        <f>IFERROR(VLOOKUP($J6918,Lookup!$I:$M,Lookup!L$2,0),"")</f>
        <v/>
      </c>
      <c r="N6918" s="6" t="str">
        <f>IFERROR(VLOOKUP($J6918,Lookup!$I:$M,Lookup!M$2,0),"")</f>
        <v/>
      </c>
      <c r="O6918" s="6">
        <f>IFERROR(VLOOKUP(E6918,Lookup!B:C,2,0),0)</f>
        <v>0</v>
      </c>
    </row>
    <row r="6919" customHeight="1" spans="11:15">
      <c r="K6919" s="6" t="str">
        <f>IFERROR(VLOOKUP($J6919,Lookup!$I:$M,Lookup!J$2,0),"")</f>
        <v/>
      </c>
      <c r="L6919" s="6" t="str">
        <f>IFERROR(VLOOKUP($J6919,Lookup!$I:$M,Lookup!K$2,0),"")</f>
        <v/>
      </c>
      <c r="M6919" s="6" t="str">
        <f>IFERROR(VLOOKUP($J6919,Lookup!$I:$M,Lookup!L$2,0),"")</f>
        <v/>
      </c>
      <c r="N6919" s="6" t="str">
        <f>IFERROR(VLOOKUP($J6919,Lookup!$I:$M,Lookup!M$2,0),"")</f>
        <v/>
      </c>
      <c r="O6919" s="6">
        <f>IFERROR(VLOOKUP(E6919,Lookup!B:C,2,0),0)</f>
        <v>0</v>
      </c>
    </row>
    <row r="6920" customHeight="1" spans="11:15">
      <c r="K6920" s="6" t="str">
        <f>IFERROR(VLOOKUP($J6920,Lookup!$I:$M,Lookup!J$2,0),"")</f>
        <v/>
      </c>
      <c r="L6920" s="6" t="str">
        <f>IFERROR(VLOOKUP($J6920,Lookup!$I:$M,Lookup!K$2,0),"")</f>
        <v/>
      </c>
      <c r="M6920" s="6" t="str">
        <f>IFERROR(VLOOKUP($J6920,Lookup!$I:$M,Lookup!L$2,0),"")</f>
        <v/>
      </c>
      <c r="N6920" s="6" t="str">
        <f>IFERROR(VLOOKUP($J6920,Lookup!$I:$M,Lookup!M$2,0),"")</f>
        <v/>
      </c>
      <c r="O6920" s="6">
        <f>IFERROR(VLOOKUP(E6920,Lookup!B:C,2,0),0)</f>
        <v>0</v>
      </c>
    </row>
    <row r="6921" customHeight="1" spans="11:15">
      <c r="K6921" s="6" t="str">
        <f>IFERROR(VLOOKUP($J6921,Lookup!$I:$M,Lookup!J$2,0),"")</f>
        <v/>
      </c>
      <c r="L6921" s="6" t="str">
        <f>IFERROR(VLOOKUP($J6921,Lookup!$I:$M,Lookup!K$2,0),"")</f>
        <v/>
      </c>
      <c r="M6921" s="6" t="str">
        <f>IFERROR(VLOOKUP($J6921,Lookup!$I:$M,Lookup!L$2,0),"")</f>
        <v/>
      </c>
      <c r="N6921" s="6" t="str">
        <f>IFERROR(VLOOKUP($J6921,Lookup!$I:$M,Lookup!M$2,0),"")</f>
        <v/>
      </c>
      <c r="O6921" s="6">
        <f>IFERROR(VLOOKUP(E6921,Lookup!B:C,2,0),0)</f>
        <v>0</v>
      </c>
    </row>
    <row r="6922" customHeight="1" spans="11:15">
      <c r="K6922" s="6" t="str">
        <f>IFERROR(VLOOKUP($J6922,Lookup!$I:$M,Lookup!J$2,0),"")</f>
        <v/>
      </c>
      <c r="L6922" s="6" t="str">
        <f>IFERROR(VLOOKUP($J6922,Lookup!$I:$M,Lookup!K$2,0),"")</f>
        <v/>
      </c>
      <c r="M6922" s="6" t="str">
        <f>IFERROR(VLOOKUP($J6922,Lookup!$I:$M,Lookup!L$2,0),"")</f>
        <v/>
      </c>
      <c r="N6922" s="6" t="str">
        <f>IFERROR(VLOOKUP($J6922,Lookup!$I:$M,Lookup!M$2,0),"")</f>
        <v/>
      </c>
      <c r="O6922" s="6">
        <f>IFERROR(VLOOKUP(E6922,Lookup!B:C,2,0),0)</f>
        <v>0</v>
      </c>
    </row>
    <row r="6923" customHeight="1" spans="11:15">
      <c r="K6923" s="6" t="str">
        <f>IFERROR(VLOOKUP($J6923,Lookup!$I:$M,Lookup!J$2,0),"")</f>
        <v/>
      </c>
      <c r="L6923" s="6" t="str">
        <f>IFERROR(VLOOKUP($J6923,Lookup!$I:$M,Lookup!K$2,0),"")</f>
        <v/>
      </c>
      <c r="M6923" s="6" t="str">
        <f>IFERROR(VLOOKUP($J6923,Lookup!$I:$M,Lookup!L$2,0),"")</f>
        <v/>
      </c>
      <c r="N6923" s="6" t="str">
        <f>IFERROR(VLOOKUP($J6923,Lookup!$I:$M,Lookup!M$2,0),"")</f>
        <v/>
      </c>
      <c r="O6923" s="6">
        <f>IFERROR(VLOOKUP(E6923,Lookup!B:C,2,0),0)</f>
        <v>0</v>
      </c>
    </row>
    <row r="6924" customHeight="1" spans="11:15">
      <c r="K6924" s="6" t="str">
        <f>IFERROR(VLOOKUP($J6924,Lookup!$I:$M,Lookup!J$2,0),"")</f>
        <v/>
      </c>
      <c r="L6924" s="6" t="str">
        <f>IFERROR(VLOOKUP($J6924,Lookup!$I:$M,Lookup!K$2,0),"")</f>
        <v/>
      </c>
      <c r="M6924" s="6" t="str">
        <f>IFERROR(VLOOKUP($J6924,Lookup!$I:$M,Lookup!L$2,0),"")</f>
        <v/>
      </c>
      <c r="N6924" s="6" t="str">
        <f>IFERROR(VLOOKUP($J6924,Lookup!$I:$M,Lookup!M$2,0),"")</f>
        <v/>
      </c>
      <c r="O6924" s="6">
        <f>IFERROR(VLOOKUP(E6924,Lookup!B:C,2,0),0)</f>
        <v>0</v>
      </c>
    </row>
    <row r="6925" customHeight="1" spans="11:15">
      <c r="K6925" s="6" t="str">
        <f>IFERROR(VLOOKUP($J6925,Lookup!$I:$M,Lookup!J$2,0),"")</f>
        <v/>
      </c>
      <c r="L6925" s="6" t="str">
        <f>IFERROR(VLOOKUP($J6925,Lookup!$I:$M,Lookup!K$2,0),"")</f>
        <v/>
      </c>
      <c r="M6925" s="6" t="str">
        <f>IFERROR(VLOOKUP($J6925,Lookup!$I:$M,Lookup!L$2,0),"")</f>
        <v/>
      </c>
      <c r="N6925" s="6" t="str">
        <f>IFERROR(VLOOKUP($J6925,Lookup!$I:$M,Lookup!M$2,0),"")</f>
        <v/>
      </c>
      <c r="O6925" s="6">
        <f>IFERROR(VLOOKUP(E6925,Lookup!B:C,2,0),0)</f>
        <v>0</v>
      </c>
    </row>
    <row r="6926" customHeight="1" spans="11:15">
      <c r="K6926" s="6" t="str">
        <f>IFERROR(VLOOKUP($J6926,Lookup!$I:$M,Lookup!J$2,0),"")</f>
        <v/>
      </c>
      <c r="L6926" s="6" t="str">
        <f>IFERROR(VLOOKUP($J6926,Lookup!$I:$M,Lookup!K$2,0),"")</f>
        <v/>
      </c>
      <c r="M6926" s="6" t="str">
        <f>IFERROR(VLOOKUP($J6926,Lookup!$I:$M,Lookup!L$2,0),"")</f>
        <v/>
      </c>
      <c r="N6926" s="6" t="str">
        <f>IFERROR(VLOOKUP($J6926,Lookup!$I:$M,Lookup!M$2,0),"")</f>
        <v/>
      </c>
      <c r="O6926" s="6">
        <f>IFERROR(VLOOKUP(E6926,Lookup!B:C,2,0),0)</f>
        <v>0</v>
      </c>
    </row>
    <row r="6927" customHeight="1" spans="11:15">
      <c r="K6927" s="6" t="str">
        <f>IFERROR(VLOOKUP($J6927,Lookup!$I:$M,Lookup!J$2,0),"")</f>
        <v/>
      </c>
      <c r="L6927" s="6" t="str">
        <f>IFERROR(VLOOKUP($J6927,Lookup!$I:$M,Lookup!K$2,0),"")</f>
        <v/>
      </c>
      <c r="M6927" s="6" t="str">
        <f>IFERROR(VLOOKUP($J6927,Lookup!$I:$M,Lookup!L$2,0),"")</f>
        <v/>
      </c>
      <c r="N6927" s="6" t="str">
        <f>IFERROR(VLOOKUP($J6927,Lookup!$I:$M,Lookup!M$2,0),"")</f>
        <v/>
      </c>
      <c r="O6927" s="6">
        <f>IFERROR(VLOOKUP(E6927,Lookup!B:C,2,0),0)</f>
        <v>0</v>
      </c>
    </row>
    <row r="6928" customHeight="1" spans="11:15">
      <c r="K6928" s="6" t="str">
        <f>IFERROR(VLOOKUP($J6928,Lookup!$I:$M,Lookup!J$2,0),"")</f>
        <v/>
      </c>
      <c r="L6928" s="6" t="str">
        <f>IFERROR(VLOOKUP($J6928,Lookup!$I:$M,Lookup!K$2,0),"")</f>
        <v/>
      </c>
      <c r="M6928" s="6" t="str">
        <f>IFERROR(VLOOKUP($J6928,Lookup!$I:$M,Lookup!L$2,0),"")</f>
        <v/>
      </c>
      <c r="N6928" s="6" t="str">
        <f>IFERROR(VLOOKUP($J6928,Lookup!$I:$M,Lookup!M$2,0),"")</f>
        <v/>
      </c>
      <c r="O6928" s="6">
        <f>IFERROR(VLOOKUP(E6928,Lookup!B:C,2,0),0)</f>
        <v>0</v>
      </c>
    </row>
    <row r="6929" customHeight="1" spans="11:15">
      <c r="K6929" s="6" t="str">
        <f>IFERROR(VLOOKUP($J6929,Lookup!$I:$M,Lookup!J$2,0),"")</f>
        <v/>
      </c>
      <c r="L6929" s="6" t="str">
        <f>IFERROR(VLOOKUP($J6929,Lookup!$I:$M,Lookup!K$2,0),"")</f>
        <v/>
      </c>
      <c r="M6929" s="6" t="str">
        <f>IFERROR(VLOOKUP($J6929,Lookup!$I:$M,Lookup!L$2,0),"")</f>
        <v/>
      </c>
      <c r="N6929" s="6" t="str">
        <f>IFERROR(VLOOKUP($J6929,Lookup!$I:$M,Lookup!M$2,0),"")</f>
        <v/>
      </c>
      <c r="O6929" s="6">
        <f>IFERROR(VLOOKUP(E6929,Lookup!B:C,2,0),0)</f>
        <v>0</v>
      </c>
    </row>
    <row r="6930" customHeight="1" spans="11:15">
      <c r="K6930" s="6" t="str">
        <f>IFERROR(VLOOKUP($J6930,Lookup!$I:$M,Lookup!J$2,0),"")</f>
        <v/>
      </c>
      <c r="L6930" s="6" t="str">
        <f>IFERROR(VLOOKUP($J6930,Lookup!$I:$M,Lookup!K$2,0),"")</f>
        <v/>
      </c>
      <c r="M6930" s="6" t="str">
        <f>IFERROR(VLOOKUP($J6930,Lookup!$I:$M,Lookup!L$2,0),"")</f>
        <v/>
      </c>
      <c r="N6930" s="6" t="str">
        <f>IFERROR(VLOOKUP($J6930,Lookup!$I:$M,Lookup!M$2,0),"")</f>
        <v/>
      </c>
      <c r="O6930" s="6">
        <f>IFERROR(VLOOKUP(E6930,Lookup!B:C,2,0),0)</f>
        <v>0</v>
      </c>
    </row>
    <row r="6931" customHeight="1" spans="11:15">
      <c r="K6931" s="6" t="str">
        <f>IFERROR(VLOOKUP($J6931,Lookup!$I:$M,Lookup!J$2,0),"")</f>
        <v/>
      </c>
      <c r="L6931" s="6" t="str">
        <f>IFERROR(VLOOKUP($J6931,Lookup!$I:$M,Lookup!K$2,0),"")</f>
        <v/>
      </c>
      <c r="M6931" s="6" t="str">
        <f>IFERROR(VLOOKUP($J6931,Lookup!$I:$M,Lookup!L$2,0),"")</f>
        <v/>
      </c>
      <c r="N6931" s="6" t="str">
        <f>IFERROR(VLOOKUP($J6931,Lookup!$I:$M,Lookup!M$2,0),"")</f>
        <v/>
      </c>
      <c r="O6931" s="6">
        <f>IFERROR(VLOOKUP(E6931,Lookup!B:C,2,0),0)</f>
        <v>0</v>
      </c>
    </row>
    <row r="6932" customHeight="1" spans="11:15">
      <c r="K6932" s="6" t="str">
        <f>IFERROR(VLOOKUP($J6932,Lookup!$I:$M,Lookup!J$2,0),"")</f>
        <v/>
      </c>
      <c r="L6932" s="6" t="str">
        <f>IFERROR(VLOOKUP($J6932,Lookup!$I:$M,Lookup!K$2,0),"")</f>
        <v/>
      </c>
      <c r="M6932" s="6" t="str">
        <f>IFERROR(VLOOKUP($J6932,Lookup!$I:$M,Lookup!L$2,0),"")</f>
        <v/>
      </c>
      <c r="N6932" s="6" t="str">
        <f>IFERROR(VLOOKUP($J6932,Lookup!$I:$M,Lookup!M$2,0),"")</f>
        <v/>
      </c>
      <c r="O6932" s="6">
        <f>IFERROR(VLOOKUP(E6932,Lookup!B:C,2,0),0)</f>
        <v>0</v>
      </c>
    </row>
    <row r="6933" customHeight="1" spans="11:15">
      <c r="K6933" s="6" t="str">
        <f>IFERROR(VLOOKUP($J6933,Lookup!$I:$M,Lookup!J$2,0),"")</f>
        <v/>
      </c>
      <c r="L6933" s="6" t="str">
        <f>IFERROR(VLOOKUP($J6933,Lookup!$I:$M,Lookup!K$2,0),"")</f>
        <v/>
      </c>
      <c r="M6933" s="6" t="str">
        <f>IFERROR(VLOOKUP($J6933,Lookup!$I:$M,Lookup!L$2,0),"")</f>
        <v/>
      </c>
      <c r="N6933" s="6" t="str">
        <f>IFERROR(VLOOKUP($J6933,Lookup!$I:$M,Lookup!M$2,0),"")</f>
        <v/>
      </c>
      <c r="O6933" s="6">
        <f>IFERROR(VLOOKUP(E6933,Lookup!B:C,2,0),0)</f>
        <v>0</v>
      </c>
    </row>
    <row r="6934" customHeight="1" spans="11:15">
      <c r="K6934" s="6" t="str">
        <f>IFERROR(VLOOKUP($J6934,Lookup!$I:$M,Lookup!J$2,0),"")</f>
        <v/>
      </c>
      <c r="L6934" s="6" t="str">
        <f>IFERROR(VLOOKUP($J6934,Lookup!$I:$M,Lookup!K$2,0),"")</f>
        <v/>
      </c>
      <c r="M6934" s="6" t="str">
        <f>IFERROR(VLOOKUP($J6934,Lookup!$I:$M,Lookup!L$2,0),"")</f>
        <v/>
      </c>
      <c r="N6934" s="6" t="str">
        <f>IFERROR(VLOOKUP($J6934,Lookup!$I:$M,Lookup!M$2,0),"")</f>
        <v/>
      </c>
      <c r="O6934" s="6">
        <f>IFERROR(VLOOKUP(E6934,Lookup!B:C,2,0),0)</f>
        <v>0</v>
      </c>
    </row>
    <row r="6935" customHeight="1" spans="11:15">
      <c r="K6935" s="6" t="str">
        <f>IFERROR(VLOOKUP($J6935,Lookup!$I:$M,Lookup!J$2,0),"")</f>
        <v/>
      </c>
      <c r="L6935" s="6" t="str">
        <f>IFERROR(VLOOKUP($J6935,Lookup!$I:$M,Lookup!K$2,0),"")</f>
        <v/>
      </c>
      <c r="M6935" s="6" t="str">
        <f>IFERROR(VLOOKUP($J6935,Lookup!$I:$M,Lookup!L$2,0),"")</f>
        <v/>
      </c>
      <c r="N6935" s="6" t="str">
        <f>IFERROR(VLOOKUP($J6935,Lookup!$I:$M,Lookup!M$2,0),"")</f>
        <v/>
      </c>
      <c r="O6935" s="6">
        <f>IFERROR(VLOOKUP(E6935,Lookup!B:C,2,0),0)</f>
        <v>0</v>
      </c>
    </row>
    <row r="6936" customHeight="1" spans="11:15">
      <c r="K6936" s="6" t="str">
        <f>IFERROR(VLOOKUP($J6936,Lookup!$I:$M,Lookup!J$2,0),"")</f>
        <v/>
      </c>
      <c r="L6936" s="6" t="str">
        <f>IFERROR(VLOOKUP($J6936,Lookup!$I:$M,Lookup!K$2,0),"")</f>
        <v/>
      </c>
      <c r="M6936" s="6" t="str">
        <f>IFERROR(VLOOKUP($J6936,Lookup!$I:$M,Lookup!L$2,0),"")</f>
        <v/>
      </c>
      <c r="N6936" s="6" t="str">
        <f>IFERROR(VLOOKUP($J6936,Lookup!$I:$M,Lookup!M$2,0),"")</f>
        <v/>
      </c>
      <c r="O6936" s="6">
        <f>IFERROR(VLOOKUP(E6936,Lookup!B:C,2,0),0)</f>
        <v>0</v>
      </c>
    </row>
    <row r="6937" customHeight="1" spans="11:15">
      <c r="K6937" s="6" t="str">
        <f>IFERROR(VLOOKUP($J6937,Lookup!$I:$M,Lookup!J$2,0),"")</f>
        <v/>
      </c>
      <c r="L6937" s="6" t="str">
        <f>IFERROR(VLOOKUP($J6937,Lookup!$I:$M,Lookup!K$2,0),"")</f>
        <v/>
      </c>
      <c r="M6937" s="6" t="str">
        <f>IFERROR(VLOOKUP($J6937,Lookup!$I:$M,Lookup!L$2,0),"")</f>
        <v/>
      </c>
      <c r="N6937" s="6" t="str">
        <f>IFERROR(VLOOKUP($J6937,Lookup!$I:$M,Lookup!M$2,0),"")</f>
        <v/>
      </c>
      <c r="O6937" s="6">
        <f>IFERROR(VLOOKUP(E6937,Lookup!B:C,2,0),0)</f>
        <v>0</v>
      </c>
    </row>
    <row r="6938" customHeight="1" spans="11:15">
      <c r="K6938" s="6" t="str">
        <f>IFERROR(VLOOKUP($J6938,Lookup!$I:$M,Lookup!J$2,0),"")</f>
        <v/>
      </c>
      <c r="L6938" s="6" t="str">
        <f>IFERROR(VLOOKUP($J6938,Lookup!$I:$M,Lookup!K$2,0),"")</f>
        <v/>
      </c>
      <c r="M6938" s="6" t="str">
        <f>IFERROR(VLOOKUP($J6938,Lookup!$I:$M,Lookup!L$2,0),"")</f>
        <v/>
      </c>
      <c r="N6938" s="6" t="str">
        <f>IFERROR(VLOOKUP($J6938,Lookup!$I:$M,Lookup!M$2,0),"")</f>
        <v/>
      </c>
      <c r="O6938" s="6">
        <f>IFERROR(VLOOKUP(E6938,Lookup!B:C,2,0),0)</f>
        <v>0</v>
      </c>
    </row>
    <row r="6939" customHeight="1" spans="11:15">
      <c r="K6939" s="6" t="str">
        <f>IFERROR(VLOOKUP($J6939,Lookup!$I:$M,Lookup!J$2,0),"")</f>
        <v/>
      </c>
      <c r="L6939" s="6" t="str">
        <f>IFERROR(VLOOKUP($J6939,Lookup!$I:$M,Lookup!K$2,0),"")</f>
        <v/>
      </c>
      <c r="M6939" s="6" t="str">
        <f>IFERROR(VLOOKUP($J6939,Lookup!$I:$M,Lookup!L$2,0),"")</f>
        <v/>
      </c>
      <c r="N6939" s="6" t="str">
        <f>IFERROR(VLOOKUP($J6939,Lookup!$I:$M,Lookup!M$2,0),"")</f>
        <v/>
      </c>
      <c r="O6939" s="6">
        <f>IFERROR(VLOOKUP(E6939,Lookup!B:C,2,0),0)</f>
        <v>0</v>
      </c>
    </row>
    <row r="6940" customHeight="1" spans="11:15">
      <c r="K6940" s="6" t="str">
        <f>IFERROR(VLOOKUP($J6940,Lookup!$I:$M,Lookup!J$2,0),"")</f>
        <v/>
      </c>
      <c r="L6940" s="6" t="str">
        <f>IFERROR(VLOOKUP($J6940,Lookup!$I:$M,Lookup!K$2,0),"")</f>
        <v/>
      </c>
      <c r="M6940" s="6" t="str">
        <f>IFERROR(VLOOKUP($J6940,Lookup!$I:$M,Lookup!L$2,0),"")</f>
        <v/>
      </c>
      <c r="N6940" s="6" t="str">
        <f>IFERROR(VLOOKUP($J6940,Lookup!$I:$M,Lookup!M$2,0),"")</f>
        <v/>
      </c>
      <c r="O6940" s="6">
        <f>IFERROR(VLOOKUP(E6940,Lookup!B:C,2,0),0)</f>
        <v>0</v>
      </c>
    </row>
    <row r="6941" customHeight="1" spans="11:15">
      <c r="K6941" s="6" t="str">
        <f>IFERROR(VLOOKUP($J6941,Lookup!$I:$M,Lookup!J$2,0),"")</f>
        <v/>
      </c>
      <c r="L6941" s="6" t="str">
        <f>IFERROR(VLOOKUP($J6941,Lookup!$I:$M,Lookup!K$2,0),"")</f>
        <v/>
      </c>
      <c r="M6941" s="6" t="str">
        <f>IFERROR(VLOOKUP($J6941,Lookup!$I:$M,Lookup!L$2,0),"")</f>
        <v/>
      </c>
      <c r="N6941" s="6" t="str">
        <f>IFERROR(VLOOKUP($J6941,Lookup!$I:$M,Lookup!M$2,0),"")</f>
        <v/>
      </c>
      <c r="O6941" s="6">
        <f>IFERROR(VLOOKUP(E6941,Lookup!B:C,2,0),0)</f>
        <v>0</v>
      </c>
    </row>
    <row r="6942" customHeight="1" spans="11:15">
      <c r="K6942" s="6" t="str">
        <f>IFERROR(VLOOKUP($J6942,Lookup!$I:$M,Lookup!J$2,0),"")</f>
        <v/>
      </c>
      <c r="L6942" s="6" t="str">
        <f>IFERROR(VLOOKUP($J6942,Lookup!$I:$M,Lookup!K$2,0),"")</f>
        <v/>
      </c>
      <c r="M6942" s="6" t="str">
        <f>IFERROR(VLOOKUP($J6942,Lookup!$I:$M,Lookup!L$2,0),"")</f>
        <v/>
      </c>
      <c r="N6942" s="6" t="str">
        <f>IFERROR(VLOOKUP($J6942,Lookup!$I:$M,Lookup!M$2,0),"")</f>
        <v/>
      </c>
      <c r="O6942" s="6">
        <f>IFERROR(VLOOKUP(E6942,Lookup!B:C,2,0),0)</f>
        <v>0</v>
      </c>
    </row>
    <row r="6943" customHeight="1" spans="11:15">
      <c r="K6943" s="6" t="str">
        <f>IFERROR(VLOOKUP($J6943,Lookup!$I:$M,Lookup!J$2,0),"")</f>
        <v/>
      </c>
      <c r="L6943" s="6" t="str">
        <f>IFERROR(VLOOKUP($J6943,Lookup!$I:$M,Lookup!K$2,0),"")</f>
        <v/>
      </c>
      <c r="M6943" s="6" t="str">
        <f>IFERROR(VLOOKUP($J6943,Lookup!$I:$M,Lookup!L$2,0),"")</f>
        <v/>
      </c>
      <c r="N6943" s="6" t="str">
        <f>IFERROR(VLOOKUP($J6943,Lookup!$I:$M,Lookup!M$2,0),"")</f>
        <v/>
      </c>
      <c r="O6943" s="6">
        <f>IFERROR(VLOOKUP(E6943,Lookup!B:C,2,0),0)</f>
        <v>0</v>
      </c>
    </row>
    <row r="6944" customHeight="1" spans="11:15">
      <c r="K6944" s="6" t="str">
        <f>IFERROR(VLOOKUP($J6944,Lookup!$I:$M,Lookup!J$2,0),"")</f>
        <v/>
      </c>
      <c r="L6944" s="6" t="str">
        <f>IFERROR(VLOOKUP($J6944,Lookup!$I:$M,Lookup!K$2,0),"")</f>
        <v/>
      </c>
      <c r="M6944" s="6" t="str">
        <f>IFERROR(VLOOKUP($J6944,Lookup!$I:$M,Lookup!L$2,0),"")</f>
        <v/>
      </c>
      <c r="N6944" s="6" t="str">
        <f>IFERROR(VLOOKUP($J6944,Lookup!$I:$M,Lookup!M$2,0),"")</f>
        <v/>
      </c>
      <c r="O6944" s="6">
        <f>IFERROR(VLOOKUP(E6944,Lookup!B:C,2,0),0)</f>
        <v>0</v>
      </c>
    </row>
    <row r="6945" customHeight="1" spans="11:15">
      <c r="K6945" s="6" t="str">
        <f>IFERROR(VLOOKUP($J6945,Lookup!$I:$M,Lookup!J$2,0),"")</f>
        <v/>
      </c>
      <c r="L6945" s="6" t="str">
        <f>IFERROR(VLOOKUP($J6945,Lookup!$I:$M,Lookup!K$2,0),"")</f>
        <v/>
      </c>
      <c r="M6945" s="6" t="str">
        <f>IFERROR(VLOOKUP($J6945,Lookup!$I:$M,Lookup!L$2,0),"")</f>
        <v/>
      </c>
      <c r="N6945" s="6" t="str">
        <f>IFERROR(VLOOKUP($J6945,Lookup!$I:$M,Lookup!M$2,0),"")</f>
        <v/>
      </c>
      <c r="O6945" s="6">
        <f>IFERROR(VLOOKUP(E6945,Lookup!B:C,2,0),0)</f>
        <v>0</v>
      </c>
    </row>
    <row r="6946" customHeight="1" spans="11:15">
      <c r="K6946" s="6" t="str">
        <f>IFERROR(VLOOKUP($J6946,Lookup!$I:$M,Lookup!J$2,0),"")</f>
        <v/>
      </c>
      <c r="L6946" s="6" t="str">
        <f>IFERROR(VLOOKUP($J6946,Lookup!$I:$M,Lookup!K$2,0),"")</f>
        <v/>
      </c>
      <c r="M6946" s="6" t="str">
        <f>IFERROR(VLOOKUP($J6946,Lookup!$I:$M,Lookup!L$2,0),"")</f>
        <v/>
      </c>
      <c r="N6946" s="6" t="str">
        <f>IFERROR(VLOOKUP($J6946,Lookup!$I:$M,Lookup!M$2,0),"")</f>
        <v/>
      </c>
      <c r="O6946" s="6">
        <f>IFERROR(VLOOKUP(E6946,Lookup!B:C,2,0),0)</f>
        <v>0</v>
      </c>
    </row>
    <row r="6947" customHeight="1" spans="11:15">
      <c r="K6947" s="6" t="str">
        <f>IFERROR(VLOOKUP($J6947,Lookup!$I:$M,Lookup!J$2,0),"")</f>
        <v/>
      </c>
      <c r="L6947" s="6" t="str">
        <f>IFERROR(VLOOKUP($J6947,Lookup!$I:$M,Lookup!K$2,0),"")</f>
        <v/>
      </c>
      <c r="M6947" s="6" t="str">
        <f>IFERROR(VLOOKUP($J6947,Lookup!$I:$M,Lookup!L$2,0),"")</f>
        <v/>
      </c>
      <c r="N6947" s="6" t="str">
        <f>IFERROR(VLOOKUP($J6947,Lookup!$I:$M,Lookup!M$2,0),"")</f>
        <v/>
      </c>
      <c r="O6947" s="6">
        <f>IFERROR(VLOOKUP(E6947,Lookup!B:C,2,0),0)</f>
        <v>0</v>
      </c>
    </row>
    <row r="6948" customHeight="1" spans="11:15">
      <c r="K6948" s="6" t="str">
        <f>IFERROR(VLOOKUP($J6948,Lookup!$I:$M,Lookup!J$2,0),"")</f>
        <v/>
      </c>
      <c r="L6948" s="6" t="str">
        <f>IFERROR(VLOOKUP($J6948,Lookup!$I:$M,Lookup!K$2,0),"")</f>
        <v/>
      </c>
      <c r="M6948" s="6" t="str">
        <f>IFERROR(VLOOKUP($J6948,Lookup!$I:$M,Lookup!L$2,0),"")</f>
        <v/>
      </c>
      <c r="N6948" s="6" t="str">
        <f>IFERROR(VLOOKUP($J6948,Lookup!$I:$M,Lookup!M$2,0),"")</f>
        <v/>
      </c>
      <c r="O6948" s="6">
        <f>IFERROR(VLOOKUP(E6948,Lookup!B:C,2,0),0)</f>
        <v>0</v>
      </c>
    </row>
    <row r="6949" customHeight="1" spans="11:15">
      <c r="K6949" s="6" t="str">
        <f>IFERROR(VLOOKUP($J6949,Lookup!$I:$M,Lookup!J$2,0),"")</f>
        <v/>
      </c>
      <c r="L6949" s="6" t="str">
        <f>IFERROR(VLOOKUP($J6949,Lookup!$I:$M,Lookup!K$2,0),"")</f>
        <v/>
      </c>
      <c r="M6949" s="6" t="str">
        <f>IFERROR(VLOOKUP($J6949,Lookup!$I:$M,Lookup!L$2,0),"")</f>
        <v/>
      </c>
      <c r="N6949" s="6" t="str">
        <f>IFERROR(VLOOKUP($J6949,Lookup!$I:$M,Lookup!M$2,0),"")</f>
        <v/>
      </c>
      <c r="O6949" s="6">
        <f>IFERROR(VLOOKUP(E6949,Lookup!B:C,2,0),0)</f>
        <v>0</v>
      </c>
    </row>
    <row r="6950" customHeight="1" spans="11:15">
      <c r="K6950" s="6" t="str">
        <f>IFERROR(VLOOKUP($J6950,Lookup!$I:$M,Lookup!J$2,0),"")</f>
        <v/>
      </c>
      <c r="L6950" s="6" t="str">
        <f>IFERROR(VLOOKUP($J6950,Lookup!$I:$M,Lookup!K$2,0),"")</f>
        <v/>
      </c>
      <c r="M6950" s="6" t="str">
        <f>IFERROR(VLOOKUP($J6950,Lookup!$I:$M,Lookup!L$2,0),"")</f>
        <v/>
      </c>
      <c r="N6950" s="6" t="str">
        <f>IFERROR(VLOOKUP($J6950,Lookup!$I:$M,Lookup!M$2,0),"")</f>
        <v/>
      </c>
      <c r="O6950" s="6">
        <f>IFERROR(VLOOKUP(E6950,Lookup!B:C,2,0),0)</f>
        <v>0</v>
      </c>
    </row>
    <row r="6951" customHeight="1" spans="11:15">
      <c r="K6951" s="6" t="str">
        <f>IFERROR(VLOOKUP($J6951,Lookup!$I:$M,Lookup!J$2,0),"")</f>
        <v/>
      </c>
      <c r="L6951" s="6" t="str">
        <f>IFERROR(VLOOKUP($J6951,Lookup!$I:$M,Lookup!K$2,0),"")</f>
        <v/>
      </c>
      <c r="M6951" s="6" t="str">
        <f>IFERROR(VLOOKUP($J6951,Lookup!$I:$M,Lookup!L$2,0),"")</f>
        <v/>
      </c>
      <c r="N6951" s="6" t="str">
        <f>IFERROR(VLOOKUP($J6951,Lookup!$I:$M,Lookup!M$2,0),"")</f>
        <v/>
      </c>
      <c r="O6951" s="6">
        <f>IFERROR(VLOOKUP(E6951,Lookup!B:C,2,0),0)</f>
        <v>0</v>
      </c>
    </row>
    <row r="6952" customHeight="1" spans="11:15">
      <c r="K6952" s="6" t="str">
        <f>IFERROR(VLOOKUP($J6952,Lookup!$I:$M,Lookup!J$2,0),"")</f>
        <v/>
      </c>
      <c r="L6952" s="6" t="str">
        <f>IFERROR(VLOOKUP($J6952,Lookup!$I:$M,Lookup!K$2,0),"")</f>
        <v/>
      </c>
      <c r="M6952" s="6" t="str">
        <f>IFERROR(VLOOKUP($J6952,Lookup!$I:$M,Lookup!L$2,0),"")</f>
        <v/>
      </c>
      <c r="N6952" s="6" t="str">
        <f>IFERROR(VLOOKUP($J6952,Lookup!$I:$M,Lookup!M$2,0),"")</f>
        <v/>
      </c>
      <c r="O6952" s="6">
        <f>IFERROR(VLOOKUP(E6952,Lookup!B:C,2,0),0)</f>
        <v>0</v>
      </c>
    </row>
    <row r="6953" customHeight="1" spans="11:15">
      <c r="K6953" s="6" t="str">
        <f>IFERROR(VLOOKUP($J6953,Lookup!$I:$M,Lookup!J$2,0),"")</f>
        <v/>
      </c>
      <c r="L6953" s="6" t="str">
        <f>IFERROR(VLOOKUP($J6953,Lookup!$I:$M,Lookup!K$2,0),"")</f>
        <v/>
      </c>
      <c r="M6953" s="6" t="str">
        <f>IFERROR(VLOOKUP($J6953,Lookup!$I:$M,Lookup!L$2,0),"")</f>
        <v/>
      </c>
      <c r="N6953" s="6" t="str">
        <f>IFERROR(VLOOKUP($J6953,Lookup!$I:$M,Lookup!M$2,0),"")</f>
        <v/>
      </c>
      <c r="O6953" s="6">
        <f>IFERROR(VLOOKUP(E6953,Lookup!B:C,2,0),0)</f>
        <v>0</v>
      </c>
    </row>
    <row r="6954" customHeight="1" spans="11:15">
      <c r="K6954" s="6" t="str">
        <f>IFERROR(VLOOKUP($J6954,Lookup!$I:$M,Lookup!J$2,0),"")</f>
        <v/>
      </c>
      <c r="L6954" s="6" t="str">
        <f>IFERROR(VLOOKUP($J6954,Lookup!$I:$M,Lookup!K$2,0),"")</f>
        <v/>
      </c>
      <c r="M6954" s="6" t="str">
        <f>IFERROR(VLOOKUP($J6954,Lookup!$I:$M,Lookup!L$2,0),"")</f>
        <v/>
      </c>
      <c r="N6954" s="6" t="str">
        <f>IFERROR(VLOOKUP($J6954,Lookup!$I:$M,Lookup!M$2,0),"")</f>
        <v/>
      </c>
      <c r="O6954" s="6">
        <f>IFERROR(VLOOKUP(E6954,Lookup!B:C,2,0),0)</f>
        <v>0</v>
      </c>
    </row>
    <row r="6955" customHeight="1" spans="11:15">
      <c r="K6955" s="6" t="str">
        <f>IFERROR(VLOOKUP($J6955,Lookup!$I:$M,Lookup!J$2,0),"")</f>
        <v/>
      </c>
      <c r="L6955" s="6" t="str">
        <f>IFERROR(VLOOKUP($J6955,Lookup!$I:$M,Lookup!K$2,0),"")</f>
        <v/>
      </c>
      <c r="M6955" s="6" t="str">
        <f>IFERROR(VLOOKUP($J6955,Lookup!$I:$M,Lookup!L$2,0),"")</f>
        <v/>
      </c>
      <c r="N6955" s="6" t="str">
        <f>IFERROR(VLOOKUP($J6955,Lookup!$I:$M,Lookup!M$2,0),"")</f>
        <v/>
      </c>
      <c r="O6955" s="6">
        <f>IFERROR(VLOOKUP(E6955,Lookup!B:C,2,0),0)</f>
        <v>0</v>
      </c>
    </row>
    <row r="6956" customHeight="1" spans="11:15">
      <c r="K6956" s="6" t="str">
        <f>IFERROR(VLOOKUP($J6956,Lookup!$I:$M,Lookup!J$2,0),"")</f>
        <v/>
      </c>
      <c r="L6956" s="6" t="str">
        <f>IFERROR(VLOOKUP($J6956,Lookup!$I:$M,Lookup!K$2,0),"")</f>
        <v/>
      </c>
      <c r="M6956" s="6" t="str">
        <f>IFERROR(VLOOKUP($J6956,Lookup!$I:$M,Lookup!L$2,0),"")</f>
        <v/>
      </c>
      <c r="N6956" s="6" t="str">
        <f>IFERROR(VLOOKUP($J6956,Lookup!$I:$M,Lookup!M$2,0),"")</f>
        <v/>
      </c>
      <c r="O6956" s="6">
        <f>IFERROR(VLOOKUP(E6956,Lookup!B:C,2,0),0)</f>
        <v>0</v>
      </c>
    </row>
    <row r="6957" customHeight="1" spans="11:15">
      <c r="K6957" s="6" t="str">
        <f>IFERROR(VLOOKUP($J6957,Lookup!$I:$M,Lookup!J$2,0),"")</f>
        <v/>
      </c>
      <c r="L6957" s="6" t="str">
        <f>IFERROR(VLOOKUP($J6957,Lookup!$I:$M,Lookup!K$2,0),"")</f>
        <v/>
      </c>
      <c r="M6957" s="6" t="str">
        <f>IFERROR(VLOOKUP($J6957,Lookup!$I:$M,Lookup!L$2,0),"")</f>
        <v/>
      </c>
      <c r="N6957" s="6" t="str">
        <f>IFERROR(VLOOKUP($J6957,Lookup!$I:$M,Lookup!M$2,0),"")</f>
        <v/>
      </c>
      <c r="O6957" s="6">
        <f>IFERROR(VLOOKUP(E6957,Lookup!B:C,2,0),0)</f>
        <v>0</v>
      </c>
    </row>
    <row r="6958" customHeight="1" spans="11:15">
      <c r="K6958" s="6" t="str">
        <f>IFERROR(VLOOKUP($J6958,Lookup!$I:$M,Lookup!J$2,0),"")</f>
        <v/>
      </c>
      <c r="L6958" s="6" t="str">
        <f>IFERROR(VLOOKUP($J6958,Lookup!$I:$M,Lookup!K$2,0),"")</f>
        <v/>
      </c>
      <c r="M6958" s="6" t="str">
        <f>IFERROR(VLOOKUP($J6958,Lookup!$I:$M,Lookup!L$2,0),"")</f>
        <v/>
      </c>
      <c r="N6958" s="6" t="str">
        <f>IFERROR(VLOOKUP($J6958,Lookup!$I:$M,Lookup!M$2,0),"")</f>
        <v/>
      </c>
      <c r="O6958" s="6">
        <f>IFERROR(VLOOKUP(E6958,Lookup!B:C,2,0),0)</f>
        <v>0</v>
      </c>
    </row>
    <row r="6959" customHeight="1" spans="11:15">
      <c r="K6959" s="6" t="str">
        <f>IFERROR(VLOOKUP($J6959,Lookup!$I:$M,Lookup!J$2,0),"")</f>
        <v/>
      </c>
      <c r="L6959" s="6" t="str">
        <f>IFERROR(VLOOKUP($J6959,Lookup!$I:$M,Lookup!K$2,0),"")</f>
        <v/>
      </c>
      <c r="M6959" s="6" t="str">
        <f>IFERROR(VLOOKUP($J6959,Lookup!$I:$M,Lookup!L$2,0),"")</f>
        <v/>
      </c>
      <c r="N6959" s="6" t="str">
        <f>IFERROR(VLOOKUP($J6959,Lookup!$I:$M,Lookup!M$2,0),"")</f>
        <v/>
      </c>
      <c r="O6959" s="6">
        <f>IFERROR(VLOOKUP(E6959,Lookup!B:C,2,0),0)</f>
        <v>0</v>
      </c>
    </row>
    <row r="6960" customHeight="1" spans="11:15">
      <c r="K6960" s="6" t="str">
        <f>IFERROR(VLOOKUP($J6960,Lookup!$I:$M,Lookup!J$2,0),"")</f>
        <v/>
      </c>
      <c r="L6960" s="6" t="str">
        <f>IFERROR(VLOOKUP($J6960,Lookup!$I:$M,Lookup!K$2,0),"")</f>
        <v/>
      </c>
      <c r="M6960" s="6" t="str">
        <f>IFERROR(VLOOKUP($J6960,Lookup!$I:$M,Lookup!L$2,0),"")</f>
        <v/>
      </c>
      <c r="N6960" s="6" t="str">
        <f>IFERROR(VLOOKUP($J6960,Lookup!$I:$M,Lookup!M$2,0),"")</f>
        <v/>
      </c>
      <c r="O6960" s="6">
        <f>IFERROR(VLOOKUP(E6960,Lookup!B:C,2,0),0)</f>
        <v>0</v>
      </c>
    </row>
    <row r="6961" customHeight="1" spans="11:15">
      <c r="K6961" s="6" t="str">
        <f>IFERROR(VLOOKUP($J6961,Lookup!$I:$M,Lookup!J$2,0),"")</f>
        <v/>
      </c>
      <c r="L6961" s="6" t="str">
        <f>IFERROR(VLOOKUP($J6961,Lookup!$I:$M,Lookup!K$2,0),"")</f>
        <v/>
      </c>
      <c r="M6961" s="6" t="str">
        <f>IFERROR(VLOOKUP($J6961,Lookup!$I:$M,Lookup!L$2,0),"")</f>
        <v/>
      </c>
      <c r="N6961" s="6" t="str">
        <f>IFERROR(VLOOKUP($J6961,Lookup!$I:$M,Lookup!M$2,0),"")</f>
        <v/>
      </c>
      <c r="O6961" s="6">
        <f>IFERROR(VLOOKUP(E6961,Lookup!B:C,2,0),0)</f>
        <v>0</v>
      </c>
    </row>
    <row r="6962" customHeight="1" spans="11:15">
      <c r="K6962" s="6" t="str">
        <f>IFERROR(VLOOKUP($J6962,Lookup!$I:$M,Lookup!J$2,0),"")</f>
        <v/>
      </c>
      <c r="L6962" s="6" t="str">
        <f>IFERROR(VLOOKUP($J6962,Lookup!$I:$M,Lookup!K$2,0),"")</f>
        <v/>
      </c>
      <c r="M6962" s="6" t="str">
        <f>IFERROR(VLOOKUP($J6962,Lookup!$I:$M,Lookup!L$2,0),"")</f>
        <v/>
      </c>
      <c r="N6962" s="6" t="str">
        <f>IFERROR(VLOOKUP($J6962,Lookup!$I:$M,Lookup!M$2,0),"")</f>
        <v/>
      </c>
      <c r="O6962" s="6">
        <f>IFERROR(VLOOKUP(E6962,Lookup!B:C,2,0),0)</f>
        <v>0</v>
      </c>
    </row>
    <row r="6963" customHeight="1" spans="11:15">
      <c r="K6963" s="6" t="str">
        <f>IFERROR(VLOOKUP($J6963,Lookup!$I:$M,Lookup!J$2,0),"")</f>
        <v/>
      </c>
      <c r="L6963" s="6" t="str">
        <f>IFERROR(VLOOKUP($J6963,Lookup!$I:$M,Lookup!K$2,0),"")</f>
        <v/>
      </c>
      <c r="M6963" s="6" t="str">
        <f>IFERROR(VLOOKUP($J6963,Lookup!$I:$M,Lookup!L$2,0),"")</f>
        <v/>
      </c>
      <c r="N6963" s="6" t="str">
        <f>IFERROR(VLOOKUP($J6963,Lookup!$I:$M,Lookup!M$2,0),"")</f>
        <v/>
      </c>
      <c r="O6963" s="6">
        <f>IFERROR(VLOOKUP(E6963,Lookup!B:C,2,0),0)</f>
        <v>0</v>
      </c>
    </row>
    <row r="6964" customHeight="1" spans="11:15">
      <c r="K6964" s="6" t="str">
        <f>IFERROR(VLOOKUP($J6964,Lookup!$I:$M,Lookup!J$2,0),"")</f>
        <v/>
      </c>
      <c r="L6964" s="6" t="str">
        <f>IFERROR(VLOOKUP($J6964,Lookup!$I:$M,Lookup!K$2,0),"")</f>
        <v/>
      </c>
      <c r="M6964" s="6" t="str">
        <f>IFERROR(VLOOKUP($J6964,Lookup!$I:$M,Lookup!L$2,0),"")</f>
        <v/>
      </c>
      <c r="N6964" s="6" t="str">
        <f>IFERROR(VLOOKUP($J6964,Lookup!$I:$M,Lookup!M$2,0),"")</f>
        <v/>
      </c>
      <c r="O6964" s="6">
        <f>IFERROR(VLOOKUP(E6964,Lookup!B:C,2,0),0)</f>
        <v>0</v>
      </c>
    </row>
    <row r="6965" customHeight="1" spans="11:15">
      <c r="K6965" s="6" t="str">
        <f>IFERROR(VLOOKUP($J6965,Lookup!$I:$M,Lookup!J$2,0),"")</f>
        <v/>
      </c>
      <c r="L6965" s="6" t="str">
        <f>IFERROR(VLOOKUP($J6965,Lookup!$I:$M,Lookup!K$2,0),"")</f>
        <v/>
      </c>
      <c r="M6965" s="6" t="str">
        <f>IFERROR(VLOOKUP($J6965,Lookup!$I:$M,Lookup!L$2,0),"")</f>
        <v/>
      </c>
      <c r="N6965" s="6" t="str">
        <f>IFERROR(VLOOKUP($J6965,Lookup!$I:$M,Lookup!M$2,0),"")</f>
        <v/>
      </c>
      <c r="O6965" s="6">
        <f>IFERROR(VLOOKUP(E6965,Lookup!B:C,2,0),0)</f>
        <v>0</v>
      </c>
    </row>
    <row r="6966" customHeight="1" spans="11:15">
      <c r="K6966" s="6" t="str">
        <f>IFERROR(VLOOKUP($J6966,Lookup!$I:$M,Lookup!J$2,0),"")</f>
        <v/>
      </c>
      <c r="L6966" s="6" t="str">
        <f>IFERROR(VLOOKUP($J6966,Lookup!$I:$M,Lookup!K$2,0),"")</f>
        <v/>
      </c>
      <c r="M6966" s="6" t="str">
        <f>IFERROR(VLOOKUP($J6966,Lookup!$I:$M,Lookup!L$2,0),"")</f>
        <v/>
      </c>
      <c r="N6966" s="6" t="str">
        <f>IFERROR(VLOOKUP($J6966,Lookup!$I:$M,Lookup!M$2,0),"")</f>
        <v/>
      </c>
      <c r="O6966" s="6">
        <f>IFERROR(VLOOKUP(E6966,Lookup!B:C,2,0),0)</f>
        <v>0</v>
      </c>
    </row>
    <row r="6967" customHeight="1" spans="11:15">
      <c r="K6967" s="6" t="str">
        <f>IFERROR(VLOOKUP($J6967,Lookup!$I:$M,Lookup!J$2,0),"")</f>
        <v/>
      </c>
      <c r="L6967" s="6" t="str">
        <f>IFERROR(VLOOKUP($J6967,Lookup!$I:$M,Lookup!K$2,0),"")</f>
        <v/>
      </c>
      <c r="M6967" s="6" t="str">
        <f>IFERROR(VLOOKUP($J6967,Lookup!$I:$M,Lookup!L$2,0),"")</f>
        <v/>
      </c>
      <c r="N6967" s="6" t="str">
        <f>IFERROR(VLOOKUP($J6967,Lookup!$I:$M,Lookup!M$2,0),"")</f>
        <v/>
      </c>
      <c r="O6967" s="6">
        <f>IFERROR(VLOOKUP(E6967,Lookup!B:C,2,0),0)</f>
        <v>0</v>
      </c>
    </row>
    <row r="6968" customHeight="1" spans="11:15">
      <c r="K6968" s="6" t="str">
        <f>IFERROR(VLOOKUP($J6968,Lookup!$I:$M,Lookup!J$2,0),"")</f>
        <v/>
      </c>
      <c r="L6968" s="6" t="str">
        <f>IFERROR(VLOOKUP($J6968,Lookup!$I:$M,Lookup!K$2,0),"")</f>
        <v/>
      </c>
      <c r="M6968" s="6" t="str">
        <f>IFERROR(VLOOKUP($J6968,Lookup!$I:$M,Lookup!L$2,0),"")</f>
        <v/>
      </c>
      <c r="N6968" s="6" t="str">
        <f>IFERROR(VLOOKUP($J6968,Lookup!$I:$M,Lookup!M$2,0),"")</f>
        <v/>
      </c>
      <c r="O6968" s="6">
        <f>IFERROR(VLOOKUP(E6968,Lookup!B:C,2,0),0)</f>
        <v>0</v>
      </c>
    </row>
    <row r="6969" customHeight="1" spans="11:15">
      <c r="K6969" s="6" t="str">
        <f>IFERROR(VLOOKUP($J6969,Lookup!$I:$M,Lookup!J$2,0),"")</f>
        <v/>
      </c>
      <c r="L6969" s="6" t="str">
        <f>IFERROR(VLOOKUP($J6969,Lookup!$I:$M,Lookup!K$2,0),"")</f>
        <v/>
      </c>
      <c r="M6969" s="6" t="str">
        <f>IFERROR(VLOOKUP($J6969,Lookup!$I:$M,Lookup!L$2,0),"")</f>
        <v/>
      </c>
      <c r="N6969" s="6" t="str">
        <f>IFERROR(VLOOKUP($J6969,Lookup!$I:$M,Lookup!M$2,0),"")</f>
        <v/>
      </c>
      <c r="O6969" s="6">
        <f>IFERROR(VLOOKUP(E6969,Lookup!B:C,2,0),0)</f>
        <v>0</v>
      </c>
    </row>
    <row r="6970" customHeight="1" spans="11:15">
      <c r="K6970" s="6" t="str">
        <f>IFERROR(VLOOKUP($J6970,Lookup!$I:$M,Lookup!J$2,0),"")</f>
        <v/>
      </c>
      <c r="L6970" s="6" t="str">
        <f>IFERROR(VLOOKUP($J6970,Lookup!$I:$M,Lookup!K$2,0),"")</f>
        <v/>
      </c>
      <c r="M6970" s="6" t="str">
        <f>IFERROR(VLOOKUP($J6970,Lookup!$I:$M,Lookup!L$2,0),"")</f>
        <v/>
      </c>
      <c r="N6970" s="6" t="str">
        <f>IFERROR(VLOOKUP($J6970,Lookup!$I:$M,Lookup!M$2,0),"")</f>
        <v/>
      </c>
      <c r="O6970" s="6">
        <f>IFERROR(VLOOKUP(E6970,Lookup!B:C,2,0),0)</f>
        <v>0</v>
      </c>
    </row>
    <row r="6971" customHeight="1" spans="11:15">
      <c r="K6971" s="6" t="str">
        <f>IFERROR(VLOOKUP($J6971,Lookup!$I:$M,Lookup!J$2,0),"")</f>
        <v/>
      </c>
      <c r="L6971" s="6" t="str">
        <f>IFERROR(VLOOKUP($J6971,Lookup!$I:$M,Lookup!K$2,0),"")</f>
        <v/>
      </c>
      <c r="M6971" s="6" t="str">
        <f>IFERROR(VLOOKUP($J6971,Lookup!$I:$M,Lookup!L$2,0),"")</f>
        <v/>
      </c>
      <c r="N6971" s="6" t="str">
        <f>IFERROR(VLOOKUP($J6971,Lookup!$I:$M,Lookup!M$2,0),"")</f>
        <v/>
      </c>
      <c r="O6971" s="6">
        <f>IFERROR(VLOOKUP(E6971,Lookup!B:C,2,0),0)</f>
        <v>0</v>
      </c>
    </row>
    <row r="6972" customHeight="1" spans="11:15">
      <c r="K6972" s="6" t="str">
        <f>IFERROR(VLOOKUP($J6972,Lookup!$I:$M,Lookup!J$2,0),"")</f>
        <v/>
      </c>
      <c r="L6972" s="6" t="str">
        <f>IFERROR(VLOOKUP($J6972,Lookup!$I:$M,Lookup!K$2,0),"")</f>
        <v/>
      </c>
      <c r="M6972" s="6" t="str">
        <f>IFERROR(VLOOKUP($J6972,Lookup!$I:$M,Lookup!L$2,0),"")</f>
        <v/>
      </c>
      <c r="N6972" s="6" t="str">
        <f>IFERROR(VLOOKUP($J6972,Lookup!$I:$M,Lookup!M$2,0),"")</f>
        <v/>
      </c>
      <c r="O6972" s="6">
        <f>IFERROR(VLOOKUP(E6972,Lookup!B:C,2,0),0)</f>
        <v>0</v>
      </c>
    </row>
    <row r="6973" customHeight="1" spans="11:15">
      <c r="K6973" s="6" t="str">
        <f>IFERROR(VLOOKUP($J6973,Lookup!$I:$M,Lookup!J$2,0),"")</f>
        <v/>
      </c>
      <c r="L6973" s="6" t="str">
        <f>IFERROR(VLOOKUP($J6973,Lookup!$I:$M,Lookup!K$2,0),"")</f>
        <v/>
      </c>
      <c r="M6973" s="6" t="str">
        <f>IFERROR(VLOOKUP($J6973,Lookup!$I:$M,Lookup!L$2,0),"")</f>
        <v/>
      </c>
      <c r="N6973" s="6" t="str">
        <f>IFERROR(VLOOKUP($J6973,Lookup!$I:$M,Lookup!M$2,0),"")</f>
        <v/>
      </c>
      <c r="O6973" s="6">
        <f>IFERROR(VLOOKUP(E6973,Lookup!B:C,2,0),0)</f>
        <v>0</v>
      </c>
    </row>
    <row r="6974" customHeight="1" spans="11:15">
      <c r="K6974" s="6" t="str">
        <f>IFERROR(VLOOKUP($J6974,Lookup!$I:$M,Lookup!J$2,0),"")</f>
        <v/>
      </c>
      <c r="L6974" s="6" t="str">
        <f>IFERROR(VLOOKUP($J6974,Lookup!$I:$M,Lookup!K$2,0),"")</f>
        <v/>
      </c>
      <c r="M6974" s="6" t="str">
        <f>IFERROR(VLOOKUP($J6974,Lookup!$I:$M,Lookup!L$2,0),"")</f>
        <v/>
      </c>
      <c r="N6974" s="6" t="str">
        <f>IFERROR(VLOOKUP($J6974,Lookup!$I:$M,Lookup!M$2,0),"")</f>
        <v/>
      </c>
      <c r="O6974" s="6">
        <f>IFERROR(VLOOKUP(E6974,Lookup!B:C,2,0),0)</f>
        <v>0</v>
      </c>
    </row>
    <row r="6975" customHeight="1" spans="11:15">
      <c r="K6975" s="6" t="str">
        <f>IFERROR(VLOOKUP($J6975,Lookup!$I:$M,Lookup!J$2,0),"")</f>
        <v/>
      </c>
      <c r="L6975" s="6" t="str">
        <f>IFERROR(VLOOKUP($J6975,Lookup!$I:$M,Lookup!K$2,0),"")</f>
        <v/>
      </c>
      <c r="M6975" s="6" t="str">
        <f>IFERROR(VLOOKUP($J6975,Lookup!$I:$M,Lookup!L$2,0),"")</f>
        <v/>
      </c>
      <c r="N6975" s="6" t="str">
        <f>IFERROR(VLOOKUP($J6975,Lookup!$I:$M,Lookup!M$2,0),"")</f>
        <v/>
      </c>
      <c r="O6975" s="6">
        <f>IFERROR(VLOOKUP(E6975,Lookup!B:C,2,0),0)</f>
        <v>0</v>
      </c>
    </row>
    <row r="6976" customHeight="1" spans="11:15">
      <c r="K6976" s="6" t="str">
        <f>IFERROR(VLOOKUP($J6976,Lookup!$I:$M,Lookup!J$2,0),"")</f>
        <v/>
      </c>
      <c r="L6976" s="6" t="str">
        <f>IFERROR(VLOOKUP($J6976,Lookup!$I:$M,Lookup!K$2,0),"")</f>
        <v/>
      </c>
      <c r="M6976" s="6" t="str">
        <f>IFERROR(VLOOKUP($J6976,Lookup!$I:$M,Lookup!L$2,0),"")</f>
        <v/>
      </c>
      <c r="N6976" s="6" t="str">
        <f>IFERROR(VLOOKUP($J6976,Lookup!$I:$M,Lookup!M$2,0),"")</f>
        <v/>
      </c>
      <c r="O6976" s="6">
        <f>IFERROR(VLOOKUP(E6976,Lookup!B:C,2,0),0)</f>
        <v>0</v>
      </c>
    </row>
    <row r="6977" customHeight="1" spans="11:15">
      <c r="K6977" s="6" t="str">
        <f>IFERROR(VLOOKUP($J6977,Lookup!$I:$M,Lookup!J$2,0),"")</f>
        <v/>
      </c>
      <c r="L6977" s="6" t="str">
        <f>IFERROR(VLOOKUP($J6977,Lookup!$I:$M,Lookup!K$2,0),"")</f>
        <v/>
      </c>
      <c r="M6977" s="6" t="str">
        <f>IFERROR(VLOOKUP($J6977,Lookup!$I:$M,Lookup!L$2,0),"")</f>
        <v/>
      </c>
      <c r="N6977" s="6" t="str">
        <f>IFERROR(VLOOKUP($J6977,Lookup!$I:$M,Lookup!M$2,0),"")</f>
        <v/>
      </c>
      <c r="O6977" s="6">
        <f>IFERROR(VLOOKUP(E6977,Lookup!B:C,2,0),0)</f>
        <v>0</v>
      </c>
    </row>
    <row r="6978" customHeight="1" spans="11:15">
      <c r="K6978" s="6" t="str">
        <f>IFERROR(VLOOKUP($J6978,Lookup!$I:$M,Lookup!J$2,0),"")</f>
        <v/>
      </c>
      <c r="L6978" s="6" t="str">
        <f>IFERROR(VLOOKUP($J6978,Lookup!$I:$M,Lookup!K$2,0),"")</f>
        <v/>
      </c>
      <c r="M6978" s="6" t="str">
        <f>IFERROR(VLOOKUP($J6978,Lookup!$I:$M,Lookup!L$2,0),"")</f>
        <v/>
      </c>
      <c r="N6978" s="6" t="str">
        <f>IFERROR(VLOOKUP($J6978,Lookup!$I:$M,Lookup!M$2,0),"")</f>
        <v/>
      </c>
      <c r="O6978" s="6">
        <f>IFERROR(VLOOKUP(E6978,Lookup!B:C,2,0),0)</f>
        <v>0</v>
      </c>
    </row>
    <row r="6979" customHeight="1" spans="11:15">
      <c r="K6979" s="6" t="str">
        <f>IFERROR(VLOOKUP($J6979,Lookup!$I:$M,Lookup!J$2,0),"")</f>
        <v/>
      </c>
      <c r="L6979" s="6" t="str">
        <f>IFERROR(VLOOKUP($J6979,Lookup!$I:$M,Lookup!K$2,0),"")</f>
        <v/>
      </c>
      <c r="M6979" s="6" t="str">
        <f>IFERROR(VLOOKUP($J6979,Lookup!$I:$M,Lookup!L$2,0),"")</f>
        <v/>
      </c>
      <c r="N6979" s="6" t="str">
        <f>IFERROR(VLOOKUP($J6979,Lookup!$I:$M,Lookup!M$2,0),"")</f>
        <v/>
      </c>
      <c r="O6979" s="6">
        <f>IFERROR(VLOOKUP(E6979,Lookup!B:C,2,0),0)</f>
        <v>0</v>
      </c>
    </row>
    <row r="6980" customHeight="1" spans="11:15">
      <c r="K6980" s="6" t="str">
        <f>IFERROR(VLOOKUP($J6980,Lookup!$I:$M,Lookup!J$2,0),"")</f>
        <v/>
      </c>
      <c r="L6980" s="6" t="str">
        <f>IFERROR(VLOOKUP($J6980,Lookup!$I:$M,Lookup!K$2,0),"")</f>
        <v/>
      </c>
      <c r="M6980" s="6" t="str">
        <f>IFERROR(VLOOKUP($J6980,Lookup!$I:$M,Lookup!L$2,0),"")</f>
        <v/>
      </c>
      <c r="N6980" s="6" t="str">
        <f>IFERROR(VLOOKUP($J6980,Lookup!$I:$M,Lookup!M$2,0),"")</f>
        <v/>
      </c>
      <c r="O6980" s="6">
        <f>IFERROR(VLOOKUP(E6980,Lookup!B:C,2,0),0)</f>
        <v>0</v>
      </c>
    </row>
    <row r="6981" customHeight="1" spans="11:15">
      <c r="K6981" s="6" t="str">
        <f>IFERROR(VLOOKUP($J6981,Lookup!$I:$M,Lookup!J$2,0),"")</f>
        <v/>
      </c>
      <c r="L6981" s="6" t="str">
        <f>IFERROR(VLOOKUP($J6981,Lookup!$I:$M,Lookup!K$2,0),"")</f>
        <v/>
      </c>
      <c r="M6981" s="6" t="str">
        <f>IFERROR(VLOOKUP($J6981,Lookup!$I:$M,Lookup!L$2,0),"")</f>
        <v/>
      </c>
      <c r="N6981" s="6" t="str">
        <f>IFERROR(VLOOKUP($J6981,Lookup!$I:$M,Lookup!M$2,0),"")</f>
        <v/>
      </c>
      <c r="O6981" s="6">
        <f>IFERROR(VLOOKUP(E6981,Lookup!B:C,2,0),0)</f>
        <v>0</v>
      </c>
    </row>
    <row r="6982" customHeight="1" spans="11:15">
      <c r="K6982" s="6" t="str">
        <f>IFERROR(VLOOKUP($J6982,Lookup!$I:$M,Lookup!J$2,0),"")</f>
        <v/>
      </c>
      <c r="L6982" s="6" t="str">
        <f>IFERROR(VLOOKUP($J6982,Lookup!$I:$M,Lookup!K$2,0),"")</f>
        <v/>
      </c>
      <c r="M6982" s="6" t="str">
        <f>IFERROR(VLOOKUP($J6982,Lookup!$I:$M,Lookup!L$2,0),"")</f>
        <v/>
      </c>
      <c r="N6982" s="6" t="str">
        <f>IFERROR(VLOOKUP($J6982,Lookup!$I:$M,Lookup!M$2,0),"")</f>
        <v/>
      </c>
      <c r="O6982" s="6">
        <f>IFERROR(VLOOKUP(E6982,Lookup!B:C,2,0),0)</f>
        <v>0</v>
      </c>
    </row>
    <row r="6983" customHeight="1" spans="11:15">
      <c r="K6983" s="6" t="str">
        <f>IFERROR(VLOOKUP($J6983,Lookup!$I:$M,Lookup!J$2,0),"")</f>
        <v/>
      </c>
      <c r="L6983" s="6" t="str">
        <f>IFERROR(VLOOKUP($J6983,Lookup!$I:$M,Lookup!K$2,0),"")</f>
        <v/>
      </c>
      <c r="M6983" s="6" t="str">
        <f>IFERROR(VLOOKUP($J6983,Lookup!$I:$M,Lookup!L$2,0),"")</f>
        <v/>
      </c>
      <c r="N6983" s="6" t="str">
        <f>IFERROR(VLOOKUP($J6983,Lookup!$I:$M,Lookup!M$2,0),"")</f>
        <v/>
      </c>
      <c r="O6983" s="6">
        <f>IFERROR(VLOOKUP(E6983,Lookup!B:C,2,0),0)</f>
        <v>0</v>
      </c>
    </row>
    <row r="6984" customHeight="1" spans="11:15">
      <c r="K6984" s="6" t="str">
        <f>IFERROR(VLOOKUP($J6984,Lookup!$I:$M,Lookup!J$2,0),"")</f>
        <v/>
      </c>
      <c r="L6984" s="6" t="str">
        <f>IFERROR(VLOOKUP($J6984,Lookup!$I:$M,Lookup!K$2,0),"")</f>
        <v/>
      </c>
      <c r="M6984" s="6" t="str">
        <f>IFERROR(VLOOKUP($J6984,Lookup!$I:$M,Lookup!L$2,0),"")</f>
        <v/>
      </c>
      <c r="N6984" s="6" t="str">
        <f>IFERROR(VLOOKUP($J6984,Lookup!$I:$M,Lookup!M$2,0),"")</f>
        <v/>
      </c>
      <c r="O6984" s="6">
        <f>IFERROR(VLOOKUP(E6984,Lookup!B:C,2,0),0)</f>
        <v>0</v>
      </c>
    </row>
    <row r="6985" customHeight="1" spans="11:15">
      <c r="K6985" s="6" t="str">
        <f>IFERROR(VLOOKUP($J6985,Lookup!$I:$M,Lookup!J$2,0),"")</f>
        <v/>
      </c>
      <c r="L6985" s="6" t="str">
        <f>IFERROR(VLOOKUP($J6985,Lookup!$I:$M,Lookup!K$2,0),"")</f>
        <v/>
      </c>
      <c r="M6985" s="6" t="str">
        <f>IFERROR(VLOOKUP($J6985,Lookup!$I:$M,Lookup!L$2,0),"")</f>
        <v/>
      </c>
      <c r="N6985" s="6" t="str">
        <f>IFERROR(VLOOKUP($J6985,Lookup!$I:$M,Lookup!M$2,0),"")</f>
        <v/>
      </c>
      <c r="O6985" s="6">
        <f>IFERROR(VLOOKUP(E6985,Lookup!B:C,2,0),0)</f>
        <v>0</v>
      </c>
    </row>
    <row r="6986" customHeight="1" spans="11:15">
      <c r="K6986" s="6" t="str">
        <f>IFERROR(VLOOKUP($J6986,Lookup!$I:$M,Lookup!J$2,0),"")</f>
        <v/>
      </c>
      <c r="L6986" s="6" t="str">
        <f>IFERROR(VLOOKUP($J6986,Lookup!$I:$M,Lookup!K$2,0),"")</f>
        <v/>
      </c>
      <c r="M6986" s="6" t="str">
        <f>IFERROR(VLOOKUP($J6986,Lookup!$I:$M,Lookup!L$2,0),"")</f>
        <v/>
      </c>
      <c r="N6986" s="6" t="str">
        <f>IFERROR(VLOOKUP($J6986,Lookup!$I:$M,Lookup!M$2,0),"")</f>
        <v/>
      </c>
      <c r="O6986" s="6">
        <f>IFERROR(VLOOKUP(E6986,Lookup!B:C,2,0),0)</f>
        <v>0</v>
      </c>
    </row>
    <row r="6987" customHeight="1" spans="11:15">
      <c r="K6987" s="6" t="str">
        <f>IFERROR(VLOOKUP($J6987,Lookup!$I:$M,Lookup!J$2,0),"")</f>
        <v/>
      </c>
      <c r="L6987" s="6" t="str">
        <f>IFERROR(VLOOKUP($J6987,Lookup!$I:$M,Lookup!K$2,0),"")</f>
        <v/>
      </c>
      <c r="M6987" s="6" t="str">
        <f>IFERROR(VLOOKUP($J6987,Lookup!$I:$M,Lookup!L$2,0),"")</f>
        <v/>
      </c>
      <c r="N6987" s="6" t="str">
        <f>IFERROR(VLOOKUP($J6987,Lookup!$I:$M,Lookup!M$2,0),"")</f>
        <v/>
      </c>
      <c r="O6987" s="6">
        <f>IFERROR(VLOOKUP(E6987,Lookup!B:C,2,0),0)</f>
        <v>0</v>
      </c>
    </row>
    <row r="6988" customHeight="1" spans="11:15">
      <c r="K6988" s="6" t="str">
        <f>IFERROR(VLOOKUP($J6988,Lookup!$I:$M,Lookup!J$2,0),"")</f>
        <v/>
      </c>
      <c r="L6988" s="6" t="str">
        <f>IFERROR(VLOOKUP($J6988,Lookup!$I:$M,Lookup!K$2,0),"")</f>
        <v/>
      </c>
      <c r="M6988" s="6" t="str">
        <f>IFERROR(VLOOKUP($J6988,Lookup!$I:$M,Lookup!L$2,0),"")</f>
        <v/>
      </c>
      <c r="N6988" s="6" t="str">
        <f>IFERROR(VLOOKUP($J6988,Lookup!$I:$M,Lookup!M$2,0),"")</f>
        <v/>
      </c>
      <c r="O6988" s="6">
        <f>IFERROR(VLOOKUP(E6988,Lookup!B:C,2,0),0)</f>
        <v>0</v>
      </c>
    </row>
    <row r="6989" customHeight="1" spans="11:15">
      <c r="K6989" s="6" t="str">
        <f>IFERROR(VLOOKUP($J6989,Lookup!$I:$M,Lookup!J$2,0),"")</f>
        <v/>
      </c>
      <c r="L6989" s="6" t="str">
        <f>IFERROR(VLOOKUP($J6989,Lookup!$I:$M,Lookup!K$2,0),"")</f>
        <v/>
      </c>
      <c r="M6989" s="6" t="str">
        <f>IFERROR(VLOOKUP($J6989,Lookup!$I:$M,Lookup!L$2,0),"")</f>
        <v/>
      </c>
      <c r="N6989" s="6" t="str">
        <f>IFERROR(VLOOKUP($J6989,Lookup!$I:$M,Lookup!M$2,0),"")</f>
        <v/>
      </c>
      <c r="O6989" s="6">
        <f>IFERROR(VLOOKUP(E6989,Lookup!B:C,2,0),0)</f>
        <v>0</v>
      </c>
    </row>
    <row r="6990" customHeight="1" spans="11:15">
      <c r="K6990" s="6" t="str">
        <f>IFERROR(VLOOKUP($J6990,Lookup!$I:$M,Lookup!J$2,0),"")</f>
        <v/>
      </c>
      <c r="L6990" s="6" t="str">
        <f>IFERROR(VLOOKUP($J6990,Lookup!$I:$M,Lookup!K$2,0),"")</f>
        <v/>
      </c>
      <c r="M6990" s="6" t="str">
        <f>IFERROR(VLOOKUP($J6990,Lookup!$I:$M,Lookup!L$2,0),"")</f>
        <v/>
      </c>
      <c r="N6990" s="6" t="str">
        <f>IFERROR(VLOOKUP($J6990,Lookup!$I:$M,Lookup!M$2,0),"")</f>
        <v/>
      </c>
      <c r="O6990" s="6">
        <f>IFERROR(VLOOKUP(E6990,Lookup!B:C,2,0),0)</f>
        <v>0</v>
      </c>
    </row>
    <row r="6991" customHeight="1" spans="11:15">
      <c r="K6991" s="6" t="str">
        <f>IFERROR(VLOOKUP($J6991,Lookup!$I:$M,Lookup!J$2,0),"")</f>
        <v/>
      </c>
      <c r="L6991" s="6" t="str">
        <f>IFERROR(VLOOKUP($J6991,Lookup!$I:$M,Lookup!K$2,0),"")</f>
        <v/>
      </c>
      <c r="M6991" s="6" t="str">
        <f>IFERROR(VLOOKUP($J6991,Lookup!$I:$M,Lookup!L$2,0),"")</f>
        <v/>
      </c>
      <c r="N6991" s="6" t="str">
        <f>IFERROR(VLOOKUP($J6991,Lookup!$I:$M,Lookup!M$2,0),"")</f>
        <v/>
      </c>
      <c r="O6991" s="6">
        <f>IFERROR(VLOOKUP(E6991,Lookup!B:C,2,0),0)</f>
        <v>0</v>
      </c>
    </row>
    <row r="6992" customHeight="1" spans="11:15">
      <c r="K6992" s="6" t="str">
        <f>IFERROR(VLOOKUP($J6992,Lookup!$I:$M,Lookup!J$2,0),"")</f>
        <v/>
      </c>
      <c r="L6992" s="6" t="str">
        <f>IFERROR(VLOOKUP($J6992,Lookup!$I:$M,Lookup!K$2,0),"")</f>
        <v/>
      </c>
      <c r="M6992" s="6" t="str">
        <f>IFERROR(VLOOKUP($J6992,Lookup!$I:$M,Lookup!L$2,0),"")</f>
        <v/>
      </c>
      <c r="N6992" s="6" t="str">
        <f>IFERROR(VLOOKUP($J6992,Lookup!$I:$M,Lookup!M$2,0),"")</f>
        <v/>
      </c>
      <c r="O6992" s="6">
        <f>IFERROR(VLOOKUP(E6992,Lookup!B:C,2,0),0)</f>
        <v>0</v>
      </c>
    </row>
    <row r="6993" customHeight="1" spans="11:15">
      <c r="K6993" s="6" t="str">
        <f>IFERROR(VLOOKUP($J6993,Lookup!$I:$M,Lookup!J$2,0),"")</f>
        <v/>
      </c>
      <c r="L6993" s="6" t="str">
        <f>IFERROR(VLOOKUP($J6993,Lookup!$I:$M,Lookup!K$2,0),"")</f>
        <v/>
      </c>
      <c r="M6993" s="6" t="str">
        <f>IFERROR(VLOOKUP($J6993,Lookup!$I:$M,Lookup!L$2,0),"")</f>
        <v/>
      </c>
      <c r="N6993" s="6" t="str">
        <f>IFERROR(VLOOKUP($J6993,Lookup!$I:$M,Lookup!M$2,0),"")</f>
        <v/>
      </c>
      <c r="O6993" s="6">
        <f>IFERROR(VLOOKUP(E6993,Lookup!B:C,2,0),0)</f>
        <v>0</v>
      </c>
    </row>
    <row r="6994" customHeight="1" spans="11:15">
      <c r="K6994" s="6" t="str">
        <f>IFERROR(VLOOKUP($J6994,Lookup!$I:$M,Lookup!J$2,0),"")</f>
        <v/>
      </c>
      <c r="L6994" s="6" t="str">
        <f>IFERROR(VLOOKUP($J6994,Lookup!$I:$M,Lookup!K$2,0),"")</f>
        <v/>
      </c>
      <c r="M6994" s="6" t="str">
        <f>IFERROR(VLOOKUP($J6994,Lookup!$I:$M,Lookup!L$2,0),"")</f>
        <v/>
      </c>
      <c r="N6994" s="6" t="str">
        <f>IFERROR(VLOOKUP($J6994,Lookup!$I:$M,Lookup!M$2,0),"")</f>
        <v/>
      </c>
      <c r="O6994" s="6">
        <f>IFERROR(VLOOKUP(E6994,Lookup!B:C,2,0),0)</f>
        <v>0</v>
      </c>
    </row>
    <row r="6995" customHeight="1" spans="11:15">
      <c r="K6995" s="6" t="str">
        <f>IFERROR(VLOOKUP($J6995,Lookup!$I:$M,Lookup!J$2,0),"")</f>
        <v/>
      </c>
      <c r="L6995" s="6" t="str">
        <f>IFERROR(VLOOKUP($J6995,Lookup!$I:$M,Lookup!K$2,0),"")</f>
        <v/>
      </c>
      <c r="M6995" s="6" t="str">
        <f>IFERROR(VLOOKUP($J6995,Lookup!$I:$M,Lookup!L$2,0),"")</f>
        <v/>
      </c>
      <c r="N6995" s="6" t="str">
        <f>IFERROR(VLOOKUP($J6995,Lookup!$I:$M,Lookup!M$2,0),"")</f>
        <v/>
      </c>
      <c r="O6995" s="6">
        <f>IFERROR(VLOOKUP(E6995,Lookup!B:C,2,0),0)</f>
        <v>0</v>
      </c>
    </row>
    <row r="6996" customHeight="1" spans="11:15">
      <c r="K6996" s="6" t="str">
        <f>IFERROR(VLOOKUP($J6996,Lookup!$I:$M,Lookup!J$2,0),"")</f>
        <v/>
      </c>
      <c r="L6996" s="6" t="str">
        <f>IFERROR(VLOOKUP($J6996,Lookup!$I:$M,Lookup!K$2,0),"")</f>
        <v/>
      </c>
      <c r="M6996" s="6" t="str">
        <f>IFERROR(VLOOKUP($J6996,Lookup!$I:$M,Lookup!L$2,0),"")</f>
        <v/>
      </c>
      <c r="N6996" s="6" t="str">
        <f>IFERROR(VLOOKUP($J6996,Lookup!$I:$M,Lookup!M$2,0),"")</f>
        <v/>
      </c>
      <c r="O6996" s="6">
        <f>IFERROR(VLOOKUP(E6996,Lookup!B:C,2,0),0)</f>
        <v>0</v>
      </c>
    </row>
    <row r="6997" customHeight="1" spans="11:15">
      <c r="K6997" s="6" t="str">
        <f>IFERROR(VLOOKUP($J6997,Lookup!$I:$M,Lookup!J$2,0),"")</f>
        <v/>
      </c>
      <c r="L6997" s="6" t="str">
        <f>IFERROR(VLOOKUP($J6997,Lookup!$I:$M,Lookup!K$2,0),"")</f>
        <v/>
      </c>
      <c r="M6997" s="6" t="str">
        <f>IFERROR(VLOOKUP($J6997,Lookup!$I:$M,Lookup!L$2,0),"")</f>
        <v/>
      </c>
      <c r="N6997" s="6" t="str">
        <f>IFERROR(VLOOKUP($J6997,Lookup!$I:$M,Lookup!M$2,0),"")</f>
        <v/>
      </c>
      <c r="O6997" s="6">
        <f>IFERROR(VLOOKUP(E6997,Lookup!B:C,2,0),0)</f>
        <v>0</v>
      </c>
    </row>
    <row r="6998" customHeight="1" spans="11:15">
      <c r="K6998" s="6" t="str">
        <f>IFERROR(VLOOKUP($J6998,Lookup!$I:$M,Lookup!J$2,0),"")</f>
        <v/>
      </c>
      <c r="L6998" s="6" t="str">
        <f>IFERROR(VLOOKUP($J6998,Lookup!$I:$M,Lookup!K$2,0),"")</f>
        <v/>
      </c>
      <c r="M6998" s="6" t="str">
        <f>IFERROR(VLOOKUP($J6998,Lookup!$I:$M,Lookup!L$2,0),"")</f>
        <v/>
      </c>
      <c r="N6998" s="6" t="str">
        <f>IFERROR(VLOOKUP($J6998,Lookup!$I:$M,Lookup!M$2,0),"")</f>
        <v/>
      </c>
      <c r="O6998" s="6">
        <f>IFERROR(VLOOKUP(E6998,Lookup!B:C,2,0),0)</f>
        <v>0</v>
      </c>
    </row>
    <row r="6999" customHeight="1" spans="11:15">
      <c r="K6999" s="6" t="str">
        <f>IFERROR(VLOOKUP($J6999,Lookup!$I:$M,Lookup!J$2,0),"")</f>
        <v/>
      </c>
      <c r="L6999" s="6" t="str">
        <f>IFERROR(VLOOKUP($J6999,Lookup!$I:$M,Lookup!K$2,0),"")</f>
        <v/>
      </c>
      <c r="M6999" s="6" t="str">
        <f>IFERROR(VLOOKUP($J6999,Lookup!$I:$M,Lookup!L$2,0),"")</f>
        <v/>
      </c>
      <c r="N6999" s="6" t="str">
        <f>IFERROR(VLOOKUP($J6999,Lookup!$I:$M,Lookup!M$2,0),"")</f>
        <v/>
      </c>
      <c r="O6999" s="6">
        <f>IFERROR(VLOOKUP(E6999,Lookup!B:C,2,0),0)</f>
        <v>0</v>
      </c>
    </row>
    <row r="7000" customHeight="1" spans="11:15">
      <c r="K7000" s="6" t="str">
        <f>IFERROR(VLOOKUP($J7000,Lookup!$I:$M,Lookup!J$2,0),"")</f>
        <v/>
      </c>
      <c r="L7000" s="6" t="str">
        <f>IFERROR(VLOOKUP($J7000,Lookup!$I:$M,Lookup!K$2,0),"")</f>
        <v/>
      </c>
      <c r="M7000" s="6" t="str">
        <f>IFERROR(VLOOKUP($J7000,Lookup!$I:$M,Lookup!L$2,0),"")</f>
        <v/>
      </c>
      <c r="N7000" s="6" t="str">
        <f>IFERROR(VLOOKUP($J7000,Lookup!$I:$M,Lookup!M$2,0),"")</f>
        <v/>
      </c>
      <c r="O7000" s="6">
        <f>IFERROR(VLOOKUP(E7000,Lookup!B:C,2,0),0)</f>
        <v>0</v>
      </c>
    </row>
    <row r="7001" customHeight="1" spans="11:15">
      <c r="K7001" s="6" t="str">
        <f>IFERROR(VLOOKUP($J7001,Lookup!$I:$M,Lookup!J$2,0),"")</f>
        <v/>
      </c>
      <c r="L7001" s="6" t="str">
        <f>IFERROR(VLOOKUP($J7001,Lookup!$I:$M,Lookup!K$2,0),"")</f>
        <v/>
      </c>
      <c r="M7001" s="6" t="str">
        <f>IFERROR(VLOOKUP($J7001,Lookup!$I:$M,Lookup!L$2,0),"")</f>
        <v/>
      </c>
      <c r="N7001" s="6" t="str">
        <f>IFERROR(VLOOKUP($J7001,Lookup!$I:$M,Lookup!M$2,0),"")</f>
        <v/>
      </c>
      <c r="O7001" s="6">
        <f>IFERROR(VLOOKUP(E7001,Lookup!B:C,2,0),0)</f>
        <v>0</v>
      </c>
    </row>
    <row r="7002" customHeight="1" spans="11:15">
      <c r="K7002" s="6" t="str">
        <f>IFERROR(VLOOKUP($J7002,Lookup!$I:$M,Lookup!J$2,0),"")</f>
        <v/>
      </c>
      <c r="L7002" s="6" t="str">
        <f>IFERROR(VLOOKUP($J7002,Lookup!$I:$M,Lookup!K$2,0),"")</f>
        <v/>
      </c>
      <c r="M7002" s="6" t="str">
        <f>IFERROR(VLOOKUP($J7002,Lookup!$I:$M,Lookup!L$2,0),"")</f>
        <v/>
      </c>
      <c r="N7002" s="6" t="str">
        <f>IFERROR(VLOOKUP($J7002,Lookup!$I:$M,Lookup!M$2,0),"")</f>
        <v/>
      </c>
      <c r="O7002" s="6">
        <f>IFERROR(VLOOKUP(E7002,Lookup!B:C,2,0),0)</f>
        <v>0</v>
      </c>
    </row>
    <row r="7003" customHeight="1" spans="11:15">
      <c r="K7003" s="6" t="str">
        <f>IFERROR(VLOOKUP($J7003,Lookup!$I:$M,Lookup!J$2,0),"")</f>
        <v/>
      </c>
      <c r="L7003" s="6" t="str">
        <f>IFERROR(VLOOKUP($J7003,Lookup!$I:$M,Lookup!K$2,0),"")</f>
        <v/>
      </c>
      <c r="M7003" s="6" t="str">
        <f>IFERROR(VLOOKUP($J7003,Lookup!$I:$M,Lookup!L$2,0),"")</f>
        <v/>
      </c>
      <c r="N7003" s="6" t="str">
        <f>IFERROR(VLOOKUP($J7003,Lookup!$I:$M,Lookup!M$2,0),"")</f>
        <v/>
      </c>
      <c r="O7003" s="6">
        <f>IFERROR(VLOOKUP(E7003,Lookup!B:C,2,0),0)</f>
        <v>0</v>
      </c>
    </row>
    <row r="7004" customHeight="1" spans="11:15">
      <c r="K7004" s="6" t="str">
        <f>IFERROR(VLOOKUP($J7004,Lookup!$I:$M,Lookup!J$2,0),"")</f>
        <v/>
      </c>
      <c r="L7004" s="6" t="str">
        <f>IFERROR(VLOOKUP($J7004,Lookup!$I:$M,Lookup!K$2,0),"")</f>
        <v/>
      </c>
      <c r="M7004" s="6" t="str">
        <f>IFERROR(VLOOKUP($J7004,Lookup!$I:$M,Lookup!L$2,0),"")</f>
        <v/>
      </c>
      <c r="N7004" s="6" t="str">
        <f>IFERROR(VLOOKUP($J7004,Lookup!$I:$M,Lookup!M$2,0),"")</f>
        <v/>
      </c>
      <c r="O7004" s="6">
        <f>IFERROR(VLOOKUP(E7004,Lookup!B:C,2,0),0)</f>
        <v>0</v>
      </c>
    </row>
    <row r="7005" customHeight="1" spans="11:15">
      <c r="K7005" s="6" t="str">
        <f>IFERROR(VLOOKUP($J7005,Lookup!$I:$M,Lookup!J$2,0),"")</f>
        <v/>
      </c>
      <c r="L7005" s="6" t="str">
        <f>IFERROR(VLOOKUP($J7005,Lookup!$I:$M,Lookup!K$2,0),"")</f>
        <v/>
      </c>
      <c r="M7005" s="6" t="str">
        <f>IFERROR(VLOOKUP($J7005,Lookup!$I:$M,Lookup!L$2,0),"")</f>
        <v/>
      </c>
      <c r="N7005" s="6" t="str">
        <f>IFERROR(VLOOKUP($J7005,Lookup!$I:$M,Lookup!M$2,0),"")</f>
        <v/>
      </c>
      <c r="O7005" s="6">
        <f>IFERROR(VLOOKUP(E7005,Lookup!B:C,2,0),0)</f>
        <v>0</v>
      </c>
    </row>
    <row r="7006" customHeight="1" spans="11:15">
      <c r="K7006" s="6" t="str">
        <f>IFERROR(VLOOKUP($J7006,Lookup!$I:$M,Lookup!J$2,0),"")</f>
        <v/>
      </c>
      <c r="L7006" s="6" t="str">
        <f>IFERROR(VLOOKUP($J7006,Lookup!$I:$M,Lookup!K$2,0),"")</f>
        <v/>
      </c>
      <c r="M7006" s="6" t="str">
        <f>IFERROR(VLOOKUP($J7006,Lookup!$I:$M,Lookup!L$2,0),"")</f>
        <v/>
      </c>
      <c r="N7006" s="6" t="str">
        <f>IFERROR(VLOOKUP($J7006,Lookup!$I:$M,Lookup!M$2,0),"")</f>
        <v/>
      </c>
      <c r="O7006" s="6">
        <f>IFERROR(VLOOKUP(E7006,Lookup!B:C,2,0),0)</f>
        <v>0</v>
      </c>
    </row>
    <row r="7007" customHeight="1" spans="11:15">
      <c r="K7007" s="6" t="str">
        <f>IFERROR(VLOOKUP($J7007,Lookup!$I:$M,Lookup!J$2,0),"")</f>
        <v/>
      </c>
      <c r="L7007" s="6" t="str">
        <f>IFERROR(VLOOKUP($J7007,Lookup!$I:$M,Lookup!K$2,0),"")</f>
        <v/>
      </c>
      <c r="M7007" s="6" t="str">
        <f>IFERROR(VLOOKUP($J7007,Lookup!$I:$M,Lookup!L$2,0),"")</f>
        <v/>
      </c>
      <c r="N7007" s="6" t="str">
        <f>IFERROR(VLOOKUP($J7007,Lookup!$I:$M,Lookup!M$2,0),"")</f>
        <v/>
      </c>
      <c r="O7007" s="6">
        <f>IFERROR(VLOOKUP(E7007,Lookup!B:C,2,0),0)</f>
        <v>0</v>
      </c>
    </row>
    <row r="7008" customHeight="1" spans="11:15">
      <c r="K7008" s="6" t="str">
        <f>IFERROR(VLOOKUP($J7008,Lookup!$I:$M,Lookup!J$2,0),"")</f>
        <v/>
      </c>
      <c r="L7008" s="6" t="str">
        <f>IFERROR(VLOOKUP($J7008,Lookup!$I:$M,Lookup!K$2,0),"")</f>
        <v/>
      </c>
      <c r="M7008" s="6" t="str">
        <f>IFERROR(VLOOKUP($J7008,Lookup!$I:$M,Lookup!L$2,0),"")</f>
        <v/>
      </c>
      <c r="N7008" s="6" t="str">
        <f>IFERROR(VLOOKUP($J7008,Lookup!$I:$M,Lookup!M$2,0),"")</f>
        <v/>
      </c>
      <c r="O7008" s="6">
        <f>IFERROR(VLOOKUP(E7008,Lookup!B:C,2,0),0)</f>
        <v>0</v>
      </c>
    </row>
    <row r="7009" customHeight="1" spans="11:15">
      <c r="K7009" s="6" t="str">
        <f>IFERROR(VLOOKUP($J7009,Lookup!$I:$M,Lookup!J$2,0),"")</f>
        <v/>
      </c>
      <c r="L7009" s="6" t="str">
        <f>IFERROR(VLOOKUP($J7009,Lookup!$I:$M,Lookup!K$2,0),"")</f>
        <v/>
      </c>
      <c r="M7009" s="6" t="str">
        <f>IFERROR(VLOOKUP($J7009,Lookup!$I:$M,Lookup!L$2,0),"")</f>
        <v/>
      </c>
      <c r="N7009" s="6" t="str">
        <f>IFERROR(VLOOKUP($J7009,Lookup!$I:$M,Lookup!M$2,0),"")</f>
        <v/>
      </c>
      <c r="O7009" s="6">
        <f>IFERROR(VLOOKUP(E7009,Lookup!B:C,2,0),0)</f>
        <v>0</v>
      </c>
    </row>
    <row r="7010" customHeight="1" spans="11:15">
      <c r="K7010" s="6" t="str">
        <f>IFERROR(VLOOKUP($J7010,Lookup!$I:$M,Lookup!J$2,0),"")</f>
        <v/>
      </c>
      <c r="L7010" s="6" t="str">
        <f>IFERROR(VLOOKUP($J7010,Lookup!$I:$M,Lookup!K$2,0),"")</f>
        <v/>
      </c>
      <c r="M7010" s="6" t="str">
        <f>IFERROR(VLOOKUP($J7010,Lookup!$I:$M,Lookup!L$2,0),"")</f>
        <v/>
      </c>
      <c r="N7010" s="6" t="str">
        <f>IFERROR(VLOOKUP($J7010,Lookup!$I:$M,Lookup!M$2,0),"")</f>
        <v/>
      </c>
      <c r="O7010" s="6">
        <f>IFERROR(VLOOKUP(E7010,Lookup!B:C,2,0),0)</f>
        <v>0</v>
      </c>
    </row>
    <row r="7011" customHeight="1" spans="11:15">
      <c r="K7011" s="6" t="str">
        <f>IFERROR(VLOOKUP($J7011,Lookup!$I:$M,Lookup!J$2,0),"")</f>
        <v/>
      </c>
      <c r="L7011" s="6" t="str">
        <f>IFERROR(VLOOKUP($J7011,Lookup!$I:$M,Lookup!K$2,0),"")</f>
        <v/>
      </c>
      <c r="M7011" s="6" t="str">
        <f>IFERROR(VLOOKUP($J7011,Lookup!$I:$M,Lookup!L$2,0),"")</f>
        <v/>
      </c>
      <c r="N7011" s="6" t="str">
        <f>IFERROR(VLOOKUP($J7011,Lookup!$I:$M,Lookup!M$2,0),"")</f>
        <v/>
      </c>
      <c r="O7011" s="6">
        <f>IFERROR(VLOOKUP(E7011,Lookup!B:C,2,0),0)</f>
        <v>0</v>
      </c>
    </row>
    <row r="7012" customHeight="1" spans="11:15">
      <c r="K7012" s="6" t="str">
        <f>IFERROR(VLOOKUP($J7012,Lookup!$I:$M,Lookup!J$2,0),"")</f>
        <v/>
      </c>
      <c r="L7012" s="6" t="str">
        <f>IFERROR(VLOOKUP($J7012,Lookup!$I:$M,Lookup!K$2,0),"")</f>
        <v/>
      </c>
      <c r="M7012" s="6" t="str">
        <f>IFERROR(VLOOKUP($J7012,Lookup!$I:$M,Lookup!L$2,0),"")</f>
        <v/>
      </c>
      <c r="N7012" s="6" t="str">
        <f>IFERROR(VLOOKUP($J7012,Lookup!$I:$M,Lookup!M$2,0),"")</f>
        <v/>
      </c>
      <c r="O7012" s="6">
        <f>IFERROR(VLOOKUP(E7012,Lookup!B:C,2,0),0)</f>
        <v>0</v>
      </c>
    </row>
    <row r="7013" customHeight="1" spans="11:15">
      <c r="K7013" s="6" t="str">
        <f>IFERROR(VLOOKUP($J7013,Lookup!$I:$M,Lookup!J$2,0),"")</f>
        <v/>
      </c>
      <c r="L7013" s="6" t="str">
        <f>IFERROR(VLOOKUP($J7013,Lookup!$I:$M,Lookup!K$2,0),"")</f>
        <v/>
      </c>
      <c r="M7013" s="6" t="str">
        <f>IFERROR(VLOOKUP($J7013,Lookup!$I:$M,Lookup!L$2,0),"")</f>
        <v/>
      </c>
      <c r="N7013" s="6" t="str">
        <f>IFERROR(VLOOKUP($J7013,Lookup!$I:$M,Lookup!M$2,0),"")</f>
        <v/>
      </c>
      <c r="O7013" s="6">
        <f>IFERROR(VLOOKUP(E7013,Lookup!B:C,2,0),0)</f>
        <v>0</v>
      </c>
    </row>
    <row r="7014" customHeight="1" spans="11:15">
      <c r="K7014" s="6" t="str">
        <f>IFERROR(VLOOKUP($J7014,Lookup!$I:$M,Lookup!J$2,0),"")</f>
        <v/>
      </c>
      <c r="L7014" s="6" t="str">
        <f>IFERROR(VLOOKUP($J7014,Lookup!$I:$M,Lookup!K$2,0),"")</f>
        <v/>
      </c>
      <c r="M7014" s="6" t="str">
        <f>IFERROR(VLOOKUP($J7014,Lookup!$I:$M,Lookup!L$2,0),"")</f>
        <v/>
      </c>
      <c r="N7014" s="6" t="str">
        <f>IFERROR(VLOOKUP($J7014,Lookup!$I:$M,Lookup!M$2,0),"")</f>
        <v/>
      </c>
      <c r="O7014" s="6">
        <f>IFERROR(VLOOKUP(E7014,Lookup!B:C,2,0),0)</f>
        <v>0</v>
      </c>
    </row>
    <row r="7015" customHeight="1" spans="11:15">
      <c r="K7015" s="6" t="str">
        <f>IFERROR(VLOOKUP($J7015,Lookup!$I:$M,Lookup!J$2,0),"")</f>
        <v/>
      </c>
      <c r="L7015" s="6" t="str">
        <f>IFERROR(VLOOKUP($J7015,Lookup!$I:$M,Lookup!K$2,0),"")</f>
        <v/>
      </c>
      <c r="M7015" s="6" t="str">
        <f>IFERROR(VLOOKUP($J7015,Lookup!$I:$M,Lookup!L$2,0),"")</f>
        <v/>
      </c>
      <c r="N7015" s="6" t="str">
        <f>IFERROR(VLOOKUP($J7015,Lookup!$I:$M,Lookup!M$2,0),"")</f>
        <v/>
      </c>
      <c r="O7015" s="6">
        <f>IFERROR(VLOOKUP(E7015,Lookup!B:C,2,0),0)</f>
        <v>0</v>
      </c>
    </row>
    <row r="7016" customHeight="1" spans="11:15">
      <c r="K7016" s="6" t="str">
        <f>IFERROR(VLOOKUP($J7016,Lookup!$I:$M,Lookup!J$2,0),"")</f>
        <v/>
      </c>
      <c r="L7016" s="6" t="str">
        <f>IFERROR(VLOOKUP($J7016,Lookup!$I:$M,Lookup!K$2,0),"")</f>
        <v/>
      </c>
      <c r="M7016" s="6" t="str">
        <f>IFERROR(VLOOKUP($J7016,Lookup!$I:$M,Lookup!L$2,0),"")</f>
        <v/>
      </c>
      <c r="N7016" s="6" t="str">
        <f>IFERROR(VLOOKUP($J7016,Lookup!$I:$M,Lookup!M$2,0),"")</f>
        <v/>
      </c>
      <c r="O7016" s="6">
        <f>IFERROR(VLOOKUP(E7016,Lookup!B:C,2,0),0)</f>
        <v>0</v>
      </c>
    </row>
    <row r="7017" customHeight="1" spans="11:15">
      <c r="K7017" s="6" t="str">
        <f>IFERROR(VLOOKUP($J7017,Lookup!$I:$M,Lookup!J$2,0),"")</f>
        <v/>
      </c>
      <c r="L7017" s="6" t="str">
        <f>IFERROR(VLOOKUP($J7017,Lookup!$I:$M,Lookup!K$2,0),"")</f>
        <v/>
      </c>
      <c r="M7017" s="6" t="str">
        <f>IFERROR(VLOOKUP($J7017,Lookup!$I:$M,Lookup!L$2,0),"")</f>
        <v/>
      </c>
      <c r="N7017" s="6" t="str">
        <f>IFERROR(VLOOKUP($J7017,Lookup!$I:$M,Lookup!M$2,0),"")</f>
        <v/>
      </c>
      <c r="O7017" s="6">
        <f>IFERROR(VLOOKUP(E7017,Lookup!B:C,2,0),0)</f>
        <v>0</v>
      </c>
    </row>
    <row r="7018" customHeight="1" spans="11:15">
      <c r="K7018" s="6" t="str">
        <f>IFERROR(VLOOKUP($J7018,Lookup!$I:$M,Lookup!J$2,0),"")</f>
        <v/>
      </c>
      <c r="L7018" s="6" t="str">
        <f>IFERROR(VLOOKUP($J7018,Lookup!$I:$M,Lookup!K$2,0),"")</f>
        <v/>
      </c>
      <c r="M7018" s="6" t="str">
        <f>IFERROR(VLOOKUP($J7018,Lookup!$I:$M,Lookup!L$2,0),"")</f>
        <v/>
      </c>
      <c r="N7018" s="6" t="str">
        <f>IFERROR(VLOOKUP($J7018,Lookup!$I:$M,Lookup!M$2,0),"")</f>
        <v/>
      </c>
      <c r="O7018" s="6">
        <f>IFERROR(VLOOKUP(E7018,Lookup!B:C,2,0),0)</f>
        <v>0</v>
      </c>
    </row>
    <row r="7019" customHeight="1" spans="11:15">
      <c r="K7019" s="6" t="str">
        <f>IFERROR(VLOOKUP($J7019,Lookup!$I:$M,Lookup!J$2,0),"")</f>
        <v/>
      </c>
      <c r="L7019" s="6" t="str">
        <f>IFERROR(VLOOKUP($J7019,Lookup!$I:$M,Lookup!K$2,0),"")</f>
        <v/>
      </c>
      <c r="M7019" s="6" t="str">
        <f>IFERROR(VLOOKUP($J7019,Lookup!$I:$M,Lookup!L$2,0),"")</f>
        <v/>
      </c>
      <c r="N7019" s="6" t="str">
        <f>IFERROR(VLOOKUP($J7019,Lookup!$I:$M,Lookup!M$2,0),"")</f>
        <v/>
      </c>
      <c r="O7019" s="6">
        <f>IFERROR(VLOOKUP(E7019,Lookup!B:C,2,0),0)</f>
        <v>0</v>
      </c>
    </row>
    <row r="7020" customHeight="1" spans="11:15">
      <c r="K7020" s="6" t="str">
        <f>IFERROR(VLOOKUP($J7020,Lookup!$I:$M,Lookup!J$2,0),"")</f>
        <v/>
      </c>
      <c r="L7020" s="6" t="str">
        <f>IFERROR(VLOOKUP($J7020,Lookup!$I:$M,Lookup!K$2,0),"")</f>
        <v/>
      </c>
      <c r="M7020" s="6" t="str">
        <f>IFERROR(VLOOKUP($J7020,Lookup!$I:$M,Lookup!L$2,0),"")</f>
        <v/>
      </c>
      <c r="N7020" s="6" t="str">
        <f>IFERROR(VLOOKUP($J7020,Lookup!$I:$M,Lookup!M$2,0),"")</f>
        <v/>
      </c>
      <c r="O7020" s="6">
        <f>IFERROR(VLOOKUP(E7020,Lookup!B:C,2,0),0)</f>
        <v>0</v>
      </c>
    </row>
    <row r="7021" customHeight="1" spans="11:15">
      <c r="K7021" s="6" t="str">
        <f>IFERROR(VLOOKUP($J7021,Lookup!$I:$M,Lookup!J$2,0),"")</f>
        <v/>
      </c>
      <c r="L7021" s="6" t="str">
        <f>IFERROR(VLOOKUP($J7021,Lookup!$I:$M,Lookup!K$2,0),"")</f>
        <v/>
      </c>
      <c r="M7021" s="6" t="str">
        <f>IFERROR(VLOOKUP($J7021,Lookup!$I:$M,Lookup!L$2,0),"")</f>
        <v/>
      </c>
      <c r="N7021" s="6" t="str">
        <f>IFERROR(VLOOKUP($J7021,Lookup!$I:$M,Lookup!M$2,0),"")</f>
        <v/>
      </c>
      <c r="O7021" s="6">
        <f>IFERROR(VLOOKUP(E7021,Lookup!B:C,2,0),0)</f>
        <v>0</v>
      </c>
    </row>
    <row r="7022" customHeight="1" spans="11:15">
      <c r="K7022" s="6" t="str">
        <f>IFERROR(VLOOKUP($J7022,Lookup!$I:$M,Lookup!J$2,0),"")</f>
        <v/>
      </c>
      <c r="L7022" s="6" t="str">
        <f>IFERROR(VLOOKUP($J7022,Lookup!$I:$M,Lookup!K$2,0),"")</f>
        <v/>
      </c>
      <c r="M7022" s="6" t="str">
        <f>IFERROR(VLOOKUP($J7022,Lookup!$I:$M,Lookup!L$2,0),"")</f>
        <v/>
      </c>
      <c r="N7022" s="6" t="str">
        <f>IFERROR(VLOOKUP($J7022,Lookup!$I:$M,Lookup!M$2,0),"")</f>
        <v/>
      </c>
      <c r="O7022" s="6">
        <f>IFERROR(VLOOKUP(E7022,Lookup!B:C,2,0),0)</f>
        <v>0</v>
      </c>
    </row>
    <row r="7023" customHeight="1" spans="11:15">
      <c r="K7023" s="6" t="str">
        <f>IFERROR(VLOOKUP($J7023,Lookup!$I:$M,Lookup!J$2,0),"")</f>
        <v/>
      </c>
      <c r="L7023" s="6" t="str">
        <f>IFERROR(VLOOKUP($J7023,Lookup!$I:$M,Lookup!K$2,0),"")</f>
        <v/>
      </c>
      <c r="M7023" s="6" t="str">
        <f>IFERROR(VLOOKUP($J7023,Lookup!$I:$M,Lookup!L$2,0),"")</f>
        <v/>
      </c>
      <c r="N7023" s="6" t="str">
        <f>IFERROR(VLOOKUP($J7023,Lookup!$I:$M,Lookup!M$2,0),"")</f>
        <v/>
      </c>
      <c r="O7023" s="6">
        <f>IFERROR(VLOOKUP(E7023,Lookup!B:C,2,0),0)</f>
        <v>0</v>
      </c>
    </row>
    <row r="7024" customHeight="1" spans="11:15">
      <c r="K7024" s="6" t="str">
        <f>IFERROR(VLOOKUP($J7024,Lookup!$I:$M,Lookup!J$2,0),"")</f>
        <v/>
      </c>
      <c r="L7024" s="6" t="str">
        <f>IFERROR(VLOOKUP($J7024,Lookup!$I:$M,Lookup!K$2,0),"")</f>
        <v/>
      </c>
      <c r="M7024" s="6" t="str">
        <f>IFERROR(VLOOKUP($J7024,Lookup!$I:$M,Lookup!L$2,0),"")</f>
        <v/>
      </c>
      <c r="N7024" s="6" t="str">
        <f>IFERROR(VLOOKUP($J7024,Lookup!$I:$M,Lookup!M$2,0),"")</f>
        <v/>
      </c>
      <c r="O7024" s="6">
        <f>IFERROR(VLOOKUP(E7024,Lookup!B:C,2,0),0)</f>
        <v>0</v>
      </c>
    </row>
    <row r="7025" customHeight="1" spans="11:15">
      <c r="K7025" s="6" t="str">
        <f>IFERROR(VLOOKUP($J7025,Lookup!$I:$M,Lookup!J$2,0),"")</f>
        <v/>
      </c>
      <c r="L7025" s="6" t="str">
        <f>IFERROR(VLOOKUP($J7025,Lookup!$I:$M,Lookup!K$2,0),"")</f>
        <v/>
      </c>
      <c r="M7025" s="6" t="str">
        <f>IFERROR(VLOOKUP($J7025,Lookup!$I:$M,Lookup!L$2,0),"")</f>
        <v/>
      </c>
      <c r="N7025" s="6" t="str">
        <f>IFERROR(VLOOKUP($J7025,Lookup!$I:$M,Lookup!M$2,0),"")</f>
        <v/>
      </c>
      <c r="O7025" s="6">
        <f>IFERROR(VLOOKUP(E7025,Lookup!B:C,2,0),0)</f>
        <v>0</v>
      </c>
    </row>
    <row r="7026" customHeight="1" spans="11:15">
      <c r="K7026" s="6" t="str">
        <f>IFERROR(VLOOKUP($J7026,Lookup!$I:$M,Lookup!J$2,0),"")</f>
        <v/>
      </c>
      <c r="L7026" s="6" t="str">
        <f>IFERROR(VLOOKUP($J7026,Lookup!$I:$M,Lookup!K$2,0),"")</f>
        <v/>
      </c>
      <c r="M7026" s="6" t="str">
        <f>IFERROR(VLOOKUP($J7026,Lookup!$I:$M,Lookup!L$2,0),"")</f>
        <v/>
      </c>
      <c r="N7026" s="6" t="str">
        <f>IFERROR(VLOOKUP($J7026,Lookup!$I:$M,Lookup!M$2,0),"")</f>
        <v/>
      </c>
      <c r="O7026" s="6">
        <f>IFERROR(VLOOKUP(E7026,Lookup!B:C,2,0),0)</f>
        <v>0</v>
      </c>
    </row>
    <row r="7027" customHeight="1" spans="11:15">
      <c r="K7027" s="6" t="str">
        <f>IFERROR(VLOOKUP($J7027,Lookup!$I:$M,Lookup!J$2,0),"")</f>
        <v/>
      </c>
      <c r="L7027" s="6" t="str">
        <f>IFERROR(VLOOKUP($J7027,Lookup!$I:$M,Lookup!K$2,0),"")</f>
        <v/>
      </c>
      <c r="M7027" s="6" t="str">
        <f>IFERROR(VLOOKUP($J7027,Lookup!$I:$M,Lookup!L$2,0),"")</f>
        <v/>
      </c>
      <c r="N7027" s="6" t="str">
        <f>IFERROR(VLOOKUP($J7027,Lookup!$I:$M,Lookup!M$2,0),"")</f>
        <v/>
      </c>
      <c r="O7027" s="6">
        <f>IFERROR(VLOOKUP(E7027,Lookup!B:C,2,0),0)</f>
        <v>0</v>
      </c>
    </row>
    <row r="7028" customHeight="1" spans="11:15">
      <c r="K7028" s="6" t="str">
        <f>IFERROR(VLOOKUP($J7028,Lookup!$I:$M,Lookup!J$2,0),"")</f>
        <v/>
      </c>
      <c r="L7028" s="6" t="str">
        <f>IFERROR(VLOOKUP($J7028,Lookup!$I:$M,Lookup!K$2,0),"")</f>
        <v/>
      </c>
      <c r="M7028" s="6" t="str">
        <f>IFERROR(VLOOKUP($J7028,Lookup!$I:$M,Lookup!L$2,0),"")</f>
        <v/>
      </c>
      <c r="N7028" s="6" t="str">
        <f>IFERROR(VLOOKUP($J7028,Lookup!$I:$M,Lookup!M$2,0),"")</f>
        <v/>
      </c>
      <c r="O7028" s="6">
        <f>IFERROR(VLOOKUP(E7028,Lookup!B:C,2,0),0)</f>
        <v>0</v>
      </c>
    </row>
    <row r="7029" customHeight="1" spans="11:15">
      <c r="K7029" s="6" t="str">
        <f>IFERROR(VLOOKUP($J7029,Lookup!$I:$M,Lookup!J$2,0),"")</f>
        <v/>
      </c>
      <c r="L7029" s="6" t="str">
        <f>IFERROR(VLOOKUP($J7029,Lookup!$I:$M,Lookup!K$2,0),"")</f>
        <v/>
      </c>
      <c r="M7029" s="6" t="str">
        <f>IFERROR(VLOOKUP($J7029,Lookup!$I:$M,Lookup!L$2,0),"")</f>
        <v/>
      </c>
      <c r="N7029" s="6" t="str">
        <f>IFERROR(VLOOKUP($J7029,Lookup!$I:$M,Lookup!M$2,0),"")</f>
        <v/>
      </c>
      <c r="O7029" s="6">
        <f>IFERROR(VLOOKUP(E7029,Lookup!B:C,2,0),0)</f>
        <v>0</v>
      </c>
    </row>
    <row r="7030" customHeight="1" spans="11:15">
      <c r="K7030" s="6" t="str">
        <f>IFERROR(VLOOKUP($J7030,Lookup!$I:$M,Lookup!J$2,0),"")</f>
        <v/>
      </c>
      <c r="L7030" s="6" t="str">
        <f>IFERROR(VLOOKUP($J7030,Lookup!$I:$M,Lookup!K$2,0),"")</f>
        <v/>
      </c>
      <c r="M7030" s="6" t="str">
        <f>IFERROR(VLOOKUP($J7030,Lookup!$I:$M,Lookup!L$2,0),"")</f>
        <v/>
      </c>
      <c r="N7030" s="6" t="str">
        <f>IFERROR(VLOOKUP($J7030,Lookup!$I:$M,Lookup!M$2,0),"")</f>
        <v/>
      </c>
      <c r="O7030" s="6">
        <f>IFERROR(VLOOKUP(E7030,Lookup!B:C,2,0),0)</f>
        <v>0</v>
      </c>
    </row>
    <row r="7031" customHeight="1" spans="11:15">
      <c r="K7031" s="6" t="str">
        <f>IFERROR(VLOOKUP($J7031,Lookup!$I:$M,Lookup!J$2,0),"")</f>
        <v/>
      </c>
      <c r="L7031" s="6" t="str">
        <f>IFERROR(VLOOKUP($J7031,Lookup!$I:$M,Lookup!K$2,0),"")</f>
        <v/>
      </c>
      <c r="M7031" s="6" t="str">
        <f>IFERROR(VLOOKUP($J7031,Lookup!$I:$M,Lookup!L$2,0),"")</f>
        <v/>
      </c>
      <c r="N7031" s="6" t="str">
        <f>IFERROR(VLOOKUP($J7031,Lookup!$I:$M,Lookup!M$2,0),"")</f>
        <v/>
      </c>
      <c r="O7031" s="6">
        <f>IFERROR(VLOOKUP(E7031,Lookup!B:C,2,0),0)</f>
        <v>0</v>
      </c>
    </row>
    <row r="7032" customHeight="1" spans="11:15">
      <c r="K7032" s="6" t="str">
        <f>IFERROR(VLOOKUP($J7032,Lookup!$I:$M,Lookup!J$2,0),"")</f>
        <v/>
      </c>
      <c r="L7032" s="6" t="str">
        <f>IFERROR(VLOOKUP($J7032,Lookup!$I:$M,Lookup!K$2,0),"")</f>
        <v/>
      </c>
      <c r="M7032" s="6" t="str">
        <f>IFERROR(VLOOKUP($J7032,Lookup!$I:$M,Lookup!L$2,0),"")</f>
        <v/>
      </c>
      <c r="N7032" s="6" t="str">
        <f>IFERROR(VLOOKUP($J7032,Lookup!$I:$M,Lookup!M$2,0),"")</f>
        <v/>
      </c>
      <c r="O7032" s="6">
        <f>IFERROR(VLOOKUP(E7032,Lookup!B:C,2,0),0)</f>
        <v>0</v>
      </c>
    </row>
    <row r="7033" customHeight="1" spans="11:15">
      <c r="K7033" s="6" t="str">
        <f>IFERROR(VLOOKUP($J7033,Lookup!$I:$M,Lookup!J$2,0),"")</f>
        <v/>
      </c>
      <c r="L7033" s="6" t="str">
        <f>IFERROR(VLOOKUP($J7033,Lookup!$I:$M,Lookup!K$2,0),"")</f>
        <v/>
      </c>
      <c r="M7033" s="6" t="str">
        <f>IFERROR(VLOOKUP($J7033,Lookup!$I:$M,Lookup!L$2,0),"")</f>
        <v/>
      </c>
      <c r="N7033" s="6" t="str">
        <f>IFERROR(VLOOKUP($J7033,Lookup!$I:$M,Lookup!M$2,0),"")</f>
        <v/>
      </c>
      <c r="O7033" s="6">
        <f>IFERROR(VLOOKUP(E7033,Lookup!B:C,2,0),0)</f>
        <v>0</v>
      </c>
    </row>
    <row r="7034" customHeight="1" spans="11:15">
      <c r="K7034" s="6" t="str">
        <f>IFERROR(VLOOKUP($J7034,Lookup!$I:$M,Lookup!J$2,0),"")</f>
        <v/>
      </c>
      <c r="L7034" s="6" t="str">
        <f>IFERROR(VLOOKUP($J7034,Lookup!$I:$M,Lookup!K$2,0),"")</f>
        <v/>
      </c>
      <c r="M7034" s="6" t="str">
        <f>IFERROR(VLOOKUP($J7034,Lookup!$I:$M,Lookup!L$2,0),"")</f>
        <v/>
      </c>
      <c r="N7034" s="6" t="str">
        <f>IFERROR(VLOOKUP($J7034,Lookup!$I:$M,Lookup!M$2,0),"")</f>
        <v/>
      </c>
      <c r="O7034" s="6">
        <f>IFERROR(VLOOKUP(E7034,Lookup!B:C,2,0),0)</f>
        <v>0</v>
      </c>
    </row>
    <row r="7035" customHeight="1" spans="11:15">
      <c r="K7035" s="6" t="str">
        <f>IFERROR(VLOOKUP($J7035,Lookup!$I:$M,Lookup!J$2,0),"")</f>
        <v/>
      </c>
      <c r="L7035" s="6" t="str">
        <f>IFERROR(VLOOKUP($J7035,Lookup!$I:$M,Lookup!K$2,0),"")</f>
        <v/>
      </c>
      <c r="M7035" s="6" t="str">
        <f>IFERROR(VLOOKUP($J7035,Lookup!$I:$M,Lookup!L$2,0),"")</f>
        <v/>
      </c>
      <c r="N7035" s="6" t="str">
        <f>IFERROR(VLOOKUP($J7035,Lookup!$I:$M,Lookup!M$2,0),"")</f>
        <v/>
      </c>
      <c r="O7035" s="6">
        <f>IFERROR(VLOOKUP(E7035,Lookup!B:C,2,0),0)</f>
        <v>0</v>
      </c>
    </row>
    <row r="7036" customHeight="1" spans="11:15">
      <c r="K7036" s="6" t="str">
        <f>IFERROR(VLOOKUP($J7036,Lookup!$I:$M,Lookup!J$2,0),"")</f>
        <v/>
      </c>
      <c r="L7036" s="6" t="str">
        <f>IFERROR(VLOOKUP($J7036,Lookup!$I:$M,Lookup!K$2,0),"")</f>
        <v/>
      </c>
      <c r="M7036" s="6" t="str">
        <f>IFERROR(VLOOKUP($J7036,Lookup!$I:$M,Lookup!L$2,0),"")</f>
        <v/>
      </c>
      <c r="N7036" s="6" t="str">
        <f>IFERROR(VLOOKUP($J7036,Lookup!$I:$M,Lookup!M$2,0),"")</f>
        <v/>
      </c>
      <c r="O7036" s="6">
        <f>IFERROR(VLOOKUP(E7036,Lookup!B:C,2,0),0)</f>
        <v>0</v>
      </c>
    </row>
    <row r="7037" customHeight="1" spans="11:15">
      <c r="K7037" s="6" t="str">
        <f>IFERROR(VLOOKUP($J7037,Lookup!$I:$M,Lookup!J$2,0),"")</f>
        <v/>
      </c>
      <c r="L7037" s="6" t="str">
        <f>IFERROR(VLOOKUP($J7037,Lookup!$I:$M,Lookup!K$2,0),"")</f>
        <v/>
      </c>
      <c r="M7037" s="6" t="str">
        <f>IFERROR(VLOOKUP($J7037,Lookup!$I:$M,Lookup!L$2,0),"")</f>
        <v/>
      </c>
      <c r="N7037" s="6" t="str">
        <f>IFERROR(VLOOKUP($J7037,Lookup!$I:$M,Lookup!M$2,0),"")</f>
        <v/>
      </c>
      <c r="O7037" s="6">
        <f>IFERROR(VLOOKUP(E7037,Lookup!B:C,2,0),0)</f>
        <v>0</v>
      </c>
    </row>
    <row r="7038" customHeight="1" spans="11:15">
      <c r="K7038" s="6" t="str">
        <f>IFERROR(VLOOKUP($J7038,Lookup!$I:$M,Lookup!J$2,0),"")</f>
        <v/>
      </c>
      <c r="L7038" s="6" t="str">
        <f>IFERROR(VLOOKUP($J7038,Lookup!$I:$M,Lookup!K$2,0),"")</f>
        <v/>
      </c>
      <c r="M7038" s="6" t="str">
        <f>IFERROR(VLOOKUP($J7038,Lookup!$I:$M,Lookup!L$2,0),"")</f>
        <v/>
      </c>
      <c r="N7038" s="6" t="str">
        <f>IFERROR(VLOOKUP($J7038,Lookup!$I:$M,Lookup!M$2,0),"")</f>
        <v/>
      </c>
      <c r="O7038" s="6">
        <f>IFERROR(VLOOKUP(E7038,Lookup!B:C,2,0),0)</f>
        <v>0</v>
      </c>
    </row>
    <row r="7039" customHeight="1" spans="11:15">
      <c r="K7039" s="6" t="str">
        <f>IFERROR(VLOOKUP($J7039,Lookup!$I:$M,Lookup!J$2,0),"")</f>
        <v/>
      </c>
      <c r="L7039" s="6" t="str">
        <f>IFERROR(VLOOKUP($J7039,Lookup!$I:$M,Lookup!K$2,0),"")</f>
        <v/>
      </c>
      <c r="M7039" s="6" t="str">
        <f>IFERROR(VLOOKUP($J7039,Lookup!$I:$M,Lookup!L$2,0),"")</f>
        <v/>
      </c>
      <c r="N7039" s="6" t="str">
        <f>IFERROR(VLOOKUP($J7039,Lookup!$I:$M,Lookup!M$2,0),"")</f>
        <v/>
      </c>
      <c r="O7039" s="6">
        <f>IFERROR(VLOOKUP(E7039,Lookup!B:C,2,0),0)</f>
        <v>0</v>
      </c>
    </row>
    <row r="7040" customHeight="1" spans="11:15">
      <c r="K7040" s="6" t="str">
        <f>IFERROR(VLOOKUP($J7040,Lookup!$I:$M,Lookup!J$2,0),"")</f>
        <v/>
      </c>
      <c r="L7040" s="6" t="str">
        <f>IFERROR(VLOOKUP($J7040,Lookup!$I:$M,Lookup!K$2,0),"")</f>
        <v/>
      </c>
      <c r="M7040" s="6" t="str">
        <f>IFERROR(VLOOKUP($J7040,Lookup!$I:$M,Lookup!L$2,0),"")</f>
        <v/>
      </c>
      <c r="N7040" s="6" t="str">
        <f>IFERROR(VLOOKUP($J7040,Lookup!$I:$M,Lookup!M$2,0),"")</f>
        <v/>
      </c>
      <c r="O7040" s="6">
        <f>IFERROR(VLOOKUP(E7040,Lookup!B:C,2,0),0)</f>
        <v>0</v>
      </c>
    </row>
    <row r="7041" customHeight="1" spans="11:15">
      <c r="K7041" s="6" t="str">
        <f>IFERROR(VLOOKUP($J7041,Lookup!$I:$M,Lookup!J$2,0),"")</f>
        <v/>
      </c>
      <c r="L7041" s="6" t="str">
        <f>IFERROR(VLOOKUP($J7041,Lookup!$I:$M,Lookup!K$2,0),"")</f>
        <v/>
      </c>
      <c r="M7041" s="6" t="str">
        <f>IFERROR(VLOOKUP($J7041,Lookup!$I:$M,Lookup!L$2,0),"")</f>
        <v/>
      </c>
      <c r="N7041" s="6" t="str">
        <f>IFERROR(VLOOKUP($J7041,Lookup!$I:$M,Lookup!M$2,0),"")</f>
        <v/>
      </c>
      <c r="O7041" s="6">
        <f>IFERROR(VLOOKUP(E7041,Lookup!B:C,2,0),0)</f>
        <v>0</v>
      </c>
    </row>
    <row r="7042" customHeight="1" spans="11:15">
      <c r="K7042" s="6" t="str">
        <f>IFERROR(VLOOKUP($J7042,Lookup!$I:$M,Lookup!J$2,0),"")</f>
        <v/>
      </c>
      <c r="L7042" s="6" t="str">
        <f>IFERROR(VLOOKUP($J7042,Lookup!$I:$M,Lookup!K$2,0),"")</f>
        <v/>
      </c>
      <c r="M7042" s="6" t="str">
        <f>IFERROR(VLOOKUP($J7042,Lookup!$I:$M,Lookup!L$2,0),"")</f>
        <v/>
      </c>
      <c r="N7042" s="6" t="str">
        <f>IFERROR(VLOOKUP($J7042,Lookup!$I:$M,Lookup!M$2,0),"")</f>
        <v/>
      </c>
      <c r="O7042" s="6">
        <f>IFERROR(VLOOKUP(E7042,Lookup!B:C,2,0),0)</f>
        <v>0</v>
      </c>
    </row>
    <row r="7043" customHeight="1" spans="11:15">
      <c r="K7043" s="6" t="str">
        <f>IFERROR(VLOOKUP($J7043,Lookup!$I:$M,Lookup!J$2,0),"")</f>
        <v/>
      </c>
      <c r="L7043" s="6" t="str">
        <f>IFERROR(VLOOKUP($J7043,Lookup!$I:$M,Lookup!K$2,0),"")</f>
        <v/>
      </c>
      <c r="M7043" s="6" t="str">
        <f>IFERROR(VLOOKUP($J7043,Lookup!$I:$M,Lookup!L$2,0),"")</f>
        <v/>
      </c>
      <c r="N7043" s="6" t="str">
        <f>IFERROR(VLOOKUP($J7043,Lookup!$I:$M,Lookup!M$2,0),"")</f>
        <v/>
      </c>
      <c r="O7043" s="6">
        <f>IFERROR(VLOOKUP(E7043,Lookup!B:C,2,0),0)</f>
        <v>0</v>
      </c>
    </row>
    <row r="7044" customHeight="1" spans="11:15">
      <c r="K7044" s="6" t="str">
        <f>IFERROR(VLOOKUP($J7044,Lookup!$I:$M,Lookup!J$2,0),"")</f>
        <v/>
      </c>
      <c r="L7044" s="6" t="str">
        <f>IFERROR(VLOOKUP($J7044,Lookup!$I:$M,Lookup!K$2,0),"")</f>
        <v/>
      </c>
      <c r="M7044" s="6" t="str">
        <f>IFERROR(VLOOKUP($J7044,Lookup!$I:$M,Lookup!L$2,0),"")</f>
        <v/>
      </c>
      <c r="N7044" s="6" t="str">
        <f>IFERROR(VLOOKUP($J7044,Lookup!$I:$M,Lookup!M$2,0),"")</f>
        <v/>
      </c>
      <c r="O7044" s="6">
        <f>IFERROR(VLOOKUP(E7044,Lookup!B:C,2,0),0)</f>
        <v>0</v>
      </c>
    </row>
    <row r="7045" customHeight="1" spans="11:15">
      <c r="K7045" s="6" t="str">
        <f>IFERROR(VLOOKUP($J7045,Lookup!$I:$M,Lookup!J$2,0),"")</f>
        <v/>
      </c>
      <c r="L7045" s="6" t="str">
        <f>IFERROR(VLOOKUP($J7045,Lookup!$I:$M,Lookup!K$2,0),"")</f>
        <v/>
      </c>
      <c r="M7045" s="6" t="str">
        <f>IFERROR(VLOOKUP($J7045,Lookup!$I:$M,Lookup!L$2,0),"")</f>
        <v/>
      </c>
      <c r="N7045" s="6" t="str">
        <f>IFERROR(VLOOKUP($J7045,Lookup!$I:$M,Lookup!M$2,0),"")</f>
        <v/>
      </c>
      <c r="O7045" s="6">
        <f>IFERROR(VLOOKUP(E7045,Lookup!B:C,2,0),0)</f>
        <v>0</v>
      </c>
    </row>
    <row r="7046" customHeight="1" spans="11:15">
      <c r="K7046" s="6" t="str">
        <f>IFERROR(VLOOKUP($J7046,Lookup!$I:$M,Lookup!J$2,0),"")</f>
        <v/>
      </c>
      <c r="L7046" s="6" t="str">
        <f>IFERROR(VLOOKUP($J7046,Lookup!$I:$M,Lookup!K$2,0),"")</f>
        <v/>
      </c>
      <c r="M7046" s="6" t="str">
        <f>IFERROR(VLOOKUP($J7046,Lookup!$I:$M,Lookup!L$2,0),"")</f>
        <v/>
      </c>
      <c r="N7046" s="6" t="str">
        <f>IFERROR(VLOOKUP($J7046,Lookup!$I:$M,Lookup!M$2,0),"")</f>
        <v/>
      </c>
      <c r="O7046" s="6">
        <f>IFERROR(VLOOKUP(E7046,Lookup!B:C,2,0),0)</f>
        <v>0</v>
      </c>
    </row>
    <row r="7047" customHeight="1" spans="11:15">
      <c r="K7047" s="6" t="str">
        <f>IFERROR(VLOOKUP($J7047,Lookup!$I:$M,Lookup!J$2,0),"")</f>
        <v/>
      </c>
      <c r="L7047" s="6" t="str">
        <f>IFERROR(VLOOKUP($J7047,Lookup!$I:$M,Lookup!K$2,0),"")</f>
        <v/>
      </c>
      <c r="M7047" s="6" t="str">
        <f>IFERROR(VLOOKUP($J7047,Lookup!$I:$M,Lookup!L$2,0),"")</f>
        <v/>
      </c>
      <c r="N7047" s="6" t="str">
        <f>IFERROR(VLOOKUP($J7047,Lookup!$I:$M,Lookup!M$2,0),"")</f>
        <v/>
      </c>
      <c r="O7047" s="6">
        <f>IFERROR(VLOOKUP(E7047,Lookup!B:C,2,0),0)</f>
        <v>0</v>
      </c>
    </row>
    <row r="7048" customHeight="1" spans="11:15">
      <c r="K7048" s="6" t="str">
        <f>IFERROR(VLOOKUP($J7048,Lookup!$I:$M,Lookup!J$2,0),"")</f>
        <v/>
      </c>
      <c r="L7048" s="6" t="str">
        <f>IFERROR(VLOOKUP($J7048,Lookup!$I:$M,Lookup!K$2,0),"")</f>
        <v/>
      </c>
      <c r="M7048" s="6" t="str">
        <f>IFERROR(VLOOKUP($J7048,Lookup!$I:$M,Lookup!L$2,0),"")</f>
        <v/>
      </c>
      <c r="N7048" s="6" t="str">
        <f>IFERROR(VLOOKUP($J7048,Lookup!$I:$M,Lookup!M$2,0),"")</f>
        <v/>
      </c>
      <c r="O7048" s="6">
        <f>IFERROR(VLOOKUP(E7048,Lookup!B:C,2,0),0)</f>
        <v>0</v>
      </c>
    </row>
    <row r="7049" customHeight="1" spans="11:15">
      <c r="K7049" s="6" t="str">
        <f>IFERROR(VLOOKUP($J7049,Lookup!$I:$M,Lookup!J$2,0),"")</f>
        <v/>
      </c>
      <c r="L7049" s="6" t="str">
        <f>IFERROR(VLOOKUP($J7049,Lookup!$I:$M,Lookup!K$2,0),"")</f>
        <v/>
      </c>
      <c r="M7049" s="6" t="str">
        <f>IFERROR(VLOOKUP($J7049,Lookup!$I:$M,Lookup!L$2,0),"")</f>
        <v/>
      </c>
      <c r="N7049" s="6" t="str">
        <f>IFERROR(VLOOKUP($J7049,Lookup!$I:$M,Lookup!M$2,0),"")</f>
        <v/>
      </c>
      <c r="O7049" s="6">
        <f>IFERROR(VLOOKUP(E7049,Lookup!B:C,2,0),0)</f>
        <v>0</v>
      </c>
    </row>
    <row r="7050" customHeight="1" spans="11:15">
      <c r="K7050" s="6" t="str">
        <f>IFERROR(VLOOKUP($J7050,Lookup!$I:$M,Lookup!J$2,0),"")</f>
        <v/>
      </c>
      <c r="L7050" s="6" t="str">
        <f>IFERROR(VLOOKUP($J7050,Lookup!$I:$M,Lookup!K$2,0),"")</f>
        <v/>
      </c>
      <c r="M7050" s="6" t="str">
        <f>IFERROR(VLOOKUP($J7050,Lookup!$I:$M,Lookup!L$2,0),"")</f>
        <v/>
      </c>
      <c r="N7050" s="6" t="str">
        <f>IFERROR(VLOOKUP($J7050,Lookup!$I:$M,Lookup!M$2,0),"")</f>
        <v/>
      </c>
      <c r="O7050" s="6">
        <f>IFERROR(VLOOKUP(E7050,Lookup!B:C,2,0),0)</f>
        <v>0</v>
      </c>
    </row>
    <row r="7051" customHeight="1" spans="11:15">
      <c r="K7051" s="6" t="str">
        <f>IFERROR(VLOOKUP($J7051,Lookup!$I:$M,Lookup!J$2,0),"")</f>
        <v/>
      </c>
      <c r="L7051" s="6" t="str">
        <f>IFERROR(VLOOKUP($J7051,Lookup!$I:$M,Lookup!K$2,0),"")</f>
        <v/>
      </c>
      <c r="M7051" s="6" t="str">
        <f>IFERROR(VLOOKUP($J7051,Lookup!$I:$M,Lookup!L$2,0),"")</f>
        <v/>
      </c>
      <c r="N7051" s="6" t="str">
        <f>IFERROR(VLOOKUP($J7051,Lookup!$I:$M,Lookup!M$2,0),"")</f>
        <v/>
      </c>
      <c r="O7051" s="6">
        <f>IFERROR(VLOOKUP(E7051,Lookup!B:C,2,0),0)</f>
        <v>0</v>
      </c>
    </row>
    <row r="7052" customHeight="1" spans="11:15">
      <c r="K7052" s="6" t="str">
        <f>IFERROR(VLOOKUP($J7052,Lookup!$I:$M,Lookup!J$2,0),"")</f>
        <v/>
      </c>
      <c r="L7052" s="6" t="str">
        <f>IFERROR(VLOOKUP($J7052,Lookup!$I:$M,Lookup!K$2,0),"")</f>
        <v/>
      </c>
      <c r="M7052" s="6" t="str">
        <f>IFERROR(VLOOKUP($J7052,Lookup!$I:$M,Lookup!L$2,0),"")</f>
        <v/>
      </c>
      <c r="N7052" s="6" t="str">
        <f>IFERROR(VLOOKUP($J7052,Lookup!$I:$M,Lookup!M$2,0),"")</f>
        <v/>
      </c>
      <c r="O7052" s="6">
        <f>IFERROR(VLOOKUP(E7052,Lookup!B:C,2,0),0)</f>
        <v>0</v>
      </c>
    </row>
    <row r="7053" customHeight="1" spans="11:15">
      <c r="K7053" s="6" t="str">
        <f>IFERROR(VLOOKUP($J7053,Lookup!$I:$M,Lookup!J$2,0),"")</f>
        <v/>
      </c>
      <c r="L7053" s="6" t="str">
        <f>IFERROR(VLOOKUP($J7053,Lookup!$I:$M,Lookup!K$2,0),"")</f>
        <v/>
      </c>
      <c r="M7053" s="6" t="str">
        <f>IFERROR(VLOOKUP($J7053,Lookup!$I:$M,Lookup!L$2,0),"")</f>
        <v/>
      </c>
      <c r="N7053" s="6" t="str">
        <f>IFERROR(VLOOKUP($J7053,Lookup!$I:$M,Lookup!M$2,0),"")</f>
        <v/>
      </c>
      <c r="O7053" s="6">
        <f>IFERROR(VLOOKUP(E7053,Lookup!B:C,2,0),0)</f>
        <v>0</v>
      </c>
    </row>
    <row r="7054" customHeight="1" spans="11:15">
      <c r="K7054" s="6" t="str">
        <f>IFERROR(VLOOKUP($J7054,Lookup!$I:$M,Lookup!J$2,0),"")</f>
        <v/>
      </c>
      <c r="L7054" s="6" t="str">
        <f>IFERROR(VLOOKUP($J7054,Lookup!$I:$M,Lookup!K$2,0),"")</f>
        <v/>
      </c>
      <c r="M7054" s="6" t="str">
        <f>IFERROR(VLOOKUP($J7054,Lookup!$I:$M,Lookup!L$2,0),"")</f>
        <v/>
      </c>
      <c r="N7054" s="6" t="str">
        <f>IFERROR(VLOOKUP($J7054,Lookup!$I:$M,Lookup!M$2,0),"")</f>
        <v/>
      </c>
      <c r="O7054" s="6">
        <f>IFERROR(VLOOKUP(E7054,Lookup!B:C,2,0),0)</f>
        <v>0</v>
      </c>
    </row>
    <row r="7055" customHeight="1" spans="11:15">
      <c r="K7055" s="6" t="str">
        <f>IFERROR(VLOOKUP($J7055,Lookup!$I:$M,Lookup!J$2,0),"")</f>
        <v/>
      </c>
      <c r="L7055" s="6" t="str">
        <f>IFERROR(VLOOKUP($J7055,Lookup!$I:$M,Lookup!K$2,0),"")</f>
        <v/>
      </c>
      <c r="M7055" s="6" t="str">
        <f>IFERROR(VLOOKUP($J7055,Lookup!$I:$M,Lookup!L$2,0),"")</f>
        <v/>
      </c>
      <c r="N7055" s="6" t="str">
        <f>IFERROR(VLOOKUP($J7055,Lookup!$I:$M,Lookup!M$2,0),"")</f>
        <v/>
      </c>
      <c r="O7055" s="6">
        <f>IFERROR(VLOOKUP(E7055,Lookup!B:C,2,0),0)</f>
        <v>0</v>
      </c>
    </row>
    <row r="7056" customHeight="1" spans="11:15">
      <c r="K7056" s="6" t="str">
        <f>IFERROR(VLOOKUP($J7056,Lookup!$I:$M,Lookup!J$2,0),"")</f>
        <v/>
      </c>
      <c r="L7056" s="6" t="str">
        <f>IFERROR(VLOOKUP($J7056,Lookup!$I:$M,Lookup!K$2,0),"")</f>
        <v/>
      </c>
      <c r="M7056" s="6" t="str">
        <f>IFERROR(VLOOKUP($J7056,Lookup!$I:$M,Lookup!L$2,0),"")</f>
        <v/>
      </c>
      <c r="N7056" s="6" t="str">
        <f>IFERROR(VLOOKUP($J7056,Lookup!$I:$M,Lookup!M$2,0),"")</f>
        <v/>
      </c>
      <c r="O7056" s="6">
        <f>IFERROR(VLOOKUP(E7056,Lookup!B:C,2,0),0)</f>
        <v>0</v>
      </c>
    </row>
    <row r="7057" customHeight="1" spans="11:15">
      <c r="K7057" s="6" t="str">
        <f>IFERROR(VLOOKUP($J7057,Lookup!$I:$M,Lookup!J$2,0),"")</f>
        <v/>
      </c>
      <c r="L7057" s="6" t="str">
        <f>IFERROR(VLOOKUP($J7057,Lookup!$I:$M,Lookup!K$2,0),"")</f>
        <v/>
      </c>
      <c r="M7057" s="6" t="str">
        <f>IFERROR(VLOOKUP($J7057,Lookup!$I:$M,Lookup!L$2,0),"")</f>
        <v/>
      </c>
      <c r="N7057" s="6" t="str">
        <f>IFERROR(VLOOKUP($J7057,Lookup!$I:$M,Lookup!M$2,0),"")</f>
        <v/>
      </c>
      <c r="O7057" s="6">
        <f>IFERROR(VLOOKUP(E7057,Lookup!B:C,2,0),0)</f>
        <v>0</v>
      </c>
    </row>
    <row r="7058" customHeight="1" spans="11:15">
      <c r="K7058" s="6" t="str">
        <f>IFERROR(VLOOKUP($J7058,Lookup!$I:$M,Lookup!J$2,0),"")</f>
        <v/>
      </c>
      <c r="L7058" s="6" t="str">
        <f>IFERROR(VLOOKUP($J7058,Lookup!$I:$M,Lookup!K$2,0),"")</f>
        <v/>
      </c>
      <c r="M7058" s="6" t="str">
        <f>IFERROR(VLOOKUP($J7058,Lookup!$I:$M,Lookup!L$2,0),"")</f>
        <v/>
      </c>
      <c r="N7058" s="6" t="str">
        <f>IFERROR(VLOOKUP($J7058,Lookup!$I:$M,Lookup!M$2,0),"")</f>
        <v/>
      </c>
      <c r="O7058" s="6">
        <f>IFERROR(VLOOKUP(E7058,Lookup!B:C,2,0),0)</f>
        <v>0</v>
      </c>
    </row>
    <row r="7059" customHeight="1" spans="11:15">
      <c r="K7059" s="6" t="str">
        <f>IFERROR(VLOOKUP($J7059,Lookup!$I:$M,Lookup!J$2,0),"")</f>
        <v/>
      </c>
      <c r="L7059" s="6" t="str">
        <f>IFERROR(VLOOKUP($J7059,Lookup!$I:$M,Lookup!K$2,0),"")</f>
        <v/>
      </c>
      <c r="M7059" s="6" t="str">
        <f>IFERROR(VLOOKUP($J7059,Lookup!$I:$M,Lookup!L$2,0),"")</f>
        <v/>
      </c>
      <c r="N7059" s="6" t="str">
        <f>IFERROR(VLOOKUP($J7059,Lookup!$I:$M,Lookup!M$2,0),"")</f>
        <v/>
      </c>
      <c r="O7059" s="6">
        <f>IFERROR(VLOOKUP(E7059,Lookup!B:C,2,0),0)</f>
        <v>0</v>
      </c>
    </row>
    <row r="7060" customHeight="1" spans="11:15">
      <c r="K7060" s="6" t="str">
        <f>IFERROR(VLOOKUP($J7060,Lookup!$I:$M,Lookup!J$2,0),"")</f>
        <v/>
      </c>
      <c r="L7060" s="6" t="str">
        <f>IFERROR(VLOOKUP($J7060,Lookup!$I:$M,Lookup!K$2,0),"")</f>
        <v/>
      </c>
      <c r="M7060" s="6" t="str">
        <f>IFERROR(VLOOKUP($J7060,Lookup!$I:$M,Lookup!L$2,0),"")</f>
        <v/>
      </c>
      <c r="N7060" s="6" t="str">
        <f>IFERROR(VLOOKUP($J7060,Lookup!$I:$M,Lookup!M$2,0),"")</f>
        <v/>
      </c>
      <c r="O7060" s="6">
        <f>IFERROR(VLOOKUP(E7060,Lookup!B:C,2,0),0)</f>
        <v>0</v>
      </c>
    </row>
    <row r="7061" customHeight="1" spans="11:15">
      <c r="K7061" s="6" t="str">
        <f>IFERROR(VLOOKUP($J7061,Lookup!$I:$M,Lookup!J$2,0),"")</f>
        <v/>
      </c>
      <c r="L7061" s="6" t="str">
        <f>IFERROR(VLOOKUP($J7061,Lookup!$I:$M,Lookup!K$2,0),"")</f>
        <v/>
      </c>
      <c r="M7061" s="6" t="str">
        <f>IFERROR(VLOOKUP($J7061,Lookup!$I:$M,Lookup!L$2,0),"")</f>
        <v/>
      </c>
      <c r="N7061" s="6" t="str">
        <f>IFERROR(VLOOKUP($J7061,Lookup!$I:$M,Lookup!M$2,0),"")</f>
        <v/>
      </c>
      <c r="O7061" s="6">
        <f>IFERROR(VLOOKUP(E7061,Lookup!B:C,2,0),0)</f>
        <v>0</v>
      </c>
    </row>
    <row r="7062" customHeight="1" spans="11:15">
      <c r="K7062" s="6" t="str">
        <f>IFERROR(VLOOKUP($J7062,Lookup!$I:$M,Lookup!J$2,0),"")</f>
        <v/>
      </c>
      <c r="L7062" s="6" t="str">
        <f>IFERROR(VLOOKUP($J7062,Lookup!$I:$M,Lookup!K$2,0),"")</f>
        <v/>
      </c>
      <c r="M7062" s="6" t="str">
        <f>IFERROR(VLOOKUP($J7062,Lookup!$I:$M,Lookup!L$2,0),"")</f>
        <v/>
      </c>
      <c r="N7062" s="6" t="str">
        <f>IFERROR(VLOOKUP($J7062,Lookup!$I:$M,Lookup!M$2,0),"")</f>
        <v/>
      </c>
      <c r="O7062" s="6">
        <f>IFERROR(VLOOKUP(E7062,Lookup!B:C,2,0),0)</f>
        <v>0</v>
      </c>
    </row>
    <row r="7063" customHeight="1" spans="11:15">
      <c r="K7063" s="6" t="str">
        <f>IFERROR(VLOOKUP($J7063,Lookup!$I:$M,Lookup!J$2,0),"")</f>
        <v/>
      </c>
      <c r="L7063" s="6" t="str">
        <f>IFERROR(VLOOKUP($J7063,Lookup!$I:$M,Lookup!K$2,0),"")</f>
        <v/>
      </c>
      <c r="M7063" s="6" t="str">
        <f>IFERROR(VLOOKUP($J7063,Lookup!$I:$M,Lookup!L$2,0),"")</f>
        <v/>
      </c>
      <c r="N7063" s="6" t="str">
        <f>IFERROR(VLOOKUP($J7063,Lookup!$I:$M,Lookup!M$2,0),"")</f>
        <v/>
      </c>
      <c r="O7063" s="6">
        <f>IFERROR(VLOOKUP(E7063,Lookup!B:C,2,0),0)</f>
        <v>0</v>
      </c>
    </row>
    <row r="7064" customHeight="1" spans="11:15">
      <c r="K7064" s="6" t="str">
        <f>IFERROR(VLOOKUP($J7064,Lookup!$I:$M,Lookup!J$2,0),"")</f>
        <v/>
      </c>
      <c r="L7064" s="6" t="str">
        <f>IFERROR(VLOOKUP($J7064,Lookup!$I:$M,Lookup!K$2,0),"")</f>
        <v/>
      </c>
      <c r="M7064" s="6" t="str">
        <f>IFERROR(VLOOKUP($J7064,Lookup!$I:$M,Lookup!L$2,0),"")</f>
        <v/>
      </c>
      <c r="N7064" s="6" t="str">
        <f>IFERROR(VLOOKUP($J7064,Lookup!$I:$M,Lookup!M$2,0),"")</f>
        <v/>
      </c>
      <c r="O7064" s="6">
        <f>IFERROR(VLOOKUP(E7064,Lookup!B:C,2,0),0)</f>
        <v>0</v>
      </c>
    </row>
    <row r="7065" customHeight="1" spans="11:15">
      <c r="K7065" s="6" t="str">
        <f>IFERROR(VLOOKUP($J7065,Lookup!$I:$M,Lookup!J$2,0),"")</f>
        <v/>
      </c>
      <c r="L7065" s="6" t="str">
        <f>IFERROR(VLOOKUP($J7065,Lookup!$I:$M,Lookup!K$2,0),"")</f>
        <v/>
      </c>
      <c r="M7065" s="6" t="str">
        <f>IFERROR(VLOOKUP($J7065,Lookup!$I:$M,Lookup!L$2,0),"")</f>
        <v/>
      </c>
      <c r="N7065" s="6" t="str">
        <f>IFERROR(VLOOKUP($J7065,Lookup!$I:$M,Lookup!M$2,0),"")</f>
        <v/>
      </c>
      <c r="O7065" s="6">
        <f>IFERROR(VLOOKUP(E7065,Lookup!B:C,2,0),0)</f>
        <v>0</v>
      </c>
    </row>
    <row r="7066" customHeight="1" spans="11:15">
      <c r="K7066" s="6" t="str">
        <f>IFERROR(VLOOKUP($J7066,Lookup!$I:$M,Lookup!J$2,0),"")</f>
        <v/>
      </c>
      <c r="L7066" s="6" t="str">
        <f>IFERROR(VLOOKUP($J7066,Lookup!$I:$M,Lookup!K$2,0),"")</f>
        <v/>
      </c>
      <c r="M7066" s="6" t="str">
        <f>IFERROR(VLOOKUP($J7066,Lookup!$I:$M,Lookup!L$2,0),"")</f>
        <v/>
      </c>
      <c r="N7066" s="6" t="str">
        <f>IFERROR(VLOOKUP($J7066,Lookup!$I:$M,Lookup!M$2,0),"")</f>
        <v/>
      </c>
      <c r="O7066" s="6">
        <f>IFERROR(VLOOKUP(E7066,Lookup!B:C,2,0),0)</f>
        <v>0</v>
      </c>
    </row>
    <row r="7067" customHeight="1" spans="11:15">
      <c r="K7067" s="6" t="str">
        <f>IFERROR(VLOOKUP($J7067,Lookup!$I:$M,Lookup!J$2,0),"")</f>
        <v/>
      </c>
      <c r="L7067" s="6" t="str">
        <f>IFERROR(VLOOKUP($J7067,Lookup!$I:$M,Lookup!K$2,0),"")</f>
        <v/>
      </c>
      <c r="M7067" s="6" t="str">
        <f>IFERROR(VLOOKUP($J7067,Lookup!$I:$M,Lookup!L$2,0),"")</f>
        <v/>
      </c>
      <c r="N7067" s="6" t="str">
        <f>IFERROR(VLOOKUP($J7067,Lookup!$I:$M,Lookup!M$2,0),"")</f>
        <v/>
      </c>
      <c r="O7067" s="6">
        <f>IFERROR(VLOOKUP(E7067,Lookup!B:C,2,0),0)</f>
        <v>0</v>
      </c>
    </row>
    <row r="7068" customHeight="1" spans="11:15">
      <c r="K7068" s="6" t="str">
        <f>IFERROR(VLOOKUP($J7068,Lookup!$I:$M,Lookup!J$2,0),"")</f>
        <v/>
      </c>
      <c r="L7068" s="6" t="str">
        <f>IFERROR(VLOOKUP($J7068,Lookup!$I:$M,Lookup!K$2,0),"")</f>
        <v/>
      </c>
      <c r="M7068" s="6" t="str">
        <f>IFERROR(VLOOKUP($J7068,Lookup!$I:$M,Lookup!L$2,0),"")</f>
        <v/>
      </c>
      <c r="N7068" s="6" t="str">
        <f>IFERROR(VLOOKUP($J7068,Lookup!$I:$M,Lookup!M$2,0),"")</f>
        <v/>
      </c>
      <c r="O7068" s="6">
        <f>IFERROR(VLOOKUP(E7068,Lookup!B:C,2,0),0)</f>
        <v>0</v>
      </c>
    </row>
    <row r="7069" customHeight="1" spans="11:15">
      <c r="K7069" s="6" t="str">
        <f>IFERROR(VLOOKUP($J7069,Lookup!$I:$M,Lookup!J$2,0),"")</f>
        <v/>
      </c>
      <c r="L7069" s="6" t="str">
        <f>IFERROR(VLOOKUP($J7069,Lookup!$I:$M,Lookup!K$2,0),"")</f>
        <v/>
      </c>
      <c r="M7069" s="6" t="str">
        <f>IFERROR(VLOOKUP($J7069,Lookup!$I:$M,Lookup!L$2,0),"")</f>
        <v/>
      </c>
      <c r="N7069" s="6" t="str">
        <f>IFERROR(VLOOKUP($J7069,Lookup!$I:$M,Lookup!M$2,0),"")</f>
        <v/>
      </c>
      <c r="O7069" s="6">
        <f>IFERROR(VLOOKUP(E7069,Lookup!B:C,2,0),0)</f>
        <v>0</v>
      </c>
    </row>
    <row r="7070" customHeight="1" spans="11:15">
      <c r="K7070" s="6" t="str">
        <f>IFERROR(VLOOKUP($J7070,Lookup!$I:$M,Lookup!J$2,0),"")</f>
        <v/>
      </c>
      <c r="L7070" s="6" t="str">
        <f>IFERROR(VLOOKUP($J7070,Lookup!$I:$M,Lookup!K$2,0),"")</f>
        <v/>
      </c>
      <c r="M7070" s="6" t="str">
        <f>IFERROR(VLOOKUP($J7070,Lookup!$I:$M,Lookup!L$2,0),"")</f>
        <v/>
      </c>
      <c r="N7070" s="6" t="str">
        <f>IFERROR(VLOOKUP($J7070,Lookup!$I:$M,Lookup!M$2,0),"")</f>
        <v/>
      </c>
      <c r="O7070" s="6">
        <f>IFERROR(VLOOKUP(E7070,Lookup!B:C,2,0),0)</f>
        <v>0</v>
      </c>
    </row>
    <row r="7071" customHeight="1" spans="11:15">
      <c r="K7071" s="6" t="str">
        <f>IFERROR(VLOOKUP($J7071,Lookup!$I:$M,Lookup!J$2,0),"")</f>
        <v/>
      </c>
      <c r="L7071" s="6" t="str">
        <f>IFERROR(VLOOKUP($J7071,Lookup!$I:$M,Lookup!K$2,0),"")</f>
        <v/>
      </c>
      <c r="M7071" s="6" t="str">
        <f>IFERROR(VLOOKUP($J7071,Lookup!$I:$M,Lookup!L$2,0),"")</f>
        <v/>
      </c>
      <c r="N7071" s="6" t="str">
        <f>IFERROR(VLOOKUP($J7071,Lookup!$I:$M,Lookup!M$2,0),"")</f>
        <v/>
      </c>
      <c r="O7071" s="6">
        <f>IFERROR(VLOOKUP(E7071,Lookup!B:C,2,0),0)</f>
        <v>0</v>
      </c>
    </row>
    <row r="7072" customHeight="1" spans="11:15">
      <c r="K7072" s="6" t="str">
        <f>IFERROR(VLOOKUP($J7072,Lookup!$I:$M,Lookup!J$2,0),"")</f>
        <v/>
      </c>
      <c r="L7072" s="6" t="str">
        <f>IFERROR(VLOOKUP($J7072,Lookup!$I:$M,Lookup!K$2,0),"")</f>
        <v/>
      </c>
      <c r="M7072" s="6" t="str">
        <f>IFERROR(VLOOKUP($J7072,Lookup!$I:$M,Lookup!L$2,0),"")</f>
        <v/>
      </c>
      <c r="N7072" s="6" t="str">
        <f>IFERROR(VLOOKUP($J7072,Lookup!$I:$M,Lookup!M$2,0),"")</f>
        <v/>
      </c>
      <c r="O7072" s="6">
        <f>IFERROR(VLOOKUP(E7072,Lookup!B:C,2,0),0)</f>
        <v>0</v>
      </c>
    </row>
    <row r="7073" customHeight="1" spans="11:15">
      <c r="K7073" s="6" t="str">
        <f>IFERROR(VLOOKUP($J7073,Lookup!$I:$M,Lookup!J$2,0),"")</f>
        <v/>
      </c>
      <c r="L7073" s="6" t="str">
        <f>IFERROR(VLOOKUP($J7073,Lookup!$I:$M,Lookup!K$2,0),"")</f>
        <v/>
      </c>
      <c r="M7073" s="6" t="str">
        <f>IFERROR(VLOOKUP($J7073,Lookup!$I:$M,Lookup!L$2,0),"")</f>
        <v/>
      </c>
      <c r="N7073" s="6" t="str">
        <f>IFERROR(VLOOKUP($J7073,Lookup!$I:$M,Lookup!M$2,0),"")</f>
        <v/>
      </c>
      <c r="O7073" s="6">
        <f>IFERROR(VLOOKUP(E7073,Lookup!B:C,2,0),0)</f>
        <v>0</v>
      </c>
    </row>
    <row r="7074" customHeight="1" spans="11:15">
      <c r="K7074" s="6" t="str">
        <f>IFERROR(VLOOKUP($J7074,Lookup!$I:$M,Lookup!J$2,0),"")</f>
        <v/>
      </c>
      <c r="L7074" s="6" t="str">
        <f>IFERROR(VLOOKUP($J7074,Lookup!$I:$M,Lookup!K$2,0),"")</f>
        <v/>
      </c>
      <c r="M7074" s="6" t="str">
        <f>IFERROR(VLOOKUP($J7074,Lookup!$I:$M,Lookup!L$2,0),"")</f>
        <v/>
      </c>
      <c r="N7074" s="6" t="str">
        <f>IFERROR(VLOOKUP($J7074,Lookup!$I:$M,Lookup!M$2,0),"")</f>
        <v/>
      </c>
      <c r="O7074" s="6">
        <f>IFERROR(VLOOKUP(E7074,Lookup!B:C,2,0),0)</f>
        <v>0</v>
      </c>
    </row>
    <row r="7075" customHeight="1" spans="11:15">
      <c r="K7075" s="6" t="str">
        <f>IFERROR(VLOOKUP($J7075,Lookup!$I:$M,Lookup!J$2,0),"")</f>
        <v/>
      </c>
      <c r="L7075" s="6" t="str">
        <f>IFERROR(VLOOKUP($J7075,Lookup!$I:$M,Lookup!K$2,0),"")</f>
        <v/>
      </c>
      <c r="M7075" s="6" t="str">
        <f>IFERROR(VLOOKUP($J7075,Lookup!$I:$M,Lookup!L$2,0),"")</f>
        <v/>
      </c>
      <c r="N7075" s="6" t="str">
        <f>IFERROR(VLOOKUP($J7075,Lookup!$I:$M,Lookup!M$2,0),"")</f>
        <v/>
      </c>
      <c r="O7075" s="6">
        <f>IFERROR(VLOOKUP(E7075,Lookup!B:C,2,0),0)</f>
        <v>0</v>
      </c>
    </row>
    <row r="7076" customHeight="1" spans="11:15">
      <c r="K7076" s="6" t="str">
        <f>IFERROR(VLOOKUP($J7076,Lookup!$I:$M,Lookup!J$2,0),"")</f>
        <v/>
      </c>
      <c r="L7076" s="6" t="str">
        <f>IFERROR(VLOOKUP($J7076,Lookup!$I:$M,Lookup!K$2,0),"")</f>
        <v/>
      </c>
      <c r="M7076" s="6" t="str">
        <f>IFERROR(VLOOKUP($J7076,Lookup!$I:$M,Lookup!L$2,0),"")</f>
        <v/>
      </c>
      <c r="N7076" s="6" t="str">
        <f>IFERROR(VLOOKUP($J7076,Lookup!$I:$M,Lookup!M$2,0),"")</f>
        <v/>
      </c>
      <c r="O7076" s="6">
        <f>IFERROR(VLOOKUP(E7076,Lookup!B:C,2,0),0)</f>
        <v>0</v>
      </c>
    </row>
    <row r="7077" customHeight="1" spans="11:15">
      <c r="K7077" s="6" t="str">
        <f>IFERROR(VLOOKUP($J7077,Lookup!$I:$M,Lookup!J$2,0),"")</f>
        <v/>
      </c>
      <c r="L7077" s="6" t="str">
        <f>IFERROR(VLOOKUP($J7077,Lookup!$I:$M,Lookup!K$2,0),"")</f>
        <v/>
      </c>
      <c r="M7077" s="6" t="str">
        <f>IFERROR(VLOOKUP($J7077,Lookup!$I:$M,Lookup!L$2,0),"")</f>
        <v/>
      </c>
      <c r="N7077" s="6" t="str">
        <f>IFERROR(VLOOKUP($J7077,Lookup!$I:$M,Lookup!M$2,0),"")</f>
        <v/>
      </c>
      <c r="O7077" s="6">
        <f>IFERROR(VLOOKUP(E7077,Lookup!B:C,2,0),0)</f>
        <v>0</v>
      </c>
    </row>
    <row r="7078" customHeight="1" spans="11:15">
      <c r="K7078" s="6" t="str">
        <f>IFERROR(VLOOKUP($J7078,Lookup!$I:$M,Lookup!J$2,0),"")</f>
        <v/>
      </c>
      <c r="L7078" s="6" t="str">
        <f>IFERROR(VLOOKUP($J7078,Lookup!$I:$M,Lookup!K$2,0),"")</f>
        <v/>
      </c>
      <c r="M7078" s="6" t="str">
        <f>IFERROR(VLOOKUP($J7078,Lookup!$I:$M,Lookup!L$2,0),"")</f>
        <v/>
      </c>
      <c r="N7078" s="6" t="str">
        <f>IFERROR(VLOOKUP($J7078,Lookup!$I:$M,Lookup!M$2,0),"")</f>
        <v/>
      </c>
      <c r="O7078" s="6">
        <f>IFERROR(VLOOKUP(E7078,Lookup!B:C,2,0),0)</f>
        <v>0</v>
      </c>
    </row>
    <row r="7079" customHeight="1" spans="11:15">
      <c r="K7079" s="6" t="str">
        <f>IFERROR(VLOOKUP($J7079,Lookup!$I:$M,Lookup!J$2,0),"")</f>
        <v/>
      </c>
      <c r="L7079" s="6" t="str">
        <f>IFERROR(VLOOKUP($J7079,Lookup!$I:$M,Lookup!K$2,0),"")</f>
        <v/>
      </c>
      <c r="M7079" s="6" t="str">
        <f>IFERROR(VLOOKUP($J7079,Lookup!$I:$M,Lookup!L$2,0),"")</f>
        <v/>
      </c>
      <c r="N7079" s="6" t="str">
        <f>IFERROR(VLOOKUP($J7079,Lookup!$I:$M,Lookup!M$2,0),"")</f>
        <v/>
      </c>
      <c r="O7079" s="6">
        <f>IFERROR(VLOOKUP(E7079,Lookup!B:C,2,0),0)</f>
        <v>0</v>
      </c>
    </row>
    <row r="7080" customHeight="1" spans="11:15">
      <c r="K7080" s="6" t="str">
        <f>IFERROR(VLOOKUP($J7080,Lookup!$I:$M,Lookup!J$2,0),"")</f>
        <v/>
      </c>
      <c r="L7080" s="6" t="str">
        <f>IFERROR(VLOOKUP($J7080,Lookup!$I:$M,Lookup!K$2,0),"")</f>
        <v/>
      </c>
      <c r="M7080" s="6" t="str">
        <f>IFERROR(VLOOKUP($J7080,Lookup!$I:$M,Lookup!L$2,0),"")</f>
        <v/>
      </c>
      <c r="N7080" s="6" t="str">
        <f>IFERROR(VLOOKUP($J7080,Lookup!$I:$M,Lookup!M$2,0),"")</f>
        <v/>
      </c>
      <c r="O7080" s="6">
        <f>IFERROR(VLOOKUP(E7080,Lookup!B:C,2,0),0)</f>
        <v>0</v>
      </c>
    </row>
    <row r="7081" customHeight="1" spans="11:15">
      <c r="K7081" s="6" t="str">
        <f>IFERROR(VLOOKUP($J7081,Lookup!$I:$M,Lookup!J$2,0),"")</f>
        <v/>
      </c>
      <c r="L7081" s="6" t="str">
        <f>IFERROR(VLOOKUP($J7081,Lookup!$I:$M,Lookup!K$2,0),"")</f>
        <v/>
      </c>
      <c r="M7081" s="6" t="str">
        <f>IFERROR(VLOOKUP($J7081,Lookup!$I:$M,Lookup!L$2,0),"")</f>
        <v/>
      </c>
      <c r="N7081" s="6" t="str">
        <f>IFERROR(VLOOKUP($J7081,Lookup!$I:$M,Lookup!M$2,0),"")</f>
        <v/>
      </c>
      <c r="O7081" s="6">
        <f>IFERROR(VLOOKUP(E7081,Lookup!B:C,2,0),0)</f>
        <v>0</v>
      </c>
    </row>
    <row r="7082" customHeight="1" spans="11:15">
      <c r="K7082" s="6" t="str">
        <f>IFERROR(VLOOKUP($J7082,Lookup!$I:$M,Lookup!J$2,0),"")</f>
        <v/>
      </c>
      <c r="L7082" s="6" t="str">
        <f>IFERROR(VLOOKUP($J7082,Lookup!$I:$M,Lookup!K$2,0),"")</f>
        <v/>
      </c>
      <c r="M7082" s="6" t="str">
        <f>IFERROR(VLOOKUP($J7082,Lookup!$I:$M,Lookup!L$2,0),"")</f>
        <v/>
      </c>
      <c r="N7082" s="6" t="str">
        <f>IFERROR(VLOOKUP($J7082,Lookup!$I:$M,Lookup!M$2,0),"")</f>
        <v/>
      </c>
      <c r="O7082" s="6">
        <f>IFERROR(VLOOKUP(E7082,Lookup!B:C,2,0),0)</f>
        <v>0</v>
      </c>
    </row>
    <row r="7083" customHeight="1" spans="11:15">
      <c r="K7083" s="6" t="str">
        <f>IFERROR(VLOOKUP($J7083,Lookup!$I:$M,Lookup!J$2,0),"")</f>
        <v/>
      </c>
      <c r="L7083" s="6" t="str">
        <f>IFERROR(VLOOKUP($J7083,Lookup!$I:$M,Lookup!K$2,0),"")</f>
        <v/>
      </c>
      <c r="M7083" s="6" t="str">
        <f>IFERROR(VLOOKUP($J7083,Lookup!$I:$M,Lookup!L$2,0),"")</f>
        <v/>
      </c>
      <c r="N7083" s="6" t="str">
        <f>IFERROR(VLOOKUP($J7083,Lookup!$I:$M,Lookup!M$2,0),"")</f>
        <v/>
      </c>
      <c r="O7083" s="6">
        <f>IFERROR(VLOOKUP(E7083,Lookup!B:C,2,0),0)</f>
        <v>0</v>
      </c>
    </row>
    <row r="7084" customHeight="1" spans="11:15">
      <c r="K7084" s="6" t="str">
        <f>IFERROR(VLOOKUP($J7084,Lookup!$I:$M,Lookup!J$2,0),"")</f>
        <v/>
      </c>
      <c r="L7084" s="6" t="str">
        <f>IFERROR(VLOOKUP($J7084,Lookup!$I:$M,Lookup!K$2,0),"")</f>
        <v/>
      </c>
      <c r="M7084" s="6" t="str">
        <f>IFERROR(VLOOKUP($J7084,Lookup!$I:$M,Lookup!L$2,0),"")</f>
        <v/>
      </c>
      <c r="N7084" s="6" t="str">
        <f>IFERROR(VLOOKUP($J7084,Lookup!$I:$M,Lookup!M$2,0),"")</f>
        <v/>
      </c>
      <c r="O7084" s="6">
        <f>IFERROR(VLOOKUP(E7084,Lookup!B:C,2,0),0)</f>
        <v>0</v>
      </c>
    </row>
    <row r="7085" customHeight="1" spans="11:15">
      <c r="K7085" s="6" t="str">
        <f>IFERROR(VLOOKUP($J7085,Lookup!$I:$M,Lookup!J$2,0),"")</f>
        <v/>
      </c>
      <c r="L7085" s="6" t="str">
        <f>IFERROR(VLOOKUP($J7085,Lookup!$I:$M,Lookup!K$2,0),"")</f>
        <v/>
      </c>
      <c r="M7085" s="6" t="str">
        <f>IFERROR(VLOOKUP($J7085,Lookup!$I:$M,Lookup!L$2,0),"")</f>
        <v/>
      </c>
      <c r="N7085" s="6" t="str">
        <f>IFERROR(VLOOKUP($J7085,Lookup!$I:$M,Lookup!M$2,0),"")</f>
        <v/>
      </c>
      <c r="O7085" s="6">
        <f>IFERROR(VLOOKUP(E7085,Lookup!B:C,2,0),0)</f>
        <v>0</v>
      </c>
    </row>
    <row r="7086" customHeight="1" spans="11:15">
      <c r="K7086" s="6" t="str">
        <f>IFERROR(VLOOKUP($J7086,Lookup!$I:$M,Lookup!J$2,0),"")</f>
        <v/>
      </c>
      <c r="L7086" s="6" t="str">
        <f>IFERROR(VLOOKUP($J7086,Lookup!$I:$M,Lookup!K$2,0),"")</f>
        <v/>
      </c>
      <c r="M7086" s="6" t="str">
        <f>IFERROR(VLOOKUP($J7086,Lookup!$I:$M,Lookup!L$2,0),"")</f>
        <v/>
      </c>
      <c r="N7086" s="6" t="str">
        <f>IFERROR(VLOOKUP($J7086,Lookup!$I:$M,Lookup!M$2,0),"")</f>
        <v/>
      </c>
      <c r="O7086" s="6">
        <f>IFERROR(VLOOKUP(E7086,Lookup!B:C,2,0),0)</f>
        <v>0</v>
      </c>
    </row>
    <row r="7087" customHeight="1" spans="11:15">
      <c r="K7087" s="6" t="str">
        <f>IFERROR(VLOOKUP($J7087,Lookup!$I:$M,Lookup!J$2,0),"")</f>
        <v/>
      </c>
      <c r="L7087" s="6" t="str">
        <f>IFERROR(VLOOKUP($J7087,Lookup!$I:$M,Lookup!K$2,0),"")</f>
        <v/>
      </c>
      <c r="M7087" s="6" t="str">
        <f>IFERROR(VLOOKUP($J7087,Lookup!$I:$M,Lookup!L$2,0),"")</f>
        <v/>
      </c>
      <c r="N7087" s="6" t="str">
        <f>IFERROR(VLOOKUP($J7087,Lookup!$I:$M,Lookup!M$2,0),"")</f>
        <v/>
      </c>
      <c r="O7087" s="6">
        <f>IFERROR(VLOOKUP(E7087,Lookup!B:C,2,0),0)</f>
        <v>0</v>
      </c>
    </row>
    <row r="7088" customHeight="1" spans="11:15">
      <c r="K7088" s="6" t="str">
        <f>IFERROR(VLOOKUP($J7088,Lookup!$I:$M,Lookup!J$2,0),"")</f>
        <v/>
      </c>
      <c r="L7088" s="6" t="str">
        <f>IFERROR(VLOOKUP($J7088,Lookup!$I:$M,Lookup!K$2,0),"")</f>
        <v/>
      </c>
      <c r="M7088" s="6" t="str">
        <f>IFERROR(VLOOKUP($J7088,Lookup!$I:$M,Lookup!L$2,0),"")</f>
        <v/>
      </c>
      <c r="N7088" s="6" t="str">
        <f>IFERROR(VLOOKUP($J7088,Lookup!$I:$M,Lookup!M$2,0),"")</f>
        <v/>
      </c>
      <c r="O7088" s="6">
        <f>IFERROR(VLOOKUP(E7088,Lookup!B:C,2,0),0)</f>
        <v>0</v>
      </c>
    </row>
    <row r="7089" customHeight="1" spans="11:15">
      <c r="K7089" s="6" t="str">
        <f>IFERROR(VLOOKUP($J7089,Lookup!$I:$M,Lookup!J$2,0),"")</f>
        <v/>
      </c>
      <c r="L7089" s="6" t="str">
        <f>IFERROR(VLOOKUP($J7089,Lookup!$I:$M,Lookup!K$2,0),"")</f>
        <v/>
      </c>
      <c r="M7089" s="6" t="str">
        <f>IFERROR(VLOOKUP($J7089,Lookup!$I:$M,Lookup!L$2,0),"")</f>
        <v/>
      </c>
      <c r="N7089" s="6" t="str">
        <f>IFERROR(VLOOKUP($J7089,Lookup!$I:$M,Lookup!M$2,0),"")</f>
        <v/>
      </c>
      <c r="O7089" s="6">
        <f>IFERROR(VLOOKUP(E7089,Lookup!B:C,2,0),0)</f>
        <v>0</v>
      </c>
    </row>
    <row r="7090" customHeight="1" spans="11:15">
      <c r="K7090" s="6" t="str">
        <f>IFERROR(VLOOKUP($J7090,Lookup!$I:$M,Lookup!J$2,0),"")</f>
        <v/>
      </c>
      <c r="L7090" s="6" t="str">
        <f>IFERROR(VLOOKUP($J7090,Lookup!$I:$M,Lookup!K$2,0),"")</f>
        <v/>
      </c>
      <c r="M7090" s="6" t="str">
        <f>IFERROR(VLOOKUP($J7090,Lookup!$I:$M,Lookup!L$2,0),"")</f>
        <v/>
      </c>
      <c r="N7090" s="6" t="str">
        <f>IFERROR(VLOOKUP($J7090,Lookup!$I:$M,Lookup!M$2,0),"")</f>
        <v/>
      </c>
      <c r="O7090" s="6">
        <f>IFERROR(VLOOKUP(E7090,Lookup!B:C,2,0),0)</f>
        <v>0</v>
      </c>
    </row>
    <row r="7091" customHeight="1" spans="11:15">
      <c r="K7091" s="6" t="str">
        <f>IFERROR(VLOOKUP($J7091,Lookup!$I:$M,Lookup!J$2,0),"")</f>
        <v/>
      </c>
      <c r="L7091" s="6" t="str">
        <f>IFERROR(VLOOKUP($J7091,Lookup!$I:$M,Lookup!K$2,0),"")</f>
        <v/>
      </c>
      <c r="M7091" s="6" t="str">
        <f>IFERROR(VLOOKUP($J7091,Lookup!$I:$M,Lookup!L$2,0),"")</f>
        <v/>
      </c>
      <c r="N7091" s="6" t="str">
        <f>IFERROR(VLOOKUP($J7091,Lookup!$I:$M,Lookup!M$2,0),"")</f>
        <v/>
      </c>
      <c r="O7091" s="6">
        <f>IFERROR(VLOOKUP(E7091,Lookup!B:C,2,0),0)</f>
        <v>0</v>
      </c>
    </row>
    <row r="7092" customHeight="1" spans="11:15">
      <c r="K7092" s="6" t="str">
        <f>IFERROR(VLOOKUP($J7092,Lookup!$I:$M,Lookup!J$2,0),"")</f>
        <v/>
      </c>
      <c r="L7092" s="6" t="str">
        <f>IFERROR(VLOOKUP($J7092,Lookup!$I:$M,Lookup!K$2,0),"")</f>
        <v/>
      </c>
      <c r="M7092" s="6" t="str">
        <f>IFERROR(VLOOKUP($J7092,Lookup!$I:$M,Lookup!L$2,0),"")</f>
        <v/>
      </c>
      <c r="N7092" s="6" t="str">
        <f>IFERROR(VLOOKUP($J7092,Lookup!$I:$M,Lookup!M$2,0),"")</f>
        <v/>
      </c>
      <c r="O7092" s="6">
        <f>IFERROR(VLOOKUP(E7092,Lookup!B:C,2,0),0)</f>
        <v>0</v>
      </c>
    </row>
    <row r="7093" customHeight="1" spans="11:15">
      <c r="K7093" s="6" t="str">
        <f>IFERROR(VLOOKUP($J7093,Lookup!$I:$M,Lookup!J$2,0),"")</f>
        <v/>
      </c>
      <c r="L7093" s="6" t="str">
        <f>IFERROR(VLOOKUP($J7093,Lookup!$I:$M,Lookup!K$2,0),"")</f>
        <v/>
      </c>
      <c r="M7093" s="6" t="str">
        <f>IFERROR(VLOOKUP($J7093,Lookup!$I:$M,Lookup!L$2,0),"")</f>
        <v/>
      </c>
      <c r="N7093" s="6" t="str">
        <f>IFERROR(VLOOKUP($J7093,Lookup!$I:$M,Lookup!M$2,0),"")</f>
        <v/>
      </c>
      <c r="O7093" s="6">
        <f>IFERROR(VLOOKUP(E7093,Lookup!B:C,2,0),0)</f>
        <v>0</v>
      </c>
    </row>
    <row r="7094" customHeight="1" spans="11:15">
      <c r="K7094" s="6" t="str">
        <f>IFERROR(VLOOKUP($J7094,Lookup!$I:$M,Lookup!J$2,0),"")</f>
        <v/>
      </c>
      <c r="L7094" s="6" t="str">
        <f>IFERROR(VLOOKUP($J7094,Lookup!$I:$M,Lookup!K$2,0),"")</f>
        <v/>
      </c>
      <c r="M7094" s="6" t="str">
        <f>IFERROR(VLOOKUP($J7094,Lookup!$I:$M,Lookup!L$2,0),"")</f>
        <v/>
      </c>
      <c r="N7094" s="6" t="str">
        <f>IFERROR(VLOOKUP($J7094,Lookup!$I:$M,Lookup!M$2,0),"")</f>
        <v/>
      </c>
      <c r="O7094" s="6">
        <f>IFERROR(VLOOKUP(E7094,Lookup!B:C,2,0),0)</f>
        <v>0</v>
      </c>
    </row>
    <row r="7095" customHeight="1" spans="11:15">
      <c r="K7095" s="6" t="str">
        <f>IFERROR(VLOOKUP($J7095,Lookup!$I:$M,Lookup!J$2,0),"")</f>
        <v/>
      </c>
      <c r="L7095" s="6" t="str">
        <f>IFERROR(VLOOKUP($J7095,Lookup!$I:$M,Lookup!K$2,0),"")</f>
        <v/>
      </c>
      <c r="M7095" s="6" t="str">
        <f>IFERROR(VLOOKUP($J7095,Lookup!$I:$M,Lookup!L$2,0),"")</f>
        <v/>
      </c>
      <c r="N7095" s="6" t="str">
        <f>IFERROR(VLOOKUP($J7095,Lookup!$I:$M,Lookup!M$2,0),"")</f>
        <v/>
      </c>
      <c r="O7095" s="6">
        <f>IFERROR(VLOOKUP(E7095,Lookup!B:C,2,0),0)</f>
        <v>0</v>
      </c>
    </row>
    <row r="7096" customHeight="1" spans="11:15">
      <c r="K7096" s="6" t="str">
        <f>IFERROR(VLOOKUP($J7096,Lookup!$I:$M,Lookup!J$2,0),"")</f>
        <v/>
      </c>
      <c r="L7096" s="6" t="str">
        <f>IFERROR(VLOOKUP($J7096,Lookup!$I:$M,Lookup!K$2,0),"")</f>
        <v/>
      </c>
      <c r="M7096" s="6" t="str">
        <f>IFERROR(VLOOKUP($J7096,Lookup!$I:$M,Lookup!L$2,0),"")</f>
        <v/>
      </c>
      <c r="N7096" s="6" t="str">
        <f>IFERROR(VLOOKUP($J7096,Lookup!$I:$M,Lookup!M$2,0),"")</f>
        <v/>
      </c>
      <c r="O7096" s="6">
        <f>IFERROR(VLOOKUP(E7096,Lookup!B:C,2,0),0)</f>
        <v>0</v>
      </c>
    </row>
    <row r="7097" customHeight="1" spans="11:15">
      <c r="K7097" s="6" t="str">
        <f>IFERROR(VLOOKUP($J7097,Lookup!$I:$M,Lookup!J$2,0),"")</f>
        <v/>
      </c>
      <c r="L7097" s="6" t="str">
        <f>IFERROR(VLOOKUP($J7097,Lookup!$I:$M,Lookup!K$2,0),"")</f>
        <v/>
      </c>
      <c r="M7097" s="6" t="str">
        <f>IFERROR(VLOOKUP($J7097,Lookup!$I:$M,Lookup!L$2,0),"")</f>
        <v/>
      </c>
      <c r="N7097" s="6" t="str">
        <f>IFERROR(VLOOKUP($J7097,Lookup!$I:$M,Lookup!M$2,0),"")</f>
        <v/>
      </c>
      <c r="O7097" s="6">
        <f>IFERROR(VLOOKUP(E7097,Lookup!B:C,2,0),0)</f>
        <v>0</v>
      </c>
    </row>
    <row r="7098" customHeight="1" spans="11:15">
      <c r="K7098" s="6" t="str">
        <f>IFERROR(VLOOKUP($J7098,Lookup!$I:$M,Lookup!J$2,0),"")</f>
        <v/>
      </c>
      <c r="L7098" s="6" t="str">
        <f>IFERROR(VLOOKUP($J7098,Lookup!$I:$M,Lookup!K$2,0),"")</f>
        <v/>
      </c>
      <c r="M7098" s="6" t="str">
        <f>IFERROR(VLOOKUP($J7098,Lookup!$I:$M,Lookup!L$2,0),"")</f>
        <v/>
      </c>
      <c r="N7098" s="6" t="str">
        <f>IFERROR(VLOOKUP($J7098,Lookup!$I:$M,Lookup!M$2,0),"")</f>
        <v/>
      </c>
      <c r="O7098" s="6">
        <f>IFERROR(VLOOKUP(E7098,Lookup!B:C,2,0),0)</f>
        <v>0</v>
      </c>
    </row>
    <row r="7099" customHeight="1" spans="11:15">
      <c r="K7099" s="6" t="str">
        <f>IFERROR(VLOOKUP($J7099,Lookup!$I:$M,Lookup!J$2,0),"")</f>
        <v/>
      </c>
      <c r="L7099" s="6" t="str">
        <f>IFERROR(VLOOKUP($J7099,Lookup!$I:$M,Lookup!K$2,0),"")</f>
        <v/>
      </c>
      <c r="M7099" s="6" t="str">
        <f>IFERROR(VLOOKUP($J7099,Lookup!$I:$M,Lookup!L$2,0),"")</f>
        <v/>
      </c>
      <c r="N7099" s="6" t="str">
        <f>IFERROR(VLOOKUP($J7099,Lookup!$I:$M,Lookup!M$2,0),"")</f>
        <v/>
      </c>
      <c r="O7099" s="6">
        <f>IFERROR(VLOOKUP(E7099,Lookup!B:C,2,0),0)</f>
        <v>0</v>
      </c>
    </row>
    <row r="7100" customHeight="1" spans="11:15">
      <c r="K7100" s="6" t="str">
        <f>IFERROR(VLOOKUP($J7100,Lookup!$I:$M,Lookup!J$2,0),"")</f>
        <v/>
      </c>
      <c r="L7100" s="6" t="str">
        <f>IFERROR(VLOOKUP($J7100,Lookup!$I:$M,Lookup!K$2,0),"")</f>
        <v/>
      </c>
      <c r="M7100" s="6" t="str">
        <f>IFERROR(VLOOKUP($J7100,Lookup!$I:$M,Lookup!L$2,0),"")</f>
        <v/>
      </c>
      <c r="N7100" s="6" t="str">
        <f>IFERROR(VLOOKUP($J7100,Lookup!$I:$M,Lookup!M$2,0),"")</f>
        <v/>
      </c>
      <c r="O7100" s="6">
        <f>IFERROR(VLOOKUP(E7100,Lookup!B:C,2,0),0)</f>
        <v>0</v>
      </c>
    </row>
    <row r="7101" customHeight="1" spans="11:15">
      <c r="K7101" s="6" t="str">
        <f>IFERROR(VLOOKUP($J7101,Lookup!$I:$M,Lookup!J$2,0),"")</f>
        <v/>
      </c>
      <c r="L7101" s="6" t="str">
        <f>IFERROR(VLOOKUP($J7101,Lookup!$I:$M,Lookup!K$2,0),"")</f>
        <v/>
      </c>
      <c r="M7101" s="6" t="str">
        <f>IFERROR(VLOOKUP($J7101,Lookup!$I:$M,Lookup!L$2,0),"")</f>
        <v/>
      </c>
      <c r="N7101" s="6" t="str">
        <f>IFERROR(VLOOKUP($J7101,Lookup!$I:$M,Lookup!M$2,0),"")</f>
        <v/>
      </c>
      <c r="O7101" s="6">
        <f>IFERROR(VLOOKUP(E7101,Lookup!B:C,2,0),0)</f>
        <v>0</v>
      </c>
    </row>
    <row r="7102" customHeight="1" spans="11:15">
      <c r="K7102" s="6" t="str">
        <f>IFERROR(VLOOKUP($J7102,Lookup!$I:$M,Lookup!J$2,0),"")</f>
        <v/>
      </c>
      <c r="L7102" s="6" t="str">
        <f>IFERROR(VLOOKUP($J7102,Lookup!$I:$M,Lookup!K$2,0),"")</f>
        <v/>
      </c>
      <c r="M7102" s="6" t="str">
        <f>IFERROR(VLOOKUP($J7102,Lookup!$I:$M,Lookup!L$2,0),"")</f>
        <v/>
      </c>
      <c r="N7102" s="6" t="str">
        <f>IFERROR(VLOOKUP($J7102,Lookup!$I:$M,Lookup!M$2,0),"")</f>
        <v/>
      </c>
      <c r="O7102" s="6">
        <f>IFERROR(VLOOKUP(E7102,Lookup!B:C,2,0),0)</f>
        <v>0</v>
      </c>
    </row>
    <row r="7103" customHeight="1" spans="11:15">
      <c r="K7103" s="6" t="str">
        <f>IFERROR(VLOOKUP($J7103,Lookup!$I:$M,Lookup!J$2,0),"")</f>
        <v/>
      </c>
      <c r="L7103" s="6" t="str">
        <f>IFERROR(VLOOKUP($J7103,Lookup!$I:$M,Lookup!K$2,0),"")</f>
        <v/>
      </c>
      <c r="M7103" s="6" t="str">
        <f>IFERROR(VLOOKUP($J7103,Lookup!$I:$M,Lookup!L$2,0),"")</f>
        <v/>
      </c>
      <c r="N7103" s="6" t="str">
        <f>IFERROR(VLOOKUP($J7103,Lookup!$I:$M,Lookup!M$2,0),"")</f>
        <v/>
      </c>
      <c r="O7103" s="6">
        <f>IFERROR(VLOOKUP(E7103,Lookup!B:C,2,0),0)</f>
        <v>0</v>
      </c>
    </row>
    <row r="7104" customHeight="1" spans="11:15">
      <c r="K7104" s="6" t="str">
        <f>IFERROR(VLOOKUP($J7104,Lookup!$I:$M,Lookup!J$2,0),"")</f>
        <v/>
      </c>
      <c r="L7104" s="6" t="str">
        <f>IFERROR(VLOOKUP($J7104,Lookup!$I:$M,Lookup!K$2,0),"")</f>
        <v/>
      </c>
      <c r="M7104" s="6" t="str">
        <f>IFERROR(VLOOKUP($J7104,Lookup!$I:$M,Lookup!L$2,0),"")</f>
        <v/>
      </c>
      <c r="N7104" s="6" t="str">
        <f>IFERROR(VLOOKUP($J7104,Lookup!$I:$M,Lookup!M$2,0),"")</f>
        <v/>
      </c>
      <c r="O7104" s="6">
        <f>IFERROR(VLOOKUP(E7104,Lookup!B:C,2,0),0)</f>
        <v>0</v>
      </c>
    </row>
    <row r="7105" customHeight="1" spans="11:15">
      <c r="K7105" s="6" t="str">
        <f>IFERROR(VLOOKUP($J7105,Lookup!$I:$M,Lookup!J$2,0),"")</f>
        <v/>
      </c>
      <c r="L7105" s="6" t="str">
        <f>IFERROR(VLOOKUP($J7105,Lookup!$I:$M,Lookup!K$2,0),"")</f>
        <v/>
      </c>
      <c r="M7105" s="6" t="str">
        <f>IFERROR(VLOOKUP($J7105,Lookup!$I:$M,Lookup!L$2,0),"")</f>
        <v/>
      </c>
      <c r="N7105" s="6" t="str">
        <f>IFERROR(VLOOKUP($J7105,Lookup!$I:$M,Lookup!M$2,0),"")</f>
        <v/>
      </c>
      <c r="O7105" s="6">
        <f>IFERROR(VLOOKUP(E7105,Lookup!B:C,2,0),0)</f>
        <v>0</v>
      </c>
    </row>
    <row r="7106" customHeight="1" spans="11:15">
      <c r="K7106" s="6" t="str">
        <f>IFERROR(VLOOKUP($J7106,Lookup!$I:$M,Lookup!J$2,0),"")</f>
        <v/>
      </c>
      <c r="L7106" s="6" t="str">
        <f>IFERROR(VLOOKUP($J7106,Lookup!$I:$M,Lookup!K$2,0),"")</f>
        <v/>
      </c>
      <c r="M7106" s="6" t="str">
        <f>IFERROR(VLOOKUP($J7106,Lookup!$I:$M,Lookup!L$2,0),"")</f>
        <v/>
      </c>
      <c r="N7106" s="6" t="str">
        <f>IFERROR(VLOOKUP($J7106,Lookup!$I:$M,Lookup!M$2,0),"")</f>
        <v/>
      </c>
      <c r="O7106" s="6">
        <f>IFERROR(VLOOKUP(E7106,Lookup!B:C,2,0),0)</f>
        <v>0</v>
      </c>
    </row>
    <row r="7107" customHeight="1" spans="11:15">
      <c r="K7107" s="6" t="str">
        <f>IFERROR(VLOOKUP($J7107,Lookup!$I:$M,Lookup!J$2,0),"")</f>
        <v/>
      </c>
      <c r="L7107" s="6" t="str">
        <f>IFERROR(VLOOKUP($J7107,Lookup!$I:$M,Lookup!K$2,0),"")</f>
        <v/>
      </c>
      <c r="M7107" s="6" t="str">
        <f>IFERROR(VLOOKUP($J7107,Lookup!$I:$M,Lookup!L$2,0),"")</f>
        <v/>
      </c>
      <c r="N7107" s="6" t="str">
        <f>IFERROR(VLOOKUP($J7107,Lookup!$I:$M,Lookup!M$2,0),"")</f>
        <v/>
      </c>
      <c r="O7107" s="6">
        <f>IFERROR(VLOOKUP(E7107,Lookup!B:C,2,0),0)</f>
        <v>0</v>
      </c>
    </row>
    <row r="7108" customHeight="1" spans="11:15">
      <c r="K7108" s="6" t="str">
        <f>IFERROR(VLOOKUP($J7108,Lookup!$I:$M,Lookup!J$2,0),"")</f>
        <v/>
      </c>
      <c r="L7108" s="6" t="str">
        <f>IFERROR(VLOOKUP($J7108,Lookup!$I:$M,Lookup!K$2,0),"")</f>
        <v/>
      </c>
      <c r="M7108" s="6" t="str">
        <f>IFERROR(VLOOKUP($J7108,Lookup!$I:$M,Lookup!L$2,0),"")</f>
        <v/>
      </c>
      <c r="N7108" s="6" t="str">
        <f>IFERROR(VLOOKUP($J7108,Lookup!$I:$M,Lookup!M$2,0),"")</f>
        <v/>
      </c>
      <c r="O7108" s="6">
        <f>IFERROR(VLOOKUP(E7108,Lookup!B:C,2,0),0)</f>
        <v>0</v>
      </c>
    </row>
    <row r="7109" customHeight="1" spans="11:15">
      <c r="K7109" s="6" t="str">
        <f>IFERROR(VLOOKUP($J7109,Lookup!$I:$M,Lookup!J$2,0),"")</f>
        <v/>
      </c>
      <c r="L7109" s="6" t="str">
        <f>IFERROR(VLOOKUP($J7109,Lookup!$I:$M,Lookup!K$2,0),"")</f>
        <v/>
      </c>
      <c r="M7109" s="6" t="str">
        <f>IFERROR(VLOOKUP($J7109,Lookup!$I:$M,Lookup!L$2,0),"")</f>
        <v/>
      </c>
      <c r="N7109" s="6" t="str">
        <f>IFERROR(VLOOKUP($J7109,Lookup!$I:$M,Lookup!M$2,0),"")</f>
        <v/>
      </c>
      <c r="O7109" s="6">
        <f>IFERROR(VLOOKUP(E7109,Lookup!B:C,2,0),0)</f>
        <v>0</v>
      </c>
    </row>
    <row r="7110" customHeight="1" spans="11:15">
      <c r="K7110" s="6" t="str">
        <f>IFERROR(VLOOKUP($J7110,Lookup!$I:$M,Lookup!J$2,0),"")</f>
        <v/>
      </c>
      <c r="L7110" s="6" t="str">
        <f>IFERROR(VLOOKUP($J7110,Lookup!$I:$M,Lookup!K$2,0),"")</f>
        <v/>
      </c>
      <c r="M7110" s="6" t="str">
        <f>IFERROR(VLOOKUP($J7110,Lookup!$I:$M,Lookup!L$2,0),"")</f>
        <v/>
      </c>
      <c r="N7110" s="6" t="str">
        <f>IFERROR(VLOOKUP($J7110,Lookup!$I:$M,Lookup!M$2,0),"")</f>
        <v/>
      </c>
      <c r="O7110" s="6">
        <f>IFERROR(VLOOKUP(E7110,Lookup!B:C,2,0),0)</f>
        <v>0</v>
      </c>
    </row>
    <row r="7111" customHeight="1" spans="11:15">
      <c r="K7111" s="6" t="str">
        <f>IFERROR(VLOOKUP($J7111,Lookup!$I:$M,Lookup!J$2,0),"")</f>
        <v/>
      </c>
      <c r="L7111" s="6" t="str">
        <f>IFERROR(VLOOKUP($J7111,Lookup!$I:$M,Lookup!K$2,0),"")</f>
        <v/>
      </c>
      <c r="M7111" s="6" t="str">
        <f>IFERROR(VLOOKUP($J7111,Lookup!$I:$M,Lookup!L$2,0),"")</f>
        <v/>
      </c>
      <c r="N7111" s="6" t="str">
        <f>IFERROR(VLOOKUP($J7111,Lookup!$I:$M,Lookup!M$2,0),"")</f>
        <v/>
      </c>
      <c r="O7111" s="6">
        <f>IFERROR(VLOOKUP(E7111,Lookup!B:C,2,0),0)</f>
        <v>0</v>
      </c>
    </row>
    <row r="7112" customHeight="1" spans="11:15">
      <c r="K7112" s="6" t="str">
        <f>IFERROR(VLOOKUP($J7112,Lookup!$I:$M,Lookup!J$2,0),"")</f>
        <v/>
      </c>
      <c r="L7112" s="6" t="str">
        <f>IFERROR(VLOOKUP($J7112,Lookup!$I:$M,Lookup!K$2,0),"")</f>
        <v/>
      </c>
      <c r="M7112" s="6" t="str">
        <f>IFERROR(VLOOKUP($J7112,Lookup!$I:$M,Lookup!L$2,0),"")</f>
        <v/>
      </c>
      <c r="N7112" s="6" t="str">
        <f>IFERROR(VLOOKUP($J7112,Lookup!$I:$M,Lookup!M$2,0),"")</f>
        <v/>
      </c>
      <c r="O7112" s="6">
        <f>IFERROR(VLOOKUP(E7112,Lookup!B:C,2,0),0)</f>
        <v>0</v>
      </c>
    </row>
    <row r="7113" customHeight="1" spans="11:15">
      <c r="K7113" s="6" t="str">
        <f>IFERROR(VLOOKUP($J7113,Lookup!$I:$M,Lookup!J$2,0),"")</f>
        <v/>
      </c>
      <c r="L7113" s="6" t="str">
        <f>IFERROR(VLOOKUP($J7113,Lookup!$I:$M,Lookup!K$2,0),"")</f>
        <v/>
      </c>
      <c r="M7113" s="6" t="str">
        <f>IFERROR(VLOOKUP($J7113,Lookup!$I:$M,Lookup!L$2,0),"")</f>
        <v/>
      </c>
      <c r="N7113" s="6" t="str">
        <f>IFERROR(VLOOKUP($J7113,Lookup!$I:$M,Lookup!M$2,0),"")</f>
        <v/>
      </c>
      <c r="O7113" s="6">
        <f>IFERROR(VLOOKUP(E7113,Lookup!B:C,2,0),0)</f>
        <v>0</v>
      </c>
    </row>
    <row r="7114" customHeight="1" spans="11:15">
      <c r="K7114" s="6" t="str">
        <f>IFERROR(VLOOKUP($J7114,Lookup!$I:$M,Lookup!J$2,0),"")</f>
        <v/>
      </c>
      <c r="L7114" s="6" t="str">
        <f>IFERROR(VLOOKUP($J7114,Lookup!$I:$M,Lookup!K$2,0),"")</f>
        <v/>
      </c>
      <c r="M7114" s="6" t="str">
        <f>IFERROR(VLOOKUP($J7114,Lookup!$I:$M,Lookup!L$2,0),"")</f>
        <v/>
      </c>
      <c r="N7114" s="6" t="str">
        <f>IFERROR(VLOOKUP($J7114,Lookup!$I:$M,Lookup!M$2,0),"")</f>
        <v/>
      </c>
      <c r="O7114" s="6">
        <f>IFERROR(VLOOKUP(E7114,Lookup!B:C,2,0),0)</f>
        <v>0</v>
      </c>
    </row>
    <row r="7115" customHeight="1" spans="11:15">
      <c r="K7115" s="6" t="str">
        <f>IFERROR(VLOOKUP($J7115,Lookup!$I:$M,Lookup!J$2,0),"")</f>
        <v/>
      </c>
      <c r="L7115" s="6" t="str">
        <f>IFERROR(VLOOKUP($J7115,Lookup!$I:$M,Lookup!K$2,0),"")</f>
        <v/>
      </c>
      <c r="M7115" s="6" t="str">
        <f>IFERROR(VLOOKUP($J7115,Lookup!$I:$M,Lookup!L$2,0),"")</f>
        <v/>
      </c>
      <c r="N7115" s="6" t="str">
        <f>IFERROR(VLOOKUP($J7115,Lookup!$I:$M,Lookup!M$2,0),"")</f>
        <v/>
      </c>
      <c r="O7115" s="6">
        <f>IFERROR(VLOOKUP(E7115,Lookup!B:C,2,0),0)</f>
        <v>0</v>
      </c>
    </row>
    <row r="7116" customHeight="1" spans="11:15">
      <c r="K7116" s="6" t="str">
        <f>IFERROR(VLOOKUP($J7116,Lookup!$I:$M,Lookup!J$2,0),"")</f>
        <v/>
      </c>
      <c r="L7116" s="6" t="str">
        <f>IFERROR(VLOOKUP($J7116,Lookup!$I:$M,Lookup!K$2,0),"")</f>
        <v/>
      </c>
      <c r="M7116" s="6" t="str">
        <f>IFERROR(VLOOKUP($J7116,Lookup!$I:$M,Lookup!L$2,0),"")</f>
        <v/>
      </c>
      <c r="N7116" s="6" t="str">
        <f>IFERROR(VLOOKUP($J7116,Lookup!$I:$M,Lookup!M$2,0),"")</f>
        <v/>
      </c>
      <c r="O7116" s="6">
        <f>IFERROR(VLOOKUP(E7116,Lookup!B:C,2,0),0)</f>
        <v>0</v>
      </c>
    </row>
    <row r="7117" customHeight="1" spans="11:15">
      <c r="K7117" s="6" t="str">
        <f>IFERROR(VLOOKUP($J7117,Lookup!$I:$M,Lookup!J$2,0),"")</f>
        <v/>
      </c>
      <c r="L7117" s="6" t="str">
        <f>IFERROR(VLOOKUP($J7117,Lookup!$I:$M,Lookup!K$2,0),"")</f>
        <v/>
      </c>
      <c r="M7117" s="6" t="str">
        <f>IFERROR(VLOOKUP($J7117,Lookup!$I:$M,Lookup!L$2,0),"")</f>
        <v/>
      </c>
      <c r="N7117" s="6" t="str">
        <f>IFERROR(VLOOKUP($J7117,Lookup!$I:$M,Lookup!M$2,0),"")</f>
        <v/>
      </c>
      <c r="O7117" s="6">
        <f>IFERROR(VLOOKUP(E7117,Lookup!B:C,2,0),0)</f>
        <v>0</v>
      </c>
    </row>
    <row r="7118" customHeight="1" spans="11:15">
      <c r="K7118" s="6" t="str">
        <f>IFERROR(VLOOKUP($J7118,Lookup!$I:$M,Lookup!J$2,0),"")</f>
        <v/>
      </c>
      <c r="L7118" s="6" t="str">
        <f>IFERROR(VLOOKUP($J7118,Lookup!$I:$M,Lookup!K$2,0),"")</f>
        <v/>
      </c>
      <c r="M7118" s="6" t="str">
        <f>IFERROR(VLOOKUP($J7118,Lookup!$I:$M,Lookup!L$2,0),"")</f>
        <v/>
      </c>
      <c r="N7118" s="6" t="str">
        <f>IFERROR(VLOOKUP($J7118,Lookup!$I:$M,Lookup!M$2,0),"")</f>
        <v/>
      </c>
      <c r="O7118" s="6">
        <f>IFERROR(VLOOKUP(E7118,Lookup!B:C,2,0),0)</f>
        <v>0</v>
      </c>
    </row>
    <row r="7119" customHeight="1" spans="11:15">
      <c r="K7119" s="6" t="str">
        <f>IFERROR(VLOOKUP($J7119,Lookup!$I:$M,Lookup!J$2,0),"")</f>
        <v/>
      </c>
      <c r="L7119" s="6" t="str">
        <f>IFERROR(VLOOKUP($J7119,Lookup!$I:$M,Lookup!K$2,0),"")</f>
        <v/>
      </c>
      <c r="M7119" s="6" t="str">
        <f>IFERROR(VLOOKUP($J7119,Lookup!$I:$M,Lookup!L$2,0),"")</f>
        <v/>
      </c>
      <c r="N7119" s="6" t="str">
        <f>IFERROR(VLOOKUP($J7119,Lookup!$I:$M,Lookup!M$2,0),"")</f>
        <v/>
      </c>
      <c r="O7119" s="6">
        <f>IFERROR(VLOOKUP(E7119,Lookup!B:C,2,0),0)</f>
        <v>0</v>
      </c>
    </row>
    <row r="7120" customHeight="1" spans="11:15">
      <c r="K7120" s="6" t="str">
        <f>IFERROR(VLOOKUP($J7120,Lookup!$I:$M,Lookup!J$2,0),"")</f>
        <v/>
      </c>
      <c r="L7120" s="6" t="str">
        <f>IFERROR(VLOOKUP($J7120,Lookup!$I:$M,Lookup!K$2,0),"")</f>
        <v/>
      </c>
      <c r="M7120" s="6" t="str">
        <f>IFERROR(VLOOKUP($J7120,Lookup!$I:$M,Lookup!L$2,0),"")</f>
        <v/>
      </c>
      <c r="N7120" s="6" t="str">
        <f>IFERROR(VLOOKUP($J7120,Lookup!$I:$M,Lookup!M$2,0),"")</f>
        <v/>
      </c>
      <c r="O7120" s="6">
        <f>IFERROR(VLOOKUP(E7120,Lookup!B:C,2,0),0)</f>
        <v>0</v>
      </c>
    </row>
    <row r="7121" customHeight="1" spans="11:15">
      <c r="K7121" s="6" t="str">
        <f>IFERROR(VLOOKUP($J7121,Lookup!$I:$M,Lookup!J$2,0),"")</f>
        <v/>
      </c>
      <c r="L7121" s="6" t="str">
        <f>IFERROR(VLOOKUP($J7121,Lookup!$I:$M,Lookup!K$2,0),"")</f>
        <v/>
      </c>
      <c r="M7121" s="6" t="str">
        <f>IFERROR(VLOOKUP($J7121,Lookup!$I:$M,Lookup!L$2,0),"")</f>
        <v/>
      </c>
      <c r="N7121" s="6" t="str">
        <f>IFERROR(VLOOKUP($J7121,Lookup!$I:$M,Lookup!M$2,0),"")</f>
        <v/>
      </c>
      <c r="O7121" s="6">
        <f>IFERROR(VLOOKUP(E7121,Lookup!B:C,2,0),0)</f>
        <v>0</v>
      </c>
    </row>
    <row r="7122" customHeight="1" spans="11:15">
      <c r="K7122" s="6" t="str">
        <f>IFERROR(VLOOKUP($J7122,Lookup!$I:$M,Lookup!J$2,0),"")</f>
        <v/>
      </c>
      <c r="L7122" s="6" t="str">
        <f>IFERROR(VLOOKUP($J7122,Lookup!$I:$M,Lookup!K$2,0),"")</f>
        <v/>
      </c>
      <c r="M7122" s="6" t="str">
        <f>IFERROR(VLOOKUP($J7122,Lookup!$I:$M,Lookup!L$2,0),"")</f>
        <v/>
      </c>
      <c r="N7122" s="6" t="str">
        <f>IFERROR(VLOOKUP($J7122,Lookup!$I:$M,Lookup!M$2,0),"")</f>
        <v/>
      </c>
      <c r="O7122" s="6">
        <f>IFERROR(VLOOKUP(E7122,Lookup!B:C,2,0),0)</f>
        <v>0</v>
      </c>
    </row>
    <row r="7123" customHeight="1" spans="11:15">
      <c r="K7123" s="6" t="str">
        <f>IFERROR(VLOOKUP($J7123,Lookup!$I:$M,Lookup!J$2,0),"")</f>
        <v/>
      </c>
      <c r="L7123" s="6" t="str">
        <f>IFERROR(VLOOKUP($J7123,Lookup!$I:$M,Lookup!K$2,0),"")</f>
        <v/>
      </c>
      <c r="M7123" s="6" t="str">
        <f>IFERROR(VLOOKUP($J7123,Lookup!$I:$M,Lookup!L$2,0),"")</f>
        <v/>
      </c>
      <c r="N7123" s="6" t="str">
        <f>IFERROR(VLOOKUP($J7123,Lookup!$I:$M,Lookup!M$2,0),"")</f>
        <v/>
      </c>
      <c r="O7123" s="6">
        <f>IFERROR(VLOOKUP(E7123,Lookup!B:C,2,0),0)</f>
        <v>0</v>
      </c>
    </row>
    <row r="7124" customHeight="1" spans="11:15">
      <c r="K7124" s="6" t="str">
        <f>IFERROR(VLOOKUP($J7124,Lookup!$I:$M,Lookup!J$2,0),"")</f>
        <v/>
      </c>
      <c r="L7124" s="6" t="str">
        <f>IFERROR(VLOOKUP($J7124,Lookup!$I:$M,Lookup!K$2,0),"")</f>
        <v/>
      </c>
      <c r="M7124" s="6" t="str">
        <f>IFERROR(VLOOKUP($J7124,Lookup!$I:$M,Lookup!L$2,0),"")</f>
        <v/>
      </c>
      <c r="N7124" s="6" t="str">
        <f>IFERROR(VLOOKUP($J7124,Lookup!$I:$M,Lookup!M$2,0),"")</f>
        <v/>
      </c>
      <c r="O7124" s="6">
        <f>IFERROR(VLOOKUP(E7124,Lookup!B:C,2,0),0)</f>
        <v>0</v>
      </c>
    </row>
    <row r="7125" customHeight="1" spans="11:15">
      <c r="K7125" s="6" t="str">
        <f>IFERROR(VLOOKUP($J7125,Lookup!$I:$M,Lookup!J$2,0),"")</f>
        <v/>
      </c>
      <c r="L7125" s="6" t="str">
        <f>IFERROR(VLOOKUP($J7125,Lookup!$I:$M,Lookup!K$2,0),"")</f>
        <v/>
      </c>
      <c r="M7125" s="6" t="str">
        <f>IFERROR(VLOOKUP($J7125,Lookup!$I:$M,Lookup!L$2,0),"")</f>
        <v/>
      </c>
      <c r="N7125" s="6" t="str">
        <f>IFERROR(VLOOKUP($J7125,Lookup!$I:$M,Lookup!M$2,0),"")</f>
        <v/>
      </c>
      <c r="O7125" s="6">
        <f>IFERROR(VLOOKUP(E7125,Lookup!B:C,2,0),0)</f>
        <v>0</v>
      </c>
    </row>
    <row r="7126" customHeight="1" spans="11:15">
      <c r="K7126" s="6" t="str">
        <f>IFERROR(VLOOKUP($J7126,Lookup!$I:$M,Lookup!J$2,0),"")</f>
        <v/>
      </c>
      <c r="L7126" s="6" t="str">
        <f>IFERROR(VLOOKUP($J7126,Lookup!$I:$M,Lookup!K$2,0),"")</f>
        <v/>
      </c>
      <c r="M7126" s="6" t="str">
        <f>IFERROR(VLOOKUP($J7126,Lookup!$I:$M,Lookup!L$2,0),"")</f>
        <v/>
      </c>
      <c r="N7126" s="6" t="str">
        <f>IFERROR(VLOOKUP($J7126,Lookup!$I:$M,Lookup!M$2,0),"")</f>
        <v/>
      </c>
      <c r="O7126" s="6">
        <f>IFERROR(VLOOKUP(E7126,Lookup!B:C,2,0),0)</f>
        <v>0</v>
      </c>
    </row>
    <row r="7127" customHeight="1" spans="11:15">
      <c r="K7127" s="6" t="str">
        <f>IFERROR(VLOOKUP($J7127,Lookup!$I:$M,Lookup!J$2,0),"")</f>
        <v/>
      </c>
      <c r="L7127" s="6" t="str">
        <f>IFERROR(VLOOKUP($J7127,Lookup!$I:$M,Lookup!K$2,0),"")</f>
        <v/>
      </c>
      <c r="M7127" s="6" t="str">
        <f>IFERROR(VLOOKUP($J7127,Lookup!$I:$M,Lookup!L$2,0),"")</f>
        <v/>
      </c>
      <c r="N7127" s="6" t="str">
        <f>IFERROR(VLOOKUP($J7127,Lookup!$I:$M,Lookup!M$2,0),"")</f>
        <v/>
      </c>
      <c r="O7127" s="6">
        <f>IFERROR(VLOOKUP(E7127,Lookup!B:C,2,0),0)</f>
        <v>0</v>
      </c>
    </row>
    <row r="7128" customHeight="1" spans="11:15">
      <c r="K7128" s="6" t="str">
        <f>IFERROR(VLOOKUP($J7128,Lookup!$I:$M,Lookup!J$2,0),"")</f>
        <v/>
      </c>
      <c r="L7128" s="6" t="str">
        <f>IFERROR(VLOOKUP($J7128,Lookup!$I:$M,Lookup!K$2,0),"")</f>
        <v/>
      </c>
      <c r="M7128" s="6" t="str">
        <f>IFERROR(VLOOKUP($J7128,Lookup!$I:$M,Lookup!L$2,0),"")</f>
        <v/>
      </c>
      <c r="N7128" s="6" t="str">
        <f>IFERROR(VLOOKUP($J7128,Lookup!$I:$M,Lookup!M$2,0),"")</f>
        <v/>
      </c>
      <c r="O7128" s="6">
        <f>IFERROR(VLOOKUP(E7128,Lookup!B:C,2,0),0)</f>
        <v>0</v>
      </c>
    </row>
    <row r="7129" customHeight="1" spans="11:15">
      <c r="K7129" s="6" t="str">
        <f>IFERROR(VLOOKUP($J7129,Lookup!$I:$M,Lookup!J$2,0),"")</f>
        <v/>
      </c>
      <c r="L7129" s="6" t="str">
        <f>IFERROR(VLOOKUP($J7129,Lookup!$I:$M,Lookup!K$2,0),"")</f>
        <v/>
      </c>
      <c r="M7129" s="6" t="str">
        <f>IFERROR(VLOOKUP($J7129,Lookup!$I:$M,Lookup!L$2,0),"")</f>
        <v/>
      </c>
      <c r="N7129" s="6" t="str">
        <f>IFERROR(VLOOKUP($J7129,Lookup!$I:$M,Lookup!M$2,0),"")</f>
        <v/>
      </c>
      <c r="O7129" s="6">
        <f>IFERROR(VLOOKUP(E7129,Lookup!B:C,2,0),0)</f>
        <v>0</v>
      </c>
    </row>
    <row r="7130" customHeight="1" spans="11:15">
      <c r="K7130" s="6" t="str">
        <f>IFERROR(VLOOKUP($J7130,Lookup!$I:$M,Lookup!J$2,0),"")</f>
        <v/>
      </c>
      <c r="L7130" s="6" t="str">
        <f>IFERROR(VLOOKUP($J7130,Lookup!$I:$M,Lookup!K$2,0),"")</f>
        <v/>
      </c>
      <c r="M7130" s="6" t="str">
        <f>IFERROR(VLOOKUP($J7130,Lookup!$I:$M,Lookup!L$2,0),"")</f>
        <v/>
      </c>
      <c r="N7130" s="6" t="str">
        <f>IFERROR(VLOOKUP($J7130,Lookup!$I:$M,Lookup!M$2,0),"")</f>
        <v/>
      </c>
      <c r="O7130" s="6">
        <f>IFERROR(VLOOKUP(E7130,Lookup!B:C,2,0),0)</f>
        <v>0</v>
      </c>
    </row>
    <row r="7131" customHeight="1" spans="11:15">
      <c r="K7131" s="6" t="str">
        <f>IFERROR(VLOOKUP($J7131,Lookup!$I:$M,Lookup!J$2,0),"")</f>
        <v/>
      </c>
      <c r="L7131" s="6" t="str">
        <f>IFERROR(VLOOKUP($J7131,Lookup!$I:$M,Lookup!K$2,0),"")</f>
        <v/>
      </c>
      <c r="M7131" s="6" t="str">
        <f>IFERROR(VLOOKUP($J7131,Lookup!$I:$M,Lookup!L$2,0),"")</f>
        <v/>
      </c>
      <c r="N7131" s="6" t="str">
        <f>IFERROR(VLOOKUP($J7131,Lookup!$I:$M,Lookup!M$2,0),"")</f>
        <v/>
      </c>
      <c r="O7131" s="6">
        <f>IFERROR(VLOOKUP(E7131,Lookup!B:C,2,0),0)</f>
        <v>0</v>
      </c>
    </row>
    <row r="7132" customHeight="1" spans="11:15">
      <c r="K7132" s="6" t="str">
        <f>IFERROR(VLOOKUP($J7132,Lookup!$I:$M,Lookup!J$2,0),"")</f>
        <v/>
      </c>
      <c r="L7132" s="6" t="str">
        <f>IFERROR(VLOOKUP($J7132,Lookup!$I:$M,Lookup!K$2,0),"")</f>
        <v/>
      </c>
      <c r="M7132" s="6" t="str">
        <f>IFERROR(VLOOKUP($J7132,Lookup!$I:$M,Lookup!L$2,0),"")</f>
        <v/>
      </c>
      <c r="N7132" s="6" t="str">
        <f>IFERROR(VLOOKUP($J7132,Lookup!$I:$M,Lookup!M$2,0),"")</f>
        <v/>
      </c>
      <c r="O7132" s="6">
        <f>IFERROR(VLOOKUP(E7132,Lookup!B:C,2,0),0)</f>
        <v>0</v>
      </c>
    </row>
    <row r="7133" customHeight="1" spans="11:15">
      <c r="K7133" s="6" t="str">
        <f>IFERROR(VLOOKUP($J7133,Lookup!$I:$M,Lookup!J$2,0),"")</f>
        <v/>
      </c>
      <c r="L7133" s="6" t="str">
        <f>IFERROR(VLOOKUP($J7133,Lookup!$I:$M,Lookup!K$2,0),"")</f>
        <v/>
      </c>
      <c r="M7133" s="6" t="str">
        <f>IFERROR(VLOOKUP($J7133,Lookup!$I:$M,Lookup!L$2,0),"")</f>
        <v/>
      </c>
      <c r="N7133" s="6" t="str">
        <f>IFERROR(VLOOKUP($J7133,Lookup!$I:$M,Lookup!M$2,0),"")</f>
        <v/>
      </c>
      <c r="O7133" s="6">
        <f>IFERROR(VLOOKUP(E7133,Lookup!B:C,2,0),0)</f>
        <v>0</v>
      </c>
    </row>
    <row r="7134" customHeight="1" spans="11:15">
      <c r="K7134" s="6" t="str">
        <f>IFERROR(VLOOKUP($J7134,Lookup!$I:$M,Lookup!J$2,0),"")</f>
        <v/>
      </c>
      <c r="L7134" s="6" t="str">
        <f>IFERROR(VLOOKUP($J7134,Lookup!$I:$M,Lookup!K$2,0),"")</f>
        <v/>
      </c>
      <c r="M7134" s="6" t="str">
        <f>IFERROR(VLOOKUP($J7134,Lookup!$I:$M,Lookup!L$2,0),"")</f>
        <v/>
      </c>
      <c r="N7134" s="6" t="str">
        <f>IFERROR(VLOOKUP($J7134,Lookup!$I:$M,Lookup!M$2,0),"")</f>
        <v/>
      </c>
      <c r="O7134" s="6">
        <f>IFERROR(VLOOKUP(E7134,Lookup!B:C,2,0),0)</f>
        <v>0</v>
      </c>
    </row>
    <row r="7135" customHeight="1" spans="11:15">
      <c r="K7135" s="6" t="str">
        <f>IFERROR(VLOOKUP($J7135,Lookup!$I:$M,Lookup!J$2,0),"")</f>
        <v/>
      </c>
      <c r="L7135" s="6" t="str">
        <f>IFERROR(VLOOKUP($J7135,Lookup!$I:$M,Lookup!K$2,0),"")</f>
        <v/>
      </c>
      <c r="M7135" s="6" t="str">
        <f>IFERROR(VLOOKUP($J7135,Lookup!$I:$M,Lookup!L$2,0),"")</f>
        <v/>
      </c>
      <c r="N7135" s="6" t="str">
        <f>IFERROR(VLOOKUP($J7135,Lookup!$I:$M,Lookup!M$2,0),"")</f>
        <v/>
      </c>
      <c r="O7135" s="6">
        <f>IFERROR(VLOOKUP(E7135,Lookup!B:C,2,0),0)</f>
        <v>0</v>
      </c>
    </row>
    <row r="7136" customHeight="1" spans="11:15">
      <c r="K7136" s="6" t="str">
        <f>IFERROR(VLOOKUP($J7136,Lookup!$I:$M,Lookup!J$2,0),"")</f>
        <v/>
      </c>
      <c r="L7136" s="6" t="str">
        <f>IFERROR(VLOOKUP($J7136,Lookup!$I:$M,Lookup!K$2,0),"")</f>
        <v/>
      </c>
      <c r="M7136" s="6" t="str">
        <f>IFERROR(VLOOKUP($J7136,Lookup!$I:$M,Lookup!L$2,0),"")</f>
        <v/>
      </c>
      <c r="N7136" s="6" t="str">
        <f>IFERROR(VLOOKUP($J7136,Lookup!$I:$M,Lookup!M$2,0),"")</f>
        <v/>
      </c>
      <c r="O7136" s="6">
        <f>IFERROR(VLOOKUP(E7136,Lookup!B:C,2,0),0)</f>
        <v>0</v>
      </c>
    </row>
    <row r="7137" customHeight="1" spans="11:15">
      <c r="K7137" s="6" t="str">
        <f>IFERROR(VLOOKUP($J7137,Lookup!$I:$M,Lookup!J$2,0),"")</f>
        <v/>
      </c>
      <c r="L7137" s="6" t="str">
        <f>IFERROR(VLOOKUP($J7137,Lookup!$I:$M,Lookup!K$2,0),"")</f>
        <v/>
      </c>
      <c r="M7137" s="6" t="str">
        <f>IFERROR(VLOOKUP($J7137,Lookup!$I:$M,Lookup!L$2,0),"")</f>
        <v/>
      </c>
      <c r="N7137" s="6" t="str">
        <f>IFERROR(VLOOKUP($J7137,Lookup!$I:$M,Lookup!M$2,0),"")</f>
        <v/>
      </c>
      <c r="O7137" s="6">
        <f>IFERROR(VLOOKUP(E7137,Lookup!B:C,2,0),0)</f>
        <v>0</v>
      </c>
    </row>
    <row r="7138" customHeight="1" spans="11:15">
      <c r="K7138" s="6" t="str">
        <f>IFERROR(VLOOKUP($J7138,Lookup!$I:$M,Lookup!J$2,0),"")</f>
        <v/>
      </c>
      <c r="L7138" s="6" t="str">
        <f>IFERROR(VLOOKUP($J7138,Lookup!$I:$M,Lookup!K$2,0),"")</f>
        <v/>
      </c>
      <c r="M7138" s="6" t="str">
        <f>IFERROR(VLOOKUP($J7138,Lookup!$I:$M,Lookup!L$2,0),"")</f>
        <v/>
      </c>
      <c r="N7138" s="6" t="str">
        <f>IFERROR(VLOOKUP($J7138,Lookup!$I:$M,Lookup!M$2,0),"")</f>
        <v/>
      </c>
      <c r="O7138" s="6">
        <f>IFERROR(VLOOKUP(E7138,Lookup!B:C,2,0),0)</f>
        <v>0</v>
      </c>
    </row>
    <row r="7139" customHeight="1" spans="11:15">
      <c r="K7139" s="6" t="str">
        <f>IFERROR(VLOOKUP($J7139,Lookup!$I:$M,Lookup!J$2,0),"")</f>
        <v/>
      </c>
      <c r="L7139" s="6" t="str">
        <f>IFERROR(VLOOKUP($J7139,Lookup!$I:$M,Lookup!K$2,0),"")</f>
        <v/>
      </c>
      <c r="M7139" s="6" t="str">
        <f>IFERROR(VLOOKUP($J7139,Lookup!$I:$M,Lookup!L$2,0),"")</f>
        <v/>
      </c>
      <c r="N7139" s="6" t="str">
        <f>IFERROR(VLOOKUP($J7139,Lookup!$I:$M,Lookup!M$2,0),"")</f>
        <v/>
      </c>
      <c r="O7139" s="6">
        <f>IFERROR(VLOOKUP(E7139,Lookup!B:C,2,0),0)</f>
        <v>0</v>
      </c>
    </row>
    <row r="7140" customHeight="1" spans="11:15">
      <c r="K7140" s="6" t="str">
        <f>IFERROR(VLOOKUP($J7140,Lookup!$I:$M,Lookup!J$2,0),"")</f>
        <v/>
      </c>
      <c r="L7140" s="6" t="str">
        <f>IFERROR(VLOOKUP($J7140,Lookup!$I:$M,Lookup!K$2,0),"")</f>
        <v/>
      </c>
      <c r="M7140" s="6" t="str">
        <f>IFERROR(VLOOKUP($J7140,Lookup!$I:$M,Lookup!L$2,0),"")</f>
        <v/>
      </c>
      <c r="N7140" s="6" t="str">
        <f>IFERROR(VLOOKUP($J7140,Lookup!$I:$M,Lookup!M$2,0),"")</f>
        <v/>
      </c>
      <c r="O7140" s="6">
        <f>IFERROR(VLOOKUP(E7140,Lookup!B:C,2,0),0)</f>
        <v>0</v>
      </c>
    </row>
    <row r="7141" customHeight="1" spans="11:15">
      <c r="K7141" s="6" t="str">
        <f>IFERROR(VLOOKUP($J7141,Lookup!$I:$M,Lookup!J$2,0),"")</f>
        <v/>
      </c>
      <c r="L7141" s="6" t="str">
        <f>IFERROR(VLOOKUP($J7141,Lookup!$I:$M,Lookup!K$2,0),"")</f>
        <v/>
      </c>
      <c r="M7141" s="6" t="str">
        <f>IFERROR(VLOOKUP($J7141,Lookup!$I:$M,Lookup!L$2,0),"")</f>
        <v/>
      </c>
      <c r="N7141" s="6" t="str">
        <f>IFERROR(VLOOKUP($J7141,Lookup!$I:$M,Lookup!M$2,0),"")</f>
        <v/>
      </c>
      <c r="O7141" s="6">
        <f>IFERROR(VLOOKUP(E7141,Lookup!B:C,2,0),0)</f>
        <v>0</v>
      </c>
    </row>
    <row r="7142" customHeight="1" spans="11:15">
      <c r="K7142" s="6" t="str">
        <f>IFERROR(VLOOKUP($J7142,Lookup!$I:$M,Lookup!J$2,0),"")</f>
        <v/>
      </c>
      <c r="L7142" s="6" t="str">
        <f>IFERROR(VLOOKUP($J7142,Lookup!$I:$M,Lookup!K$2,0),"")</f>
        <v/>
      </c>
      <c r="M7142" s="6" t="str">
        <f>IFERROR(VLOOKUP($J7142,Lookup!$I:$M,Lookup!L$2,0),"")</f>
        <v/>
      </c>
      <c r="N7142" s="6" t="str">
        <f>IFERROR(VLOOKUP($J7142,Lookup!$I:$M,Lookup!M$2,0),"")</f>
        <v/>
      </c>
      <c r="O7142" s="6">
        <f>IFERROR(VLOOKUP(E7142,Lookup!B:C,2,0),0)</f>
        <v>0</v>
      </c>
    </row>
    <row r="7143" customHeight="1" spans="11:15">
      <c r="K7143" s="6" t="str">
        <f>IFERROR(VLOOKUP($J7143,Lookup!$I:$M,Lookup!J$2,0),"")</f>
        <v/>
      </c>
      <c r="L7143" s="6" t="str">
        <f>IFERROR(VLOOKUP($J7143,Lookup!$I:$M,Lookup!K$2,0),"")</f>
        <v/>
      </c>
      <c r="M7143" s="6" t="str">
        <f>IFERROR(VLOOKUP($J7143,Lookup!$I:$M,Lookup!L$2,0),"")</f>
        <v/>
      </c>
      <c r="N7143" s="6" t="str">
        <f>IFERROR(VLOOKUP($J7143,Lookup!$I:$M,Lookup!M$2,0),"")</f>
        <v/>
      </c>
      <c r="O7143" s="6">
        <f>IFERROR(VLOOKUP(E7143,Lookup!B:C,2,0),0)</f>
        <v>0</v>
      </c>
    </row>
    <row r="7144" customHeight="1" spans="11:15">
      <c r="K7144" s="6" t="str">
        <f>IFERROR(VLOOKUP($J7144,Lookup!$I:$M,Lookup!J$2,0),"")</f>
        <v/>
      </c>
      <c r="L7144" s="6" t="str">
        <f>IFERROR(VLOOKUP($J7144,Lookup!$I:$M,Lookup!K$2,0),"")</f>
        <v/>
      </c>
      <c r="M7144" s="6" t="str">
        <f>IFERROR(VLOOKUP($J7144,Lookup!$I:$M,Lookup!L$2,0),"")</f>
        <v/>
      </c>
      <c r="N7144" s="6" t="str">
        <f>IFERROR(VLOOKUP($J7144,Lookup!$I:$M,Lookup!M$2,0),"")</f>
        <v/>
      </c>
      <c r="O7144" s="6">
        <f>IFERROR(VLOOKUP(E7144,Lookup!B:C,2,0),0)</f>
        <v>0</v>
      </c>
    </row>
    <row r="7145" customHeight="1" spans="11:15">
      <c r="K7145" s="6" t="str">
        <f>IFERROR(VLOOKUP($J7145,Lookup!$I:$M,Lookup!J$2,0),"")</f>
        <v/>
      </c>
      <c r="L7145" s="6" t="str">
        <f>IFERROR(VLOOKUP($J7145,Lookup!$I:$M,Lookup!K$2,0),"")</f>
        <v/>
      </c>
      <c r="M7145" s="6" t="str">
        <f>IFERROR(VLOOKUP($J7145,Lookup!$I:$M,Lookup!L$2,0),"")</f>
        <v/>
      </c>
      <c r="N7145" s="6" t="str">
        <f>IFERROR(VLOOKUP($J7145,Lookup!$I:$M,Lookup!M$2,0),"")</f>
        <v/>
      </c>
      <c r="O7145" s="6">
        <f>IFERROR(VLOOKUP(E7145,Lookup!B:C,2,0),0)</f>
        <v>0</v>
      </c>
    </row>
    <row r="7146" customHeight="1" spans="11:15">
      <c r="K7146" s="6" t="str">
        <f>IFERROR(VLOOKUP($J7146,Lookup!$I:$M,Lookup!J$2,0),"")</f>
        <v/>
      </c>
      <c r="L7146" s="6" t="str">
        <f>IFERROR(VLOOKUP($J7146,Lookup!$I:$M,Lookup!K$2,0),"")</f>
        <v/>
      </c>
      <c r="M7146" s="6" t="str">
        <f>IFERROR(VLOOKUP($J7146,Lookup!$I:$M,Lookup!L$2,0),"")</f>
        <v/>
      </c>
      <c r="N7146" s="6" t="str">
        <f>IFERROR(VLOOKUP($J7146,Lookup!$I:$M,Lookup!M$2,0),"")</f>
        <v/>
      </c>
      <c r="O7146" s="6">
        <f>IFERROR(VLOOKUP(E7146,Lookup!B:C,2,0),0)</f>
        <v>0</v>
      </c>
    </row>
    <row r="7147" customHeight="1" spans="11:15">
      <c r="K7147" s="6" t="str">
        <f>IFERROR(VLOOKUP($J7147,Lookup!$I:$M,Lookup!J$2,0),"")</f>
        <v/>
      </c>
      <c r="L7147" s="6" t="str">
        <f>IFERROR(VLOOKUP($J7147,Lookup!$I:$M,Lookup!K$2,0),"")</f>
        <v/>
      </c>
      <c r="M7147" s="6" t="str">
        <f>IFERROR(VLOOKUP($J7147,Lookup!$I:$M,Lookup!L$2,0),"")</f>
        <v/>
      </c>
      <c r="N7147" s="6" t="str">
        <f>IFERROR(VLOOKUP($J7147,Lookup!$I:$M,Lookup!M$2,0),"")</f>
        <v/>
      </c>
      <c r="O7147" s="6">
        <f>IFERROR(VLOOKUP(E7147,Lookup!B:C,2,0),0)</f>
        <v>0</v>
      </c>
    </row>
    <row r="7148" customHeight="1" spans="11:15">
      <c r="K7148" s="6" t="str">
        <f>IFERROR(VLOOKUP($J7148,Lookup!$I:$M,Lookup!J$2,0),"")</f>
        <v/>
      </c>
      <c r="L7148" s="6" t="str">
        <f>IFERROR(VLOOKUP($J7148,Lookup!$I:$M,Lookup!K$2,0),"")</f>
        <v/>
      </c>
      <c r="M7148" s="6" t="str">
        <f>IFERROR(VLOOKUP($J7148,Lookup!$I:$M,Lookup!L$2,0),"")</f>
        <v/>
      </c>
      <c r="N7148" s="6" t="str">
        <f>IFERROR(VLOOKUP($J7148,Lookup!$I:$M,Lookup!M$2,0),"")</f>
        <v/>
      </c>
      <c r="O7148" s="6">
        <f>IFERROR(VLOOKUP(E7148,Lookup!B:C,2,0),0)</f>
        <v>0</v>
      </c>
    </row>
    <row r="7149" customHeight="1" spans="11:15">
      <c r="K7149" s="6" t="str">
        <f>IFERROR(VLOOKUP($J7149,Lookup!$I:$M,Lookup!J$2,0),"")</f>
        <v/>
      </c>
      <c r="L7149" s="6" t="str">
        <f>IFERROR(VLOOKUP($J7149,Lookup!$I:$M,Lookup!K$2,0),"")</f>
        <v/>
      </c>
      <c r="M7149" s="6" t="str">
        <f>IFERROR(VLOOKUP($J7149,Lookup!$I:$M,Lookup!L$2,0),"")</f>
        <v/>
      </c>
      <c r="N7149" s="6" t="str">
        <f>IFERROR(VLOOKUP($J7149,Lookup!$I:$M,Lookup!M$2,0),"")</f>
        <v/>
      </c>
      <c r="O7149" s="6">
        <f>IFERROR(VLOOKUP(E7149,Lookup!B:C,2,0),0)</f>
        <v>0</v>
      </c>
    </row>
    <row r="7150" customHeight="1" spans="11:15">
      <c r="K7150" s="6" t="str">
        <f>IFERROR(VLOOKUP($J7150,Lookup!$I:$M,Lookup!J$2,0),"")</f>
        <v/>
      </c>
      <c r="L7150" s="6" t="str">
        <f>IFERROR(VLOOKUP($J7150,Lookup!$I:$M,Lookup!K$2,0),"")</f>
        <v/>
      </c>
      <c r="M7150" s="6" t="str">
        <f>IFERROR(VLOOKUP($J7150,Lookup!$I:$M,Lookup!L$2,0),"")</f>
        <v/>
      </c>
      <c r="N7150" s="6" t="str">
        <f>IFERROR(VLOOKUP($J7150,Lookup!$I:$M,Lookup!M$2,0),"")</f>
        <v/>
      </c>
      <c r="O7150" s="6">
        <f>IFERROR(VLOOKUP(E7150,Lookup!B:C,2,0),0)</f>
        <v>0</v>
      </c>
    </row>
    <row r="7151" customHeight="1" spans="11:15">
      <c r="K7151" s="6" t="str">
        <f>IFERROR(VLOOKUP($J7151,Lookup!$I:$M,Lookup!J$2,0),"")</f>
        <v/>
      </c>
      <c r="L7151" s="6" t="str">
        <f>IFERROR(VLOOKUP($J7151,Lookup!$I:$M,Lookup!K$2,0),"")</f>
        <v/>
      </c>
      <c r="M7151" s="6" t="str">
        <f>IFERROR(VLOOKUP($J7151,Lookup!$I:$M,Lookup!L$2,0),"")</f>
        <v/>
      </c>
      <c r="N7151" s="6" t="str">
        <f>IFERROR(VLOOKUP($J7151,Lookup!$I:$M,Lookup!M$2,0),"")</f>
        <v/>
      </c>
      <c r="O7151" s="6">
        <f>IFERROR(VLOOKUP(E7151,Lookup!B:C,2,0),0)</f>
        <v>0</v>
      </c>
    </row>
    <row r="7152" customHeight="1" spans="11:15">
      <c r="K7152" s="6" t="str">
        <f>IFERROR(VLOOKUP($J7152,Lookup!$I:$M,Lookup!J$2,0),"")</f>
        <v/>
      </c>
      <c r="L7152" s="6" t="str">
        <f>IFERROR(VLOOKUP($J7152,Lookup!$I:$M,Lookup!K$2,0),"")</f>
        <v/>
      </c>
      <c r="M7152" s="6" t="str">
        <f>IFERROR(VLOOKUP($J7152,Lookup!$I:$M,Lookup!L$2,0),"")</f>
        <v/>
      </c>
      <c r="N7152" s="6" t="str">
        <f>IFERROR(VLOOKUP($J7152,Lookup!$I:$M,Lookup!M$2,0),"")</f>
        <v/>
      </c>
      <c r="O7152" s="6">
        <f>IFERROR(VLOOKUP(E7152,Lookup!B:C,2,0),0)</f>
        <v>0</v>
      </c>
    </row>
    <row r="7153" customHeight="1" spans="11:15">
      <c r="K7153" s="6" t="str">
        <f>IFERROR(VLOOKUP($J7153,Lookup!$I:$M,Lookup!J$2,0),"")</f>
        <v/>
      </c>
      <c r="L7153" s="6" t="str">
        <f>IFERROR(VLOOKUP($J7153,Lookup!$I:$M,Lookup!K$2,0),"")</f>
        <v/>
      </c>
      <c r="M7153" s="6" t="str">
        <f>IFERROR(VLOOKUP($J7153,Lookup!$I:$M,Lookup!L$2,0),"")</f>
        <v/>
      </c>
      <c r="N7153" s="6" t="str">
        <f>IFERROR(VLOOKUP($J7153,Lookup!$I:$M,Lookup!M$2,0),"")</f>
        <v/>
      </c>
      <c r="O7153" s="6">
        <f>IFERROR(VLOOKUP(E7153,Lookup!B:C,2,0),0)</f>
        <v>0</v>
      </c>
    </row>
    <row r="7154" customHeight="1" spans="11:15">
      <c r="K7154" s="6" t="str">
        <f>IFERROR(VLOOKUP($J7154,Lookup!$I:$M,Lookup!J$2,0),"")</f>
        <v/>
      </c>
      <c r="L7154" s="6" t="str">
        <f>IFERROR(VLOOKUP($J7154,Lookup!$I:$M,Lookup!K$2,0),"")</f>
        <v/>
      </c>
      <c r="M7154" s="6" t="str">
        <f>IFERROR(VLOOKUP($J7154,Lookup!$I:$M,Lookup!L$2,0),"")</f>
        <v/>
      </c>
      <c r="N7154" s="6" t="str">
        <f>IFERROR(VLOOKUP($J7154,Lookup!$I:$M,Lookup!M$2,0),"")</f>
        <v/>
      </c>
      <c r="O7154" s="6">
        <f>IFERROR(VLOOKUP(E7154,Lookup!B:C,2,0),0)</f>
        <v>0</v>
      </c>
    </row>
    <row r="7155" customHeight="1" spans="11:15">
      <c r="K7155" s="6" t="str">
        <f>IFERROR(VLOOKUP($J7155,Lookup!$I:$M,Lookup!J$2,0),"")</f>
        <v/>
      </c>
      <c r="L7155" s="6" t="str">
        <f>IFERROR(VLOOKUP($J7155,Lookup!$I:$M,Lookup!K$2,0),"")</f>
        <v/>
      </c>
      <c r="M7155" s="6" t="str">
        <f>IFERROR(VLOOKUP($J7155,Lookup!$I:$M,Lookup!L$2,0),"")</f>
        <v/>
      </c>
      <c r="N7155" s="6" t="str">
        <f>IFERROR(VLOOKUP($J7155,Lookup!$I:$M,Lookup!M$2,0),"")</f>
        <v/>
      </c>
      <c r="O7155" s="6">
        <f>IFERROR(VLOOKUP(E7155,Lookup!B:C,2,0),0)</f>
        <v>0</v>
      </c>
    </row>
    <row r="7156" customHeight="1" spans="11:15">
      <c r="K7156" s="6" t="str">
        <f>IFERROR(VLOOKUP($J7156,Lookup!$I:$M,Lookup!J$2,0),"")</f>
        <v/>
      </c>
      <c r="L7156" s="6" t="str">
        <f>IFERROR(VLOOKUP($J7156,Lookup!$I:$M,Lookup!K$2,0),"")</f>
        <v/>
      </c>
      <c r="M7156" s="6" t="str">
        <f>IFERROR(VLOOKUP($J7156,Lookup!$I:$M,Lookup!L$2,0),"")</f>
        <v/>
      </c>
      <c r="N7156" s="6" t="str">
        <f>IFERROR(VLOOKUP($J7156,Lookup!$I:$M,Lookup!M$2,0),"")</f>
        <v/>
      </c>
      <c r="O7156" s="6">
        <f>IFERROR(VLOOKUP(E7156,Lookup!B:C,2,0),0)</f>
        <v>0</v>
      </c>
    </row>
    <row r="7157" customHeight="1" spans="11:15">
      <c r="K7157" s="6" t="str">
        <f>IFERROR(VLOOKUP($J7157,Lookup!$I:$M,Lookup!J$2,0),"")</f>
        <v/>
      </c>
      <c r="L7157" s="6" t="str">
        <f>IFERROR(VLOOKUP($J7157,Lookup!$I:$M,Lookup!K$2,0),"")</f>
        <v/>
      </c>
      <c r="M7157" s="6" t="str">
        <f>IFERROR(VLOOKUP($J7157,Lookup!$I:$M,Lookup!L$2,0),"")</f>
        <v/>
      </c>
      <c r="N7157" s="6" t="str">
        <f>IFERROR(VLOOKUP($J7157,Lookup!$I:$M,Lookup!M$2,0),"")</f>
        <v/>
      </c>
      <c r="O7157" s="6">
        <f>IFERROR(VLOOKUP(E7157,Lookup!B:C,2,0),0)</f>
        <v>0</v>
      </c>
    </row>
    <row r="7158" customHeight="1" spans="11:15">
      <c r="K7158" s="6" t="str">
        <f>IFERROR(VLOOKUP($J7158,Lookup!$I:$M,Lookup!J$2,0),"")</f>
        <v/>
      </c>
      <c r="L7158" s="6" t="str">
        <f>IFERROR(VLOOKUP($J7158,Lookup!$I:$M,Lookup!K$2,0),"")</f>
        <v/>
      </c>
      <c r="M7158" s="6" t="str">
        <f>IFERROR(VLOOKUP($J7158,Lookup!$I:$M,Lookup!L$2,0),"")</f>
        <v/>
      </c>
      <c r="N7158" s="6" t="str">
        <f>IFERROR(VLOOKUP($J7158,Lookup!$I:$M,Lookup!M$2,0),"")</f>
        <v/>
      </c>
      <c r="O7158" s="6">
        <f>IFERROR(VLOOKUP(E7158,Lookup!B:C,2,0),0)</f>
        <v>0</v>
      </c>
    </row>
    <row r="7159" customHeight="1" spans="11:15">
      <c r="K7159" s="6" t="str">
        <f>IFERROR(VLOOKUP($J7159,Lookup!$I:$M,Lookup!J$2,0),"")</f>
        <v/>
      </c>
      <c r="L7159" s="6" t="str">
        <f>IFERROR(VLOOKUP($J7159,Lookup!$I:$M,Lookup!K$2,0),"")</f>
        <v/>
      </c>
      <c r="M7159" s="6" t="str">
        <f>IFERROR(VLOOKUP($J7159,Lookup!$I:$M,Lookup!L$2,0),"")</f>
        <v/>
      </c>
      <c r="N7159" s="6" t="str">
        <f>IFERROR(VLOOKUP($J7159,Lookup!$I:$M,Lookup!M$2,0),"")</f>
        <v/>
      </c>
      <c r="O7159" s="6">
        <f>IFERROR(VLOOKUP(E7159,Lookup!B:C,2,0),0)</f>
        <v>0</v>
      </c>
    </row>
    <row r="7160" customHeight="1" spans="11:15">
      <c r="K7160" s="6" t="str">
        <f>IFERROR(VLOOKUP($J7160,Lookup!$I:$M,Lookup!J$2,0),"")</f>
        <v/>
      </c>
      <c r="L7160" s="6" t="str">
        <f>IFERROR(VLOOKUP($J7160,Lookup!$I:$M,Lookup!K$2,0),"")</f>
        <v/>
      </c>
      <c r="M7160" s="6" t="str">
        <f>IFERROR(VLOOKUP($J7160,Lookup!$I:$M,Lookup!L$2,0),"")</f>
        <v/>
      </c>
      <c r="N7160" s="6" t="str">
        <f>IFERROR(VLOOKUP($J7160,Lookup!$I:$M,Lookup!M$2,0),"")</f>
        <v/>
      </c>
      <c r="O7160" s="6">
        <f>IFERROR(VLOOKUP(E7160,Lookup!B:C,2,0),0)</f>
        <v>0</v>
      </c>
    </row>
    <row r="7161" customHeight="1" spans="11:15">
      <c r="K7161" s="6" t="str">
        <f>IFERROR(VLOOKUP($J7161,Lookup!$I:$M,Lookup!J$2,0),"")</f>
        <v/>
      </c>
      <c r="L7161" s="6" t="str">
        <f>IFERROR(VLOOKUP($J7161,Lookup!$I:$M,Lookup!K$2,0),"")</f>
        <v/>
      </c>
      <c r="M7161" s="6" t="str">
        <f>IFERROR(VLOOKUP($J7161,Lookup!$I:$M,Lookup!L$2,0),"")</f>
        <v/>
      </c>
      <c r="N7161" s="6" t="str">
        <f>IFERROR(VLOOKUP($J7161,Lookup!$I:$M,Lookup!M$2,0),"")</f>
        <v/>
      </c>
      <c r="O7161" s="6">
        <f>IFERROR(VLOOKUP(E7161,Lookup!B:C,2,0),0)</f>
        <v>0</v>
      </c>
    </row>
    <row r="7162" customHeight="1" spans="11:15">
      <c r="K7162" s="6" t="str">
        <f>IFERROR(VLOOKUP($J7162,Lookup!$I:$M,Lookup!J$2,0),"")</f>
        <v/>
      </c>
      <c r="L7162" s="6" t="str">
        <f>IFERROR(VLOOKUP($J7162,Lookup!$I:$M,Lookup!K$2,0),"")</f>
        <v/>
      </c>
      <c r="M7162" s="6" t="str">
        <f>IFERROR(VLOOKUP($J7162,Lookup!$I:$M,Lookup!L$2,0),"")</f>
        <v/>
      </c>
      <c r="N7162" s="6" t="str">
        <f>IFERROR(VLOOKUP($J7162,Lookup!$I:$M,Lookup!M$2,0),"")</f>
        <v/>
      </c>
      <c r="O7162" s="6">
        <f>IFERROR(VLOOKUP(E7162,Lookup!B:C,2,0),0)</f>
        <v>0</v>
      </c>
    </row>
    <row r="7163" customHeight="1" spans="11:15">
      <c r="K7163" s="6" t="str">
        <f>IFERROR(VLOOKUP($J7163,Lookup!$I:$M,Lookup!J$2,0),"")</f>
        <v/>
      </c>
      <c r="L7163" s="6" t="str">
        <f>IFERROR(VLOOKUP($J7163,Lookup!$I:$M,Lookup!K$2,0),"")</f>
        <v/>
      </c>
      <c r="M7163" s="6" t="str">
        <f>IFERROR(VLOOKUP($J7163,Lookup!$I:$M,Lookup!L$2,0),"")</f>
        <v/>
      </c>
      <c r="N7163" s="6" t="str">
        <f>IFERROR(VLOOKUP($J7163,Lookup!$I:$M,Lookup!M$2,0),"")</f>
        <v/>
      </c>
      <c r="O7163" s="6">
        <f>IFERROR(VLOOKUP(E7163,Lookup!B:C,2,0),0)</f>
        <v>0</v>
      </c>
    </row>
    <row r="7164" customHeight="1" spans="11:15">
      <c r="K7164" s="6" t="str">
        <f>IFERROR(VLOOKUP($J7164,Lookup!$I:$M,Lookup!J$2,0),"")</f>
        <v/>
      </c>
      <c r="L7164" s="6" t="str">
        <f>IFERROR(VLOOKUP($J7164,Lookup!$I:$M,Lookup!K$2,0),"")</f>
        <v/>
      </c>
      <c r="M7164" s="6" t="str">
        <f>IFERROR(VLOOKUP($J7164,Lookup!$I:$M,Lookup!L$2,0),"")</f>
        <v/>
      </c>
      <c r="N7164" s="6" t="str">
        <f>IFERROR(VLOOKUP($J7164,Lookup!$I:$M,Lookup!M$2,0),"")</f>
        <v/>
      </c>
      <c r="O7164" s="6">
        <f>IFERROR(VLOOKUP(E7164,Lookup!B:C,2,0),0)</f>
        <v>0</v>
      </c>
    </row>
    <row r="7165" customHeight="1" spans="11:15">
      <c r="K7165" s="6" t="str">
        <f>IFERROR(VLOOKUP($J7165,Lookup!$I:$M,Lookup!J$2,0),"")</f>
        <v/>
      </c>
      <c r="L7165" s="6" t="str">
        <f>IFERROR(VLOOKUP($J7165,Lookup!$I:$M,Lookup!K$2,0),"")</f>
        <v/>
      </c>
      <c r="M7165" s="6" t="str">
        <f>IFERROR(VLOOKUP($J7165,Lookup!$I:$M,Lookup!L$2,0),"")</f>
        <v/>
      </c>
      <c r="N7165" s="6" t="str">
        <f>IFERROR(VLOOKUP($J7165,Lookup!$I:$M,Lookup!M$2,0),"")</f>
        <v/>
      </c>
      <c r="O7165" s="6">
        <f>IFERROR(VLOOKUP(E7165,Lookup!B:C,2,0),0)</f>
        <v>0</v>
      </c>
    </row>
    <row r="7166" customHeight="1" spans="11:15">
      <c r="K7166" s="6" t="str">
        <f>IFERROR(VLOOKUP($J7166,Lookup!$I:$M,Lookup!J$2,0),"")</f>
        <v/>
      </c>
      <c r="L7166" s="6" t="str">
        <f>IFERROR(VLOOKUP($J7166,Lookup!$I:$M,Lookup!K$2,0),"")</f>
        <v/>
      </c>
      <c r="M7166" s="6" t="str">
        <f>IFERROR(VLOOKUP($J7166,Lookup!$I:$M,Lookup!L$2,0),"")</f>
        <v/>
      </c>
      <c r="N7166" s="6" t="str">
        <f>IFERROR(VLOOKUP($J7166,Lookup!$I:$M,Lookup!M$2,0),"")</f>
        <v/>
      </c>
      <c r="O7166" s="6">
        <f>IFERROR(VLOOKUP(E7166,Lookup!B:C,2,0),0)</f>
        <v>0</v>
      </c>
    </row>
    <row r="7167" customHeight="1" spans="11:15">
      <c r="K7167" s="6" t="str">
        <f>IFERROR(VLOOKUP($J7167,Lookup!$I:$M,Lookup!J$2,0),"")</f>
        <v/>
      </c>
      <c r="L7167" s="6" t="str">
        <f>IFERROR(VLOOKUP($J7167,Lookup!$I:$M,Lookup!K$2,0),"")</f>
        <v/>
      </c>
      <c r="M7167" s="6" t="str">
        <f>IFERROR(VLOOKUP($J7167,Lookup!$I:$M,Lookup!L$2,0),"")</f>
        <v/>
      </c>
      <c r="N7167" s="6" t="str">
        <f>IFERROR(VLOOKUP($J7167,Lookup!$I:$M,Lookup!M$2,0),"")</f>
        <v/>
      </c>
      <c r="O7167" s="6">
        <f>IFERROR(VLOOKUP(E7167,Lookup!B:C,2,0),0)</f>
        <v>0</v>
      </c>
    </row>
    <row r="7168" customHeight="1" spans="11:15">
      <c r="K7168" s="6" t="str">
        <f>IFERROR(VLOOKUP($J7168,Lookup!$I:$M,Lookup!J$2,0),"")</f>
        <v/>
      </c>
      <c r="L7168" s="6" t="str">
        <f>IFERROR(VLOOKUP($J7168,Lookup!$I:$M,Lookup!K$2,0),"")</f>
        <v/>
      </c>
      <c r="M7168" s="6" t="str">
        <f>IFERROR(VLOOKUP($J7168,Lookup!$I:$M,Lookup!L$2,0),"")</f>
        <v/>
      </c>
      <c r="N7168" s="6" t="str">
        <f>IFERROR(VLOOKUP($J7168,Lookup!$I:$M,Lookup!M$2,0),"")</f>
        <v/>
      </c>
      <c r="O7168" s="6">
        <f>IFERROR(VLOOKUP(E7168,Lookup!B:C,2,0),0)</f>
        <v>0</v>
      </c>
    </row>
    <row r="7169" customHeight="1" spans="11:15">
      <c r="K7169" s="6" t="str">
        <f>IFERROR(VLOOKUP($J7169,Lookup!$I:$M,Lookup!J$2,0),"")</f>
        <v/>
      </c>
      <c r="L7169" s="6" t="str">
        <f>IFERROR(VLOOKUP($J7169,Lookup!$I:$M,Lookup!K$2,0),"")</f>
        <v/>
      </c>
      <c r="M7169" s="6" t="str">
        <f>IFERROR(VLOOKUP($J7169,Lookup!$I:$M,Lookup!L$2,0),"")</f>
        <v/>
      </c>
      <c r="N7169" s="6" t="str">
        <f>IFERROR(VLOOKUP($J7169,Lookup!$I:$M,Lookup!M$2,0),"")</f>
        <v/>
      </c>
      <c r="O7169" s="6">
        <f>IFERROR(VLOOKUP(E7169,Lookup!B:C,2,0),0)</f>
        <v>0</v>
      </c>
    </row>
    <row r="7170" customHeight="1" spans="11:15">
      <c r="K7170" s="6" t="str">
        <f>IFERROR(VLOOKUP($J7170,Lookup!$I:$M,Lookup!J$2,0),"")</f>
        <v/>
      </c>
      <c r="L7170" s="6" t="str">
        <f>IFERROR(VLOOKUP($J7170,Lookup!$I:$M,Lookup!K$2,0),"")</f>
        <v/>
      </c>
      <c r="M7170" s="6" t="str">
        <f>IFERROR(VLOOKUP($J7170,Lookup!$I:$M,Lookup!L$2,0),"")</f>
        <v/>
      </c>
      <c r="N7170" s="6" t="str">
        <f>IFERROR(VLOOKUP($J7170,Lookup!$I:$M,Lookup!M$2,0),"")</f>
        <v/>
      </c>
      <c r="O7170" s="6">
        <f>IFERROR(VLOOKUP(E7170,Lookup!B:C,2,0),0)</f>
        <v>0</v>
      </c>
    </row>
    <row r="7171" customHeight="1" spans="11:15">
      <c r="K7171" s="6" t="str">
        <f>IFERROR(VLOOKUP($J7171,Lookup!$I:$M,Lookup!J$2,0),"")</f>
        <v/>
      </c>
      <c r="L7171" s="6" t="str">
        <f>IFERROR(VLOOKUP($J7171,Lookup!$I:$M,Lookup!K$2,0),"")</f>
        <v/>
      </c>
      <c r="M7171" s="6" t="str">
        <f>IFERROR(VLOOKUP($J7171,Lookup!$I:$M,Lookup!L$2,0),"")</f>
        <v/>
      </c>
      <c r="N7171" s="6" t="str">
        <f>IFERROR(VLOOKUP($J7171,Lookup!$I:$M,Lookup!M$2,0),"")</f>
        <v/>
      </c>
      <c r="O7171" s="6">
        <f>IFERROR(VLOOKUP(E7171,Lookup!B:C,2,0),0)</f>
        <v>0</v>
      </c>
    </row>
    <row r="7172" customHeight="1" spans="11:15">
      <c r="K7172" s="6" t="str">
        <f>IFERROR(VLOOKUP($J7172,Lookup!$I:$M,Lookup!J$2,0),"")</f>
        <v/>
      </c>
      <c r="L7172" s="6" t="str">
        <f>IFERROR(VLOOKUP($J7172,Lookup!$I:$M,Lookup!K$2,0),"")</f>
        <v/>
      </c>
      <c r="M7172" s="6" t="str">
        <f>IFERROR(VLOOKUP($J7172,Lookup!$I:$M,Lookup!L$2,0),"")</f>
        <v/>
      </c>
      <c r="N7172" s="6" t="str">
        <f>IFERROR(VLOOKUP($J7172,Lookup!$I:$M,Lookup!M$2,0),"")</f>
        <v/>
      </c>
      <c r="O7172" s="6">
        <f>IFERROR(VLOOKUP(E7172,Lookup!B:C,2,0),0)</f>
        <v>0</v>
      </c>
    </row>
    <row r="7173" customHeight="1" spans="11:15">
      <c r="K7173" s="6" t="str">
        <f>IFERROR(VLOOKUP($J7173,Lookup!$I:$M,Lookup!J$2,0),"")</f>
        <v/>
      </c>
      <c r="L7173" s="6" t="str">
        <f>IFERROR(VLOOKUP($J7173,Lookup!$I:$M,Lookup!K$2,0),"")</f>
        <v/>
      </c>
      <c r="M7173" s="6" t="str">
        <f>IFERROR(VLOOKUP($J7173,Lookup!$I:$M,Lookup!L$2,0),"")</f>
        <v/>
      </c>
      <c r="N7173" s="6" t="str">
        <f>IFERROR(VLOOKUP($J7173,Lookup!$I:$M,Lookup!M$2,0),"")</f>
        <v/>
      </c>
      <c r="O7173" s="6">
        <f>IFERROR(VLOOKUP(E7173,Lookup!B:C,2,0),0)</f>
        <v>0</v>
      </c>
    </row>
    <row r="7174" customHeight="1" spans="11:15">
      <c r="K7174" s="6" t="str">
        <f>IFERROR(VLOOKUP($J7174,Lookup!$I:$M,Lookup!J$2,0),"")</f>
        <v/>
      </c>
      <c r="L7174" s="6" t="str">
        <f>IFERROR(VLOOKUP($J7174,Lookup!$I:$M,Lookup!K$2,0),"")</f>
        <v/>
      </c>
      <c r="M7174" s="6" t="str">
        <f>IFERROR(VLOOKUP($J7174,Lookup!$I:$M,Lookup!L$2,0),"")</f>
        <v/>
      </c>
      <c r="N7174" s="6" t="str">
        <f>IFERROR(VLOOKUP($J7174,Lookup!$I:$M,Lookup!M$2,0),"")</f>
        <v/>
      </c>
      <c r="O7174" s="6">
        <f>IFERROR(VLOOKUP(E7174,Lookup!B:C,2,0),0)</f>
        <v>0</v>
      </c>
    </row>
    <row r="7175" customHeight="1" spans="11:15">
      <c r="K7175" s="6" t="str">
        <f>IFERROR(VLOOKUP($J7175,Lookup!$I:$M,Lookup!J$2,0),"")</f>
        <v/>
      </c>
      <c r="L7175" s="6" t="str">
        <f>IFERROR(VLOOKUP($J7175,Lookup!$I:$M,Lookup!K$2,0),"")</f>
        <v/>
      </c>
      <c r="M7175" s="6" t="str">
        <f>IFERROR(VLOOKUP($J7175,Lookup!$I:$M,Lookup!L$2,0),"")</f>
        <v/>
      </c>
      <c r="N7175" s="6" t="str">
        <f>IFERROR(VLOOKUP($J7175,Lookup!$I:$M,Lookup!M$2,0),"")</f>
        <v/>
      </c>
      <c r="O7175" s="6">
        <f>IFERROR(VLOOKUP(E7175,Lookup!B:C,2,0),0)</f>
        <v>0</v>
      </c>
    </row>
    <row r="7176" customHeight="1" spans="11:15">
      <c r="K7176" s="6" t="str">
        <f>IFERROR(VLOOKUP($J7176,Lookup!$I:$M,Lookup!J$2,0),"")</f>
        <v/>
      </c>
      <c r="L7176" s="6" t="str">
        <f>IFERROR(VLOOKUP($J7176,Lookup!$I:$M,Lookup!K$2,0),"")</f>
        <v/>
      </c>
      <c r="M7176" s="6" t="str">
        <f>IFERROR(VLOOKUP($J7176,Lookup!$I:$M,Lookup!L$2,0),"")</f>
        <v/>
      </c>
      <c r="N7176" s="6" t="str">
        <f>IFERROR(VLOOKUP($J7176,Lookup!$I:$M,Lookup!M$2,0),"")</f>
        <v/>
      </c>
      <c r="O7176" s="6">
        <f>IFERROR(VLOOKUP(E7176,Lookup!B:C,2,0),0)</f>
        <v>0</v>
      </c>
    </row>
    <row r="7177" customHeight="1" spans="11:15">
      <c r="K7177" s="6" t="str">
        <f>IFERROR(VLOOKUP($J7177,Lookup!$I:$M,Lookup!J$2,0),"")</f>
        <v/>
      </c>
      <c r="L7177" s="6" t="str">
        <f>IFERROR(VLOOKUP($J7177,Lookup!$I:$M,Lookup!K$2,0),"")</f>
        <v/>
      </c>
      <c r="M7177" s="6" t="str">
        <f>IFERROR(VLOOKUP($J7177,Lookup!$I:$M,Lookup!L$2,0),"")</f>
        <v/>
      </c>
      <c r="N7177" s="6" t="str">
        <f>IFERROR(VLOOKUP($J7177,Lookup!$I:$M,Lookup!M$2,0),"")</f>
        <v/>
      </c>
      <c r="O7177" s="6">
        <f>IFERROR(VLOOKUP(E7177,Lookup!B:C,2,0),0)</f>
        <v>0</v>
      </c>
    </row>
    <row r="7178" customHeight="1" spans="11:15">
      <c r="K7178" s="6" t="str">
        <f>IFERROR(VLOOKUP($J7178,Lookup!$I:$M,Lookup!J$2,0),"")</f>
        <v/>
      </c>
      <c r="L7178" s="6" t="str">
        <f>IFERROR(VLOOKUP($J7178,Lookup!$I:$M,Lookup!K$2,0),"")</f>
        <v/>
      </c>
      <c r="M7178" s="6" t="str">
        <f>IFERROR(VLOOKUP($J7178,Lookup!$I:$M,Lookup!L$2,0),"")</f>
        <v/>
      </c>
      <c r="N7178" s="6" t="str">
        <f>IFERROR(VLOOKUP($J7178,Lookup!$I:$M,Lookup!M$2,0),"")</f>
        <v/>
      </c>
      <c r="O7178" s="6">
        <f>IFERROR(VLOOKUP(E7178,Lookup!B:C,2,0),0)</f>
        <v>0</v>
      </c>
    </row>
    <row r="7179" customHeight="1" spans="11:15">
      <c r="K7179" s="6" t="str">
        <f>IFERROR(VLOOKUP($J7179,Lookup!$I:$M,Lookup!J$2,0),"")</f>
        <v/>
      </c>
      <c r="L7179" s="6" t="str">
        <f>IFERROR(VLOOKUP($J7179,Lookup!$I:$M,Lookup!K$2,0),"")</f>
        <v/>
      </c>
      <c r="M7179" s="6" t="str">
        <f>IFERROR(VLOOKUP($J7179,Lookup!$I:$M,Lookup!L$2,0),"")</f>
        <v/>
      </c>
      <c r="N7179" s="6" t="str">
        <f>IFERROR(VLOOKUP($J7179,Lookup!$I:$M,Lookup!M$2,0),"")</f>
        <v/>
      </c>
      <c r="O7179" s="6">
        <f>IFERROR(VLOOKUP(E7179,Lookup!B:C,2,0),0)</f>
        <v>0</v>
      </c>
    </row>
    <row r="7180" customHeight="1" spans="11:15">
      <c r="K7180" s="6" t="str">
        <f>IFERROR(VLOOKUP($J7180,Lookup!$I:$M,Lookup!J$2,0),"")</f>
        <v/>
      </c>
      <c r="L7180" s="6" t="str">
        <f>IFERROR(VLOOKUP($J7180,Lookup!$I:$M,Lookup!K$2,0),"")</f>
        <v/>
      </c>
      <c r="M7180" s="6" t="str">
        <f>IFERROR(VLOOKUP($J7180,Lookup!$I:$M,Lookup!L$2,0),"")</f>
        <v/>
      </c>
      <c r="N7180" s="6" t="str">
        <f>IFERROR(VLOOKUP($J7180,Lookup!$I:$M,Lookup!M$2,0),"")</f>
        <v/>
      </c>
      <c r="O7180" s="6">
        <f>IFERROR(VLOOKUP(E7180,Lookup!B:C,2,0),0)</f>
        <v>0</v>
      </c>
    </row>
    <row r="7181" customHeight="1" spans="11:15">
      <c r="K7181" s="6" t="str">
        <f>IFERROR(VLOOKUP($J7181,Lookup!$I:$M,Lookup!J$2,0),"")</f>
        <v/>
      </c>
      <c r="L7181" s="6" t="str">
        <f>IFERROR(VLOOKUP($J7181,Lookup!$I:$M,Lookup!K$2,0),"")</f>
        <v/>
      </c>
      <c r="M7181" s="6" t="str">
        <f>IFERROR(VLOOKUP($J7181,Lookup!$I:$M,Lookup!L$2,0),"")</f>
        <v/>
      </c>
      <c r="N7181" s="6" t="str">
        <f>IFERROR(VLOOKUP($J7181,Lookup!$I:$M,Lookup!M$2,0),"")</f>
        <v/>
      </c>
      <c r="O7181" s="6">
        <f>IFERROR(VLOOKUP(E7181,Lookup!B:C,2,0),0)</f>
        <v>0</v>
      </c>
    </row>
    <row r="7182" customHeight="1" spans="11:15">
      <c r="K7182" s="6" t="str">
        <f>IFERROR(VLOOKUP($J7182,Lookup!$I:$M,Lookup!J$2,0),"")</f>
        <v/>
      </c>
      <c r="L7182" s="6" t="str">
        <f>IFERROR(VLOOKUP($J7182,Lookup!$I:$M,Lookup!K$2,0),"")</f>
        <v/>
      </c>
      <c r="M7182" s="6" t="str">
        <f>IFERROR(VLOOKUP($J7182,Lookup!$I:$M,Lookup!L$2,0),"")</f>
        <v/>
      </c>
      <c r="N7182" s="6" t="str">
        <f>IFERROR(VLOOKUP($J7182,Lookup!$I:$M,Lookup!M$2,0),"")</f>
        <v/>
      </c>
      <c r="O7182" s="6">
        <f>IFERROR(VLOOKUP(E7182,Lookup!B:C,2,0),0)</f>
        <v>0</v>
      </c>
    </row>
    <row r="7183" customHeight="1" spans="11:15">
      <c r="K7183" s="6" t="str">
        <f>IFERROR(VLOOKUP($J7183,Lookup!$I:$M,Lookup!J$2,0),"")</f>
        <v/>
      </c>
      <c r="L7183" s="6" t="str">
        <f>IFERROR(VLOOKUP($J7183,Lookup!$I:$M,Lookup!K$2,0),"")</f>
        <v/>
      </c>
      <c r="M7183" s="6" t="str">
        <f>IFERROR(VLOOKUP($J7183,Lookup!$I:$M,Lookup!L$2,0),"")</f>
        <v/>
      </c>
      <c r="N7183" s="6" t="str">
        <f>IFERROR(VLOOKUP($J7183,Lookup!$I:$M,Lookup!M$2,0),"")</f>
        <v/>
      </c>
      <c r="O7183" s="6">
        <f>IFERROR(VLOOKUP(E7183,Lookup!B:C,2,0),0)</f>
        <v>0</v>
      </c>
    </row>
    <row r="7184" customHeight="1" spans="11:15">
      <c r="K7184" s="6" t="str">
        <f>IFERROR(VLOOKUP($J7184,Lookup!$I:$M,Lookup!J$2,0),"")</f>
        <v/>
      </c>
      <c r="L7184" s="6" t="str">
        <f>IFERROR(VLOOKUP($J7184,Lookup!$I:$M,Lookup!K$2,0),"")</f>
        <v/>
      </c>
      <c r="M7184" s="6" t="str">
        <f>IFERROR(VLOOKUP($J7184,Lookup!$I:$M,Lookup!L$2,0),"")</f>
        <v/>
      </c>
      <c r="N7184" s="6" t="str">
        <f>IFERROR(VLOOKUP($J7184,Lookup!$I:$M,Lookup!M$2,0),"")</f>
        <v/>
      </c>
      <c r="O7184" s="6">
        <f>IFERROR(VLOOKUP(E7184,Lookup!B:C,2,0),0)</f>
        <v>0</v>
      </c>
    </row>
    <row r="7185" customHeight="1" spans="11:15">
      <c r="K7185" s="6" t="str">
        <f>IFERROR(VLOOKUP($J7185,Lookup!$I:$M,Lookup!J$2,0),"")</f>
        <v/>
      </c>
      <c r="L7185" s="6" t="str">
        <f>IFERROR(VLOOKUP($J7185,Lookup!$I:$M,Lookup!K$2,0),"")</f>
        <v/>
      </c>
      <c r="M7185" s="6" t="str">
        <f>IFERROR(VLOOKUP($J7185,Lookup!$I:$M,Lookup!L$2,0),"")</f>
        <v/>
      </c>
      <c r="N7185" s="6" t="str">
        <f>IFERROR(VLOOKUP($J7185,Lookup!$I:$M,Lookup!M$2,0),"")</f>
        <v/>
      </c>
      <c r="O7185" s="6">
        <f>IFERROR(VLOOKUP(E7185,Lookup!B:C,2,0),0)</f>
        <v>0</v>
      </c>
    </row>
    <row r="7186" customHeight="1" spans="11:15">
      <c r="K7186" s="6" t="str">
        <f>IFERROR(VLOOKUP($J7186,Lookup!$I:$M,Lookup!J$2,0),"")</f>
        <v/>
      </c>
      <c r="L7186" s="6" t="str">
        <f>IFERROR(VLOOKUP($J7186,Lookup!$I:$M,Lookup!K$2,0),"")</f>
        <v/>
      </c>
      <c r="M7186" s="6" t="str">
        <f>IFERROR(VLOOKUP($J7186,Lookup!$I:$M,Lookup!L$2,0),"")</f>
        <v/>
      </c>
      <c r="N7186" s="6" t="str">
        <f>IFERROR(VLOOKUP($J7186,Lookup!$I:$M,Lookup!M$2,0),"")</f>
        <v/>
      </c>
      <c r="O7186" s="6">
        <f>IFERROR(VLOOKUP(E7186,Lookup!B:C,2,0),0)</f>
        <v>0</v>
      </c>
    </row>
    <row r="7187" customHeight="1" spans="11:15">
      <c r="K7187" s="6" t="str">
        <f>IFERROR(VLOOKUP($J7187,Lookup!$I:$M,Lookup!J$2,0),"")</f>
        <v/>
      </c>
      <c r="L7187" s="6" t="str">
        <f>IFERROR(VLOOKUP($J7187,Lookup!$I:$M,Lookup!K$2,0),"")</f>
        <v/>
      </c>
      <c r="M7187" s="6" t="str">
        <f>IFERROR(VLOOKUP($J7187,Lookup!$I:$M,Lookup!L$2,0),"")</f>
        <v/>
      </c>
      <c r="N7187" s="6" t="str">
        <f>IFERROR(VLOOKUP($J7187,Lookup!$I:$M,Lookup!M$2,0),"")</f>
        <v/>
      </c>
      <c r="O7187" s="6">
        <f>IFERROR(VLOOKUP(E7187,Lookup!B:C,2,0),0)</f>
        <v>0</v>
      </c>
    </row>
    <row r="7188" customHeight="1" spans="11:15">
      <c r="K7188" s="6" t="str">
        <f>IFERROR(VLOOKUP($J7188,Lookup!$I:$M,Lookup!J$2,0),"")</f>
        <v/>
      </c>
      <c r="L7188" s="6" t="str">
        <f>IFERROR(VLOOKUP($J7188,Lookup!$I:$M,Lookup!K$2,0),"")</f>
        <v/>
      </c>
      <c r="M7188" s="6" t="str">
        <f>IFERROR(VLOOKUP($J7188,Lookup!$I:$M,Lookup!L$2,0),"")</f>
        <v/>
      </c>
      <c r="N7188" s="6" t="str">
        <f>IFERROR(VLOOKUP($J7188,Lookup!$I:$M,Lookup!M$2,0),"")</f>
        <v/>
      </c>
      <c r="O7188" s="6">
        <f>IFERROR(VLOOKUP(E7188,Lookup!B:C,2,0),0)</f>
        <v>0</v>
      </c>
    </row>
    <row r="7189" customHeight="1" spans="11:15">
      <c r="K7189" s="6" t="str">
        <f>IFERROR(VLOOKUP($J7189,Lookup!$I:$M,Lookup!J$2,0),"")</f>
        <v/>
      </c>
      <c r="L7189" s="6" t="str">
        <f>IFERROR(VLOOKUP($J7189,Lookup!$I:$M,Lookup!K$2,0),"")</f>
        <v/>
      </c>
      <c r="M7189" s="6" t="str">
        <f>IFERROR(VLOOKUP($J7189,Lookup!$I:$M,Lookup!L$2,0),"")</f>
        <v/>
      </c>
      <c r="N7189" s="6" t="str">
        <f>IFERROR(VLOOKUP($J7189,Lookup!$I:$M,Lookup!M$2,0),"")</f>
        <v/>
      </c>
      <c r="O7189" s="6">
        <f>IFERROR(VLOOKUP(E7189,Lookup!B:C,2,0),0)</f>
        <v>0</v>
      </c>
    </row>
    <row r="7190" customHeight="1" spans="11:15">
      <c r="K7190" s="6" t="str">
        <f>IFERROR(VLOOKUP($J7190,Lookup!$I:$M,Lookup!J$2,0),"")</f>
        <v/>
      </c>
      <c r="L7190" s="6" t="str">
        <f>IFERROR(VLOOKUP($J7190,Lookup!$I:$M,Lookup!K$2,0),"")</f>
        <v/>
      </c>
      <c r="M7190" s="6" t="str">
        <f>IFERROR(VLOOKUP($J7190,Lookup!$I:$M,Lookup!L$2,0),"")</f>
        <v/>
      </c>
      <c r="N7190" s="6" t="str">
        <f>IFERROR(VLOOKUP($J7190,Lookup!$I:$M,Lookup!M$2,0),"")</f>
        <v/>
      </c>
      <c r="O7190" s="6">
        <f>IFERROR(VLOOKUP(E7190,Lookup!B:C,2,0),0)</f>
        <v>0</v>
      </c>
    </row>
    <row r="7191" customHeight="1" spans="11:15">
      <c r="K7191" s="6" t="str">
        <f>IFERROR(VLOOKUP($J7191,Lookup!$I:$M,Lookup!J$2,0),"")</f>
        <v/>
      </c>
      <c r="L7191" s="6" t="str">
        <f>IFERROR(VLOOKUP($J7191,Lookup!$I:$M,Lookup!K$2,0),"")</f>
        <v/>
      </c>
      <c r="M7191" s="6" t="str">
        <f>IFERROR(VLOOKUP($J7191,Lookup!$I:$M,Lookup!L$2,0),"")</f>
        <v/>
      </c>
      <c r="N7191" s="6" t="str">
        <f>IFERROR(VLOOKUP($J7191,Lookup!$I:$M,Lookup!M$2,0),"")</f>
        <v/>
      </c>
      <c r="O7191" s="6">
        <f>IFERROR(VLOOKUP(E7191,Lookup!B:C,2,0),0)</f>
        <v>0</v>
      </c>
    </row>
    <row r="7192" customHeight="1" spans="11:15">
      <c r="K7192" s="6" t="str">
        <f>IFERROR(VLOOKUP($J7192,Lookup!$I:$M,Lookup!J$2,0),"")</f>
        <v/>
      </c>
      <c r="L7192" s="6" t="str">
        <f>IFERROR(VLOOKUP($J7192,Lookup!$I:$M,Lookup!K$2,0),"")</f>
        <v/>
      </c>
      <c r="M7192" s="6" t="str">
        <f>IFERROR(VLOOKUP($J7192,Lookup!$I:$M,Lookup!L$2,0),"")</f>
        <v/>
      </c>
      <c r="N7192" s="6" t="str">
        <f>IFERROR(VLOOKUP($J7192,Lookup!$I:$M,Lookup!M$2,0),"")</f>
        <v/>
      </c>
      <c r="O7192" s="6">
        <f>IFERROR(VLOOKUP(E7192,Lookup!B:C,2,0),0)</f>
        <v>0</v>
      </c>
    </row>
    <row r="7193" customHeight="1" spans="11:15">
      <c r="K7193" s="6" t="str">
        <f>IFERROR(VLOOKUP($J7193,Lookup!$I:$M,Lookup!J$2,0),"")</f>
        <v/>
      </c>
      <c r="L7193" s="6" t="str">
        <f>IFERROR(VLOOKUP($J7193,Lookup!$I:$M,Lookup!K$2,0),"")</f>
        <v/>
      </c>
      <c r="M7193" s="6" t="str">
        <f>IFERROR(VLOOKUP($J7193,Lookup!$I:$M,Lookup!L$2,0),"")</f>
        <v/>
      </c>
      <c r="N7193" s="6" t="str">
        <f>IFERROR(VLOOKUP($J7193,Lookup!$I:$M,Lookup!M$2,0),"")</f>
        <v/>
      </c>
      <c r="O7193" s="6">
        <f>IFERROR(VLOOKUP(E7193,Lookup!B:C,2,0),0)</f>
        <v>0</v>
      </c>
    </row>
    <row r="7194" customHeight="1" spans="11:15">
      <c r="K7194" s="6" t="str">
        <f>IFERROR(VLOOKUP($J7194,Lookup!$I:$M,Lookup!J$2,0),"")</f>
        <v/>
      </c>
      <c r="L7194" s="6" t="str">
        <f>IFERROR(VLOOKUP($J7194,Lookup!$I:$M,Lookup!K$2,0),"")</f>
        <v/>
      </c>
      <c r="M7194" s="6" t="str">
        <f>IFERROR(VLOOKUP($J7194,Lookup!$I:$M,Lookup!L$2,0),"")</f>
        <v/>
      </c>
      <c r="N7194" s="6" t="str">
        <f>IFERROR(VLOOKUP($J7194,Lookup!$I:$M,Lookup!M$2,0),"")</f>
        <v/>
      </c>
      <c r="O7194" s="6">
        <f>IFERROR(VLOOKUP(E7194,Lookup!B:C,2,0),0)</f>
        <v>0</v>
      </c>
    </row>
    <row r="7195" customHeight="1" spans="11:15">
      <c r="K7195" s="6" t="str">
        <f>IFERROR(VLOOKUP($J7195,Lookup!$I:$M,Lookup!J$2,0),"")</f>
        <v/>
      </c>
      <c r="L7195" s="6" t="str">
        <f>IFERROR(VLOOKUP($J7195,Lookup!$I:$M,Lookup!K$2,0),"")</f>
        <v/>
      </c>
      <c r="M7195" s="6" t="str">
        <f>IFERROR(VLOOKUP($J7195,Lookup!$I:$M,Lookup!L$2,0),"")</f>
        <v/>
      </c>
      <c r="N7195" s="6" t="str">
        <f>IFERROR(VLOOKUP($J7195,Lookup!$I:$M,Lookup!M$2,0),"")</f>
        <v/>
      </c>
      <c r="O7195" s="6">
        <f>IFERROR(VLOOKUP(E7195,Lookup!B:C,2,0),0)</f>
        <v>0</v>
      </c>
    </row>
    <row r="7196" customHeight="1" spans="11:15">
      <c r="K7196" s="6" t="str">
        <f>IFERROR(VLOOKUP($J7196,Lookup!$I:$M,Lookup!J$2,0),"")</f>
        <v/>
      </c>
      <c r="L7196" s="6" t="str">
        <f>IFERROR(VLOOKUP($J7196,Lookup!$I:$M,Lookup!K$2,0),"")</f>
        <v/>
      </c>
      <c r="M7196" s="6" t="str">
        <f>IFERROR(VLOOKUP($J7196,Lookup!$I:$M,Lookup!L$2,0),"")</f>
        <v/>
      </c>
      <c r="N7196" s="6" t="str">
        <f>IFERROR(VLOOKUP($J7196,Lookup!$I:$M,Lookup!M$2,0),"")</f>
        <v/>
      </c>
      <c r="O7196" s="6">
        <f>IFERROR(VLOOKUP(E7196,Lookup!B:C,2,0),0)</f>
        <v>0</v>
      </c>
    </row>
    <row r="7197" customHeight="1" spans="11:15">
      <c r="K7197" s="6" t="str">
        <f>IFERROR(VLOOKUP($J7197,Lookup!$I:$M,Lookup!J$2,0),"")</f>
        <v/>
      </c>
      <c r="L7197" s="6" t="str">
        <f>IFERROR(VLOOKUP($J7197,Lookup!$I:$M,Lookup!K$2,0),"")</f>
        <v/>
      </c>
      <c r="M7197" s="6" t="str">
        <f>IFERROR(VLOOKUP($J7197,Lookup!$I:$M,Lookup!L$2,0),"")</f>
        <v/>
      </c>
      <c r="N7197" s="6" t="str">
        <f>IFERROR(VLOOKUP($J7197,Lookup!$I:$M,Lookup!M$2,0),"")</f>
        <v/>
      </c>
      <c r="O7197" s="6">
        <f>IFERROR(VLOOKUP(E7197,Lookup!B:C,2,0),0)</f>
        <v>0</v>
      </c>
    </row>
    <row r="7198" customHeight="1" spans="11:15">
      <c r="K7198" s="6" t="str">
        <f>IFERROR(VLOOKUP($J7198,Lookup!$I:$M,Lookup!J$2,0),"")</f>
        <v/>
      </c>
      <c r="L7198" s="6" t="str">
        <f>IFERROR(VLOOKUP($J7198,Lookup!$I:$M,Lookup!K$2,0),"")</f>
        <v/>
      </c>
      <c r="M7198" s="6" t="str">
        <f>IFERROR(VLOOKUP($J7198,Lookup!$I:$M,Lookup!L$2,0),"")</f>
        <v/>
      </c>
      <c r="N7198" s="6" t="str">
        <f>IFERROR(VLOOKUP($J7198,Lookup!$I:$M,Lookup!M$2,0),"")</f>
        <v/>
      </c>
      <c r="O7198" s="6">
        <f>IFERROR(VLOOKUP(E7198,Lookup!B:C,2,0),0)</f>
        <v>0</v>
      </c>
    </row>
    <row r="7199" customHeight="1" spans="11:15">
      <c r="K7199" s="6" t="str">
        <f>IFERROR(VLOOKUP($J7199,Lookup!$I:$M,Lookup!J$2,0),"")</f>
        <v/>
      </c>
      <c r="L7199" s="6" t="str">
        <f>IFERROR(VLOOKUP($J7199,Lookup!$I:$M,Lookup!K$2,0),"")</f>
        <v/>
      </c>
      <c r="M7199" s="6" t="str">
        <f>IFERROR(VLOOKUP($J7199,Lookup!$I:$M,Lookup!L$2,0),"")</f>
        <v/>
      </c>
      <c r="N7199" s="6" t="str">
        <f>IFERROR(VLOOKUP($J7199,Lookup!$I:$M,Lookup!M$2,0),"")</f>
        <v/>
      </c>
      <c r="O7199" s="6">
        <f>IFERROR(VLOOKUP(E7199,Lookup!B:C,2,0),0)</f>
        <v>0</v>
      </c>
    </row>
    <row r="7200" customHeight="1" spans="11:15">
      <c r="K7200" s="6" t="str">
        <f>IFERROR(VLOOKUP($J7200,Lookup!$I:$M,Lookup!J$2,0),"")</f>
        <v/>
      </c>
      <c r="L7200" s="6" t="str">
        <f>IFERROR(VLOOKUP($J7200,Lookup!$I:$M,Lookup!K$2,0),"")</f>
        <v/>
      </c>
      <c r="M7200" s="6" t="str">
        <f>IFERROR(VLOOKUP($J7200,Lookup!$I:$M,Lookup!L$2,0),"")</f>
        <v/>
      </c>
      <c r="N7200" s="6" t="str">
        <f>IFERROR(VLOOKUP($J7200,Lookup!$I:$M,Lookup!M$2,0),"")</f>
        <v/>
      </c>
      <c r="O7200" s="6">
        <f>IFERROR(VLOOKUP(E7200,Lookup!B:C,2,0),0)</f>
        <v>0</v>
      </c>
    </row>
    <row r="7201" customHeight="1" spans="11:15">
      <c r="K7201" s="6" t="str">
        <f>IFERROR(VLOOKUP($J7201,Lookup!$I:$M,Lookup!J$2,0),"")</f>
        <v/>
      </c>
      <c r="L7201" s="6" t="str">
        <f>IFERROR(VLOOKUP($J7201,Lookup!$I:$M,Lookup!K$2,0),"")</f>
        <v/>
      </c>
      <c r="M7201" s="6" t="str">
        <f>IFERROR(VLOOKUP($J7201,Lookup!$I:$M,Lookup!L$2,0),"")</f>
        <v/>
      </c>
      <c r="N7201" s="6" t="str">
        <f>IFERROR(VLOOKUP($J7201,Lookup!$I:$M,Lookup!M$2,0),"")</f>
        <v/>
      </c>
      <c r="O7201" s="6">
        <f>IFERROR(VLOOKUP(E7201,Lookup!B:C,2,0),0)</f>
        <v>0</v>
      </c>
    </row>
    <row r="7202" customHeight="1" spans="11:15">
      <c r="K7202" s="6" t="str">
        <f>IFERROR(VLOOKUP($J7202,Lookup!$I:$M,Lookup!J$2,0),"")</f>
        <v/>
      </c>
      <c r="L7202" s="6" t="str">
        <f>IFERROR(VLOOKUP($J7202,Lookup!$I:$M,Lookup!K$2,0),"")</f>
        <v/>
      </c>
      <c r="M7202" s="6" t="str">
        <f>IFERROR(VLOOKUP($J7202,Lookup!$I:$M,Lookup!L$2,0),"")</f>
        <v/>
      </c>
      <c r="N7202" s="6" t="str">
        <f>IFERROR(VLOOKUP($J7202,Lookup!$I:$M,Lookup!M$2,0),"")</f>
        <v/>
      </c>
      <c r="O7202" s="6">
        <f>IFERROR(VLOOKUP(E7202,Lookup!B:C,2,0),0)</f>
        <v>0</v>
      </c>
    </row>
    <row r="7203" customHeight="1" spans="11:15">
      <c r="K7203" s="6" t="str">
        <f>IFERROR(VLOOKUP($J7203,Lookup!$I:$M,Lookup!J$2,0),"")</f>
        <v/>
      </c>
      <c r="L7203" s="6" t="str">
        <f>IFERROR(VLOOKUP($J7203,Lookup!$I:$M,Lookup!K$2,0),"")</f>
        <v/>
      </c>
      <c r="M7203" s="6" t="str">
        <f>IFERROR(VLOOKUP($J7203,Lookup!$I:$M,Lookup!L$2,0),"")</f>
        <v/>
      </c>
      <c r="N7203" s="6" t="str">
        <f>IFERROR(VLOOKUP($J7203,Lookup!$I:$M,Lookup!M$2,0),"")</f>
        <v/>
      </c>
      <c r="O7203" s="6">
        <f>IFERROR(VLOOKUP(E7203,Lookup!B:C,2,0),0)</f>
        <v>0</v>
      </c>
    </row>
    <row r="7204" customHeight="1" spans="11:15">
      <c r="K7204" s="6" t="str">
        <f>IFERROR(VLOOKUP($J7204,Lookup!$I:$M,Lookup!J$2,0),"")</f>
        <v/>
      </c>
      <c r="L7204" s="6" t="str">
        <f>IFERROR(VLOOKUP($J7204,Lookup!$I:$M,Lookup!K$2,0),"")</f>
        <v/>
      </c>
      <c r="M7204" s="6" t="str">
        <f>IFERROR(VLOOKUP($J7204,Lookup!$I:$M,Lookup!L$2,0),"")</f>
        <v/>
      </c>
      <c r="N7204" s="6" t="str">
        <f>IFERROR(VLOOKUP($J7204,Lookup!$I:$M,Lookup!M$2,0),"")</f>
        <v/>
      </c>
      <c r="O7204" s="6">
        <f>IFERROR(VLOOKUP(E7204,Lookup!B:C,2,0),0)</f>
        <v>0</v>
      </c>
    </row>
    <row r="7205" customHeight="1" spans="11:15">
      <c r="K7205" s="6" t="str">
        <f>IFERROR(VLOOKUP($J7205,Lookup!$I:$M,Lookup!J$2,0),"")</f>
        <v/>
      </c>
      <c r="L7205" s="6" t="str">
        <f>IFERROR(VLOOKUP($J7205,Lookup!$I:$M,Lookup!K$2,0),"")</f>
        <v/>
      </c>
      <c r="M7205" s="6" t="str">
        <f>IFERROR(VLOOKUP($J7205,Lookup!$I:$M,Lookup!L$2,0),"")</f>
        <v/>
      </c>
      <c r="N7205" s="6" t="str">
        <f>IFERROR(VLOOKUP($J7205,Lookup!$I:$M,Lookup!M$2,0),"")</f>
        <v/>
      </c>
      <c r="O7205" s="6">
        <f>IFERROR(VLOOKUP(E7205,Lookup!B:C,2,0),0)</f>
        <v>0</v>
      </c>
    </row>
    <row r="7206" customHeight="1" spans="11:15">
      <c r="K7206" s="6" t="str">
        <f>IFERROR(VLOOKUP($J7206,Lookup!$I:$M,Lookup!J$2,0),"")</f>
        <v/>
      </c>
      <c r="L7206" s="6" t="str">
        <f>IFERROR(VLOOKUP($J7206,Lookup!$I:$M,Lookup!K$2,0),"")</f>
        <v/>
      </c>
      <c r="M7206" s="6" t="str">
        <f>IFERROR(VLOOKUP($J7206,Lookup!$I:$M,Lookup!L$2,0),"")</f>
        <v/>
      </c>
      <c r="N7206" s="6" t="str">
        <f>IFERROR(VLOOKUP($J7206,Lookup!$I:$M,Lookup!M$2,0),"")</f>
        <v/>
      </c>
      <c r="O7206" s="6">
        <f>IFERROR(VLOOKUP(E7206,Lookup!B:C,2,0),0)</f>
        <v>0</v>
      </c>
    </row>
    <row r="7207" customHeight="1" spans="11:15">
      <c r="K7207" s="6" t="str">
        <f>IFERROR(VLOOKUP($J7207,Lookup!$I:$M,Lookup!J$2,0),"")</f>
        <v/>
      </c>
      <c r="L7207" s="6" t="str">
        <f>IFERROR(VLOOKUP($J7207,Lookup!$I:$M,Lookup!K$2,0),"")</f>
        <v/>
      </c>
      <c r="M7207" s="6" t="str">
        <f>IFERROR(VLOOKUP($J7207,Lookup!$I:$M,Lookup!L$2,0),"")</f>
        <v/>
      </c>
      <c r="N7207" s="6" t="str">
        <f>IFERROR(VLOOKUP($J7207,Lookup!$I:$M,Lookup!M$2,0),"")</f>
        <v/>
      </c>
      <c r="O7207" s="6">
        <f>IFERROR(VLOOKUP(E7207,Lookup!B:C,2,0),0)</f>
        <v>0</v>
      </c>
    </row>
    <row r="7208" customHeight="1" spans="11:15">
      <c r="K7208" s="6" t="str">
        <f>IFERROR(VLOOKUP($J7208,Lookup!$I:$M,Lookup!J$2,0),"")</f>
        <v/>
      </c>
      <c r="L7208" s="6" t="str">
        <f>IFERROR(VLOOKUP($J7208,Lookup!$I:$M,Lookup!K$2,0),"")</f>
        <v/>
      </c>
      <c r="M7208" s="6" t="str">
        <f>IFERROR(VLOOKUP($J7208,Lookup!$I:$M,Lookup!L$2,0),"")</f>
        <v/>
      </c>
      <c r="N7208" s="6" t="str">
        <f>IFERROR(VLOOKUP($J7208,Lookup!$I:$M,Lookup!M$2,0),"")</f>
        <v/>
      </c>
      <c r="O7208" s="6">
        <f>IFERROR(VLOOKUP(E7208,Lookup!B:C,2,0),0)</f>
        <v>0</v>
      </c>
    </row>
    <row r="7209" customHeight="1" spans="11:15">
      <c r="K7209" s="6" t="str">
        <f>IFERROR(VLOOKUP($J7209,Lookup!$I:$M,Lookup!J$2,0),"")</f>
        <v/>
      </c>
      <c r="L7209" s="6" t="str">
        <f>IFERROR(VLOOKUP($J7209,Lookup!$I:$M,Lookup!K$2,0),"")</f>
        <v/>
      </c>
      <c r="M7209" s="6" t="str">
        <f>IFERROR(VLOOKUP($J7209,Lookup!$I:$M,Lookup!L$2,0),"")</f>
        <v/>
      </c>
      <c r="N7209" s="6" t="str">
        <f>IFERROR(VLOOKUP($J7209,Lookup!$I:$M,Lookup!M$2,0),"")</f>
        <v/>
      </c>
      <c r="O7209" s="6">
        <f>IFERROR(VLOOKUP(E7209,Lookup!B:C,2,0),0)</f>
        <v>0</v>
      </c>
    </row>
    <row r="7210" customHeight="1" spans="11:15">
      <c r="K7210" s="6" t="str">
        <f>IFERROR(VLOOKUP($J7210,Lookup!$I:$M,Lookup!J$2,0),"")</f>
        <v/>
      </c>
      <c r="L7210" s="6" t="str">
        <f>IFERROR(VLOOKUP($J7210,Lookup!$I:$M,Lookup!K$2,0),"")</f>
        <v/>
      </c>
      <c r="M7210" s="6" t="str">
        <f>IFERROR(VLOOKUP($J7210,Lookup!$I:$M,Lookup!L$2,0),"")</f>
        <v/>
      </c>
      <c r="N7210" s="6" t="str">
        <f>IFERROR(VLOOKUP($J7210,Lookup!$I:$M,Lookup!M$2,0),"")</f>
        <v/>
      </c>
      <c r="O7210" s="6">
        <f>IFERROR(VLOOKUP(E7210,Lookup!B:C,2,0),0)</f>
        <v>0</v>
      </c>
    </row>
    <row r="7211" customHeight="1" spans="11:15">
      <c r="K7211" s="6" t="str">
        <f>IFERROR(VLOOKUP($J7211,Lookup!$I:$M,Lookup!J$2,0),"")</f>
        <v/>
      </c>
      <c r="L7211" s="6" t="str">
        <f>IFERROR(VLOOKUP($J7211,Lookup!$I:$M,Lookup!K$2,0),"")</f>
        <v/>
      </c>
      <c r="M7211" s="6" t="str">
        <f>IFERROR(VLOOKUP($J7211,Lookup!$I:$M,Lookup!L$2,0),"")</f>
        <v/>
      </c>
      <c r="N7211" s="6" t="str">
        <f>IFERROR(VLOOKUP($J7211,Lookup!$I:$M,Lookup!M$2,0),"")</f>
        <v/>
      </c>
      <c r="O7211" s="6">
        <f>IFERROR(VLOOKUP(E7211,Lookup!B:C,2,0),0)</f>
        <v>0</v>
      </c>
    </row>
    <row r="7212" customHeight="1" spans="11:15">
      <c r="K7212" s="6" t="str">
        <f>IFERROR(VLOOKUP($J7212,Lookup!$I:$M,Lookup!J$2,0),"")</f>
        <v/>
      </c>
      <c r="L7212" s="6" t="str">
        <f>IFERROR(VLOOKUP($J7212,Lookup!$I:$M,Lookup!K$2,0),"")</f>
        <v/>
      </c>
      <c r="M7212" s="6" t="str">
        <f>IFERROR(VLOOKUP($J7212,Lookup!$I:$M,Lookup!L$2,0),"")</f>
        <v/>
      </c>
      <c r="N7212" s="6" t="str">
        <f>IFERROR(VLOOKUP($J7212,Lookup!$I:$M,Lookup!M$2,0),"")</f>
        <v/>
      </c>
      <c r="O7212" s="6">
        <f>IFERROR(VLOOKUP(E7212,Lookup!B:C,2,0),0)</f>
        <v>0</v>
      </c>
    </row>
    <row r="7213" customHeight="1" spans="11:15">
      <c r="K7213" s="6" t="str">
        <f>IFERROR(VLOOKUP($J7213,Lookup!$I:$M,Lookup!J$2,0),"")</f>
        <v/>
      </c>
      <c r="L7213" s="6" t="str">
        <f>IFERROR(VLOOKUP($J7213,Lookup!$I:$M,Lookup!K$2,0),"")</f>
        <v/>
      </c>
      <c r="M7213" s="6" t="str">
        <f>IFERROR(VLOOKUP($J7213,Lookup!$I:$M,Lookup!L$2,0),"")</f>
        <v/>
      </c>
      <c r="N7213" s="6" t="str">
        <f>IFERROR(VLOOKUP($J7213,Lookup!$I:$M,Lookup!M$2,0),"")</f>
        <v/>
      </c>
      <c r="O7213" s="6">
        <f>IFERROR(VLOOKUP(E7213,Lookup!B:C,2,0),0)</f>
        <v>0</v>
      </c>
    </row>
    <row r="7214" customHeight="1" spans="11:15">
      <c r="K7214" s="6" t="str">
        <f>IFERROR(VLOOKUP($J7214,Lookup!$I:$M,Lookup!J$2,0),"")</f>
        <v/>
      </c>
      <c r="L7214" s="6" t="str">
        <f>IFERROR(VLOOKUP($J7214,Lookup!$I:$M,Lookup!K$2,0),"")</f>
        <v/>
      </c>
      <c r="M7214" s="6" t="str">
        <f>IFERROR(VLOOKUP($J7214,Lookup!$I:$M,Lookup!L$2,0),"")</f>
        <v/>
      </c>
      <c r="N7214" s="6" t="str">
        <f>IFERROR(VLOOKUP($J7214,Lookup!$I:$M,Lookup!M$2,0),"")</f>
        <v/>
      </c>
      <c r="O7214" s="6">
        <f>IFERROR(VLOOKUP(E7214,Lookup!B:C,2,0),0)</f>
        <v>0</v>
      </c>
    </row>
    <row r="7215" customHeight="1" spans="11:15">
      <c r="K7215" s="6" t="str">
        <f>IFERROR(VLOOKUP($J7215,Lookup!$I:$M,Lookup!J$2,0),"")</f>
        <v/>
      </c>
      <c r="L7215" s="6" t="str">
        <f>IFERROR(VLOOKUP($J7215,Lookup!$I:$M,Lookup!K$2,0),"")</f>
        <v/>
      </c>
      <c r="M7215" s="6" t="str">
        <f>IFERROR(VLOOKUP($J7215,Lookup!$I:$M,Lookup!L$2,0),"")</f>
        <v/>
      </c>
      <c r="N7215" s="6" t="str">
        <f>IFERROR(VLOOKUP($J7215,Lookup!$I:$M,Lookup!M$2,0),"")</f>
        <v/>
      </c>
      <c r="O7215" s="6">
        <f>IFERROR(VLOOKUP(E7215,Lookup!B:C,2,0),0)</f>
        <v>0</v>
      </c>
    </row>
    <row r="7216" customHeight="1" spans="11:15">
      <c r="K7216" s="6" t="str">
        <f>IFERROR(VLOOKUP($J7216,Lookup!$I:$M,Lookup!J$2,0),"")</f>
        <v/>
      </c>
      <c r="L7216" s="6" t="str">
        <f>IFERROR(VLOOKUP($J7216,Lookup!$I:$M,Lookup!K$2,0),"")</f>
        <v/>
      </c>
      <c r="M7216" s="6" t="str">
        <f>IFERROR(VLOOKUP($J7216,Lookup!$I:$M,Lookup!L$2,0),"")</f>
        <v/>
      </c>
      <c r="N7216" s="6" t="str">
        <f>IFERROR(VLOOKUP($J7216,Lookup!$I:$M,Lookup!M$2,0),"")</f>
        <v/>
      </c>
      <c r="O7216" s="6">
        <f>IFERROR(VLOOKUP(E7216,Lookup!B:C,2,0),0)</f>
        <v>0</v>
      </c>
    </row>
    <row r="7217" customHeight="1" spans="11:15">
      <c r="K7217" s="6" t="str">
        <f>IFERROR(VLOOKUP($J7217,Lookup!$I:$M,Lookup!J$2,0),"")</f>
        <v/>
      </c>
      <c r="L7217" s="6" t="str">
        <f>IFERROR(VLOOKUP($J7217,Lookup!$I:$M,Lookup!K$2,0),"")</f>
        <v/>
      </c>
      <c r="M7217" s="6" t="str">
        <f>IFERROR(VLOOKUP($J7217,Lookup!$I:$M,Lookup!L$2,0),"")</f>
        <v/>
      </c>
      <c r="N7217" s="6" t="str">
        <f>IFERROR(VLOOKUP($J7217,Lookup!$I:$M,Lookup!M$2,0),"")</f>
        <v/>
      </c>
      <c r="O7217" s="6">
        <f>IFERROR(VLOOKUP(E7217,Lookup!B:C,2,0),0)</f>
        <v>0</v>
      </c>
    </row>
    <row r="7218" customHeight="1" spans="11:15">
      <c r="K7218" s="6" t="str">
        <f>IFERROR(VLOOKUP($J7218,Lookup!$I:$M,Lookup!J$2,0),"")</f>
        <v/>
      </c>
      <c r="L7218" s="6" t="str">
        <f>IFERROR(VLOOKUP($J7218,Lookup!$I:$M,Lookup!K$2,0),"")</f>
        <v/>
      </c>
      <c r="M7218" s="6" t="str">
        <f>IFERROR(VLOOKUP($J7218,Lookup!$I:$M,Lookup!L$2,0),"")</f>
        <v/>
      </c>
      <c r="N7218" s="6" t="str">
        <f>IFERROR(VLOOKUP($J7218,Lookup!$I:$M,Lookup!M$2,0),"")</f>
        <v/>
      </c>
      <c r="O7218" s="6">
        <f>IFERROR(VLOOKUP(E7218,Lookup!B:C,2,0),0)</f>
        <v>0</v>
      </c>
    </row>
    <row r="7219" customHeight="1" spans="11:15">
      <c r="K7219" s="6" t="str">
        <f>IFERROR(VLOOKUP($J7219,Lookup!$I:$M,Lookup!J$2,0),"")</f>
        <v/>
      </c>
      <c r="L7219" s="6" t="str">
        <f>IFERROR(VLOOKUP($J7219,Lookup!$I:$M,Lookup!K$2,0),"")</f>
        <v/>
      </c>
      <c r="M7219" s="6" t="str">
        <f>IFERROR(VLOOKUP($J7219,Lookup!$I:$M,Lookup!L$2,0),"")</f>
        <v/>
      </c>
      <c r="N7219" s="6" t="str">
        <f>IFERROR(VLOOKUP($J7219,Lookup!$I:$M,Lookup!M$2,0),"")</f>
        <v/>
      </c>
      <c r="O7219" s="6">
        <f>IFERROR(VLOOKUP(E7219,Lookup!B:C,2,0),0)</f>
        <v>0</v>
      </c>
    </row>
    <row r="7220" customHeight="1" spans="11:15">
      <c r="K7220" s="6" t="str">
        <f>IFERROR(VLOOKUP($J7220,Lookup!$I:$M,Lookup!J$2,0),"")</f>
        <v/>
      </c>
      <c r="L7220" s="6" t="str">
        <f>IFERROR(VLOOKUP($J7220,Lookup!$I:$M,Lookup!K$2,0),"")</f>
        <v/>
      </c>
      <c r="M7220" s="6" t="str">
        <f>IFERROR(VLOOKUP($J7220,Lookup!$I:$M,Lookup!L$2,0),"")</f>
        <v/>
      </c>
      <c r="N7220" s="6" t="str">
        <f>IFERROR(VLOOKUP($J7220,Lookup!$I:$M,Lookup!M$2,0),"")</f>
        <v/>
      </c>
      <c r="O7220" s="6">
        <f>IFERROR(VLOOKUP(E7220,Lookup!B:C,2,0),0)</f>
        <v>0</v>
      </c>
    </row>
    <row r="7221" customHeight="1" spans="11:15">
      <c r="K7221" s="6" t="str">
        <f>IFERROR(VLOOKUP($J7221,Lookup!$I:$M,Lookup!J$2,0),"")</f>
        <v/>
      </c>
      <c r="L7221" s="6" t="str">
        <f>IFERROR(VLOOKUP($J7221,Lookup!$I:$M,Lookup!K$2,0),"")</f>
        <v/>
      </c>
      <c r="M7221" s="6" t="str">
        <f>IFERROR(VLOOKUP($J7221,Lookup!$I:$M,Lookup!L$2,0),"")</f>
        <v/>
      </c>
      <c r="N7221" s="6" t="str">
        <f>IFERROR(VLOOKUP($J7221,Lookup!$I:$M,Lookup!M$2,0),"")</f>
        <v/>
      </c>
      <c r="O7221" s="6">
        <f>IFERROR(VLOOKUP(E7221,Lookup!B:C,2,0),0)</f>
        <v>0</v>
      </c>
    </row>
    <row r="7222" customHeight="1" spans="11:15">
      <c r="K7222" s="6" t="str">
        <f>IFERROR(VLOOKUP($J7222,Lookup!$I:$M,Lookup!J$2,0),"")</f>
        <v/>
      </c>
      <c r="L7222" s="6" t="str">
        <f>IFERROR(VLOOKUP($J7222,Lookup!$I:$M,Lookup!K$2,0),"")</f>
        <v/>
      </c>
      <c r="M7222" s="6" t="str">
        <f>IFERROR(VLOOKUP($J7222,Lookup!$I:$M,Lookup!L$2,0),"")</f>
        <v/>
      </c>
      <c r="N7222" s="6" t="str">
        <f>IFERROR(VLOOKUP($J7222,Lookup!$I:$M,Lookup!M$2,0),"")</f>
        <v/>
      </c>
      <c r="O7222" s="6">
        <f>IFERROR(VLOOKUP(E7222,Lookup!B:C,2,0),0)</f>
        <v>0</v>
      </c>
    </row>
    <row r="7223" customHeight="1" spans="11:15">
      <c r="K7223" s="6" t="str">
        <f>IFERROR(VLOOKUP($J7223,Lookup!$I:$M,Lookup!J$2,0),"")</f>
        <v/>
      </c>
      <c r="L7223" s="6" t="str">
        <f>IFERROR(VLOOKUP($J7223,Lookup!$I:$M,Lookup!K$2,0),"")</f>
        <v/>
      </c>
      <c r="M7223" s="6" t="str">
        <f>IFERROR(VLOOKUP($J7223,Lookup!$I:$M,Lookup!L$2,0),"")</f>
        <v/>
      </c>
      <c r="N7223" s="6" t="str">
        <f>IFERROR(VLOOKUP($J7223,Lookup!$I:$M,Lookup!M$2,0),"")</f>
        <v/>
      </c>
      <c r="O7223" s="6">
        <f>IFERROR(VLOOKUP(E7223,Lookup!B:C,2,0),0)</f>
        <v>0</v>
      </c>
    </row>
    <row r="7224" customHeight="1" spans="11:15">
      <c r="K7224" s="6" t="str">
        <f>IFERROR(VLOOKUP($J7224,Lookup!$I:$M,Lookup!J$2,0),"")</f>
        <v/>
      </c>
      <c r="L7224" s="6" t="str">
        <f>IFERROR(VLOOKUP($J7224,Lookup!$I:$M,Lookup!K$2,0),"")</f>
        <v/>
      </c>
      <c r="M7224" s="6" t="str">
        <f>IFERROR(VLOOKUP($J7224,Lookup!$I:$M,Lookup!L$2,0),"")</f>
        <v/>
      </c>
      <c r="N7224" s="6" t="str">
        <f>IFERROR(VLOOKUP($J7224,Lookup!$I:$M,Lookup!M$2,0),"")</f>
        <v/>
      </c>
      <c r="O7224" s="6">
        <f>IFERROR(VLOOKUP(E7224,Lookup!B:C,2,0),0)</f>
        <v>0</v>
      </c>
    </row>
    <row r="7225" customHeight="1" spans="11:15">
      <c r="K7225" s="6" t="str">
        <f>IFERROR(VLOOKUP($J7225,Lookup!$I:$M,Lookup!J$2,0),"")</f>
        <v/>
      </c>
      <c r="L7225" s="6" t="str">
        <f>IFERROR(VLOOKUP($J7225,Lookup!$I:$M,Lookup!K$2,0),"")</f>
        <v/>
      </c>
      <c r="M7225" s="6" t="str">
        <f>IFERROR(VLOOKUP($J7225,Lookup!$I:$M,Lookup!L$2,0),"")</f>
        <v/>
      </c>
      <c r="N7225" s="6" t="str">
        <f>IFERROR(VLOOKUP($J7225,Lookup!$I:$M,Lookup!M$2,0),"")</f>
        <v/>
      </c>
      <c r="O7225" s="6">
        <f>IFERROR(VLOOKUP(E7225,Lookup!B:C,2,0),0)</f>
        <v>0</v>
      </c>
    </row>
    <row r="7226" customHeight="1" spans="11:15">
      <c r="K7226" s="6" t="str">
        <f>IFERROR(VLOOKUP($J7226,Lookup!$I:$M,Lookup!J$2,0),"")</f>
        <v/>
      </c>
      <c r="L7226" s="6" t="str">
        <f>IFERROR(VLOOKUP($J7226,Lookup!$I:$M,Lookup!K$2,0),"")</f>
        <v/>
      </c>
      <c r="M7226" s="6" t="str">
        <f>IFERROR(VLOOKUP($J7226,Lookup!$I:$M,Lookup!L$2,0),"")</f>
        <v/>
      </c>
      <c r="N7226" s="6" t="str">
        <f>IFERROR(VLOOKUP($J7226,Lookup!$I:$M,Lookup!M$2,0),"")</f>
        <v/>
      </c>
      <c r="O7226" s="6">
        <f>IFERROR(VLOOKUP(E7226,Lookup!B:C,2,0),0)</f>
        <v>0</v>
      </c>
    </row>
    <row r="7227" customHeight="1" spans="11:15">
      <c r="K7227" s="6" t="str">
        <f>IFERROR(VLOOKUP($J7227,Lookup!$I:$M,Lookup!J$2,0),"")</f>
        <v/>
      </c>
      <c r="L7227" s="6" t="str">
        <f>IFERROR(VLOOKUP($J7227,Lookup!$I:$M,Lookup!K$2,0),"")</f>
        <v/>
      </c>
      <c r="M7227" s="6" t="str">
        <f>IFERROR(VLOOKUP($J7227,Lookup!$I:$M,Lookup!L$2,0),"")</f>
        <v/>
      </c>
      <c r="N7227" s="6" t="str">
        <f>IFERROR(VLOOKUP($J7227,Lookup!$I:$M,Lookup!M$2,0),"")</f>
        <v/>
      </c>
      <c r="O7227" s="6">
        <f>IFERROR(VLOOKUP(E7227,Lookup!B:C,2,0),0)</f>
        <v>0</v>
      </c>
    </row>
    <row r="7228" customHeight="1" spans="11:15">
      <c r="K7228" s="6" t="str">
        <f>IFERROR(VLOOKUP($J7228,Lookup!$I:$M,Lookup!J$2,0),"")</f>
        <v/>
      </c>
      <c r="L7228" s="6" t="str">
        <f>IFERROR(VLOOKUP($J7228,Lookup!$I:$M,Lookup!K$2,0),"")</f>
        <v/>
      </c>
      <c r="M7228" s="6" t="str">
        <f>IFERROR(VLOOKUP($J7228,Lookup!$I:$M,Lookup!L$2,0),"")</f>
        <v/>
      </c>
      <c r="N7228" s="6" t="str">
        <f>IFERROR(VLOOKUP($J7228,Lookup!$I:$M,Lookup!M$2,0),"")</f>
        <v/>
      </c>
      <c r="O7228" s="6">
        <f>IFERROR(VLOOKUP(E7228,Lookup!B:C,2,0),0)</f>
        <v>0</v>
      </c>
    </row>
    <row r="7229" customHeight="1" spans="11:15">
      <c r="K7229" s="6" t="str">
        <f>IFERROR(VLOOKUP($J7229,Lookup!$I:$M,Lookup!J$2,0),"")</f>
        <v/>
      </c>
      <c r="L7229" s="6" t="str">
        <f>IFERROR(VLOOKUP($J7229,Lookup!$I:$M,Lookup!K$2,0),"")</f>
        <v/>
      </c>
      <c r="M7229" s="6" t="str">
        <f>IFERROR(VLOOKUP($J7229,Lookup!$I:$M,Lookup!L$2,0),"")</f>
        <v/>
      </c>
      <c r="N7229" s="6" t="str">
        <f>IFERROR(VLOOKUP($J7229,Lookup!$I:$M,Lookup!M$2,0),"")</f>
        <v/>
      </c>
      <c r="O7229" s="6">
        <f>IFERROR(VLOOKUP(E7229,Lookup!B:C,2,0),0)</f>
        <v>0</v>
      </c>
    </row>
    <row r="7230" customHeight="1" spans="11:15">
      <c r="K7230" s="6" t="str">
        <f>IFERROR(VLOOKUP($J7230,Lookup!$I:$M,Lookup!J$2,0),"")</f>
        <v/>
      </c>
      <c r="L7230" s="6" t="str">
        <f>IFERROR(VLOOKUP($J7230,Lookup!$I:$M,Lookup!K$2,0),"")</f>
        <v/>
      </c>
      <c r="M7230" s="6" t="str">
        <f>IFERROR(VLOOKUP($J7230,Lookup!$I:$M,Lookup!L$2,0),"")</f>
        <v/>
      </c>
      <c r="N7230" s="6" t="str">
        <f>IFERROR(VLOOKUP($J7230,Lookup!$I:$M,Lookup!M$2,0),"")</f>
        <v/>
      </c>
      <c r="O7230" s="6">
        <f>IFERROR(VLOOKUP(E7230,Lookup!B:C,2,0),0)</f>
        <v>0</v>
      </c>
    </row>
    <row r="7231" customHeight="1" spans="11:15">
      <c r="K7231" s="6" t="str">
        <f>IFERROR(VLOOKUP($J7231,Lookup!$I:$M,Lookup!J$2,0),"")</f>
        <v/>
      </c>
      <c r="L7231" s="6" t="str">
        <f>IFERROR(VLOOKUP($J7231,Lookup!$I:$M,Lookup!K$2,0),"")</f>
        <v/>
      </c>
      <c r="M7231" s="6" t="str">
        <f>IFERROR(VLOOKUP($J7231,Lookup!$I:$M,Lookup!L$2,0),"")</f>
        <v/>
      </c>
      <c r="N7231" s="6" t="str">
        <f>IFERROR(VLOOKUP($J7231,Lookup!$I:$M,Lookup!M$2,0),"")</f>
        <v/>
      </c>
      <c r="O7231" s="6">
        <f>IFERROR(VLOOKUP(E7231,Lookup!B:C,2,0),0)</f>
        <v>0</v>
      </c>
    </row>
    <row r="7232" customHeight="1" spans="11:15">
      <c r="K7232" s="6" t="str">
        <f>IFERROR(VLOOKUP($J7232,Lookup!$I:$M,Lookup!J$2,0),"")</f>
        <v/>
      </c>
      <c r="L7232" s="6" t="str">
        <f>IFERROR(VLOOKUP($J7232,Lookup!$I:$M,Lookup!K$2,0),"")</f>
        <v/>
      </c>
      <c r="M7232" s="6" t="str">
        <f>IFERROR(VLOOKUP($J7232,Lookup!$I:$M,Lookup!L$2,0),"")</f>
        <v/>
      </c>
      <c r="N7232" s="6" t="str">
        <f>IFERROR(VLOOKUP($J7232,Lookup!$I:$M,Lookup!M$2,0),"")</f>
        <v/>
      </c>
      <c r="O7232" s="6">
        <f>IFERROR(VLOOKUP(E7232,Lookup!B:C,2,0),0)</f>
        <v>0</v>
      </c>
    </row>
    <row r="7233" customHeight="1" spans="11:15">
      <c r="K7233" s="6" t="str">
        <f>IFERROR(VLOOKUP($J7233,Lookup!$I:$M,Lookup!J$2,0),"")</f>
        <v/>
      </c>
      <c r="L7233" s="6" t="str">
        <f>IFERROR(VLOOKUP($J7233,Lookup!$I:$M,Lookup!K$2,0),"")</f>
        <v/>
      </c>
      <c r="M7233" s="6" t="str">
        <f>IFERROR(VLOOKUP($J7233,Lookup!$I:$M,Lookup!L$2,0),"")</f>
        <v/>
      </c>
      <c r="N7233" s="6" t="str">
        <f>IFERROR(VLOOKUP($J7233,Lookup!$I:$M,Lookup!M$2,0),"")</f>
        <v/>
      </c>
      <c r="O7233" s="6">
        <f>IFERROR(VLOOKUP(E7233,Lookup!B:C,2,0),0)</f>
        <v>0</v>
      </c>
    </row>
    <row r="7234" customHeight="1" spans="11:15">
      <c r="K7234" s="6" t="str">
        <f>IFERROR(VLOOKUP($J7234,Lookup!$I:$M,Lookup!J$2,0),"")</f>
        <v/>
      </c>
      <c r="L7234" s="6" t="str">
        <f>IFERROR(VLOOKUP($J7234,Lookup!$I:$M,Lookup!K$2,0),"")</f>
        <v/>
      </c>
      <c r="M7234" s="6" t="str">
        <f>IFERROR(VLOOKUP($J7234,Lookup!$I:$M,Lookup!L$2,0),"")</f>
        <v/>
      </c>
      <c r="N7234" s="6" t="str">
        <f>IFERROR(VLOOKUP($J7234,Lookup!$I:$M,Lookup!M$2,0),"")</f>
        <v/>
      </c>
      <c r="O7234" s="6">
        <f>IFERROR(VLOOKUP(E7234,Lookup!B:C,2,0),0)</f>
        <v>0</v>
      </c>
    </row>
    <row r="7235" customHeight="1" spans="11:15">
      <c r="K7235" s="6" t="str">
        <f>IFERROR(VLOOKUP($J7235,Lookup!$I:$M,Lookup!J$2,0),"")</f>
        <v/>
      </c>
      <c r="L7235" s="6" t="str">
        <f>IFERROR(VLOOKUP($J7235,Lookup!$I:$M,Lookup!K$2,0),"")</f>
        <v/>
      </c>
      <c r="M7235" s="6" t="str">
        <f>IFERROR(VLOOKUP($J7235,Lookup!$I:$M,Lookup!L$2,0),"")</f>
        <v/>
      </c>
      <c r="N7235" s="6" t="str">
        <f>IFERROR(VLOOKUP($J7235,Lookup!$I:$M,Lookup!M$2,0),"")</f>
        <v/>
      </c>
      <c r="O7235" s="6">
        <f>IFERROR(VLOOKUP(E7235,Lookup!B:C,2,0),0)</f>
        <v>0</v>
      </c>
    </row>
    <row r="7236" customHeight="1" spans="11:15">
      <c r="K7236" s="6" t="str">
        <f>IFERROR(VLOOKUP($J7236,Lookup!$I:$M,Lookup!J$2,0),"")</f>
        <v/>
      </c>
      <c r="L7236" s="6" t="str">
        <f>IFERROR(VLOOKUP($J7236,Lookup!$I:$M,Lookup!K$2,0),"")</f>
        <v/>
      </c>
      <c r="M7236" s="6" t="str">
        <f>IFERROR(VLOOKUP($J7236,Lookup!$I:$M,Lookup!L$2,0),"")</f>
        <v/>
      </c>
      <c r="N7236" s="6" t="str">
        <f>IFERROR(VLOOKUP($J7236,Lookup!$I:$M,Lookup!M$2,0),"")</f>
        <v/>
      </c>
      <c r="O7236" s="6">
        <f>IFERROR(VLOOKUP(E7236,Lookup!B:C,2,0),0)</f>
        <v>0</v>
      </c>
    </row>
    <row r="7237" customHeight="1" spans="11:15">
      <c r="K7237" s="6" t="str">
        <f>IFERROR(VLOOKUP($J7237,Lookup!$I:$M,Lookup!J$2,0),"")</f>
        <v/>
      </c>
      <c r="L7237" s="6" t="str">
        <f>IFERROR(VLOOKUP($J7237,Lookup!$I:$M,Lookup!K$2,0),"")</f>
        <v/>
      </c>
      <c r="M7237" s="6" t="str">
        <f>IFERROR(VLOOKUP($J7237,Lookup!$I:$M,Lookup!L$2,0),"")</f>
        <v/>
      </c>
      <c r="N7237" s="6" t="str">
        <f>IFERROR(VLOOKUP($J7237,Lookup!$I:$M,Lookup!M$2,0),"")</f>
        <v/>
      </c>
      <c r="O7237" s="6">
        <f>IFERROR(VLOOKUP(E7237,Lookup!B:C,2,0),0)</f>
        <v>0</v>
      </c>
    </row>
    <row r="7238" customHeight="1" spans="11:15">
      <c r="K7238" s="6" t="str">
        <f>IFERROR(VLOOKUP($J7238,Lookup!$I:$M,Lookup!J$2,0),"")</f>
        <v/>
      </c>
      <c r="L7238" s="6" t="str">
        <f>IFERROR(VLOOKUP($J7238,Lookup!$I:$M,Lookup!K$2,0),"")</f>
        <v/>
      </c>
      <c r="M7238" s="6" t="str">
        <f>IFERROR(VLOOKUP($J7238,Lookup!$I:$M,Lookup!L$2,0),"")</f>
        <v/>
      </c>
      <c r="N7238" s="6" t="str">
        <f>IFERROR(VLOOKUP($J7238,Lookup!$I:$M,Lookup!M$2,0),"")</f>
        <v/>
      </c>
      <c r="O7238" s="6">
        <f>IFERROR(VLOOKUP(E7238,Lookup!B:C,2,0),0)</f>
        <v>0</v>
      </c>
    </row>
    <row r="7239" customHeight="1" spans="11:15">
      <c r="K7239" s="6" t="str">
        <f>IFERROR(VLOOKUP($J7239,Lookup!$I:$M,Lookup!J$2,0),"")</f>
        <v/>
      </c>
      <c r="L7239" s="6" t="str">
        <f>IFERROR(VLOOKUP($J7239,Lookup!$I:$M,Lookup!K$2,0),"")</f>
        <v/>
      </c>
      <c r="M7239" s="6" t="str">
        <f>IFERROR(VLOOKUP($J7239,Lookup!$I:$M,Lookup!L$2,0),"")</f>
        <v/>
      </c>
      <c r="N7239" s="6" t="str">
        <f>IFERROR(VLOOKUP($J7239,Lookup!$I:$M,Lookup!M$2,0),"")</f>
        <v/>
      </c>
      <c r="O7239" s="6">
        <f>IFERROR(VLOOKUP(E7239,Lookup!B:C,2,0),0)</f>
        <v>0</v>
      </c>
    </row>
    <row r="7240" customHeight="1" spans="11:15">
      <c r="K7240" s="6" t="str">
        <f>IFERROR(VLOOKUP($J7240,Lookup!$I:$M,Lookup!J$2,0),"")</f>
        <v/>
      </c>
      <c r="L7240" s="6" t="str">
        <f>IFERROR(VLOOKUP($J7240,Lookup!$I:$M,Lookup!K$2,0),"")</f>
        <v/>
      </c>
      <c r="M7240" s="6" t="str">
        <f>IFERROR(VLOOKUP($J7240,Lookup!$I:$M,Lookup!L$2,0),"")</f>
        <v/>
      </c>
      <c r="N7240" s="6" t="str">
        <f>IFERROR(VLOOKUP($J7240,Lookup!$I:$M,Lookup!M$2,0),"")</f>
        <v/>
      </c>
      <c r="O7240" s="6">
        <f>IFERROR(VLOOKUP(E7240,Lookup!B:C,2,0),0)</f>
        <v>0</v>
      </c>
    </row>
    <row r="7241" customHeight="1" spans="11:15">
      <c r="K7241" s="6" t="str">
        <f>IFERROR(VLOOKUP($J7241,Lookup!$I:$M,Lookup!J$2,0),"")</f>
        <v/>
      </c>
      <c r="L7241" s="6" t="str">
        <f>IFERROR(VLOOKUP($J7241,Lookup!$I:$M,Lookup!K$2,0),"")</f>
        <v/>
      </c>
      <c r="M7241" s="6" t="str">
        <f>IFERROR(VLOOKUP($J7241,Lookup!$I:$M,Lookup!L$2,0),"")</f>
        <v/>
      </c>
      <c r="N7241" s="6" t="str">
        <f>IFERROR(VLOOKUP($J7241,Lookup!$I:$M,Lookup!M$2,0),"")</f>
        <v/>
      </c>
      <c r="O7241" s="6">
        <f>IFERROR(VLOOKUP(E7241,Lookup!B:C,2,0),0)</f>
        <v>0</v>
      </c>
    </row>
    <row r="7242" customHeight="1" spans="11:15">
      <c r="K7242" s="6" t="str">
        <f>IFERROR(VLOOKUP($J7242,Lookup!$I:$M,Lookup!J$2,0),"")</f>
        <v/>
      </c>
      <c r="L7242" s="6" t="str">
        <f>IFERROR(VLOOKUP($J7242,Lookup!$I:$M,Lookup!K$2,0),"")</f>
        <v/>
      </c>
      <c r="M7242" s="6" t="str">
        <f>IFERROR(VLOOKUP($J7242,Lookup!$I:$M,Lookup!L$2,0),"")</f>
        <v/>
      </c>
      <c r="N7242" s="6" t="str">
        <f>IFERROR(VLOOKUP($J7242,Lookup!$I:$M,Lookup!M$2,0),"")</f>
        <v/>
      </c>
      <c r="O7242" s="6">
        <f>IFERROR(VLOOKUP(E7242,Lookup!B:C,2,0),0)</f>
        <v>0</v>
      </c>
    </row>
    <row r="7243" customHeight="1" spans="11:15">
      <c r="K7243" s="6" t="str">
        <f>IFERROR(VLOOKUP($J7243,Lookup!$I:$M,Lookup!J$2,0),"")</f>
        <v/>
      </c>
      <c r="L7243" s="6" t="str">
        <f>IFERROR(VLOOKUP($J7243,Lookup!$I:$M,Lookup!K$2,0),"")</f>
        <v/>
      </c>
      <c r="M7243" s="6" t="str">
        <f>IFERROR(VLOOKUP($J7243,Lookup!$I:$M,Lookup!L$2,0),"")</f>
        <v/>
      </c>
      <c r="N7243" s="6" t="str">
        <f>IFERROR(VLOOKUP($J7243,Lookup!$I:$M,Lookup!M$2,0),"")</f>
        <v/>
      </c>
      <c r="O7243" s="6">
        <f>IFERROR(VLOOKUP(E7243,Lookup!B:C,2,0),0)</f>
        <v>0</v>
      </c>
    </row>
    <row r="7244" customHeight="1" spans="11:15">
      <c r="K7244" s="6" t="str">
        <f>IFERROR(VLOOKUP($J7244,Lookup!$I:$M,Lookup!J$2,0),"")</f>
        <v/>
      </c>
      <c r="L7244" s="6" t="str">
        <f>IFERROR(VLOOKUP($J7244,Lookup!$I:$M,Lookup!K$2,0),"")</f>
        <v/>
      </c>
      <c r="M7244" s="6" t="str">
        <f>IFERROR(VLOOKUP($J7244,Lookup!$I:$M,Lookup!L$2,0),"")</f>
        <v/>
      </c>
      <c r="N7244" s="6" t="str">
        <f>IFERROR(VLOOKUP($J7244,Lookup!$I:$M,Lookup!M$2,0),"")</f>
        <v/>
      </c>
      <c r="O7244" s="6">
        <f>IFERROR(VLOOKUP(E7244,Lookup!B:C,2,0),0)</f>
        <v>0</v>
      </c>
    </row>
    <row r="7245" customHeight="1" spans="11:15">
      <c r="K7245" s="6" t="str">
        <f>IFERROR(VLOOKUP($J7245,Lookup!$I:$M,Lookup!J$2,0),"")</f>
        <v/>
      </c>
      <c r="L7245" s="6" t="str">
        <f>IFERROR(VLOOKUP($J7245,Lookup!$I:$M,Lookup!K$2,0),"")</f>
        <v/>
      </c>
      <c r="M7245" s="6" t="str">
        <f>IFERROR(VLOOKUP($J7245,Lookup!$I:$M,Lookup!L$2,0),"")</f>
        <v/>
      </c>
      <c r="N7245" s="6" t="str">
        <f>IFERROR(VLOOKUP($J7245,Lookup!$I:$M,Lookup!M$2,0),"")</f>
        <v/>
      </c>
      <c r="O7245" s="6">
        <f>IFERROR(VLOOKUP(E7245,Lookup!B:C,2,0),0)</f>
        <v>0</v>
      </c>
    </row>
    <row r="7246" customHeight="1" spans="11:15">
      <c r="K7246" s="6" t="str">
        <f>IFERROR(VLOOKUP($J7246,Lookup!$I:$M,Lookup!J$2,0),"")</f>
        <v/>
      </c>
      <c r="L7246" s="6" t="str">
        <f>IFERROR(VLOOKUP($J7246,Lookup!$I:$M,Lookup!K$2,0),"")</f>
        <v/>
      </c>
      <c r="M7246" s="6" t="str">
        <f>IFERROR(VLOOKUP($J7246,Lookup!$I:$M,Lookup!L$2,0),"")</f>
        <v/>
      </c>
      <c r="N7246" s="6" t="str">
        <f>IFERROR(VLOOKUP($J7246,Lookup!$I:$M,Lookup!M$2,0),"")</f>
        <v/>
      </c>
      <c r="O7246" s="6">
        <f>IFERROR(VLOOKUP(E7246,Lookup!B:C,2,0),0)</f>
        <v>0</v>
      </c>
    </row>
    <row r="7247" customHeight="1" spans="11:15">
      <c r="K7247" s="6" t="str">
        <f>IFERROR(VLOOKUP($J7247,Lookup!$I:$M,Lookup!J$2,0),"")</f>
        <v/>
      </c>
      <c r="L7247" s="6" t="str">
        <f>IFERROR(VLOOKUP($J7247,Lookup!$I:$M,Lookup!K$2,0),"")</f>
        <v/>
      </c>
      <c r="M7247" s="6" t="str">
        <f>IFERROR(VLOOKUP($J7247,Lookup!$I:$M,Lookup!L$2,0),"")</f>
        <v/>
      </c>
      <c r="N7247" s="6" t="str">
        <f>IFERROR(VLOOKUP($J7247,Lookup!$I:$M,Lookup!M$2,0),"")</f>
        <v/>
      </c>
      <c r="O7247" s="6">
        <f>IFERROR(VLOOKUP(E7247,Lookup!B:C,2,0),0)</f>
        <v>0</v>
      </c>
    </row>
    <row r="7248" customHeight="1" spans="11:15">
      <c r="K7248" s="6" t="str">
        <f>IFERROR(VLOOKUP($J7248,Lookup!$I:$M,Lookup!J$2,0),"")</f>
        <v/>
      </c>
      <c r="L7248" s="6" t="str">
        <f>IFERROR(VLOOKUP($J7248,Lookup!$I:$M,Lookup!K$2,0),"")</f>
        <v/>
      </c>
      <c r="M7248" s="6" t="str">
        <f>IFERROR(VLOOKUP($J7248,Lookup!$I:$M,Lookup!L$2,0),"")</f>
        <v/>
      </c>
      <c r="N7248" s="6" t="str">
        <f>IFERROR(VLOOKUP($J7248,Lookup!$I:$M,Lookup!M$2,0),"")</f>
        <v/>
      </c>
      <c r="O7248" s="6">
        <f>IFERROR(VLOOKUP(E7248,Lookup!B:C,2,0),0)</f>
        <v>0</v>
      </c>
    </row>
    <row r="7249" customHeight="1" spans="11:15">
      <c r="K7249" s="6" t="str">
        <f>IFERROR(VLOOKUP($J7249,Lookup!$I:$M,Lookup!J$2,0),"")</f>
        <v/>
      </c>
      <c r="L7249" s="6" t="str">
        <f>IFERROR(VLOOKUP($J7249,Lookup!$I:$M,Lookup!K$2,0),"")</f>
        <v/>
      </c>
      <c r="M7249" s="6" t="str">
        <f>IFERROR(VLOOKUP($J7249,Lookup!$I:$M,Lookup!L$2,0),"")</f>
        <v/>
      </c>
      <c r="N7249" s="6" t="str">
        <f>IFERROR(VLOOKUP($J7249,Lookup!$I:$M,Lookup!M$2,0),"")</f>
        <v/>
      </c>
      <c r="O7249" s="6">
        <f>IFERROR(VLOOKUP(E7249,Lookup!B:C,2,0),0)</f>
        <v>0</v>
      </c>
    </row>
    <row r="7250" customHeight="1" spans="11:15">
      <c r="K7250" s="6" t="str">
        <f>IFERROR(VLOOKUP($J7250,Lookup!$I:$M,Lookup!J$2,0),"")</f>
        <v/>
      </c>
      <c r="L7250" s="6" t="str">
        <f>IFERROR(VLOOKUP($J7250,Lookup!$I:$M,Lookup!K$2,0),"")</f>
        <v/>
      </c>
      <c r="M7250" s="6" t="str">
        <f>IFERROR(VLOOKUP($J7250,Lookup!$I:$M,Lookup!L$2,0),"")</f>
        <v/>
      </c>
      <c r="N7250" s="6" t="str">
        <f>IFERROR(VLOOKUP($J7250,Lookup!$I:$M,Lookup!M$2,0),"")</f>
        <v/>
      </c>
      <c r="O7250" s="6">
        <f>IFERROR(VLOOKUP(E7250,Lookup!B:C,2,0),0)</f>
        <v>0</v>
      </c>
    </row>
    <row r="7251" customHeight="1" spans="11:15">
      <c r="K7251" s="6" t="str">
        <f>IFERROR(VLOOKUP($J7251,Lookup!$I:$M,Lookup!J$2,0),"")</f>
        <v/>
      </c>
      <c r="L7251" s="6" t="str">
        <f>IFERROR(VLOOKUP($J7251,Lookup!$I:$M,Lookup!K$2,0),"")</f>
        <v/>
      </c>
      <c r="M7251" s="6" t="str">
        <f>IFERROR(VLOOKUP($J7251,Lookup!$I:$M,Lookup!L$2,0),"")</f>
        <v/>
      </c>
      <c r="N7251" s="6" t="str">
        <f>IFERROR(VLOOKUP($J7251,Lookup!$I:$M,Lookup!M$2,0),"")</f>
        <v/>
      </c>
      <c r="O7251" s="6">
        <f>IFERROR(VLOOKUP(E7251,Lookup!B:C,2,0),0)</f>
        <v>0</v>
      </c>
    </row>
    <row r="7252" customHeight="1" spans="11:15">
      <c r="K7252" s="6" t="str">
        <f>IFERROR(VLOOKUP($J7252,Lookup!$I:$M,Lookup!J$2,0),"")</f>
        <v/>
      </c>
      <c r="L7252" s="6" t="str">
        <f>IFERROR(VLOOKUP($J7252,Lookup!$I:$M,Lookup!K$2,0),"")</f>
        <v/>
      </c>
      <c r="M7252" s="6" t="str">
        <f>IFERROR(VLOOKUP($J7252,Lookup!$I:$M,Lookup!L$2,0),"")</f>
        <v/>
      </c>
      <c r="N7252" s="6" t="str">
        <f>IFERROR(VLOOKUP($J7252,Lookup!$I:$M,Lookup!M$2,0),"")</f>
        <v/>
      </c>
      <c r="O7252" s="6">
        <f>IFERROR(VLOOKUP(E7252,Lookup!B:C,2,0),0)</f>
        <v>0</v>
      </c>
    </row>
    <row r="7253" customHeight="1" spans="11:15">
      <c r="K7253" s="6" t="str">
        <f>IFERROR(VLOOKUP($J7253,Lookup!$I:$M,Lookup!J$2,0),"")</f>
        <v/>
      </c>
      <c r="L7253" s="6" t="str">
        <f>IFERROR(VLOOKUP($J7253,Lookup!$I:$M,Lookup!K$2,0),"")</f>
        <v/>
      </c>
      <c r="M7253" s="6" t="str">
        <f>IFERROR(VLOOKUP($J7253,Lookup!$I:$M,Lookup!L$2,0),"")</f>
        <v/>
      </c>
      <c r="N7253" s="6" t="str">
        <f>IFERROR(VLOOKUP($J7253,Lookup!$I:$M,Lookup!M$2,0),"")</f>
        <v/>
      </c>
      <c r="O7253" s="6">
        <f>IFERROR(VLOOKUP(E7253,Lookup!B:C,2,0),0)</f>
        <v>0</v>
      </c>
    </row>
    <row r="7254" customHeight="1" spans="11:15">
      <c r="K7254" s="6" t="str">
        <f>IFERROR(VLOOKUP($J7254,Lookup!$I:$M,Lookup!J$2,0),"")</f>
        <v/>
      </c>
      <c r="L7254" s="6" t="str">
        <f>IFERROR(VLOOKUP($J7254,Lookup!$I:$M,Lookup!K$2,0),"")</f>
        <v/>
      </c>
      <c r="M7254" s="6" t="str">
        <f>IFERROR(VLOOKUP($J7254,Lookup!$I:$M,Lookup!L$2,0),"")</f>
        <v/>
      </c>
      <c r="N7254" s="6" t="str">
        <f>IFERROR(VLOOKUP($J7254,Lookup!$I:$M,Lookup!M$2,0),"")</f>
        <v/>
      </c>
      <c r="O7254" s="6">
        <f>IFERROR(VLOOKUP(E7254,Lookup!B:C,2,0),0)</f>
        <v>0</v>
      </c>
    </row>
    <row r="7255" customHeight="1" spans="11:15">
      <c r="K7255" s="6" t="str">
        <f>IFERROR(VLOOKUP($J7255,Lookup!$I:$M,Lookup!J$2,0),"")</f>
        <v/>
      </c>
      <c r="L7255" s="6" t="str">
        <f>IFERROR(VLOOKUP($J7255,Lookup!$I:$M,Lookup!K$2,0),"")</f>
        <v/>
      </c>
      <c r="M7255" s="6" t="str">
        <f>IFERROR(VLOOKUP($J7255,Lookup!$I:$M,Lookup!L$2,0),"")</f>
        <v/>
      </c>
      <c r="N7255" s="6" t="str">
        <f>IFERROR(VLOOKUP($J7255,Lookup!$I:$M,Lookup!M$2,0),"")</f>
        <v/>
      </c>
      <c r="O7255" s="6">
        <f>IFERROR(VLOOKUP(E7255,Lookup!B:C,2,0),0)</f>
        <v>0</v>
      </c>
    </row>
    <row r="7256" customHeight="1" spans="11:15">
      <c r="K7256" s="6" t="str">
        <f>IFERROR(VLOOKUP($J7256,Lookup!$I:$M,Lookup!J$2,0),"")</f>
        <v/>
      </c>
      <c r="L7256" s="6" t="str">
        <f>IFERROR(VLOOKUP($J7256,Lookup!$I:$M,Lookup!K$2,0),"")</f>
        <v/>
      </c>
      <c r="M7256" s="6" t="str">
        <f>IFERROR(VLOOKUP($J7256,Lookup!$I:$M,Lookup!L$2,0),"")</f>
        <v/>
      </c>
      <c r="N7256" s="6" t="str">
        <f>IFERROR(VLOOKUP($J7256,Lookup!$I:$M,Lookup!M$2,0),"")</f>
        <v/>
      </c>
      <c r="O7256" s="6">
        <f>IFERROR(VLOOKUP(E7256,Lookup!B:C,2,0),0)</f>
        <v>0</v>
      </c>
    </row>
    <row r="7257" customHeight="1" spans="11:15">
      <c r="K7257" s="6" t="str">
        <f>IFERROR(VLOOKUP($J7257,Lookup!$I:$M,Lookup!J$2,0),"")</f>
        <v/>
      </c>
      <c r="L7257" s="6" t="str">
        <f>IFERROR(VLOOKUP($J7257,Lookup!$I:$M,Lookup!K$2,0),"")</f>
        <v/>
      </c>
      <c r="M7257" s="6" t="str">
        <f>IFERROR(VLOOKUP($J7257,Lookup!$I:$M,Lookup!L$2,0),"")</f>
        <v/>
      </c>
      <c r="N7257" s="6" t="str">
        <f>IFERROR(VLOOKUP($J7257,Lookup!$I:$M,Lookup!M$2,0),"")</f>
        <v/>
      </c>
      <c r="O7257" s="6">
        <f>IFERROR(VLOOKUP(E7257,Lookup!B:C,2,0),0)</f>
        <v>0</v>
      </c>
    </row>
    <row r="7258" customHeight="1" spans="11:15">
      <c r="K7258" s="6" t="str">
        <f>IFERROR(VLOOKUP($J7258,Lookup!$I:$M,Lookup!J$2,0),"")</f>
        <v/>
      </c>
      <c r="L7258" s="6" t="str">
        <f>IFERROR(VLOOKUP($J7258,Lookup!$I:$M,Lookup!K$2,0),"")</f>
        <v/>
      </c>
      <c r="M7258" s="6" t="str">
        <f>IFERROR(VLOOKUP($J7258,Lookup!$I:$M,Lookup!L$2,0),"")</f>
        <v/>
      </c>
      <c r="N7258" s="6" t="str">
        <f>IFERROR(VLOOKUP($J7258,Lookup!$I:$M,Lookup!M$2,0),"")</f>
        <v/>
      </c>
      <c r="O7258" s="6">
        <f>IFERROR(VLOOKUP(E7258,Lookup!B:C,2,0),0)</f>
        <v>0</v>
      </c>
    </row>
    <row r="7259" customHeight="1" spans="11:15">
      <c r="K7259" s="6" t="str">
        <f>IFERROR(VLOOKUP($J7259,Lookup!$I:$M,Lookup!J$2,0),"")</f>
        <v/>
      </c>
      <c r="L7259" s="6" t="str">
        <f>IFERROR(VLOOKUP($J7259,Lookup!$I:$M,Lookup!K$2,0),"")</f>
        <v/>
      </c>
      <c r="M7259" s="6" t="str">
        <f>IFERROR(VLOOKUP($J7259,Lookup!$I:$M,Lookup!L$2,0),"")</f>
        <v/>
      </c>
      <c r="N7259" s="6" t="str">
        <f>IFERROR(VLOOKUP($J7259,Lookup!$I:$M,Lookup!M$2,0),"")</f>
        <v/>
      </c>
      <c r="O7259" s="6">
        <f>IFERROR(VLOOKUP(E7259,Lookup!B:C,2,0),0)</f>
        <v>0</v>
      </c>
    </row>
    <row r="7260" customHeight="1" spans="11:15">
      <c r="K7260" s="6" t="str">
        <f>IFERROR(VLOOKUP($J7260,Lookup!$I:$M,Lookup!J$2,0),"")</f>
        <v/>
      </c>
      <c r="L7260" s="6" t="str">
        <f>IFERROR(VLOOKUP($J7260,Lookup!$I:$M,Lookup!K$2,0),"")</f>
        <v/>
      </c>
      <c r="M7260" s="6" t="str">
        <f>IFERROR(VLOOKUP($J7260,Lookup!$I:$M,Lookup!L$2,0),"")</f>
        <v/>
      </c>
      <c r="N7260" s="6" t="str">
        <f>IFERROR(VLOOKUP($J7260,Lookup!$I:$M,Lookup!M$2,0),"")</f>
        <v/>
      </c>
      <c r="O7260" s="6">
        <f>IFERROR(VLOOKUP(E7260,Lookup!B:C,2,0),0)</f>
        <v>0</v>
      </c>
    </row>
    <row r="7261" customHeight="1" spans="11:15">
      <c r="K7261" s="6" t="str">
        <f>IFERROR(VLOOKUP($J7261,Lookup!$I:$M,Lookup!J$2,0),"")</f>
        <v/>
      </c>
      <c r="L7261" s="6" t="str">
        <f>IFERROR(VLOOKUP($J7261,Lookup!$I:$M,Lookup!K$2,0),"")</f>
        <v/>
      </c>
      <c r="M7261" s="6" t="str">
        <f>IFERROR(VLOOKUP($J7261,Lookup!$I:$M,Lookup!L$2,0),"")</f>
        <v/>
      </c>
      <c r="N7261" s="6" t="str">
        <f>IFERROR(VLOOKUP($J7261,Lookup!$I:$M,Lookup!M$2,0),"")</f>
        <v/>
      </c>
      <c r="O7261" s="6">
        <f>IFERROR(VLOOKUP(E7261,Lookup!B:C,2,0),0)</f>
        <v>0</v>
      </c>
    </row>
    <row r="7262" customHeight="1" spans="11:15">
      <c r="K7262" s="6" t="str">
        <f>IFERROR(VLOOKUP($J7262,Lookup!$I:$M,Lookup!J$2,0),"")</f>
        <v/>
      </c>
      <c r="L7262" s="6" t="str">
        <f>IFERROR(VLOOKUP($J7262,Lookup!$I:$M,Lookup!K$2,0),"")</f>
        <v/>
      </c>
      <c r="M7262" s="6" t="str">
        <f>IFERROR(VLOOKUP($J7262,Lookup!$I:$M,Lookup!L$2,0),"")</f>
        <v/>
      </c>
      <c r="N7262" s="6" t="str">
        <f>IFERROR(VLOOKUP($J7262,Lookup!$I:$M,Lookup!M$2,0),"")</f>
        <v/>
      </c>
      <c r="O7262" s="6">
        <f>IFERROR(VLOOKUP(E7262,Lookup!B:C,2,0),0)</f>
        <v>0</v>
      </c>
    </row>
    <row r="7263" customHeight="1" spans="11:15">
      <c r="K7263" s="6" t="str">
        <f>IFERROR(VLOOKUP($J7263,Lookup!$I:$M,Lookup!J$2,0),"")</f>
        <v/>
      </c>
      <c r="L7263" s="6" t="str">
        <f>IFERROR(VLOOKUP($J7263,Lookup!$I:$M,Lookup!K$2,0),"")</f>
        <v/>
      </c>
      <c r="M7263" s="6" t="str">
        <f>IFERROR(VLOOKUP($J7263,Lookup!$I:$M,Lookup!L$2,0),"")</f>
        <v/>
      </c>
      <c r="N7263" s="6" t="str">
        <f>IFERROR(VLOOKUP($J7263,Lookup!$I:$M,Lookup!M$2,0),"")</f>
        <v/>
      </c>
      <c r="O7263" s="6">
        <f>IFERROR(VLOOKUP(E7263,Lookup!B:C,2,0),0)</f>
        <v>0</v>
      </c>
    </row>
    <row r="7264" customHeight="1" spans="11:15">
      <c r="K7264" s="6" t="str">
        <f>IFERROR(VLOOKUP($J7264,Lookup!$I:$M,Lookup!J$2,0),"")</f>
        <v/>
      </c>
      <c r="L7264" s="6" t="str">
        <f>IFERROR(VLOOKUP($J7264,Lookup!$I:$M,Lookup!K$2,0),"")</f>
        <v/>
      </c>
      <c r="M7264" s="6" t="str">
        <f>IFERROR(VLOOKUP($J7264,Lookup!$I:$M,Lookup!L$2,0),"")</f>
        <v/>
      </c>
      <c r="N7264" s="6" t="str">
        <f>IFERROR(VLOOKUP($J7264,Lookup!$I:$M,Lookup!M$2,0),"")</f>
        <v/>
      </c>
      <c r="O7264" s="6">
        <f>IFERROR(VLOOKUP(E7264,Lookup!B:C,2,0),0)</f>
        <v>0</v>
      </c>
    </row>
    <row r="7265" customHeight="1" spans="11:15">
      <c r="K7265" s="6" t="str">
        <f>IFERROR(VLOOKUP($J7265,Lookup!$I:$M,Lookup!J$2,0),"")</f>
        <v/>
      </c>
      <c r="L7265" s="6" t="str">
        <f>IFERROR(VLOOKUP($J7265,Lookup!$I:$M,Lookup!K$2,0),"")</f>
        <v/>
      </c>
      <c r="M7265" s="6" t="str">
        <f>IFERROR(VLOOKUP($J7265,Lookup!$I:$M,Lookup!L$2,0),"")</f>
        <v/>
      </c>
      <c r="N7265" s="6" t="str">
        <f>IFERROR(VLOOKUP($J7265,Lookup!$I:$M,Lookup!M$2,0),"")</f>
        <v/>
      </c>
      <c r="O7265" s="6">
        <f>IFERROR(VLOOKUP(E7265,Lookup!B:C,2,0),0)</f>
        <v>0</v>
      </c>
    </row>
    <row r="7266" customHeight="1" spans="11:15">
      <c r="K7266" s="6" t="str">
        <f>IFERROR(VLOOKUP($J7266,Lookup!$I:$M,Lookup!J$2,0),"")</f>
        <v/>
      </c>
      <c r="L7266" s="6" t="str">
        <f>IFERROR(VLOOKUP($J7266,Lookup!$I:$M,Lookup!K$2,0),"")</f>
        <v/>
      </c>
      <c r="M7266" s="6" t="str">
        <f>IFERROR(VLOOKUP($J7266,Lookup!$I:$M,Lookup!L$2,0),"")</f>
        <v/>
      </c>
      <c r="N7266" s="6" t="str">
        <f>IFERROR(VLOOKUP($J7266,Lookup!$I:$M,Lookup!M$2,0),"")</f>
        <v/>
      </c>
      <c r="O7266" s="6">
        <f>IFERROR(VLOOKUP(E7266,Lookup!B:C,2,0),0)</f>
        <v>0</v>
      </c>
    </row>
    <row r="7267" customHeight="1" spans="11:15">
      <c r="K7267" s="6" t="str">
        <f>IFERROR(VLOOKUP($J7267,Lookup!$I:$M,Lookup!J$2,0),"")</f>
        <v/>
      </c>
      <c r="L7267" s="6" t="str">
        <f>IFERROR(VLOOKUP($J7267,Lookup!$I:$M,Lookup!K$2,0),"")</f>
        <v/>
      </c>
      <c r="M7267" s="6" t="str">
        <f>IFERROR(VLOOKUP($J7267,Lookup!$I:$M,Lookup!L$2,0),"")</f>
        <v/>
      </c>
      <c r="N7267" s="6" t="str">
        <f>IFERROR(VLOOKUP($J7267,Lookup!$I:$M,Lookup!M$2,0),"")</f>
        <v/>
      </c>
      <c r="O7267" s="6">
        <f>IFERROR(VLOOKUP(E7267,Lookup!B:C,2,0),0)</f>
        <v>0</v>
      </c>
    </row>
    <row r="7268" customHeight="1" spans="11:15">
      <c r="K7268" s="6" t="str">
        <f>IFERROR(VLOOKUP($J7268,Lookup!$I:$M,Lookup!J$2,0),"")</f>
        <v/>
      </c>
      <c r="L7268" s="6" t="str">
        <f>IFERROR(VLOOKUP($J7268,Lookup!$I:$M,Lookup!K$2,0),"")</f>
        <v/>
      </c>
      <c r="M7268" s="6" t="str">
        <f>IFERROR(VLOOKUP($J7268,Lookup!$I:$M,Lookup!L$2,0),"")</f>
        <v/>
      </c>
      <c r="N7268" s="6" t="str">
        <f>IFERROR(VLOOKUP($J7268,Lookup!$I:$M,Lookup!M$2,0),"")</f>
        <v/>
      </c>
      <c r="O7268" s="6">
        <f>IFERROR(VLOOKUP(E7268,Lookup!B:C,2,0),0)</f>
        <v>0</v>
      </c>
    </row>
    <row r="7269" customHeight="1" spans="11:15">
      <c r="K7269" s="6" t="str">
        <f>IFERROR(VLOOKUP($J7269,Lookup!$I:$M,Lookup!J$2,0),"")</f>
        <v/>
      </c>
      <c r="L7269" s="6" t="str">
        <f>IFERROR(VLOOKUP($J7269,Lookup!$I:$M,Lookup!K$2,0),"")</f>
        <v/>
      </c>
      <c r="M7269" s="6" t="str">
        <f>IFERROR(VLOOKUP($J7269,Lookup!$I:$M,Lookup!L$2,0),"")</f>
        <v/>
      </c>
      <c r="N7269" s="6" t="str">
        <f>IFERROR(VLOOKUP($J7269,Lookup!$I:$M,Lookup!M$2,0),"")</f>
        <v/>
      </c>
      <c r="O7269" s="6">
        <f>IFERROR(VLOOKUP(E7269,Lookup!B:C,2,0),0)</f>
        <v>0</v>
      </c>
    </row>
    <row r="7270" customHeight="1" spans="11:15">
      <c r="K7270" s="6" t="str">
        <f>IFERROR(VLOOKUP($J7270,Lookup!$I:$M,Lookup!J$2,0),"")</f>
        <v/>
      </c>
      <c r="L7270" s="6" t="str">
        <f>IFERROR(VLOOKUP($J7270,Lookup!$I:$M,Lookup!K$2,0),"")</f>
        <v/>
      </c>
      <c r="M7270" s="6" t="str">
        <f>IFERROR(VLOOKUP($J7270,Lookup!$I:$M,Lookup!L$2,0),"")</f>
        <v/>
      </c>
      <c r="N7270" s="6" t="str">
        <f>IFERROR(VLOOKUP($J7270,Lookup!$I:$M,Lookup!M$2,0),"")</f>
        <v/>
      </c>
      <c r="O7270" s="6">
        <f>IFERROR(VLOOKUP(E7270,Lookup!B:C,2,0),0)</f>
        <v>0</v>
      </c>
    </row>
    <row r="7271" customHeight="1" spans="11:15">
      <c r="K7271" s="6" t="str">
        <f>IFERROR(VLOOKUP($J7271,Lookup!$I:$M,Lookup!J$2,0),"")</f>
        <v/>
      </c>
      <c r="L7271" s="6" t="str">
        <f>IFERROR(VLOOKUP($J7271,Lookup!$I:$M,Lookup!K$2,0),"")</f>
        <v/>
      </c>
      <c r="M7271" s="6" t="str">
        <f>IFERROR(VLOOKUP($J7271,Lookup!$I:$M,Lookup!L$2,0),"")</f>
        <v/>
      </c>
      <c r="N7271" s="6" t="str">
        <f>IFERROR(VLOOKUP($J7271,Lookup!$I:$M,Lookup!M$2,0),"")</f>
        <v/>
      </c>
      <c r="O7271" s="6">
        <f>IFERROR(VLOOKUP(E7271,Lookup!B:C,2,0),0)</f>
        <v>0</v>
      </c>
    </row>
    <row r="7272" customHeight="1" spans="11:15">
      <c r="K7272" s="6" t="str">
        <f>IFERROR(VLOOKUP($J7272,Lookup!$I:$M,Lookup!J$2,0),"")</f>
        <v/>
      </c>
      <c r="L7272" s="6" t="str">
        <f>IFERROR(VLOOKUP($J7272,Lookup!$I:$M,Lookup!K$2,0),"")</f>
        <v/>
      </c>
      <c r="M7272" s="6" t="str">
        <f>IFERROR(VLOOKUP($J7272,Lookup!$I:$M,Lookup!L$2,0),"")</f>
        <v/>
      </c>
      <c r="N7272" s="6" t="str">
        <f>IFERROR(VLOOKUP($J7272,Lookup!$I:$M,Lookup!M$2,0),"")</f>
        <v/>
      </c>
      <c r="O7272" s="6">
        <f>IFERROR(VLOOKUP(E7272,Lookup!B:C,2,0),0)</f>
        <v>0</v>
      </c>
    </row>
    <row r="7273" customHeight="1" spans="11:15">
      <c r="K7273" s="6" t="str">
        <f>IFERROR(VLOOKUP($J7273,Lookup!$I:$M,Lookup!J$2,0),"")</f>
        <v/>
      </c>
      <c r="L7273" s="6" t="str">
        <f>IFERROR(VLOOKUP($J7273,Lookup!$I:$M,Lookup!K$2,0),"")</f>
        <v/>
      </c>
      <c r="M7273" s="6" t="str">
        <f>IFERROR(VLOOKUP($J7273,Lookup!$I:$M,Lookup!L$2,0),"")</f>
        <v/>
      </c>
      <c r="N7273" s="6" t="str">
        <f>IFERROR(VLOOKUP($J7273,Lookup!$I:$M,Lookup!M$2,0),"")</f>
        <v/>
      </c>
      <c r="O7273" s="6">
        <f>IFERROR(VLOOKUP(E7273,Lookup!B:C,2,0),0)</f>
        <v>0</v>
      </c>
    </row>
    <row r="7274" customHeight="1" spans="11:15">
      <c r="K7274" s="6" t="str">
        <f>IFERROR(VLOOKUP($J7274,Lookup!$I:$M,Lookup!J$2,0),"")</f>
        <v/>
      </c>
      <c r="L7274" s="6" t="str">
        <f>IFERROR(VLOOKUP($J7274,Lookup!$I:$M,Lookup!K$2,0),"")</f>
        <v/>
      </c>
      <c r="M7274" s="6" t="str">
        <f>IFERROR(VLOOKUP($J7274,Lookup!$I:$M,Lookup!L$2,0),"")</f>
        <v/>
      </c>
      <c r="N7274" s="6" t="str">
        <f>IFERROR(VLOOKUP($J7274,Lookup!$I:$M,Lookup!M$2,0),"")</f>
        <v/>
      </c>
      <c r="O7274" s="6">
        <f>IFERROR(VLOOKUP(E7274,Lookup!B:C,2,0),0)</f>
        <v>0</v>
      </c>
    </row>
    <row r="7275" customHeight="1" spans="11:15">
      <c r="K7275" s="6" t="str">
        <f>IFERROR(VLOOKUP($J7275,Lookup!$I:$M,Lookup!J$2,0),"")</f>
        <v/>
      </c>
      <c r="L7275" s="6" t="str">
        <f>IFERROR(VLOOKUP($J7275,Lookup!$I:$M,Lookup!K$2,0),"")</f>
        <v/>
      </c>
      <c r="M7275" s="6" t="str">
        <f>IFERROR(VLOOKUP($J7275,Lookup!$I:$M,Lookup!L$2,0),"")</f>
        <v/>
      </c>
      <c r="N7275" s="6" t="str">
        <f>IFERROR(VLOOKUP($J7275,Lookup!$I:$M,Lookup!M$2,0),"")</f>
        <v/>
      </c>
      <c r="O7275" s="6">
        <f>IFERROR(VLOOKUP(E7275,Lookup!B:C,2,0),0)</f>
        <v>0</v>
      </c>
    </row>
    <row r="7276" customHeight="1" spans="11:15">
      <c r="K7276" s="6" t="str">
        <f>IFERROR(VLOOKUP($J7276,Lookup!$I:$M,Lookup!J$2,0),"")</f>
        <v/>
      </c>
      <c r="L7276" s="6" t="str">
        <f>IFERROR(VLOOKUP($J7276,Lookup!$I:$M,Lookup!K$2,0),"")</f>
        <v/>
      </c>
      <c r="M7276" s="6" t="str">
        <f>IFERROR(VLOOKUP($J7276,Lookup!$I:$M,Lookup!L$2,0),"")</f>
        <v/>
      </c>
      <c r="N7276" s="6" t="str">
        <f>IFERROR(VLOOKUP($J7276,Lookup!$I:$M,Lookup!M$2,0),"")</f>
        <v/>
      </c>
      <c r="O7276" s="6">
        <f>IFERROR(VLOOKUP(E7276,Lookup!B:C,2,0),0)</f>
        <v>0</v>
      </c>
    </row>
    <row r="7277" customHeight="1" spans="11:15">
      <c r="K7277" s="6" t="str">
        <f>IFERROR(VLOOKUP($J7277,Lookup!$I:$M,Lookup!J$2,0),"")</f>
        <v/>
      </c>
      <c r="L7277" s="6" t="str">
        <f>IFERROR(VLOOKUP($J7277,Lookup!$I:$M,Lookup!K$2,0),"")</f>
        <v/>
      </c>
      <c r="M7277" s="6" t="str">
        <f>IFERROR(VLOOKUP($J7277,Lookup!$I:$M,Lookup!L$2,0),"")</f>
        <v/>
      </c>
      <c r="N7277" s="6" t="str">
        <f>IFERROR(VLOOKUP($J7277,Lookup!$I:$M,Lookup!M$2,0),"")</f>
        <v/>
      </c>
      <c r="O7277" s="6">
        <f>IFERROR(VLOOKUP(E7277,Lookup!B:C,2,0),0)</f>
        <v>0</v>
      </c>
    </row>
    <row r="7278" customHeight="1" spans="11:15">
      <c r="K7278" s="6" t="str">
        <f>IFERROR(VLOOKUP($J7278,Lookup!$I:$M,Lookup!J$2,0),"")</f>
        <v/>
      </c>
      <c r="L7278" s="6" t="str">
        <f>IFERROR(VLOOKUP($J7278,Lookup!$I:$M,Lookup!K$2,0),"")</f>
        <v/>
      </c>
      <c r="M7278" s="6" t="str">
        <f>IFERROR(VLOOKUP($J7278,Lookup!$I:$M,Lookup!L$2,0),"")</f>
        <v/>
      </c>
      <c r="N7278" s="6" t="str">
        <f>IFERROR(VLOOKUP($J7278,Lookup!$I:$M,Lookup!M$2,0),"")</f>
        <v/>
      </c>
      <c r="O7278" s="6">
        <f>IFERROR(VLOOKUP(E7278,Lookup!B:C,2,0),0)</f>
        <v>0</v>
      </c>
    </row>
    <row r="7279" customHeight="1" spans="11:15">
      <c r="K7279" s="6" t="str">
        <f>IFERROR(VLOOKUP($J7279,Lookup!$I:$M,Lookup!J$2,0),"")</f>
        <v/>
      </c>
      <c r="L7279" s="6" t="str">
        <f>IFERROR(VLOOKUP($J7279,Lookup!$I:$M,Lookup!K$2,0),"")</f>
        <v/>
      </c>
      <c r="M7279" s="6" t="str">
        <f>IFERROR(VLOOKUP($J7279,Lookup!$I:$M,Lookup!L$2,0),"")</f>
        <v/>
      </c>
      <c r="N7279" s="6" t="str">
        <f>IFERROR(VLOOKUP($J7279,Lookup!$I:$M,Lookup!M$2,0),"")</f>
        <v/>
      </c>
      <c r="O7279" s="6">
        <f>IFERROR(VLOOKUP(E7279,Lookup!B:C,2,0),0)</f>
        <v>0</v>
      </c>
    </row>
    <row r="7280" customHeight="1" spans="11:15">
      <c r="K7280" s="6" t="str">
        <f>IFERROR(VLOOKUP($J7280,Lookup!$I:$M,Lookup!J$2,0),"")</f>
        <v/>
      </c>
      <c r="L7280" s="6" t="str">
        <f>IFERROR(VLOOKUP($J7280,Lookup!$I:$M,Lookup!K$2,0),"")</f>
        <v/>
      </c>
      <c r="M7280" s="6" t="str">
        <f>IFERROR(VLOOKUP($J7280,Lookup!$I:$M,Lookup!L$2,0),"")</f>
        <v/>
      </c>
      <c r="N7280" s="6" t="str">
        <f>IFERROR(VLOOKUP($J7280,Lookup!$I:$M,Lookup!M$2,0),"")</f>
        <v/>
      </c>
      <c r="O7280" s="6">
        <f>IFERROR(VLOOKUP(E7280,Lookup!B:C,2,0),0)</f>
        <v>0</v>
      </c>
    </row>
    <row r="7281" customHeight="1" spans="11:15">
      <c r="K7281" s="6" t="str">
        <f>IFERROR(VLOOKUP($J7281,Lookup!$I:$M,Lookup!J$2,0),"")</f>
        <v/>
      </c>
      <c r="L7281" s="6" t="str">
        <f>IFERROR(VLOOKUP($J7281,Lookup!$I:$M,Lookup!K$2,0),"")</f>
        <v/>
      </c>
      <c r="M7281" s="6" t="str">
        <f>IFERROR(VLOOKUP($J7281,Lookup!$I:$M,Lookup!L$2,0),"")</f>
        <v/>
      </c>
      <c r="N7281" s="6" t="str">
        <f>IFERROR(VLOOKUP($J7281,Lookup!$I:$M,Lookup!M$2,0),"")</f>
        <v/>
      </c>
      <c r="O7281" s="6">
        <f>IFERROR(VLOOKUP(E7281,Lookup!B:C,2,0),0)</f>
        <v>0</v>
      </c>
    </row>
    <row r="7282" customHeight="1" spans="11:15">
      <c r="K7282" s="6" t="str">
        <f>IFERROR(VLOOKUP($J7282,Lookup!$I:$M,Lookup!J$2,0),"")</f>
        <v/>
      </c>
      <c r="L7282" s="6" t="str">
        <f>IFERROR(VLOOKUP($J7282,Lookup!$I:$M,Lookup!K$2,0),"")</f>
        <v/>
      </c>
      <c r="M7282" s="6" t="str">
        <f>IFERROR(VLOOKUP($J7282,Lookup!$I:$M,Lookup!L$2,0),"")</f>
        <v/>
      </c>
      <c r="N7282" s="6" t="str">
        <f>IFERROR(VLOOKUP($J7282,Lookup!$I:$M,Lookup!M$2,0),"")</f>
        <v/>
      </c>
      <c r="O7282" s="6">
        <f>IFERROR(VLOOKUP(E7282,Lookup!B:C,2,0),0)</f>
        <v>0</v>
      </c>
    </row>
    <row r="7283" customHeight="1" spans="11:15">
      <c r="K7283" s="6" t="str">
        <f>IFERROR(VLOOKUP($J7283,Lookup!$I:$M,Lookup!J$2,0),"")</f>
        <v/>
      </c>
      <c r="L7283" s="6" t="str">
        <f>IFERROR(VLOOKUP($J7283,Lookup!$I:$M,Lookup!K$2,0),"")</f>
        <v/>
      </c>
      <c r="M7283" s="6" t="str">
        <f>IFERROR(VLOOKUP($J7283,Lookup!$I:$M,Lookup!L$2,0),"")</f>
        <v/>
      </c>
      <c r="N7283" s="6" t="str">
        <f>IFERROR(VLOOKUP($J7283,Lookup!$I:$M,Lookup!M$2,0),"")</f>
        <v/>
      </c>
      <c r="O7283" s="6">
        <f>IFERROR(VLOOKUP(E7283,Lookup!B:C,2,0),0)</f>
        <v>0</v>
      </c>
    </row>
    <row r="7284" customHeight="1" spans="11:15">
      <c r="K7284" s="6" t="str">
        <f>IFERROR(VLOOKUP($J7284,Lookup!$I:$M,Lookup!J$2,0),"")</f>
        <v/>
      </c>
      <c r="L7284" s="6" t="str">
        <f>IFERROR(VLOOKUP($J7284,Lookup!$I:$M,Lookup!K$2,0),"")</f>
        <v/>
      </c>
      <c r="M7284" s="6" t="str">
        <f>IFERROR(VLOOKUP($J7284,Lookup!$I:$M,Lookup!L$2,0),"")</f>
        <v/>
      </c>
      <c r="N7284" s="6" t="str">
        <f>IFERROR(VLOOKUP($J7284,Lookup!$I:$M,Lookup!M$2,0),"")</f>
        <v/>
      </c>
      <c r="O7284" s="6">
        <f>IFERROR(VLOOKUP(E7284,Lookup!B:C,2,0),0)</f>
        <v>0</v>
      </c>
    </row>
    <row r="7285" customHeight="1" spans="11:15">
      <c r="K7285" s="6" t="str">
        <f>IFERROR(VLOOKUP($J7285,Lookup!$I:$M,Lookup!J$2,0),"")</f>
        <v/>
      </c>
      <c r="L7285" s="6" t="str">
        <f>IFERROR(VLOOKUP($J7285,Lookup!$I:$M,Lookup!K$2,0),"")</f>
        <v/>
      </c>
      <c r="M7285" s="6" t="str">
        <f>IFERROR(VLOOKUP($J7285,Lookup!$I:$M,Lookup!L$2,0),"")</f>
        <v/>
      </c>
      <c r="N7285" s="6" t="str">
        <f>IFERROR(VLOOKUP($J7285,Lookup!$I:$M,Lookup!M$2,0),"")</f>
        <v/>
      </c>
      <c r="O7285" s="6">
        <f>IFERROR(VLOOKUP(E7285,Lookup!B:C,2,0),0)</f>
        <v>0</v>
      </c>
    </row>
    <row r="7286" customHeight="1" spans="11:15">
      <c r="K7286" s="6" t="str">
        <f>IFERROR(VLOOKUP($J7286,Lookup!$I:$M,Lookup!J$2,0),"")</f>
        <v/>
      </c>
      <c r="L7286" s="6" t="str">
        <f>IFERROR(VLOOKUP($J7286,Lookup!$I:$M,Lookup!K$2,0),"")</f>
        <v/>
      </c>
      <c r="M7286" s="6" t="str">
        <f>IFERROR(VLOOKUP($J7286,Lookup!$I:$M,Lookup!L$2,0),"")</f>
        <v/>
      </c>
      <c r="N7286" s="6" t="str">
        <f>IFERROR(VLOOKUP($J7286,Lookup!$I:$M,Lookup!M$2,0),"")</f>
        <v/>
      </c>
      <c r="O7286" s="6">
        <f>IFERROR(VLOOKUP(E7286,Lookup!B:C,2,0),0)</f>
        <v>0</v>
      </c>
    </row>
    <row r="7287" customHeight="1" spans="11:15">
      <c r="K7287" s="6" t="str">
        <f>IFERROR(VLOOKUP($J7287,Lookup!$I:$M,Lookup!J$2,0),"")</f>
        <v/>
      </c>
      <c r="L7287" s="6" t="str">
        <f>IFERROR(VLOOKUP($J7287,Lookup!$I:$M,Lookup!K$2,0),"")</f>
        <v/>
      </c>
      <c r="M7287" s="6" t="str">
        <f>IFERROR(VLOOKUP($J7287,Lookup!$I:$M,Lookup!L$2,0),"")</f>
        <v/>
      </c>
      <c r="N7287" s="6" t="str">
        <f>IFERROR(VLOOKUP($J7287,Lookup!$I:$M,Lookup!M$2,0),"")</f>
        <v/>
      </c>
      <c r="O7287" s="6">
        <f>IFERROR(VLOOKUP(E7287,Lookup!B:C,2,0),0)</f>
        <v>0</v>
      </c>
    </row>
    <row r="7288" customHeight="1" spans="11:15">
      <c r="K7288" s="6" t="str">
        <f>IFERROR(VLOOKUP($J7288,Lookup!$I:$M,Lookup!J$2,0),"")</f>
        <v/>
      </c>
      <c r="L7288" s="6" t="str">
        <f>IFERROR(VLOOKUP($J7288,Lookup!$I:$M,Lookup!K$2,0),"")</f>
        <v/>
      </c>
      <c r="M7288" s="6" t="str">
        <f>IFERROR(VLOOKUP($J7288,Lookup!$I:$M,Lookup!L$2,0),"")</f>
        <v/>
      </c>
      <c r="N7288" s="6" t="str">
        <f>IFERROR(VLOOKUP($J7288,Lookup!$I:$M,Lookup!M$2,0),"")</f>
        <v/>
      </c>
      <c r="O7288" s="6">
        <f>IFERROR(VLOOKUP(E7288,Lookup!B:C,2,0),0)</f>
        <v>0</v>
      </c>
    </row>
    <row r="7289" customHeight="1" spans="11:15">
      <c r="K7289" s="6" t="str">
        <f>IFERROR(VLOOKUP($J7289,Lookup!$I:$M,Lookup!J$2,0),"")</f>
        <v/>
      </c>
      <c r="L7289" s="6" t="str">
        <f>IFERROR(VLOOKUP($J7289,Lookup!$I:$M,Lookup!K$2,0),"")</f>
        <v/>
      </c>
      <c r="M7289" s="6" t="str">
        <f>IFERROR(VLOOKUP($J7289,Lookup!$I:$M,Lookup!L$2,0),"")</f>
        <v/>
      </c>
      <c r="N7289" s="6" t="str">
        <f>IFERROR(VLOOKUP($J7289,Lookup!$I:$M,Lookup!M$2,0),"")</f>
        <v/>
      </c>
      <c r="O7289" s="6">
        <f>IFERROR(VLOOKUP(E7289,Lookup!B:C,2,0),0)</f>
        <v>0</v>
      </c>
    </row>
    <row r="7290" customHeight="1" spans="11:15">
      <c r="K7290" s="6" t="str">
        <f>IFERROR(VLOOKUP($J7290,Lookup!$I:$M,Lookup!J$2,0),"")</f>
        <v/>
      </c>
      <c r="L7290" s="6" t="str">
        <f>IFERROR(VLOOKUP($J7290,Lookup!$I:$M,Lookup!K$2,0),"")</f>
        <v/>
      </c>
      <c r="M7290" s="6" t="str">
        <f>IFERROR(VLOOKUP($J7290,Lookup!$I:$M,Lookup!L$2,0),"")</f>
        <v/>
      </c>
      <c r="N7290" s="6" t="str">
        <f>IFERROR(VLOOKUP($J7290,Lookup!$I:$M,Lookup!M$2,0),"")</f>
        <v/>
      </c>
      <c r="O7290" s="6">
        <f>IFERROR(VLOOKUP(E7290,Lookup!B:C,2,0),0)</f>
        <v>0</v>
      </c>
    </row>
    <row r="7291" customHeight="1" spans="11:15">
      <c r="K7291" s="6" t="str">
        <f>IFERROR(VLOOKUP($J7291,Lookup!$I:$M,Lookup!J$2,0),"")</f>
        <v/>
      </c>
      <c r="L7291" s="6" t="str">
        <f>IFERROR(VLOOKUP($J7291,Lookup!$I:$M,Lookup!K$2,0),"")</f>
        <v/>
      </c>
      <c r="M7291" s="6" t="str">
        <f>IFERROR(VLOOKUP($J7291,Lookup!$I:$M,Lookup!L$2,0),"")</f>
        <v/>
      </c>
      <c r="N7291" s="6" t="str">
        <f>IFERROR(VLOOKUP($J7291,Lookup!$I:$M,Lookup!M$2,0),"")</f>
        <v/>
      </c>
      <c r="O7291" s="6">
        <f>IFERROR(VLOOKUP(E7291,Lookup!B:C,2,0),0)</f>
        <v>0</v>
      </c>
    </row>
    <row r="7292" customHeight="1" spans="11:15">
      <c r="K7292" s="6" t="str">
        <f>IFERROR(VLOOKUP($J7292,Lookup!$I:$M,Lookup!J$2,0),"")</f>
        <v/>
      </c>
      <c r="L7292" s="6" t="str">
        <f>IFERROR(VLOOKUP($J7292,Lookup!$I:$M,Lookup!K$2,0),"")</f>
        <v/>
      </c>
      <c r="M7292" s="6" t="str">
        <f>IFERROR(VLOOKUP($J7292,Lookup!$I:$M,Lookup!L$2,0),"")</f>
        <v/>
      </c>
      <c r="N7292" s="6" t="str">
        <f>IFERROR(VLOOKUP($J7292,Lookup!$I:$M,Lookup!M$2,0),"")</f>
        <v/>
      </c>
      <c r="O7292" s="6">
        <f>IFERROR(VLOOKUP(E7292,Lookup!B:C,2,0),0)</f>
        <v>0</v>
      </c>
    </row>
    <row r="7293" customHeight="1" spans="11:15">
      <c r="K7293" s="6" t="str">
        <f>IFERROR(VLOOKUP($J7293,Lookup!$I:$M,Lookup!J$2,0),"")</f>
        <v/>
      </c>
      <c r="L7293" s="6" t="str">
        <f>IFERROR(VLOOKUP($J7293,Lookup!$I:$M,Lookup!K$2,0),"")</f>
        <v/>
      </c>
      <c r="M7293" s="6" t="str">
        <f>IFERROR(VLOOKUP($J7293,Lookup!$I:$M,Lookup!L$2,0),"")</f>
        <v/>
      </c>
      <c r="N7293" s="6" t="str">
        <f>IFERROR(VLOOKUP($J7293,Lookup!$I:$M,Lookup!M$2,0),"")</f>
        <v/>
      </c>
      <c r="O7293" s="6">
        <f>IFERROR(VLOOKUP(E7293,Lookup!B:C,2,0),0)</f>
        <v>0</v>
      </c>
    </row>
    <row r="7294" customHeight="1" spans="11:15">
      <c r="K7294" s="6" t="str">
        <f>IFERROR(VLOOKUP($J7294,Lookup!$I:$M,Lookup!J$2,0),"")</f>
        <v/>
      </c>
      <c r="L7294" s="6" t="str">
        <f>IFERROR(VLOOKUP($J7294,Lookup!$I:$M,Lookup!K$2,0),"")</f>
        <v/>
      </c>
      <c r="M7294" s="6" t="str">
        <f>IFERROR(VLOOKUP($J7294,Lookup!$I:$M,Lookup!L$2,0),"")</f>
        <v/>
      </c>
      <c r="N7294" s="6" t="str">
        <f>IFERROR(VLOOKUP($J7294,Lookup!$I:$M,Lookup!M$2,0),"")</f>
        <v/>
      </c>
      <c r="O7294" s="6">
        <f>IFERROR(VLOOKUP(E7294,Lookup!B:C,2,0),0)</f>
        <v>0</v>
      </c>
    </row>
    <row r="7295" customHeight="1" spans="11:15">
      <c r="K7295" s="6" t="str">
        <f>IFERROR(VLOOKUP($J7295,Lookup!$I:$M,Lookup!J$2,0),"")</f>
        <v/>
      </c>
      <c r="L7295" s="6" t="str">
        <f>IFERROR(VLOOKUP($J7295,Lookup!$I:$M,Lookup!K$2,0),"")</f>
        <v/>
      </c>
      <c r="M7295" s="6" t="str">
        <f>IFERROR(VLOOKUP($J7295,Lookup!$I:$M,Lookup!L$2,0),"")</f>
        <v/>
      </c>
      <c r="N7295" s="6" t="str">
        <f>IFERROR(VLOOKUP($J7295,Lookup!$I:$M,Lookup!M$2,0),"")</f>
        <v/>
      </c>
      <c r="O7295" s="6">
        <f>IFERROR(VLOOKUP(E7295,Lookup!B:C,2,0),0)</f>
        <v>0</v>
      </c>
    </row>
    <row r="7296" customHeight="1" spans="11:15">
      <c r="K7296" s="6" t="str">
        <f>IFERROR(VLOOKUP($J7296,Lookup!$I:$M,Lookup!J$2,0),"")</f>
        <v/>
      </c>
      <c r="L7296" s="6" t="str">
        <f>IFERROR(VLOOKUP($J7296,Lookup!$I:$M,Lookup!K$2,0),"")</f>
        <v/>
      </c>
      <c r="M7296" s="6" t="str">
        <f>IFERROR(VLOOKUP($J7296,Lookup!$I:$M,Lookup!L$2,0),"")</f>
        <v/>
      </c>
      <c r="N7296" s="6" t="str">
        <f>IFERROR(VLOOKUP($J7296,Lookup!$I:$M,Lookup!M$2,0),"")</f>
        <v/>
      </c>
      <c r="O7296" s="6">
        <f>IFERROR(VLOOKUP(E7296,Lookup!B:C,2,0),0)</f>
        <v>0</v>
      </c>
    </row>
    <row r="7297" customHeight="1" spans="11:15">
      <c r="K7297" s="6" t="str">
        <f>IFERROR(VLOOKUP($J7297,Lookup!$I:$M,Lookup!J$2,0),"")</f>
        <v/>
      </c>
      <c r="L7297" s="6" t="str">
        <f>IFERROR(VLOOKUP($J7297,Lookup!$I:$M,Lookup!K$2,0),"")</f>
        <v/>
      </c>
      <c r="M7297" s="6" t="str">
        <f>IFERROR(VLOOKUP($J7297,Lookup!$I:$M,Lookup!L$2,0),"")</f>
        <v/>
      </c>
      <c r="N7297" s="6" t="str">
        <f>IFERROR(VLOOKUP($J7297,Lookup!$I:$M,Lookup!M$2,0),"")</f>
        <v/>
      </c>
      <c r="O7297" s="6">
        <f>IFERROR(VLOOKUP(E7297,Lookup!B:C,2,0),0)</f>
        <v>0</v>
      </c>
    </row>
    <row r="7298" customHeight="1" spans="11:15">
      <c r="K7298" s="6" t="str">
        <f>IFERROR(VLOOKUP($J7298,Lookup!$I:$M,Lookup!J$2,0),"")</f>
        <v/>
      </c>
      <c r="L7298" s="6" t="str">
        <f>IFERROR(VLOOKUP($J7298,Lookup!$I:$M,Lookup!K$2,0),"")</f>
        <v/>
      </c>
      <c r="M7298" s="6" t="str">
        <f>IFERROR(VLOOKUP($J7298,Lookup!$I:$M,Lookup!L$2,0),"")</f>
        <v/>
      </c>
      <c r="N7298" s="6" t="str">
        <f>IFERROR(VLOOKUP($J7298,Lookup!$I:$M,Lookup!M$2,0),"")</f>
        <v/>
      </c>
      <c r="O7298" s="6">
        <f>IFERROR(VLOOKUP(E7298,Lookup!B:C,2,0),0)</f>
        <v>0</v>
      </c>
    </row>
    <row r="7299" customHeight="1" spans="11:15">
      <c r="K7299" s="6" t="str">
        <f>IFERROR(VLOOKUP($J7299,Lookup!$I:$M,Lookup!J$2,0),"")</f>
        <v/>
      </c>
      <c r="L7299" s="6" t="str">
        <f>IFERROR(VLOOKUP($J7299,Lookup!$I:$M,Lookup!K$2,0),"")</f>
        <v/>
      </c>
      <c r="M7299" s="6" t="str">
        <f>IFERROR(VLOOKUP($J7299,Lookup!$I:$M,Lookup!L$2,0),"")</f>
        <v/>
      </c>
      <c r="N7299" s="6" t="str">
        <f>IFERROR(VLOOKUP($J7299,Lookup!$I:$M,Lookup!M$2,0),"")</f>
        <v/>
      </c>
      <c r="O7299" s="6">
        <f>IFERROR(VLOOKUP(E7299,Lookup!B:C,2,0),0)</f>
        <v>0</v>
      </c>
    </row>
    <row r="7300" customHeight="1" spans="11:15">
      <c r="K7300" s="6" t="str">
        <f>IFERROR(VLOOKUP($J7300,Lookup!$I:$M,Lookup!J$2,0),"")</f>
        <v/>
      </c>
      <c r="L7300" s="6" t="str">
        <f>IFERROR(VLOOKUP($J7300,Lookup!$I:$M,Lookup!K$2,0),"")</f>
        <v/>
      </c>
      <c r="M7300" s="6" t="str">
        <f>IFERROR(VLOOKUP($J7300,Lookup!$I:$M,Lookup!L$2,0),"")</f>
        <v/>
      </c>
      <c r="N7300" s="6" t="str">
        <f>IFERROR(VLOOKUP($J7300,Lookup!$I:$M,Lookup!M$2,0),"")</f>
        <v/>
      </c>
      <c r="O7300" s="6">
        <f>IFERROR(VLOOKUP(E7300,Lookup!B:C,2,0),0)</f>
        <v>0</v>
      </c>
    </row>
    <row r="7301" customHeight="1" spans="11:15">
      <c r="K7301" s="6" t="str">
        <f>IFERROR(VLOOKUP($J7301,Lookup!$I:$M,Lookup!J$2,0),"")</f>
        <v/>
      </c>
      <c r="L7301" s="6" t="str">
        <f>IFERROR(VLOOKUP($J7301,Lookup!$I:$M,Lookup!K$2,0),"")</f>
        <v/>
      </c>
      <c r="M7301" s="6" t="str">
        <f>IFERROR(VLOOKUP($J7301,Lookup!$I:$M,Lookup!L$2,0),"")</f>
        <v/>
      </c>
      <c r="N7301" s="6" t="str">
        <f>IFERROR(VLOOKUP($J7301,Lookup!$I:$M,Lookup!M$2,0),"")</f>
        <v/>
      </c>
      <c r="O7301" s="6">
        <f>IFERROR(VLOOKUP(E7301,Lookup!B:C,2,0),0)</f>
        <v>0</v>
      </c>
    </row>
    <row r="7302" customHeight="1" spans="11:15">
      <c r="K7302" s="6" t="str">
        <f>IFERROR(VLOOKUP($J7302,Lookup!$I:$M,Lookup!J$2,0),"")</f>
        <v/>
      </c>
      <c r="L7302" s="6" t="str">
        <f>IFERROR(VLOOKUP($J7302,Lookup!$I:$M,Lookup!K$2,0),"")</f>
        <v/>
      </c>
      <c r="M7302" s="6" t="str">
        <f>IFERROR(VLOOKUP($J7302,Lookup!$I:$M,Lookup!L$2,0),"")</f>
        <v/>
      </c>
      <c r="N7302" s="6" t="str">
        <f>IFERROR(VLOOKUP($J7302,Lookup!$I:$M,Lookup!M$2,0),"")</f>
        <v/>
      </c>
      <c r="O7302" s="6">
        <f>IFERROR(VLOOKUP(E7302,Lookup!B:C,2,0),0)</f>
        <v>0</v>
      </c>
    </row>
    <row r="7303" customHeight="1" spans="11:15">
      <c r="K7303" s="6" t="str">
        <f>IFERROR(VLOOKUP($J7303,Lookup!$I:$M,Lookup!J$2,0),"")</f>
        <v/>
      </c>
      <c r="L7303" s="6" t="str">
        <f>IFERROR(VLOOKUP($J7303,Lookup!$I:$M,Lookup!K$2,0),"")</f>
        <v/>
      </c>
      <c r="M7303" s="6" t="str">
        <f>IFERROR(VLOOKUP($J7303,Lookup!$I:$M,Lookup!L$2,0),"")</f>
        <v/>
      </c>
      <c r="N7303" s="6" t="str">
        <f>IFERROR(VLOOKUP($J7303,Lookup!$I:$M,Lookup!M$2,0),"")</f>
        <v/>
      </c>
      <c r="O7303" s="6">
        <f>IFERROR(VLOOKUP(E7303,Lookup!B:C,2,0),0)</f>
        <v>0</v>
      </c>
    </row>
    <row r="7304" customHeight="1" spans="11:15">
      <c r="K7304" s="6" t="str">
        <f>IFERROR(VLOOKUP($J7304,Lookup!$I:$M,Lookup!J$2,0),"")</f>
        <v/>
      </c>
      <c r="L7304" s="6" t="str">
        <f>IFERROR(VLOOKUP($J7304,Lookup!$I:$M,Lookup!K$2,0),"")</f>
        <v/>
      </c>
      <c r="M7304" s="6" t="str">
        <f>IFERROR(VLOOKUP($J7304,Lookup!$I:$M,Lookup!L$2,0),"")</f>
        <v/>
      </c>
      <c r="N7304" s="6" t="str">
        <f>IFERROR(VLOOKUP($J7304,Lookup!$I:$M,Lookup!M$2,0),"")</f>
        <v/>
      </c>
      <c r="O7304" s="6">
        <f>IFERROR(VLOOKUP(E7304,Lookup!B:C,2,0),0)</f>
        <v>0</v>
      </c>
    </row>
    <row r="7305" customHeight="1" spans="11:15">
      <c r="K7305" s="6" t="str">
        <f>IFERROR(VLOOKUP($J7305,Lookup!$I:$M,Lookup!J$2,0),"")</f>
        <v/>
      </c>
      <c r="L7305" s="6" t="str">
        <f>IFERROR(VLOOKUP($J7305,Lookup!$I:$M,Lookup!K$2,0),"")</f>
        <v/>
      </c>
      <c r="M7305" s="6" t="str">
        <f>IFERROR(VLOOKUP($J7305,Lookup!$I:$M,Lookup!L$2,0),"")</f>
        <v/>
      </c>
      <c r="N7305" s="6" t="str">
        <f>IFERROR(VLOOKUP($J7305,Lookup!$I:$M,Lookup!M$2,0),"")</f>
        <v/>
      </c>
      <c r="O7305" s="6">
        <f>IFERROR(VLOOKUP(E7305,Lookup!B:C,2,0),0)</f>
        <v>0</v>
      </c>
    </row>
    <row r="7306" customHeight="1" spans="11:15">
      <c r="K7306" s="6" t="str">
        <f>IFERROR(VLOOKUP($J7306,Lookup!$I:$M,Lookup!J$2,0),"")</f>
        <v/>
      </c>
      <c r="L7306" s="6" t="str">
        <f>IFERROR(VLOOKUP($J7306,Lookup!$I:$M,Lookup!K$2,0),"")</f>
        <v/>
      </c>
      <c r="M7306" s="6" t="str">
        <f>IFERROR(VLOOKUP($J7306,Lookup!$I:$M,Lookup!L$2,0),"")</f>
        <v/>
      </c>
      <c r="N7306" s="6" t="str">
        <f>IFERROR(VLOOKUP($J7306,Lookup!$I:$M,Lookup!M$2,0),"")</f>
        <v/>
      </c>
      <c r="O7306" s="6">
        <f>IFERROR(VLOOKUP(E7306,Lookup!B:C,2,0),0)</f>
        <v>0</v>
      </c>
    </row>
    <row r="7307" customHeight="1" spans="11:15">
      <c r="K7307" s="6" t="str">
        <f>IFERROR(VLOOKUP($J7307,Lookup!$I:$M,Lookup!J$2,0),"")</f>
        <v/>
      </c>
      <c r="L7307" s="6" t="str">
        <f>IFERROR(VLOOKUP($J7307,Lookup!$I:$M,Lookup!K$2,0),"")</f>
        <v/>
      </c>
      <c r="M7307" s="6" t="str">
        <f>IFERROR(VLOOKUP($J7307,Lookup!$I:$M,Lookup!L$2,0),"")</f>
        <v/>
      </c>
      <c r="N7307" s="6" t="str">
        <f>IFERROR(VLOOKUP($J7307,Lookup!$I:$M,Lookup!M$2,0),"")</f>
        <v/>
      </c>
      <c r="O7307" s="6">
        <f>IFERROR(VLOOKUP(E7307,Lookup!B:C,2,0),0)</f>
        <v>0</v>
      </c>
    </row>
    <row r="7308" customHeight="1" spans="11:15">
      <c r="K7308" s="6" t="str">
        <f>IFERROR(VLOOKUP($J7308,Lookup!$I:$M,Lookup!J$2,0),"")</f>
        <v/>
      </c>
      <c r="L7308" s="6" t="str">
        <f>IFERROR(VLOOKUP($J7308,Lookup!$I:$M,Lookup!K$2,0),"")</f>
        <v/>
      </c>
      <c r="M7308" s="6" t="str">
        <f>IFERROR(VLOOKUP($J7308,Lookup!$I:$M,Lookup!L$2,0),"")</f>
        <v/>
      </c>
      <c r="N7308" s="6" t="str">
        <f>IFERROR(VLOOKUP($J7308,Lookup!$I:$M,Lookup!M$2,0),"")</f>
        <v/>
      </c>
      <c r="O7308" s="6">
        <f>IFERROR(VLOOKUP(E7308,Lookup!B:C,2,0),0)</f>
        <v>0</v>
      </c>
    </row>
    <row r="7309" customHeight="1" spans="11:15">
      <c r="K7309" s="6" t="str">
        <f>IFERROR(VLOOKUP($J7309,Lookup!$I:$M,Lookup!J$2,0),"")</f>
        <v/>
      </c>
      <c r="L7309" s="6" t="str">
        <f>IFERROR(VLOOKUP($J7309,Lookup!$I:$M,Lookup!K$2,0),"")</f>
        <v/>
      </c>
      <c r="M7309" s="6" t="str">
        <f>IFERROR(VLOOKUP($J7309,Lookup!$I:$M,Lookup!L$2,0),"")</f>
        <v/>
      </c>
      <c r="N7309" s="6" t="str">
        <f>IFERROR(VLOOKUP($J7309,Lookup!$I:$M,Lookup!M$2,0),"")</f>
        <v/>
      </c>
      <c r="O7309" s="6">
        <f>IFERROR(VLOOKUP(E7309,Lookup!B:C,2,0),0)</f>
        <v>0</v>
      </c>
    </row>
    <row r="7310" customHeight="1" spans="11:15">
      <c r="K7310" s="6" t="str">
        <f>IFERROR(VLOOKUP($J7310,Lookup!$I:$M,Lookup!J$2,0),"")</f>
        <v/>
      </c>
      <c r="L7310" s="6" t="str">
        <f>IFERROR(VLOOKUP($J7310,Lookup!$I:$M,Lookup!K$2,0),"")</f>
        <v/>
      </c>
      <c r="M7310" s="6" t="str">
        <f>IFERROR(VLOOKUP($J7310,Lookup!$I:$M,Lookup!L$2,0),"")</f>
        <v/>
      </c>
      <c r="N7310" s="6" t="str">
        <f>IFERROR(VLOOKUP($J7310,Lookup!$I:$M,Lookup!M$2,0),"")</f>
        <v/>
      </c>
      <c r="O7310" s="6">
        <f>IFERROR(VLOOKUP(E7310,Lookup!B:C,2,0),0)</f>
        <v>0</v>
      </c>
    </row>
    <row r="7311" customHeight="1" spans="11:15">
      <c r="K7311" s="6" t="str">
        <f>IFERROR(VLOOKUP($J7311,Lookup!$I:$M,Lookup!J$2,0),"")</f>
        <v/>
      </c>
      <c r="L7311" s="6" t="str">
        <f>IFERROR(VLOOKUP($J7311,Lookup!$I:$M,Lookup!K$2,0),"")</f>
        <v/>
      </c>
      <c r="M7311" s="6" t="str">
        <f>IFERROR(VLOOKUP($J7311,Lookup!$I:$M,Lookup!L$2,0),"")</f>
        <v/>
      </c>
      <c r="N7311" s="6" t="str">
        <f>IFERROR(VLOOKUP($J7311,Lookup!$I:$M,Lookup!M$2,0),"")</f>
        <v/>
      </c>
      <c r="O7311" s="6">
        <f>IFERROR(VLOOKUP(E7311,Lookup!B:C,2,0),0)</f>
        <v>0</v>
      </c>
    </row>
    <row r="7312" customHeight="1" spans="11:15">
      <c r="K7312" s="6" t="str">
        <f>IFERROR(VLOOKUP($J7312,Lookup!$I:$M,Lookup!J$2,0),"")</f>
        <v/>
      </c>
      <c r="L7312" s="6" t="str">
        <f>IFERROR(VLOOKUP($J7312,Lookup!$I:$M,Lookup!K$2,0),"")</f>
        <v/>
      </c>
      <c r="M7312" s="6" t="str">
        <f>IFERROR(VLOOKUP($J7312,Lookup!$I:$M,Lookup!L$2,0),"")</f>
        <v/>
      </c>
      <c r="N7312" s="6" t="str">
        <f>IFERROR(VLOOKUP($J7312,Lookup!$I:$M,Lookup!M$2,0),"")</f>
        <v/>
      </c>
      <c r="O7312" s="6">
        <f>IFERROR(VLOOKUP(E7312,Lookup!B:C,2,0),0)</f>
        <v>0</v>
      </c>
    </row>
    <row r="7313" customHeight="1" spans="11:15">
      <c r="K7313" s="6" t="str">
        <f>IFERROR(VLOOKUP($J7313,Lookup!$I:$M,Lookup!J$2,0),"")</f>
        <v/>
      </c>
      <c r="L7313" s="6" t="str">
        <f>IFERROR(VLOOKUP($J7313,Lookup!$I:$M,Lookup!K$2,0),"")</f>
        <v/>
      </c>
      <c r="M7313" s="6" t="str">
        <f>IFERROR(VLOOKUP($J7313,Lookup!$I:$M,Lookup!L$2,0),"")</f>
        <v/>
      </c>
      <c r="N7313" s="6" t="str">
        <f>IFERROR(VLOOKUP($J7313,Lookup!$I:$M,Lookup!M$2,0),"")</f>
        <v/>
      </c>
      <c r="O7313" s="6">
        <f>IFERROR(VLOOKUP(E7313,Lookup!B:C,2,0),0)</f>
        <v>0</v>
      </c>
    </row>
    <row r="7314" customHeight="1" spans="11:15">
      <c r="K7314" s="6" t="str">
        <f>IFERROR(VLOOKUP($J7314,Lookup!$I:$M,Lookup!J$2,0),"")</f>
        <v/>
      </c>
      <c r="L7314" s="6" t="str">
        <f>IFERROR(VLOOKUP($J7314,Lookup!$I:$M,Lookup!K$2,0),"")</f>
        <v/>
      </c>
      <c r="M7314" s="6" t="str">
        <f>IFERROR(VLOOKUP($J7314,Lookup!$I:$M,Lookup!L$2,0),"")</f>
        <v/>
      </c>
      <c r="N7314" s="6" t="str">
        <f>IFERROR(VLOOKUP($J7314,Lookup!$I:$M,Lookup!M$2,0),"")</f>
        <v/>
      </c>
      <c r="O7314" s="6">
        <f>IFERROR(VLOOKUP(E7314,Lookup!B:C,2,0),0)</f>
        <v>0</v>
      </c>
    </row>
    <row r="7315" customHeight="1" spans="11:15">
      <c r="K7315" s="6" t="str">
        <f>IFERROR(VLOOKUP($J7315,Lookup!$I:$M,Lookup!J$2,0),"")</f>
        <v/>
      </c>
      <c r="L7315" s="6" t="str">
        <f>IFERROR(VLOOKUP($J7315,Lookup!$I:$M,Lookup!K$2,0),"")</f>
        <v/>
      </c>
      <c r="M7315" s="6" t="str">
        <f>IFERROR(VLOOKUP($J7315,Lookup!$I:$M,Lookup!L$2,0),"")</f>
        <v/>
      </c>
      <c r="N7315" s="6" t="str">
        <f>IFERROR(VLOOKUP($J7315,Lookup!$I:$M,Lookup!M$2,0),"")</f>
        <v/>
      </c>
      <c r="O7315" s="6">
        <f>IFERROR(VLOOKUP(E7315,Lookup!B:C,2,0),0)</f>
        <v>0</v>
      </c>
    </row>
    <row r="7316" customHeight="1" spans="11:15">
      <c r="K7316" s="6" t="str">
        <f>IFERROR(VLOOKUP($J7316,Lookup!$I:$M,Lookup!J$2,0),"")</f>
        <v/>
      </c>
      <c r="L7316" s="6" t="str">
        <f>IFERROR(VLOOKUP($J7316,Lookup!$I:$M,Lookup!K$2,0),"")</f>
        <v/>
      </c>
      <c r="M7316" s="6" t="str">
        <f>IFERROR(VLOOKUP($J7316,Lookup!$I:$M,Lookup!L$2,0),"")</f>
        <v/>
      </c>
      <c r="N7316" s="6" t="str">
        <f>IFERROR(VLOOKUP($J7316,Lookup!$I:$M,Lookup!M$2,0),"")</f>
        <v/>
      </c>
      <c r="O7316" s="6">
        <f>IFERROR(VLOOKUP(E7316,Lookup!B:C,2,0),0)</f>
        <v>0</v>
      </c>
    </row>
    <row r="7317" customHeight="1" spans="11:15">
      <c r="K7317" s="6" t="str">
        <f>IFERROR(VLOOKUP($J7317,Lookup!$I:$M,Lookup!J$2,0),"")</f>
        <v/>
      </c>
      <c r="L7317" s="6" t="str">
        <f>IFERROR(VLOOKUP($J7317,Lookup!$I:$M,Lookup!K$2,0),"")</f>
        <v/>
      </c>
      <c r="M7317" s="6" t="str">
        <f>IFERROR(VLOOKUP($J7317,Lookup!$I:$M,Lookup!L$2,0),"")</f>
        <v/>
      </c>
      <c r="N7317" s="6" t="str">
        <f>IFERROR(VLOOKUP($J7317,Lookup!$I:$M,Lookup!M$2,0),"")</f>
        <v/>
      </c>
      <c r="O7317" s="6">
        <f>IFERROR(VLOOKUP(E7317,Lookup!B:C,2,0),0)</f>
        <v>0</v>
      </c>
    </row>
    <row r="7318" customHeight="1" spans="11:15">
      <c r="K7318" s="6" t="str">
        <f>IFERROR(VLOOKUP($J7318,Lookup!$I:$M,Lookup!J$2,0),"")</f>
        <v/>
      </c>
      <c r="L7318" s="6" t="str">
        <f>IFERROR(VLOOKUP($J7318,Lookup!$I:$M,Lookup!K$2,0),"")</f>
        <v/>
      </c>
      <c r="M7318" s="6" t="str">
        <f>IFERROR(VLOOKUP($J7318,Lookup!$I:$M,Lookup!L$2,0),"")</f>
        <v/>
      </c>
      <c r="N7318" s="6" t="str">
        <f>IFERROR(VLOOKUP($J7318,Lookup!$I:$M,Lookup!M$2,0),"")</f>
        <v/>
      </c>
      <c r="O7318" s="6">
        <f>IFERROR(VLOOKUP(E7318,Lookup!B:C,2,0),0)</f>
        <v>0</v>
      </c>
    </row>
    <row r="7319" customHeight="1" spans="11:15">
      <c r="K7319" s="6" t="str">
        <f>IFERROR(VLOOKUP($J7319,Lookup!$I:$M,Lookup!J$2,0),"")</f>
        <v/>
      </c>
      <c r="L7319" s="6" t="str">
        <f>IFERROR(VLOOKUP($J7319,Lookup!$I:$M,Lookup!K$2,0),"")</f>
        <v/>
      </c>
      <c r="M7319" s="6" t="str">
        <f>IFERROR(VLOOKUP($J7319,Lookup!$I:$M,Lookup!L$2,0),"")</f>
        <v/>
      </c>
      <c r="N7319" s="6" t="str">
        <f>IFERROR(VLOOKUP($J7319,Lookup!$I:$M,Lookup!M$2,0),"")</f>
        <v/>
      </c>
      <c r="O7319" s="6">
        <f>IFERROR(VLOOKUP(E7319,Lookup!B:C,2,0),0)</f>
        <v>0</v>
      </c>
    </row>
    <row r="7320" customHeight="1" spans="11:15">
      <c r="K7320" s="6" t="str">
        <f>IFERROR(VLOOKUP($J7320,Lookup!$I:$M,Lookup!J$2,0),"")</f>
        <v/>
      </c>
      <c r="L7320" s="6" t="str">
        <f>IFERROR(VLOOKUP($J7320,Lookup!$I:$M,Lookup!K$2,0),"")</f>
        <v/>
      </c>
      <c r="M7320" s="6" t="str">
        <f>IFERROR(VLOOKUP($J7320,Lookup!$I:$M,Lookup!L$2,0),"")</f>
        <v/>
      </c>
      <c r="N7320" s="6" t="str">
        <f>IFERROR(VLOOKUP($J7320,Lookup!$I:$M,Lookup!M$2,0),"")</f>
        <v/>
      </c>
      <c r="O7320" s="6">
        <f>IFERROR(VLOOKUP(E7320,Lookup!B:C,2,0),0)</f>
        <v>0</v>
      </c>
    </row>
    <row r="7321" customHeight="1" spans="11:15">
      <c r="K7321" s="6" t="str">
        <f>IFERROR(VLOOKUP($J7321,Lookup!$I:$M,Lookup!J$2,0),"")</f>
        <v/>
      </c>
      <c r="L7321" s="6" t="str">
        <f>IFERROR(VLOOKUP($J7321,Lookup!$I:$M,Lookup!K$2,0),"")</f>
        <v/>
      </c>
      <c r="M7321" s="6" t="str">
        <f>IFERROR(VLOOKUP($J7321,Lookup!$I:$M,Lookup!L$2,0),"")</f>
        <v/>
      </c>
      <c r="N7321" s="6" t="str">
        <f>IFERROR(VLOOKUP($J7321,Lookup!$I:$M,Lookup!M$2,0),"")</f>
        <v/>
      </c>
      <c r="O7321" s="6">
        <f>IFERROR(VLOOKUP(E7321,Lookup!B:C,2,0),0)</f>
        <v>0</v>
      </c>
    </row>
    <row r="7322" customHeight="1" spans="11:15">
      <c r="K7322" s="6" t="str">
        <f>IFERROR(VLOOKUP($J7322,Lookup!$I:$M,Lookup!J$2,0),"")</f>
        <v/>
      </c>
      <c r="L7322" s="6" t="str">
        <f>IFERROR(VLOOKUP($J7322,Lookup!$I:$M,Lookup!K$2,0),"")</f>
        <v/>
      </c>
      <c r="M7322" s="6" t="str">
        <f>IFERROR(VLOOKUP($J7322,Lookup!$I:$M,Lookup!L$2,0),"")</f>
        <v/>
      </c>
      <c r="N7322" s="6" t="str">
        <f>IFERROR(VLOOKUP($J7322,Lookup!$I:$M,Lookup!M$2,0),"")</f>
        <v/>
      </c>
      <c r="O7322" s="6">
        <f>IFERROR(VLOOKUP(E7322,Lookup!B:C,2,0),0)</f>
        <v>0</v>
      </c>
    </row>
    <row r="7323" customHeight="1" spans="11:15">
      <c r="K7323" s="6" t="str">
        <f>IFERROR(VLOOKUP($J7323,Lookup!$I:$M,Lookup!J$2,0),"")</f>
        <v/>
      </c>
      <c r="L7323" s="6" t="str">
        <f>IFERROR(VLOOKUP($J7323,Lookup!$I:$M,Lookup!K$2,0),"")</f>
        <v/>
      </c>
      <c r="M7323" s="6" t="str">
        <f>IFERROR(VLOOKUP($J7323,Lookup!$I:$M,Lookup!L$2,0),"")</f>
        <v/>
      </c>
      <c r="N7323" s="6" t="str">
        <f>IFERROR(VLOOKUP($J7323,Lookup!$I:$M,Lookup!M$2,0),"")</f>
        <v/>
      </c>
      <c r="O7323" s="6">
        <f>IFERROR(VLOOKUP(E7323,Lookup!B:C,2,0),0)</f>
        <v>0</v>
      </c>
    </row>
    <row r="7324" customHeight="1" spans="11:15">
      <c r="K7324" s="6" t="str">
        <f>IFERROR(VLOOKUP($J7324,Lookup!$I:$M,Lookup!J$2,0),"")</f>
        <v/>
      </c>
      <c r="L7324" s="6" t="str">
        <f>IFERROR(VLOOKUP($J7324,Lookup!$I:$M,Lookup!K$2,0),"")</f>
        <v/>
      </c>
      <c r="M7324" s="6" t="str">
        <f>IFERROR(VLOOKUP($J7324,Lookup!$I:$M,Lookup!L$2,0),"")</f>
        <v/>
      </c>
      <c r="N7324" s="6" t="str">
        <f>IFERROR(VLOOKUP($J7324,Lookup!$I:$M,Lookup!M$2,0),"")</f>
        <v/>
      </c>
      <c r="O7324" s="6">
        <f>IFERROR(VLOOKUP(E7324,Lookup!B:C,2,0),0)</f>
        <v>0</v>
      </c>
    </row>
    <row r="7325" customHeight="1" spans="11:15">
      <c r="K7325" s="6" t="str">
        <f>IFERROR(VLOOKUP($J7325,Lookup!$I:$M,Lookup!J$2,0),"")</f>
        <v/>
      </c>
      <c r="L7325" s="6" t="str">
        <f>IFERROR(VLOOKUP($J7325,Lookup!$I:$M,Lookup!K$2,0),"")</f>
        <v/>
      </c>
      <c r="M7325" s="6" t="str">
        <f>IFERROR(VLOOKUP($J7325,Lookup!$I:$M,Lookup!L$2,0),"")</f>
        <v/>
      </c>
      <c r="N7325" s="6" t="str">
        <f>IFERROR(VLOOKUP($J7325,Lookup!$I:$M,Lookup!M$2,0),"")</f>
        <v/>
      </c>
      <c r="O7325" s="6">
        <f>IFERROR(VLOOKUP(E7325,Lookup!B:C,2,0),0)</f>
        <v>0</v>
      </c>
    </row>
    <row r="7326" customHeight="1" spans="11:15">
      <c r="K7326" s="6" t="str">
        <f>IFERROR(VLOOKUP($J7326,Lookup!$I:$M,Lookup!J$2,0),"")</f>
        <v/>
      </c>
      <c r="L7326" s="6" t="str">
        <f>IFERROR(VLOOKUP($J7326,Lookup!$I:$M,Lookup!K$2,0),"")</f>
        <v/>
      </c>
      <c r="M7326" s="6" t="str">
        <f>IFERROR(VLOOKUP($J7326,Lookup!$I:$M,Lookup!L$2,0),"")</f>
        <v/>
      </c>
      <c r="N7326" s="6" t="str">
        <f>IFERROR(VLOOKUP($J7326,Lookup!$I:$M,Lookup!M$2,0),"")</f>
        <v/>
      </c>
      <c r="O7326" s="6">
        <f>IFERROR(VLOOKUP(E7326,Lookup!B:C,2,0),0)</f>
        <v>0</v>
      </c>
    </row>
    <row r="7327" customHeight="1" spans="11:15">
      <c r="K7327" s="6" t="str">
        <f>IFERROR(VLOOKUP($J7327,Lookup!$I:$M,Lookup!J$2,0),"")</f>
        <v/>
      </c>
      <c r="L7327" s="6" t="str">
        <f>IFERROR(VLOOKUP($J7327,Lookup!$I:$M,Lookup!K$2,0),"")</f>
        <v/>
      </c>
      <c r="M7327" s="6" t="str">
        <f>IFERROR(VLOOKUP($J7327,Lookup!$I:$M,Lookup!L$2,0),"")</f>
        <v/>
      </c>
      <c r="N7327" s="6" t="str">
        <f>IFERROR(VLOOKUP($J7327,Lookup!$I:$M,Lookup!M$2,0),"")</f>
        <v/>
      </c>
      <c r="O7327" s="6">
        <f>IFERROR(VLOOKUP(E7327,Lookup!B:C,2,0),0)</f>
        <v>0</v>
      </c>
    </row>
    <row r="7328" customHeight="1" spans="11:15">
      <c r="K7328" s="6" t="str">
        <f>IFERROR(VLOOKUP($J7328,Lookup!$I:$M,Lookup!J$2,0),"")</f>
        <v/>
      </c>
      <c r="L7328" s="6" t="str">
        <f>IFERROR(VLOOKUP($J7328,Lookup!$I:$M,Lookup!K$2,0),"")</f>
        <v/>
      </c>
      <c r="M7328" s="6" t="str">
        <f>IFERROR(VLOOKUP($J7328,Lookup!$I:$M,Lookup!L$2,0),"")</f>
        <v/>
      </c>
      <c r="N7328" s="6" t="str">
        <f>IFERROR(VLOOKUP($J7328,Lookup!$I:$M,Lookup!M$2,0),"")</f>
        <v/>
      </c>
      <c r="O7328" s="6">
        <f>IFERROR(VLOOKUP(E7328,Lookup!B:C,2,0),0)</f>
        <v>0</v>
      </c>
    </row>
    <row r="7329" customHeight="1" spans="11:15">
      <c r="K7329" s="6" t="str">
        <f>IFERROR(VLOOKUP($J7329,Lookup!$I:$M,Lookup!J$2,0),"")</f>
        <v/>
      </c>
      <c r="L7329" s="6" t="str">
        <f>IFERROR(VLOOKUP($J7329,Lookup!$I:$M,Lookup!K$2,0),"")</f>
        <v/>
      </c>
      <c r="M7329" s="6" t="str">
        <f>IFERROR(VLOOKUP($J7329,Lookup!$I:$M,Lookup!L$2,0),"")</f>
        <v/>
      </c>
      <c r="N7329" s="6" t="str">
        <f>IFERROR(VLOOKUP($J7329,Lookup!$I:$M,Lookup!M$2,0),"")</f>
        <v/>
      </c>
      <c r="O7329" s="6">
        <f>IFERROR(VLOOKUP(E7329,Lookup!B:C,2,0),0)</f>
        <v>0</v>
      </c>
    </row>
    <row r="7330" customHeight="1" spans="11:15">
      <c r="K7330" s="6" t="str">
        <f>IFERROR(VLOOKUP($J7330,Lookup!$I:$M,Lookup!J$2,0),"")</f>
        <v/>
      </c>
      <c r="L7330" s="6" t="str">
        <f>IFERROR(VLOOKUP($J7330,Lookup!$I:$M,Lookup!K$2,0),"")</f>
        <v/>
      </c>
      <c r="M7330" s="6" t="str">
        <f>IFERROR(VLOOKUP($J7330,Lookup!$I:$M,Lookup!L$2,0),"")</f>
        <v/>
      </c>
      <c r="N7330" s="6" t="str">
        <f>IFERROR(VLOOKUP($J7330,Lookup!$I:$M,Lookup!M$2,0),"")</f>
        <v/>
      </c>
      <c r="O7330" s="6">
        <f>IFERROR(VLOOKUP(E7330,Lookup!B:C,2,0),0)</f>
        <v>0</v>
      </c>
    </row>
    <row r="7331" customHeight="1" spans="11:15">
      <c r="K7331" s="6" t="str">
        <f>IFERROR(VLOOKUP($J7331,Lookup!$I:$M,Lookup!J$2,0),"")</f>
        <v/>
      </c>
      <c r="L7331" s="6" t="str">
        <f>IFERROR(VLOOKUP($J7331,Lookup!$I:$M,Lookup!K$2,0),"")</f>
        <v/>
      </c>
      <c r="M7331" s="6" t="str">
        <f>IFERROR(VLOOKUP($J7331,Lookup!$I:$M,Lookup!L$2,0),"")</f>
        <v/>
      </c>
      <c r="N7331" s="6" t="str">
        <f>IFERROR(VLOOKUP($J7331,Lookup!$I:$M,Lookup!M$2,0),"")</f>
        <v/>
      </c>
      <c r="O7331" s="6">
        <f>IFERROR(VLOOKUP(E7331,Lookup!B:C,2,0),0)</f>
        <v>0</v>
      </c>
    </row>
    <row r="7332" customHeight="1" spans="11:15">
      <c r="K7332" s="6" t="str">
        <f>IFERROR(VLOOKUP($J7332,Lookup!$I:$M,Lookup!J$2,0),"")</f>
        <v/>
      </c>
      <c r="L7332" s="6" t="str">
        <f>IFERROR(VLOOKUP($J7332,Lookup!$I:$M,Lookup!K$2,0),"")</f>
        <v/>
      </c>
      <c r="M7332" s="6" t="str">
        <f>IFERROR(VLOOKUP($J7332,Lookup!$I:$M,Lookup!L$2,0),"")</f>
        <v/>
      </c>
      <c r="N7332" s="6" t="str">
        <f>IFERROR(VLOOKUP($J7332,Lookup!$I:$M,Lookup!M$2,0),"")</f>
        <v/>
      </c>
      <c r="O7332" s="6">
        <f>IFERROR(VLOOKUP(E7332,Lookup!B:C,2,0),0)</f>
        <v>0</v>
      </c>
    </row>
    <row r="7333" customHeight="1" spans="11:15">
      <c r="K7333" s="6" t="str">
        <f>IFERROR(VLOOKUP($J7333,Lookup!$I:$M,Lookup!J$2,0),"")</f>
        <v/>
      </c>
      <c r="L7333" s="6" t="str">
        <f>IFERROR(VLOOKUP($J7333,Lookup!$I:$M,Lookup!K$2,0),"")</f>
        <v/>
      </c>
      <c r="M7333" s="6" t="str">
        <f>IFERROR(VLOOKUP($J7333,Lookup!$I:$M,Lookup!L$2,0),"")</f>
        <v/>
      </c>
      <c r="N7333" s="6" t="str">
        <f>IFERROR(VLOOKUP($J7333,Lookup!$I:$M,Lookup!M$2,0),"")</f>
        <v/>
      </c>
      <c r="O7333" s="6">
        <f>IFERROR(VLOOKUP(E7333,Lookup!B:C,2,0),0)</f>
        <v>0</v>
      </c>
    </row>
    <row r="7334" customHeight="1" spans="11:15">
      <c r="K7334" s="6" t="str">
        <f>IFERROR(VLOOKUP($J7334,Lookup!$I:$M,Lookup!J$2,0),"")</f>
        <v/>
      </c>
      <c r="L7334" s="6" t="str">
        <f>IFERROR(VLOOKUP($J7334,Lookup!$I:$M,Lookup!K$2,0),"")</f>
        <v/>
      </c>
      <c r="M7334" s="6" t="str">
        <f>IFERROR(VLOOKUP($J7334,Lookup!$I:$M,Lookup!L$2,0),"")</f>
        <v/>
      </c>
      <c r="N7334" s="6" t="str">
        <f>IFERROR(VLOOKUP($J7334,Lookup!$I:$M,Lookup!M$2,0),"")</f>
        <v/>
      </c>
      <c r="O7334" s="6">
        <f>IFERROR(VLOOKUP(E7334,Lookup!B:C,2,0),0)</f>
        <v>0</v>
      </c>
    </row>
    <row r="7335" customHeight="1" spans="11:15">
      <c r="K7335" s="6" t="str">
        <f>IFERROR(VLOOKUP($J7335,Lookup!$I:$M,Lookup!J$2,0),"")</f>
        <v/>
      </c>
      <c r="L7335" s="6" t="str">
        <f>IFERROR(VLOOKUP($J7335,Lookup!$I:$M,Lookup!K$2,0),"")</f>
        <v/>
      </c>
      <c r="M7335" s="6" t="str">
        <f>IFERROR(VLOOKUP($J7335,Lookup!$I:$M,Lookup!L$2,0),"")</f>
        <v/>
      </c>
      <c r="N7335" s="6" t="str">
        <f>IFERROR(VLOOKUP($J7335,Lookup!$I:$M,Lookup!M$2,0),"")</f>
        <v/>
      </c>
      <c r="O7335" s="6">
        <f>IFERROR(VLOOKUP(E7335,Lookup!B:C,2,0),0)</f>
        <v>0</v>
      </c>
    </row>
    <row r="7336" customHeight="1" spans="11:15">
      <c r="K7336" s="6" t="str">
        <f>IFERROR(VLOOKUP($J7336,Lookup!$I:$M,Lookup!J$2,0),"")</f>
        <v/>
      </c>
      <c r="L7336" s="6" t="str">
        <f>IFERROR(VLOOKUP($J7336,Lookup!$I:$M,Lookup!K$2,0),"")</f>
        <v/>
      </c>
      <c r="M7336" s="6" t="str">
        <f>IFERROR(VLOOKUP($J7336,Lookup!$I:$M,Lookup!L$2,0),"")</f>
        <v/>
      </c>
      <c r="N7336" s="6" t="str">
        <f>IFERROR(VLOOKUP($J7336,Lookup!$I:$M,Lookup!M$2,0),"")</f>
        <v/>
      </c>
      <c r="O7336" s="6">
        <f>IFERROR(VLOOKUP(E7336,Lookup!B:C,2,0),0)</f>
        <v>0</v>
      </c>
    </row>
    <row r="7337" customHeight="1" spans="11:15">
      <c r="K7337" s="6" t="str">
        <f>IFERROR(VLOOKUP($J7337,Lookup!$I:$M,Lookup!J$2,0),"")</f>
        <v/>
      </c>
      <c r="L7337" s="6" t="str">
        <f>IFERROR(VLOOKUP($J7337,Lookup!$I:$M,Lookup!K$2,0),"")</f>
        <v/>
      </c>
      <c r="M7337" s="6" t="str">
        <f>IFERROR(VLOOKUP($J7337,Lookup!$I:$M,Lookup!L$2,0),"")</f>
        <v/>
      </c>
      <c r="N7337" s="6" t="str">
        <f>IFERROR(VLOOKUP($J7337,Lookup!$I:$M,Lookup!M$2,0),"")</f>
        <v/>
      </c>
      <c r="O7337" s="6">
        <f>IFERROR(VLOOKUP(E7337,Lookup!B:C,2,0),0)</f>
        <v>0</v>
      </c>
    </row>
    <row r="7338" customHeight="1" spans="11:15">
      <c r="K7338" s="6" t="str">
        <f>IFERROR(VLOOKUP($J7338,Lookup!$I:$M,Lookup!J$2,0),"")</f>
        <v/>
      </c>
      <c r="L7338" s="6" t="str">
        <f>IFERROR(VLOOKUP($J7338,Lookup!$I:$M,Lookup!K$2,0),"")</f>
        <v/>
      </c>
      <c r="M7338" s="6" t="str">
        <f>IFERROR(VLOOKUP($J7338,Lookup!$I:$M,Lookup!L$2,0),"")</f>
        <v/>
      </c>
      <c r="N7338" s="6" t="str">
        <f>IFERROR(VLOOKUP($J7338,Lookup!$I:$M,Lookup!M$2,0),"")</f>
        <v/>
      </c>
      <c r="O7338" s="6">
        <f>IFERROR(VLOOKUP(E7338,Lookup!B:C,2,0),0)</f>
        <v>0</v>
      </c>
    </row>
    <row r="7339" customHeight="1" spans="11:15">
      <c r="K7339" s="6" t="str">
        <f>IFERROR(VLOOKUP($J7339,Lookup!$I:$M,Lookup!J$2,0),"")</f>
        <v/>
      </c>
      <c r="L7339" s="6" t="str">
        <f>IFERROR(VLOOKUP($J7339,Lookup!$I:$M,Lookup!K$2,0),"")</f>
        <v/>
      </c>
      <c r="M7339" s="6" t="str">
        <f>IFERROR(VLOOKUP($J7339,Lookup!$I:$M,Lookup!L$2,0),"")</f>
        <v/>
      </c>
      <c r="N7339" s="6" t="str">
        <f>IFERROR(VLOOKUP($J7339,Lookup!$I:$M,Lookup!M$2,0),"")</f>
        <v/>
      </c>
      <c r="O7339" s="6">
        <f>IFERROR(VLOOKUP(E7339,Lookup!B:C,2,0),0)</f>
        <v>0</v>
      </c>
    </row>
    <row r="7340" customHeight="1" spans="11:15">
      <c r="K7340" s="6" t="str">
        <f>IFERROR(VLOOKUP($J7340,Lookup!$I:$M,Lookup!J$2,0),"")</f>
        <v/>
      </c>
      <c r="L7340" s="6" t="str">
        <f>IFERROR(VLOOKUP($J7340,Lookup!$I:$M,Lookup!K$2,0),"")</f>
        <v/>
      </c>
      <c r="M7340" s="6" t="str">
        <f>IFERROR(VLOOKUP($J7340,Lookup!$I:$M,Lookup!L$2,0),"")</f>
        <v/>
      </c>
      <c r="N7340" s="6" t="str">
        <f>IFERROR(VLOOKUP($J7340,Lookup!$I:$M,Lookup!M$2,0),"")</f>
        <v/>
      </c>
      <c r="O7340" s="6">
        <f>IFERROR(VLOOKUP(E7340,Lookup!B:C,2,0),0)</f>
        <v>0</v>
      </c>
    </row>
    <row r="7341" customHeight="1" spans="11:15">
      <c r="K7341" s="6" t="str">
        <f>IFERROR(VLOOKUP($J7341,Lookup!$I:$M,Lookup!J$2,0),"")</f>
        <v/>
      </c>
      <c r="L7341" s="6" t="str">
        <f>IFERROR(VLOOKUP($J7341,Lookup!$I:$M,Lookup!K$2,0),"")</f>
        <v/>
      </c>
      <c r="M7341" s="6" t="str">
        <f>IFERROR(VLOOKUP($J7341,Lookup!$I:$M,Lookup!L$2,0),"")</f>
        <v/>
      </c>
      <c r="N7341" s="6" t="str">
        <f>IFERROR(VLOOKUP($J7341,Lookup!$I:$M,Lookup!M$2,0),"")</f>
        <v/>
      </c>
      <c r="O7341" s="6">
        <f>IFERROR(VLOOKUP(E7341,Lookup!B:C,2,0),0)</f>
        <v>0</v>
      </c>
    </row>
    <row r="7342" customHeight="1" spans="11:15">
      <c r="K7342" s="6" t="str">
        <f>IFERROR(VLOOKUP($J7342,Lookup!$I:$M,Lookup!J$2,0),"")</f>
        <v/>
      </c>
      <c r="L7342" s="6" t="str">
        <f>IFERROR(VLOOKUP($J7342,Lookup!$I:$M,Lookup!K$2,0),"")</f>
        <v/>
      </c>
      <c r="M7342" s="6" t="str">
        <f>IFERROR(VLOOKUP($J7342,Lookup!$I:$M,Lookup!L$2,0),"")</f>
        <v/>
      </c>
      <c r="N7342" s="6" t="str">
        <f>IFERROR(VLOOKUP($J7342,Lookup!$I:$M,Lookup!M$2,0),"")</f>
        <v/>
      </c>
      <c r="O7342" s="6">
        <f>IFERROR(VLOOKUP(E7342,Lookup!B:C,2,0),0)</f>
        <v>0</v>
      </c>
    </row>
    <row r="7343" customHeight="1" spans="11:15">
      <c r="K7343" s="6" t="str">
        <f>IFERROR(VLOOKUP($J7343,Lookup!$I:$M,Lookup!J$2,0),"")</f>
        <v/>
      </c>
      <c r="L7343" s="6" t="str">
        <f>IFERROR(VLOOKUP($J7343,Lookup!$I:$M,Lookup!K$2,0),"")</f>
        <v/>
      </c>
      <c r="M7343" s="6" t="str">
        <f>IFERROR(VLOOKUP($J7343,Lookup!$I:$M,Lookup!L$2,0),"")</f>
        <v/>
      </c>
      <c r="N7343" s="6" t="str">
        <f>IFERROR(VLOOKUP($J7343,Lookup!$I:$M,Lookup!M$2,0),"")</f>
        <v/>
      </c>
      <c r="O7343" s="6">
        <f>IFERROR(VLOOKUP(E7343,Lookup!B:C,2,0),0)</f>
        <v>0</v>
      </c>
    </row>
    <row r="7344" customHeight="1" spans="11:15">
      <c r="K7344" s="6" t="str">
        <f>IFERROR(VLOOKUP($J7344,Lookup!$I:$M,Lookup!J$2,0),"")</f>
        <v/>
      </c>
      <c r="L7344" s="6" t="str">
        <f>IFERROR(VLOOKUP($J7344,Lookup!$I:$M,Lookup!K$2,0),"")</f>
        <v/>
      </c>
      <c r="M7344" s="6" t="str">
        <f>IFERROR(VLOOKUP($J7344,Lookup!$I:$M,Lookup!L$2,0),"")</f>
        <v/>
      </c>
      <c r="N7344" s="6" t="str">
        <f>IFERROR(VLOOKUP($J7344,Lookup!$I:$M,Lookup!M$2,0),"")</f>
        <v/>
      </c>
      <c r="O7344" s="6">
        <f>IFERROR(VLOOKUP(E7344,Lookup!B:C,2,0),0)</f>
        <v>0</v>
      </c>
    </row>
    <row r="7345" customHeight="1" spans="11:15">
      <c r="K7345" s="6" t="str">
        <f>IFERROR(VLOOKUP($J7345,Lookup!$I:$M,Lookup!J$2,0),"")</f>
        <v/>
      </c>
      <c r="L7345" s="6" t="str">
        <f>IFERROR(VLOOKUP($J7345,Lookup!$I:$M,Lookup!K$2,0),"")</f>
        <v/>
      </c>
      <c r="M7345" s="6" t="str">
        <f>IFERROR(VLOOKUP($J7345,Lookup!$I:$M,Lookup!L$2,0),"")</f>
        <v/>
      </c>
      <c r="N7345" s="6" t="str">
        <f>IFERROR(VLOOKUP($J7345,Lookup!$I:$M,Lookup!M$2,0),"")</f>
        <v/>
      </c>
      <c r="O7345" s="6">
        <f>IFERROR(VLOOKUP(E7345,Lookup!B:C,2,0),0)</f>
        <v>0</v>
      </c>
    </row>
    <row r="7346" customHeight="1" spans="11:15">
      <c r="K7346" s="6" t="str">
        <f>IFERROR(VLOOKUP($J7346,Lookup!$I:$M,Lookup!J$2,0),"")</f>
        <v/>
      </c>
      <c r="L7346" s="6" t="str">
        <f>IFERROR(VLOOKUP($J7346,Lookup!$I:$M,Lookup!K$2,0),"")</f>
        <v/>
      </c>
      <c r="M7346" s="6" t="str">
        <f>IFERROR(VLOOKUP($J7346,Lookup!$I:$M,Lookup!L$2,0),"")</f>
        <v/>
      </c>
      <c r="N7346" s="6" t="str">
        <f>IFERROR(VLOOKUP($J7346,Lookup!$I:$M,Lookup!M$2,0),"")</f>
        <v/>
      </c>
      <c r="O7346" s="6">
        <f>IFERROR(VLOOKUP(E7346,Lookup!B:C,2,0),0)</f>
        <v>0</v>
      </c>
    </row>
    <row r="7347" customHeight="1" spans="11:15">
      <c r="K7347" s="6" t="str">
        <f>IFERROR(VLOOKUP($J7347,Lookup!$I:$M,Lookup!J$2,0),"")</f>
        <v/>
      </c>
      <c r="L7347" s="6" t="str">
        <f>IFERROR(VLOOKUP($J7347,Lookup!$I:$M,Lookup!K$2,0),"")</f>
        <v/>
      </c>
      <c r="M7347" s="6" t="str">
        <f>IFERROR(VLOOKUP($J7347,Lookup!$I:$M,Lookup!L$2,0),"")</f>
        <v/>
      </c>
      <c r="N7347" s="6" t="str">
        <f>IFERROR(VLOOKUP($J7347,Lookup!$I:$M,Lookup!M$2,0),"")</f>
        <v/>
      </c>
      <c r="O7347" s="6">
        <f>IFERROR(VLOOKUP(E7347,Lookup!B:C,2,0),0)</f>
        <v>0</v>
      </c>
    </row>
    <row r="7348" customHeight="1" spans="11:15">
      <c r="K7348" s="6" t="str">
        <f>IFERROR(VLOOKUP($J7348,Lookup!$I:$M,Lookup!J$2,0),"")</f>
        <v/>
      </c>
      <c r="L7348" s="6" t="str">
        <f>IFERROR(VLOOKUP($J7348,Lookup!$I:$M,Lookup!K$2,0),"")</f>
        <v/>
      </c>
      <c r="M7348" s="6" t="str">
        <f>IFERROR(VLOOKUP($J7348,Lookup!$I:$M,Lookup!L$2,0),"")</f>
        <v/>
      </c>
      <c r="N7348" s="6" t="str">
        <f>IFERROR(VLOOKUP($J7348,Lookup!$I:$M,Lookup!M$2,0),"")</f>
        <v/>
      </c>
      <c r="O7348" s="6">
        <f>IFERROR(VLOOKUP(E7348,Lookup!B:C,2,0),0)</f>
        <v>0</v>
      </c>
    </row>
    <row r="7349" customHeight="1" spans="11:15">
      <c r="K7349" s="6" t="str">
        <f>IFERROR(VLOOKUP($J7349,Lookup!$I:$M,Lookup!J$2,0),"")</f>
        <v/>
      </c>
      <c r="L7349" s="6" t="str">
        <f>IFERROR(VLOOKUP($J7349,Lookup!$I:$M,Lookup!K$2,0),"")</f>
        <v/>
      </c>
      <c r="M7349" s="6" t="str">
        <f>IFERROR(VLOOKUP($J7349,Lookup!$I:$M,Lookup!L$2,0),"")</f>
        <v/>
      </c>
      <c r="N7349" s="6" t="str">
        <f>IFERROR(VLOOKUP($J7349,Lookup!$I:$M,Lookup!M$2,0),"")</f>
        <v/>
      </c>
      <c r="O7349" s="6">
        <f>IFERROR(VLOOKUP(E7349,Lookup!B:C,2,0),0)</f>
        <v>0</v>
      </c>
    </row>
    <row r="7350" customHeight="1" spans="11:15">
      <c r="K7350" s="6" t="str">
        <f>IFERROR(VLOOKUP($J7350,Lookup!$I:$M,Lookup!J$2,0),"")</f>
        <v/>
      </c>
      <c r="L7350" s="6" t="str">
        <f>IFERROR(VLOOKUP($J7350,Lookup!$I:$M,Lookup!K$2,0),"")</f>
        <v/>
      </c>
      <c r="M7350" s="6" t="str">
        <f>IFERROR(VLOOKUP($J7350,Lookup!$I:$M,Lookup!L$2,0),"")</f>
        <v/>
      </c>
      <c r="N7350" s="6" t="str">
        <f>IFERROR(VLOOKUP($J7350,Lookup!$I:$M,Lookup!M$2,0),"")</f>
        <v/>
      </c>
      <c r="O7350" s="6">
        <f>IFERROR(VLOOKUP(E7350,Lookup!B:C,2,0),0)</f>
        <v>0</v>
      </c>
    </row>
    <row r="7351" customHeight="1" spans="11:15">
      <c r="K7351" s="6" t="str">
        <f>IFERROR(VLOOKUP($J7351,Lookup!$I:$M,Lookup!J$2,0),"")</f>
        <v/>
      </c>
      <c r="L7351" s="6" t="str">
        <f>IFERROR(VLOOKUP($J7351,Lookup!$I:$M,Lookup!K$2,0),"")</f>
        <v/>
      </c>
      <c r="M7351" s="6" t="str">
        <f>IFERROR(VLOOKUP($J7351,Lookup!$I:$M,Lookup!L$2,0),"")</f>
        <v/>
      </c>
      <c r="N7351" s="6" t="str">
        <f>IFERROR(VLOOKUP($J7351,Lookup!$I:$M,Lookup!M$2,0),"")</f>
        <v/>
      </c>
      <c r="O7351" s="6">
        <f>IFERROR(VLOOKUP(E7351,Lookup!B:C,2,0),0)</f>
        <v>0</v>
      </c>
    </row>
    <row r="7352" customHeight="1" spans="11:15">
      <c r="K7352" s="6" t="str">
        <f>IFERROR(VLOOKUP($J7352,Lookup!$I:$M,Lookup!J$2,0),"")</f>
        <v/>
      </c>
      <c r="L7352" s="6" t="str">
        <f>IFERROR(VLOOKUP($J7352,Lookup!$I:$M,Lookup!K$2,0),"")</f>
        <v/>
      </c>
      <c r="M7352" s="6" t="str">
        <f>IFERROR(VLOOKUP($J7352,Lookup!$I:$M,Lookup!L$2,0),"")</f>
        <v/>
      </c>
      <c r="N7352" s="6" t="str">
        <f>IFERROR(VLOOKUP($J7352,Lookup!$I:$M,Lookup!M$2,0),"")</f>
        <v/>
      </c>
      <c r="O7352" s="6">
        <f>IFERROR(VLOOKUP(E7352,Lookup!B:C,2,0),0)</f>
        <v>0</v>
      </c>
    </row>
    <row r="7353" customHeight="1" spans="11:15">
      <c r="K7353" s="6" t="str">
        <f>IFERROR(VLOOKUP($J7353,Lookup!$I:$M,Lookup!J$2,0),"")</f>
        <v/>
      </c>
      <c r="L7353" s="6" t="str">
        <f>IFERROR(VLOOKUP($J7353,Lookup!$I:$M,Lookup!K$2,0),"")</f>
        <v/>
      </c>
      <c r="M7353" s="6" t="str">
        <f>IFERROR(VLOOKUP($J7353,Lookup!$I:$M,Lookup!L$2,0),"")</f>
        <v/>
      </c>
      <c r="N7353" s="6" t="str">
        <f>IFERROR(VLOOKUP($J7353,Lookup!$I:$M,Lookup!M$2,0),"")</f>
        <v/>
      </c>
      <c r="O7353" s="6">
        <f>IFERROR(VLOOKUP(E7353,Lookup!B:C,2,0),0)</f>
        <v>0</v>
      </c>
    </row>
    <row r="7354" customHeight="1" spans="11:15">
      <c r="K7354" s="6" t="str">
        <f>IFERROR(VLOOKUP($J7354,Lookup!$I:$M,Lookup!J$2,0),"")</f>
        <v/>
      </c>
      <c r="L7354" s="6" t="str">
        <f>IFERROR(VLOOKUP($J7354,Lookup!$I:$M,Lookup!K$2,0),"")</f>
        <v/>
      </c>
      <c r="M7354" s="6" t="str">
        <f>IFERROR(VLOOKUP($J7354,Lookup!$I:$M,Lookup!L$2,0),"")</f>
        <v/>
      </c>
      <c r="N7354" s="6" t="str">
        <f>IFERROR(VLOOKUP($J7354,Lookup!$I:$M,Lookup!M$2,0),"")</f>
        <v/>
      </c>
      <c r="O7354" s="6">
        <f>IFERROR(VLOOKUP(E7354,Lookup!B:C,2,0),0)</f>
        <v>0</v>
      </c>
    </row>
    <row r="7355" customHeight="1" spans="11:15">
      <c r="K7355" s="6" t="str">
        <f>IFERROR(VLOOKUP($J7355,Lookup!$I:$M,Lookup!J$2,0),"")</f>
        <v/>
      </c>
      <c r="L7355" s="6" t="str">
        <f>IFERROR(VLOOKUP($J7355,Lookup!$I:$M,Lookup!K$2,0),"")</f>
        <v/>
      </c>
      <c r="M7355" s="6" t="str">
        <f>IFERROR(VLOOKUP($J7355,Lookup!$I:$M,Lookup!L$2,0),"")</f>
        <v/>
      </c>
      <c r="N7355" s="6" t="str">
        <f>IFERROR(VLOOKUP($J7355,Lookup!$I:$M,Lookup!M$2,0),"")</f>
        <v/>
      </c>
      <c r="O7355" s="6">
        <f>IFERROR(VLOOKUP(E7355,Lookup!B:C,2,0),0)</f>
        <v>0</v>
      </c>
    </row>
    <row r="7356" customHeight="1" spans="11:15">
      <c r="K7356" s="6" t="str">
        <f>IFERROR(VLOOKUP($J7356,Lookup!$I:$M,Lookup!J$2,0),"")</f>
        <v/>
      </c>
      <c r="L7356" s="6" t="str">
        <f>IFERROR(VLOOKUP($J7356,Lookup!$I:$M,Lookup!K$2,0),"")</f>
        <v/>
      </c>
      <c r="M7356" s="6" t="str">
        <f>IFERROR(VLOOKUP($J7356,Lookup!$I:$M,Lookup!L$2,0),"")</f>
        <v/>
      </c>
      <c r="N7356" s="6" t="str">
        <f>IFERROR(VLOOKUP($J7356,Lookup!$I:$M,Lookup!M$2,0),"")</f>
        <v/>
      </c>
      <c r="O7356" s="6">
        <f>IFERROR(VLOOKUP(E7356,Lookup!B:C,2,0),0)</f>
        <v>0</v>
      </c>
    </row>
    <row r="7357" customHeight="1" spans="11:15">
      <c r="K7357" s="6" t="str">
        <f>IFERROR(VLOOKUP($J7357,Lookup!$I:$M,Lookup!J$2,0),"")</f>
        <v/>
      </c>
      <c r="L7357" s="6" t="str">
        <f>IFERROR(VLOOKUP($J7357,Lookup!$I:$M,Lookup!K$2,0),"")</f>
        <v/>
      </c>
      <c r="M7357" s="6" t="str">
        <f>IFERROR(VLOOKUP($J7357,Lookup!$I:$M,Lookup!L$2,0),"")</f>
        <v/>
      </c>
      <c r="N7357" s="6" t="str">
        <f>IFERROR(VLOOKUP($J7357,Lookup!$I:$M,Lookup!M$2,0),"")</f>
        <v/>
      </c>
      <c r="O7357" s="6">
        <f>IFERROR(VLOOKUP(E7357,Lookup!B:C,2,0),0)</f>
        <v>0</v>
      </c>
    </row>
    <row r="7358" customHeight="1" spans="11:15">
      <c r="K7358" s="6" t="str">
        <f>IFERROR(VLOOKUP($J7358,Lookup!$I:$M,Lookup!J$2,0),"")</f>
        <v/>
      </c>
      <c r="L7358" s="6" t="str">
        <f>IFERROR(VLOOKUP($J7358,Lookup!$I:$M,Lookup!K$2,0),"")</f>
        <v/>
      </c>
      <c r="M7358" s="6" t="str">
        <f>IFERROR(VLOOKUP($J7358,Lookup!$I:$M,Lookup!L$2,0),"")</f>
        <v/>
      </c>
      <c r="N7358" s="6" t="str">
        <f>IFERROR(VLOOKUP($J7358,Lookup!$I:$M,Lookup!M$2,0),"")</f>
        <v/>
      </c>
      <c r="O7358" s="6">
        <f>IFERROR(VLOOKUP(E7358,Lookup!B:C,2,0),0)</f>
        <v>0</v>
      </c>
    </row>
    <row r="7359" customHeight="1" spans="11:15">
      <c r="K7359" s="6" t="str">
        <f>IFERROR(VLOOKUP($J7359,Lookup!$I:$M,Lookup!J$2,0),"")</f>
        <v/>
      </c>
      <c r="L7359" s="6" t="str">
        <f>IFERROR(VLOOKUP($J7359,Lookup!$I:$M,Lookup!K$2,0),"")</f>
        <v/>
      </c>
      <c r="M7359" s="6" t="str">
        <f>IFERROR(VLOOKUP($J7359,Lookup!$I:$M,Lookup!L$2,0),"")</f>
        <v/>
      </c>
      <c r="N7359" s="6" t="str">
        <f>IFERROR(VLOOKUP($J7359,Lookup!$I:$M,Lookup!M$2,0),"")</f>
        <v/>
      </c>
      <c r="O7359" s="6">
        <f>IFERROR(VLOOKUP(E7359,Lookup!B:C,2,0),0)</f>
        <v>0</v>
      </c>
    </row>
    <row r="7360" customHeight="1" spans="11:15">
      <c r="K7360" s="6" t="str">
        <f>IFERROR(VLOOKUP($J7360,Lookup!$I:$M,Lookup!J$2,0),"")</f>
        <v/>
      </c>
      <c r="L7360" s="6" t="str">
        <f>IFERROR(VLOOKUP($J7360,Lookup!$I:$M,Lookup!K$2,0),"")</f>
        <v/>
      </c>
      <c r="M7360" s="6" t="str">
        <f>IFERROR(VLOOKUP($J7360,Lookup!$I:$M,Lookup!L$2,0),"")</f>
        <v/>
      </c>
      <c r="N7360" s="6" t="str">
        <f>IFERROR(VLOOKUP($J7360,Lookup!$I:$M,Lookup!M$2,0),"")</f>
        <v/>
      </c>
      <c r="O7360" s="6">
        <f>IFERROR(VLOOKUP(E7360,Lookup!B:C,2,0),0)</f>
        <v>0</v>
      </c>
    </row>
    <row r="7361" customHeight="1" spans="11:15">
      <c r="K7361" s="6" t="str">
        <f>IFERROR(VLOOKUP($J7361,Lookup!$I:$M,Lookup!J$2,0),"")</f>
        <v/>
      </c>
      <c r="L7361" s="6" t="str">
        <f>IFERROR(VLOOKUP($J7361,Lookup!$I:$M,Lookup!K$2,0),"")</f>
        <v/>
      </c>
      <c r="M7361" s="6" t="str">
        <f>IFERROR(VLOOKUP($J7361,Lookup!$I:$M,Lookup!L$2,0),"")</f>
        <v/>
      </c>
      <c r="N7361" s="6" t="str">
        <f>IFERROR(VLOOKUP($J7361,Lookup!$I:$M,Lookup!M$2,0),"")</f>
        <v/>
      </c>
      <c r="O7361" s="6">
        <f>IFERROR(VLOOKUP(E7361,Lookup!B:C,2,0),0)</f>
        <v>0</v>
      </c>
    </row>
    <row r="7362" customHeight="1" spans="11:15">
      <c r="K7362" s="6" t="str">
        <f>IFERROR(VLOOKUP($J7362,Lookup!$I:$M,Lookup!J$2,0),"")</f>
        <v/>
      </c>
      <c r="L7362" s="6" t="str">
        <f>IFERROR(VLOOKUP($J7362,Lookup!$I:$M,Lookup!K$2,0),"")</f>
        <v/>
      </c>
      <c r="M7362" s="6" t="str">
        <f>IFERROR(VLOOKUP($J7362,Lookup!$I:$M,Lookup!L$2,0),"")</f>
        <v/>
      </c>
      <c r="N7362" s="6" t="str">
        <f>IFERROR(VLOOKUP($J7362,Lookup!$I:$M,Lookup!M$2,0),"")</f>
        <v/>
      </c>
      <c r="O7362" s="6">
        <f>IFERROR(VLOOKUP(E7362,Lookup!B:C,2,0),0)</f>
        <v>0</v>
      </c>
    </row>
    <row r="7363" customHeight="1" spans="11:15">
      <c r="K7363" s="6" t="str">
        <f>IFERROR(VLOOKUP($J7363,Lookup!$I:$M,Lookup!J$2,0),"")</f>
        <v/>
      </c>
      <c r="L7363" s="6" t="str">
        <f>IFERROR(VLOOKUP($J7363,Lookup!$I:$M,Lookup!K$2,0),"")</f>
        <v/>
      </c>
      <c r="M7363" s="6" t="str">
        <f>IFERROR(VLOOKUP($J7363,Lookup!$I:$M,Lookup!L$2,0),"")</f>
        <v/>
      </c>
      <c r="N7363" s="6" t="str">
        <f>IFERROR(VLOOKUP($J7363,Lookup!$I:$M,Lookup!M$2,0),"")</f>
        <v/>
      </c>
      <c r="O7363" s="6">
        <f>IFERROR(VLOOKUP(E7363,Lookup!B:C,2,0),0)</f>
        <v>0</v>
      </c>
    </row>
    <row r="7364" customHeight="1" spans="11:15">
      <c r="K7364" s="6" t="str">
        <f>IFERROR(VLOOKUP($J7364,Lookup!$I:$M,Lookup!J$2,0),"")</f>
        <v/>
      </c>
      <c r="L7364" s="6" t="str">
        <f>IFERROR(VLOOKUP($J7364,Lookup!$I:$M,Lookup!K$2,0),"")</f>
        <v/>
      </c>
      <c r="M7364" s="6" t="str">
        <f>IFERROR(VLOOKUP($J7364,Lookup!$I:$M,Lookup!L$2,0),"")</f>
        <v/>
      </c>
      <c r="N7364" s="6" t="str">
        <f>IFERROR(VLOOKUP($J7364,Lookup!$I:$M,Lookup!M$2,0),"")</f>
        <v/>
      </c>
      <c r="O7364" s="6">
        <f>IFERROR(VLOOKUP(E7364,Lookup!B:C,2,0),0)</f>
        <v>0</v>
      </c>
    </row>
    <row r="7365" customHeight="1" spans="11:15">
      <c r="K7365" s="6" t="str">
        <f>IFERROR(VLOOKUP($J7365,Lookup!$I:$M,Lookup!J$2,0),"")</f>
        <v/>
      </c>
      <c r="L7365" s="6" t="str">
        <f>IFERROR(VLOOKUP($J7365,Lookup!$I:$M,Lookup!K$2,0),"")</f>
        <v/>
      </c>
      <c r="M7365" s="6" t="str">
        <f>IFERROR(VLOOKUP($J7365,Lookup!$I:$M,Lookup!L$2,0),"")</f>
        <v/>
      </c>
      <c r="N7365" s="6" t="str">
        <f>IFERROR(VLOOKUP($J7365,Lookup!$I:$M,Lookup!M$2,0),"")</f>
        <v/>
      </c>
      <c r="O7365" s="6">
        <f>IFERROR(VLOOKUP(E7365,Lookup!B:C,2,0),0)</f>
        <v>0</v>
      </c>
    </row>
    <row r="7366" customHeight="1" spans="11:15">
      <c r="K7366" s="6" t="str">
        <f>IFERROR(VLOOKUP($J7366,Lookup!$I:$M,Lookup!J$2,0),"")</f>
        <v/>
      </c>
      <c r="L7366" s="6" t="str">
        <f>IFERROR(VLOOKUP($J7366,Lookup!$I:$M,Lookup!K$2,0),"")</f>
        <v/>
      </c>
      <c r="M7366" s="6" t="str">
        <f>IFERROR(VLOOKUP($J7366,Lookup!$I:$M,Lookup!L$2,0),"")</f>
        <v/>
      </c>
      <c r="N7366" s="6" t="str">
        <f>IFERROR(VLOOKUP($J7366,Lookup!$I:$M,Lookup!M$2,0),"")</f>
        <v/>
      </c>
      <c r="O7366" s="6">
        <f>IFERROR(VLOOKUP(E7366,Lookup!B:C,2,0),0)</f>
        <v>0</v>
      </c>
    </row>
    <row r="7367" customHeight="1" spans="11:15">
      <c r="K7367" s="6" t="str">
        <f>IFERROR(VLOOKUP($J7367,Lookup!$I:$M,Lookup!J$2,0),"")</f>
        <v/>
      </c>
      <c r="L7367" s="6" t="str">
        <f>IFERROR(VLOOKUP($J7367,Lookup!$I:$M,Lookup!K$2,0),"")</f>
        <v/>
      </c>
      <c r="M7367" s="6" t="str">
        <f>IFERROR(VLOOKUP($J7367,Lookup!$I:$M,Lookup!L$2,0),"")</f>
        <v/>
      </c>
      <c r="N7367" s="6" t="str">
        <f>IFERROR(VLOOKUP($J7367,Lookup!$I:$M,Lookup!M$2,0),"")</f>
        <v/>
      </c>
      <c r="O7367" s="6">
        <f>IFERROR(VLOOKUP(E7367,Lookup!B:C,2,0),0)</f>
        <v>0</v>
      </c>
    </row>
    <row r="7368" customHeight="1" spans="11:15">
      <c r="K7368" s="6" t="str">
        <f>IFERROR(VLOOKUP($J7368,Lookup!$I:$M,Lookup!J$2,0),"")</f>
        <v/>
      </c>
      <c r="L7368" s="6" t="str">
        <f>IFERROR(VLOOKUP($J7368,Lookup!$I:$M,Lookup!K$2,0),"")</f>
        <v/>
      </c>
      <c r="M7368" s="6" t="str">
        <f>IFERROR(VLOOKUP($J7368,Lookup!$I:$M,Lookup!L$2,0),"")</f>
        <v/>
      </c>
      <c r="N7368" s="6" t="str">
        <f>IFERROR(VLOOKUP($J7368,Lookup!$I:$M,Lookup!M$2,0),"")</f>
        <v/>
      </c>
      <c r="O7368" s="6">
        <f>IFERROR(VLOOKUP(E7368,Lookup!B:C,2,0),0)</f>
        <v>0</v>
      </c>
    </row>
    <row r="7369" customHeight="1" spans="11:15">
      <c r="K7369" s="6" t="str">
        <f>IFERROR(VLOOKUP($J7369,Lookup!$I:$M,Lookup!J$2,0),"")</f>
        <v/>
      </c>
      <c r="L7369" s="6" t="str">
        <f>IFERROR(VLOOKUP($J7369,Lookup!$I:$M,Lookup!K$2,0),"")</f>
        <v/>
      </c>
      <c r="M7369" s="6" t="str">
        <f>IFERROR(VLOOKUP($J7369,Lookup!$I:$M,Lookup!L$2,0),"")</f>
        <v/>
      </c>
      <c r="N7369" s="6" t="str">
        <f>IFERROR(VLOOKUP($J7369,Lookup!$I:$M,Lookup!M$2,0),"")</f>
        <v/>
      </c>
      <c r="O7369" s="6">
        <f>IFERROR(VLOOKUP(E7369,Lookup!B:C,2,0),0)</f>
        <v>0</v>
      </c>
    </row>
    <row r="7370" customHeight="1" spans="11:15">
      <c r="K7370" s="6" t="str">
        <f>IFERROR(VLOOKUP($J7370,Lookup!$I:$M,Lookup!J$2,0),"")</f>
        <v/>
      </c>
      <c r="L7370" s="6" t="str">
        <f>IFERROR(VLOOKUP($J7370,Lookup!$I:$M,Lookup!K$2,0),"")</f>
        <v/>
      </c>
      <c r="M7370" s="6" t="str">
        <f>IFERROR(VLOOKUP($J7370,Lookup!$I:$M,Lookup!L$2,0),"")</f>
        <v/>
      </c>
      <c r="N7370" s="6" t="str">
        <f>IFERROR(VLOOKUP($J7370,Lookup!$I:$M,Lookup!M$2,0),"")</f>
        <v/>
      </c>
      <c r="O7370" s="6">
        <f>IFERROR(VLOOKUP(E7370,Lookup!B:C,2,0),0)</f>
        <v>0</v>
      </c>
    </row>
    <row r="7371" customHeight="1" spans="11:15">
      <c r="K7371" s="6" t="str">
        <f>IFERROR(VLOOKUP($J7371,Lookup!$I:$M,Lookup!J$2,0),"")</f>
        <v/>
      </c>
      <c r="L7371" s="6" t="str">
        <f>IFERROR(VLOOKUP($J7371,Lookup!$I:$M,Lookup!K$2,0),"")</f>
        <v/>
      </c>
      <c r="M7371" s="6" t="str">
        <f>IFERROR(VLOOKUP($J7371,Lookup!$I:$M,Lookup!L$2,0),"")</f>
        <v/>
      </c>
      <c r="N7371" s="6" t="str">
        <f>IFERROR(VLOOKUP($J7371,Lookup!$I:$M,Lookup!M$2,0),"")</f>
        <v/>
      </c>
      <c r="O7371" s="6">
        <f>IFERROR(VLOOKUP(E7371,Lookup!B:C,2,0),0)</f>
        <v>0</v>
      </c>
    </row>
    <row r="7372" customHeight="1" spans="11:15">
      <c r="K7372" s="6" t="str">
        <f>IFERROR(VLOOKUP($J7372,Lookup!$I:$M,Lookup!J$2,0),"")</f>
        <v/>
      </c>
      <c r="L7372" s="6" t="str">
        <f>IFERROR(VLOOKUP($J7372,Lookup!$I:$M,Lookup!K$2,0),"")</f>
        <v/>
      </c>
      <c r="M7372" s="6" t="str">
        <f>IFERROR(VLOOKUP($J7372,Lookup!$I:$M,Lookup!L$2,0),"")</f>
        <v/>
      </c>
      <c r="N7372" s="6" t="str">
        <f>IFERROR(VLOOKUP($J7372,Lookup!$I:$M,Lookup!M$2,0),"")</f>
        <v/>
      </c>
      <c r="O7372" s="6">
        <f>IFERROR(VLOOKUP(E7372,Lookup!B:C,2,0),0)</f>
        <v>0</v>
      </c>
    </row>
    <row r="7373" customHeight="1" spans="11:15">
      <c r="K7373" s="6" t="str">
        <f>IFERROR(VLOOKUP($J7373,Lookup!$I:$M,Lookup!J$2,0),"")</f>
        <v/>
      </c>
      <c r="L7373" s="6" t="str">
        <f>IFERROR(VLOOKUP($J7373,Lookup!$I:$M,Lookup!K$2,0),"")</f>
        <v/>
      </c>
      <c r="M7373" s="6" t="str">
        <f>IFERROR(VLOOKUP($J7373,Lookup!$I:$M,Lookup!L$2,0),"")</f>
        <v/>
      </c>
      <c r="N7373" s="6" t="str">
        <f>IFERROR(VLOOKUP($J7373,Lookup!$I:$M,Lookup!M$2,0),"")</f>
        <v/>
      </c>
      <c r="O7373" s="6">
        <f>IFERROR(VLOOKUP(E7373,Lookup!B:C,2,0),0)</f>
        <v>0</v>
      </c>
    </row>
    <row r="7374" customHeight="1" spans="11:15">
      <c r="K7374" s="6" t="str">
        <f>IFERROR(VLOOKUP($J7374,Lookup!$I:$M,Lookup!J$2,0),"")</f>
        <v/>
      </c>
      <c r="L7374" s="6" t="str">
        <f>IFERROR(VLOOKUP($J7374,Lookup!$I:$M,Lookup!K$2,0),"")</f>
        <v/>
      </c>
      <c r="M7374" s="6" t="str">
        <f>IFERROR(VLOOKUP($J7374,Lookup!$I:$M,Lookup!L$2,0),"")</f>
        <v/>
      </c>
      <c r="N7374" s="6" t="str">
        <f>IFERROR(VLOOKUP($J7374,Lookup!$I:$M,Lookup!M$2,0),"")</f>
        <v/>
      </c>
      <c r="O7374" s="6">
        <f>IFERROR(VLOOKUP(E7374,Lookup!B:C,2,0),0)</f>
        <v>0</v>
      </c>
    </row>
    <row r="7375" customHeight="1" spans="11:15">
      <c r="K7375" s="6" t="str">
        <f>IFERROR(VLOOKUP($J7375,Lookup!$I:$M,Lookup!J$2,0),"")</f>
        <v/>
      </c>
      <c r="L7375" s="6" t="str">
        <f>IFERROR(VLOOKUP($J7375,Lookup!$I:$M,Lookup!K$2,0),"")</f>
        <v/>
      </c>
      <c r="M7375" s="6" t="str">
        <f>IFERROR(VLOOKUP($J7375,Lookup!$I:$M,Lookup!L$2,0),"")</f>
        <v/>
      </c>
      <c r="N7375" s="6" t="str">
        <f>IFERROR(VLOOKUP($J7375,Lookup!$I:$M,Lookup!M$2,0),"")</f>
        <v/>
      </c>
      <c r="O7375" s="6">
        <f>IFERROR(VLOOKUP(E7375,Lookup!B:C,2,0),0)</f>
        <v>0</v>
      </c>
    </row>
    <row r="7376" customHeight="1" spans="11:15">
      <c r="K7376" s="6" t="str">
        <f>IFERROR(VLOOKUP($J7376,Lookup!$I:$M,Lookup!J$2,0),"")</f>
        <v/>
      </c>
      <c r="L7376" s="6" t="str">
        <f>IFERROR(VLOOKUP($J7376,Lookup!$I:$M,Lookup!K$2,0),"")</f>
        <v/>
      </c>
      <c r="M7376" s="6" t="str">
        <f>IFERROR(VLOOKUP($J7376,Lookup!$I:$M,Lookup!L$2,0),"")</f>
        <v/>
      </c>
      <c r="N7376" s="6" t="str">
        <f>IFERROR(VLOOKUP($J7376,Lookup!$I:$M,Lookup!M$2,0),"")</f>
        <v/>
      </c>
      <c r="O7376" s="6">
        <f>IFERROR(VLOOKUP(E7376,Lookup!B:C,2,0),0)</f>
        <v>0</v>
      </c>
    </row>
    <row r="7377" customHeight="1" spans="11:15">
      <c r="K7377" s="6" t="str">
        <f>IFERROR(VLOOKUP($J7377,Lookup!$I:$M,Lookup!J$2,0),"")</f>
        <v/>
      </c>
      <c r="L7377" s="6" t="str">
        <f>IFERROR(VLOOKUP($J7377,Lookup!$I:$M,Lookup!K$2,0),"")</f>
        <v/>
      </c>
      <c r="M7377" s="6" t="str">
        <f>IFERROR(VLOOKUP($J7377,Lookup!$I:$M,Lookup!L$2,0),"")</f>
        <v/>
      </c>
      <c r="N7377" s="6" t="str">
        <f>IFERROR(VLOOKUP($J7377,Lookup!$I:$M,Lookup!M$2,0),"")</f>
        <v/>
      </c>
      <c r="O7377" s="6">
        <f>IFERROR(VLOOKUP(E7377,Lookup!B:C,2,0),0)</f>
        <v>0</v>
      </c>
    </row>
    <row r="7378" customHeight="1" spans="11:15">
      <c r="K7378" s="6" t="str">
        <f>IFERROR(VLOOKUP($J7378,Lookup!$I:$M,Lookup!J$2,0),"")</f>
        <v/>
      </c>
      <c r="L7378" s="6" t="str">
        <f>IFERROR(VLOOKUP($J7378,Lookup!$I:$M,Lookup!K$2,0),"")</f>
        <v/>
      </c>
      <c r="M7378" s="6" t="str">
        <f>IFERROR(VLOOKUP($J7378,Lookup!$I:$M,Lookup!L$2,0),"")</f>
        <v/>
      </c>
      <c r="N7378" s="6" t="str">
        <f>IFERROR(VLOOKUP($J7378,Lookup!$I:$M,Lookup!M$2,0),"")</f>
        <v/>
      </c>
      <c r="O7378" s="6">
        <f>IFERROR(VLOOKUP(E7378,Lookup!B:C,2,0),0)</f>
        <v>0</v>
      </c>
    </row>
    <row r="7379" customHeight="1" spans="11:15">
      <c r="K7379" s="6" t="str">
        <f>IFERROR(VLOOKUP($J7379,Lookup!$I:$M,Lookup!J$2,0),"")</f>
        <v/>
      </c>
      <c r="L7379" s="6" t="str">
        <f>IFERROR(VLOOKUP($J7379,Lookup!$I:$M,Lookup!K$2,0),"")</f>
        <v/>
      </c>
      <c r="M7379" s="6" t="str">
        <f>IFERROR(VLOOKUP($J7379,Lookup!$I:$M,Lookup!L$2,0),"")</f>
        <v/>
      </c>
      <c r="N7379" s="6" t="str">
        <f>IFERROR(VLOOKUP($J7379,Lookup!$I:$M,Lookup!M$2,0),"")</f>
        <v/>
      </c>
      <c r="O7379" s="6">
        <f>IFERROR(VLOOKUP(E7379,Lookup!B:C,2,0),0)</f>
        <v>0</v>
      </c>
    </row>
    <row r="7380" customHeight="1" spans="11:15">
      <c r="K7380" s="6" t="str">
        <f>IFERROR(VLOOKUP($J7380,Lookup!$I:$M,Lookup!J$2,0),"")</f>
        <v/>
      </c>
      <c r="L7380" s="6" t="str">
        <f>IFERROR(VLOOKUP($J7380,Lookup!$I:$M,Lookup!K$2,0),"")</f>
        <v/>
      </c>
      <c r="M7380" s="6" t="str">
        <f>IFERROR(VLOOKUP($J7380,Lookup!$I:$M,Lookup!L$2,0),"")</f>
        <v/>
      </c>
      <c r="N7380" s="6" t="str">
        <f>IFERROR(VLOOKUP($J7380,Lookup!$I:$M,Lookup!M$2,0),"")</f>
        <v/>
      </c>
      <c r="O7380" s="6">
        <f>IFERROR(VLOOKUP(E7380,Lookup!B:C,2,0),0)</f>
        <v>0</v>
      </c>
    </row>
    <row r="7381" customHeight="1" spans="11:15">
      <c r="K7381" s="6" t="str">
        <f>IFERROR(VLOOKUP($J7381,Lookup!$I:$M,Lookup!J$2,0),"")</f>
        <v/>
      </c>
      <c r="L7381" s="6" t="str">
        <f>IFERROR(VLOOKUP($J7381,Lookup!$I:$M,Lookup!K$2,0),"")</f>
        <v/>
      </c>
      <c r="M7381" s="6" t="str">
        <f>IFERROR(VLOOKUP($J7381,Lookup!$I:$M,Lookup!L$2,0),"")</f>
        <v/>
      </c>
      <c r="N7381" s="6" t="str">
        <f>IFERROR(VLOOKUP($J7381,Lookup!$I:$M,Lookup!M$2,0),"")</f>
        <v/>
      </c>
      <c r="O7381" s="6">
        <f>IFERROR(VLOOKUP(E7381,Lookup!B:C,2,0),0)</f>
        <v>0</v>
      </c>
    </row>
    <row r="7382" customHeight="1" spans="11:15">
      <c r="K7382" s="6" t="str">
        <f>IFERROR(VLOOKUP($J7382,Lookup!$I:$M,Lookup!J$2,0),"")</f>
        <v/>
      </c>
      <c r="L7382" s="6" t="str">
        <f>IFERROR(VLOOKUP($J7382,Lookup!$I:$M,Lookup!K$2,0),"")</f>
        <v/>
      </c>
      <c r="M7382" s="6" t="str">
        <f>IFERROR(VLOOKUP($J7382,Lookup!$I:$M,Lookup!L$2,0),"")</f>
        <v/>
      </c>
      <c r="N7382" s="6" t="str">
        <f>IFERROR(VLOOKUP($J7382,Lookup!$I:$M,Lookup!M$2,0),"")</f>
        <v/>
      </c>
      <c r="O7382" s="6">
        <f>IFERROR(VLOOKUP(E7382,Lookup!B:C,2,0),0)</f>
        <v>0</v>
      </c>
    </row>
    <row r="7383" customHeight="1" spans="11:15">
      <c r="K7383" s="6" t="str">
        <f>IFERROR(VLOOKUP($J7383,Lookup!$I:$M,Lookup!J$2,0),"")</f>
        <v/>
      </c>
      <c r="L7383" s="6" t="str">
        <f>IFERROR(VLOOKUP($J7383,Lookup!$I:$M,Lookup!K$2,0),"")</f>
        <v/>
      </c>
      <c r="M7383" s="6" t="str">
        <f>IFERROR(VLOOKUP($J7383,Lookup!$I:$M,Lookup!L$2,0),"")</f>
        <v/>
      </c>
      <c r="N7383" s="6" t="str">
        <f>IFERROR(VLOOKUP($J7383,Lookup!$I:$M,Lookup!M$2,0),"")</f>
        <v/>
      </c>
      <c r="O7383" s="6">
        <f>IFERROR(VLOOKUP(E7383,Lookup!B:C,2,0),0)</f>
        <v>0</v>
      </c>
    </row>
    <row r="7384" customHeight="1" spans="11:15">
      <c r="K7384" s="6" t="str">
        <f>IFERROR(VLOOKUP($J7384,Lookup!$I:$M,Lookup!J$2,0),"")</f>
        <v/>
      </c>
      <c r="L7384" s="6" t="str">
        <f>IFERROR(VLOOKUP($J7384,Lookup!$I:$M,Lookup!K$2,0),"")</f>
        <v/>
      </c>
      <c r="M7384" s="6" t="str">
        <f>IFERROR(VLOOKUP($J7384,Lookup!$I:$M,Lookup!L$2,0),"")</f>
        <v/>
      </c>
      <c r="N7384" s="6" t="str">
        <f>IFERROR(VLOOKUP($J7384,Lookup!$I:$M,Lookup!M$2,0),"")</f>
        <v/>
      </c>
      <c r="O7384" s="6">
        <f>IFERROR(VLOOKUP(E7384,Lookup!B:C,2,0),0)</f>
        <v>0</v>
      </c>
    </row>
    <row r="7385" customHeight="1" spans="11:15">
      <c r="K7385" s="6" t="str">
        <f>IFERROR(VLOOKUP($J7385,Lookup!$I:$M,Lookup!J$2,0),"")</f>
        <v/>
      </c>
      <c r="L7385" s="6" t="str">
        <f>IFERROR(VLOOKUP($J7385,Lookup!$I:$M,Lookup!K$2,0),"")</f>
        <v/>
      </c>
      <c r="M7385" s="6" t="str">
        <f>IFERROR(VLOOKUP($J7385,Lookup!$I:$M,Lookup!L$2,0),"")</f>
        <v/>
      </c>
      <c r="N7385" s="6" t="str">
        <f>IFERROR(VLOOKUP($J7385,Lookup!$I:$M,Lookup!M$2,0),"")</f>
        <v/>
      </c>
      <c r="O7385" s="6">
        <f>IFERROR(VLOOKUP(E7385,Lookup!B:C,2,0),0)</f>
        <v>0</v>
      </c>
    </row>
    <row r="7386" customHeight="1" spans="11:15">
      <c r="K7386" s="6" t="str">
        <f>IFERROR(VLOOKUP($J7386,Lookup!$I:$M,Lookup!J$2,0),"")</f>
        <v/>
      </c>
      <c r="L7386" s="6" t="str">
        <f>IFERROR(VLOOKUP($J7386,Lookup!$I:$M,Lookup!K$2,0),"")</f>
        <v/>
      </c>
      <c r="M7386" s="6" t="str">
        <f>IFERROR(VLOOKUP($J7386,Lookup!$I:$M,Lookup!L$2,0),"")</f>
        <v/>
      </c>
      <c r="N7386" s="6" t="str">
        <f>IFERROR(VLOOKUP($J7386,Lookup!$I:$M,Lookup!M$2,0),"")</f>
        <v/>
      </c>
      <c r="O7386" s="6">
        <f>IFERROR(VLOOKUP(E7386,Lookup!B:C,2,0),0)</f>
        <v>0</v>
      </c>
    </row>
    <row r="7387" customHeight="1" spans="11:15">
      <c r="K7387" s="6" t="str">
        <f>IFERROR(VLOOKUP($J7387,Lookup!$I:$M,Lookup!J$2,0),"")</f>
        <v/>
      </c>
      <c r="L7387" s="6" t="str">
        <f>IFERROR(VLOOKUP($J7387,Lookup!$I:$M,Lookup!K$2,0),"")</f>
        <v/>
      </c>
      <c r="M7387" s="6" t="str">
        <f>IFERROR(VLOOKUP($J7387,Lookup!$I:$M,Lookup!L$2,0),"")</f>
        <v/>
      </c>
      <c r="N7387" s="6" t="str">
        <f>IFERROR(VLOOKUP($J7387,Lookup!$I:$M,Lookup!M$2,0),"")</f>
        <v/>
      </c>
      <c r="O7387" s="6">
        <f>IFERROR(VLOOKUP(E7387,Lookup!B:C,2,0),0)</f>
        <v>0</v>
      </c>
    </row>
    <row r="7388" customHeight="1" spans="11:15">
      <c r="K7388" s="6" t="str">
        <f>IFERROR(VLOOKUP($J7388,Lookup!$I:$M,Lookup!J$2,0),"")</f>
        <v/>
      </c>
      <c r="L7388" s="6" t="str">
        <f>IFERROR(VLOOKUP($J7388,Lookup!$I:$M,Lookup!K$2,0),"")</f>
        <v/>
      </c>
      <c r="M7388" s="6" t="str">
        <f>IFERROR(VLOOKUP($J7388,Lookup!$I:$M,Lookup!L$2,0),"")</f>
        <v/>
      </c>
      <c r="N7388" s="6" t="str">
        <f>IFERROR(VLOOKUP($J7388,Lookup!$I:$M,Lookup!M$2,0),"")</f>
        <v/>
      </c>
      <c r="O7388" s="6">
        <f>IFERROR(VLOOKUP(E7388,Lookup!B:C,2,0),0)</f>
        <v>0</v>
      </c>
    </row>
    <row r="7389" customHeight="1" spans="11:15">
      <c r="K7389" s="6" t="str">
        <f>IFERROR(VLOOKUP($J7389,Lookup!$I:$M,Lookup!J$2,0),"")</f>
        <v/>
      </c>
      <c r="L7389" s="6" t="str">
        <f>IFERROR(VLOOKUP($J7389,Lookup!$I:$M,Lookup!K$2,0),"")</f>
        <v/>
      </c>
      <c r="M7389" s="6" t="str">
        <f>IFERROR(VLOOKUP($J7389,Lookup!$I:$M,Lookup!L$2,0),"")</f>
        <v/>
      </c>
      <c r="N7389" s="6" t="str">
        <f>IFERROR(VLOOKUP($J7389,Lookup!$I:$M,Lookup!M$2,0),"")</f>
        <v/>
      </c>
      <c r="O7389" s="6">
        <f>IFERROR(VLOOKUP(E7389,Lookup!B:C,2,0),0)</f>
        <v>0</v>
      </c>
    </row>
    <row r="7390" customHeight="1" spans="11:15">
      <c r="K7390" s="6" t="str">
        <f>IFERROR(VLOOKUP($J7390,Lookup!$I:$M,Lookup!J$2,0),"")</f>
        <v/>
      </c>
      <c r="L7390" s="6" t="str">
        <f>IFERROR(VLOOKUP($J7390,Lookup!$I:$M,Lookup!K$2,0),"")</f>
        <v/>
      </c>
      <c r="M7390" s="6" t="str">
        <f>IFERROR(VLOOKUP($J7390,Lookup!$I:$M,Lookup!L$2,0),"")</f>
        <v/>
      </c>
      <c r="N7390" s="6" t="str">
        <f>IFERROR(VLOOKUP($J7390,Lookup!$I:$M,Lookup!M$2,0),"")</f>
        <v/>
      </c>
      <c r="O7390" s="6">
        <f>IFERROR(VLOOKUP(E7390,Lookup!B:C,2,0),0)</f>
        <v>0</v>
      </c>
    </row>
    <row r="7391" customHeight="1" spans="11:15">
      <c r="K7391" s="6" t="str">
        <f>IFERROR(VLOOKUP($J7391,Lookup!$I:$M,Lookup!J$2,0),"")</f>
        <v/>
      </c>
      <c r="L7391" s="6" t="str">
        <f>IFERROR(VLOOKUP($J7391,Lookup!$I:$M,Lookup!K$2,0),"")</f>
        <v/>
      </c>
      <c r="M7391" s="6" t="str">
        <f>IFERROR(VLOOKUP($J7391,Lookup!$I:$M,Lookup!L$2,0),"")</f>
        <v/>
      </c>
      <c r="N7391" s="6" t="str">
        <f>IFERROR(VLOOKUP($J7391,Lookup!$I:$M,Lookup!M$2,0),"")</f>
        <v/>
      </c>
      <c r="O7391" s="6">
        <f>IFERROR(VLOOKUP(E7391,Lookup!B:C,2,0),0)</f>
        <v>0</v>
      </c>
    </row>
    <row r="7392" customHeight="1" spans="11:15">
      <c r="K7392" s="6" t="str">
        <f>IFERROR(VLOOKUP($J7392,Lookup!$I:$M,Lookup!J$2,0),"")</f>
        <v/>
      </c>
      <c r="L7392" s="6" t="str">
        <f>IFERROR(VLOOKUP($J7392,Lookup!$I:$M,Lookup!K$2,0),"")</f>
        <v/>
      </c>
      <c r="M7392" s="6" t="str">
        <f>IFERROR(VLOOKUP($J7392,Lookup!$I:$M,Lookup!L$2,0),"")</f>
        <v/>
      </c>
      <c r="N7392" s="6" t="str">
        <f>IFERROR(VLOOKUP($J7392,Lookup!$I:$M,Lookup!M$2,0),"")</f>
        <v/>
      </c>
      <c r="O7392" s="6">
        <f>IFERROR(VLOOKUP(E7392,Lookup!B:C,2,0),0)</f>
        <v>0</v>
      </c>
    </row>
    <row r="7393" customHeight="1" spans="11:15">
      <c r="K7393" s="6" t="str">
        <f>IFERROR(VLOOKUP($J7393,Lookup!$I:$M,Lookup!J$2,0),"")</f>
        <v/>
      </c>
      <c r="L7393" s="6" t="str">
        <f>IFERROR(VLOOKUP($J7393,Lookup!$I:$M,Lookup!K$2,0),"")</f>
        <v/>
      </c>
      <c r="M7393" s="6" t="str">
        <f>IFERROR(VLOOKUP($J7393,Lookup!$I:$M,Lookup!L$2,0),"")</f>
        <v/>
      </c>
      <c r="N7393" s="6" t="str">
        <f>IFERROR(VLOOKUP($J7393,Lookup!$I:$M,Lookup!M$2,0),"")</f>
        <v/>
      </c>
      <c r="O7393" s="6">
        <f>IFERROR(VLOOKUP(E7393,Lookup!B:C,2,0),0)</f>
        <v>0</v>
      </c>
    </row>
    <row r="7394" customHeight="1" spans="11:15">
      <c r="K7394" s="6" t="str">
        <f>IFERROR(VLOOKUP($J7394,Lookup!$I:$M,Lookup!J$2,0),"")</f>
        <v/>
      </c>
      <c r="L7394" s="6" t="str">
        <f>IFERROR(VLOOKUP($J7394,Lookup!$I:$M,Lookup!K$2,0),"")</f>
        <v/>
      </c>
      <c r="M7394" s="6" t="str">
        <f>IFERROR(VLOOKUP($J7394,Lookup!$I:$M,Lookup!L$2,0),"")</f>
        <v/>
      </c>
      <c r="N7394" s="6" t="str">
        <f>IFERROR(VLOOKUP($J7394,Lookup!$I:$M,Lookup!M$2,0),"")</f>
        <v/>
      </c>
      <c r="O7394" s="6">
        <f>IFERROR(VLOOKUP(E7394,Lookup!B:C,2,0),0)</f>
        <v>0</v>
      </c>
    </row>
    <row r="7395" customHeight="1" spans="11:15">
      <c r="K7395" s="6" t="str">
        <f>IFERROR(VLOOKUP($J7395,Lookup!$I:$M,Lookup!J$2,0),"")</f>
        <v/>
      </c>
      <c r="L7395" s="6" t="str">
        <f>IFERROR(VLOOKUP($J7395,Lookup!$I:$M,Lookup!K$2,0),"")</f>
        <v/>
      </c>
      <c r="M7395" s="6" t="str">
        <f>IFERROR(VLOOKUP($J7395,Lookup!$I:$M,Lookup!L$2,0),"")</f>
        <v/>
      </c>
      <c r="N7395" s="6" t="str">
        <f>IFERROR(VLOOKUP($J7395,Lookup!$I:$M,Lookup!M$2,0),"")</f>
        <v/>
      </c>
      <c r="O7395" s="6">
        <f>IFERROR(VLOOKUP(E7395,Lookup!B:C,2,0),0)</f>
        <v>0</v>
      </c>
    </row>
    <row r="7396" customHeight="1" spans="11:15">
      <c r="K7396" s="6" t="str">
        <f>IFERROR(VLOOKUP($J7396,Lookup!$I:$M,Lookup!J$2,0),"")</f>
        <v/>
      </c>
      <c r="L7396" s="6" t="str">
        <f>IFERROR(VLOOKUP($J7396,Lookup!$I:$M,Lookup!K$2,0),"")</f>
        <v/>
      </c>
      <c r="M7396" s="6" t="str">
        <f>IFERROR(VLOOKUP($J7396,Lookup!$I:$M,Lookup!L$2,0),"")</f>
        <v/>
      </c>
      <c r="N7396" s="6" t="str">
        <f>IFERROR(VLOOKUP($J7396,Lookup!$I:$M,Lookup!M$2,0),"")</f>
        <v/>
      </c>
      <c r="O7396" s="6">
        <f>IFERROR(VLOOKUP(E7396,Lookup!B:C,2,0),0)</f>
        <v>0</v>
      </c>
    </row>
    <row r="7397" customHeight="1" spans="11:15">
      <c r="K7397" s="6" t="str">
        <f>IFERROR(VLOOKUP($J7397,Lookup!$I:$M,Lookup!J$2,0),"")</f>
        <v/>
      </c>
      <c r="L7397" s="6" t="str">
        <f>IFERROR(VLOOKUP($J7397,Lookup!$I:$M,Lookup!K$2,0),"")</f>
        <v/>
      </c>
      <c r="M7397" s="6" t="str">
        <f>IFERROR(VLOOKUP($J7397,Lookup!$I:$M,Lookup!L$2,0),"")</f>
        <v/>
      </c>
      <c r="N7397" s="6" t="str">
        <f>IFERROR(VLOOKUP($J7397,Lookup!$I:$M,Lookup!M$2,0),"")</f>
        <v/>
      </c>
      <c r="O7397" s="6">
        <f>IFERROR(VLOOKUP(E7397,Lookup!B:C,2,0),0)</f>
        <v>0</v>
      </c>
    </row>
    <row r="7398" customHeight="1" spans="11:15">
      <c r="K7398" s="6" t="str">
        <f>IFERROR(VLOOKUP($J7398,Lookup!$I:$M,Lookup!J$2,0),"")</f>
        <v/>
      </c>
      <c r="L7398" s="6" t="str">
        <f>IFERROR(VLOOKUP($J7398,Lookup!$I:$M,Lookup!K$2,0),"")</f>
        <v/>
      </c>
      <c r="M7398" s="6" t="str">
        <f>IFERROR(VLOOKUP($J7398,Lookup!$I:$M,Lookup!L$2,0),"")</f>
        <v/>
      </c>
      <c r="N7398" s="6" t="str">
        <f>IFERROR(VLOOKUP($J7398,Lookup!$I:$M,Lookup!M$2,0),"")</f>
        <v/>
      </c>
      <c r="O7398" s="6">
        <f>IFERROR(VLOOKUP(E7398,Lookup!B:C,2,0),0)</f>
        <v>0</v>
      </c>
    </row>
    <row r="7399" customHeight="1" spans="11:15">
      <c r="K7399" s="6" t="str">
        <f>IFERROR(VLOOKUP($J7399,Lookup!$I:$M,Lookup!J$2,0),"")</f>
        <v/>
      </c>
      <c r="L7399" s="6" t="str">
        <f>IFERROR(VLOOKUP($J7399,Lookup!$I:$M,Lookup!K$2,0),"")</f>
        <v/>
      </c>
      <c r="M7399" s="6" t="str">
        <f>IFERROR(VLOOKUP($J7399,Lookup!$I:$M,Lookup!L$2,0),"")</f>
        <v/>
      </c>
      <c r="N7399" s="6" t="str">
        <f>IFERROR(VLOOKUP($J7399,Lookup!$I:$M,Lookup!M$2,0),"")</f>
        <v/>
      </c>
      <c r="O7399" s="6">
        <f>IFERROR(VLOOKUP(E7399,Lookup!B:C,2,0),0)</f>
        <v>0</v>
      </c>
    </row>
    <row r="7400" customHeight="1" spans="11:15">
      <c r="K7400" s="6" t="str">
        <f>IFERROR(VLOOKUP($J7400,Lookup!$I:$M,Lookup!J$2,0),"")</f>
        <v/>
      </c>
      <c r="L7400" s="6" t="str">
        <f>IFERROR(VLOOKUP($J7400,Lookup!$I:$M,Lookup!K$2,0),"")</f>
        <v/>
      </c>
      <c r="M7400" s="6" t="str">
        <f>IFERROR(VLOOKUP($J7400,Lookup!$I:$M,Lookup!L$2,0),"")</f>
        <v/>
      </c>
      <c r="N7400" s="6" t="str">
        <f>IFERROR(VLOOKUP($J7400,Lookup!$I:$M,Lookup!M$2,0),"")</f>
        <v/>
      </c>
      <c r="O7400" s="6">
        <f>IFERROR(VLOOKUP(E7400,Lookup!B:C,2,0),0)</f>
        <v>0</v>
      </c>
    </row>
    <row r="7401" customHeight="1" spans="11:15">
      <c r="K7401" s="6" t="str">
        <f>IFERROR(VLOOKUP($J7401,Lookup!$I:$M,Lookup!J$2,0),"")</f>
        <v/>
      </c>
      <c r="L7401" s="6" t="str">
        <f>IFERROR(VLOOKUP($J7401,Lookup!$I:$M,Lookup!K$2,0),"")</f>
        <v/>
      </c>
      <c r="M7401" s="6" t="str">
        <f>IFERROR(VLOOKUP($J7401,Lookup!$I:$M,Lookup!L$2,0),"")</f>
        <v/>
      </c>
      <c r="N7401" s="6" t="str">
        <f>IFERROR(VLOOKUP($J7401,Lookup!$I:$M,Lookup!M$2,0),"")</f>
        <v/>
      </c>
      <c r="O7401" s="6">
        <f>IFERROR(VLOOKUP(E7401,Lookup!B:C,2,0),0)</f>
        <v>0</v>
      </c>
    </row>
    <row r="7402" customHeight="1" spans="11:15">
      <c r="K7402" s="6" t="str">
        <f>IFERROR(VLOOKUP($J7402,Lookup!$I:$M,Lookup!J$2,0),"")</f>
        <v/>
      </c>
      <c r="L7402" s="6" t="str">
        <f>IFERROR(VLOOKUP($J7402,Lookup!$I:$M,Lookup!K$2,0),"")</f>
        <v/>
      </c>
      <c r="M7402" s="6" t="str">
        <f>IFERROR(VLOOKUP($J7402,Lookup!$I:$M,Lookup!L$2,0),"")</f>
        <v/>
      </c>
      <c r="N7402" s="6" t="str">
        <f>IFERROR(VLOOKUP($J7402,Lookup!$I:$M,Lookup!M$2,0),"")</f>
        <v/>
      </c>
      <c r="O7402" s="6">
        <f>IFERROR(VLOOKUP(E7402,Lookup!B:C,2,0),0)</f>
        <v>0</v>
      </c>
    </row>
    <row r="7403" customHeight="1" spans="11:15">
      <c r="K7403" s="6" t="str">
        <f>IFERROR(VLOOKUP($J7403,Lookup!$I:$M,Lookup!J$2,0),"")</f>
        <v/>
      </c>
      <c r="L7403" s="6" t="str">
        <f>IFERROR(VLOOKUP($J7403,Lookup!$I:$M,Lookup!K$2,0),"")</f>
        <v/>
      </c>
      <c r="M7403" s="6" t="str">
        <f>IFERROR(VLOOKUP($J7403,Lookup!$I:$M,Lookup!L$2,0),"")</f>
        <v/>
      </c>
      <c r="N7403" s="6" t="str">
        <f>IFERROR(VLOOKUP($J7403,Lookup!$I:$M,Lookup!M$2,0),"")</f>
        <v/>
      </c>
      <c r="O7403" s="6">
        <f>IFERROR(VLOOKUP(E7403,Lookup!B:C,2,0),0)</f>
        <v>0</v>
      </c>
    </row>
    <row r="7404" customHeight="1" spans="11:15">
      <c r="K7404" s="6" t="str">
        <f>IFERROR(VLOOKUP($J7404,Lookup!$I:$M,Lookup!J$2,0),"")</f>
        <v/>
      </c>
      <c r="L7404" s="6" t="str">
        <f>IFERROR(VLOOKUP($J7404,Lookup!$I:$M,Lookup!K$2,0),"")</f>
        <v/>
      </c>
      <c r="M7404" s="6" t="str">
        <f>IFERROR(VLOOKUP($J7404,Lookup!$I:$M,Lookup!L$2,0),"")</f>
        <v/>
      </c>
      <c r="N7404" s="6" t="str">
        <f>IFERROR(VLOOKUP($J7404,Lookup!$I:$M,Lookup!M$2,0),"")</f>
        <v/>
      </c>
      <c r="O7404" s="6">
        <f>IFERROR(VLOOKUP(E7404,Lookup!B:C,2,0),0)</f>
        <v>0</v>
      </c>
    </row>
    <row r="7405" customHeight="1" spans="11:15">
      <c r="K7405" s="6" t="str">
        <f>IFERROR(VLOOKUP($J7405,Lookup!$I:$M,Lookup!J$2,0),"")</f>
        <v/>
      </c>
      <c r="L7405" s="6" t="str">
        <f>IFERROR(VLOOKUP($J7405,Lookup!$I:$M,Lookup!K$2,0),"")</f>
        <v/>
      </c>
      <c r="M7405" s="6" t="str">
        <f>IFERROR(VLOOKUP($J7405,Lookup!$I:$M,Lookup!L$2,0),"")</f>
        <v/>
      </c>
      <c r="N7405" s="6" t="str">
        <f>IFERROR(VLOOKUP($J7405,Lookup!$I:$M,Lookup!M$2,0),"")</f>
        <v/>
      </c>
      <c r="O7405" s="6">
        <f>IFERROR(VLOOKUP(E7405,Lookup!B:C,2,0),0)</f>
        <v>0</v>
      </c>
    </row>
    <row r="7406" customHeight="1" spans="11:15">
      <c r="K7406" s="6" t="str">
        <f>IFERROR(VLOOKUP($J7406,Lookup!$I:$M,Lookup!J$2,0),"")</f>
        <v/>
      </c>
      <c r="L7406" s="6" t="str">
        <f>IFERROR(VLOOKUP($J7406,Lookup!$I:$M,Lookup!K$2,0),"")</f>
        <v/>
      </c>
      <c r="M7406" s="6" t="str">
        <f>IFERROR(VLOOKUP($J7406,Lookup!$I:$M,Lookup!L$2,0),"")</f>
        <v/>
      </c>
      <c r="N7406" s="6" t="str">
        <f>IFERROR(VLOOKUP($J7406,Lookup!$I:$M,Lookup!M$2,0),"")</f>
        <v/>
      </c>
      <c r="O7406" s="6">
        <f>IFERROR(VLOOKUP(E7406,Lookup!B:C,2,0),0)</f>
        <v>0</v>
      </c>
    </row>
    <row r="7407" customHeight="1" spans="11:15">
      <c r="K7407" s="6" t="str">
        <f>IFERROR(VLOOKUP($J7407,Lookup!$I:$M,Lookup!J$2,0),"")</f>
        <v/>
      </c>
      <c r="L7407" s="6" t="str">
        <f>IFERROR(VLOOKUP($J7407,Lookup!$I:$M,Lookup!K$2,0),"")</f>
        <v/>
      </c>
      <c r="M7407" s="6" t="str">
        <f>IFERROR(VLOOKUP($J7407,Lookup!$I:$M,Lookup!L$2,0),"")</f>
        <v/>
      </c>
      <c r="N7407" s="6" t="str">
        <f>IFERROR(VLOOKUP($J7407,Lookup!$I:$M,Lookup!M$2,0),"")</f>
        <v/>
      </c>
      <c r="O7407" s="6">
        <f>IFERROR(VLOOKUP(E7407,Lookup!B:C,2,0),0)</f>
        <v>0</v>
      </c>
    </row>
    <row r="7408" customHeight="1" spans="11:15">
      <c r="K7408" s="6" t="str">
        <f>IFERROR(VLOOKUP($J7408,Lookup!$I:$M,Lookup!J$2,0),"")</f>
        <v/>
      </c>
      <c r="L7408" s="6" t="str">
        <f>IFERROR(VLOOKUP($J7408,Lookup!$I:$M,Lookup!K$2,0),"")</f>
        <v/>
      </c>
      <c r="M7408" s="6" t="str">
        <f>IFERROR(VLOOKUP($J7408,Lookup!$I:$M,Lookup!L$2,0),"")</f>
        <v/>
      </c>
      <c r="N7408" s="6" t="str">
        <f>IFERROR(VLOOKUP($J7408,Lookup!$I:$M,Lookup!M$2,0),"")</f>
        <v/>
      </c>
      <c r="O7408" s="6">
        <f>IFERROR(VLOOKUP(E7408,Lookup!B:C,2,0),0)</f>
        <v>0</v>
      </c>
    </row>
    <row r="7409" customHeight="1" spans="11:15">
      <c r="K7409" s="6" t="str">
        <f>IFERROR(VLOOKUP($J7409,Lookup!$I:$M,Lookup!J$2,0),"")</f>
        <v/>
      </c>
      <c r="L7409" s="6" t="str">
        <f>IFERROR(VLOOKUP($J7409,Lookup!$I:$M,Lookup!K$2,0),"")</f>
        <v/>
      </c>
      <c r="M7409" s="6" t="str">
        <f>IFERROR(VLOOKUP($J7409,Lookup!$I:$M,Lookup!L$2,0),"")</f>
        <v/>
      </c>
      <c r="N7409" s="6" t="str">
        <f>IFERROR(VLOOKUP($J7409,Lookup!$I:$M,Lookup!M$2,0),"")</f>
        <v/>
      </c>
      <c r="O7409" s="6">
        <f>IFERROR(VLOOKUP(E7409,Lookup!B:C,2,0),0)</f>
        <v>0</v>
      </c>
    </row>
    <row r="7410" customHeight="1" spans="11:15">
      <c r="K7410" s="6" t="str">
        <f>IFERROR(VLOOKUP($J7410,Lookup!$I:$M,Lookup!J$2,0),"")</f>
        <v/>
      </c>
      <c r="L7410" s="6" t="str">
        <f>IFERROR(VLOOKUP($J7410,Lookup!$I:$M,Lookup!K$2,0),"")</f>
        <v/>
      </c>
      <c r="M7410" s="6" t="str">
        <f>IFERROR(VLOOKUP($J7410,Lookup!$I:$M,Lookup!L$2,0),"")</f>
        <v/>
      </c>
      <c r="N7410" s="6" t="str">
        <f>IFERROR(VLOOKUP($J7410,Lookup!$I:$M,Lookup!M$2,0),"")</f>
        <v/>
      </c>
      <c r="O7410" s="6">
        <f>IFERROR(VLOOKUP(E7410,Lookup!B:C,2,0),0)</f>
        <v>0</v>
      </c>
    </row>
    <row r="7411" customHeight="1" spans="11:15">
      <c r="K7411" s="6" t="str">
        <f>IFERROR(VLOOKUP($J7411,Lookup!$I:$M,Lookup!J$2,0),"")</f>
        <v/>
      </c>
      <c r="L7411" s="6" t="str">
        <f>IFERROR(VLOOKUP($J7411,Lookup!$I:$M,Lookup!K$2,0),"")</f>
        <v/>
      </c>
      <c r="M7411" s="6" t="str">
        <f>IFERROR(VLOOKUP($J7411,Lookup!$I:$M,Lookup!L$2,0),"")</f>
        <v/>
      </c>
      <c r="N7411" s="6" t="str">
        <f>IFERROR(VLOOKUP($J7411,Lookup!$I:$M,Lookup!M$2,0),"")</f>
        <v/>
      </c>
      <c r="O7411" s="6">
        <f>IFERROR(VLOOKUP(E7411,Lookup!B:C,2,0),0)</f>
        <v>0</v>
      </c>
    </row>
    <row r="7412" customHeight="1" spans="11:15">
      <c r="K7412" s="6" t="str">
        <f>IFERROR(VLOOKUP($J7412,Lookup!$I:$M,Lookup!J$2,0),"")</f>
        <v/>
      </c>
      <c r="L7412" s="6" t="str">
        <f>IFERROR(VLOOKUP($J7412,Lookup!$I:$M,Lookup!K$2,0),"")</f>
        <v/>
      </c>
      <c r="M7412" s="6" t="str">
        <f>IFERROR(VLOOKUP($J7412,Lookup!$I:$M,Lookup!L$2,0),"")</f>
        <v/>
      </c>
      <c r="N7412" s="6" t="str">
        <f>IFERROR(VLOOKUP($J7412,Lookup!$I:$M,Lookup!M$2,0),"")</f>
        <v/>
      </c>
      <c r="O7412" s="6">
        <f>IFERROR(VLOOKUP(E7412,Lookup!B:C,2,0),0)</f>
        <v>0</v>
      </c>
    </row>
    <row r="7413" customHeight="1" spans="11:15">
      <c r="K7413" s="6" t="str">
        <f>IFERROR(VLOOKUP($J7413,Lookup!$I:$M,Lookup!J$2,0),"")</f>
        <v/>
      </c>
      <c r="L7413" s="6" t="str">
        <f>IFERROR(VLOOKUP($J7413,Lookup!$I:$M,Lookup!K$2,0),"")</f>
        <v/>
      </c>
      <c r="M7413" s="6" t="str">
        <f>IFERROR(VLOOKUP($J7413,Lookup!$I:$M,Lookup!L$2,0),"")</f>
        <v/>
      </c>
      <c r="N7413" s="6" t="str">
        <f>IFERROR(VLOOKUP($J7413,Lookup!$I:$M,Lookup!M$2,0),"")</f>
        <v/>
      </c>
      <c r="O7413" s="6">
        <f>IFERROR(VLOOKUP(E7413,Lookup!B:C,2,0),0)</f>
        <v>0</v>
      </c>
    </row>
    <row r="7414" customHeight="1" spans="11:15">
      <c r="K7414" s="6" t="str">
        <f>IFERROR(VLOOKUP($J7414,Lookup!$I:$M,Lookup!J$2,0),"")</f>
        <v/>
      </c>
      <c r="L7414" s="6" t="str">
        <f>IFERROR(VLOOKUP($J7414,Lookup!$I:$M,Lookup!K$2,0),"")</f>
        <v/>
      </c>
      <c r="M7414" s="6" t="str">
        <f>IFERROR(VLOOKUP($J7414,Lookup!$I:$M,Lookup!L$2,0),"")</f>
        <v/>
      </c>
      <c r="N7414" s="6" t="str">
        <f>IFERROR(VLOOKUP($J7414,Lookup!$I:$M,Lookup!M$2,0),"")</f>
        <v/>
      </c>
      <c r="O7414" s="6">
        <f>IFERROR(VLOOKUP(E7414,Lookup!B:C,2,0),0)</f>
        <v>0</v>
      </c>
    </row>
    <row r="7415" customHeight="1" spans="11:15">
      <c r="K7415" s="6" t="str">
        <f>IFERROR(VLOOKUP($J7415,Lookup!$I:$M,Lookup!J$2,0),"")</f>
        <v/>
      </c>
      <c r="L7415" s="6" t="str">
        <f>IFERROR(VLOOKUP($J7415,Lookup!$I:$M,Lookup!K$2,0),"")</f>
        <v/>
      </c>
      <c r="M7415" s="6" t="str">
        <f>IFERROR(VLOOKUP($J7415,Lookup!$I:$M,Lookup!L$2,0),"")</f>
        <v/>
      </c>
      <c r="N7415" s="6" t="str">
        <f>IFERROR(VLOOKUP($J7415,Lookup!$I:$M,Lookup!M$2,0),"")</f>
        <v/>
      </c>
      <c r="O7415" s="6">
        <f>IFERROR(VLOOKUP(E7415,Lookup!B:C,2,0),0)</f>
        <v>0</v>
      </c>
    </row>
    <row r="7416" customHeight="1" spans="11:15">
      <c r="K7416" s="6" t="str">
        <f>IFERROR(VLOOKUP($J7416,Lookup!$I:$M,Lookup!J$2,0),"")</f>
        <v/>
      </c>
      <c r="L7416" s="6" t="str">
        <f>IFERROR(VLOOKUP($J7416,Lookup!$I:$M,Lookup!K$2,0),"")</f>
        <v/>
      </c>
      <c r="M7416" s="6" t="str">
        <f>IFERROR(VLOOKUP($J7416,Lookup!$I:$M,Lookup!L$2,0),"")</f>
        <v/>
      </c>
      <c r="N7416" s="6" t="str">
        <f>IFERROR(VLOOKUP($J7416,Lookup!$I:$M,Lookup!M$2,0),"")</f>
        <v/>
      </c>
      <c r="O7416" s="6">
        <f>IFERROR(VLOOKUP(E7416,Lookup!B:C,2,0),0)</f>
        <v>0</v>
      </c>
    </row>
    <row r="7417" customHeight="1" spans="11:15">
      <c r="K7417" s="6" t="str">
        <f>IFERROR(VLOOKUP($J7417,Lookup!$I:$M,Lookup!J$2,0),"")</f>
        <v/>
      </c>
      <c r="L7417" s="6" t="str">
        <f>IFERROR(VLOOKUP($J7417,Lookup!$I:$M,Lookup!K$2,0),"")</f>
        <v/>
      </c>
      <c r="M7417" s="6" t="str">
        <f>IFERROR(VLOOKUP($J7417,Lookup!$I:$M,Lookup!L$2,0),"")</f>
        <v/>
      </c>
      <c r="N7417" s="6" t="str">
        <f>IFERROR(VLOOKUP($J7417,Lookup!$I:$M,Lookup!M$2,0),"")</f>
        <v/>
      </c>
      <c r="O7417" s="6">
        <f>IFERROR(VLOOKUP(E7417,Lookup!B:C,2,0),0)</f>
        <v>0</v>
      </c>
    </row>
    <row r="7418" customHeight="1" spans="11:15">
      <c r="K7418" s="6" t="str">
        <f>IFERROR(VLOOKUP($J7418,Lookup!$I:$M,Lookup!J$2,0),"")</f>
        <v/>
      </c>
      <c r="L7418" s="6" t="str">
        <f>IFERROR(VLOOKUP($J7418,Lookup!$I:$M,Lookup!K$2,0),"")</f>
        <v/>
      </c>
      <c r="M7418" s="6" t="str">
        <f>IFERROR(VLOOKUP($J7418,Lookup!$I:$M,Lookup!L$2,0),"")</f>
        <v/>
      </c>
      <c r="N7418" s="6" t="str">
        <f>IFERROR(VLOOKUP($J7418,Lookup!$I:$M,Lookup!M$2,0),"")</f>
        <v/>
      </c>
      <c r="O7418" s="6">
        <f>IFERROR(VLOOKUP(E7418,Lookup!B:C,2,0),0)</f>
        <v>0</v>
      </c>
    </row>
    <row r="7419" customHeight="1" spans="11:15">
      <c r="K7419" s="6" t="str">
        <f>IFERROR(VLOOKUP($J7419,Lookup!$I:$M,Lookup!J$2,0),"")</f>
        <v/>
      </c>
      <c r="L7419" s="6" t="str">
        <f>IFERROR(VLOOKUP($J7419,Lookup!$I:$M,Lookup!K$2,0),"")</f>
        <v/>
      </c>
      <c r="M7419" s="6" t="str">
        <f>IFERROR(VLOOKUP($J7419,Lookup!$I:$M,Lookup!L$2,0),"")</f>
        <v/>
      </c>
      <c r="N7419" s="6" t="str">
        <f>IFERROR(VLOOKUP($J7419,Lookup!$I:$M,Lookup!M$2,0),"")</f>
        <v/>
      </c>
      <c r="O7419" s="6">
        <f>IFERROR(VLOOKUP(E7419,Lookup!B:C,2,0),0)</f>
        <v>0</v>
      </c>
    </row>
    <row r="7420" customHeight="1" spans="11:15">
      <c r="K7420" s="6" t="str">
        <f>IFERROR(VLOOKUP($J7420,Lookup!$I:$M,Lookup!J$2,0),"")</f>
        <v/>
      </c>
      <c r="L7420" s="6" t="str">
        <f>IFERROR(VLOOKUP($J7420,Lookup!$I:$M,Lookup!K$2,0),"")</f>
        <v/>
      </c>
      <c r="M7420" s="6" t="str">
        <f>IFERROR(VLOOKUP($J7420,Lookup!$I:$M,Lookup!L$2,0),"")</f>
        <v/>
      </c>
      <c r="N7420" s="6" t="str">
        <f>IFERROR(VLOOKUP($J7420,Lookup!$I:$M,Lookup!M$2,0),"")</f>
        <v/>
      </c>
      <c r="O7420" s="6">
        <f>IFERROR(VLOOKUP(E7420,Lookup!B:C,2,0),0)</f>
        <v>0</v>
      </c>
    </row>
    <row r="7421" customHeight="1" spans="11:15">
      <c r="K7421" s="6" t="str">
        <f>IFERROR(VLOOKUP($J7421,Lookup!$I:$M,Lookup!J$2,0),"")</f>
        <v/>
      </c>
      <c r="L7421" s="6" t="str">
        <f>IFERROR(VLOOKUP($J7421,Lookup!$I:$M,Lookup!K$2,0),"")</f>
        <v/>
      </c>
      <c r="M7421" s="6" t="str">
        <f>IFERROR(VLOOKUP($J7421,Lookup!$I:$M,Lookup!L$2,0),"")</f>
        <v/>
      </c>
      <c r="N7421" s="6" t="str">
        <f>IFERROR(VLOOKUP($J7421,Lookup!$I:$M,Lookup!M$2,0),"")</f>
        <v/>
      </c>
      <c r="O7421" s="6">
        <f>IFERROR(VLOOKUP(E7421,Lookup!B:C,2,0),0)</f>
        <v>0</v>
      </c>
    </row>
    <row r="7422" customHeight="1" spans="11:15">
      <c r="K7422" s="6" t="str">
        <f>IFERROR(VLOOKUP($J7422,Lookup!$I:$M,Lookup!J$2,0),"")</f>
        <v/>
      </c>
      <c r="L7422" s="6" t="str">
        <f>IFERROR(VLOOKUP($J7422,Lookup!$I:$M,Lookup!K$2,0),"")</f>
        <v/>
      </c>
      <c r="M7422" s="6" t="str">
        <f>IFERROR(VLOOKUP($J7422,Lookup!$I:$M,Lookup!L$2,0),"")</f>
        <v/>
      </c>
      <c r="N7422" s="6" t="str">
        <f>IFERROR(VLOOKUP($J7422,Lookup!$I:$M,Lookup!M$2,0),"")</f>
        <v/>
      </c>
      <c r="O7422" s="6">
        <f>IFERROR(VLOOKUP(E7422,Lookup!B:C,2,0),0)</f>
        <v>0</v>
      </c>
    </row>
    <row r="7423" customHeight="1" spans="11:15">
      <c r="K7423" s="6" t="str">
        <f>IFERROR(VLOOKUP($J7423,Lookup!$I:$M,Lookup!J$2,0),"")</f>
        <v/>
      </c>
      <c r="L7423" s="6" t="str">
        <f>IFERROR(VLOOKUP($J7423,Lookup!$I:$M,Lookup!K$2,0),"")</f>
        <v/>
      </c>
      <c r="M7423" s="6" t="str">
        <f>IFERROR(VLOOKUP($J7423,Lookup!$I:$M,Lookup!L$2,0),"")</f>
        <v/>
      </c>
      <c r="N7423" s="6" t="str">
        <f>IFERROR(VLOOKUP($J7423,Lookup!$I:$M,Lookup!M$2,0),"")</f>
        <v/>
      </c>
      <c r="O7423" s="6">
        <f>IFERROR(VLOOKUP(E7423,Lookup!B:C,2,0),0)</f>
        <v>0</v>
      </c>
    </row>
    <row r="7424" customHeight="1" spans="11:15">
      <c r="K7424" s="6" t="str">
        <f>IFERROR(VLOOKUP($J7424,Lookup!$I:$M,Lookup!J$2,0),"")</f>
        <v/>
      </c>
      <c r="L7424" s="6" t="str">
        <f>IFERROR(VLOOKUP($J7424,Lookup!$I:$M,Lookup!K$2,0),"")</f>
        <v/>
      </c>
      <c r="M7424" s="6" t="str">
        <f>IFERROR(VLOOKUP($J7424,Lookup!$I:$M,Lookup!L$2,0),"")</f>
        <v/>
      </c>
      <c r="N7424" s="6" t="str">
        <f>IFERROR(VLOOKUP($J7424,Lookup!$I:$M,Lookup!M$2,0),"")</f>
        <v/>
      </c>
      <c r="O7424" s="6">
        <f>IFERROR(VLOOKUP(E7424,Lookup!B:C,2,0),0)</f>
        <v>0</v>
      </c>
    </row>
    <row r="7425" customHeight="1" spans="11:15">
      <c r="K7425" s="6" t="str">
        <f>IFERROR(VLOOKUP($J7425,Lookup!$I:$M,Lookup!J$2,0),"")</f>
        <v/>
      </c>
      <c r="L7425" s="6" t="str">
        <f>IFERROR(VLOOKUP($J7425,Lookup!$I:$M,Lookup!K$2,0),"")</f>
        <v/>
      </c>
      <c r="M7425" s="6" t="str">
        <f>IFERROR(VLOOKUP($J7425,Lookup!$I:$M,Lookup!L$2,0),"")</f>
        <v/>
      </c>
      <c r="N7425" s="6" t="str">
        <f>IFERROR(VLOOKUP($J7425,Lookup!$I:$M,Lookup!M$2,0),"")</f>
        <v/>
      </c>
      <c r="O7425" s="6">
        <f>IFERROR(VLOOKUP(E7425,Lookup!B:C,2,0),0)</f>
        <v>0</v>
      </c>
    </row>
    <row r="7426" customHeight="1" spans="11:15">
      <c r="K7426" s="6" t="str">
        <f>IFERROR(VLOOKUP($J7426,Lookup!$I:$M,Lookup!J$2,0),"")</f>
        <v/>
      </c>
      <c r="L7426" s="6" t="str">
        <f>IFERROR(VLOOKUP($J7426,Lookup!$I:$M,Lookup!K$2,0),"")</f>
        <v/>
      </c>
      <c r="M7426" s="6" t="str">
        <f>IFERROR(VLOOKUP($J7426,Lookup!$I:$M,Lookup!L$2,0),"")</f>
        <v/>
      </c>
      <c r="N7426" s="6" t="str">
        <f>IFERROR(VLOOKUP($J7426,Lookup!$I:$M,Lookup!M$2,0),"")</f>
        <v/>
      </c>
      <c r="O7426" s="6">
        <f>IFERROR(VLOOKUP(E7426,Lookup!B:C,2,0),0)</f>
        <v>0</v>
      </c>
    </row>
    <row r="7427" customHeight="1" spans="11:15">
      <c r="K7427" s="6" t="str">
        <f>IFERROR(VLOOKUP($J7427,Lookup!$I:$M,Lookup!J$2,0),"")</f>
        <v/>
      </c>
      <c r="L7427" s="6" t="str">
        <f>IFERROR(VLOOKUP($J7427,Lookup!$I:$M,Lookup!K$2,0),"")</f>
        <v/>
      </c>
      <c r="M7427" s="6" t="str">
        <f>IFERROR(VLOOKUP($J7427,Lookup!$I:$M,Lookup!L$2,0),"")</f>
        <v/>
      </c>
      <c r="N7427" s="6" t="str">
        <f>IFERROR(VLOOKUP($J7427,Lookup!$I:$M,Lookup!M$2,0),"")</f>
        <v/>
      </c>
      <c r="O7427" s="6">
        <f>IFERROR(VLOOKUP(E7427,Lookup!B:C,2,0),0)</f>
        <v>0</v>
      </c>
    </row>
    <row r="7428" customHeight="1" spans="11:15">
      <c r="K7428" s="6" t="str">
        <f>IFERROR(VLOOKUP($J7428,Lookup!$I:$M,Lookup!J$2,0),"")</f>
        <v/>
      </c>
      <c r="L7428" s="6" t="str">
        <f>IFERROR(VLOOKUP($J7428,Lookup!$I:$M,Lookup!K$2,0),"")</f>
        <v/>
      </c>
      <c r="M7428" s="6" t="str">
        <f>IFERROR(VLOOKUP($J7428,Lookup!$I:$M,Lookup!L$2,0),"")</f>
        <v/>
      </c>
      <c r="N7428" s="6" t="str">
        <f>IFERROR(VLOOKUP($J7428,Lookup!$I:$M,Lookup!M$2,0),"")</f>
        <v/>
      </c>
      <c r="O7428" s="6">
        <f>IFERROR(VLOOKUP(E7428,Lookup!B:C,2,0),0)</f>
        <v>0</v>
      </c>
    </row>
    <row r="7429" customHeight="1" spans="11:15">
      <c r="K7429" s="6" t="str">
        <f>IFERROR(VLOOKUP($J7429,Lookup!$I:$M,Lookup!J$2,0),"")</f>
        <v/>
      </c>
      <c r="L7429" s="6" t="str">
        <f>IFERROR(VLOOKUP($J7429,Lookup!$I:$M,Lookup!K$2,0),"")</f>
        <v/>
      </c>
      <c r="M7429" s="6" t="str">
        <f>IFERROR(VLOOKUP($J7429,Lookup!$I:$M,Lookup!L$2,0),"")</f>
        <v/>
      </c>
      <c r="N7429" s="6" t="str">
        <f>IFERROR(VLOOKUP($J7429,Lookup!$I:$M,Lookup!M$2,0),"")</f>
        <v/>
      </c>
      <c r="O7429" s="6">
        <f>IFERROR(VLOOKUP(E7429,Lookup!B:C,2,0),0)</f>
        <v>0</v>
      </c>
    </row>
    <row r="7430" customHeight="1" spans="11:15">
      <c r="K7430" s="6" t="str">
        <f>IFERROR(VLOOKUP($J7430,Lookup!$I:$M,Lookup!J$2,0),"")</f>
        <v/>
      </c>
      <c r="L7430" s="6" t="str">
        <f>IFERROR(VLOOKUP($J7430,Lookup!$I:$M,Lookup!K$2,0),"")</f>
        <v/>
      </c>
      <c r="M7430" s="6" t="str">
        <f>IFERROR(VLOOKUP($J7430,Lookup!$I:$M,Lookup!L$2,0),"")</f>
        <v/>
      </c>
      <c r="N7430" s="6" t="str">
        <f>IFERROR(VLOOKUP($J7430,Lookup!$I:$M,Lookup!M$2,0),"")</f>
        <v/>
      </c>
      <c r="O7430" s="6">
        <f>IFERROR(VLOOKUP(E7430,Lookup!B:C,2,0),0)</f>
        <v>0</v>
      </c>
    </row>
    <row r="7431" customHeight="1" spans="11:15">
      <c r="K7431" s="6" t="str">
        <f>IFERROR(VLOOKUP($J7431,Lookup!$I:$M,Lookup!J$2,0),"")</f>
        <v/>
      </c>
      <c r="L7431" s="6" t="str">
        <f>IFERROR(VLOOKUP($J7431,Lookup!$I:$M,Lookup!K$2,0),"")</f>
        <v/>
      </c>
      <c r="M7431" s="6" t="str">
        <f>IFERROR(VLOOKUP($J7431,Lookup!$I:$M,Lookup!L$2,0),"")</f>
        <v/>
      </c>
      <c r="N7431" s="6" t="str">
        <f>IFERROR(VLOOKUP($J7431,Lookup!$I:$M,Lookup!M$2,0),"")</f>
        <v/>
      </c>
      <c r="O7431" s="6">
        <f>IFERROR(VLOOKUP(E7431,Lookup!B:C,2,0),0)</f>
        <v>0</v>
      </c>
    </row>
    <row r="7432" customHeight="1" spans="11:15">
      <c r="K7432" s="6" t="str">
        <f>IFERROR(VLOOKUP($J7432,Lookup!$I:$M,Lookup!J$2,0),"")</f>
        <v/>
      </c>
      <c r="L7432" s="6" t="str">
        <f>IFERROR(VLOOKUP($J7432,Lookup!$I:$M,Lookup!K$2,0),"")</f>
        <v/>
      </c>
      <c r="M7432" s="6" t="str">
        <f>IFERROR(VLOOKUP($J7432,Lookup!$I:$M,Lookup!L$2,0),"")</f>
        <v/>
      </c>
      <c r="N7432" s="6" t="str">
        <f>IFERROR(VLOOKUP($J7432,Lookup!$I:$M,Lookup!M$2,0),"")</f>
        <v/>
      </c>
      <c r="O7432" s="6">
        <f>IFERROR(VLOOKUP(E7432,Lookup!B:C,2,0),0)</f>
        <v>0</v>
      </c>
    </row>
    <row r="7433" customHeight="1" spans="11:15">
      <c r="K7433" s="6" t="str">
        <f>IFERROR(VLOOKUP($J7433,Lookup!$I:$M,Lookup!J$2,0),"")</f>
        <v/>
      </c>
      <c r="L7433" s="6" t="str">
        <f>IFERROR(VLOOKUP($J7433,Lookup!$I:$M,Lookup!K$2,0),"")</f>
        <v/>
      </c>
      <c r="M7433" s="6" t="str">
        <f>IFERROR(VLOOKUP($J7433,Lookup!$I:$M,Lookup!L$2,0),"")</f>
        <v/>
      </c>
      <c r="N7433" s="6" t="str">
        <f>IFERROR(VLOOKUP($J7433,Lookup!$I:$M,Lookup!M$2,0),"")</f>
        <v/>
      </c>
      <c r="O7433" s="6">
        <f>IFERROR(VLOOKUP(E7433,Lookup!B:C,2,0),0)</f>
        <v>0</v>
      </c>
    </row>
    <row r="7434" customHeight="1" spans="11:15">
      <c r="K7434" s="6" t="str">
        <f>IFERROR(VLOOKUP($J7434,Lookup!$I:$M,Lookup!J$2,0),"")</f>
        <v/>
      </c>
      <c r="L7434" s="6" t="str">
        <f>IFERROR(VLOOKUP($J7434,Lookup!$I:$M,Lookup!K$2,0),"")</f>
        <v/>
      </c>
      <c r="M7434" s="6" t="str">
        <f>IFERROR(VLOOKUP($J7434,Lookup!$I:$M,Lookup!L$2,0),"")</f>
        <v/>
      </c>
      <c r="N7434" s="6" t="str">
        <f>IFERROR(VLOOKUP($J7434,Lookup!$I:$M,Lookup!M$2,0),"")</f>
        <v/>
      </c>
      <c r="O7434" s="6">
        <f>IFERROR(VLOOKUP(E7434,Lookup!B:C,2,0),0)</f>
        <v>0</v>
      </c>
    </row>
    <row r="7435" customHeight="1" spans="11:15">
      <c r="K7435" s="6" t="str">
        <f>IFERROR(VLOOKUP($J7435,Lookup!$I:$M,Lookup!J$2,0),"")</f>
        <v/>
      </c>
      <c r="L7435" s="6" t="str">
        <f>IFERROR(VLOOKUP($J7435,Lookup!$I:$M,Lookup!K$2,0),"")</f>
        <v/>
      </c>
      <c r="M7435" s="6" t="str">
        <f>IFERROR(VLOOKUP($J7435,Lookup!$I:$M,Lookup!L$2,0),"")</f>
        <v/>
      </c>
      <c r="N7435" s="6" t="str">
        <f>IFERROR(VLOOKUP($J7435,Lookup!$I:$M,Lookup!M$2,0),"")</f>
        <v/>
      </c>
      <c r="O7435" s="6">
        <f>IFERROR(VLOOKUP(E7435,Lookup!B:C,2,0),0)</f>
        <v>0</v>
      </c>
    </row>
    <row r="7436" customHeight="1" spans="11:15">
      <c r="K7436" s="6" t="str">
        <f>IFERROR(VLOOKUP($J7436,Lookup!$I:$M,Lookup!J$2,0),"")</f>
        <v/>
      </c>
      <c r="L7436" s="6" t="str">
        <f>IFERROR(VLOOKUP($J7436,Lookup!$I:$M,Lookup!K$2,0),"")</f>
        <v/>
      </c>
      <c r="M7436" s="6" t="str">
        <f>IFERROR(VLOOKUP($J7436,Lookup!$I:$M,Lookup!L$2,0),"")</f>
        <v/>
      </c>
      <c r="N7436" s="6" t="str">
        <f>IFERROR(VLOOKUP($J7436,Lookup!$I:$M,Lookup!M$2,0),"")</f>
        <v/>
      </c>
      <c r="O7436" s="6">
        <f>IFERROR(VLOOKUP(E7436,Lookup!B:C,2,0),0)</f>
        <v>0</v>
      </c>
    </row>
    <row r="7437" customHeight="1" spans="11:15">
      <c r="K7437" s="6" t="str">
        <f>IFERROR(VLOOKUP($J7437,Lookup!$I:$M,Lookup!J$2,0),"")</f>
        <v/>
      </c>
      <c r="L7437" s="6" t="str">
        <f>IFERROR(VLOOKUP($J7437,Lookup!$I:$M,Lookup!K$2,0),"")</f>
        <v/>
      </c>
      <c r="M7437" s="6" t="str">
        <f>IFERROR(VLOOKUP($J7437,Lookup!$I:$M,Lookup!L$2,0),"")</f>
        <v/>
      </c>
      <c r="N7437" s="6" t="str">
        <f>IFERROR(VLOOKUP($J7437,Lookup!$I:$M,Lookup!M$2,0),"")</f>
        <v/>
      </c>
      <c r="O7437" s="6">
        <f>IFERROR(VLOOKUP(E7437,Lookup!B:C,2,0),0)</f>
        <v>0</v>
      </c>
    </row>
    <row r="7438" customHeight="1" spans="11:15">
      <c r="K7438" s="6" t="str">
        <f>IFERROR(VLOOKUP($J7438,Lookup!$I:$M,Lookup!J$2,0),"")</f>
        <v/>
      </c>
      <c r="L7438" s="6" t="str">
        <f>IFERROR(VLOOKUP($J7438,Lookup!$I:$M,Lookup!K$2,0),"")</f>
        <v/>
      </c>
      <c r="M7438" s="6" t="str">
        <f>IFERROR(VLOOKUP($J7438,Lookup!$I:$M,Lookup!L$2,0),"")</f>
        <v/>
      </c>
      <c r="N7438" s="6" t="str">
        <f>IFERROR(VLOOKUP($J7438,Lookup!$I:$M,Lookup!M$2,0),"")</f>
        <v/>
      </c>
      <c r="O7438" s="6">
        <f>IFERROR(VLOOKUP(E7438,Lookup!B:C,2,0),0)</f>
        <v>0</v>
      </c>
    </row>
    <row r="7439" customHeight="1" spans="11:15">
      <c r="K7439" s="6" t="str">
        <f>IFERROR(VLOOKUP($J7439,Lookup!$I:$M,Lookup!J$2,0),"")</f>
        <v/>
      </c>
      <c r="L7439" s="6" t="str">
        <f>IFERROR(VLOOKUP($J7439,Lookup!$I:$M,Lookup!K$2,0),"")</f>
        <v/>
      </c>
      <c r="M7439" s="6" t="str">
        <f>IFERROR(VLOOKUP($J7439,Lookup!$I:$M,Lookup!L$2,0),"")</f>
        <v/>
      </c>
      <c r="N7439" s="6" t="str">
        <f>IFERROR(VLOOKUP($J7439,Lookup!$I:$M,Lookup!M$2,0),"")</f>
        <v/>
      </c>
      <c r="O7439" s="6">
        <f>IFERROR(VLOOKUP(E7439,Lookup!B:C,2,0),0)</f>
        <v>0</v>
      </c>
    </row>
    <row r="7440" customHeight="1" spans="11:15">
      <c r="K7440" s="6" t="str">
        <f>IFERROR(VLOOKUP($J7440,Lookup!$I:$M,Lookup!J$2,0),"")</f>
        <v/>
      </c>
      <c r="L7440" s="6" t="str">
        <f>IFERROR(VLOOKUP($J7440,Lookup!$I:$M,Lookup!K$2,0),"")</f>
        <v/>
      </c>
      <c r="M7440" s="6" t="str">
        <f>IFERROR(VLOOKUP($J7440,Lookup!$I:$M,Lookup!L$2,0),"")</f>
        <v/>
      </c>
      <c r="N7440" s="6" t="str">
        <f>IFERROR(VLOOKUP($J7440,Lookup!$I:$M,Lookup!M$2,0),"")</f>
        <v/>
      </c>
      <c r="O7440" s="6">
        <f>IFERROR(VLOOKUP(E7440,Lookup!B:C,2,0),0)</f>
        <v>0</v>
      </c>
    </row>
    <row r="7441" customHeight="1" spans="11:15">
      <c r="K7441" s="6" t="str">
        <f>IFERROR(VLOOKUP($J7441,Lookup!$I:$M,Lookup!J$2,0),"")</f>
        <v/>
      </c>
      <c r="L7441" s="6" t="str">
        <f>IFERROR(VLOOKUP($J7441,Lookup!$I:$M,Lookup!K$2,0),"")</f>
        <v/>
      </c>
      <c r="M7441" s="6" t="str">
        <f>IFERROR(VLOOKUP($J7441,Lookup!$I:$M,Lookup!L$2,0),"")</f>
        <v/>
      </c>
      <c r="N7441" s="6" t="str">
        <f>IFERROR(VLOOKUP($J7441,Lookup!$I:$M,Lookup!M$2,0),"")</f>
        <v/>
      </c>
      <c r="O7441" s="6">
        <f>IFERROR(VLOOKUP(E7441,Lookup!B:C,2,0),0)</f>
        <v>0</v>
      </c>
    </row>
    <row r="7442" customHeight="1" spans="11:15">
      <c r="K7442" s="6" t="str">
        <f>IFERROR(VLOOKUP($J7442,Lookup!$I:$M,Lookup!J$2,0),"")</f>
        <v/>
      </c>
      <c r="L7442" s="6" t="str">
        <f>IFERROR(VLOOKUP($J7442,Lookup!$I:$M,Lookup!K$2,0),"")</f>
        <v/>
      </c>
      <c r="M7442" s="6" t="str">
        <f>IFERROR(VLOOKUP($J7442,Lookup!$I:$M,Lookup!L$2,0),"")</f>
        <v/>
      </c>
      <c r="N7442" s="6" t="str">
        <f>IFERROR(VLOOKUP($J7442,Lookup!$I:$M,Lookup!M$2,0),"")</f>
        <v/>
      </c>
      <c r="O7442" s="6">
        <f>IFERROR(VLOOKUP(E7442,Lookup!B:C,2,0),0)</f>
        <v>0</v>
      </c>
    </row>
    <row r="7443" customHeight="1" spans="11:15">
      <c r="K7443" s="6" t="str">
        <f>IFERROR(VLOOKUP($J7443,Lookup!$I:$M,Lookup!J$2,0),"")</f>
        <v/>
      </c>
      <c r="L7443" s="6" t="str">
        <f>IFERROR(VLOOKUP($J7443,Lookup!$I:$M,Lookup!K$2,0),"")</f>
        <v/>
      </c>
      <c r="M7443" s="6" t="str">
        <f>IFERROR(VLOOKUP($J7443,Lookup!$I:$M,Lookup!L$2,0),"")</f>
        <v/>
      </c>
      <c r="N7443" s="6" t="str">
        <f>IFERROR(VLOOKUP($J7443,Lookup!$I:$M,Lookup!M$2,0),"")</f>
        <v/>
      </c>
      <c r="O7443" s="6">
        <f>IFERROR(VLOOKUP(E7443,Lookup!B:C,2,0),0)</f>
        <v>0</v>
      </c>
    </row>
    <row r="7444" customHeight="1" spans="11:15">
      <c r="K7444" s="6" t="str">
        <f>IFERROR(VLOOKUP($J7444,Lookup!$I:$M,Lookup!J$2,0),"")</f>
        <v/>
      </c>
      <c r="L7444" s="6" t="str">
        <f>IFERROR(VLOOKUP($J7444,Lookup!$I:$M,Lookup!K$2,0),"")</f>
        <v/>
      </c>
      <c r="M7444" s="6" t="str">
        <f>IFERROR(VLOOKUP($J7444,Lookup!$I:$M,Lookup!L$2,0),"")</f>
        <v/>
      </c>
      <c r="N7444" s="6" t="str">
        <f>IFERROR(VLOOKUP($J7444,Lookup!$I:$M,Lookup!M$2,0),"")</f>
        <v/>
      </c>
      <c r="O7444" s="6">
        <f>IFERROR(VLOOKUP(E7444,Lookup!B:C,2,0),0)</f>
        <v>0</v>
      </c>
    </row>
    <row r="7445" customHeight="1" spans="11:15">
      <c r="K7445" s="6" t="str">
        <f>IFERROR(VLOOKUP($J7445,Lookup!$I:$M,Lookup!J$2,0),"")</f>
        <v/>
      </c>
      <c r="L7445" s="6" t="str">
        <f>IFERROR(VLOOKUP($J7445,Lookup!$I:$M,Lookup!K$2,0),"")</f>
        <v/>
      </c>
      <c r="M7445" s="6" t="str">
        <f>IFERROR(VLOOKUP($J7445,Lookup!$I:$M,Lookup!L$2,0),"")</f>
        <v/>
      </c>
      <c r="N7445" s="6" t="str">
        <f>IFERROR(VLOOKUP($J7445,Lookup!$I:$M,Lookup!M$2,0),"")</f>
        <v/>
      </c>
      <c r="O7445" s="6">
        <f>IFERROR(VLOOKUP(E7445,Lookup!B:C,2,0),0)</f>
        <v>0</v>
      </c>
    </row>
    <row r="7446" customHeight="1" spans="11:15">
      <c r="K7446" s="6" t="str">
        <f>IFERROR(VLOOKUP($J7446,Lookup!$I:$M,Lookup!J$2,0),"")</f>
        <v/>
      </c>
      <c r="L7446" s="6" t="str">
        <f>IFERROR(VLOOKUP($J7446,Lookup!$I:$M,Lookup!K$2,0),"")</f>
        <v/>
      </c>
      <c r="M7446" s="6" t="str">
        <f>IFERROR(VLOOKUP($J7446,Lookup!$I:$M,Lookup!L$2,0),"")</f>
        <v/>
      </c>
      <c r="N7446" s="6" t="str">
        <f>IFERROR(VLOOKUP($J7446,Lookup!$I:$M,Lookup!M$2,0),"")</f>
        <v/>
      </c>
      <c r="O7446" s="6">
        <f>IFERROR(VLOOKUP(E7446,Lookup!B:C,2,0),0)</f>
        <v>0</v>
      </c>
    </row>
    <row r="7447" customHeight="1" spans="11:15">
      <c r="K7447" s="6" t="str">
        <f>IFERROR(VLOOKUP($J7447,Lookup!$I:$M,Lookup!J$2,0),"")</f>
        <v/>
      </c>
      <c r="L7447" s="6" t="str">
        <f>IFERROR(VLOOKUP($J7447,Lookup!$I:$M,Lookup!K$2,0),"")</f>
        <v/>
      </c>
      <c r="M7447" s="6" t="str">
        <f>IFERROR(VLOOKUP($J7447,Lookup!$I:$M,Lookup!L$2,0),"")</f>
        <v/>
      </c>
      <c r="N7447" s="6" t="str">
        <f>IFERROR(VLOOKUP($J7447,Lookup!$I:$M,Lookup!M$2,0),"")</f>
        <v/>
      </c>
      <c r="O7447" s="6">
        <f>IFERROR(VLOOKUP(E7447,Lookup!B:C,2,0),0)</f>
        <v>0</v>
      </c>
    </row>
    <row r="7448" customHeight="1" spans="11:15">
      <c r="K7448" s="6" t="str">
        <f>IFERROR(VLOOKUP($J7448,Lookup!$I:$M,Lookup!J$2,0),"")</f>
        <v/>
      </c>
      <c r="L7448" s="6" t="str">
        <f>IFERROR(VLOOKUP($J7448,Lookup!$I:$M,Lookup!K$2,0),"")</f>
        <v/>
      </c>
      <c r="M7448" s="6" t="str">
        <f>IFERROR(VLOOKUP($J7448,Lookup!$I:$M,Lookup!L$2,0),"")</f>
        <v/>
      </c>
      <c r="N7448" s="6" t="str">
        <f>IFERROR(VLOOKUP($J7448,Lookup!$I:$M,Lookup!M$2,0),"")</f>
        <v/>
      </c>
      <c r="O7448" s="6">
        <f>IFERROR(VLOOKUP(E7448,Lookup!B:C,2,0),0)</f>
        <v>0</v>
      </c>
    </row>
    <row r="7449" customHeight="1" spans="11:15">
      <c r="K7449" s="6" t="str">
        <f>IFERROR(VLOOKUP($J7449,Lookup!$I:$M,Lookup!J$2,0),"")</f>
        <v/>
      </c>
      <c r="L7449" s="6" t="str">
        <f>IFERROR(VLOOKUP($J7449,Lookup!$I:$M,Lookup!K$2,0),"")</f>
        <v/>
      </c>
      <c r="M7449" s="6" t="str">
        <f>IFERROR(VLOOKUP($J7449,Lookup!$I:$M,Lookup!L$2,0),"")</f>
        <v/>
      </c>
      <c r="N7449" s="6" t="str">
        <f>IFERROR(VLOOKUP($J7449,Lookup!$I:$M,Lookup!M$2,0),"")</f>
        <v/>
      </c>
      <c r="O7449" s="6">
        <f>IFERROR(VLOOKUP(E7449,Lookup!B:C,2,0),0)</f>
        <v>0</v>
      </c>
    </row>
    <row r="7450" customHeight="1" spans="11:15">
      <c r="K7450" s="6" t="str">
        <f>IFERROR(VLOOKUP($J7450,Lookup!$I:$M,Lookup!J$2,0),"")</f>
        <v/>
      </c>
      <c r="L7450" s="6" t="str">
        <f>IFERROR(VLOOKUP($J7450,Lookup!$I:$M,Lookup!K$2,0),"")</f>
        <v/>
      </c>
      <c r="M7450" s="6" t="str">
        <f>IFERROR(VLOOKUP($J7450,Lookup!$I:$M,Lookup!L$2,0),"")</f>
        <v/>
      </c>
      <c r="N7450" s="6" t="str">
        <f>IFERROR(VLOOKUP($J7450,Lookup!$I:$M,Lookup!M$2,0),"")</f>
        <v/>
      </c>
      <c r="O7450" s="6">
        <f>IFERROR(VLOOKUP(E7450,Lookup!B:C,2,0),0)</f>
        <v>0</v>
      </c>
    </row>
    <row r="7451" customHeight="1" spans="11:15">
      <c r="K7451" s="6" t="str">
        <f>IFERROR(VLOOKUP($J7451,Lookup!$I:$M,Lookup!J$2,0),"")</f>
        <v/>
      </c>
      <c r="L7451" s="6" t="str">
        <f>IFERROR(VLOOKUP($J7451,Lookup!$I:$M,Lookup!K$2,0),"")</f>
        <v/>
      </c>
      <c r="M7451" s="6" t="str">
        <f>IFERROR(VLOOKUP($J7451,Lookup!$I:$M,Lookup!L$2,0),"")</f>
        <v/>
      </c>
      <c r="N7451" s="6" t="str">
        <f>IFERROR(VLOOKUP($J7451,Lookup!$I:$M,Lookup!M$2,0),"")</f>
        <v/>
      </c>
      <c r="O7451" s="6">
        <f>IFERROR(VLOOKUP(E7451,Lookup!B:C,2,0),0)</f>
        <v>0</v>
      </c>
    </row>
    <row r="7452" customHeight="1" spans="11:15">
      <c r="K7452" s="6" t="str">
        <f>IFERROR(VLOOKUP($J7452,Lookup!$I:$M,Lookup!J$2,0),"")</f>
        <v/>
      </c>
      <c r="L7452" s="6" t="str">
        <f>IFERROR(VLOOKUP($J7452,Lookup!$I:$M,Lookup!K$2,0),"")</f>
        <v/>
      </c>
      <c r="M7452" s="6" t="str">
        <f>IFERROR(VLOOKUP($J7452,Lookup!$I:$M,Lookup!L$2,0),"")</f>
        <v/>
      </c>
      <c r="N7452" s="6" t="str">
        <f>IFERROR(VLOOKUP($J7452,Lookup!$I:$M,Lookup!M$2,0),"")</f>
        <v/>
      </c>
      <c r="O7452" s="6">
        <f>IFERROR(VLOOKUP(E7452,Lookup!B:C,2,0),0)</f>
        <v>0</v>
      </c>
    </row>
    <row r="7453" customHeight="1" spans="11:15">
      <c r="K7453" s="6" t="str">
        <f>IFERROR(VLOOKUP($J7453,Lookup!$I:$M,Lookup!J$2,0),"")</f>
        <v/>
      </c>
      <c r="L7453" s="6" t="str">
        <f>IFERROR(VLOOKUP($J7453,Lookup!$I:$M,Lookup!K$2,0),"")</f>
        <v/>
      </c>
      <c r="M7453" s="6" t="str">
        <f>IFERROR(VLOOKUP($J7453,Lookup!$I:$M,Lookup!L$2,0),"")</f>
        <v/>
      </c>
      <c r="N7453" s="6" t="str">
        <f>IFERROR(VLOOKUP($J7453,Lookup!$I:$M,Lookup!M$2,0),"")</f>
        <v/>
      </c>
      <c r="O7453" s="6">
        <f>IFERROR(VLOOKUP(E7453,Lookup!B:C,2,0),0)</f>
        <v>0</v>
      </c>
    </row>
    <row r="7454" customHeight="1" spans="11:15">
      <c r="K7454" s="6" t="str">
        <f>IFERROR(VLOOKUP($J7454,Lookup!$I:$M,Lookup!J$2,0),"")</f>
        <v/>
      </c>
      <c r="L7454" s="6" t="str">
        <f>IFERROR(VLOOKUP($J7454,Lookup!$I:$M,Lookup!K$2,0),"")</f>
        <v/>
      </c>
      <c r="M7454" s="6" t="str">
        <f>IFERROR(VLOOKUP($J7454,Lookup!$I:$M,Lookup!L$2,0),"")</f>
        <v/>
      </c>
      <c r="N7454" s="6" t="str">
        <f>IFERROR(VLOOKUP($J7454,Lookup!$I:$M,Lookup!M$2,0),"")</f>
        <v/>
      </c>
      <c r="O7454" s="6">
        <f>IFERROR(VLOOKUP(E7454,Lookup!B:C,2,0),0)</f>
        <v>0</v>
      </c>
    </row>
    <row r="7455" customHeight="1" spans="11:15">
      <c r="K7455" s="6" t="str">
        <f>IFERROR(VLOOKUP($J7455,Lookup!$I:$M,Lookup!J$2,0),"")</f>
        <v/>
      </c>
      <c r="L7455" s="6" t="str">
        <f>IFERROR(VLOOKUP($J7455,Lookup!$I:$M,Lookup!K$2,0),"")</f>
        <v/>
      </c>
      <c r="M7455" s="6" t="str">
        <f>IFERROR(VLOOKUP($J7455,Lookup!$I:$M,Lookup!L$2,0),"")</f>
        <v/>
      </c>
      <c r="N7455" s="6" t="str">
        <f>IFERROR(VLOOKUP($J7455,Lookup!$I:$M,Lookup!M$2,0),"")</f>
        <v/>
      </c>
      <c r="O7455" s="6">
        <f>IFERROR(VLOOKUP(E7455,Lookup!B:C,2,0),0)</f>
        <v>0</v>
      </c>
    </row>
    <row r="7456" customHeight="1" spans="11:15">
      <c r="K7456" s="6" t="str">
        <f>IFERROR(VLOOKUP($J7456,Lookup!$I:$M,Lookup!J$2,0),"")</f>
        <v/>
      </c>
      <c r="L7456" s="6" t="str">
        <f>IFERROR(VLOOKUP($J7456,Lookup!$I:$M,Lookup!K$2,0),"")</f>
        <v/>
      </c>
      <c r="M7456" s="6" t="str">
        <f>IFERROR(VLOOKUP($J7456,Lookup!$I:$M,Lookup!L$2,0),"")</f>
        <v/>
      </c>
      <c r="N7456" s="6" t="str">
        <f>IFERROR(VLOOKUP($J7456,Lookup!$I:$M,Lookup!M$2,0),"")</f>
        <v/>
      </c>
      <c r="O7456" s="6">
        <f>IFERROR(VLOOKUP(E7456,Lookup!B:C,2,0),0)</f>
        <v>0</v>
      </c>
    </row>
    <row r="7457" customHeight="1" spans="11:15">
      <c r="K7457" s="6" t="str">
        <f>IFERROR(VLOOKUP($J7457,Lookup!$I:$M,Lookup!J$2,0),"")</f>
        <v/>
      </c>
      <c r="L7457" s="6" t="str">
        <f>IFERROR(VLOOKUP($J7457,Lookup!$I:$M,Lookup!K$2,0),"")</f>
        <v/>
      </c>
      <c r="M7457" s="6" t="str">
        <f>IFERROR(VLOOKUP($J7457,Lookup!$I:$M,Lookup!L$2,0),"")</f>
        <v/>
      </c>
      <c r="N7457" s="6" t="str">
        <f>IFERROR(VLOOKUP($J7457,Lookup!$I:$M,Lookup!M$2,0),"")</f>
        <v/>
      </c>
      <c r="O7457" s="6">
        <f>IFERROR(VLOOKUP(E7457,Lookup!B:C,2,0),0)</f>
        <v>0</v>
      </c>
    </row>
    <row r="7458" customHeight="1" spans="11:15">
      <c r="K7458" s="6" t="str">
        <f>IFERROR(VLOOKUP($J7458,Lookup!$I:$M,Lookup!J$2,0),"")</f>
        <v/>
      </c>
      <c r="L7458" s="6" t="str">
        <f>IFERROR(VLOOKUP($J7458,Lookup!$I:$M,Lookup!K$2,0),"")</f>
        <v/>
      </c>
      <c r="M7458" s="6" t="str">
        <f>IFERROR(VLOOKUP($J7458,Lookup!$I:$M,Lookup!L$2,0),"")</f>
        <v/>
      </c>
      <c r="N7458" s="6" t="str">
        <f>IFERROR(VLOOKUP($J7458,Lookup!$I:$M,Lookup!M$2,0),"")</f>
        <v/>
      </c>
      <c r="O7458" s="6">
        <f>IFERROR(VLOOKUP(E7458,Lookup!B:C,2,0),0)</f>
        <v>0</v>
      </c>
    </row>
    <row r="7459" customHeight="1" spans="11:15">
      <c r="K7459" s="6" t="str">
        <f>IFERROR(VLOOKUP($J7459,Lookup!$I:$M,Lookup!J$2,0),"")</f>
        <v/>
      </c>
      <c r="L7459" s="6" t="str">
        <f>IFERROR(VLOOKUP($J7459,Lookup!$I:$M,Lookup!K$2,0),"")</f>
        <v/>
      </c>
      <c r="M7459" s="6" t="str">
        <f>IFERROR(VLOOKUP($J7459,Lookup!$I:$M,Lookup!L$2,0),"")</f>
        <v/>
      </c>
      <c r="N7459" s="6" t="str">
        <f>IFERROR(VLOOKUP($J7459,Lookup!$I:$M,Lookup!M$2,0),"")</f>
        <v/>
      </c>
      <c r="O7459" s="6">
        <f>IFERROR(VLOOKUP(E7459,Lookup!B:C,2,0),0)</f>
        <v>0</v>
      </c>
    </row>
    <row r="7460" customHeight="1" spans="11:15">
      <c r="K7460" s="6" t="str">
        <f>IFERROR(VLOOKUP($J7460,Lookup!$I:$M,Lookup!J$2,0),"")</f>
        <v/>
      </c>
      <c r="L7460" s="6" t="str">
        <f>IFERROR(VLOOKUP($J7460,Lookup!$I:$M,Lookup!K$2,0),"")</f>
        <v/>
      </c>
      <c r="M7460" s="6" t="str">
        <f>IFERROR(VLOOKUP($J7460,Lookup!$I:$M,Lookup!L$2,0),"")</f>
        <v/>
      </c>
      <c r="N7460" s="6" t="str">
        <f>IFERROR(VLOOKUP($J7460,Lookup!$I:$M,Lookup!M$2,0),"")</f>
        <v/>
      </c>
      <c r="O7460" s="6">
        <f>IFERROR(VLOOKUP(E7460,Lookup!B:C,2,0),0)</f>
        <v>0</v>
      </c>
    </row>
    <row r="7461" customHeight="1" spans="11:15">
      <c r="K7461" s="6" t="str">
        <f>IFERROR(VLOOKUP($J7461,Lookup!$I:$M,Lookup!J$2,0),"")</f>
        <v/>
      </c>
      <c r="L7461" s="6" t="str">
        <f>IFERROR(VLOOKUP($J7461,Lookup!$I:$M,Lookup!K$2,0),"")</f>
        <v/>
      </c>
      <c r="M7461" s="6" t="str">
        <f>IFERROR(VLOOKUP($J7461,Lookup!$I:$M,Lookup!L$2,0),"")</f>
        <v/>
      </c>
      <c r="N7461" s="6" t="str">
        <f>IFERROR(VLOOKUP($J7461,Lookup!$I:$M,Lookup!M$2,0),"")</f>
        <v/>
      </c>
      <c r="O7461" s="6">
        <f>IFERROR(VLOOKUP(E7461,Lookup!B:C,2,0),0)</f>
        <v>0</v>
      </c>
    </row>
    <row r="7462" customHeight="1" spans="11:15">
      <c r="K7462" s="6" t="str">
        <f>IFERROR(VLOOKUP($J7462,Lookup!$I:$M,Lookup!J$2,0),"")</f>
        <v/>
      </c>
      <c r="L7462" s="6" t="str">
        <f>IFERROR(VLOOKUP($J7462,Lookup!$I:$M,Lookup!K$2,0),"")</f>
        <v/>
      </c>
      <c r="M7462" s="6" t="str">
        <f>IFERROR(VLOOKUP($J7462,Lookup!$I:$M,Lookup!L$2,0),"")</f>
        <v/>
      </c>
      <c r="N7462" s="6" t="str">
        <f>IFERROR(VLOOKUP($J7462,Lookup!$I:$M,Lookup!M$2,0),"")</f>
        <v/>
      </c>
      <c r="O7462" s="6">
        <f>IFERROR(VLOOKUP(E7462,Lookup!B:C,2,0),0)</f>
        <v>0</v>
      </c>
    </row>
    <row r="7463" customHeight="1" spans="11:15">
      <c r="K7463" s="6" t="str">
        <f>IFERROR(VLOOKUP($J7463,Lookup!$I:$M,Lookup!J$2,0),"")</f>
        <v/>
      </c>
      <c r="L7463" s="6" t="str">
        <f>IFERROR(VLOOKUP($J7463,Lookup!$I:$M,Lookup!K$2,0),"")</f>
        <v/>
      </c>
      <c r="M7463" s="6" t="str">
        <f>IFERROR(VLOOKUP($J7463,Lookup!$I:$M,Lookup!L$2,0),"")</f>
        <v/>
      </c>
      <c r="N7463" s="6" t="str">
        <f>IFERROR(VLOOKUP($J7463,Lookup!$I:$M,Lookup!M$2,0),"")</f>
        <v/>
      </c>
      <c r="O7463" s="6">
        <f>IFERROR(VLOOKUP(E7463,Lookup!B:C,2,0),0)</f>
        <v>0</v>
      </c>
    </row>
    <row r="7464" customHeight="1" spans="11:15">
      <c r="K7464" s="6" t="str">
        <f>IFERROR(VLOOKUP($J7464,Lookup!$I:$M,Lookup!J$2,0),"")</f>
        <v/>
      </c>
      <c r="L7464" s="6" t="str">
        <f>IFERROR(VLOOKUP($J7464,Lookup!$I:$M,Lookup!K$2,0),"")</f>
        <v/>
      </c>
      <c r="M7464" s="6" t="str">
        <f>IFERROR(VLOOKUP($J7464,Lookup!$I:$M,Lookup!L$2,0),"")</f>
        <v/>
      </c>
      <c r="N7464" s="6" t="str">
        <f>IFERROR(VLOOKUP($J7464,Lookup!$I:$M,Lookup!M$2,0),"")</f>
        <v/>
      </c>
      <c r="O7464" s="6">
        <f>IFERROR(VLOOKUP(E7464,Lookup!B:C,2,0),0)</f>
        <v>0</v>
      </c>
    </row>
    <row r="7465" customHeight="1" spans="11:15">
      <c r="K7465" s="6" t="str">
        <f>IFERROR(VLOOKUP($J7465,Lookup!$I:$M,Lookup!J$2,0),"")</f>
        <v/>
      </c>
      <c r="L7465" s="6" t="str">
        <f>IFERROR(VLOOKUP($J7465,Lookup!$I:$M,Lookup!K$2,0),"")</f>
        <v/>
      </c>
      <c r="M7465" s="6" t="str">
        <f>IFERROR(VLOOKUP($J7465,Lookup!$I:$M,Lookup!L$2,0),"")</f>
        <v/>
      </c>
      <c r="N7465" s="6" t="str">
        <f>IFERROR(VLOOKUP($J7465,Lookup!$I:$M,Lookup!M$2,0),"")</f>
        <v/>
      </c>
      <c r="O7465" s="6">
        <f>IFERROR(VLOOKUP(E7465,Lookup!B:C,2,0),0)</f>
        <v>0</v>
      </c>
    </row>
    <row r="7466" customHeight="1" spans="11:15">
      <c r="K7466" s="6" t="str">
        <f>IFERROR(VLOOKUP($J7466,Lookup!$I:$M,Lookup!J$2,0),"")</f>
        <v/>
      </c>
      <c r="L7466" s="6" t="str">
        <f>IFERROR(VLOOKUP($J7466,Lookup!$I:$M,Lookup!K$2,0),"")</f>
        <v/>
      </c>
      <c r="M7466" s="6" t="str">
        <f>IFERROR(VLOOKUP($J7466,Lookup!$I:$M,Lookup!L$2,0),"")</f>
        <v/>
      </c>
      <c r="N7466" s="6" t="str">
        <f>IFERROR(VLOOKUP($J7466,Lookup!$I:$M,Lookup!M$2,0),"")</f>
        <v/>
      </c>
      <c r="O7466" s="6">
        <f>IFERROR(VLOOKUP(E7466,Lookup!B:C,2,0),0)</f>
        <v>0</v>
      </c>
    </row>
    <row r="7467" customHeight="1" spans="11:15">
      <c r="K7467" s="6" t="str">
        <f>IFERROR(VLOOKUP($J7467,Lookup!$I:$M,Lookup!J$2,0),"")</f>
        <v/>
      </c>
      <c r="L7467" s="6" t="str">
        <f>IFERROR(VLOOKUP($J7467,Lookup!$I:$M,Lookup!K$2,0),"")</f>
        <v/>
      </c>
      <c r="M7467" s="6" t="str">
        <f>IFERROR(VLOOKUP($J7467,Lookup!$I:$M,Lookup!L$2,0),"")</f>
        <v/>
      </c>
      <c r="N7467" s="6" t="str">
        <f>IFERROR(VLOOKUP($J7467,Lookup!$I:$M,Lookup!M$2,0),"")</f>
        <v/>
      </c>
      <c r="O7467" s="6">
        <f>IFERROR(VLOOKUP(E7467,Lookup!B:C,2,0),0)</f>
        <v>0</v>
      </c>
    </row>
    <row r="7468" customHeight="1" spans="11:15">
      <c r="K7468" s="6" t="str">
        <f>IFERROR(VLOOKUP($J7468,Lookup!$I:$M,Lookup!J$2,0),"")</f>
        <v/>
      </c>
      <c r="L7468" s="6" t="str">
        <f>IFERROR(VLOOKUP($J7468,Lookup!$I:$M,Lookup!K$2,0),"")</f>
        <v/>
      </c>
      <c r="M7468" s="6" t="str">
        <f>IFERROR(VLOOKUP($J7468,Lookup!$I:$M,Lookup!L$2,0),"")</f>
        <v/>
      </c>
      <c r="N7468" s="6" t="str">
        <f>IFERROR(VLOOKUP($J7468,Lookup!$I:$M,Lookup!M$2,0),"")</f>
        <v/>
      </c>
      <c r="O7468" s="6">
        <f>IFERROR(VLOOKUP(E7468,Lookup!B:C,2,0),0)</f>
        <v>0</v>
      </c>
    </row>
    <row r="7469" customHeight="1" spans="11:15">
      <c r="K7469" s="6" t="str">
        <f>IFERROR(VLOOKUP($J7469,Lookup!$I:$M,Lookup!J$2,0),"")</f>
        <v/>
      </c>
      <c r="L7469" s="6" t="str">
        <f>IFERROR(VLOOKUP($J7469,Lookup!$I:$M,Lookup!K$2,0),"")</f>
        <v/>
      </c>
      <c r="M7469" s="6" t="str">
        <f>IFERROR(VLOOKUP($J7469,Lookup!$I:$M,Lookup!L$2,0),"")</f>
        <v/>
      </c>
      <c r="N7469" s="6" t="str">
        <f>IFERROR(VLOOKUP($J7469,Lookup!$I:$M,Lookup!M$2,0),"")</f>
        <v/>
      </c>
      <c r="O7469" s="6">
        <f>IFERROR(VLOOKUP(E7469,Lookup!B:C,2,0),0)</f>
        <v>0</v>
      </c>
    </row>
    <row r="7470" customHeight="1" spans="11:15">
      <c r="K7470" s="6" t="str">
        <f>IFERROR(VLOOKUP($J7470,Lookup!$I:$M,Lookup!J$2,0),"")</f>
        <v/>
      </c>
      <c r="L7470" s="6" t="str">
        <f>IFERROR(VLOOKUP($J7470,Lookup!$I:$M,Lookup!K$2,0),"")</f>
        <v/>
      </c>
      <c r="M7470" s="6" t="str">
        <f>IFERROR(VLOOKUP($J7470,Lookup!$I:$M,Lookup!L$2,0),"")</f>
        <v/>
      </c>
      <c r="N7470" s="6" t="str">
        <f>IFERROR(VLOOKUP($J7470,Lookup!$I:$M,Lookup!M$2,0),"")</f>
        <v/>
      </c>
      <c r="O7470" s="6">
        <f>IFERROR(VLOOKUP(E7470,Lookup!B:C,2,0),0)</f>
        <v>0</v>
      </c>
    </row>
    <row r="7471" customHeight="1" spans="11:15">
      <c r="K7471" s="6" t="str">
        <f>IFERROR(VLOOKUP($J7471,Lookup!$I:$M,Lookup!J$2,0),"")</f>
        <v/>
      </c>
      <c r="L7471" s="6" t="str">
        <f>IFERROR(VLOOKUP($J7471,Lookup!$I:$M,Lookup!K$2,0),"")</f>
        <v/>
      </c>
      <c r="M7471" s="6" t="str">
        <f>IFERROR(VLOOKUP($J7471,Lookup!$I:$M,Lookup!L$2,0),"")</f>
        <v/>
      </c>
      <c r="N7471" s="6" t="str">
        <f>IFERROR(VLOOKUP($J7471,Lookup!$I:$M,Lookup!M$2,0),"")</f>
        <v/>
      </c>
      <c r="O7471" s="6">
        <f>IFERROR(VLOOKUP(E7471,Lookup!B:C,2,0),0)</f>
        <v>0</v>
      </c>
    </row>
    <row r="7472" customHeight="1" spans="11:15">
      <c r="K7472" s="6" t="str">
        <f>IFERROR(VLOOKUP($J7472,Lookup!$I:$M,Lookup!J$2,0),"")</f>
        <v/>
      </c>
      <c r="L7472" s="6" t="str">
        <f>IFERROR(VLOOKUP($J7472,Lookup!$I:$M,Lookup!K$2,0),"")</f>
        <v/>
      </c>
      <c r="M7472" s="6" t="str">
        <f>IFERROR(VLOOKUP($J7472,Lookup!$I:$M,Lookup!L$2,0),"")</f>
        <v/>
      </c>
      <c r="N7472" s="6" t="str">
        <f>IFERROR(VLOOKUP($J7472,Lookup!$I:$M,Lookup!M$2,0),"")</f>
        <v/>
      </c>
      <c r="O7472" s="6">
        <f>IFERROR(VLOOKUP(E7472,Lookup!B:C,2,0),0)</f>
        <v>0</v>
      </c>
    </row>
    <row r="7473" customHeight="1" spans="11:15">
      <c r="K7473" s="6" t="str">
        <f>IFERROR(VLOOKUP($J7473,Lookup!$I:$M,Lookup!J$2,0),"")</f>
        <v/>
      </c>
      <c r="L7473" s="6" t="str">
        <f>IFERROR(VLOOKUP($J7473,Lookup!$I:$M,Lookup!K$2,0),"")</f>
        <v/>
      </c>
      <c r="M7473" s="6" t="str">
        <f>IFERROR(VLOOKUP($J7473,Lookup!$I:$M,Lookup!L$2,0),"")</f>
        <v/>
      </c>
      <c r="N7473" s="6" t="str">
        <f>IFERROR(VLOOKUP($J7473,Lookup!$I:$M,Lookup!M$2,0),"")</f>
        <v/>
      </c>
      <c r="O7473" s="6">
        <f>IFERROR(VLOOKUP(E7473,Lookup!B:C,2,0),0)</f>
        <v>0</v>
      </c>
    </row>
    <row r="7474" customHeight="1" spans="11:15">
      <c r="K7474" s="6" t="str">
        <f>IFERROR(VLOOKUP($J7474,Lookup!$I:$M,Lookup!J$2,0),"")</f>
        <v/>
      </c>
      <c r="L7474" s="6" t="str">
        <f>IFERROR(VLOOKUP($J7474,Lookup!$I:$M,Lookup!K$2,0),"")</f>
        <v/>
      </c>
      <c r="M7474" s="6" t="str">
        <f>IFERROR(VLOOKUP($J7474,Lookup!$I:$M,Lookup!L$2,0),"")</f>
        <v/>
      </c>
      <c r="N7474" s="6" t="str">
        <f>IFERROR(VLOOKUP($J7474,Lookup!$I:$M,Lookup!M$2,0),"")</f>
        <v/>
      </c>
      <c r="O7474" s="6">
        <f>IFERROR(VLOOKUP(E7474,Lookup!B:C,2,0),0)</f>
        <v>0</v>
      </c>
    </row>
    <row r="7475" customHeight="1" spans="11:15">
      <c r="K7475" s="6" t="str">
        <f>IFERROR(VLOOKUP($J7475,Lookup!$I:$M,Lookup!J$2,0),"")</f>
        <v/>
      </c>
      <c r="L7475" s="6" t="str">
        <f>IFERROR(VLOOKUP($J7475,Lookup!$I:$M,Lookup!K$2,0),"")</f>
        <v/>
      </c>
      <c r="M7475" s="6" t="str">
        <f>IFERROR(VLOOKUP($J7475,Lookup!$I:$M,Lookup!L$2,0),"")</f>
        <v/>
      </c>
      <c r="N7475" s="6" t="str">
        <f>IFERROR(VLOOKUP($J7475,Lookup!$I:$M,Lookup!M$2,0),"")</f>
        <v/>
      </c>
      <c r="O7475" s="6">
        <f>IFERROR(VLOOKUP(E7475,Lookup!B:C,2,0),0)</f>
        <v>0</v>
      </c>
    </row>
    <row r="7476" customHeight="1" spans="11:15">
      <c r="K7476" s="6" t="str">
        <f>IFERROR(VLOOKUP($J7476,Lookup!$I:$M,Lookup!J$2,0),"")</f>
        <v/>
      </c>
      <c r="L7476" s="6" t="str">
        <f>IFERROR(VLOOKUP($J7476,Lookup!$I:$M,Lookup!K$2,0),"")</f>
        <v/>
      </c>
      <c r="M7476" s="6" t="str">
        <f>IFERROR(VLOOKUP($J7476,Lookup!$I:$M,Lookup!L$2,0),"")</f>
        <v/>
      </c>
      <c r="N7476" s="6" t="str">
        <f>IFERROR(VLOOKUP($J7476,Lookup!$I:$M,Lookup!M$2,0),"")</f>
        <v/>
      </c>
      <c r="O7476" s="6">
        <f>IFERROR(VLOOKUP(E7476,Lookup!B:C,2,0),0)</f>
        <v>0</v>
      </c>
    </row>
    <row r="7477" customHeight="1" spans="11:15">
      <c r="K7477" s="6" t="str">
        <f>IFERROR(VLOOKUP($J7477,Lookup!$I:$M,Lookup!J$2,0),"")</f>
        <v/>
      </c>
      <c r="L7477" s="6" t="str">
        <f>IFERROR(VLOOKUP($J7477,Lookup!$I:$M,Lookup!K$2,0),"")</f>
        <v/>
      </c>
      <c r="M7477" s="6" t="str">
        <f>IFERROR(VLOOKUP($J7477,Lookup!$I:$M,Lookup!L$2,0),"")</f>
        <v/>
      </c>
      <c r="N7477" s="6" t="str">
        <f>IFERROR(VLOOKUP($J7477,Lookup!$I:$M,Lookup!M$2,0),"")</f>
        <v/>
      </c>
      <c r="O7477" s="6">
        <f>IFERROR(VLOOKUP(E7477,Lookup!B:C,2,0),0)</f>
        <v>0</v>
      </c>
    </row>
    <row r="7478" customHeight="1" spans="11:15">
      <c r="K7478" s="6" t="str">
        <f>IFERROR(VLOOKUP($J7478,Lookup!$I:$M,Lookup!J$2,0),"")</f>
        <v/>
      </c>
      <c r="L7478" s="6" t="str">
        <f>IFERROR(VLOOKUP($J7478,Lookup!$I:$M,Lookup!K$2,0),"")</f>
        <v/>
      </c>
      <c r="M7478" s="6" t="str">
        <f>IFERROR(VLOOKUP($J7478,Lookup!$I:$M,Lookup!L$2,0),"")</f>
        <v/>
      </c>
      <c r="N7478" s="6" t="str">
        <f>IFERROR(VLOOKUP($J7478,Lookup!$I:$M,Lookup!M$2,0),"")</f>
        <v/>
      </c>
      <c r="O7478" s="6">
        <f>IFERROR(VLOOKUP(E7478,Lookup!B:C,2,0),0)</f>
        <v>0</v>
      </c>
    </row>
    <row r="7479" customHeight="1" spans="11:15">
      <c r="K7479" s="6" t="str">
        <f>IFERROR(VLOOKUP($J7479,Lookup!$I:$M,Lookup!J$2,0),"")</f>
        <v/>
      </c>
      <c r="L7479" s="6" t="str">
        <f>IFERROR(VLOOKUP($J7479,Lookup!$I:$M,Lookup!K$2,0),"")</f>
        <v/>
      </c>
      <c r="M7479" s="6" t="str">
        <f>IFERROR(VLOOKUP($J7479,Lookup!$I:$M,Lookup!L$2,0),"")</f>
        <v/>
      </c>
      <c r="N7479" s="6" t="str">
        <f>IFERROR(VLOOKUP($J7479,Lookup!$I:$M,Lookup!M$2,0),"")</f>
        <v/>
      </c>
      <c r="O7479" s="6">
        <f>IFERROR(VLOOKUP(E7479,Lookup!B:C,2,0),0)</f>
        <v>0</v>
      </c>
    </row>
    <row r="7480" customHeight="1" spans="11:15">
      <c r="K7480" s="6" t="str">
        <f>IFERROR(VLOOKUP($J7480,Lookup!$I:$M,Lookup!J$2,0),"")</f>
        <v/>
      </c>
      <c r="L7480" s="6" t="str">
        <f>IFERROR(VLOOKUP($J7480,Lookup!$I:$M,Lookup!K$2,0),"")</f>
        <v/>
      </c>
      <c r="M7480" s="6" t="str">
        <f>IFERROR(VLOOKUP($J7480,Lookup!$I:$M,Lookup!L$2,0),"")</f>
        <v/>
      </c>
      <c r="N7480" s="6" t="str">
        <f>IFERROR(VLOOKUP($J7480,Lookup!$I:$M,Lookup!M$2,0),"")</f>
        <v/>
      </c>
      <c r="O7480" s="6">
        <f>IFERROR(VLOOKUP(E7480,Lookup!B:C,2,0),0)</f>
        <v>0</v>
      </c>
    </row>
    <row r="7481" customHeight="1" spans="11:15">
      <c r="K7481" s="6" t="str">
        <f>IFERROR(VLOOKUP($J7481,Lookup!$I:$M,Lookup!J$2,0),"")</f>
        <v/>
      </c>
      <c r="L7481" s="6" t="str">
        <f>IFERROR(VLOOKUP($J7481,Lookup!$I:$M,Lookup!K$2,0),"")</f>
        <v/>
      </c>
      <c r="M7481" s="6" t="str">
        <f>IFERROR(VLOOKUP($J7481,Lookup!$I:$M,Lookup!L$2,0),"")</f>
        <v/>
      </c>
      <c r="N7481" s="6" t="str">
        <f>IFERROR(VLOOKUP($J7481,Lookup!$I:$M,Lookup!M$2,0),"")</f>
        <v/>
      </c>
      <c r="O7481" s="6">
        <f>IFERROR(VLOOKUP(E7481,Lookup!B:C,2,0),0)</f>
        <v>0</v>
      </c>
    </row>
    <row r="7482" customHeight="1" spans="11:15">
      <c r="K7482" s="6" t="str">
        <f>IFERROR(VLOOKUP($J7482,Lookup!$I:$M,Lookup!J$2,0),"")</f>
        <v/>
      </c>
      <c r="L7482" s="6" t="str">
        <f>IFERROR(VLOOKUP($J7482,Lookup!$I:$M,Lookup!K$2,0),"")</f>
        <v/>
      </c>
      <c r="M7482" s="6" t="str">
        <f>IFERROR(VLOOKUP($J7482,Lookup!$I:$M,Lookup!L$2,0),"")</f>
        <v/>
      </c>
      <c r="N7482" s="6" t="str">
        <f>IFERROR(VLOOKUP($J7482,Lookup!$I:$M,Lookup!M$2,0),"")</f>
        <v/>
      </c>
      <c r="O7482" s="6">
        <f>IFERROR(VLOOKUP(E7482,Lookup!B:C,2,0),0)</f>
        <v>0</v>
      </c>
    </row>
    <row r="7483" customHeight="1" spans="11:15">
      <c r="K7483" s="6" t="str">
        <f>IFERROR(VLOOKUP($J7483,Lookup!$I:$M,Lookup!J$2,0),"")</f>
        <v/>
      </c>
      <c r="L7483" s="6" t="str">
        <f>IFERROR(VLOOKUP($J7483,Lookup!$I:$M,Lookup!K$2,0),"")</f>
        <v/>
      </c>
      <c r="M7483" s="6" t="str">
        <f>IFERROR(VLOOKUP($J7483,Lookup!$I:$M,Lookup!L$2,0),"")</f>
        <v/>
      </c>
      <c r="N7483" s="6" t="str">
        <f>IFERROR(VLOOKUP($J7483,Lookup!$I:$M,Lookup!M$2,0),"")</f>
        <v/>
      </c>
      <c r="O7483" s="6">
        <f>IFERROR(VLOOKUP(E7483,Lookup!B:C,2,0),0)</f>
        <v>0</v>
      </c>
    </row>
    <row r="7484" customHeight="1" spans="11:15">
      <c r="K7484" s="6" t="str">
        <f>IFERROR(VLOOKUP($J7484,Lookup!$I:$M,Lookup!J$2,0),"")</f>
        <v/>
      </c>
      <c r="L7484" s="6" t="str">
        <f>IFERROR(VLOOKUP($J7484,Lookup!$I:$M,Lookup!K$2,0),"")</f>
        <v/>
      </c>
      <c r="M7484" s="6" t="str">
        <f>IFERROR(VLOOKUP($J7484,Lookup!$I:$M,Lookup!L$2,0),"")</f>
        <v/>
      </c>
      <c r="N7484" s="6" t="str">
        <f>IFERROR(VLOOKUP($J7484,Lookup!$I:$M,Lookup!M$2,0),"")</f>
        <v/>
      </c>
      <c r="O7484" s="6">
        <f>IFERROR(VLOOKUP(E7484,Lookup!B:C,2,0),0)</f>
        <v>0</v>
      </c>
    </row>
    <row r="7485" customHeight="1" spans="11:15">
      <c r="K7485" s="6" t="str">
        <f>IFERROR(VLOOKUP($J7485,Lookup!$I:$M,Lookup!J$2,0),"")</f>
        <v/>
      </c>
      <c r="L7485" s="6" t="str">
        <f>IFERROR(VLOOKUP($J7485,Lookup!$I:$M,Lookup!K$2,0),"")</f>
        <v/>
      </c>
      <c r="M7485" s="6" t="str">
        <f>IFERROR(VLOOKUP($J7485,Lookup!$I:$M,Lookup!L$2,0),"")</f>
        <v/>
      </c>
      <c r="N7485" s="6" t="str">
        <f>IFERROR(VLOOKUP($J7485,Lookup!$I:$M,Lookup!M$2,0),"")</f>
        <v/>
      </c>
      <c r="O7485" s="6">
        <f>IFERROR(VLOOKUP(E7485,Lookup!B:C,2,0),0)</f>
        <v>0</v>
      </c>
    </row>
    <row r="7486" customHeight="1" spans="11:15">
      <c r="K7486" s="6" t="str">
        <f>IFERROR(VLOOKUP($J7486,Lookup!$I:$M,Lookup!J$2,0),"")</f>
        <v/>
      </c>
      <c r="L7486" s="6" t="str">
        <f>IFERROR(VLOOKUP($J7486,Lookup!$I:$M,Lookup!K$2,0),"")</f>
        <v/>
      </c>
      <c r="M7486" s="6" t="str">
        <f>IFERROR(VLOOKUP($J7486,Lookup!$I:$M,Lookup!L$2,0),"")</f>
        <v/>
      </c>
      <c r="N7486" s="6" t="str">
        <f>IFERROR(VLOOKUP($J7486,Lookup!$I:$M,Lookup!M$2,0),"")</f>
        <v/>
      </c>
      <c r="O7486" s="6">
        <f>IFERROR(VLOOKUP(E7486,Lookup!B:C,2,0),0)</f>
        <v>0</v>
      </c>
    </row>
    <row r="7487" customHeight="1" spans="11:15">
      <c r="K7487" s="6" t="str">
        <f>IFERROR(VLOOKUP($J7487,Lookup!$I:$M,Lookup!J$2,0),"")</f>
        <v/>
      </c>
      <c r="L7487" s="6" t="str">
        <f>IFERROR(VLOOKUP($J7487,Lookup!$I:$M,Lookup!K$2,0),"")</f>
        <v/>
      </c>
      <c r="M7487" s="6" t="str">
        <f>IFERROR(VLOOKUP($J7487,Lookup!$I:$M,Lookup!L$2,0),"")</f>
        <v/>
      </c>
      <c r="N7487" s="6" t="str">
        <f>IFERROR(VLOOKUP($J7487,Lookup!$I:$M,Lookup!M$2,0),"")</f>
        <v/>
      </c>
      <c r="O7487" s="6">
        <f>IFERROR(VLOOKUP(E7487,Lookup!B:C,2,0),0)</f>
        <v>0</v>
      </c>
    </row>
    <row r="7488" customHeight="1" spans="11:15">
      <c r="K7488" s="6" t="str">
        <f>IFERROR(VLOOKUP($J7488,Lookup!$I:$M,Lookup!J$2,0),"")</f>
        <v/>
      </c>
      <c r="L7488" s="6" t="str">
        <f>IFERROR(VLOOKUP($J7488,Lookup!$I:$M,Lookup!K$2,0),"")</f>
        <v/>
      </c>
      <c r="M7488" s="6" t="str">
        <f>IFERROR(VLOOKUP($J7488,Lookup!$I:$M,Lookup!L$2,0),"")</f>
        <v/>
      </c>
      <c r="N7488" s="6" t="str">
        <f>IFERROR(VLOOKUP($J7488,Lookup!$I:$M,Lookup!M$2,0),"")</f>
        <v/>
      </c>
      <c r="O7488" s="6">
        <f>IFERROR(VLOOKUP(E7488,Lookup!B:C,2,0),0)</f>
        <v>0</v>
      </c>
    </row>
    <row r="7489" customHeight="1" spans="11:15">
      <c r="K7489" s="6" t="str">
        <f>IFERROR(VLOOKUP($J7489,Lookup!$I:$M,Lookup!J$2,0),"")</f>
        <v/>
      </c>
      <c r="L7489" s="6" t="str">
        <f>IFERROR(VLOOKUP($J7489,Lookup!$I:$M,Lookup!K$2,0),"")</f>
        <v/>
      </c>
      <c r="M7489" s="6" t="str">
        <f>IFERROR(VLOOKUP($J7489,Lookup!$I:$M,Lookup!L$2,0),"")</f>
        <v/>
      </c>
      <c r="N7489" s="6" t="str">
        <f>IFERROR(VLOOKUP($J7489,Lookup!$I:$M,Lookup!M$2,0),"")</f>
        <v/>
      </c>
      <c r="O7489" s="6">
        <f>IFERROR(VLOOKUP(E7489,Lookup!B:C,2,0),0)</f>
        <v>0</v>
      </c>
    </row>
    <row r="7490" customHeight="1" spans="11:15">
      <c r="K7490" s="6" t="str">
        <f>IFERROR(VLOOKUP($J7490,Lookup!$I:$M,Lookup!J$2,0),"")</f>
        <v/>
      </c>
      <c r="L7490" s="6" t="str">
        <f>IFERROR(VLOOKUP($J7490,Lookup!$I:$M,Lookup!K$2,0),"")</f>
        <v/>
      </c>
      <c r="M7490" s="6" t="str">
        <f>IFERROR(VLOOKUP($J7490,Lookup!$I:$M,Lookup!L$2,0),"")</f>
        <v/>
      </c>
      <c r="N7490" s="6" t="str">
        <f>IFERROR(VLOOKUP($J7490,Lookup!$I:$M,Lookup!M$2,0),"")</f>
        <v/>
      </c>
      <c r="O7490" s="6">
        <f>IFERROR(VLOOKUP(E7490,Lookup!B:C,2,0),0)</f>
        <v>0</v>
      </c>
    </row>
    <row r="7491" customHeight="1" spans="11:15">
      <c r="K7491" s="6" t="str">
        <f>IFERROR(VLOOKUP($J7491,Lookup!$I:$M,Lookup!J$2,0),"")</f>
        <v/>
      </c>
      <c r="L7491" s="6" t="str">
        <f>IFERROR(VLOOKUP($J7491,Lookup!$I:$M,Lookup!K$2,0),"")</f>
        <v/>
      </c>
      <c r="M7491" s="6" t="str">
        <f>IFERROR(VLOOKUP($J7491,Lookup!$I:$M,Lookup!L$2,0),"")</f>
        <v/>
      </c>
      <c r="N7491" s="6" t="str">
        <f>IFERROR(VLOOKUP($J7491,Lookup!$I:$M,Lookup!M$2,0),"")</f>
        <v/>
      </c>
      <c r="O7491" s="6">
        <f>IFERROR(VLOOKUP(E7491,Lookup!B:C,2,0),0)</f>
        <v>0</v>
      </c>
    </row>
    <row r="7492" customHeight="1" spans="11:15">
      <c r="K7492" s="6" t="str">
        <f>IFERROR(VLOOKUP($J7492,Lookup!$I:$M,Lookup!J$2,0),"")</f>
        <v/>
      </c>
      <c r="L7492" s="6" t="str">
        <f>IFERROR(VLOOKUP($J7492,Lookup!$I:$M,Lookup!K$2,0),"")</f>
        <v/>
      </c>
      <c r="M7492" s="6" t="str">
        <f>IFERROR(VLOOKUP($J7492,Lookup!$I:$M,Lookup!L$2,0),"")</f>
        <v/>
      </c>
      <c r="N7492" s="6" t="str">
        <f>IFERROR(VLOOKUP($J7492,Lookup!$I:$M,Lookup!M$2,0),"")</f>
        <v/>
      </c>
      <c r="O7492" s="6">
        <f>IFERROR(VLOOKUP(E7492,Lookup!B:C,2,0),0)</f>
        <v>0</v>
      </c>
    </row>
    <row r="7493" customHeight="1" spans="11:15">
      <c r="K7493" s="6" t="str">
        <f>IFERROR(VLOOKUP($J7493,Lookup!$I:$M,Lookup!J$2,0),"")</f>
        <v/>
      </c>
      <c r="L7493" s="6" t="str">
        <f>IFERROR(VLOOKUP($J7493,Lookup!$I:$M,Lookup!K$2,0),"")</f>
        <v/>
      </c>
      <c r="M7493" s="6" t="str">
        <f>IFERROR(VLOOKUP($J7493,Lookup!$I:$M,Lookup!L$2,0),"")</f>
        <v/>
      </c>
      <c r="N7493" s="6" t="str">
        <f>IFERROR(VLOOKUP($J7493,Lookup!$I:$M,Lookup!M$2,0),"")</f>
        <v/>
      </c>
      <c r="O7493" s="6">
        <f>IFERROR(VLOOKUP(E7493,Lookup!B:C,2,0),0)</f>
        <v>0</v>
      </c>
    </row>
    <row r="7494" customHeight="1" spans="11:15">
      <c r="K7494" s="6" t="str">
        <f>IFERROR(VLOOKUP($J7494,Lookup!$I:$M,Lookup!J$2,0),"")</f>
        <v/>
      </c>
      <c r="L7494" s="6" t="str">
        <f>IFERROR(VLOOKUP($J7494,Lookup!$I:$M,Lookup!K$2,0),"")</f>
        <v/>
      </c>
      <c r="M7494" s="6" t="str">
        <f>IFERROR(VLOOKUP($J7494,Lookup!$I:$M,Lookup!L$2,0),"")</f>
        <v/>
      </c>
      <c r="N7494" s="6" t="str">
        <f>IFERROR(VLOOKUP($J7494,Lookup!$I:$M,Lookup!M$2,0),"")</f>
        <v/>
      </c>
      <c r="O7494" s="6">
        <f>IFERROR(VLOOKUP(E7494,Lookup!B:C,2,0),0)</f>
        <v>0</v>
      </c>
    </row>
    <row r="7495" customHeight="1" spans="11:15">
      <c r="K7495" s="6" t="str">
        <f>IFERROR(VLOOKUP($J7495,Lookup!$I:$M,Lookup!J$2,0),"")</f>
        <v/>
      </c>
      <c r="L7495" s="6" t="str">
        <f>IFERROR(VLOOKUP($J7495,Lookup!$I:$M,Lookup!K$2,0),"")</f>
        <v/>
      </c>
      <c r="M7495" s="6" t="str">
        <f>IFERROR(VLOOKUP($J7495,Lookup!$I:$M,Lookup!L$2,0),"")</f>
        <v/>
      </c>
      <c r="N7495" s="6" t="str">
        <f>IFERROR(VLOOKUP($J7495,Lookup!$I:$M,Lookup!M$2,0),"")</f>
        <v/>
      </c>
      <c r="O7495" s="6">
        <f>IFERROR(VLOOKUP(E7495,Lookup!B:C,2,0),0)</f>
        <v>0</v>
      </c>
    </row>
    <row r="7496" customHeight="1" spans="11:15">
      <c r="K7496" s="6" t="str">
        <f>IFERROR(VLOOKUP($J7496,Lookup!$I:$M,Lookup!J$2,0),"")</f>
        <v/>
      </c>
      <c r="L7496" s="6" t="str">
        <f>IFERROR(VLOOKUP($J7496,Lookup!$I:$M,Lookup!K$2,0),"")</f>
        <v/>
      </c>
      <c r="M7496" s="6" t="str">
        <f>IFERROR(VLOOKUP($J7496,Lookup!$I:$M,Lookup!L$2,0),"")</f>
        <v/>
      </c>
      <c r="N7496" s="6" t="str">
        <f>IFERROR(VLOOKUP($J7496,Lookup!$I:$M,Lookup!M$2,0),"")</f>
        <v/>
      </c>
      <c r="O7496" s="6">
        <f>IFERROR(VLOOKUP(E7496,Lookup!B:C,2,0),0)</f>
        <v>0</v>
      </c>
    </row>
    <row r="7497" customHeight="1" spans="11:15">
      <c r="K7497" s="6" t="str">
        <f>IFERROR(VLOOKUP($J7497,Lookup!$I:$M,Lookup!J$2,0),"")</f>
        <v/>
      </c>
      <c r="L7497" s="6" t="str">
        <f>IFERROR(VLOOKUP($J7497,Lookup!$I:$M,Lookup!K$2,0),"")</f>
        <v/>
      </c>
      <c r="M7497" s="6" t="str">
        <f>IFERROR(VLOOKUP($J7497,Lookup!$I:$M,Lookup!L$2,0),"")</f>
        <v/>
      </c>
      <c r="N7497" s="6" t="str">
        <f>IFERROR(VLOOKUP($J7497,Lookup!$I:$M,Lookup!M$2,0),"")</f>
        <v/>
      </c>
      <c r="O7497" s="6">
        <f>IFERROR(VLOOKUP(E7497,Lookup!B:C,2,0),0)</f>
        <v>0</v>
      </c>
    </row>
    <row r="7498" customHeight="1" spans="11:15">
      <c r="K7498" s="6" t="str">
        <f>IFERROR(VLOOKUP($J7498,Lookup!$I:$M,Lookup!J$2,0),"")</f>
        <v/>
      </c>
      <c r="L7498" s="6" t="str">
        <f>IFERROR(VLOOKUP($J7498,Lookup!$I:$M,Lookup!K$2,0),"")</f>
        <v/>
      </c>
      <c r="M7498" s="6" t="str">
        <f>IFERROR(VLOOKUP($J7498,Lookup!$I:$M,Lookup!L$2,0),"")</f>
        <v/>
      </c>
      <c r="N7498" s="6" t="str">
        <f>IFERROR(VLOOKUP($J7498,Lookup!$I:$M,Lookup!M$2,0),"")</f>
        <v/>
      </c>
      <c r="O7498" s="6">
        <f>IFERROR(VLOOKUP(E7498,Lookup!B:C,2,0),0)</f>
        <v>0</v>
      </c>
    </row>
    <row r="7499" customHeight="1" spans="11:15">
      <c r="K7499" s="6" t="str">
        <f>IFERROR(VLOOKUP($J7499,Lookup!$I:$M,Lookup!J$2,0),"")</f>
        <v/>
      </c>
      <c r="L7499" s="6" t="str">
        <f>IFERROR(VLOOKUP($J7499,Lookup!$I:$M,Lookup!K$2,0),"")</f>
        <v/>
      </c>
      <c r="M7499" s="6" t="str">
        <f>IFERROR(VLOOKUP($J7499,Lookup!$I:$M,Lookup!L$2,0),"")</f>
        <v/>
      </c>
      <c r="N7499" s="6" t="str">
        <f>IFERROR(VLOOKUP($J7499,Lookup!$I:$M,Lookup!M$2,0),"")</f>
        <v/>
      </c>
      <c r="O7499" s="6">
        <f>IFERROR(VLOOKUP(E7499,Lookup!B:C,2,0),0)</f>
        <v>0</v>
      </c>
    </row>
    <row r="7500" customHeight="1" spans="11:15">
      <c r="K7500" s="6" t="str">
        <f>IFERROR(VLOOKUP($J7500,Lookup!$I:$M,Lookup!J$2,0),"")</f>
        <v/>
      </c>
      <c r="L7500" s="6" t="str">
        <f>IFERROR(VLOOKUP($J7500,Lookup!$I:$M,Lookup!K$2,0),"")</f>
        <v/>
      </c>
      <c r="M7500" s="6" t="str">
        <f>IFERROR(VLOOKUP($J7500,Lookup!$I:$M,Lookup!L$2,0),"")</f>
        <v/>
      </c>
      <c r="N7500" s="6" t="str">
        <f>IFERROR(VLOOKUP($J7500,Lookup!$I:$M,Lookup!M$2,0),"")</f>
        <v/>
      </c>
      <c r="O7500" s="6">
        <f>IFERROR(VLOOKUP(E7500,Lookup!B:C,2,0),0)</f>
        <v>0</v>
      </c>
    </row>
    <row r="7501" customHeight="1" spans="11:15">
      <c r="K7501" s="6" t="str">
        <f>IFERROR(VLOOKUP($J7501,Lookup!$I:$M,Lookup!J$2,0),"")</f>
        <v/>
      </c>
      <c r="L7501" s="6" t="str">
        <f>IFERROR(VLOOKUP($J7501,Lookup!$I:$M,Lookup!K$2,0),"")</f>
        <v/>
      </c>
      <c r="M7501" s="6" t="str">
        <f>IFERROR(VLOOKUP($J7501,Lookup!$I:$M,Lookup!L$2,0),"")</f>
        <v/>
      </c>
      <c r="N7501" s="6" t="str">
        <f>IFERROR(VLOOKUP($J7501,Lookup!$I:$M,Lookup!M$2,0),"")</f>
        <v/>
      </c>
      <c r="O7501" s="6">
        <f>IFERROR(VLOOKUP(E7501,Lookup!B:C,2,0),0)</f>
        <v>0</v>
      </c>
    </row>
    <row r="7502" customHeight="1" spans="11:15">
      <c r="K7502" s="6" t="str">
        <f>IFERROR(VLOOKUP($J7502,Lookup!$I:$M,Lookup!J$2,0),"")</f>
        <v/>
      </c>
      <c r="L7502" s="6" t="str">
        <f>IFERROR(VLOOKUP($J7502,Lookup!$I:$M,Lookup!K$2,0),"")</f>
        <v/>
      </c>
      <c r="M7502" s="6" t="str">
        <f>IFERROR(VLOOKUP($J7502,Lookup!$I:$M,Lookup!L$2,0),"")</f>
        <v/>
      </c>
      <c r="N7502" s="6" t="str">
        <f>IFERROR(VLOOKUP($J7502,Lookup!$I:$M,Lookup!M$2,0),"")</f>
        <v/>
      </c>
      <c r="O7502" s="6">
        <f>IFERROR(VLOOKUP(E7502,Lookup!B:C,2,0),0)</f>
        <v>0</v>
      </c>
    </row>
    <row r="7503" customHeight="1" spans="11:15">
      <c r="K7503" s="6" t="str">
        <f>IFERROR(VLOOKUP($J7503,Lookup!$I:$M,Lookup!J$2,0),"")</f>
        <v/>
      </c>
      <c r="L7503" s="6" t="str">
        <f>IFERROR(VLOOKUP($J7503,Lookup!$I:$M,Lookup!K$2,0),"")</f>
        <v/>
      </c>
      <c r="M7503" s="6" t="str">
        <f>IFERROR(VLOOKUP($J7503,Lookup!$I:$M,Lookup!L$2,0),"")</f>
        <v/>
      </c>
      <c r="N7503" s="6" t="str">
        <f>IFERROR(VLOOKUP($J7503,Lookup!$I:$M,Lookup!M$2,0),"")</f>
        <v/>
      </c>
      <c r="O7503" s="6">
        <f>IFERROR(VLOOKUP(E7503,Lookup!B:C,2,0),0)</f>
        <v>0</v>
      </c>
    </row>
    <row r="7504" customHeight="1" spans="11:15">
      <c r="K7504" s="6" t="str">
        <f>IFERROR(VLOOKUP($J7504,Lookup!$I:$M,Lookup!J$2,0),"")</f>
        <v/>
      </c>
      <c r="L7504" s="6" t="str">
        <f>IFERROR(VLOOKUP($J7504,Lookup!$I:$M,Lookup!K$2,0),"")</f>
        <v/>
      </c>
      <c r="M7504" s="6" t="str">
        <f>IFERROR(VLOOKUP($J7504,Lookup!$I:$M,Lookup!L$2,0),"")</f>
        <v/>
      </c>
      <c r="N7504" s="6" t="str">
        <f>IFERROR(VLOOKUP($J7504,Lookup!$I:$M,Lookup!M$2,0),"")</f>
        <v/>
      </c>
      <c r="O7504" s="6">
        <f>IFERROR(VLOOKUP(E7504,Lookup!B:C,2,0),0)</f>
        <v>0</v>
      </c>
    </row>
    <row r="7505" customHeight="1" spans="11:15">
      <c r="K7505" s="6" t="str">
        <f>IFERROR(VLOOKUP($J7505,Lookup!$I:$M,Lookup!J$2,0),"")</f>
        <v/>
      </c>
      <c r="L7505" s="6" t="str">
        <f>IFERROR(VLOOKUP($J7505,Lookup!$I:$M,Lookup!K$2,0),"")</f>
        <v/>
      </c>
      <c r="M7505" s="6" t="str">
        <f>IFERROR(VLOOKUP($J7505,Lookup!$I:$M,Lookup!L$2,0),"")</f>
        <v/>
      </c>
      <c r="N7505" s="6" t="str">
        <f>IFERROR(VLOOKUP($J7505,Lookup!$I:$M,Lookup!M$2,0),"")</f>
        <v/>
      </c>
      <c r="O7505" s="6">
        <f>IFERROR(VLOOKUP(E7505,Lookup!B:C,2,0),0)</f>
        <v>0</v>
      </c>
    </row>
    <row r="7506" customHeight="1" spans="11:15">
      <c r="K7506" s="6" t="str">
        <f>IFERROR(VLOOKUP($J7506,Lookup!$I:$M,Lookup!J$2,0),"")</f>
        <v/>
      </c>
      <c r="L7506" s="6" t="str">
        <f>IFERROR(VLOOKUP($J7506,Lookup!$I:$M,Lookup!K$2,0),"")</f>
        <v/>
      </c>
      <c r="M7506" s="6" t="str">
        <f>IFERROR(VLOOKUP($J7506,Lookup!$I:$M,Lookup!L$2,0),"")</f>
        <v/>
      </c>
      <c r="N7506" s="6" t="str">
        <f>IFERROR(VLOOKUP($J7506,Lookup!$I:$M,Lookup!M$2,0),"")</f>
        <v/>
      </c>
      <c r="O7506" s="6">
        <f>IFERROR(VLOOKUP(E7506,Lookup!B:C,2,0),0)</f>
        <v>0</v>
      </c>
    </row>
    <row r="7507" customHeight="1" spans="11:15">
      <c r="K7507" s="6" t="str">
        <f>IFERROR(VLOOKUP($J7507,Lookup!$I:$M,Lookup!J$2,0),"")</f>
        <v/>
      </c>
      <c r="L7507" s="6" t="str">
        <f>IFERROR(VLOOKUP($J7507,Lookup!$I:$M,Lookup!K$2,0),"")</f>
        <v/>
      </c>
      <c r="M7507" s="6" t="str">
        <f>IFERROR(VLOOKUP($J7507,Lookup!$I:$M,Lookup!L$2,0),"")</f>
        <v/>
      </c>
      <c r="N7507" s="6" t="str">
        <f>IFERROR(VLOOKUP($J7507,Lookup!$I:$M,Lookup!M$2,0),"")</f>
        <v/>
      </c>
      <c r="O7507" s="6">
        <f>IFERROR(VLOOKUP(E7507,Lookup!B:C,2,0),0)</f>
        <v>0</v>
      </c>
    </row>
    <row r="7508" customHeight="1" spans="11:15">
      <c r="K7508" s="6" t="str">
        <f>IFERROR(VLOOKUP($J7508,Lookup!$I:$M,Lookup!J$2,0),"")</f>
        <v/>
      </c>
      <c r="L7508" s="6" t="str">
        <f>IFERROR(VLOOKUP($J7508,Lookup!$I:$M,Lookup!K$2,0),"")</f>
        <v/>
      </c>
      <c r="M7508" s="6" t="str">
        <f>IFERROR(VLOOKUP($J7508,Lookup!$I:$M,Lookup!L$2,0),"")</f>
        <v/>
      </c>
      <c r="N7508" s="6" t="str">
        <f>IFERROR(VLOOKUP($J7508,Lookup!$I:$M,Lookup!M$2,0),"")</f>
        <v/>
      </c>
      <c r="O7508" s="6">
        <f>IFERROR(VLOOKUP(E7508,Lookup!B:C,2,0),0)</f>
        <v>0</v>
      </c>
    </row>
    <row r="7509" customHeight="1" spans="11:15">
      <c r="K7509" s="6" t="str">
        <f>IFERROR(VLOOKUP($J7509,Lookup!$I:$M,Lookup!J$2,0),"")</f>
        <v/>
      </c>
      <c r="L7509" s="6" t="str">
        <f>IFERROR(VLOOKUP($J7509,Lookup!$I:$M,Lookup!K$2,0),"")</f>
        <v/>
      </c>
      <c r="M7509" s="6" t="str">
        <f>IFERROR(VLOOKUP($J7509,Lookup!$I:$M,Lookup!L$2,0),"")</f>
        <v/>
      </c>
      <c r="N7509" s="6" t="str">
        <f>IFERROR(VLOOKUP($J7509,Lookup!$I:$M,Lookup!M$2,0),"")</f>
        <v/>
      </c>
      <c r="O7509" s="6">
        <f>IFERROR(VLOOKUP(E7509,Lookup!B:C,2,0),0)</f>
        <v>0</v>
      </c>
    </row>
    <row r="7510" customHeight="1" spans="11:15">
      <c r="K7510" s="6" t="str">
        <f>IFERROR(VLOOKUP($J7510,Lookup!$I:$M,Lookup!J$2,0),"")</f>
        <v/>
      </c>
      <c r="L7510" s="6" t="str">
        <f>IFERROR(VLOOKUP($J7510,Lookup!$I:$M,Lookup!K$2,0),"")</f>
        <v/>
      </c>
      <c r="M7510" s="6" t="str">
        <f>IFERROR(VLOOKUP($J7510,Lookup!$I:$M,Lookup!L$2,0),"")</f>
        <v/>
      </c>
      <c r="N7510" s="6" t="str">
        <f>IFERROR(VLOOKUP($J7510,Lookup!$I:$M,Lookup!M$2,0),"")</f>
        <v/>
      </c>
      <c r="O7510" s="6">
        <f>IFERROR(VLOOKUP(E7510,Lookup!B:C,2,0),0)</f>
        <v>0</v>
      </c>
    </row>
    <row r="7511" customHeight="1" spans="11:15">
      <c r="K7511" s="6" t="str">
        <f>IFERROR(VLOOKUP($J7511,Lookup!$I:$M,Lookup!J$2,0),"")</f>
        <v/>
      </c>
      <c r="L7511" s="6" t="str">
        <f>IFERROR(VLOOKUP($J7511,Lookup!$I:$M,Lookup!K$2,0),"")</f>
        <v/>
      </c>
      <c r="M7511" s="6" t="str">
        <f>IFERROR(VLOOKUP($J7511,Lookup!$I:$M,Lookup!L$2,0),"")</f>
        <v/>
      </c>
      <c r="N7511" s="6" t="str">
        <f>IFERROR(VLOOKUP($J7511,Lookup!$I:$M,Lookup!M$2,0),"")</f>
        <v/>
      </c>
      <c r="O7511" s="6">
        <f>IFERROR(VLOOKUP(E7511,Lookup!B:C,2,0),0)</f>
        <v>0</v>
      </c>
    </row>
    <row r="7512" customHeight="1" spans="11:15">
      <c r="K7512" s="6" t="str">
        <f>IFERROR(VLOOKUP($J7512,Lookup!$I:$M,Lookup!J$2,0),"")</f>
        <v/>
      </c>
      <c r="L7512" s="6" t="str">
        <f>IFERROR(VLOOKUP($J7512,Lookup!$I:$M,Lookup!K$2,0),"")</f>
        <v/>
      </c>
      <c r="M7512" s="6" t="str">
        <f>IFERROR(VLOOKUP($J7512,Lookup!$I:$M,Lookup!L$2,0),"")</f>
        <v/>
      </c>
      <c r="N7512" s="6" t="str">
        <f>IFERROR(VLOOKUP($J7512,Lookup!$I:$M,Lookup!M$2,0),"")</f>
        <v/>
      </c>
      <c r="O7512" s="6">
        <f>IFERROR(VLOOKUP(E7512,Lookup!B:C,2,0),0)</f>
        <v>0</v>
      </c>
    </row>
    <row r="7513" customHeight="1" spans="11:15">
      <c r="K7513" s="6" t="str">
        <f>IFERROR(VLOOKUP($J7513,Lookup!$I:$M,Lookup!J$2,0),"")</f>
        <v/>
      </c>
      <c r="L7513" s="6" t="str">
        <f>IFERROR(VLOOKUP($J7513,Lookup!$I:$M,Lookup!K$2,0),"")</f>
        <v/>
      </c>
      <c r="M7513" s="6" t="str">
        <f>IFERROR(VLOOKUP($J7513,Lookup!$I:$M,Lookup!L$2,0),"")</f>
        <v/>
      </c>
      <c r="N7513" s="6" t="str">
        <f>IFERROR(VLOOKUP($J7513,Lookup!$I:$M,Lookup!M$2,0),"")</f>
        <v/>
      </c>
      <c r="O7513" s="6">
        <f>IFERROR(VLOOKUP(E7513,Lookup!B:C,2,0),0)</f>
        <v>0</v>
      </c>
    </row>
    <row r="7514" customHeight="1" spans="11:15">
      <c r="K7514" s="6" t="str">
        <f>IFERROR(VLOOKUP($J7514,Lookup!$I:$M,Lookup!J$2,0),"")</f>
        <v/>
      </c>
      <c r="L7514" s="6" t="str">
        <f>IFERROR(VLOOKUP($J7514,Lookup!$I:$M,Lookup!K$2,0),"")</f>
        <v/>
      </c>
      <c r="M7514" s="6" t="str">
        <f>IFERROR(VLOOKUP($J7514,Lookup!$I:$M,Lookup!L$2,0),"")</f>
        <v/>
      </c>
      <c r="N7514" s="6" t="str">
        <f>IFERROR(VLOOKUP($J7514,Lookup!$I:$M,Lookup!M$2,0),"")</f>
        <v/>
      </c>
      <c r="O7514" s="6">
        <f>IFERROR(VLOOKUP(E7514,Lookup!B:C,2,0),0)</f>
        <v>0</v>
      </c>
    </row>
    <row r="7515" customHeight="1" spans="11:15">
      <c r="K7515" s="6" t="str">
        <f>IFERROR(VLOOKUP($J7515,Lookup!$I:$M,Lookup!J$2,0),"")</f>
        <v/>
      </c>
      <c r="L7515" s="6" t="str">
        <f>IFERROR(VLOOKUP($J7515,Lookup!$I:$M,Lookup!K$2,0),"")</f>
        <v/>
      </c>
      <c r="M7515" s="6" t="str">
        <f>IFERROR(VLOOKUP($J7515,Lookup!$I:$M,Lookup!L$2,0),"")</f>
        <v/>
      </c>
      <c r="N7515" s="6" t="str">
        <f>IFERROR(VLOOKUP($J7515,Lookup!$I:$M,Lookup!M$2,0),"")</f>
        <v/>
      </c>
      <c r="O7515" s="6">
        <f>IFERROR(VLOOKUP(E7515,Lookup!B:C,2,0),0)</f>
        <v>0</v>
      </c>
    </row>
    <row r="7516" customHeight="1" spans="11:15">
      <c r="K7516" s="6" t="str">
        <f>IFERROR(VLOOKUP($J7516,Lookup!$I:$M,Lookup!J$2,0),"")</f>
        <v/>
      </c>
      <c r="L7516" s="6" t="str">
        <f>IFERROR(VLOOKUP($J7516,Lookup!$I:$M,Lookup!K$2,0),"")</f>
        <v/>
      </c>
      <c r="M7516" s="6" t="str">
        <f>IFERROR(VLOOKUP($J7516,Lookup!$I:$M,Lookup!L$2,0),"")</f>
        <v/>
      </c>
      <c r="N7516" s="6" t="str">
        <f>IFERROR(VLOOKUP($J7516,Lookup!$I:$M,Lookup!M$2,0),"")</f>
        <v/>
      </c>
      <c r="O7516" s="6">
        <f>IFERROR(VLOOKUP(E7516,Lookup!B:C,2,0),0)</f>
        <v>0</v>
      </c>
    </row>
    <row r="7517" customHeight="1" spans="11:15">
      <c r="K7517" s="6" t="str">
        <f>IFERROR(VLOOKUP($J7517,Lookup!$I:$M,Lookup!J$2,0),"")</f>
        <v/>
      </c>
      <c r="L7517" s="6" t="str">
        <f>IFERROR(VLOOKUP($J7517,Lookup!$I:$M,Lookup!K$2,0),"")</f>
        <v/>
      </c>
      <c r="M7517" s="6" t="str">
        <f>IFERROR(VLOOKUP($J7517,Lookup!$I:$M,Lookup!L$2,0),"")</f>
        <v/>
      </c>
      <c r="N7517" s="6" t="str">
        <f>IFERROR(VLOOKUP($J7517,Lookup!$I:$M,Lookup!M$2,0),"")</f>
        <v/>
      </c>
      <c r="O7517" s="6">
        <f>IFERROR(VLOOKUP(E7517,Lookup!B:C,2,0),0)</f>
        <v>0</v>
      </c>
    </row>
    <row r="7518" customHeight="1" spans="11:15">
      <c r="K7518" s="6" t="str">
        <f>IFERROR(VLOOKUP($J7518,Lookup!$I:$M,Lookup!J$2,0),"")</f>
        <v/>
      </c>
      <c r="L7518" s="6" t="str">
        <f>IFERROR(VLOOKUP($J7518,Lookup!$I:$M,Lookup!K$2,0),"")</f>
        <v/>
      </c>
      <c r="M7518" s="6" t="str">
        <f>IFERROR(VLOOKUP($J7518,Lookup!$I:$M,Lookup!L$2,0),"")</f>
        <v/>
      </c>
      <c r="N7518" s="6" t="str">
        <f>IFERROR(VLOOKUP($J7518,Lookup!$I:$M,Lookup!M$2,0),"")</f>
        <v/>
      </c>
      <c r="O7518" s="6">
        <f>IFERROR(VLOOKUP(E7518,Lookup!B:C,2,0),0)</f>
        <v>0</v>
      </c>
    </row>
    <row r="7519" customHeight="1" spans="11:15">
      <c r="K7519" s="6" t="str">
        <f>IFERROR(VLOOKUP($J7519,Lookup!$I:$M,Lookup!J$2,0),"")</f>
        <v/>
      </c>
      <c r="L7519" s="6" t="str">
        <f>IFERROR(VLOOKUP($J7519,Lookup!$I:$M,Lookup!K$2,0),"")</f>
        <v/>
      </c>
      <c r="M7519" s="6" t="str">
        <f>IFERROR(VLOOKUP($J7519,Lookup!$I:$M,Lookup!L$2,0),"")</f>
        <v/>
      </c>
      <c r="N7519" s="6" t="str">
        <f>IFERROR(VLOOKUP($J7519,Lookup!$I:$M,Lookup!M$2,0),"")</f>
        <v/>
      </c>
      <c r="O7519" s="6">
        <f>IFERROR(VLOOKUP(E7519,Lookup!B:C,2,0),0)</f>
        <v>0</v>
      </c>
    </row>
    <row r="7520" customHeight="1" spans="11:15">
      <c r="K7520" s="6" t="str">
        <f>IFERROR(VLOOKUP($J7520,Lookup!$I:$M,Lookup!J$2,0),"")</f>
        <v/>
      </c>
      <c r="L7520" s="6" t="str">
        <f>IFERROR(VLOOKUP($J7520,Lookup!$I:$M,Lookup!K$2,0),"")</f>
        <v/>
      </c>
      <c r="M7520" s="6" t="str">
        <f>IFERROR(VLOOKUP($J7520,Lookup!$I:$M,Lookup!L$2,0),"")</f>
        <v/>
      </c>
      <c r="N7520" s="6" t="str">
        <f>IFERROR(VLOOKUP($J7520,Lookup!$I:$M,Lookup!M$2,0),"")</f>
        <v/>
      </c>
      <c r="O7520" s="6">
        <f>IFERROR(VLOOKUP(E7520,Lookup!B:C,2,0),0)</f>
        <v>0</v>
      </c>
    </row>
    <row r="7521" customHeight="1" spans="11:15">
      <c r="K7521" s="6" t="str">
        <f>IFERROR(VLOOKUP($J7521,Lookup!$I:$M,Lookup!J$2,0),"")</f>
        <v/>
      </c>
      <c r="L7521" s="6" t="str">
        <f>IFERROR(VLOOKUP($J7521,Lookup!$I:$M,Lookup!K$2,0),"")</f>
        <v/>
      </c>
      <c r="M7521" s="6" t="str">
        <f>IFERROR(VLOOKUP($J7521,Lookup!$I:$M,Lookup!L$2,0),"")</f>
        <v/>
      </c>
      <c r="N7521" s="6" t="str">
        <f>IFERROR(VLOOKUP($J7521,Lookup!$I:$M,Lookup!M$2,0),"")</f>
        <v/>
      </c>
      <c r="O7521" s="6">
        <f>IFERROR(VLOOKUP(E7521,Lookup!B:C,2,0),0)</f>
        <v>0</v>
      </c>
    </row>
    <row r="7522" customHeight="1" spans="11:15">
      <c r="K7522" s="6" t="str">
        <f>IFERROR(VLOOKUP($J7522,Lookup!$I:$M,Lookup!J$2,0),"")</f>
        <v/>
      </c>
      <c r="L7522" s="6" t="str">
        <f>IFERROR(VLOOKUP($J7522,Lookup!$I:$M,Lookup!K$2,0),"")</f>
        <v/>
      </c>
      <c r="M7522" s="6" t="str">
        <f>IFERROR(VLOOKUP($J7522,Lookup!$I:$M,Lookup!L$2,0),"")</f>
        <v/>
      </c>
      <c r="N7522" s="6" t="str">
        <f>IFERROR(VLOOKUP($J7522,Lookup!$I:$M,Lookup!M$2,0),"")</f>
        <v/>
      </c>
      <c r="O7522" s="6">
        <f>IFERROR(VLOOKUP(E7522,Lookup!B:C,2,0),0)</f>
        <v>0</v>
      </c>
    </row>
    <row r="7523" customHeight="1" spans="11:15">
      <c r="K7523" s="6" t="str">
        <f>IFERROR(VLOOKUP($J7523,Lookup!$I:$M,Lookup!J$2,0),"")</f>
        <v/>
      </c>
      <c r="L7523" s="6" t="str">
        <f>IFERROR(VLOOKUP($J7523,Lookup!$I:$M,Lookup!K$2,0),"")</f>
        <v/>
      </c>
      <c r="M7523" s="6" t="str">
        <f>IFERROR(VLOOKUP($J7523,Lookup!$I:$M,Lookup!L$2,0),"")</f>
        <v/>
      </c>
      <c r="N7523" s="6" t="str">
        <f>IFERROR(VLOOKUP($J7523,Lookup!$I:$M,Lookup!M$2,0),"")</f>
        <v/>
      </c>
      <c r="O7523" s="6">
        <f>IFERROR(VLOOKUP(E7523,Lookup!B:C,2,0),0)</f>
        <v>0</v>
      </c>
    </row>
    <row r="7524" customHeight="1" spans="11:15">
      <c r="K7524" s="6" t="str">
        <f>IFERROR(VLOOKUP($J7524,Lookup!$I:$M,Lookup!J$2,0),"")</f>
        <v/>
      </c>
      <c r="L7524" s="6" t="str">
        <f>IFERROR(VLOOKUP($J7524,Lookup!$I:$M,Lookup!K$2,0),"")</f>
        <v/>
      </c>
      <c r="M7524" s="6" t="str">
        <f>IFERROR(VLOOKUP($J7524,Lookup!$I:$M,Lookup!L$2,0),"")</f>
        <v/>
      </c>
      <c r="N7524" s="6" t="str">
        <f>IFERROR(VLOOKUP($J7524,Lookup!$I:$M,Lookup!M$2,0),"")</f>
        <v/>
      </c>
      <c r="O7524" s="6">
        <f>IFERROR(VLOOKUP(E7524,Lookup!B:C,2,0),0)</f>
        <v>0</v>
      </c>
    </row>
    <row r="7525" customHeight="1" spans="11:15">
      <c r="K7525" s="6" t="str">
        <f>IFERROR(VLOOKUP($J7525,Lookup!$I:$M,Lookup!J$2,0),"")</f>
        <v/>
      </c>
      <c r="L7525" s="6" t="str">
        <f>IFERROR(VLOOKUP($J7525,Lookup!$I:$M,Lookup!K$2,0),"")</f>
        <v/>
      </c>
      <c r="M7525" s="6" t="str">
        <f>IFERROR(VLOOKUP($J7525,Lookup!$I:$M,Lookup!L$2,0),"")</f>
        <v/>
      </c>
      <c r="N7525" s="6" t="str">
        <f>IFERROR(VLOOKUP($J7525,Lookup!$I:$M,Lookup!M$2,0),"")</f>
        <v/>
      </c>
      <c r="O7525" s="6">
        <f>IFERROR(VLOOKUP(E7525,Lookup!B:C,2,0),0)</f>
        <v>0</v>
      </c>
    </row>
    <row r="7526" customHeight="1" spans="11:15">
      <c r="K7526" s="6" t="str">
        <f>IFERROR(VLOOKUP($J7526,Lookup!$I:$M,Lookup!J$2,0),"")</f>
        <v/>
      </c>
      <c r="L7526" s="6" t="str">
        <f>IFERROR(VLOOKUP($J7526,Lookup!$I:$M,Lookup!K$2,0),"")</f>
        <v/>
      </c>
      <c r="M7526" s="6" t="str">
        <f>IFERROR(VLOOKUP($J7526,Lookup!$I:$M,Lookup!L$2,0),"")</f>
        <v/>
      </c>
      <c r="N7526" s="6" t="str">
        <f>IFERROR(VLOOKUP($J7526,Lookup!$I:$M,Lookup!M$2,0),"")</f>
        <v/>
      </c>
      <c r="O7526" s="6">
        <f>IFERROR(VLOOKUP(E7526,Lookup!B:C,2,0),0)</f>
        <v>0</v>
      </c>
    </row>
    <row r="7527" customHeight="1" spans="11:15">
      <c r="K7527" s="6" t="str">
        <f>IFERROR(VLOOKUP($J7527,Lookup!$I:$M,Lookup!J$2,0),"")</f>
        <v/>
      </c>
      <c r="L7527" s="6" t="str">
        <f>IFERROR(VLOOKUP($J7527,Lookup!$I:$M,Lookup!K$2,0),"")</f>
        <v/>
      </c>
      <c r="M7527" s="6" t="str">
        <f>IFERROR(VLOOKUP($J7527,Lookup!$I:$M,Lookup!L$2,0),"")</f>
        <v/>
      </c>
      <c r="N7527" s="6" t="str">
        <f>IFERROR(VLOOKUP($J7527,Lookup!$I:$M,Lookup!M$2,0),"")</f>
        <v/>
      </c>
      <c r="O7527" s="6">
        <f>IFERROR(VLOOKUP(E7527,Lookup!B:C,2,0),0)</f>
        <v>0</v>
      </c>
    </row>
    <row r="7528" customHeight="1" spans="11:15">
      <c r="K7528" s="6" t="str">
        <f>IFERROR(VLOOKUP($J7528,Lookup!$I:$M,Lookup!J$2,0),"")</f>
        <v/>
      </c>
      <c r="L7528" s="6" t="str">
        <f>IFERROR(VLOOKUP($J7528,Lookup!$I:$M,Lookup!K$2,0),"")</f>
        <v/>
      </c>
      <c r="M7528" s="6" t="str">
        <f>IFERROR(VLOOKUP($J7528,Lookup!$I:$M,Lookup!L$2,0),"")</f>
        <v/>
      </c>
      <c r="N7528" s="6" t="str">
        <f>IFERROR(VLOOKUP($J7528,Lookup!$I:$M,Lookup!M$2,0),"")</f>
        <v/>
      </c>
      <c r="O7528" s="6">
        <f>IFERROR(VLOOKUP(E7528,Lookup!B:C,2,0),0)</f>
        <v>0</v>
      </c>
    </row>
    <row r="7529" customHeight="1" spans="11:15">
      <c r="K7529" s="6" t="str">
        <f>IFERROR(VLOOKUP($J7529,Lookup!$I:$M,Lookup!J$2,0),"")</f>
        <v/>
      </c>
      <c r="L7529" s="6" t="str">
        <f>IFERROR(VLOOKUP($J7529,Lookup!$I:$M,Lookup!K$2,0),"")</f>
        <v/>
      </c>
      <c r="M7529" s="6" t="str">
        <f>IFERROR(VLOOKUP($J7529,Lookup!$I:$M,Lookup!L$2,0),"")</f>
        <v/>
      </c>
      <c r="N7529" s="6" t="str">
        <f>IFERROR(VLOOKUP($J7529,Lookup!$I:$M,Lookup!M$2,0),"")</f>
        <v/>
      </c>
      <c r="O7529" s="6">
        <f>IFERROR(VLOOKUP(E7529,Lookup!B:C,2,0),0)</f>
        <v>0</v>
      </c>
    </row>
    <row r="7530" customHeight="1" spans="11:15">
      <c r="K7530" s="6" t="str">
        <f>IFERROR(VLOOKUP($J7530,Lookup!$I:$M,Lookup!J$2,0),"")</f>
        <v/>
      </c>
      <c r="L7530" s="6" t="str">
        <f>IFERROR(VLOOKUP($J7530,Lookup!$I:$M,Lookup!K$2,0),"")</f>
        <v/>
      </c>
      <c r="M7530" s="6" t="str">
        <f>IFERROR(VLOOKUP($J7530,Lookup!$I:$M,Lookup!L$2,0),"")</f>
        <v/>
      </c>
      <c r="N7530" s="6" t="str">
        <f>IFERROR(VLOOKUP($J7530,Lookup!$I:$M,Lookup!M$2,0),"")</f>
        <v/>
      </c>
      <c r="O7530" s="6">
        <f>IFERROR(VLOOKUP(E7530,Lookup!B:C,2,0),0)</f>
        <v>0</v>
      </c>
    </row>
    <row r="7531" customHeight="1" spans="11:15">
      <c r="K7531" s="6" t="str">
        <f>IFERROR(VLOOKUP($J7531,Lookup!$I:$M,Lookup!J$2,0),"")</f>
        <v/>
      </c>
      <c r="L7531" s="6" t="str">
        <f>IFERROR(VLOOKUP($J7531,Lookup!$I:$M,Lookup!K$2,0),"")</f>
        <v/>
      </c>
      <c r="M7531" s="6" t="str">
        <f>IFERROR(VLOOKUP($J7531,Lookup!$I:$M,Lookup!L$2,0),"")</f>
        <v/>
      </c>
      <c r="N7531" s="6" t="str">
        <f>IFERROR(VLOOKUP($J7531,Lookup!$I:$M,Lookup!M$2,0),"")</f>
        <v/>
      </c>
      <c r="O7531" s="6">
        <f>IFERROR(VLOOKUP(E7531,Lookup!B:C,2,0),0)</f>
        <v>0</v>
      </c>
    </row>
    <row r="7532" customHeight="1" spans="11:15">
      <c r="K7532" s="6" t="str">
        <f>IFERROR(VLOOKUP($J7532,Lookup!$I:$M,Lookup!J$2,0),"")</f>
        <v/>
      </c>
      <c r="L7532" s="6" t="str">
        <f>IFERROR(VLOOKUP($J7532,Lookup!$I:$M,Lookup!K$2,0),"")</f>
        <v/>
      </c>
      <c r="M7532" s="6" t="str">
        <f>IFERROR(VLOOKUP($J7532,Lookup!$I:$M,Lookup!L$2,0),"")</f>
        <v/>
      </c>
      <c r="N7532" s="6" t="str">
        <f>IFERROR(VLOOKUP($J7532,Lookup!$I:$M,Lookup!M$2,0),"")</f>
        <v/>
      </c>
      <c r="O7532" s="6">
        <f>IFERROR(VLOOKUP(E7532,Lookup!B:C,2,0),0)</f>
        <v>0</v>
      </c>
    </row>
    <row r="7533" customHeight="1" spans="11:15">
      <c r="K7533" s="6" t="str">
        <f>IFERROR(VLOOKUP($J7533,Lookup!$I:$M,Lookup!J$2,0),"")</f>
        <v/>
      </c>
      <c r="L7533" s="6" t="str">
        <f>IFERROR(VLOOKUP($J7533,Lookup!$I:$M,Lookup!K$2,0),"")</f>
        <v/>
      </c>
      <c r="M7533" s="6" t="str">
        <f>IFERROR(VLOOKUP($J7533,Lookup!$I:$M,Lookup!L$2,0),"")</f>
        <v/>
      </c>
      <c r="N7533" s="6" t="str">
        <f>IFERROR(VLOOKUP($J7533,Lookup!$I:$M,Lookup!M$2,0),"")</f>
        <v/>
      </c>
      <c r="O7533" s="6">
        <f>IFERROR(VLOOKUP(E7533,Lookup!B:C,2,0),0)</f>
        <v>0</v>
      </c>
    </row>
    <row r="7534" customHeight="1" spans="11:15">
      <c r="K7534" s="6" t="str">
        <f>IFERROR(VLOOKUP($J7534,Lookup!$I:$M,Lookup!J$2,0),"")</f>
        <v/>
      </c>
      <c r="L7534" s="6" t="str">
        <f>IFERROR(VLOOKUP($J7534,Lookup!$I:$M,Lookup!K$2,0),"")</f>
        <v/>
      </c>
      <c r="M7534" s="6" t="str">
        <f>IFERROR(VLOOKUP($J7534,Lookup!$I:$M,Lookup!L$2,0),"")</f>
        <v/>
      </c>
      <c r="N7534" s="6" t="str">
        <f>IFERROR(VLOOKUP($J7534,Lookup!$I:$M,Lookup!M$2,0),"")</f>
        <v/>
      </c>
      <c r="O7534" s="6">
        <f>IFERROR(VLOOKUP(E7534,Lookup!B:C,2,0),0)</f>
        <v>0</v>
      </c>
    </row>
    <row r="7535" customHeight="1" spans="11:15">
      <c r="K7535" s="6" t="str">
        <f>IFERROR(VLOOKUP($J7535,Lookup!$I:$M,Lookup!J$2,0),"")</f>
        <v/>
      </c>
      <c r="L7535" s="6" t="str">
        <f>IFERROR(VLOOKUP($J7535,Lookup!$I:$M,Lookup!K$2,0),"")</f>
        <v/>
      </c>
      <c r="M7535" s="6" t="str">
        <f>IFERROR(VLOOKUP($J7535,Lookup!$I:$M,Lookup!L$2,0),"")</f>
        <v/>
      </c>
      <c r="N7535" s="6" t="str">
        <f>IFERROR(VLOOKUP($J7535,Lookup!$I:$M,Lookup!M$2,0),"")</f>
        <v/>
      </c>
      <c r="O7535" s="6">
        <f>IFERROR(VLOOKUP(E7535,Lookup!B:C,2,0),0)</f>
        <v>0</v>
      </c>
    </row>
    <row r="7536" customHeight="1" spans="11:15">
      <c r="K7536" s="6" t="str">
        <f>IFERROR(VLOOKUP($J7536,Lookup!$I:$M,Lookup!J$2,0),"")</f>
        <v/>
      </c>
      <c r="L7536" s="6" t="str">
        <f>IFERROR(VLOOKUP($J7536,Lookup!$I:$M,Lookup!K$2,0),"")</f>
        <v/>
      </c>
      <c r="M7536" s="6" t="str">
        <f>IFERROR(VLOOKUP($J7536,Lookup!$I:$M,Lookup!L$2,0),"")</f>
        <v/>
      </c>
      <c r="N7536" s="6" t="str">
        <f>IFERROR(VLOOKUP($J7536,Lookup!$I:$M,Lookup!M$2,0),"")</f>
        <v/>
      </c>
      <c r="O7536" s="6">
        <f>IFERROR(VLOOKUP(E7536,Lookup!B:C,2,0),0)</f>
        <v>0</v>
      </c>
    </row>
    <row r="7537" customHeight="1" spans="11:15">
      <c r="K7537" s="6" t="str">
        <f>IFERROR(VLOOKUP($J7537,Lookup!$I:$M,Lookup!J$2,0),"")</f>
        <v/>
      </c>
      <c r="L7537" s="6" t="str">
        <f>IFERROR(VLOOKUP($J7537,Lookup!$I:$M,Lookup!K$2,0),"")</f>
        <v/>
      </c>
      <c r="M7537" s="6" t="str">
        <f>IFERROR(VLOOKUP($J7537,Lookup!$I:$M,Lookup!L$2,0),"")</f>
        <v/>
      </c>
      <c r="N7537" s="6" t="str">
        <f>IFERROR(VLOOKUP($J7537,Lookup!$I:$M,Lookup!M$2,0),"")</f>
        <v/>
      </c>
      <c r="O7537" s="6">
        <f>IFERROR(VLOOKUP(E7537,Lookup!B:C,2,0),0)</f>
        <v>0</v>
      </c>
    </row>
    <row r="7538" customHeight="1" spans="11:15">
      <c r="K7538" s="6" t="str">
        <f>IFERROR(VLOOKUP($J7538,Lookup!$I:$M,Lookup!J$2,0),"")</f>
        <v/>
      </c>
      <c r="L7538" s="6" t="str">
        <f>IFERROR(VLOOKUP($J7538,Lookup!$I:$M,Lookup!K$2,0),"")</f>
        <v/>
      </c>
      <c r="M7538" s="6" t="str">
        <f>IFERROR(VLOOKUP($J7538,Lookup!$I:$M,Lookup!L$2,0),"")</f>
        <v/>
      </c>
      <c r="N7538" s="6" t="str">
        <f>IFERROR(VLOOKUP($J7538,Lookup!$I:$M,Lookup!M$2,0),"")</f>
        <v/>
      </c>
      <c r="O7538" s="6">
        <f>IFERROR(VLOOKUP(E7538,Lookup!B:C,2,0),0)</f>
        <v>0</v>
      </c>
    </row>
    <row r="7539" customHeight="1" spans="11:15">
      <c r="K7539" s="6" t="str">
        <f>IFERROR(VLOOKUP($J7539,Lookup!$I:$M,Lookup!J$2,0),"")</f>
        <v/>
      </c>
      <c r="L7539" s="6" t="str">
        <f>IFERROR(VLOOKUP($J7539,Lookup!$I:$M,Lookup!K$2,0),"")</f>
        <v/>
      </c>
      <c r="M7539" s="6" t="str">
        <f>IFERROR(VLOOKUP($J7539,Lookup!$I:$M,Lookup!L$2,0),"")</f>
        <v/>
      </c>
      <c r="N7539" s="6" t="str">
        <f>IFERROR(VLOOKUP($J7539,Lookup!$I:$M,Lookup!M$2,0),"")</f>
        <v/>
      </c>
      <c r="O7539" s="6">
        <f>IFERROR(VLOOKUP(E7539,Lookup!B:C,2,0),0)</f>
        <v>0</v>
      </c>
    </row>
    <row r="7540" customHeight="1" spans="11:15">
      <c r="K7540" s="6" t="str">
        <f>IFERROR(VLOOKUP($J7540,Lookup!$I:$M,Lookup!J$2,0),"")</f>
        <v/>
      </c>
      <c r="L7540" s="6" t="str">
        <f>IFERROR(VLOOKUP($J7540,Lookup!$I:$M,Lookup!K$2,0),"")</f>
        <v/>
      </c>
      <c r="M7540" s="6" t="str">
        <f>IFERROR(VLOOKUP($J7540,Lookup!$I:$M,Lookup!L$2,0),"")</f>
        <v/>
      </c>
      <c r="N7540" s="6" t="str">
        <f>IFERROR(VLOOKUP($J7540,Lookup!$I:$M,Lookup!M$2,0),"")</f>
        <v/>
      </c>
      <c r="O7540" s="6">
        <f>IFERROR(VLOOKUP(E7540,Lookup!B:C,2,0),0)</f>
        <v>0</v>
      </c>
    </row>
    <row r="7541" customHeight="1" spans="11:15">
      <c r="K7541" s="6" t="str">
        <f>IFERROR(VLOOKUP($J7541,Lookup!$I:$M,Lookup!J$2,0),"")</f>
        <v/>
      </c>
      <c r="L7541" s="6" t="str">
        <f>IFERROR(VLOOKUP($J7541,Lookup!$I:$M,Lookup!K$2,0),"")</f>
        <v/>
      </c>
      <c r="M7541" s="6" t="str">
        <f>IFERROR(VLOOKUP($J7541,Lookup!$I:$M,Lookup!L$2,0),"")</f>
        <v/>
      </c>
      <c r="N7541" s="6" t="str">
        <f>IFERROR(VLOOKUP($J7541,Lookup!$I:$M,Lookup!M$2,0),"")</f>
        <v/>
      </c>
      <c r="O7541" s="6">
        <f>IFERROR(VLOOKUP(E7541,Lookup!B:C,2,0),0)</f>
        <v>0</v>
      </c>
    </row>
    <row r="7542" customHeight="1" spans="11:15">
      <c r="K7542" s="6" t="str">
        <f>IFERROR(VLOOKUP($J7542,Lookup!$I:$M,Lookup!J$2,0),"")</f>
        <v/>
      </c>
      <c r="L7542" s="6" t="str">
        <f>IFERROR(VLOOKUP($J7542,Lookup!$I:$M,Lookup!K$2,0),"")</f>
        <v/>
      </c>
      <c r="M7542" s="6" t="str">
        <f>IFERROR(VLOOKUP($J7542,Lookup!$I:$M,Lookup!L$2,0),"")</f>
        <v/>
      </c>
      <c r="N7542" s="6" t="str">
        <f>IFERROR(VLOOKUP($J7542,Lookup!$I:$M,Lookup!M$2,0),"")</f>
        <v/>
      </c>
      <c r="O7542" s="6">
        <f>IFERROR(VLOOKUP(E7542,Lookup!B:C,2,0),0)</f>
        <v>0</v>
      </c>
    </row>
    <row r="7543" customHeight="1" spans="11:15">
      <c r="K7543" s="6" t="str">
        <f>IFERROR(VLOOKUP($J7543,Lookup!$I:$M,Lookup!J$2,0),"")</f>
        <v/>
      </c>
      <c r="L7543" s="6" t="str">
        <f>IFERROR(VLOOKUP($J7543,Lookup!$I:$M,Lookup!K$2,0),"")</f>
        <v/>
      </c>
      <c r="M7543" s="6" t="str">
        <f>IFERROR(VLOOKUP($J7543,Lookup!$I:$M,Lookup!L$2,0),"")</f>
        <v/>
      </c>
      <c r="N7543" s="6" t="str">
        <f>IFERROR(VLOOKUP($J7543,Lookup!$I:$M,Lookup!M$2,0),"")</f>
        <v/>
      </c>
      <c r="O7543" s="6">
        <f>IFERROR(VLOOKUP(E7543,Lookup!B:C,2,0),0)</f>
        <v>0</v>
      </c>
    </row>
    <row r="7544" customHeight="1" spans="11:15">
      <c r="K7544" s="6" t="str">
        <f>IFERROR(VLOOKUP($J7544,Lookup!$I:$M,Lookup!J$2,0),"")</f>
        <v/>
      </c>
      <c r="L7544" s="6" t="str">
        <f>IFERROR(VLOOKUP($J7544,Lookup!$I:$M,Lookup!K$2,0),"")</f>
        <v/>
      </c>
      <c r="M7544" s="6" t="str">
        <f>IFERROR(VLOOKUP($J7544,Lookup!$I:$M,Lookup!L$2,0),"")</f>
        <v/>
      </c>
      <c r="N7544" s="6" t="str">
        <f>IFERROR(VLOOKUP($J7544,Lookup!$I:$M,Lookup!M$2,0),"")</f>
        <v/>
      </c>
      <c r="O7544" s="6">
        <f>IFERROR(VLOOKUP(E7544,Lookup!B:C,2,0),0)</f>
        <v>0</v>
      </c>
    </row>
    <row r="7545" customHeight="1" spans="11:15">
      <c r="K7545" s="6" t="str">
        <f>IFERROR(VLOOKUP($J7545,Lookup!$I:$M,Lookup!J$2,0),"")</f>
        <v/>
      </c>
      <c r="L7545" s="6" t="str">
        <f>IFERROR(VLOOKUP($J7545,Lookup!$I:$M,Lookup!K$2,0),"")</f>
        <v/>
      </c>
      <c r="M7545" s="6" t="str">
        <f>IFERROR(VLOOKUP($J7545,Lookup!$I:$M,Lookup!L$2,0),"")</f>
        <v/>
      </c>
      <c r="N7545" s="6" t="str">
        <f>IFERROR(VLOOKUP($J7545,Lookup!$I:$M,Lookup!M$2,0),"")</f>
        <v/>
      </c>
      <c r="O7545" s="6">
        <f>IFERROR(VLOOKUP(E7545,Lookup!B:C,2,0),0)</f>
        <v>0</v>
      </c>
    </row>
    <row r="7546" customHeight="1" spans="11:15">
      <c r="K7546" s="6" t="str">
        <f>IFERROR(VLOOKUP($J7546,Lookup!$I:$M,Lookup!J$2,0),"")</f>
        <v/>
      </c>
      <c r="L7546" s="6" t="str">
        <f>IFERROR(VLOOKUP($J7546,Lookup!$I:$M,Lookup!K$2,0),"")</f>
        <v/>
      </c>
      <c r="M7546" s="6" t="str">
        <f>IFERROR(VLOOKUP($J7546,Lookup!$I:$M,Lookup!L$2,0),"")</f>
        <v/>
      </c>
      <c r="N7546" s="6" t="str">
        <f>IFERROR(VLOOKUP($J7546,Lookup!$I:$M,Lookup!M$2,0),"")</f>
        <v/>
      </c>
      <c r="O7546" s="6">
        <f>IFERROR(VLOOKUP(E7546,Lookup!B:C,2,0),0)</f>
        <v>0</v>
      </c>
    </row>
    <row r="7547" customHeight="1" spans="11:15">
      <c r="K7547" s="6" t="str">
        <f>IFERROR(VLOOKUP($J7547,Lookup!$I:$M,Lookup!J$2,0),"")</f>
        <v/>
      </c>
      <c r="L7547" s="6" t="str">
        <f>IFERROR(VLOOKUP($J7547,Lookup!$I:$M,Lookup!K$2,0),"")</f>
        <v/>
      </c>
      <c r="M7547" s="6" t="str">
        <f>IFERROR(VLOOKUP($J7547,Lookup!$I:$M,Lookup!L$2,0),"")</f>
        <v/>
      </c>
      <c r="N7547" s="6" t="str">
        <f>IFERROR(VLOOKUP($J7547,Lookup!$I:$M,Lookup!M$2,0),"")</f>
        <v/>
      </c>
      <c r="O7547" s="6">
        <f>IFERROR(VLOOKUP(E7547,Lookup!B:C,2,0),0)</f>
        <v>0</v>
      </c>
    </row>
    <row r="7548" customHeight="1" spans="11:15">
      <c r="K7548" s="6" t="str">
        <f>IFERROR(VLOOKUP($J7548,Lookup!$I:$M,Lookup!J$2,0),"")</f>
        <v/>
      </c>
      <c r="L7548" s="6" t="str">
        <f>IFERROR(VLOOKUP($J7548,Lookup!$I:$M,Lookup!K$2,0),"")</f>
        <v/>
      </c>
      <c r="M7548" s="6" t="str">
        <f>IFERROR(VLOOKUP($J7548,Lookup!$I:$M,Lookup!L$2,0),"")</f>
        <v/>
      </c>
      <c r="N7548" s="6" t="str">
        <f>IFERROR(VLOOKUP($J7548,Lookup!$I:$M,Lookup!M$2,0),"")</f>
        <v/>
      </c>
      <c r="O7548" s="6">
        <f>IFERROR(VLOOKUP(E7548,Lookup!B:C,2,0),0)</f>
        <v>0</v>
      </c>
    </row>
    <row r="7549" customHeight="1" spans="11:15">
      <c r="K7549" s="6" t="str">
        <f>IFERROR(VLOOKUP($J7549,Lookup!$I:$M,Lookup!J$2,0),"")</f>
        <v/>
      </c>
      <c r="L7549" s="6" t="str">
        <f>IFERROR(VLOOKUP($J7549,Lookup!$I:$M,Lookup!K$2,0),"")</f>
        <v/>
      </c>
      <c r="M7549" s="6" t="str">
        <f>IFERROR(VLOOKUP($J7549,Lookup!$I:$M,Lookup!L$2,0),"")</f>
        <v/>
      </c>
      <c r="N7549" s="6" t="str">
        <f>IFERROR(VLOOKUP($J7549,Lookup!$I:$M,Lookup!M$2,0),"")</f>
        <v/>
      </c>
      <c r="O7549" s="6">
        <f>IFERROR(VLOOKUP(E7549,Lookup!B:C,2,0),0)</f>
        <v>0</v>
      </c>
    </row>
    <row r="7550" customHeight="1" spans="11:15">
      <c r="K7550" s="6" t="str">
        <f>IFERROR(VLOOKUP($J7550,Lookup!$I:$M,Lookup!J$2,0),"")</f>
        <v/>
      </c>
      <c r="L7550" s="6" t="str">
        <f>IFERROR(VLOOKUP($J7550,Lookup!$I:$M,Lookup!K$2,0),"")</f>
        <v/>
      </c>
      <c r="M7550" s="6" t="str">
        <f>IFERROR(VLOOKUP($J7550,Lookup!$I:$M,Lookup!L$2,0),"")</f>
        <v/>
      </c>
      <c r="N7550" s="6" t="str">
        <f>IFERROR(VLOOKUP($J7550,Lookup!$I:$M,Lookup!M$2,0),"")</f>
        <v/>
      </c>
      <c r="O7550" s="6">
        <f>IFERROR(VLOOKUP(E7550,Lookup!B:C,2,0),0)</f>
        <v>0</v>
      </c>
    </row>
    <row r="7551" customHeight="1" spans="11:15">
      <c r="K7551" s="6" t="str">
        <f>IFERROR(VLOOKUP($J7551,Lookup!$I:$M,Lookup!J$2,0),"")</f>
        <v/>
      </c>
      <c r="L7551" s="6" t="str">
        <f>IFERROR(VLOOKUP($J7551,Lookup!$I:$M,Lookup!K$2,0),"")</f>
        <v/>
      </c>
      <c r="M7551" s="6" t="str">
        <f>IFERROR(VLOOKUP($J7551,Lookup!$I:$M,Lookup!L$2,0),"")</f>
        <v/>
      </c>
      <c r="N7551" s="6" t="str">
        <f>IFERROR(VLOOKUP($J7551,Lookup!$I:$M,Lookup!M$2,0),"")</f>
        <v/>
      </c>
      <c r="O7551" s="6">
        <f>IFERROR(VLOOKUP(E7551,Lookup!B:C,2,0),0)</f>
        <v>0</v>
      </c>
    </row>
    <row r="7552" customHeight="1" spans="11:15">
      <c r="K7552" s="6" t="str">
        <f>IFERROR(VLOOKUP($J7552,Lookup!$I:$M,Lookup!J$2,0),"")</f>
        <v/>
      </c>
      <c r="L7552" s="6" t="str">
        <f>IFERROR(VLOOKUP($J7552,Lookup!$I:$M,Lookup!K$2,0),"")</f>
        <v/>
      </c>
      <c r="M7552" s="6" t="str">
        <f>IFERROR(VLOOKUP($J7552,Lookup!$I:$M,Lookup!L$2,0),"")</f>
        <v/>
      </c>
      <c r="N7552" s="6" t="str">
        <f>IFERROR(VLOOKUP($J7552,Lookup!$I:$M,Lookup!M$2,0),"")</f>
        <v/>
      </c>
      <c r="O7552" s="6">
        <f>IFERROR(VLOOKUP(E7552,Lookup!B:C,2,0),0)</f>
        <v>0</v>
      </c>
    </row>
    <row r="7553" customHeight="1" spans="11:15">
      <c r="K7553" s="6" t="str">
        <f>IFERROR(VLOOKUP($J7553,Lookup!$I:$M,Lookup!J$2,0),"")</f>
        <v/>
      </c>
      <c r="L7553" s="6" t="str">
        <f>IFERROR(VLOOKUP($J7553,Lookup!$I:$M,Lookup!K$2,0),"")</f>
        <v/>
      </c>
      <c r="M7553" s="6" t="str">
        <f>IFERROR(VLOOKUP($J7553,Lookup!$I:$M,Lookup!L$2,0),"")</f>
        <v/>
      </c>
      <c r="N7553" s="6" t="str">
        <f>IFERROR(VLOOKUP($J7553,Lookup!$I:$M,Lookup!M$2,0),"")</f>
        <v/>
      </c>
      <c r="O7553" s="6">
        <f>IFERROR(VLOOKUP(E7553,Lookup!B:C,2,0),0)</f>
        <v>0</v>
      </c>
    </row>
    <row r="7554" customHeight="1" spans="11:15">
      <c r="K7554" s="6" t="str">
        <f>IFERROR(VLOOKUP($J7554,Lookup!$I:$M,Lookup!J$2,0),"")</f>
        <v/>
      </c>
      <c r="L7554" s="6" t="str">
        <f>IFERROR(VLOOKUP($J7554,Lookup!$I:$M,Lookup!K$2,0),"")</f>
        <v/>
      </c>
      <c r="M7554" s="6" t="str">
        <f>IFERROR(VLOOKUP($J7554,Lookup!$I:$M,Lookup!L$2,0),"")</f>
        <v/>
      </c>
      <c r="N7554" s="6" t="str">
        <f>IFERROR(VLOOKUP($J7554,Lookup!$I:$M,Lookup!M$2,0),"")</f>
        <v/>
      </c>
      <c r="O7554" s="6">
        <f>IFERROR(VLOOKUP(E7554,Lookup!B:C,2,0),0)</f>
        <v>0</v>
      </c>
    </row>
    <row r="7555" customHeight="1" spans="11:15">
      <c r="K7555" s="6" t="str">
        <f>IFERROR(VLOOKUP($J7555,Lookup!$I:$M,Lookup!J$2,0),"")</f>
        <v/>
      </c>
      <c r="L7555" s="6" t="str">
        <f>IFERROR(VLOOKUP($J7555,Lookup!$I:$M,Lookup!K$2,0),"")</f>
        <v/>
      </c>
      <c r="M7555" s="6" t="str">
        <f>IFERROR(VLOOKUP($J7555,Lookup!$I:$M,Lookup!L$2,0),"")</f>
        <v/>
      </c>
      <c r="N7555" s="6" t="str">
        <f>IFERROR(VLOOKUP($J7555,Lookup!$I:$M,Lookup!M$2,0),"")</f>
        <v/>
      </c>
      <c r="O7555" s="6">
        <f>IFERROR(VLOOKUP(E7555,Lookup!B:C,2,0),0)</f>
        <v>0</v>
      </c>
    </row>
    <row r="7556" customHeight="1" spans="11:15">
      <c r="K7556" s="6" t="str">
        <f>IFERROR(VLOOKUP($J7556,Lookup!$I:$M,Lookup!J$2,0),"")</f>
        <v/>
      </c>
      <c r="L7556" s="6" t="str">
        <f>IFERROR(VLOOKUP($J7556,Lookup!$I:$M,Lookup!K$2,0),"")</f>
        <v/>
      </c>
      <c r="M7556" s="6" t="str">
        <f>IFERROR(VLOOKUP($J7556,Lookup!$I:$M,Lookup!L$2,0),"")</f>
        <v/>
      </c>
      <c r="N7556" s="6" t="str">
        <f>IFERROR(VLOOKUP($J7556,Lookup!$I:$M,Lookup!M$2,0),"")</f>
        <v/>
      </c>
      <c r="O7556" s="6">
        <f>IFERROR(VLOOKUP(E7556,Lookup!B:C,2,0),0)</f>
        <v>0</v>
      </c>
    </row>
    <row r="7557" customHeight="1" spans="11:15">
      <c r="K7557" s="6" t="str">
        <f>IFERROR(VLOOKUP($J7557,Lookup!$I:$M,Lookup!J$2,0),"")</f>
        <v/>
      </c>
      <c r="L7557" s="6" t="str">
        <f>IFERROR(VLOOKUP($J7557,Lookup!$I:$M,Lookup!K$2,0),"")</f>
        <v/>
      </c>
      <c r="M7557" s="6" t="str">
        <f>IFERROR(VLOOKUP($J7557,Lookup!$I:$M,Lookup!L$2,0),"")</f>
        <v/>
      </c>
      <c r="N7557" s="6" t="str">
        <f>IFERROR(VLOOKUP($J7557,Lookup!$I:$M,Lookup!M$2,0),"")</f>
        <v/>
      </c>
      <c r="O7557" s="6">
        <f>IFERROR(VLOOKUP(E7557,Lookup!B:C,2,0),0)</f>
        <v>0</v>
      </c>
    </row>
    <row r="7558" customHeight="1" spans="11:15">
      <c r="K7558" s="6" t="str">
        <f>IFERROR(VLOOKUP($J7558,Lookup!$I:$M,Lookup!J$2,0),"")</f>
        <v/>
      </c>
      <c r="L7558" s="6" t="str">
        <f>IFERROR(VLOOKUP($J7558,Lookup!$I:$M,Lookup!K$2,0),"")</f>
        <v/>
      </c>
      <c r="M7558" s="6" t="str">
        <f>IFERROR(VLOOKUP($J7558,Lookup!$I:$M,Lookup!L$2,0),"")</f>
        <v/>
      </c>
      <c r="N7558" s="6" t="str">
        <f>IFERROR(VLOOKUP($J7558,Lookup!$I:$M,Lookup!M$2,0),"")</f>
        <v/>
      </c>
      <c r="O7558" s="6">
        <f>IFERROR(VLOOKUP(E7558,Lookup!B:C,2,0),0)</f>
        <v>0</v>
      </c>
    </row>
    <row r="7559" customHeight="1" spans="11:15">
      <c r="K7559" s="6" t="str">
        <f>IFERROR(VLOOKUP($J7559,Lookup!$I:$M,Lookup!J$2,0),"")</f>
        <v/>
      </c>
      <c r="L7559" s="6" t="str">
        <f>IFERROR(VLOOKUP($J7559,Lookup!$I:$M,Lookup!K$2,0),"")</f>
        <v/>
      </c>
      <c r="M7559" s="6" t="str">
        <f>IFERROR(VLOOKUP($J7559,Lookup!$I:$M,Lookup!L$2,0),"")</f>
        <v/>
      </c>
      <c r="N7559" s="6" t="str">
        <f>IFERROR(VLOOKUP($J7559,Lookup!$I:$M,Lookup!M$2,0),"")</f>
        <v/>
      </c>
      <c r="O7559" s="6">
        <f>IFERROR(VLOOKUP(E7559,Lookup!B:C,2,0),0)</f>
        <v>0</v>
      </c>
    </row>
    <row r="7560" customHeight="1" spans="11:15">
      <c r="K7560" s="6" t="str">
        <f>IFERROR(VLOOKUP($J7560,Lookup!$I:$M,Lookup!J$2,0),"")</f>
        <v/>
      </c>
      <c r="L7560" s="6" t="str">
        <f>IFERROR(VLOOKUP($J7560,Lookup!$I:$M,Lookup!K$2,0),"")</f>
        <v/>
      </c>
      <c r="M7560" s="6" t="str">
        <f>IFERROR(VLOOKUP($J7560,Lookup!$I:$M,Lookup!L$2,0),"")</f>
        <v/>
      </c>
      <c r="N7560" s="6" t="str">
        <f>IFERROR(VLOOKUP($J7560,Lookup!$I:$M,Lookup!M$2,0),"")</f>
        <v/>
      </c>
      <c r="O7560" s="6">
        <f>IFERROR(VLOOKUP(E7560,Lookup!B:C,2,0),0)</f>
        <v>0</v>
      </c>
    </row>
    <row r="7561" customHeight="1" spans="11:15">
      <c r="K7561" s="6" t="str">
        <f>IFERROR(VLOOKUP($J7561,Lookup!$I:$M,Lookup!J$2,0),"")</f>
        <v/>
      </c>
      <c r="L7561" s="6" t="str">
        <f>IFERROR(VLOOKUP($J7561,Lookup!$I:$M,Lookup!K$2,0),"")</f>
        <v/>
      </c>
      <c r="M7561" s="6" t="str">
        <f>IFERROR(VLOOKUP($J7561,Lookup!$I:$M,Lookup!L$2,0),"")</f>
        <v/>
      </c>
      <c r="N7561" s="6" t="str">
        <f>IFERROR(VLOOKUP($J7561,Lookup!$I:$M,Lookup!M$2,0),"")</f>
        <v/>
      </c>
      <c r="O7561" s="6">
        <f>IFERROR(VLOOKUP(E7561,Lookup!B:C,2,0),0)</f>
        <v>0</v>
      </c>
    </row>
    <row r="7562" customHeight="1" spans="11:15">
      <c r="K7562" s="6" t="str">
        <f>IFERROR(VLOOKUP($J7562,Lookup!$I:$M,Lookup!J$2,0),"")</f>
        <v/>
      </c>
      <c r="L7562" s="6" t="str">
        <f>IFERROR(VLOOKUP($J7562,Lookup!$I:$M,Lookup!K$2,0),"")</f>
        <v/>
      </c>
      <c r="M7562" s="6" t="str">
        <f>IFERROR(VLOOKUP($J7562,Lookup!$I:$M,Lookup!L$2,0),"")</f>
        <v/>
      </c>
      <c r="N7562" s="6" t="str">
        <f>IFERROR(VLOOKUP($J7562,Lookup!$I:$M,Lookup!M$2,0),"")</f>
        <v/>
      </c>
      <c r="O7562" s="6">
        <f>IFERROR(VLOOKUP(E7562,Lookup!B:C,2,0),0)</f>
        <v>0</v>
      </c>
    </row>
    <row r="7563" customHeight="1" spans="11:15">
      <c r="K7563" s="6" t="str">
        <f>IFERROR(VLOOKUP($J7563,Lookup!$I:$M,Lookup!J$2,0),"")</f>
        <v/>
      </c>
      <c r="L7563" s="6" t="str">
        <f>IFERROR(VLOOKUP($J7563,Lookup!$I:$M,Lookup!K$2,0),"")</f>
        <v/>
      </c>
      <c r="M7563" s="6" t="str">
        <f>IFERROR(VLOOKUP($J7563,Lookup!$I:$M,Lookup!L$2,0),"")</f>
        <v/>
      </c>
      <c r="N7563" s="6" t="str">
        <f>IFERROR(VLOOKUP($J7563,Lookup!$I:$M,Lookup!M$2,0),"")</f>
        <v/>
      </c>
      <c r="O7563" s="6">
        <f>IFERROR(VLOOKUP(E7563,Lookup!B:C,2,0),0)</f>
        <v>0</v>
      </c>
    </row>
    <row r="7564" customHeight="1" spans="11:15">
      <c r="K7564" s="6" t="str">
        <f>IFERROR(VLOOKUP($J7564,Lookup!$I:$M,Lookup!J$2,0),"")</f>
        <v/>
      </c>
      <c r="L7564" s="6" t="str">
        <f>IFERROR(VLOOKUP($J7564,Lookup!$I:$M,Lookup!K$2,0),"")</f>
        <v/>
      </c>
      <c r="M7564" s="6" t="str">
        <f>IFERROR(VLOOKUP($J7564,Lookup!$I:$M,Lookup!L$2,0),"")</f>
        <v/>
      </c>
      <c r="N7564" s="6" t="str">
        <f>IFERROR(VLOOKUP($J7564,Lookup!$I:$M,Lookup!M$2,0),"")</f>
        <v/>
      </c>
      <c r="O7564" s="6">
        <f>IFERROR(VLOOKUP(E7564,Lookup!B:C,2,0),0)</f>
        <v>0</v>
      </c>
    </row>
    <row r="7565" customHeight="1" spans="11:15">
      <c r="K7565" s="6" t="str">
        <f>IFERROR(VLOOKUP($J7565,Lookup!$I:$M,Lookup!J$2,0),"")</f>
        <v/>
      </c>
      <c r="L7565" s="6" t="str">
        <f>IFERROR(VLOOKUP($J7565,Lookup!$I:$M,Lookup!K$2,0),"")</f>
        <v/>
      </c>
      <c r="M7565" s="6" t="str">
        <f>IFERROR(VLOOKUP($J7565,Lookup!$I:$M,Lookup!L$2,0),"")</f>
        <v/>
      </c>
      <c r="N7565" s="6" t="str">
        <f>IFERROR(VLOOKUP($J7565,Lookup!$I:$M,Lookup!M$2,0),"")</f>
        <v/>
      </c>
      <c r="O7565" s="6">
        <f>IFERROR(VLOOKUP(E7565,Lookup!B:C,2,0),0)</f>
        <v>0</v>
      </c>
    </row>
    <row r="7566" customHeight="1" spans="11:15">
      <c r="K7566" s="6" t="str">
        <f>IFERROR(VLOOKUP($J7566,Lookup!$I:$M,Lookup!J$2,0),"")</f>
        <v/>
      </c>
      <c r="L7566" s="6" t="str">
        <f>IFERROR(VLOOKUP($J7566,Lookup!$I:$M,Lookup!K$2,0),"")</f>
        <v/>
      </c>
      <c r="M7566" s="6" t="str">
        <f>IFERROR(VLOOKUP($J7566,Lookup!$I:$M,Lookup!L$2,0),"")</f>
        <v/>
      </c>
      <c r="N7566" s="6" t="str">
        <f>IFERROR(VLOOKUP($J7566,Lookup!$I:$M,Lookup!M$2,0),"")</f>
        <v/>
      </c>
      <c r="O7566" s="6">
        <f>IFERROR(VLOOKUP(E7566,Lookup!B:C,2,0),0)</f>
        <v>0</v>
      </c>
    </row>
    <row r="7567" customHeight="1" spans="11:15">
      <c r="K7567" s="6" t="str">
        <f>IFERROR(VLOOKUP($J7567,Lookup!$I:$M,Lookup!J$2,0),"")</f>
        <v/>
      </c>
      <c r="L7567" s="6" t="str">
        <f>IFERROR(VLOOKUP($J7567,Lookup!$I:$M,Lookup!K$2,0),"")</f>
        <v/>
      </c>
      <c r="M7567" s="6" t="str">
        <f>IFERROR(VLOOKUP($J7567,Lookup!$I:$M,Lookup!L$2,0),"")</f>
        <v/>
      </c>
      <c r="N7567" s="6" t="str">
        <f>IFERROR(VLOOKUP($J7567,Lookup!$I:$M,Lookup!M$2,0),"")</f>
        <v/>
      </c>
      <c r="O7567" s="6">
        <f>IFERROR(VLOOKUP(E7567,Lookup!B:C,2,0),0)</f>
        <v>0</v>
      </c>
    </row>
    <row r="7568" customHeight="1" spans="11:15">
      <c r="K7568" s="6" t="str">
        <f>IFERROR(VLOOKUP($J7568,Lookup!$I:$M,Lookup!J$2,0),"")</f>
        <v/>
      </c>
      <c r="L7568" s="6" t="str">
        <f>IFERROR(VLOOKUP($J7568,Lookup!$I:$M,Lookup!K$2,0),"")</f>
        <v/>
      </c>
      <c r="M7568" s="6" t="str">
        <f>IFERROR(VLOOKUP($J7568,Lookup!$I:$M,Lookup!L$2,0),"")</f>
        <v/>
      </c>
      <c r="N7568" s="6" t="str">
        <f>IFERROR(VLOOKUP($J7568,Lookup!$I:$M,Lookup!M$2,0),"")</f>
        <v/>
      </c>
      <c r="O7568" s="6">
        <f>IFERROR(VLOOKUP(E7568,Lookup!B:C,2,0),0)</f>
        <v>0</v>
      </c>
    </row>
    <row r="7569" customHeight="1" spans="11:15">
      <c r="K7569" s="6" t="str">
        <f>IFERROR(VLOOKUP($J7569,Lookup!$I:$M,Lookup!J$2,0),"")</f>
        <v/>
      </c>
      <c r="L7569" s="6" t="str">
        <f>IFERROR(VLOOKUP($J7569,Lookup!$I:$M,Lookup!K$2,0),"")</f>
        <v/>
      </c>
      <c r="M7569" s="6" t="str">
        <f>IFERROR(VLOOKUP($J7569,Lookup!$I:$M,Lookup!L$2,0),"")</f>
        <v/>
      </c>
      <c r="N7569" s="6" t="str">
        <f>IFERROR(VLOOKUP($J7569,Lookup!$I:$M,Lookup!M$2,0),"")</f>
        <v/>
      </c>
      <c r="O7569" s="6">
        <f>IFERROR(VLOOKUP(E7569,Lookup!B:C,2,0),0)</f>
        <v>0</v>
      </c>
    </row>
    <row r="7570" customHeight="1" spans="11:15">
      <c r="K7570" s="6" t="str">
        <f>IFERROR(VLOOKUP($J7570,Lookup!$I:$M,Lookup!J$2,0),"")</f>
        <v/>
      </c>
      <c r="L7570" s="6" t="str">
        <f>IFERROR(VLOOKUP($J7570,Lookup!$I:$M,Lookup!K$2,0),"")</f>
        <v/>
      </c>
      <c r="M7570" s="6" t="str">
        <f>IFERROR(VLOOKUP($J7570,Lookup!$I:$M,Lookup!L$2,0),"")</f>
        <v/>
      </c>
      <c r="N7570" s="6" t="str">
        <f>IFERROR(VLOOKUP($J7570,Lookup!$I:$M,Lookup!M$2,0),"")</f>
        <v/>
      </c>
      <c r="O7570" s="6">
        <f>IFERROR(VLOOKUP(E7570,Lookup!B:C,2,0),0)</f>
        <v>0</v>
      </c>
    </row>
    <row r="7571" customHeight="1" spans="11:15">
      <c r="K7571" s="6" t="str">
        <f>IFERROR(VLOOKUP($J7571,Lookup!$I:$M,Lookup!J$2,0),"")</f>
        <v/>
      </c>
      <c r="L7571" s="6" t="str">
        <f>IFERROR(VLOOKUP($J7571,Lookup!$I:$M,Lookup!K$2,0),"")</f>
        <v/>
      </c>
      <c r="M7571" s="6" t="str">
        <f>IFERROR(VLOOKUP($J7571,Lookup!$I:$M,Lookup!L$2,0),"")</f>
        <v/>
      </c>
      <c r="N7571" s="6" t="str">
        <f>IFERROR(VLOOKUP($J7571,Lookup!$I:$M,Lookup!M$2,0),"")</f>
        <v/>
      </c>
      <c r="O7571" s="6">
        <f>IFERROR(VLOOKUP(E7571,Lookup!B:C,2,0),0)</f>
        <v>0</v>
      </c>
    </row>
    <row r="7572" customHeight="1" spans="11:15">
      <c r="K7572" s="6" t="str">
        <f>IFERROR(VLOOKUP($J7572,Lookup!$I:$M,Lookup!J$2,0),"")</f>
        <v/>
      </c>
      <c r="L7572" s="6" t="str">
        <f>IFERROR(VLOOKUP($J7572,Lookup!$I:$M,Lookup!K$2,0),"")</f>
        <v/>
      </c>
      <c r="M7572" s="6" t="str">
        <f>IFERROR(VLOOKUP($J7572,Lookup!$I:$M,Lookup!L$2,0),"")</f>
        <v/>
      </c>
      <c r="N7572" s="6" t="str">
        <f>IFERROR(VLOOKUP($J7572,Lookup!$I:$M,Lookup!M$2,0),"")</f>
        <v/>
      </c>
      <c r="O7572" s="6">
        <f>IFERROR(VLOOKUP(E7572,Lookup!B:C,2,0),0)</f>
        <v>0</v>
      </c>
    </row>
    <row r="7573" customHeight="1" spans="11:15">
      <c r="K7573" s="6" t="str">
        <f>IFERROR(VLOOKUP($J7573,Lookup!$I:$M,Lookup!J$2,0),"")</f>
        <v/>
      </c>
      <c r="L7573" s="6" t="str">
        <f>IFERROR(VLOOKUP($J7573,Lookup!$I:$M,Lookup!K$2,0),"")</f>
        <v/>
      </c>
      <c r="M7573" s="6" t="str">
        <f>IFERROR(VLOOKUP($J7573,Lookup!$I:$M,Lookup!L$2,0),"")</f>
        <v/>
      </c>
      <c r="N7573" s="6" t="str">
        <f>IFERROR(VLOOKUP($J7573,Lookup!$I:$M,Lookup!M$2,0),"")</f>
        <v/>
      </c>
      <c r="O7573" s="6">
        <f>IFERROR(VLOOKUP(E7573,Lookup!B:C,2,0),0)</f>
        <v>0</v>
      </c>
    </row>
    <row r="7574" customHeight="1" spans="11:15">
      <c r="K7574" s="6" t="str">
        <f>IFERROR(VLOOKUP($J7574,Lookup!$I:$M,Lookup!J$2,0),"")</f>
        <v/>
      </c>
      <c r="L7574" s="6" t="str">
        <f>IFERROR(VLOOKUP($J7574,Lookup!$I:$M,Lookup!K$2,0),"")</f>
        <v/>
      </c>
      <c r="M7574" s="6" t="str">
        <f>IFERROR(VLOOKUP($J7574,Lookup!$I:$M,Lookup!L$2,0),"")</f>
        <v/>
      </c>
      <c r="N7574" s="6" t="str">
        <f>IFERROR(VLOOKUP($J7574,Lookup!$I:$M,Lookup!M$2,0),"")</f>
        <v/>
      </c>
      <c r="O7574" s="6">
        <f>IFERROR(VLOOKUP(E7574,Lookup!B:C,2,0),0)</f>
        <v>0</v>
      </c>
    </row>
    <row r="7575" customHeight="1" spans="11:15">
      <c r="K7575" s="6" t="str">
        <f>IFERROR(VLOOKUP($J7575,Lookup!$I:$M,Lookup!J$2,0),"")</f>
        <v/>
      </c>
      <c r="L7575" s="6" t="str">
        <f>IFERROR(VLOOKUP($J7575,Lookup!$I:$M,Lookup!K$2,0),"")</f>
        <v/>
      </c>
      <c r="M7575" s="6" t="str">
        <f>IFERROR(VLOOKUP($J7575,Lookup!$I:$M,Lookup!L$2,0),"")</f>
        <v/>
      </c>
      <c r="N7575" s="6" t="str">
        <f>IFERROR(VLOOKUP($J7575,Lookup!$I:$M,Lookup!M$2,0),"")</f>
        <v/>
      </c>
      <c r="O7575" s="6">
        <f>IFERROR(VLOOKUP(E7575,Lookup!B:C,2,0),0)</f>
        <v>0</v>
      </c>
    </row>
    <row r="7576" customHeight="1" spans="11:15">
      <c r="K7576" s="6" t="str">
        <f>IFERROR(VLOOKUP($J7576,Lookup!$I:$M,Lookup!J$2,0),"")</f>
        <v/>
      </c>
      <c r="L7576" s="6" t="str">
        <f>IFERROR(VLOOKUP($J7576,Lookup!$I:$M,Lookup!K$2,0),"")</f>
        <v/>
      </c>
      <c r="M7576" s="6" t="str">
        <f>IFERROR(VLOOKUP($J7576,Lookup!$I:$M,Lookup!L$2,0),"")</f>
        <v/>
      </c>
      <c r="N7576" s="6" t="str">
        <f>IFERROR(VLOOKUP($J7576,Lookup!$I:$M,Lookup!M$2,0),"")</f>
        <v/>
      </c>
      <c r="O7576" s="6">
        <f>IFERROR(VLOOKUP(E7576,Lookup!B:C,2,0),0)</f>
        <v>0</v>
      </c>
    </row>
    <row r="7577" customHeight="1" spans="11:15">
      <c r="K7577" s="6" t="str">
        <f>IFERROR(VLOOKUP($J7577,Lookup!$I:$M,Lookup!J$2,0),"")</f>
        <v/>
      </c>
      <c r="L7577" s="6" t="str">
        <f>IFERROR(VLOOKUP($J7577,Lookup!$I:$M,Lookup!K$2,0),"")</f>
        <v/>
      </c>
      <c r="M7577" s="6" t="str">
        <f>IFERROR(VLOOKUP($J7577,Lookup!$I:$M,Lookup!L$2,0),"")</f>
        <v/>
      </c>
      <c r="N7577" s="6" t="str">
        <f>IFERROR(VLOOKUP($J7577,Lookup!$I:$M,Lookup!M$2,0),"")</f>
        <v/>
      </c>
      <c r="O7577" s="6">
        <f>IFERROR(VLOOKUP(E7577,Lookup!B:C,2,0),0)</f>
        <v>0</v>
      </c>
    </row>
    <row r="7578" customHeight="1" spans="11:15">
      <c r="K7578" s="6" t="str">
        <f>IFERROR(VLOOKUP($J7578,Lookup!$I:$M,Lookup!J$2,0),"")</f>
        <v/>
      </c>
      <c r="L7578" s="6" t="str">
        <f>IFERROR(VLOOKUP($J7578,Lookup!$I:$M,Lookup!K$2,0),"")</f>
        <v/>
      </c>
      <c r="M7578" s="6" t="str">
        <f>IFERROR(VLOOKUP($J7578,Lookup!$I:$M,Lookup!L$2,0),"")</f>
        <v/>
      </c>
      <c r="N7578" s="6" t="str">
        <f>IFERROR(VLOOKUP($J7578,Lookup!$I:$M,Lookup!M$2,0),"")</f>
        <v/>
      </c>
      <c r="O7578" s="6">
        <f>IFERROR(VLOOKUP(E7578,Lookup!B:C,2,0),0)</f>
        <v>0</v>
      </c>
    </row>
    <row r="7579" customHeight="1" spans="11:15">
      <c r="K7579" s="6" t="str">
        <f>IFERROR(VLOOKUP($J7579,Lookup!$I:$M,Lookup!J$2,0),"")</f>
        <v/>
      </c>
      <c r="L7579" s="6" t="str">
        <f>IFERROR(VLOOKUP($J7579,Lookup!$I:$M,Lookup!K$2,0),"")</f>
        <v/>
      </c>
      <c r="M7579" s="6" t="str">
        <f>IFERROR(VLOOKUP($J7579,Lookup!$I:$M,Lookup!L$2,0),"")</f>
        <v/>
      </c>
      <c r="N7579" s="6" t="str">
        <f>IFERROR(VLOOKUP($J7579,Lookup!$I:$M,Lookup!M$2,0),"")</f>
        <v/>
      </c>
      <c r="O7579" s="6">
        <f>IFERROR(VLOOKUP(E7579,Lookup!B:C,2,0),0)</f>
        <v>0</v>
      </c>
    </row>
    <row r="7580" customHeight="1" spans="11:15">
      <c r="K7580" s="6" t="str">
        <f>IFERROR(VLOOKUP($J7580,Lookup!$I:$M,Lookup!J$2,0),"")</f>
        <v/>
      </c>
      <c r="L7580" s="6" t="str">
        <f>IFERROR(VLOOKUP($J7580,Lookup!$I:$M,Lookup!K$2,0),"")</f>
        <v/>
      </c>
      <c r="M7580" s="6" t="str">
        <f>IFERROR(VLOOKUP($J7580,Lookup!$I:$M,Lookup!L$2,0),"")</f>
        <v/>
      </c>
      <c r="N7580" s="6" t="str">
        <f>IFERROR(VLOOKUP($J7580,Lookup!$I:$M,Lookup!M$2,0),"")</f>
        <v/>
      </c>
      <c r="O7580" s="6">
        <f>IFERROR(VLOOKUP(E7580,Lookup!B:C,2,0),0)</f>
        <v>0</v>
      </c>
    </row>
    <row r="7581" customHeight="1" spans="11:15">
      <c r="K7581" s="6" t="str">
        <f>IFERROR(VLOOKUP($J7581,Lookup!$I:$M,Lookup!J$2,0),"")</f>
        <v/>
      </c>
      <c r="L7581" s="6" t="str">
        <f>IFERROR(VLOOKUP($J7581,Lookup!$I:$M,Lookup!K$2,0),"")</f>
        <v/>
      </c>
      <c r="M7581" s="6" t="str">
        <f>IFERROR(VLOOKUP($J7581,Lookup!$I:$M,Lookup!L$2,0),"")</f>
        <v/>
      </c>
      <c r="N7581" s="6" t="str">
        <f>IFERROR(VLOOKUP($J7581,Lookup!$I:$M,Lookup!M$2,0),"")</f>
        <v/>
      </c>
      <c r="O7581" s="6">
        <f>IFERROR(VLOOKUP(E7581,Lookup!B:C,2,0),0)</f>
        <v>0</v>
      </c>
    </row>
    <row r="7582" customHeight="1" spans="11:15">
      <c r="K7582" s="6" t="str">
        <f>IFERROR(VLOOKUP($J7582,Lookup!$I:$M,Lookup!J$2,0),"")</f>
        <v/>
      </c>
      <c r="L7582" s="6" t="str">
        <f>IFERROR(VLOOKUP($J7582,Lookup!$I:$M,Lookup!K$2,0),"")</f>
        <v/>
      </c>
      <c r="M7582" s="6" t="str">
        <f>IFERROR(VLOOKUP($J7582,Lookup!$I:$M,Lookup!L$2,0),"")</f>
        <v/>
      </c>
      <c r="N7582" s="6" t="str">
        <f>IFERROR(VLOOKUP($J7582,Lookup!$I:$M,Lookup!M$2,0),"")</f>
        <v/>
      </c>
      <c r="O7582" s="6">
        <f>IFERROR(VLOOKUP(E7582,Lookup!B:C,2,0),0)</f>
        <v>0</v>
      </c>
    </row>
    <row r="7583" customHeight="1" spans="11:15">
      <c r="K7583" s="6" t="str">
        <f>IFERROR(VLOOKUP($J7583,Lookup!$I:$M,Lookup!J$2,0),"")</f>
        <v/>
      </c>
      <c r="L7583" s="6" t="str">
        <f>IFERROR(VLOOKUP($J7583,Lookup!$I:$M,Lookup!K$2,0),"")</f>
        <v/>
      </c>
      <c r="M7583" s="6" t="str">
        <f>IFERROR(VLOOKUP($J7583,Lookup!$I:$M,Lookup!L$2,0),"")</f>
        <v/>
      </c>
      <c r="N7583" s="6" t="str">
        <f>IFERROR(VLOOKUP($J7583,Lookup!$I:$M,Lookup!M$2,0),"")</f>
        <v/>
      </c>
      <c r="O7583" s="6">
        <f>IFERROR(VLOOKUP(E7583,Lookup!B:C,2,0),0)</f>
        <v>0</v>
      </c>
    </row>
    <row r="7584" customHeight="1" spans="11:15">
      <c r="K7584" s="6" t="str">
        <f>IFERROR(VLOOKUP($J7584,Lookup!$I:$M,Lookup!J$2,0),"")</f>
        <v/>
      </c>
      <c r="L7584" s="6" t="str">
        <f>IFERROR(VLOOKUP($J7584,Lookup!$I:$M,Lookup!K$2,0),"")</f>
        <v/>
      </c>
      <c r="M7584" s="6" t="str">
        <f>IFERROR(VLOOKUP($J7584,Lookup!$I:$M,Lookup!L$2,0),"")</f>
        <v/>
      </c>
      <c r="N7584" s="6" t="str">
        <f>IFERROR(VLOOKUP($J7584,Lookup!$I:$M,Lookup!M$2,0),"")</f>
        <v/>
      </c>
      <c r="O7584" s="6">
        <f>IFERROR(VLOOKUP(E7584,Lookup!B:C,2,0),0)</f>
        <v>0</v>
      </c>
    </row>
    <row r="7585" customHeight="1" spans="11:15">
      <c r="K7585" s="6" t="str">
        <f>IFERROR(VLOOKUP($J7585,Lookup!$I:$M,Lookup!J$2,0),"")</f>
        <v/>
      </c>
      <c r="L7585" s="6" t="str">
        <f>IFERROR(VLOOKUP($J7585,Lookup!$I:$M,Lookup!K$2,0),"")</f>
        <v/>
      </c>
      <c r="M7585" s="6" t="str">
        <f>IFERROR(VLOOKUP($J7585,Lookup!$I:$M,Lookup!L$2,0),"")</f>
        <v/>
      </c>
      <c r="N7585" s="6" t="str">
        <f>IFERROR(VLOOKUP($J7585,Lookup!$I:$M,Lookup!M$2,0),"")</f>
        <v/>
      </c>
      <c r="O7585" s="6">
        <f>IFERROR(VLOOKUP(E7585,Lookup!B:C,2,0),0)</f>
        <v>0</v>
      </c>
    </row>
    <row r="7586" customHeight="1" spans="11:15">
      <c r="K7586" s="6" t="str">
        <f>IFERROR(VLOOKUP($J7586,Lookup!$I:$M,Lookup!J$2,0),"")</f>
        <v/>
      </c>
      <c r="L7586" s="6" t="str">
        <f>IFERROR(VLOOKUP($J7586,Lookup!$I:$M,Lookup!K$2,0),"")</f>
        <v/>
      </c>
      <c r="M7586" s="6" t="str">
        <f>IFERROR(VLOOKUP($J7586,Lookup!$I:$M,Lookup!L$2,0),"")</f>
        <v/>
      </c>
      <c r="N7586" s="6" t="str">
        <f>IFERROR(VLOOKUP($J7586,Lookup!$I:$M,Lookup!M$2,0),"")</f>
        <v/>
      </c>
      <c r="O7586" s="6">
        <f>IFERROR(VLOOKUP(E7586,Lookup!B:C,2,0),0)</f>
        <v>0</v>
      </c>
    </row>
    <row r="7587" customHeight="1" spans="11:15">
      <c r="K7587" s="6" t="str">
        <f>IFERROR(VLOOKUP($J7587,Lookup!$I:$M,Lookup!J$2,0),"")</f>
        <v/>
      </c>
      <c r="L7587" s="6" t="str">
        <f>IFERROR(VLOOKUP($J7587,Lookup!$I:$M,Lookup!K$2,0),"")</f>
        <v/>
      </c>
      <c r="M7587" s="6" t="str">
        <f>IFERROR(VLOOKUP($J7587,Lookup!$I:$M,Lookup!L$2,0),"")</f>
        <v/>
      </c>
      <c r="N7587" s="6" t="str">
        <f>IFERROR(VLOOKUP($J7587,Lookup!$I:$M,Lookup!M$2,0),"")</f>
        <v/>
      </c>
      <c r="O7587" s="6">
        <f>IFERROR(VLOOKUP(E7587,Lookup!B:C,2,0),0)</f>
        <v>0</v>
      </c>
    </row>
    <row r="7588" customHeight="1" spans="11:15">
      <c r="K7588" s="6" t="str">
        <f>IFERROR(VLOOKUP($J7588,Lookup!$I:$M,Lookup!J$2,0),"")</f>
        <v/>
      </c>
      <c r="L7588" s="6" t="str">
        <f>IFERROR(VLOOKUP($J7588,Lookup!$I:$M,Lookup!K$2,0),"")</f>
        <v/>
      </c>
      <c r="M7588" s="6" t="str">
        <f>IFERROR(VLOOKUP($J7588,Lookup!$I:$M,Lookup!L$2,0),"")</f>
        <v/>
      </c>
      <c r="N7588" s="6" t="str">
        <f>IFERROR(VLOOKUP($J7588,Lookup!$I:$M,Lookup!M$2,0),"")</f>
        <v/>
      </c>
      <c r="O7588" s="6">
        <f>IFERROR(VLOOKUP(E7588,Lookup!B:C,2,0),0)</f>
        <v>0</v>
      </c>
    </row>
    <row r="7589" customHeight="1" spans="11:15">
      <c r="K7589" s="6" t="str">
        <f>IFERROR(VLOOKUP($J7589,Lookup!$I:$M,Lookup!J$2,0),"")</f>
        <v/>
      </c>
      <c r="L7589" s="6" t="str">
        <f>IFERROR(VLOOKUP($J7589,Lookup!$I:$M,Lookup!K$2,0),"")</f>
        <v/>
      </c>
      <c r="M7589" s="6" t="str">
        <f>IFERROR(VLOOKUP($J7589,Lookup!$I:$M,Lookup!L$2,0),"")</f>
        <v/>
      </c>
      <c r="N7589" s="6" t="str">
        <f>IFERROR(VLOOKUP($J7589,Lookup!$I:$M,Lookup!M$2,0),"")</f>
        <v/>
      </c>
      <c r="O7589" s="6">
        <f>IFERROR(VLOOKUP(E7589,Lookup!B:C,2,0),0)</f>
        <v>0</v>
      </c>
    </row>
    <row r="7590" customHeight="1" spans="11:15">
      <c r="K7590" s="6" t="str">
        <f>IFERROR(VLOOKUP($J7590,Lookup!$I:$M,Lookup!J$2,0),"")</f>
        <v/>
      </c>
      <c r="L7590" s="6" t="str">
        <f>IFERROR(VLOOKUP($J7590,Lookup!$I:$M,Lookup!K$2,0),"")</f>
        <v/>
      </c>
      <c r="M7590" s="6" t="str">
        <f>IFERROR(VLOOKUP($J7590,Lookup!$I:$M,Lookup!L$2,0),"")</f>
        <v/>
      </c>
      <c r="N7590" s="6" t="str">
        <f>IFERROR(VLOOKUP($J7590,Lookup!$I:$M,Lookup!M$2,0),"")</f>
        <v/>
      </c>
      <c r="O7590" s="6">
        <f>IFERROR(VLOOKUP(E7590,Lookup!B:C,2,0),0)</f>
        <v>0</v>
      </c>
    </row>
    <row r="7591" customHeight="1" spans="11:15">
      <c r="K7591" s="6" t="str">
        <f>IFERROR(VLOOKUP($J7591,Lookup!$I:$M,Lookup!J$2,0),"")</f>
        <v/>
      </c>
      <c r="L7591" s="6" t="str">
        <f>IFERROR(VLOOKUP($J7591,Lookup!$I:$M,Lookup!K$2,0),"")</f>
        <v/>
      </c>
      <c r="M7591" s="6" t="str">
        <f>IFERROR(VLOOKUP($J7591,Lookup!$I:$M,Lookup!L$2,0),"")</f>
        <v/>
      </c>
      <c r="N7591" s="6" t="str">
        <f>IFERROR(VLOOKUP($J7591,Lookup!$I:$M,Lookup!M$2,0),"")</f>
        <v/>
      </c>
      <c r="O7591" s="6">
        <f>IFERROR(VLOOKUP(E7591,Lookup!B:C,2,0),0)</f>
        <v>0</v>
      </c>
    </row>
    <row r="7592" customHeight="1" spans="11:15">
      <c r="K7592" s="6" t="str">
        <f>IFERROR(VLOOKUP($J7592,Lookup!$I:$M,Lookup!J$2,0),"")</f>
        <v/>
      </c>
      <c r="L7592" s="6" t="str">
        <f>IFERROR(VLOOKUP($J7592,Lookup!$I:$M,Lookup!K$2,0),"")</f>
        <v/>
      </c>
      <c r="M7592" s="6" t="str">
        <f>IFERROR(VLOOKUP($J7592,Lookup!$I:$M,Lookup!L$2,0),"")</f>
        <v/>
      </c>
      <c r="N7592" s="6" t="str">
        <f>IFERROR(VLOOKUP($J7592,Lookup!$I:$M,Lookup!M$2,0),"")</f>
        <v/>
      </c>
      <c r="O7592" s="6">
        <f>IFERROR(VLOOKUP(E7592,Lookup!B:C,2,0),0)</f>
        <v>0</v>
      </c>
    </row>
    <row r="7593" customHeight="1" spans="11:15">
      <c r="K7593" s="6" t="str">
        <f>IFERROR(VLOOKUP($J7593,Lookup!$I:$M,Lookup!J$2,0),"")</f>
        <v/>
      </c>
      <c r="L7593" s="6" t="str">
        <f>IFERROR(VLOOKUP($J7593,Lookup!$I:$M,Lookup!K$2,0),"")</f>
        <v/>
      </c>
      <c r="M7593" s="6" t="str">
        <f>IFERROR(VLOOKUP($J7593,Lookup!$I:$M,Lookup!L$2,0),"")</f>
        <v/>
      </c>
      <c r="N7593" s="6" t="str">
        <f>IFERROR(VLOOKUP($J7593,Lookup!$I:$M,Lookup!M$2,0),"")</f>
        <v/>
      </c>
      <c r="O7593" s="6">
        <f>IFERROR(VLOOKUP(E7593,Lookup!B:C,2,0),0)</f>
        <v>0</v>
      </c>
    </row>
    <row r="7594" customHeight="1" spans="11:15">
      <c r="K7594" s="6" t="str">
        <f>IFERROR(VLOOKUP($J7594,Lookup!$I:$M,Lookup!J$2,0),"")</f>
        <v/>
      </c>
      <c r="L7594" s="6" t="str">
        <f>IFERROR(VLOOKUP($J7594,Lookup!$I:$M,Lookup!K$2,0),"")</f>
        <v/>
      </c>
      <c r="M7594" s="6" t="str">
        <f>IFERROR(VLOOKUP($J7594,Lookup!$I:$M,Lookup!L$2,0),"")</f>
        <v/>
      </c>
      <c r="N7594" s="6" t="str">
        <f>IFERROR(VLOOKUP($J7594,Lookup!$I:$M,Lookup!M$2,0),"")</f>
        <v/>
      </c>
      <c r="O7594" s="6">
        <f>IFERROR(VLOOKUP(E7594,Lookup!B:C,2,0),0)</f>
        <v>0</v>
      </c>
    </row>
    <row r="7595" customHeight="1" spans="11:15">
      <c r="K7595" s="6" t="str">
        <f>IFERROR(VLOOKUP($J7595,Lookup!$I:$M,Lookup!J$2,0),"")</f>
        <v/>
      </c>
      <c r="L7595" s="6" t="str">
        <f>IFERROR(VLOOKUP($J7595,Lookup!$I:$M,Lookup!K$2,0),"")</f>
        <v/>
      </c>
      <c r="M7595" s="6" t="str">
        <f>IFERROR(VLOOKUP($J7595,Lookup!$I:$M,Lookup!L$2,0),"")</f>
        <v/>
      </c>
      <c r="N7595" s="6" t="str">
        <f>IFERROR(VLOOKUP($J7595,Lookup!$I:$M,Lookup!M$2,0),"")</f>
        <v/>
      </c>
      <c r="O7595" s="6">
        <f>IFERROR(VLOOKUP(E7595,Lookup!B:C,2,0),0)</f>
        <v>0</v>
      </c>
    </row>
    <row r="7596" customHeight="1" spans="11:15">
      <c r="K7596" s="6" t="str">
        <f>IFERROR(VLOOKUP($J7596,Lookup!$I:$M,Lookup!J$2,0),"")</f>
        <v/>
      </c>
      <c r="L7596" s="6" t="str">
        <f>IFERROR(VLOOKUP($J7596,Lookup!$I:$M,Lookup!K$2,0),"")</f>
        <v/>
      </c>
      <c r="M7596" s="6" t="str">
        <f>IFERROR(VLOOKUP($J7596,Lookup!$I:$M,Lookup!L$2,0),"")</f>
        <v/>
      </c>
      <c r="N7596" s="6" t="str">
        <f>IFERROR(VLOOKUP($J7596,Lookup!$I:$M,Lookup!M$2,0),"")</f>
        <v/>
      </c>
      <c r="O7596" s="6">
        <f>IFERROR(VLOOKUP(E7596,Lookup!B:C,2,0),0)</f>
        <v>0</v>
      </c>
    </row>
    <row r="7597" customHeight="1" spans="11:15">
      <c r="K7597" s="6" t="str">
        <f>IFERROR(VLOOKUP($J7597,Lookup!$I:$M,Lookup!J$2,0),"")</f>
        <v/>
      </c>
      <c r="L7597" s="6" t="str">
        <f>IFERROR(VLOOKUP($J7597,Lookup!$I:$M,Lookup!K$2,0),"")</f>
        <v/>
      </c>
      <c r="M7597" s="6" t="str">
        <f>IFERROR(VLOOKUP($J7597,Lookup!$I:$M,Lookup!L$2,0),"")</f>
        <v/>
      </c>
      <c r="N7597" s="6" t="str">
        <f>IFERROR(VLOOKUP($J7597,Lookup!$I:$M,Lookup!M$2,0),"")</f>
        <v/>
      </c>
      <c r="O7597" s="6">
        <f>IFERROR(VLOOKUP(E7597,Lookup!B:C,2,0),0)</f>
        <v>0</v>
      </c>
    </row>
    <row r="7598" customHeight="1" spans="11:15">
      <c r="K7598" s="6" t="str">
        <f>IFERROR(VLOOKUP($J7598,Lookup!$I:$M,Lookup!J$2,0),"")</f>
        <v/>
      </c>
      <c r="L7598" s="6" t="str">
        <f>IFERROR(VLOOKUP($J7598,Lookup!$I:$M,Lookup!K$2,0),"")</f>
        <v/>
      </c>
      <c r="M7598" s="6" t="str">
        <f>IFERROR(VLOOKUP($J7598,Lookup!$I:$M,Lookup!L$2,0),"")</f>
        <v/>
      </c>
      <c r="N7598" s="6" t="str">
        <f>IFERROR(VLOOKUP($J7598,Lookup!$I:$M,Lookup!M$2,0),"")</f>
        <v/>
      </c>
      <c r="O7598" s="6">
        <f>IFERROR(VLOOKUP(E7598,Lookup!B:C,2,0),0)</f>
        <v>0</v>
      </c>
    </row>
    <row r="7599" customHeight="1" spans="11:15">
      <c r="K7599" s="6" t="str">
        <f>IFERROR(VLOOKUP($J7599,Lookup!$I:$M,Lookup!J$2,0),"")</f>
        <v/>
      </c>
      <c r="L7599" s="6" t="str">
        <f>IFERROR(VLOOKUP($J7599,Lookup!$I:$M,Lookup!K$2,0),"")</f>
        <v/>
      </c>
      <c r="M7599" s="6" t="str">
        <f>IFERROR(VLOOKUP($J7599,Lookup!$I:$M,Lookup!L$2,0),"")</f>
        <v/>
      </c>
      <c r="N7599" s="6" t="str">
        <f>IFERROR(VLOOKUP($J7599,Lookup!$I:$M,Lookup!M$2,0),"")</f>
        <v/>
      </c>
      <c r="O7599" s="6">
        <f>IFERROR(VLOOKUP(E7599,Lookup!B:C,2,0),0)</f>
        <v>0</v>
      </c>
    </row>
    <row r="7600" customHeight="1" spans="11:15">
      <c r="K7600" s="6" t="str">
        <f>IFERROR(VLOOKUP($J7600,Lookup!$I:$M,Lookup!J$2,0),"")</f>
        <v/>
      </c>
      <c r="L7600" s="6" t="str">
        <f>IFERROR(VLOOKUP($J7600,Lookup!$I:$M,Lookup!K$2,0),"")</f>
        <v/>
      </c>
      <c r="M7600" s="6" t="str">
        <f>IFERROR(VLOOKUP($J7600,Lookup!$I:$M,Lookup!L$2,0),"")</f>
        <v/>
      </c>
      <c r="N7600" s="6" t="str">
        <f>IFERROR(VLOOKUP($J7600,Lookup!$I:$M,Lookup!M$2,0),"")</f>
        <v/>
      </c>
      <c r="O7600" s="6">
        <f>IFERROR(VLOOKUP(E7600,Lookup!B:C,2,0),0)</f>
        <v>0</v>
      </c>
    </row>
    <row r="7601" customHeight="1" spans="11:15">
      <c r="K7601" s="6" t="str">
        <f>IFERROR(VLOOKUP($J7601,Lookup!$I:$M,Lookup!J$2,0),"")</f>
        <v/>
      </c>
      <c r="L7601" s="6" t="str">
        <f>IFERROR(VLOOKUP($J7601,Lookup!$I:$M,Lookup!K$2,0),"")</f>
        <v/>
      </c>
      <c r="M7601" s="6" t="str">
        <f>IFERROR(VLOOKUP($J7601,Lookup!$I:$M,Lookup!L$2,0),"")</f>
        <v/>
      </c>
      <c r="N7601" s="6" t="str">
        <f>IFERROR(VLOOKUP($J7601,Lookup!$I:$M,Lookup!M$2,0),"")</f>
        <v/>
      </c>
      <c r="O7601" s="6">
        <f>IFERROR(VLOOKUP(E7601,Lookup!B:C,2,0),0)</f>
        <v>0</v>
      </c>
    </row>
    <row r="7602" customHeight="1" spans="11:15">
      <c r="K7602" s="6" t="str">
        <f>IFERROR(VLOOKUP($J7602,Lookup!$I:$M,Lookup!J$2,0),"")</f>
        <v/>
      </c>
      <c r="L7602" s="6" t="str">
        <f>IFERROR(VLOOKUP($J7602,Lookup!$I:$M,Lookup!K$2,0),"")</f>
        <v/>
      </c>
      <c r="M7602" s="6" t="str">
        <f>IFERROR(VLOOKUP($J7602,Lookup!$I:$M,Lookup!L$2,0),"")</f>
        <v/>
      </c>
      <c r="N7602" s="6" t="str">
        <f>IFERROR(VLOOKUP($J7602,Lookup!$I:$M,Lookup!M$2,0),"")</f>
        <v/>
      </c>
      <c r="O7602" s="6">
        <f>IFERROR(VLOOKUP(E7602,Lookup!B:C,2,0),0)</f>
        <v>0</v>
      </c>
    </row>
    <row r="7603" customHeight="1" spans="11:15">
      <c r="K7603" s="6" t="str">
        <f>IFERROR(VLOOKUP($J7603,Lookup!$I:$M,Lookup!J$2,0),"")</f>
        <v/>
      </c>
      <c r="L7603" s="6" t="str">
        <f>IFERROR(VLOOKUP($J7603,Lookup!$I:$M,Lookup!K$2,0),"")</f>
        <v/>
      </c>
      <c r="M7603" s="6" t="str">
        <f>IFERROR(VLOOKUP($J7603,Lookup!$I:$M,Lookup!L$2,0),"")</f>
        <v/>
      </c>
      <c r="N7603" s="6" t="str">
        <f>IFERROR(VLOOKUP($J7603,Lookup!$I:$M,Lookup!M$2,0),"")</f>
        <v/>
      </c>
      <c r="O7603" s="6">
        <f>IFERROR(VLOOKUP(E7603,Lookup!B:C,2,0),0)</f>
        <v>0</v>
      </c>
    </row>
    <row r="7604" customHeight="1" spans="11:15">
      <c r="K7604" s="6" t="str">
        <f>IFERROR(VLOOKUP($J7604,Lookup!$I:$M,Lookup!J$2,0),"")</f>
        <v/>
      </c>
      <c r="L7604" s="6" t="str">
        <f>IFERROR(VLOOKUP($J7604,Lookup!$I:$M,Lookup!K$2,0),"")</f>
        <v/>
      </c>
      <c r="M7604" s="6" t="str">
        <f>IFERROR(VLOOKUP($J7604,Lookup!$I:$M,Lookup!L$2,0),"")</f>
        <v/>
      </c>
      <c r="N7604" s="6" t="str">
        <f>IFERROR(VLOOKUP($J7604,Lookup!$I:$M,Lookup!M$2,0),"")</f>
        <v/>
      </c>
      <c r="O7604" s="6">
        <f>IFERROR(VLOOKUP(E7604,Lookup!B:C,2,0),0)</f>
        <v>0</v>
      </c>
    </row>
    <row r="7605" customHeight="1" spans="11:15">
      <c r="K7605" s="6" t="str">
        <f>IFERROR(VLOOKUP($J7605,Lookup!$I:$M,Lookup!J$2,0),"")</f>
        <v/>
      </c>
      <c r="L7605" s="6" t="str">
        <f>IFERROR(VLOOKUP($J7605,Lookup!$I:$M,Lookup!K$2,0),"")</f>
        <v/>
      </c>
      <c r="M7605" s="6" t="str">
        <f>IFERROR(VLOOKUP($J7605,Lookup!$I:$M,Lookup!L$2,0),"")</f>
        <v/>
      </c>
      <c r="N7605" s="6" t="str">
        <f>IFERROR(VLOOKUP($J7605,Lookup!$I:$M,Lookup!M$2,0),"")</f>
        <v/>
      </c>
      <c r="O7605" s="6">
        <f>IFERROR(VLOOKUP(E7605,Lookup!B:C,2,0),0)</f>
        <v>0</v>
      </c>
    </row>
    <row r="7606" customHeight="1" spans="11:15">
      <c r="K7606" s="6" t="str">
        <f>IFERROR(VLOOKUP($J7606,Lookup!$I:$M,Lookup!J$2,0),"")</f>
        <v/>
      </c>
      <c r="L7606" s="6" t="str">
        <f>IFERROR(VLOOKUP($J7606,Lookup!$I:$M,Lookup!K$2,0),"")</f>
        <v/>
      </c>
      <c r="M7606" s="6" t="str">
        <f>IFERROR(VLOOKUP($J7606,Lookup!$I:$M,Lookup!L$2,0),"")</f>
        <v/>
      </c>
      <c r="N7606" s="6" t="str">
        <f>IFERROR(VLOOKUP($J7606,Lookup!$I:$M,Lookup!M$2,0),"")</f>
        <v/>
      </c>
      <c r="O7606" s="6">
        <f>IFERROR(VLOOKUP(E7606,Lookup!B:C,2,0),0)</f>
        <v>0</v>
      </c>
    </row>
    <row r="7607" customHeight="1" spans="11:15">
      <c r="K7607" s="6" t="str">
        <f>IFERROR(VLOOKUP($J7607,Lookup!$I:$M,Lookup!J$2,0),"")</f>
        <v/>
      </c>
      <c r="L7607" s="6" t="str">
        <f>IFERROR(VLOOKUP($J7607,Lookup!$I:$M,Lookup!K$2,0),"")</f>
        <v/>
      </c>
      <c r="M7607" s="6" t="str">
        <f>IFERROR(VLOOKUP($J7607,Lookup!$I:$M,Lookup!L$2,0),"")</f>
        <v/>
      </c>
      <c r="N7607" s="6" t="str">
        <f>IFERROR(VLOOKUP($J7607,Lookup!$I:$M,Lookup!M$2,0),"")</f>
        <v/>
      </c>
      <c r="O7607" s="6">
        <f>IFERROR(VLOOKUP(E7607,Lookup!B:C,2,0),0)</f>
        <v>0</v>
      </c>
    </row>
    <row r="7608" customHeight="1" spans="11:15">
      <c r="K7608" s="6" t="str">
        <f>IFERROR(VLOOKUP($J7608,Lookup!$I:$M,Lookup!J$2,0),"")</f>
        <v/>
      </c>
      <c r="L7608" s="6" t="str">
        <f>IFERROR(VLOOKUP($J7608,Lookup!$I:$M,Lookup!K$2,0),"")</f>
        <v/>
      </c>
      <c r="M7608" s="6" t="str">
        <f>IFERROR(VLOOKUP($J7608,Lookup!$I:$M,Lookup!L$2,0),"")</f>
        <v/>
      </c>
      <c r="N7608" s="6" t="str">
        <f>IFERROR(VLOOKUP($J7608,Lookup!$I:$M,Lookup!M$2,0),"")</f>
        <v/>
      </c>
      <c r="O7608" s="6">
        <f>IFERROR(VLOOKUP(E7608,Lookup!B:C,2,0),0)</f>
        <v>0</v>
      </c>
    </row>
    <row r="7609" customHeight="1" spans="11:15">
      <c r="K7609" s="6" t="str">
        <f>IFERROR(VLOOKUP($J7609,Lookup!$I:$M,Lookup!J$2,0),"")</f>
        <v/>
      </c>
      <c r="L7609" s="6" t="str">
        <f>IFERROR(VLOOKUP($J7609,Lookup!$I:$M,Lookup!K$2,0),"")</f>
        <v/>
      </c>
      <c r="M7609" s="6" t="str">
        <f>IFERROR(VLOOKUP($J7609,Lookup!$I:$M,Lookup!L$2,0),"")</f>
        <v/>
      </c>
      <c r="N7609" s="6" t="str">
        <f>IFERROR(VLOOKUP($J7609,Lookup!$I:$M,Lookup!M$2,0),"")</f>
        <v/>
      </c>
      <c r="O7609" s="6">
        <f>IFERROR(VLOOKUP(E7609,Lookup!B:C,2,0),0)</f>
        <v>0</v>
      </c>
    </row>
    <row r="7610" customHeight="1" spans="11:15">
      <c r="K7610" s="6" t="str">
        <f>IFERROR(VLOOKUP($J7610,Lookup!$I:$M,Lookup!J$2,0),"")</f>
        <v/>
      </c>
      <c r="L7610" s="6" t="str">
        <f>IFERROR(VLOOKUP($J7610,Lookup!$I:$M,Lookup!K$2,0),"")</f>
        <v/>
      </c>
      <c r="M7610" s="6" t="str">
        <f>IFERROR(VLOOKUP($J7610,Lookup!$I:$M,Lookup!L$2,0),"")</f>
        <v/>
      </c>
      <c r="N7610" s="6" t="str">
        <f>IFERROR(VLOOKUP($J7610,Lookup!$I:$M,Lookup!M$2,0),"")</f>
        <v/>
      </c>
      <c r="O7610" s="6">
        <f>IFERROR(VLOOKUP(E7610,Lookup!B:C,2,0),0)</f>
        <v>0</v>
      </c>
    </row>
    <row r="7611" customHeight="1" spans="11:15">
      <c r="K7611" s="6" t="str">
        <f>IFERROR(VLOOKUP($J7611,Lookup!$I:$M,Lookup!J$2,0),"")</f>
        <v/>
      </c>
      <c r="L7611" s="6" t="str">
        <f>IFERROR(VLOOKUP($J7611,Lookup!$I:$M,Lookup!K$2,0),"")</f>
        <v/>
      </c>
      <c r="M7611" s="6" t="str">
        <f>IFERROR(VLOOKUP($J7611,Lookup!$I:$M,Lookup!L$2,0),"")</f>
        <v/>
      </c>
      <c r="N7611" s="6" t="str">
        <f>IFERROR(VLOOKUP($J7611,Lookup!$I:$M,Lookup!M$2,0),"")</f>
        <v/>
      </c>
      <c r="O7611" s="6">
        <f>IFERROR(VLOOKUP(E7611,Lookup!B:C,2,0),0)</f>
        <v>0</v>
      </c>
    </row>
    <row r="7612" customHeight="1" spans="11:15">
      <c r="K7612" s="6" t="str">
        <f>IFERROR(VLOOKUP($J7612,Lookup!$I:$M,Lookup!J$2,0),"")</f>
        <v/>
      </c>
      <c r="L7612" s="6" t="str">
        <f>IFERROR(VLOOKUP($J7612,Lookup!$I:$M,Lookup!K$2,0),"")</f>
        <v/>
      </c>
      <c r="M7612" s="6" t="str">
        <f>IFERROR(VLOOKUP($J7612,Lookup!$I:$M,Lookup!L$2,0),"")</f>
        <v/>
      </c>
      <c r="N7612" s="6" t="str">
        <f>IFERROR(VLOOKUP($J7612,Lookup!$I:$M,Lookup!M$2,0),"")</f>
        <v/>
      </c>
      <c r="O7612" s="6">
        <f>IFERROR(VLOOKUP(E7612,Lookup!B:C,2,0),0)</f>
        <v>0</v>
      </c>
    </row>
    <row r="7613" customHeight="1" spans="11:15">
      <c r="K7613" s="6" t="str">
        <f>IFERROR(VLOOKUP($J7613,Lookup!$I:$M,Lookup!J$2,0),"")</f>
        <v/>
      </c>
      <c r="L7613" s="6" t="str">
        <f>IFERROR(VLOOKUP($J7613,Lookup!$I:$M,Lookup!K$2,0),"")</f>
        <v/>
      </c>
      <c r="M7613" s="6" t="str">
        <f>IFERROR(VLOOKUP($J7613,Lookup!$I:$M,Lookup!L$2,0),"")</f>
        <v/>
      </c>
      <c r="N7613" s="6" t="str">
        <f>IFERROR(VLOOKUP($J7613,Lookup!$I:$M,Lookup!M$2,0),"")</f>
        <v/>
      </c>
      <c r="O7613" s="6">
        <f>IFERROR(VLOOKUP(E7613,Lookup!B:C,2,0),0)</f>
        <v>0</v>
      </c>
    </row>
    <row r="7614" customHeight="1" spans="11:15">
      <c r="K7614" s="6" t="str">
        <f>IFERROR(VLOOKUP($J7614,Lookup!$I:$M,Lookup!J$2,0),"")</f>
        <v/>
      </c>
      <c r="L7614" s="6" t="str">
        <f>IFERROR(VLOOKUP($J7614,Lookup!$I:$M,Lookup!K$2,0),"")</f>
        <v/>
      </c>
      <c r="M7614" s="6" t="str">
        <f>IFERROR(VLOOKUP($J7614,Lookup!$I:$M,Lookup!L$2,0),"")</f>
        <v/>
      </c>
      <c r="N7614" s="6" t="str">
        <f>IFERROR(VLOOKUP($J7614,Lookup!$I:$M,Lookup!M$2,0),"")</f>
        <v/>
      </c>
      <c r="O7614" s="6">
        <f>IFERROR(VLOOKUP(E7614,Lookup!B:C,2,0),0)</f>
        <v>0</v>
      </c>
    </row>
    <row r="7615" customHeight="1" spans="11:15">
      <c r="K7615" s="6" t="str">
        <f>IFERROR(VLOOKUP($J7615,Lookup!$I:$M,Lookup!J$2,0),"")</f>
        <v/>
      </c>
      <c r="L7615" s="6" t="str">
        <f>IFERROR(VLOOKUP($J7615,Lookup!$I:$M,Lookup!K$2,0),"")</f>
        <v/>
      </c>
      <c r="M7615" s="6" t="str">
        <f>IFERROR(VLOOKUP($J7615,Lookup!$I:$M,Lookup!L$2,0),"")</f>
        <v/>
      </c>
      <c r="N7615" s="6" t="str">
        <f>IFERROR(VLOOKUP($J7615,Lookup!$I:$M,Lookup!M$2,0),"")</f>
        <v/>
      </c>
      <c r="O7615" s="6">
        <f>IFERROR(VLOOKUP(E7615,Lookup!B:C,2,0),0)</f>
        <v>0</v>
      </c>
    </row>
    <row r="7616" customHeight="1" spans="11:15">
      <c r="K7616" s="6" t="str">
        <f>IFERROR(VLOOKUP($J7616,Lookup!$I:$M,Lookup!J$2,0),"")</f>
        <v/>
      </c>
      <c r="L7616" s="6" t="str">
        <f>IFERROR(VLOOKUP($J7616,Lookup!$I:$M,Lookup!K$2,0),"")</f>
        <v/>
      </c>
      <c r="M7616" s="6" t="str">
        <f>IFERROR(VLOOKUP($J7616,Lookup!$I:$M,Lookup!L$2,0),"")</f>
        <v/>
      </c>
      <c r="N7616" s="6" t="str">
        <f>IFERROR(VLOOKUP($J7616,Lookup!$I:$M,Lookup!M$2,0),"")</f>
        <v/>
      </c>
      <c r="O7616" s="6">
        <f>IFERROR(VLOOKUP(E7616,Lookup!B:C,2,0),0)</f>
        <v>0</v>
      </c>
    </row>
    <row r="7617" customHeight="1" spans="11:15">
      <c r="K7617" s="6" t="str">
        <f>IFERROR(VLOOKUP($J7617,Lookup!$I:$M,Lookup!J$2,0),"")</f>
        <v/>
      </c>
      <c r="L7617" s="6" t="str">
        <f>IFERROR(VLOOKUP($J7617,Lookup!$I:$M,Lookup!K$2,0),"")</f>
        <v/>
      </c>
      <c r="M7617" s="6" t="str">
        <f>IFERROR(VLOOKUP($J7617,Lookup!$I:$M,Lookup!L$2,0),"")</f>
        <v/>
      </c>
      <c r="N7617" s="6" t="str">
        <f>IFERROR(VLOOKUP($J7617,Lookup!$I:$M,Lookup!M$2,0),"")</f>
        <v/>
      </c>
      <c r="O7617" s="6">
        <f>IFERROR(VLOOKUP(E7617,Lookup!B:C,2,0),0)</f>
        <v>0</v>
      </c>
    </row>
    <row r="7618" customHeight="1" spans="11:15">
      <c r="K7618" s="6" t="str">
        <f>IFERROR(VLOOKUP($J7618,Lookup!$I:$M,Lookup!J$2,0),"")</f>
        <v/>
      </c>
      <c r="L7618" s="6" t="str">
        <f>IFERROR(VLOOKUP($J7618,Lookup!$I:$M,Lookup!K$2,0),"")</f>
        <v/>
      </c>
      <c r="M7618" s="6" t="str">
        <f>IFERROR(VLOOKUP($J7618,Lookup!$I:$M,Lookup!L$2,0),"")</f>
        <v/>
      </c>
      <c r="N7618" s="6" t="str">
        <f>IFERROR(VLOOKUP($J7618,Lookup!$I:$M,Lookup!M$2,0),"")</f>
        <v/>
      </c>
      <c r="O7618" s="6">
        <f>IFERROR(VLOOKUP(E7618,Lookup!B:C,2,0),0)</f>
        <v>0</v>
      </c>
    </row>
    <row r="7619" customHeight="1" spans="11:15">
      <c r="K7619" s="6" t="str">
        <f>IFERROR(VLOOKUP($J7619,Lookup!$I:$M,Lookup!J$2,0),"")</f>
        <v/>
      </c>
      <c r="L7619" s="6" t="str">
        <f>IFERROR(VLOOKUP($J7619,Lookup!$I:$M,Lookup!K$2,0),"")</f>
        <v/>
      </c>
      <c r="M7619" s="6" t="str">
        <f>IFERROR(VLOOKUP($J7619,Lookup!$I:$M,Lookup!L$2,0),"")</f>
        <v/>
      </c>
      <c r="N7619" s="6" t="str">
        <f>IFERROR(VLOOKUP($J7619,Lookup!$I:$M,Lookup!M$2,0),"")</f>
        <v/>
      </c>
      <c r="O7619" s="6">
        <f>IFERROR(VLOOKUP(E7619,Lookup!B:C,2,0),0)</f>
        <v>0</v>
      </c>
    </row>
    <row r="7620" customHeight="1" spans="11:15">
      <c r="K7620" s="6" t="str">
        <f>IFERROR(VLOOKUP($J7620,Lookup!$I:$M,Lookup!J$2,0),"")</f>
        <v/>
      </c>
      <c r="L7620" s="6" t="str">
        <f>IFERROR(VLOOKUP($J7620,Lookup!$I:$M,Lookup!K$2,0),"")</f>
        <v/>
      </c>
      <c r="M7620" s="6" t="str">
        <f>IFERROR(VLOOKUP($J7620,Lookup!$I:$M,Lookup!L$2,0),"")</f>
        <v/>
      </c>
      <c r="N7620" s="6" t="str">
        <f>IFERROR(VLOOKUP($J7620,Lookup!$I:$M,Lookup!M$2,0),"")</f>
        <v/>
      </c>
      <c r="O7620" s="6">
        <f>IFERROR(VLOOKUP(E7620,Lookup!B:C,2,0),0)</f>
        <v>0</v>
      </c>
    </row>
    <row r="7621" customHeight="1" spans="11:15">
      <c r="K7621" s="6" t="str">
        <f>IFERROR(VLOOKUP($J7621,Lookup!$I:$M,Lookup!J$2,0),"")</f>
        <v/>
      </c>
      <c r="L7621" s="6" t="str">
        <f>IFERROR(VLOOKUP($J7621,Lookup!$I:$M,Lookup!K$2,0),"")</f>
        <v/>
      </c>
      <c r="M7621" s="6" t="str">
        <f>IFERROR(VLOOKUP($J7621,Lookup!$I:$M,Lookup!L$2,0),"")</f>
        <v/>
      </c>
      <c r="N7621" s="6" t="str">
        <f>IFERROR(VLOOKUP($J7621,Lookup!$I:$M,Lookup!M$2,0),"")</f>
        <v/>
      </c>
      <c r="O7621" s="6">
        <f>IFERROR(VLOOKUP(E7621,Lookup!B:C,2,0),0)</f>
        <v>0</v>
      </c>
    </row>
    <row r="7622" customHeight="1" spans="11:15">
      <c r="K7622" s="6" t="str">
        <f>IFERROR(VLOOKUP($J7622,Lookup!$I:$M,Lookup!J$2,0),"")</f>
        <v/>
      </c>
      <c r="L7622" s="6" t="str">
        <f>IFERROR(VLOOKUP($J7622,Lookup!$I:$M,Lookup!K$2,0),"")</f>
        <v/>
      </c>
      <c r="M7622" s="6" t="str">
        <f>IFERROR(VLOOKUP($J7622,Lookup!$I:$M,Lookup!L$2,0),"")</f>
        <v/>
      </c>
      <c r="N7622" s="6" t="str">
        <f>IFERROR(VLOOKUP($J7622,Lookup!$I:$M,Lookup!M$2,0),"")</f>
        <v/>
      </c>
      <c r="O7622" s="6">
        <f>IFERROR(VLOOKUP(E7622,Lookup!B:C,2,0),0)</f>
        <v>0</v>
      </c>
    </row>
    <row r="7623" customHeight="1" spans="11:15">
      <c r="K7623" s="6" t="str">
        <f>IFERROR(VLOOKUP($J7623,Lookup!$I:$M,Lookup!J$2,0),"")</f>
        <v/>
      </c>
      <c r="L7623" s="6" t="str">
        <f>IFERROR(VLOOKUP($J7623,Lookup!$I:$M,Lookup!K$2,0),"")</f>
        <v/>
      </c>
      <c r="M7623" s="6" t="str">
        <f>IFERROR(VLOOKUP($J7623,Lookup!$I:$M,Lookup!L$2,0),"")</f>
        <v/>
      </c>
      <c r="N7623" s="6" t="str">
        <f>IFERROR(VLOOKUP($J7623,Lookup!$I:$M,Lookup!M$2,0),"")</f>
        <v/>
      </c>
      <c r="O7623" s="6">
        <f>IFERROR(VLOOKUP(E7623,Lookup!B:C,2,0),0)</f>
        <v>0</v>
      </c>
    </row>
    <row r="7624" customHeight="1" spans="11:15">
      <c r="K7624" s="6" t="str">
        <f>IFERROR(VLOOKUP($J7624,Lookup!$I:$M,Lookup!J$2,0),"")</f>
        <v/>
      </c>
      <c r="L7624" s="6" t="str">
        <f>IFERROR(VLOOKUP($J7624,Lookup!$I:$M,Lookup!K$2,0),"")</f>
        <v/>
      </c>
      <c r="M7624" s="6" t="str">
        <f>IFERROR(VLOOKUP($J7624,Lookup!$I:$M,Lookup!L$2,0),"")</f>
        <v/>
      </c>
      <c r="N7624" s="6" t="str">
        <f>IFERROR(VLOOKUP($J7624,Lookup!$I:$M,Lookup!M$2,0),"")</f>
        <v/>
      </c>
      <c r="O7624" s="6">
        <f>IFERROR(VLOOKUP(E7624,Lookup!B:C,2,0),0)</f>
        <v>0</v>
      </c>
    </row>
    <row r="7625" customHeight="1" spans="11:15">
      <c r="K7625" s="6" t="str">
        <f>IFERROR(VLOOKUP($J7625,Lookup!$I:$M,Lookup!J$2,0),"")</f>
        <v/>
      </c>
      <c r="L7625" s="6" t="str">
        <f>IFERROR(VLOOKUP($J7625,Lookup!$I:$M,Lookup!K$2,0),"")</f>
        <v/>
      </c>
      <c r="M7625" s="6" t="str">
        <f>IFERROR(VLOOKUP($J7625,Lookup!$I:$M,Lookup!L$2,0),"")</f>
        <v/>
      </c>
      <c r="N7625" s="6" t="str">
        <f>IFERROR(VLOOKUP($J7625,Lookup!$I:$M,Lookup!M$2,0),"")</f>
        <v/>
      </c>
      <c r="O7625" s="6">
        <f>IFERROR(VLOOKUP(E7625,Lookup!B:C,2,0),0)</f>
        <v>0</v>
      </c>
    </row>
    <row r="7626" customHeight="1" spans="11:15">
      <c r="K7626" s="6" t="str">
        <f>IFERROR(VLOOKUP($J7626,Lookup!$I:$M,Lookup!J$2,0),"")</f>
        <v/>
      </c>
      <c r="L7626" s="6" t="str">
        <f>IFERROR(VLOOKUP($J7626,Lookup!$I:$M,Lookup!K$2,0),"")</f>
        <v/>
      </c>
      <c r="M7626" s="6" t="str">
        <f>IFERROR(VLOOKUP($J7626,Lookup!$I:$M,Lookup!L$2,0),"")</f>
        <v/>
      </c>
      <c r="N7626" s="6" t="str">
        <f>IFERROR(VLOOKUP($J7626,Lookup!$I:$M,Lookup!M$2,0),"")</f>
        <v/>
      </c>
      <c r="O7626" s="6">
        <f>IFERROR(VLOOKUP(E7626,Lookup!B:C,2,0),0)</f>
        <v>0</v>
      </c>
    </row>
    <row r="7627" customHeight="1" spans="11:15">
      <c r="K7627" s="6" t="str">
        <f>IFERROR(VLOOKUP($J7627,Lookup!$I:$M,Lookup!J$2,0),"")</f>
        <v/>
      </c>
      <c r="L7627" s="6" t="str">
        <f>IFERROR(VLOOKUP($J7627,Lookup!$I:$M,Lookup!K$2,0),"")</f>
        <v/>
      </c>
      <c r="M7627" s="6" t="str">
        <f>IFERROR(VLOOKUP($J7627,Lookup!$I:$M,Lookup!L$2,0),"")</f>
        <v/>
      </c>
      <c r="N7627" s="6" t="str">
        <f>IFERROR(VLOOKUP($J7627,Lookup!$I:$M,Lookup!M$2,0),"")</f>
        <v/>
      </c>
      <c r="O7627" s="6">
        <f>IFERROR(VLOOKUP(E7627,Lookup!B:C,2,0),0)</f>
        <v>0</v>
      </c>
    </row>
    <row r="7628" customHeight="1" spans="11:15">
      <c r="K7628" s="6" t="str">
        <f>IFERROR(VLOOKUP($J7628,Lookup!$I:$M,Lookup!J$2,0),"")</f>
        <v/>
      </c>
      <c r="L7628" s="6" t="str">
        <f>IFERROR(VLOOKUP($J7628,Lookup!$I:$M,Lookup!K$2,0),"")</f>
        <v/>
      </c>
      <c r="M7628" s="6" t="str">
        <f>IFERROR(VLOOKUP($J7628,Lookup!$I:$M,Lookup!L$2,0),"")</f>
        <v/>
      </c>
      <c r="N7628" s="6" t="str">
        <f>IFERROR(VLOOKUP($J7628,Lookup!$I:$M,Lookup!M$2,0),"")</f>
        <v/>
      </c>
      <c r="O7628" s="6">
        <f>IFERROR(VLOOKUP(E7628,Lookup!B:C,2,0),0)</f>
        <v>0</v>
      </c>
    </row>
    <row r="7629" customHeight="1" spans="11:15">
      <c r="K7629" s="6" t="str">
        <f>IFERROR(VLOOKUP($J7629,Lookup!$I:$M,Lookup!J$2,0),"")</f>
        <v/>
      </c>
      <c r="L7629" s="6" t="str">
        <f>IFERROR(VLOOKUP($J7629,Lookup!$I:$M,Lookup!K$2,0),"")</f>
        <v/>
      </c>
      <c r="M7629" s="6" t="str">
        <f>IFERROR(VLOOKUP($J7629,Lookup!$I:$M,Lookup!L$2,0),"")</f>
        <v/>
      </c>
      <c r="N7629" s="6" t="str">
        <f>IFERROR(VLOOKUP($J7629,Lookup!$I:$M,Lookup!M$2,0),"")</f>
        <v/>
      </c>
      <c r="O7629" s="6">
        <f>IFERROR(VLOOKUP(E7629,Lookup!B:C,2,0),0)</f>
        <v>0</v>
      </c>
    </row>
    <row r="7630" customHeight="1" spans="11:15">
      <c r="K7630" s="6" t="str">
        <f>IFERROR(VLOOKUP($J7630,Lookup!$I:$M,Lookup!J$2,0),"")</f>
        <v/>
      </c>
      <c r="L7630" s="6" t="str">
        <f>IFERROR(VLOOKUP($J7630,Lookup!$I:$M,Lookup!K$2,0),"")</f>
        <v/>
      </c>
      <c r="M7630" s="6" t="str">
        <f>IFERROR(VLOOKUP($J7630,Lookup!$I:$M,Lookup!L$2,0),"")</f>
        <v/>
      </c>
      <c r="N7630" s="6" t="str">
        <f>IFERROR(VLOOKUP($J7630,Lookup!$I:$M,Lookup!M$2,0),"")</f>
        <v/>
      </c>
      <c r="O7630" s="6">
        <f>IFERROR(VLOOKUP(E7630,Lookup!B:C,2,0),0)</f>
        <v>0</v>
      </c>
    </row>
    <row r="7631" customHeight="1" spans="11:15">
      <c r="K7631" s="6" t="str">
        <f>IFERROR(VLOOKUP($J7631,Lookup!$I:$M,Lookup!J$2,0),"")</f>
        <v/>
      </c>
      <c r="L7631" s="6" t="str">
        <f>IFERROR(VLOOKUP($J7631,Lookup!$I:$M,Lookup!K$2,0),"")</f>
        <v/>
      </c>
      <c r="M7631" s="6" t="str">
        <f>IFERROR(VLOOKUP($J7631,Lookup!$I:$M,Lookup!L$2,0),"")</f>
        <v/>
      </c>
      <c r="N7631" s="6" t="str">
        <f>IFERROR(VLOOKUP($J7631,Lookup!$I:$M,Lookup!M$2,0),"")</f>
        <v/>
      </c>
      <c r="O7631" s="6">
        <f>IFERROR(VLOOKUP(E7631,Lookup!B:C,2,0),0)</f>
        <v>0</v>
      </c>
    </row>
    <row r="7632" customHeight="1" spans="11:15">
      <c r="K7632" s="6" t="str">
        <f>IFERROR(VLOOKUP($J7632,Lookup!$I:$M,Lookup!J$2,0),"")</f>
        <v/>
      </c>
      <c r="L7632" s="6" t="str">
        <f>IFERROR(VLOOKUP($J7632,Lookup!$I:$M,Lookup!K$2,0),"")</f>
        <v/>
      </c>
      <c r="M7632" s="6" t="str">
        <f>IFERROR(VLOOKUP($J7632,Lookup!$I:$M,Lookup!L$2,0),"")</f>
        <v/>
      </c>
      <c r="N7632" s="6" t="str">
        <f>IFERROR(VLOOKUP($J7632,Lookup!$I:$M,Lookup!M$2,0),"")</f>
        <v/>
      </c>
      <c r="O7632" s="6">
        <f>IFERROR(VLOOKUP(E7632,Lookup!B:C,2,0),0)</f>
        <v>0</v>
      </c>
    </row>
    <row r="7633" customHeight="1" spans="11:15">
      <c r="K7633" s="6" t="str">
        <f>IFERROR(VLOOKUP($J7633,Lookup!$I:$M,Lookup!J$2,0),"")</f>
        <v/>
      </c>
      <c r="L7633" s="6" t="str">
        <f>IFERROR(VLOOKUP($J7633,Lookup!$I:$M,Lookup!K$2,0),"")</f>
        <v/>
      </c>
      <c r="M7633" s="6" t="str">
        <f>IFERROR(VLOOKUP($J7633,Lookup!$I:$M,Lookup!L$2,0),"")</f>
        <v/>
      </c>
      <c r="N7633" s="6" t="str">
        <f>IFERROR(VLOOKUP($J7633,Lookup!$I:$M,Lookup!M$2,0),"")</f>
        <v/>
      </c>
      <c r="O7633" s="6">
        <f>IFERROR(VLOOKUP(E7633,Lookup!B:C,2,0),0)</f>
        <v>0</v>
      </c>
    </row>
    <row r="7634" customHeight="1" spans="11:15">
      <c r="K7634" s="6" t="str">
        <f>IFERROR(VLOOKUP($J7634,Lookup!$I:$M,Lookup!J$2,0),"")</f>
        <v/>
      </c>
      <c r="L7634" s="6" t="str">
        <f>IFERROR(VLOOKUP($J7634,Lookup!$I:$M,Lookup!K$2,0),"")</f>
        <v/>
      </c>
      <c r="M7634" s="6" t="str">
        <f>IFERROR(VLOOKUP($J7634,Lookup!$I:$M,Lookup!L$2,0),"")</f>
        <v/>
      </c>
      <c r="N7634" s="6" t="str">
        <f>IFERROR(VLOOKUP($J7634,Lookup!$I:$M,Lookup!M$2,0),"")</f>
        <v/>
      </c>
      <c r="O7634" s="6">
        <f>IFERROR(VLOOKUP(E7634,Lookup!B:C,2,0),0)</f>
        <v>0</v>
      </c>
    </row>
    <row r="7635" customHeight="1" spans="11:15">
      <c r="K7635" s="6" t="str">
        <f>IFERROR(VLOOKUP($J7635,Lookup!$I:$M,Lookup!J$2,0),"")</f>
        <v/>
      </c>
      <c r="L7635" s="6" t="str">
        <f>IFERROR(VLOOKUP($J7635,Lookup!$I:$M,Lookup!K$2,0),"")</f>
        <v/>
      </c>
      <c r="M7635" s="6" t="str">
        <f>IFERROR(VLOOKUP($J7635,Lookup!$I:$M,Lookup!L$2,0),"")</f>
        <v/>
      </c>
      <c r="N7635" s="6" t="str">
        <f>IFERROR(VLOOKUP($J7635,Lookup!$I:$M,Lookup!M$2,0),"")</f>
        <v/>
      </c>
      <c r="O7635" s="6">
        <f>IFERROR(VLOOKUP(E7635,Lookup!B:C,2,0),0)</f>
        <v>0</v>
      </c>
    </row>
    <row r="7636" customHeight="1" spans="11:15">
      <c r="K7636" s="6" t="str">
        <f>IFERROR(VLOOKUP($J7636,Lookup!$I:$M,Lookup!J$2,0),"")</f>
        <v/>
      </c>
      <c r="L7636" s="6" t="str">
        <f>IFERROR(VLOOKUP($J7636,Lookup!$I:$M,Lookup!K$2,0),"")</f>
        <v/>
      </c>
      <c r="M7636" s="6" t="str">
        <f>IFERROR(VLOOKUP($J7636,Lookup!$I:$M,Lookup!L$2,0),"")</f>
        <v/>
      </c>
      <c r="N7636" s="6" t="str">
        <f>IFERROR(VLOOKUP($J7636,Lookup!$I:$M,Lookup!M$2,0),"")</f>
        <v/>
      </c>
      <c r="O7636" s="6">
        <f>IFERROR(VLOOKUP(E7636,Lookup!B:C,2,0),0)</f>
        <v>0</v>
      </c>
    </row>
    <row r="7637" customHeight="1" spans="11:15">
      <c r="K7637" s="6" t="str">
        <f>IFERROR(VLOOKUP($J7637,Lookup!$I:$M,Lookup!J$2,0),"")</f>
        <v/>
      </c>
      <c r="L7637" s="6" t="str">
        <f>IFERROR(VLOOKUP($J7637,Lookup!$I:$M,Lookup!K$2,0),"")</f>
        <v/>
      </c>
      <c r="M7637" s="6" t="str">
        <f>IFERROR(VLOOKUP($J7637,Lookup!$I:$M,Lookup!L$2,0),"")</f>
        <v/>
      </c>
      <c r="N7637" s="6" t="str">
        <f>IFERROR(VLOOKUP($J7637,Lookup!$I:$M,Lookup!M$2,0),"")</f>
        <v/>
      </c>
      <c r="O7637" s="6">
        <f>IFERROR(VLOOKUP(E7637,Lookup!B:C,2,0),0)</f>
        <v>0</v>
      </c>
    </row>
    <row r="7638" customHeight="1" spans="11:15">
      <c r="K7638" s="6" t="str">
        <f>IFERROR(VLOOKUP($J7638,Lookup!$I:$M,Lookup!J$2,0),"")</f>
        <v/>
      </c>
      <c r="L7638" s="6" t="str">
        <f>IFERROR(VLOOKUP($J7638,Lookup!$I:$M,Lookup!K$2,0),"")</f>
        <v/>
      </c>
      <c r="M7638" s="6" t="str">
        <f>IFERROR(VLOOKUP($J7638,Lookup!$I:$M,Lookup!L$2,0),"")</f>
        <v/>
      </c>
      <c r="N7638" s="6" t="str">
        <f>IFERROR(VLOOKUP($J7638,Lookup!$I:$M,Lookup!M$2,0),"")</f>
        <v/>
      </c>
      <c r="O7638" s="6">
        <f>IFERROR(VLOOKUP(E7638,Lookup!B:C,2,0),0)</f>
        <v>0</v>
      </c>
    </row>
    <row r="7639" customHeight="1" spans="11:15">
      <c r="K7639" s="6" t="str">
        <f>IFERROR(VLOOKUP($J7639,Lookup!$I:$M,Lookup!J$2,0),"")</f>
        <v/>
      </c>
      <c r="L7639" s="6" t="str">
        <f>IFERROR(VLOOKUP($J7639,Lookup!$I:$M,Lookup!K$2,0),"")</f>
        <v/>
      </c>
      <c r="M7639" s="6" t="str">
        <f>IFERROR(VLOOKUP($J7639,Lookup!$I:$M,Lookup!L$2,0),"")</f>
        <v/>
      </c>
      <c r="N7639" s="6" t="str">
        <f>IFERROR(VLOOKUP($J7639,Lookup!$I:$M,Lookup!M$2,0),"")</f>
        <v/>
      </c>
      <c r="O7639" s="6">
        <f>IFERROR(VLOOKUP(E7639,Lookup!B:C,2,0),0)</f>
        <v>0</v>
      </c>
    </row>
    <row r="7640" customHeight="1" spans="11:15">
      <c r="K7640" s="6" t="str">
        <f>IFERROR(VLOOKUP($J7640,Lookup!$I:$M,Lookup!J$2,0),"")</f>
        <v/>
      </c>
      <c r="L7640" s="6" t="str">
        <f>IFERROR(VLOOKUP($J7640,Lookup!$I:$M,Lookup!K$2,0),"")</f>
        <v/>
      </c>
      <c r="M7640" s="6" t="str">
        <f>IFERROR(VLOOKUP($J7640,Lookup!$I:$M,Lookup!L$2,0),"")</f>
        <v/>
      </c>
      <c r="N7640" s="6" t="str">
        <f>IFERROR(VLOOKUP($J7640,Lookup!$I:$M,Lookup!M$2,0),"")</f>
        <v/>
      </c>
      <c r="O7640" s="6">
        <f>IFERROR(VLOOKUP(E7640,Lookup!B:C,2,0),0)</f>
        <v>0</v>
      </c>
    </row>
    <row r="7641" customHeight="1" spans="11:15">
      <c r="K7641" s="6" t="str">
        <f>IFERROR(VLOOKUP($J7641,Lookup!$I:$M,Lookup!J$2,0),"")</f>
        <v/>
      </c>
      <c r="L7641" s="6" t="str">
        <f>IFERROR(VLOOKUP($J7641,Lookup!$I:$M,Lookup!K$2,0),"")</f>
        <v/>
      </c>
      <c r="M7641" s="6" t="str">
        <f>IFERROR(VLOOKUP($J7641,Lookup!$I:$M,Lookup!L$2,0),"")</f>
        <v/>
      </c>
      <c r="N7641" s="6" t="str">
        <f>IFERROR(VLOOKUP($J7641,Lookup!$I:$M,Lookup!M$2,0),"")</f>
        <v/>
      </c>
      <c r="O7641" s="6">
        <f>IFERROR(VLOOKUP(E7641,Lookup!B:C,2,0),0)</f>
        <v>0</v>
      </c>
    </row>
    <row r="7642" customHeight="1" spans="11:15">
      <c r="K7642" s="6" t="str">
        <f>IFERROR(VLOOKUP($J7642,Lookup!$I:$M,Lookup!J$2,0),"")</f>
        <v/>
      </c>
      <c r="L7642" s="6" t="str">
        <f>IFERROR(VLOOKUP($J7642,Lookup!$I:$M,Lookup!K$2,0),"")</f>
        <v/>
      </c>
      <c r="M7642" s="6" t="str">
        <f>IFERROR(VLOOKUP($J7642,Lookup!$I:$M,Lookup!L$2,0),"")</f>
        <v/>
      </c>
      <c r="N7642" s="6" t="str">
        <f>IFERROR(VLOOKUP($J7642,Lookup!$I:$M,Lookup!M$2,0),"")</f>
        <v/>
      </c>
      <c r="O7642" s="6">
        <f>IFERROR(VLOOKUP(E7642,Lookup!B:C,2,0),0)</f>
        <v>0</v>
      </c>
    </row>
    <row r="7643" customHeight="1" spans="11:15">
      <c r="K7643" s="6" t="str">
        <f>IFERROR(VLOOKUP($J7643,Lookup!$I:$M,Lookup!J$2,0),"")</f>
        <v/>
      </c>
      <c r="L7643" s="6" t="str">
        <f>IFERROR(VLOOKUP($J7643,Lookup!$I:$M,Lookup!K$2,0),"")</f>
        <v/>
      </c>
      <c r="M7643" s="6" t="str">
        <f>IFERROR(VLOOKUP($J7643,Lookup!$I:$M,Lookup!L$2,0),"")</f>
        <v/>
      </c>
      <c r="N7643" s="6" t="str">
        <f>IFERROR(VLOOKUP($J7643,Lookup!$I:$M,Lookup!M$2,0),"")</f>
        <v/>
      </c>
      <c r="O7643" s="6">
        <f>IFERROR(VLOOKUP(E7643,Lookup!B:C,2,0),0)</f>
        <v>0</v>
      </c>
    </row>
    <row r="7644" customHeight="1" spans="11:15">
      <c r="K7644" s="6" t="str">
        <f>IFERROR(VLOOKUP($J7644,Lookup!$I:$M,Lookup!J$2,0),"")</f>
        <v/>
      </c>
      <c r="L7644" s="6" t="str">
        <f>IFERROR(VLOOKUP($J7644,Lookup!$I:$M,Lookup!K$2,0),"")</f>
        <v/>
      </c>
      <c r="M7644" s="6" t="str">
        <f>IFERROR(VLOOKUP($J7644,Lookup!$I:$M,Lookup!L$2,0),"")</f>
        <v/>
      </c>
      <c r="N7644" s="6" t="str">
        <f>IFERROR(VLOOKUP($J7644,Lookup!$I:$M,Lookup!M$2,0),"")</f>
        <v/>
      </c>
      <c r="O7644" s="6">
        <f>IFERROR(VLOOKUP(E7644,Lookup!B:C,2,0),0)</f>
        <v>0</v>
      </c>
    </row>
    <row r="7645" customHeight="1" spans="11:15">
      <c r="K7645" s="6" t="str">
        <f>IFERROR(VLOOKUP($J7645,Lookup!$I:$M,Lookup!J$2,0),"")</f>
        <v/>
      </c>
      <c r="L7645" s="6" t="str">
        <f>IFERROR(VLOOKUP($J7645,Lookup!$I:$M,Lookup!K$2,0),"")</f>
        <v/>
      </c>
      <c r="M7645" s="6" t="str">
        <f>IFERROR(VLOOKUP($J7645,Lookup!$I:$M,Lookup!L$2,0),"")</f>
        <v/>
      </c>
      <c r="N7645" s="6" t="str">
        <f>IFERROR(VLOOKUP($J7645,Lookup!$I:$M,Lookup!M$2,0),"")</f>
        <v/>
      </c>
      <c r="O7645" s="6">
        <f>IFERROR(VLOOKUP(E7645,Lookup!B:C,2,0),0)</f>
        <v>0</v>
      </c>
    </row>
    <row r="7646" customHeight="1" spans="11:15">
      <c r="K7646" s="6" t="str">
        <f>IFERROR(VLOOKUP($J7646,Lookup!$I:$M,Lookup!J$2,0),"")</f>
        <v/>
      </c>
      <c r="L7646" s="6" t="str">
        <f>IFERROR(VLOOKUP($J7646,Lookup!$I:$M,Lookup!K$2,0),"")</f>
        <v/>
      </c>
      <c r="M7646" s="6" t="str">
        <f>IFERROR(VLOOKUP($J7646,Lookup!$I:$M,Lookup!L$2,0),"")</f>
        <v/>
      </c>
      <c r="N7646" s="6" t="str">
        <f>IFERROR(VLOOKUP($J7646,Lookup!$I:$M,Lookup!M$2,0),"")</f>
        <v/>
      </c>
      <c r="O7646" s="6">
        <f>IFERROR(VLOOKUP(E7646,Lookup!B:C,2,0),0)</f>
        <v>0</v>
      </c>
    </row>
    <row r="7647" customHeight="1" spans="11:15">
      <c r="K7647" s="6" t="str">
        <f>IFERROR(VLOOKUP($J7647,Lookup!$I:$M,Lookup!J$2,0),"")</f>
        <v/>
      </c>
      <c r="L7647" s="6" t="str">
        <f>IFERROR(VLOOKUP($J7647,Lookup!$I:$M,Lookup!K$2,0),"")</f>
        <v/>
      </c>
      <c r="M7647" s="6" t="str">
        <f>IFERROR(VLOOKUP($J7647,Lookup!$I:$M,Lookup!L$2,0),"")</f>
        <v/>
      </c>
      <c r="N7647" s="6" t="str">
        <f>IFERROR(VLOOKUP($J7647,Lookup!$I:$M,Lookup!M$2,0),"")</f>
        <v/>
      </c>
      <c r="O7647" s="6">
        <f>IFERROR(VLOOKUP(E7647,Lookup!B:C,2,0),0)</f>
        <v>0</v>
      </c>
    </row>
    <row r="7648" customHeight="1" spans="11:15">
      <c r="K7648" s="6" t="str">
        <f>IFERROR(VLOOKUP($J7648,Lookup!$I:$M,Lookup!J$2,0),"")</f>
        <v/>
      </c>
      <c r="L7648" s="6" t="str">
        <f>IFERROR(VLOOKUP($J7648,Lookup!$I:$M,Lookup!K$2,0),"")</f>
        <v/>
      </c>
      <c r="M7648" s="6" t="str">
        <f>IFERROR(VLOOKUP($J7648,Lookup!$I:$M,Lookup!L$2,0),"")</f>
        <v/>
      </c>
      <c r="N7648" s="6" t="str">
        <f>IFERROR(VLOOKUP($J7648,Lookup!$I:$M,Lookup!M$2,0),"")</f>
        <v/>
      </c>
      <c r="O7648" s="6">
        <f>IFERROR(VLOOKUP(E7648,Lookup!B:C,2,0),0)</f>
        <v>0</v>
      </c>
    </row>
    <row r="7649" customHeight="1" spans="11:15">
      <c r="K7649" s="6" t="str">
        <f>IFERROR(VLOOKUP($J7649,Lookup!$I:$M,Lookup!J$2,0),"")</f>
        <v/>
      </c>
      <c r="L7649" s="6" t="str">
        <f>IFERROR(VLOOKUP($J7649,Lookup!$I:$M,Lookup!K$2,0),"")</f>
        <v/>
      </c>
      <c r="M7649" s="6" t="str">
        <f>IFERROR(VLOOKUP($J7649,Lookup!$I:$M,Lookup!L$2,0),"")</f>
        <v/>
      </c>
      <c r="N7649" s="6" t="str">
        <f>IFERROR(VLOOKUP($J7649,Lookup!$I:$M,Lookup!M$2,0),"")</f>
        <v/>
      </c>
      <c r="O7649" s="6">
        <f>IFERROR(VLOOKUP(E7649,Lookup!B:C,2,0),0)</f>
        <v>0</v>
      </c>
    </row>
    <row r="7650" customHeight="1" spans="11:15">
      <c r="K7650" s="6" t="str">
        <f>IFERROR(VLOOKUP($J7650,Lookup!$I:$M,Lookup!J$2,0),"")</f>
        <v/>
      </c>
      <c r="L7650" s="6" t="str">
        <f>IFERROR(VLOOKUP($J7650,Lookup!$I:$M,Lookup!K$2,0),"")</f>
        <v/>
      </c>
      <c r="M7650" s="6" t="str">
        <f>IFERROR(VLOOKUP($J7650,Lookup!$I:$M,Lookup!L$2,0),"")</f>
        <v/>
      </c>
      <c r="N7650" s="6" t="str">
        <f>IFERROR(VLOOKUP($J7650,Lookup!$I:$M,Lookup!M$2,0),"")</f>
        <v/>
      </c>
      <c r="O7650" s="6">
        <f>IFERROR(VLOOKUP(E7650,Lookup!B:C,2,0),0)</f>
        <v>0</v>
      </c>
    </row>
    <row r="7651" customHeight="1" spans="11:15">
      <c r="K7651" s="6" t="str">
        <f>IFERROR(VLOOKUP($J7651,Lookup!$I:$M,Lookup!J$2,0),"")</f>
        <v/>
      </c>
      <c r="L7651" s="6" t="str">
        <f>IFERROR(VLOOKUP($J7651,Lookup!$I:$M,Lookup!K$2,0),"")</f>
        <v/>
      </c>
      <c r="M7651" s="6" t="str">
        <f>IFERROR(VLOOKUP($J7651,Lookup!$I:$M,Lookup!L$2,0),"")</f>
        <v/>
      </c>
      <c r="N7651" s="6" t="str">
        <f>IFERROR(VLOOKUP($J7651,Lookup!$I:$M,Lookup!M$2,0),"")</f>
        <v/>
      </c>
      <c r="O7651" s="6">
        <f>IFERROR(VLOOKUP(E7651,Lookup!B:C,2,0),0)</f>
        <v>0</v>
      </c>
    </row>
    <row r="7652" customHeight="1" spans="11:15">
      <c r="K7652" s="6" t="str">
        <f>IFERROR(VLOOKUP($J7652,Lookup!$I:$M,Lookup!J$2,0),"")</f>
        <v/>
      </c>
      <c r="L7652" s="6" t="str">
        <f>IFERROR(VLOOKUP($J7652,Lookup!$I:$M,Lookup!K$2,0),"")</f>
        <v/>
      </c>
      <c r="M7652" s="6" t="str">
        <f>IFERROR(VLOOKUP($J7652,Lookup!$I:$M,Lookup!L$2,0),"")</f>
        <v/>
      </c>
      <c r="N7652" s="6" t="str">
        <f>IFERROR(VLOOKUP($J7652,Lookup!$I:$M,Lookup!M$2,0),"")</f>
        <v/>
      </c>
      <c r="O7652" s="6">
        <f>IFERROR(VLOOKUP(E7652,Lookup!B:C,2,0),0)</f>
        <v>0</v>
      </c>
    </row>
    <row r="7653" customHeight="1" spans="11:15">
      <c r="K7653" s="6" t="str">
        <f>IFERROR(VLOOKUP($J7653,Lookup!$I:$M,Lookup!J$2,0),"")</f>
        <v/>
      </c>
      <c r="L7653" s="6" t="str">
        <f>IFERROR(VLOOKUP($J7653,Lookup!$I:$M,Lookup!K$2,0),"")</f>
        <v/>
      </c>
      <c r="M7653" s="6" t="str">
        <f>IFERROR(VLOOKUP($J7653,Lookup!$I:$M,Lookup!L$2,0),"")</f>
        <v/>
      </c>
      <c r="N7653" s="6" t="str">
        <f>IFERROR(VLOOKUP($J7653,Lookup!$I:$M,Lookup!M$2,0),"")</f>
        <v/>
      </c>
      <c r="O7653" s="6">
        <f>IFERROR(VLOOKUP(E7653,Lookup!B:C,2,0),0)</f>
        <v>0</v>
      </c>
    </row>
    <row r="7654" customHeight="1" spans="11:15">
      <c r="K7654" s="6" t="str">
        <f>IFERROR(VLOOKUP($J7654,Lookup!$I:$M,Lookup!J$2,0),"")</f>
        <v/>
      </c>
      <c r="L7654" s="6" t="str">
        <f>IFERROR(VLOOKUP($J7654,Lookup!$I:$M,Lookup!K$2,0),"")</f>
        <v/>
      </c>
      <c r="M7654" s="6" t="str">
        <f>IFERROR(VLOOKUP($J7654,Lookup!$I:$M,Lookup!L$2,0),"")</f>
        <v/>
      </c>
      <c r="N7654" s="6" t="str">
        <f>IFERROR(VLOOKUP($J7654,Lookup!$I:$M,Lookup!M$2,0),"")</f>
        <v/>
      </c>
      <c r="O7654" s="6">
        <f>IFERROR(VLOOKUP(E7654,Lookup!B:C,2,0),0)</f>
        <v>0</v>
      </c>
    </row>
    <row r="7655" customHeight="1" spans="11:15">
      <c r="K7655" s="6" t="str">
        <f>IFERROR(VLOOKUP($J7655,Lookup!$I:$M,Lookup!J$2,0),"")</f>
        <v/>
      </c>
      <c r="L7655" s="6" t="str">
        <f>IFERROR(VLOOKUP($J7655,Lookup!$I:$M,Lookup!K$2,0),"")</f>
        <v/>
      </c>
      <c r="M7655" s="6" t="str">
        <f>IFERROR(VLOOKUP($J7655,Lookup!$I:$M,Lookup!L$2,0),"")</f>
        <v/>
      </c>
      <c r="N7655" s="6" t="str">
        <f>IFERROR(VLOOKUP($J7655,Lookup!$I:$M,Lookup!M$2,0),"")</f>
        <v/>
      </c>
      <c r="O7655" s="6">
        <f>IFERROR(VLOOKUP(E7655,Lookup!B:C,2,0),0)</f>
        <v>0</v>
      </c>
    </row>
    <row r="7656" customHeight="1" spans="11:15">
      <c r="K7656" s="6" t="str">
        <f>IFERROR(VLOOKUP($J7656,Lookup!$I:$M,Lookup!J$2,0),"")</f>
        <v/>
      </c>
      <c r="L7656" s="6" t="str">
        <f>IFERROR(VLOOKUP($J7656,Lookup!$I:$M,Lookup!K$2,0),"")</f>
        <v/>
      </c>
      <c r="M7656" s="6" t="str">
        <f>IFERROR(VLOOKUP($J7656,Lookup!$I:$M,Lookup!L$2,0),"")</f>
        <v/>
      </c>
      <c r="N7656" s="6" t="str">
        <f>IFERROR(VLOOKUP($J7656,Lookup!$I:$M,Lookup!M$2,0),"")</f>
        <v/>
      </c>
      <c r="O7656" s="6">
        <f>IFERROR(VLOOKUP(E7656,Lookup!B:C,2,0),0)</f>
        <v>0</v>
      </c>
    </row>
    <row r="7657" customHeight="1" spans="11:15">
      <c r="K7657" s="6" t="str">
        <f>IFERROR(VLOOKUP($J7657,Lookup!$I:$M,Lookup!J$2,0),"")</f>
        <v/>
      </c>
      <c r="L7657" s="6" t="str">
        <f>IFERROR(VLOOKUP($J7657,Lookup!$I:$M,Lookup!K$2,0),"")</f>
        <v/>
      </c>
      <c r="M7657" s="6" t="str">
        <f>IFERROR(VLOOKUP($J7657,Lookup!$I:$M,Lookup!L$2,0),"")</f>
        <v/>
      </c>
      <c r="N7657" s="6" t="str">
        <f>IFERROR(VLOOKUP($J7657,Lookup!$I:$M,Lookup!M$2,0),"")</f>
        <v/>
      </c>
      <c r="O7657" s="6">
        <f>IFERROR(VLOOKUP(E7657,Lookup!B:C,2,0),0)</f>
        <v>0</v>
      </c>
    </row>
    <row r="7658" customHeight="1" spans="11:15">
      <c r="K7658" s="6" t="str">
        <f>IFERROR(VLOOKUP($J7658,Lookup!$I:$M,Lookup!J$2,0),"")</f>
        <v/>
      </c>
      <c r="L7658" s="6" t="str">
        <f>IFERROR(VLOOKUP($J7658,Lookup!$I:$M,Lookup!K$2,0),"")</f>
        <v/>
      </c>
      <c r="M7658" s="6" t="str">
        <f>IFERROR(VLOOKUP($J7658,Lookup!$I:$M,Lookup!L$2,0),"")</f>
        <v/>
      </c>
      <c r="N7658" s="6" t="str">
        <f>IFERROR(VLOOKUP($J7658,Lookup!$I:$M,Lookup!M$2,0),"")</f>
        <v/>
      </c>
      <c r="O7658" s="6">
        <f>IFERROR(VLOOKUP(E7658,Lookup!B:C,2,0),0)</f>
        <v>0</v>
      </c>
    </row>
    <row r="7659" customHeight="1" spans="11:15">
      <c r="K7659" s="6" t="str">
        <f>IFERROR(VLOOKUP($J7659,Lookup!$I:$M,Lookup!J$2,0),"")</f>
        <v/>
      </c>
      <c r="L7659" s="6" t="str">
        <f>IFERROR(VLOOKUP($J7659,Lookup!$I:$M,Lookup!K$2,0),"")</f>
        <v/>
      </c>
      <c r="M7659" s="6" t="str">
        <f>IFERROR(VLOOKUP($J7659,Lookup!$I:$M,Lookup!L$2,0),"")</f>
        <v/>
      </c>
      <c r="N7659" s="6" t="str">
        <f>IFERROR(VLOOKUP($J7659,Lookup!$I:$M,Lookup!M$2,0),"")</f>
        <v/>
      </c>
      <c r="O7659" s="6">
        <f>IFERROR(VLOOKUP(E7659,Lookup!B:C,2,0),0)</f>
        <v>0</v>
      </c>
    </row>
    <row r="7660" customHeight="1" spans="11:15">
      <c r="K7660" s="6" t="str">
        <f>IFERROR(VLOOKUP($J7660,Lookup!$I:$M,Lookup!J$2,0),"")</f>
        <v/>
      </c>
      <c r="L7660" s="6" t="str">
        <f>IFERROR(VLOOKUP($J7660,Lookup!$I:$M,Lookup!K$2,0),"")</f>
        <v/>
      </c>
      <c r="M7660" s="6" t="str">
        <f>IFERROR(VLOOKUP($J7660,Lookup!$I:$M,Lookup!L$2,0),"")</f>
        <v/>
      </c>
      <c r="N7660" s="6" t="str">
        <f>IFERROR(VLOOKUP($J7660,Lookup!$I:$M,Lookup!M$2,0),"")</f>
        <v/>
      </c>
      <c r="O7660" s="6">
        <f>IFERROR(VLOOKUP(E7660,Lookup!B:C,2,0),0)</f>
        <v>0</v>
      </c>
    </row>
    <row r="7661" customHeight="1" spans="11:15">
      <c r="K7661" s="6" t="str">
        <f>IFERROR(VLOOKUP($J7661,Lookup!$I:$M,Lookup!J$2,0),"")</f>
        <v/>
      </c>
      <c r="L7661" s="6" t="str">
        <f>IFERROR(VLOOKUP($J7661,Lookup!$I:$M,Lookup!K$2,0),"")</f>
        <v/>
      </c>
      <c r="M7661" s="6" t="str">
        <f>IFERROR(VLOOKUP($J7661,Lookup!$I:$M,Lookup!L$2,0),"")</f>
        <v/>
      </c>
      <c r="N7661" s="6" t="str">
        <f>IFERROR(VLOOKUP($J7661,Lookup!$I:$M,Lookup!M$2,0),"")</f>
        <v/>
      </c>
      <c r="O7661" s="6">
        <f>IFERROR(VLOOKUP(E7661,Lookup!B:C,2,0),0)</f>
        <v>0</v>
      </c>
    </row>
    <row r="7662" customHeight="1" spans="11:15">
      <c r="K7662" s="6" t="str">
        <f>IFERROR(VLOOKUP($J7662,Lookup!$I:$M,Lookup!J$2,0),"")</f>
        <v/>
      </c>
      <c r="L7662" s="6" t="str">
        <f>IFERROR(VLOOKUP($J7662,Lookup!$I:$M,Lookup!K$2,0),"")</f>
        <v/>
      </c>
      <c r="M7662" s="6" t="str">
        <f>IFERROR(VLOOKUP($J7662,Lookup!$I:$M,Lookup!L$2,0),"")</f>
        <v/>
      </c>
      <c r="N7662" s="6" t="str">
        <f>IFERROR(VLOOKUP($J7662,Lookup!$I:$M,Lookup!M$2,0),"")</f>
        <v/>
      </c>
      <c r="O7662" s="6">
        <f>IFERROR(VLOOKUP(E7662,Lookup!B:C,2,0),0)</f>
        <v>0</v>
      </c>
    </row>
    <row r="7663" customHeight="1" spans="11:15">
      <c r="K7663" s="6" t="str">
        <f>IFERROR(VLOOKUP($J7663,Lookup!$I:$M,Lookup!J$2,0),"")</f>
        <v/>
      </c>
      <c r="L7663" s="6" t="str">
        <f>IFERROR(VLOOKUP($J7663,Lookup!$I:$M,Lookup!K$2,0),"")</f>
        <v/>
      </c>
      <c r="M7663" s="6" t="str">
        <f>IFERROR(VLOOKUP($J7663,Lookup!$I:$M,Lookup!L$2,0),"")</f>
        <v/>
      </c>
      <c r="N7663" s="6" t="str">
        <f>IFERROR(VLOOKUP($J7663,Lookup!$I:$M,Lookup!M$2,0),"")</f>
        <v/>
      </c>
      <c r="O7663" s="6">
        <f>IFERROR(VLOOKUP(E7663,Lookup!B:C,2,0),0)</f>
        <v>0</v>
      </c>
    </row>
    <row r="7664" customHeight="1" spans="11:15">
      <c r="K7664" s="6" t="str">
        <f>IFERROR(VLOOKUP($J7664,Lookup!$I:$M,Lookup!J$2,0),"")</f>
        <v/>
      </c>
      <c r="L7664" s="6" t="str">
        <f>IFERROR(VLOOKUP($J7664,Lookup!$I:$M,Lookup!K$2,0),"")</f>
        <v/>
      </c>
      <c r="M7664" s="6" t="str">
        <f>IFERROR(VLOOKUP($J7664,Lookup!$I:$M,Lookup!L$2,0),"")</f>
        <v/>
      </c>
      <c r="N7664" s="6" t="str">
        <f>IFERROR(VLOOKUP($J7664,Lookup!$I:$M,Lookup!M$2,0),"")</f>
        <v/>
      </c>
      <c r="O7664" s="6">
        <f>IFERROR(VLOOKUP(E7664,Lookup!B:C,2,0),0)</f>
        <v>0</v>
      </c>
    </row>
    <row r="7665" customHeight="1" spans="11:15">
      <c r="K7665" s="6" t="str">
        <f>IFERROR(VLOOKUP($J7665,Lookup!$I:$M,Lookup!J$2,0),"")</f>
        <v/>
      </c>
      <c r="L7665" s="6" t="str">
        <f>IFERROR(VLOOKUP($J7665,Lookup!$I:$M,Lookup!K$2,0),"")</f>
        <v/>
      </c>
      <c r="M7665" s="6" t="str">
        <f>IFERROR(VLOOKUP($J7665,Lookup!$I:$M,Lookup!L$2,0),"")</f>
        <v/>
      </c>
      <c r="N7665" s="6" t="str">
        <f>IFERROR(VLOOKUP($J7665,Lookup!$I:$M,Lookup!M$2,0),"")</f>
        <v/>
      </c>
      <c r="O7665" s="6">
        <f>IFERROR(VLOOKUP(E7665,Lookup!B:C,2,0),0)</f>
        <v>0</v>
      </c>
    </row>
    <row r="7666" customHeight="1" spans="11:15">
      <c r="K7666" s="6" t="str">
        <f>IFERROR(VLOOKUP($J7666,Lookup!$I:$M,Lookup!J$2,0),"")</f>
        <v/>
      </c>
      <c r="L7666" s="6" t="str">
        <f>IFERROR(VLOOKUP($J7666,Lookup!$I:$M,Lookup!K$2,0),"")</f>
        <v/>
      </c>
      <c r="M7666" s="6" t="str">
        <f>IFERROR(VLOOKUP($J7666,Lookup!$I:$M,Lookup!L$2,0),"")</f>
        <v/>
      </c>
      <c r="N7666" s="6" t="str">
        <f>IFERROR(VLOOKUP($J7666,Lookup!$I:$M,Lookup!M$2,0),"")</f>
        <v/>
      </c>
      <c r="O7666" s="6">
        <f>IFERROR(VLOOKUP(E7666,Lookup!B:C,2,0),0)</f>
        <v>0</v>
      </c>
    </row>
    <row r="7667" customHeight="1" spans="11:15">
      <c r="K7667" s="6" t="str">
        <f>IFERROR(VLOOKUP($J7667,Lookup!$I:$M,Lookup!J$2,0),"")</f>
        <v/>
      </c>
      <c r="L7667" s="6" t="str">
        <f>IFERROR(VLOOKUP($J7667,Lookup!$I:$M,Lookup!K$2,0),"")</f>
        <v/>
      </c>
      <c r="M7667" s="6" t="str">
        <f>IFERROR(VLOOKUP($J7667,Lookup!$I:$M,Lookup!L$2,0),"")</f>
        <v/>
      </c>
      <c r="N7667" s="6" t="str">
        <f>IFERROR(VLOOKUP($J7667,Lookup!$I:$M,Lookup!M$2,0),"")</f>
        <v/>
      </c>
      <c r="O7667" s="6">
        <f>IFERROR(VLOOKUP(E7667,Lookup!B:C,2,0),0)</f>
        <v>0</v>
      </c>
    </row>
    <row r="7668" customHeight="1" spans="11:15">
      <c r="K7668" s="6" t="str">
        <f>IFERROR(VLOOKUP($J7668,Lookup!$I:$M,Lookup!J$2,0),"")</f>
        <v/>
      </c>
      <c r="L7668" s="6" t="str">
        <f>IFERROR(VLOOKUP($J7668,Lookup!$I:$M,Lookup!K$2,0),"")</f>
        <v/>
      </c>
      <c r="M7668" s="6" t="str">
        <f>IFERROR(VLOOKUP($J7668,Lookup!$I:$M,Lookup!L$2,0),"")</f>
        <v/>
      </c>
      <c r="N7668" s="6" t="str">
        <f>IFERROR(VLOOKUP($J7668,Lookup!$I:$M,Lookup!M$2,0),"")</f>
        <v/>
      </c>
      <c r="O7668" s="6">
        <f>IFERROR(VLOOKUP(E7668,Lookup!B:C,2,0),0)</f>
        <v>0</v>
      </c>
    </row>
    <row r="7669" customHeight="1" spans="11:15">
      <c r="K7669" s="6" t="str">
        <f>IFERROR(VLOOKUP($J7669,Lookup!$I:$M,Lookup!J$2,0),"")</f>
        <v/>
      </c>
      <c r="L7669" s="6" t="str">
        <f>IFERROR(VLOOKUP($J7669,Lookup!$I:$M,Lookup!K$2,0),"")</f>
        <v/>
      </c>
      <c r="M7669" s="6" t="str">
        <f>IFERROR(VLOOKUP($J7669,Lookup!$I:$M,Lookup!L$2,0),"")</f>
        <v/>
      </c>
      <c r="N7669" s="6" t="str">
        <f>IFERROR(VLOOKUP($J7669,Lookup!$I:$M,Lookup!M$2,0),"")</f>
        <v/>
      </c>
      <c r="O7669" s="6">
        <f>IFERROR(VLOOKUP(E7669,Lookup!B:C,2,0),0)</f>
        <v>0</v>
      </c>
    </row>
    <row r="7670" customHeight="1" spans="11:15">
      <c r="K7670" s="6" t="str">
        <f>IFERROR(VLOOKUP($J7670,Lookup!$I:$M,Lookup!J$2,0),"")</f>
        <v/>
      </c>
      <c r="L7670" s="6" t="str">
        <f>IFERROR(VLOOKUP($J7670,Lookup!$I:$M,Lookup!K$2,0),"")</f>
        <v/>
      </c>
      <c r="M7670" s="6" t="str">
        <f>IFERROR(VLOOKUP($J7670,Lookup!$I:$M,Lookup!L$2,0),"")</f>
        <v/>
      </c>
      <c r="N7670" s="6" t="str">
        <f>IFERROR(VLOOKUP($J7670,Lookup!$I:$M,Lookup!M$2,0),"")</f>
        <v/>
      </c>
      <c r="O7670" s="6">
        <f>IFERROR(VLOOKUP(E7670,Lookup!B:C,2,0),0)</f>
        <v>0</v>
      </c>
    </row>
    <row r="7671" customHeight="1" spans="11:15">
      <c r="K7671" s="6" t="str">
        <f>IFERROR(VLOOKUP($J7671,Lookup!$I:$M,Lookup!J$2,0),"")</f>
        <v/>
      </c>
      <c r="L7671" s="6" t="str">
        <f>IFERROR(VLOOKUP($J7671,Lookup!$I:$M,Lookup!K$2,0),"")</f>
        <v/>
      </c>
      <c r="M7671" s="6" t="str">
        <f>IFERROR(VLOOKUP($J7671,Lookup!$I:$M,Lookup!L$2,0),"")</f>
        <v/>
      </c>
      <c r="N7671" s="6" t="str">
        <f>IFERROR(VLOOKUP($J7671,Lookup!$I:$M,Lookup!M$2,0),"")</f>
        <v/>
      </c>
      <c r="O7671" s="6">
        <f>IFERROR(VLOOKUP(E7671,Lookup!B:C,2,0),0)</f>
        <v>0</v>
      </c>
    </row>
    <row r="7672" customHeight="1" spans="11:15">
      <c r="K7672" s="6" t="str">
        <f>IFERROR(VLOOKUP($J7672,Lookup!$I:$M,Lookup!J$2,0),"")</f>
        <v/>
      </c>
      <c r="L7672" s="6" t="str">
        <f>IFERROR(VLOOKUP($J7672,Lookup!$I:$M,Lookup!K$2,0),"")</f>
        <v/>
      </c>
      <c r="M7672" s="6" t="str">
        <f>IFERROR(VLOOKUP($J7672,Lookup!$I:$M,Lookup!L$2,0),"")</f>
        <v/>
      </c>
      <c r="N7672" s="6" t="str">
        <f>IFERROR(VLOOKUP($J7672,Lookup!$I:$M,Lookup!M$2,0),"")</f>
        <v/>
      </c>
      <c r="O7672" s="6">
        <f>IFERROR(VLOOKUP(E7672,Lookup!B:C,2,0),0)</f>
        <v>0</v>
      </c>
    </row>
    <row r="7673" customHeight="1" spans="11:15">
      <c r="K7673" s="6" t="str">
        <f>IFERROR(VLOOKUP($J7673,Lookup!$I:$M,Lookup!J$2,0),"")</f>
        <v/>
      </c>
      <c r="L7673" s="6" t="str">
        <f>IFERROR(VLOOKUP($J7673,Lookup!$I:$M,Lookup!K$2,0),"")</f>
        <v/>
      </c>
      <c r="M7673" s="6" t="str">
        <f>IFERROR(VLOOKUP($J7673,Lookup!$I:$M,Lookup!L$2,0),"")</f>
        <v/>
      </c>
      <c r="N7673" s="6" t="str">
        <f>IFERROR(VLOOKUP($J7673,Lookup!$I:$M,Lookup!M$2,0),"")</f>
        <v/>
      </c>
      <c r="O7673" s="6">
        <f>IFERROR(VLOOKUP(E7673,Lookup!B:C,2,0),0)</f>
        <v>0</v>
      </c>
    </row>
    <row r="7674" customHeight="1" spans="11:15">
      <c r="K7674" s="6" t="str">
        <f>IFERROR(VLOOKUP($J7674,Lookup!$I:$M,Lookup!J$2,0),"")</f>
        <v/>
      </c>
      <c r="L7674" s="6" t="str">
        <f>IFERROR(VLOOKUP($J7674,Lookup!$I:$M,Lookup!K$2,0),"")</f>
        <v/>
      </c>
      <c r="M7674" s="6" t="str">
        <f>IFERROR(VLOOKUP($J7674,Lookup!$I:$M,Lookup!L$2,0),"")</f>
        <v/>
      </c>
      <c r="N7674" s="6" t="str">
        <f>IFERROR(VLOOKUP($J7674,Lookup!$I:$M,Lookup!M$2,0),"")</f>
        <v/>
      </c>
      <c r="O7674" s="6">
        <f>IFERROR(VLOOKUP(E7674,Lookup!B:C,2,0),0)</f>
        <v>0</v>
      </c>
    </row>
    <row r="7675" customHeight="1" spans="11:15">
      <c r="K7675" s="6" t="str">
        <f>IFERROR(VLOOKUP($J7675,Lookup!$I:$M,Lookup!J$2,0),"")</f>
        <v/>
      </c>
      <c r="L7675" s="6" t="str">
        <f>IFERROR(VLOOKUP($J7675,Lookup!$I:$M,Lookup!K$2,0),"")</f>
        <v/>
      </c>
      <c r="M7675" s="6" t="str">
        <f>IFERROR(VLOOKUP($J7675,Lookup!$I:$M,Lookup!L$2,0),"")</f>
        <v/>
      </c>
      <c r="N7675" s="6" t="str">
        <f>IFERROR(VLOOKUP($J7675,Lookup!$I:$M,Lookup!M$2,0),"")</f>
        <v/>
      </c>
      <c r="O7675" s="6">
        <f>IFERROR(VLOOKUP(E7675,Lookup!B:C,2,0),0)</f>
        <v>0</v>
      </c>
    </row>
    <row r="7676" customHeight="1" spans="11:15">
      <c r="K7676" s="6" t="str">
        <f>IFERROR(VLOOKUP($J7676,Lookup!$I:$M,Lookup!J$2,0),"")</f>
        <v/>
      </c>
      <c r="L7676" s="6" t="str">
        <f>IFERROR(VLOOKUP($J7676,Lookup!$I:$M,Lookup!K$2,0),"")</f>
        <v/>
      </c>
      <c r="M7676" s="6" t="str">
        <f>IFERROR(VLOOKUP($J7676,Lookup!$I:$M,Lookup!L$2,0),"")</f>
        <v/>
      </c>
      <c r="N7676" s="6" t="str">
        <f>IFERROR(VLOOKUP($J7676,Lookup!$I:$M,Lookup!M$2,0),"")</f>
        <v/>
      </c>
      <c r="O7676" s="6">
        <f>IFERROR(VLOOKUP(E7676,Lookup!B:C,2,0),0)</f>
        <v>0</v>
      </c>
    </row>
    <row r="7677" customHeight="1" spans="11:15">
      <c r="K7677" s="6" t="str">
        <f>IFERROR(VLOOKUP($J7677,Lookup!$I:$M,Lookup!J$2,0),"")</f>
        <v/>
      </c>
      <c r="L7677" s="6" t="str">
        <f>IFERROR(VLOOKUP($J7677,Lookup!$I:$M,Lookup!K$2,0),"")</f>
        <v/>
      </c>
      <c r="M7677" s="6" t="str">
        <f>IFERROR(VLOOKUP($J7677,Lookup!$I:$M,Lookup!L$2,0),"")</f>
        <v/>
      </c>
      <c r="N7677" s="6" t="str">
        <f>IFERROR(VLOOKUP($J7677,Lookup!$I:$M,Lookup!M$2,0),"")</f>
        <v/>
      </c>
      <c r="O7677" s="6">
        <f>IFERROR(VLOOKUP(E7677,Lookup!B:C,2,0),0)</f>
        <v>0</v>
      </c>
    </row>
    <row r="7678" customHeight="1" spans="11:15">
      <c r="K7678" s="6" t="str">
        <f>IFERROR(VLOOKUP($J7678,Lookup!$I:$M,Lookup!J$2,0),"")</f>
        <v/>
      </c>
      <c r="L7678" s="6" t="str">
        <f>IFERROR(VLOOKUP($J7678,Lookup!$I:$M,Lookup!K$2,0),"")</f>
        <v/>
      </c>
      <c r="M7678" s="6" t="str">
        <f>IFERROR(VLOOKUP($J7678,Lookup!$I:$M,Lookup!L$2,0),"")</f>
        <v/>
      </c>
      <c r="N7678" s="6" t="str">
        <f>IFERROR(VLOOKUP($J7678,Lookup!$I:$M,Lookup!M$2,0),"")</f>
        <v/>
      </c>
      <c r="O7678" s="6">
        <f>IFERROR(VLOOKUP(E7678,Lookup!B:C,2,0),0)</f>
        <v>0</v>
      </c>
    </row>
    <row r="7679" customHeight="1" spans="11:15">
      <c r="K7679" s="6" t="str">
        <f>IFERROR(VLOOKUP($J7679,Lookup!$I:$M,Lookup!J$2,0),"")</f>
        <v/>
      </c>
      <c r="L7679" s="6" t="str">
        <f>IFERROR(VLOOKUP($J7679,Lookup!$I:$M,Lookup!K$2,0),"")</f>
        <v/>
      </c>
      <c r="M7679" s="6" t="str">
        <f>IFERROR(VLOOKUP($J7679,Lookup!$I:$M,Lookup!L$2,0),"")</f>
        <v/>
      </c>
      <c r="N7679" s="6" t="str">
        <f>IFERROR(VLOOKUP($J7679,Lookup!$I:$M,Lookup!M$2,0),"")</f>
        <v/>
      </c>
      <c r="O7679" s="6">
        <f>IFERROR(VLOOKUP(E7679,Lookup!B:C,2,0),0)</f>
        <v>0</v>
      </c>
    </row>
    <row r="7680" customHeight="1" spans="11:15">
      <c r="K7680" s="6" t="str">
        <f>IFERROR(VLOOKUP($J7680,Lookup!$I:$M,Lookup!J$2,0),"")</f>
        <v/>
      </c>
      <c r="L7680" s="6" t="str">
        <f>IFERROR(VLOOKUP($J7680,Lookup!$I:$M,Lookup!K$2,0),"")</f>
        <v/>
      </c>
      <c r="M7680" s="6" t="str">
        <f>IFERROR(VLOOKUP($J7680,Lookup!$I:$M,Lookup!L$2,0),"")</f>
        <v/>
      </c>
      <c r="N7680" s="6" t="str">
        <f>IFERROR(VLOOKUP($J7680,Lookup!$I:$M,Lookup!M$2,0),"")</f>
        <v/>
      </c>
      <c r="O7680" s="6">
        <f>IFERROR(VLOOKUP(E7680,Lookup!B:C,2,0),0)</f>
        <v>0</v>
      </c>
    </row>
    <row r="7681" customHeight="1" spans="11:15">
      <c r="K7681" s="6" t="str">
        <f>IFERROR(VLOOKUP($J7681,Lookup!$I:$M,Lookup!J$2,0),"")</f>
        <v/>
      </c>
      <c r="L7681" s="6" t="str">
        <f>IFERROR(VLOOKUP($J7681,Lookup!$I:$M,Lookup!K$2,0),"")</f>
        <v/>
      </c>
      <c r="M7681" s="6" t="str">
        <f>IFERROR(VLOOKUP($J7681,Lookup!$I:$M,Lookup!L$2,0),"")</f>
        <v/>
      </c>
      <c r="N7681" s="6" t="str">
        <f>IFERROR(VLOOKUP($J7681,Lookup!$I:$M,Lookup!M$2,0),"")</f>
        <v/>
      </c>
      <c r="O7681" s="6">
        <f>IFERROR(VLOOKUP(E7681,Lookup!B:C,2,0),0)</f>
        <v>0</v>
      </c>
    </row>
    <row r="7682" customHeight="1" spans="11:15">
      <c r="K7682" s="6" t="str">
        <f>IFERROR(VLOOKUP($J7682,Lookup!$I:$M,Lookup!J$2,0),"")</f>
        <v/>
      </c>
      <c r="L7682" s="6" t="str">
        <f>IFERROR(VLOOKUP($J7682,Lookup!$I:$M,Lookup!K$2,0),"")</f>
        <v/>
      </c>
      <c r="M7682" s="6" t="str">
        <f>IFERROR(VLOOKUP($J7682,Lookup!$I:$M,Lookup!L$2,0),"")</f>
        <v/>
      </c>
      <c r="N7682" s="6" t="str">
        <f>IFERROR(VLOOKUP($J7682,Lookup!$I:$M,Lookup!M$2,0),"")</f>
        <v/>
      </c>
      <c r="O7682" s="6">
        <f>IFERROR(VLOOKUP(E7682,Lookup!B:C,2,0),0)</f>
        <v>0</v>
      </c>
    </row>
    <row r="7683" customHeight="1" spans="11:15">
      <c r="K7683" s="6" t="str">
        <f>IFERROR(VLOOKUP($J7683,Lookup!$I:$M,Lookup!J$2,0),"")</f>
        <v/>
      </c>
      <c r="L7683" s="6" t="str">
        <f>IFERROR(VLOOKUP($J7683,Lookup!$I:$M,Lookup!K$2,0),"")</f>
        <v/>
      </c>
      <c r="M7683" s="6" t="str">
        <f>IFERROR(VLOOKUP($J7683,Lookup!$I:$M,Lookup!L$2,0),"")</f>
        <v/>
      </c>
      <c r="N7683" s="6" t="str">
        <f>IFERROR(VLOOKUP($J7683,Lookup!$I:$M,Lookup!M$2,0),"")</f>
        <v/>
      </c>
      <c r="O7683" s="6">
        <f>IFERROR(VLOOKUP(E7683,Lookup!B:C,2,0),0)</f>
        <v>0</v>
      </c>
    </row>
    <row r="7684" customHeight="1" spans="11:15">
      <c r="K7684" s="6" t="str">
        <f>IFERROR(VLOOKUP($J7684,Lookup!$I:$M,Lookup!J$2,0),"")</f>
        <v/>
      </c>
      <c r="L7684" s="6" t="str">
        <f>IFERROR(VLOOKUP($J7684,Lookup!$I:$M,Lookup!K$2,0),"")</f>
        <v/>
      </c>
      <c r="M7684" s="6" t="str">
        <f>IFERROR(VLOOKUP($J7684,Lookup!$I:$M,Lookup!L$2,0),"")</f>
        <v/>
      </c>
      <c r="N7684" s="6" t="str">
        <f>IFERROR(VLOOKUP($J7684,Lookup!$I:$M,Lookup!M$2,0),"")</f>
        <v/>
      </c>
      <c r="O7684" s="6">
        <f>IFERROR(VLOOKUP(E7684,Lookup!B:C,2,0),0)</f>
        <v>0</v>
      </c>
    </row>
    <row r="7685" customHeight="1" spans="11:15">
      <c r="K7685" s="6" t="str">
        <f>IFERROR(VLOOKUP($J7685,Lookup!$I:$M,Lookup!J$2,0),"")</f>
        <v/>
      </c>
      <c r="L7685" s="6" t="str">
        <f>IFERROR(VLOOKUP($J7685,Lookup!$I:$M,Lookup!K$2,0),"")</f>
        <v/>
      </c>
      <c r="M7685" s="6" t="str">
        <f>IFERROR(VLOOKUP($J7685,Lookup!$I:$M,Lookup!L$2,0),"")</f>
        <v/>
      </c>
      <c r="N7685" s="6" t="str">
        <f>IFERROR(VLOOKUP($J7685,Lookup!$I:$M,Lookup!M$2,0),"")</f>
        <v/>
      </c>
      <c r="O7685" s="6">
        <f>IFERROR(VLOOKUP(E7685,Lookup!B:C,2,0),0)</f>
        <v>0</v>
      </c>
    </row>
    <row r="7686" customHeight="1" spans="11:15">
      <c r="K7686" s="6" t="str">
        <f>IFERROR(VLOOKUP($J7686,Lookup!$I:$M,Lookup!J$2,0),"")</f>
        <v/>
      </c>
      <c r="L7686" s="6" t="str">
        <f>IFERROR(VLOOKUP($J7686,Lookup!$I:$M,Lookup!K$2,0),"")</f>
        <v/>
      </c>
      <c r="M7686" s="6" t="str">
        <f>IFERROR(VLOOKUP($J7686,Lookup!$I:$M,Lookup!L$2,0),"")</f>
        <v/>
      </c>
      <c r="N7686" s="6" t="str">
        <f>IFERROR(VLOOKUP($J7686,Lookup!$I:$M,Lookup!M$2,0),"")</f>
        <v/>
      </c>
      <c r="O7686" s="6">
        <f>IFERROR(VLOOKUP(E7686,Lookup!B:C,2,0),0)</f>
        <v>0</v>
      </c>
    </row>
    <row r="7687" customHeight="1" spans="11:15">
      <c r="K7687" s="6" t="str">
        <f>IFERROR(VLOOKUP($J7687,Lookup!$I:$M,Lookup!J$2,0),"")</f>
        <v/>
      </c>
      <c r="L7687" s="6" t="str">
        <f>IFERROR(VLOOKUP($J7687,Lookup!$I:$M,Lookup!K$2,0),"")</f>
        <v/>
      </c>
      <c r="M7687" s="6" t="str">
        <f>IFERROR(VLOOKUP($J7687,Lookup!$I:$M,Lookup!L$2,0),"")</f>
        <v/>
      </c>
      <c r="N7687" s="6" t="str">
        <f>IFERROR(VLOOKUP($J7687,Lookup!$I:$M,Lookup!M$2,0),"")</f>
        <v/>
      </c>
      <c r="O7687" s="6">
        <f>IFERROR(VLOOKUP(E7687,Lookup!B:C,2,0),0)</f>
        <v>0</v>
      </c>
    </row>
    <row r="7688" customHeight="1" spans="11:15">
      <c r="K7688" s="6" t="str">
        <f>IFERROR(VLOOKUP($J7688,Lookup!$I:$M,Lookup!J$2,0),"")</f>
        <v/>
      </c>
      <c r="L7688" s="6" t="str">
        <f>IFERROR(VLOOKUP($J7688,Lookup!$I:$M,Lookup!K$2,0),"")</f>
        <v/>
      </c>
      <c r="M7688" s="6" t="str">
        <f>IFERROR(VLOOKUP($J7688,Lookup!$I:$M,Lookup!L$2,0),"")</f>
        <v/>
      </c>
      <c r="N7688" s="6" t="str">
        <f>IFERROR(VLOOKUP($J7688,Lookup!$I:$M,Lookup!M$2,0),"")</f>
        <v/>
      </c>
      <c r="O7688" s="6">
        <f>IFERROR(VLOOKUP(E7688,Lookup!B:C,2,0),0)</f>
        <v>0</v>
      </c>
    </row>
    <row r="7689" customHeight="1" spans="11:15">
      <c r="K7689" s="6" t="str">
        <f>IFERROR(VLOOKUP($J7689,Lookup!$I:$M,Lookup!J$2,0),"")</f>
        <v/>
      </c>
      <c r="L7689" s="6" t="str">
        <f>IFERROR(VLOOKUP($J7689,Lookup!$I:$M,Lookup!K$2,0),"")</f>
        <v/>
      </c>
      <c r="M7689" s="6" t="str">
        <f>IFERROR(VLOOKUP($J7689,Lookup!$I:$M,Lookup!L$2,0),"")</f>
        <v/>
      </c>
      <c r="N7689" s="6" t="str">
        <f>IFERROR(VLOOKUP($J7689,Lookup!$I:$M,Lookup!M$2,0),"")</f>
        <v/>
      </c>
      <c r="O7689" s="6">
        <f>IFERROR(VLOOKUP(E7689,Lookup!B:C,2,0),0)</f>
        <v>0</v>
      </c>
    </row>
    <row r="7690" customHeight="1" spans="11:15">
      <c r="K7690" s="6" t="str">
        <f>IFERROR(VLOOKUP($J7690,Lookup!$I:$M,Lookup!J$2,0),"")</f>
        <v/>
      </c>
      <c r="L7690" s="6" t="str">
        <f>IFERROR(VLOOKUP($J7690,Lookup!$I:$M,Lookup!K$2,0),"")</f>
        <v/>
      </c>
      <c r="M7690" s="6" t="str">
        <f>IFERROR(VLOOKUP($J7690,Lookup!$I:$M,Lookup!L$2,0),"")</f>
        <v/>
      </c>
      <c r="N7690" s="6" t="str">
        <f>IFERROR(VLOOKUP($J7690,Lookup!$I:$M,Lookup!M$2,0),"")</f>
        <v/>
      </c>
      <c r="O7690" s="6">
        <f>IFERROR(VLOOKUP(E7690,Lookup!B:C,2,0),0)</f>
        <v>0</v>
      </c>
    </row>
    <row r="7691" customHeight="1" spans="11:15">
      <c r="K7691" s="6" t="str">
        <f>IFERROR(VLOOKUP($J7691,Lookup!$I:$M,Lookup!J$2,0),"")</f>
        <v/>
      </c>
      <c r="L7691" s="6" t="str">
        <f>IFERROR(VLOOKUP($J7691,Lookup!$I:$M,Lookup!K$2,0),"")</f>
        <v/>
      </c>
      <c r="M7691" s="6" t="str">
        <f>IFERROR(VLOOKUP($J7691,Lookup!$I:$M,Lookup!L$2,0),"")</f>
        <v/>
      </c>
      <c r="N7691" s="6" t="str">
        <f>IFERROR(VLOOKUP($J7691,Lookup!$I:$M,Lookup!M$2,0),"")</f>
        <v/>
      </c>
      <c r="O7691" s="6">
        <f>IFERROR(VLOOKUP(E7691,Lookup!B:C,2,0),0)</f>
        <v>0</v>
      </c>
    </row>
    <row r="7692" customHeight="1" spans="11:15">
      <c r="K7692" s="6" t="str">
        <f>IFERROR(VLOOKUP($J7692,Lookup!$I:$M,Lookup!J$2,0),"")</f>
        <v/>
      </c>
      <c r="L7692" s="6" t="str">
        <f>IFERROR(VLOOKUP($J7692,Lookup!$I:$M,Lookup!K$2,0),"")</f>
        <v/>
      </c>
      <c r="M7692" s="6" t="str">
        <f>IFERROR(VLOOKUP($J7692,Lookup!$I:$M,Lookup!L$2,0),"")</f>
        <v/>
      </c>
      <c r="N7692" s="6" t="str">
        <f>IFERROR(VLOOKUP($J7692,Lookup!$I:$M,Lookup!M$2,0),"")</f>
        <v/>
      </c>
      <c r="O7692" s="6">
        <f>IFERROR(VLOOKUP(E7692,Lookup!B:C,2,0),0)</f>
        <v>0</v>
      </c>
    </row>
    <row r="7693" customHeight="1" spans="11:15">
      <c r="K7693" s="6" t="str">
        <f>IFERROR(VLOOKUP($J7693,Lookup!$I:$M,Lookup!J$2,0),"")</f>
        <v/>
      </c>
      <c r="L7693" s="6" t="str">
        <f>IFERROR(VLOOKUP($J7693,Lookup!$I:$M,Lookup!K$2,0),"")</f>
        <v/>
      </c>
      <c r="M7693" s="6" t="str">
        <f>IFERROR(VLOOKUP($J7693,Lookup!$I:$M,Lookup!L$2,0),"")</f>
        <v/>
      </c>
      <c r="N7693" s="6" t="str">
        <f>IFERROR(VLOOKUP($J7693,Lookup!$I:$M,Lookup!M$2,0),"")</f>
        <v/>
      </c>
      <c r="O7693" s="6">
        <f>IFERROR(VLOOKUP(E7693,Lookup!B:C,2,0),0)</f>
        <v>0</v>
      </c>
    </row>
    <row r="7694" customHeight="1" spans="11:15">
      <c r="K7694" s="6" t="str">
        <f>IFERROR(VLOOKUP($J7694,Lookup!$I:$M,Lookup!J$2,0),"")</f>
        <v/>
      </c>
      <c r="L7694" s="6" t="str">
        <f>IFERROR(VLOOKUP($J7694,Lookup!$I:$M,Lookup!K$2,0),"")</f>
        <v/>
      </c>
      <c r="M7694" s="6" t="str">
        <f>IFERROR(VLOOKUP($J7694,Lookup!$I:$M,Lookup!L$2,0),"")</f>
        <v/>
      </c>
      <c r="N7694" s="6" t="str">
        <f>IFERROR(VLOOKUP($J7694,Lookup!$I:$M,Lookup!M$2,0),"")</f>
        <v/>
      </c>
      <c r="O7694" s="6">
        <f>IFERROR(VLOOKUP(E7694,Lookup!B:C,2,0),0)</f>
        <v>0</v>
      </c>
    </row>
    <row r="7695" customHeight="1" spans="11:15">
      <c r="K7695" s="6" t="str">
        <f>IFERROR(VLOOKUP($J7695,Lookup!$I:$M,Lookup!J$2,0),"")</f>
        <v/>
      </c>
      <c r="L7695" s="6" t="str">
        <f>IFERROR(VLOOKUP($J7695,Lookup!$I:$M,Lookup!K$2,0),"")</f>
        <v/>
      </c>
      <c r="M7695" s="6" t="str">
        <f>IFERROR(VLOOKUP($J7695,Lookup!$I:$M,Lookup!L$2,0),"")</f>
        <v/>
      </c>
      <c r="N7695" s="6" t="str">
        <f>IFERROR(VLOOKUP($J7695,Lookup!$I:$M,Lookup!M$2,0),"")</f>
        <v/>
      </c>
      <c r="O7695" s="6">
        <f>IFERROR(VLOOKUP(E7695,Lookup!B:C,2,0),0)</f>
        <v>0</v>
      </c>
    </row>
    <row r="7696" customHeight="1" spans="11:15">
      <c r="K7696" s="6" t="str">
        <f>IFERROR(VLOOKUP($J7696,Lookup!$I:$M,Lookup!J$2,0),"")</f>
        <v/>
      </c>
      <c r="L7696" s="6" t="str">
        <f>IFERROR(VLOOKUP($J7696,Lookup!$I:$M,Lookup!K$2,0),"")</f>
        <v/>
      </c>
      <c r="M7696" s="6" t="str">
        <f>IFERROR(VLOOKUP($J7696,Lookup!$I:$M,Lookup!L$2,0),"")</f>
        <v/>
      </c>
      <c r="N7696" s="6" t="str">
        <f>IFERROR(VLOOKUP($J7696,Lookup!$I:$M,Lookup!M$2,0),"")</f>
        <v/>
      </c>
      <c r="O7696" s="6">
        <f>IFERROR(VLOOKUP(E7696,Lookup!B:C,2,0),0)</f>
        <v>0</v>
      </c>
    </row>
    <row r="7697" customHeight="1" spans="11:15">
      <c r="K7697" s="6" t="str">
        <f>IFERROR(VLOOKUP($J7697,Lookup!$I:$M,Lookup!J$2,0),"")</f>
        <v/>
      </c>
      <c r="L7697" s="6" t="str">
        <f>IFERROR(VLOOKUP($J7697,Lookup!$I:$M,Lookup!K$2,0),"")</f>
        <v/>
      </c>
      <c r="M7697" s="6" t="str">
        <f>IFERROR(VLOOKUP($J7697,Lookup!$I:$M,Lookup!L$2,0),"")</f>
        <v/>
      </c>
      <c r="N7697" s="6" t="str">
        <f>IFERROR(VLOOKUP($J7697,Lookup!$I:$M,Lookup!M$2,0),"")</f>
        <v/>
      </c>
      <c r="O7697" s="6">
        <f>IFERROR(VLOOKUP(E7697,Lookup!B:C,2,0),0)</f>
        <v>0</v>
      </c>
    </row>
    <row r="7698" customHeight="1" spans="11:15">
      <c r="K7698" s="6" t="str">
        <f>IFERROR(VLOOKUP($J7698,Lookup!$I:$M,Lookup!J$2,0),"")</f>
        <v/>
      </c>
      <c r="L7698" s="6" t="str">
        <f>IFERROR(VLOOKUP($J7698,Lookup!$I:$M,Lookup!K$2,0),"")</f>
        <v/>
      </c>
      <c r="M7698" s="6" t="str">
        <f>IFERROR(VLOOKUP($J7698,Lookup!$I:$M,Lookup!L$2,0),"")</f>
        <v/>
      </c>
      <c r="N7698" s="6" t="str">
        <f>IFERROR(VLOOKUP($J7698,Lookup!$I:$M,Lookup!M$2,0),"")</f>
        <v/>
      </c>
      <c r="O7698" s="6">
        <f>IFERROR(VLOOKUP(E7698,Lookup!B:C,2,0),0)</f>
        <v>0</v>
      </c>
    </row>
    <row r="7699" customHeight="1" spans="11:15">
      <c r="K7699" s="6" t="str">
        <f>IFERROR(VLOOKUP($J7699,Lookup!$I:$M,Lookup!J$2,0),"")</f>
        <v/>
      </c>
      <c r="L7699" s="6" t="str">
        <f>IFERROR(VLOOKUP($J7699,Lookup!$I:$M,Lookup!K$2,0),"")</f>
        <v/>
      </c>
      <c r="M7699" s="6" t="str">
        <f>IFERROR(VLOOKUP($J7699,Lookup!$I:$M,Lookup!L$2,0),"")</f>
        <v/>
      </c>
      <c r="N7699" s="6" t="str">
        <f>IFERROR(VLOOKUP($J7699,Lookup!$I:$M,Lookup!M$2,0),"")</f>
        <v/>
      </c>
      <c r="O7699" s="6">
        <f>IFERROR(VLOOKUP(E7699,Lookup!B:C,2,0),0)</f>
        <v>0</v>
      </c>
    </row>
    <row r="7700" customHeight="1" spans="11:15">
      <c r="K7700" s="6" t="str">
        <f>IFERROR(VLOOKUP($J7700,Lookup!$I:$M,Lookup!J$2,0),"")</f>
        <v/>
      </c>
      <c r="L7700" s="6" t="str">
        <f>IFERROR(VLOOKUP($J7700,Lookup!$I:$M,Lookup!K$2,0),"")</f>
        <v/>
      </c>
      <c r="M7700" s="6" t="str">
        <f>IFERROR(VLOOKUP($J7700,Lookup!$I:$M,Lookup!L$2,0),"")</f>
        <v/>
      </c>
      <c r="N7700" s="6" t="str">
        <f>IFERROR(VLOOKUP($J7700,Lookup!$I:$M,Lookup!M$2,0),"")</f>
        <v/>
      </c>
      <c r="O7700" s="6">
        <f>IFERROR(VLOOKUP(E7700,Lookup!B:C,2,0),0)</f>
        <v>0</v>
      </c>
    </row>
    <row r="7701" customHeight="1" spans="11:15">
      <c r="K7701" s="6" t="str">
        <f>IFERROR(VLOOKUP($J7701,Lookup!$I:$M,Lookup!J$2,0),"")</f>
        <v/>
      </c>
      <c r="L7701" s="6" t="str">
        <f>IFERROR(VLOOKUP($J7701,Lookup!$I:$M,Lookup!K$2,0),"")</f>
        <v/>
      </c>
      <c r="M7701" s="6" t="str">
        <f>IFERROR(VLOOKUP($J7701,Lookup!$I:$M,Lookup!L$2,0),"")</f>
        <v/>
      </c>
      <c r="N7701" s="6" t="str">
        <f>IFERROR(VLOOKUP($J7701,Lookup!$I:$M,Lookup!M$2,0),"")</f>
        <v/>
      </c>
      <c r="O7701" s="6">
        <f>IFERROR(VLOOKUP(E7701,Lookup!B:C,2,0),0)</f>
        <v>0</v>
      </c>
    </row>
    <row r="7702" customHeight="1" spans="11:15">
      <c r="K7702" s="6" t="str">
        <f>IFERROR(VLOOKUP($J7702,Lookup!$I:$M,Lookup!J$2,0),"")</f>
        <v/>
      </c>
      <c r="L7702" s="6" t="str">
        <f>IFERROR(VLOOKUP($J7702,Lookup!$I:$M,Lookup!K$2,0),"")</f>
        <v/>
      </c>
      <c r="M7702" s="6" t="str">
        <f>IFERROR(VLOOKUP($J7702,Lookup!$I:$M,Lookup!L$2,0),"")</f>
        <v/>
      </c>
      <c r="N7702" s="6" t="str">
        <f>IFERROR(VLOOKUP($J7702,Lookup!$I:$M,Lookup!M$2,0),"")</f>
        <v/>
      </c>
      <c r="O7702" s="6">
        <f>IFERROR(VLOOKUP(E7702,Lookup!B:C,2,0),0)</f>
        <v>0</v>
      </c>
    </row>
    <row r="7703" customHeight="1" spans="11:15">
      <c r="K7703" s="6" t="str">
        <f>IFERROR(VLOOKUP($J7703,Lookup!$I:$M,Lookup!J$2,0),"")</f>
        <v/>
      </c>
      <c r="L7703" s="6" t="str">
        <f>IFERROR(VLOOKUP($J7703,Lookup!$I:$M,Lookup!K$2,0),"")</f>
        <v/>
      </c>
      <c r="M7703" s="6" t="str">
        <f>IFERROR(VLOOKUP($J7703,Lookup!$I:$M,Lookup!L$2,0),"")</f>
        <v/>
      </c>
      <c r="N7703" s="6" t="str">
        <f>IFERROR(VLOOKUP($J7703,Lookup!$I:$M,Lookup!M$2,0),"")</f>
        <v/>
      </c>
      <c r="O7703" s="6">
        <f>IFERROR(VLOOKUP(E7703,Lookup!B:C,2,0),0)</f>
        <v>0</v>
      </c>
    </row>
    <row r="7704" customHeight="1" spans="11:15">
      <c r="K7704" s="6" t="str">
        <f>IFERROR(VLOOKUP($J7704,Lookup!$I:$M,Lookup!J$2,0),"")</f>
        <v/>
      </c>
      <c r="L7704" s="6" t="str">
        <f>IFERROR(VLOOKUP($J7704,Lookup!$I:$M,Lookup!K$2,0),"")</f>
        <v/>
      </c>
      <c r="M7704" s="6" t="str">
        <f>IFERROR(VLOOKUP($J7704,Lookup!$I:$M,Lookup!L$2,0),"")</f>
        <v/>
      </c>
      <c r="N7704" s="6" t="str">
        <f>IFERROR(VLOOKUP($J7704,Lookup!$I:$M,Lookup!M$2,0),"")</f>
        <v/>
      </c>
      <c r="O7704" s="6">
        <f>IFERROR(VLOOKUP(E7704,Lookup!B:C,2,0),0)</f>
        <v>0</v>
      </c>
    </row>
    <row r="7705" customHeight="1" spans="11:15">
      <c r="K7705" s="6" t="str">
        <f>IFERROR(VLOOKUP($J7705,Lookup!$I:$M,Lookup!J$2,0),"")</f>
        <v/>
      </c>
      <c r="L7705" s="6" t="str">
        <f>IFERROR(VLOOKUP($J7705,Lookup!$I:$M,Lookup!K$2,0),"")</f>
        <v/>
      </c>
      <c r="M7705" s="6" t="str">
        <f>IFERROR(VLOOKUP($J7705,Lookup!$I:$M,Lookup!L$2,0),"")</f>
        <v/>
      </c>
      <c r="N7705" s="6" t="str">
        <f>IFERROR(VLOOKUP($J7705,Lookup!$I:$M,Lookup!M$2,0),"")</f>
        <v/>
      </c>
      <c r="O7705" s="6">
        <f>IFERROR(VLOOKUP(E7705,Lookup!B:C,2,0),0)</f>
        <v>0</v>
      </c>
    </row>
    <row r="7706" customHeight="1" spans="11:15">
      <c r="K7706" s="6" t="str">
        <f>IFERROR(VLOOKUP($J7706,Lookup!$I:$M,Lookup!J$2,0),"")</f>
        <v/>
      </c>
      <c r="L7706" s="6" t="str">
        <f>IFERROR(VLOOKUP($J7706,Lookup!$I:$M,Lookup!K$2,0),"")</f>
        <v/>
      </c>
      <c r="M7706" s="6" t="str">
        <f>IFERROR(VLOOKUP($J7706,Lookup!$I:$M,Lookup!L$2,0),"")</f>
        <v/>
      </c>
      <c r="N7706" s="6" t="str">
        <f>IFERROR(VLOOKUP($J7706,Lookup!$I:$M,Lookup!M$2,0),"")</f>
        <v/>
      </c>
      <c r="O7706" s="6">
        <f>IFERROR(VLOOKUP(E7706,Lookup!B:C,2,0),0)</f>
        <v>0</v>
      </c>
    </row>
    <row r="7707" customHeight="1" spans="11:15">
      <c r="K7707" s="6" t="str">
        <f>IFERROR(VLOOKUP($J7707,Lookup!$I:$M,Lookup!J$2,0),"")</f>
        <v/>
      </c>
      <c r="L7707" s="6" t="str">
        <f>IFERROR(VLOOKUP($J7707,Lookup!$I:$M,Lookup!K$2,0),"")</f>
        <v/>
      </c>
      <c r="M7707" s="6" t="str">
        <f>IFERROR(VLOOKUP($J7707,Lookup!$I:$M,Lookup!L$2,0),"")</f>
        <v/>
      </c>
      <c r="N7707" s="6" t="str">
        <f>IFERROR(VLOOKUP($J7707,Lookup!$I:$M,Lookup!M$2,0),"")</f>
        <v/>
      </c>
      <c r="O7707" s="6">
        <f>IFERROR(VLOOKUP(E7707,Lookup!B:C,2,0),0)</f>
        <v>0</v>
      </c>
    </row>
    <row r="7708" customHeight="1" spans="11:15">
      <c r="K7708" s="6" t="str">
        <f>IFERROR(VLOOKUP($J7708,Lookup!$I:$M,Lookup!J$2,0),"")</f>
        <v/>
      </c>
      <c r="L7708" s="6" t="str">
        <f>IFERROR(VLOOKUP($J7708,Lookup!$I:$M,Lookup!K$2,0),"")</f>
        <v/>
      </c>
      <c r="M7708" s="6" t="str">
        <f>IFERROR(VLOOKUP($J7708,Lookup!$I:$M,Lookup!L$2,0),"")</f>
        <v/>
      </c>
      <c r="N7708" s="6" t="str">
        <f>IFERROR(VLOOKUP($J7708,Lookup!$I:$M,Lookup!M$2,0),"")</f>
        <v/>
      </c>
      <c r="O7708" s="6">
        <f>IFERROR(VLOOKUP(E7708,Lookup!B:C,2,0),0)</f>
        <v>0</v>
      </c>
    </row>
    <row r="7709" customHeight="1" spans="11:15">
      <c r="K7709" s="6" t="str">
        <f>IFERROR(VLOOKUP($J7709,Lookup!$I:$M,Lookup!J$2,0),"")</f>
        <v/>
      </c>
      <c r="L7709" s="6" t="str">
        <f>IFERROR(VLOOKUP($J7709,Lookup!$I:$M,Lookup!K$2,0),"")</f>
        <v/>
      </c>
      <c r="M7709" s="6" t="str">
        <f>IFERROR(VLOOKUP($J7709,Lookup!$I:$M,Lookup!L$2,0),"")</f>
        <v/>
      </c>
      <c r="N7709" s="6" t="str">
        <f>IFERROR(VLOOKUP($J7709,Lookup!$I:$M,Lookup!M$2,0),"")</f>
        <v/>
      </c>
      <c r="O7709" s="6">
        <f>IFERROR(VLOOKUP(E7709,Lookup!B:C,2,0),0)</f>
        <v>0</v>
      </c>
    </row>
    <row r="7710" customHeight="1" spans="11:15">
      <c r="K7710" s="6" t="str">
        <f>IFERROR(VLOOKUP($J7710,Lookup!$I:$M,Lookup!J$2,0),"")</f>
        <v/>
      </c>
      <c r="L7710" s="6" t="str">
        <f>IFERROR(VLOOKUP($J7710,Lookup!$I:$M,Lookup!K$2,0),"")</f>
        <v/>
      </c>
      <c r="M7710" s="6" t="str">
        <f>IFERROR(VLOOKUP($J7710,Lookup!$I:$M,Lookup!L$2,0),"")</f>
        <v/>
      </c>
      <c r="N7710" s="6" t="str">
        <f>IFERROR(VLOOKUP($J7710,Lookup!$I:$M,Lookup!M$2,0),"")</f>
        <v/>
      </c>
      <c r="O7710" s="6">
        <f>IFERROR(VLOOKUP(E7710,Lookup!B:C,2,0),0)</f>
        <v>0</v>
      </c>
    </row>
    <row r="7711" customHeight="1" spans="11:15">
      <c r="K7711" s="6" t="str">
        <f>IFERROR(VLOOKUP($J7711,Lookup!$I:$M,Lookup!J$2,0),"")</f>
        <v/>
      </c>
      <c r="L7711" s="6" t="str">
        <f>IFERROR(VLOOKUP($J7711,Lookup!$I:$M,Lookup!K$2,0),"")</f>
        <v/>
      </c>
      <c r="M7711" s="6" t="str">
        <f>IFERROR(VLOOKUP($J7711,Lookup!$I:$M,Lookup!L$2,0),"")</f>
        <v/>
      </c>
      <c r="N7711" s="6" t="str">
        <f>IFERROR(VLOOKUP($J7711,Lookup!$I:$M,Lookup!M$2,0),"")</f>
        <v/>
      </c>
      <c r="O7711" s="6">
        <f>IFERROR(VLOOKUP(E7711,Lookup!B:C,2,0),0)</f>
        <v>0</v>
      </c>
    </row>
    <row r="7712" customHeight="1" spans="11:15">
      <c r="K7712" s="6" t="str">
        <f>IFERROR(VLOOKUP($J7712,Lookup!$I:$M,Lookup!J$2,0),"")</f>
        <v/>
      </c>
      <c r="L7712" s="6" t="str">
        <f>IFERROR(VLOOKUP($J7712,Lookup!$I:$M,Lookup!K$2,0),"")</f>
        <v/>
      </c>
      <c r="M7712" s="6" t="str">
        <f>IFERROR(VLOOKUP($J7712,Lookup!$I:$M,Lookup!L$2,0),"")</f>
        <v/>
      </c>
      <c r="N7712" s="6" t="str">
        <f>IFERROR(VLOOKUP($J7712,Lookup!$I:$M,Lookup!M$2,0),"")</f>
        <v/>
      </c>
      <c r="O7712" s="6">
        <f>IFERROR(VLOOKUP(E7712,Lookup!B:C,2,0),0)</f>
        <v>0</v>
      </c>
    </row>
    <row r="7713" customHeight="1" spans="11:15">
      <c r="K7713" s="6" t="str">
        <f>IFERROR(VLOOKUP($J7713,Lookup!$I:$M,Lookup!J$2,0),"")</f>
        <v/>
      </c>
      <c r="L7713" s="6" t="str">
        <f>IFERROR(VLOOKUP($J7713,Lookup!$I:$M,Lookup!K$2,0),"")</f>
        <v/>
      </c>
      <c r="M7713" s="6" t="str">
        <f>IFERROR(VLOOKUP($J7713,Lookup!$I:$M,Lookup!L$2,0),"")</f>
        <v/>
      </c>
      <c r="N7713" s="6" t="str">
        <f>IFERROR(VLOOKUP($J7713,Lookup!$I:$M,Lookup!M$2,0),"")</f>
        <v/>
      </c>
      <c r="O7713" s="6">
        <f>IFERROR(VLOOKUP(E7713,Lookup!B:C,2,0),0)</f>
        <v>0</v>
      </c>
    </row>
    <row r="7714" customHeight="1" spans="11:15">
      <c r="K7714" s="6" t="str">
        <f>IFERROR(VLOOKUP($J7714,Lookup!$I:$M,Lookup!J$2,0),"")</f>
        <v/>
      </c>
      <c r="L7714" s="6" t="str">
        <f>IFERROR(VLOOKUP($J7714,Lookup!$I:$M,Lookup!K$2,0),"")</f>
        <v/>
      </c>
      <c r="M7714" s="6" t="str">
        <f>IFERROR(VLOOKUP($J7714,Lookup!$I:$M,Lookup!L$2,0),"")</f>
        <v/>
      </c>
      <c r="N7714" s="6" t="str">
        <f>IFERROR(VLOOKUP($J7714,Lookup!$I:$M,Lookup!M$2,0),"")</f>
        <v/>
      </c>
      <c r="O7714" s="6">
        <f>IFERROR(VLOOKUP(E7714,Lookup!B:C,2,0),0)</f>
        <v>0</v>
      </c>
    </row>
    <row r="7715" customHeight="1" spans="11:15">
      <c r="K7715" s="6" t="str">
        <f>IFERROR(VLOOKUP($J7715,Lookup!$I:$M,Lookup!J$2,0),"")</f>
        <v/>
      </c>
      <c r="L7715" s="6" t="str">
        <f>IFERROR(VLOOKUP($J7715,Lookup!$I:$M,Lookup!K$2,0),"")</f>
        <v/>
      </c>
      <c r="M7715" s="6" t="str">
        <f>IFERROR(VLOOKUP($J7715,Lookup!$I:$M,Lookup!L$2,0),"")</f>
        <v/>
      </c>
      <c r="N7715" s="6" t="str">
        <f>IFERROR(VLOOKUP($J7715,Lookup!$I:$M,Lookup!M$2,0),"")</f>
        <v/>
      </c>
      <c r="O7715" s="6">
        <f>IFERROR(VLOOKUP(E7715,Lookup!B:C,2,0),0)</f>
        <v>0</v>
      </c>
    </row>
    <row r="7716" customHeight="1" spans="11:15">
      <c r="K7716" s="6" t="str">
        <f>IFERROR(VLOOKUP($J7716,Lookup!$I:$M,Lookup!J$2,0),"")</f>
        <v/>
      </c>
      <c r="L7716" s="6" t="str">
        <f>IFERROR(VLOOKUP($J7716,Lookup!$I:$M,Lookup!K$2,0),"")</f>
        <v/>
      </c>
      <c r="M7716" s="6" t="str">
        <f>IFERROR(VLOOKUP($J7716,Lookup!$I:$M,Lookup!L$2,0),"")</f>
        <v/>
      </c>
      <c r="N7716" s="6" t="str">
        <f>IFERROR(VLOOKUP($J7716,Lookup!$I:$M,Lookup!M$2,0),"")</f>
        <v/>
      </c>
      <c r="O7716" s="6">
        <f>IFERROR(VLOOKUP(E7716,Lookup!B:C,2,0),0)</f>
        <v>0</v>
      </c>
    </row>
    <row r="7717" customHeight="1" spans="11:15">
      <c r="K7717" s="6" t="str">
        <f>IFERROR(VLOOKUP($J7717,Lookup!$I:$M,Lookup!J$2,0),"")</f>
        <v/>
      </c>
      <c r="L7717" s="6" t="str">
        <f>IFERROR(VLOOKUP($J7717,Lookup!$I:$M,Lookup!K$2,0),"")</f>
        <v/>
      </c>
      <c r="M7717" s="6" t="str">
        <f>IFERROR(VLOOKUP($J7717,Lookup!$I:$M,Lookup!L$2,0),"")</f>
        <v/>
      </c>
      <c r="N7717" s="6" t="str">
        <f>IFERROR(VLOOKUP($J7717,Lookup!$I:$M,Lookup!M$2,0),"")</f>
        <v/>
      </c>
      <c r="O7717" s="6">
        <f>IFERROR(VLOOKUP(E7717,Lookup!B:C,2,0),0)</f>
        <v>0</v>
      </c>
    </row>
    <row r="7718" customHeight="1" spans="11:15">
      <c r="K7718" s="6" t="str">
        <f>IFERROR(VLOOKUP($J7718,Lookup!$I:$M,Lookup!J$2,0),"")</f>
        <v/>
      </c>
      <c r="L7718" s="6" t="str">
        <f>IFERROR(VLOOKUP($J7718,Lookup!$I:$M,Lookup!K$2,0),"")</f>
        <v/>
      </c>
      <c r="M7718" s="6" t="str">
        <f>IFERROR(VLOOKUP($J7718,Lookup!$I:$M,Lookup!L$2,0),"")</f>
        <v/>
      </c>
      <c r="N7718" s="6" t="str">
        <f>IFERROR(VLOOKUP($J7718,Lookup!$I:$M,Lookup!M$2,0),"")</f>
        <v/>
      </c>
      <c r="O7718" s="6">
        <f>IFERROR(VLOOKUP(E7718,Lookup!B:C,2,0),0)</f>
        <v>0</v>
      </c>
    </row>
    <row r="7719" customHeight="1" spans="11:15">
      <c r="K7719" s="6" t="str">
        <f>IFERROR(VLOOKUP($J7719,Lookup!$I:$M,Lookup!J$2,0),"")</f>
        <v/>
      </c>
      <c r="L7719" s="6" t="str">
        <f>IFERROR(VLOOKUP($J7719,Lookup!$I:$M,Lookup!K$2,0),"")</f>
        <v/>
      </c>
      <c r="M7719" s="6" t="str">
        <f>IFERROR(VLOOKUP($J7719,Lookup!$I:$M,Lookup!L$2,0),"")</f>
        <v/>
      </c>
      <c r="N7719" s="6" t="str">
        <f>IFERROR(VLOOKUP($J7719,Lookup!$I:$M,Lookup!M$2,0),"")</f>
        <v/>
      </c>
      <c r="O7719" s="6">
        <f>IFERROR(VLOOKUP(E7719,Lookup!B:C,2,0),0)</f>
        <v>0</v>
      </c>
    </row>
    <row r="7720" customHeight="1" spans="11:15">
      <c r="K7720" s="6" t="str">
        <f>IFERROR(VLOOKUP($J7720,Lookup!$I:$M,Lookup!J$2,0),"")</f>
        <v/>
      </c>
      <c r="L7720" s="6" t="str">
        <f>IFERROR(VLOOKUP($J7720,Lookup!$I:$M,Lookup!K$2,0),"")</f>
        <v/>
      </c>
      <c r="M7720" s="6" t="str">
        <f>IFERROR(VLOOKUP($J7720,Lookup!$I:$M,Lookup!L$2,0),"")</f>
        <v/>
      </c>
      <c r="N7720" s="6" t="str">
        <f>IFERROR(VLOOKUP($J7720,Lookup!$I:$M,Lookup!M$2,0),"")</f>
        <v/>
      </c>
      <c r="O7720" s="6">
        <f>IFERROR(VLOOKUP(E7720,Lookup!B:C,2,0),0)</f>
        <v>0</v>
      </c>
    </row>
    <row r="7721" customHeight="1" spans="11:15">
      <c r="K7721" s="6" t="str">
        <f>IFERROR(VLOOKUP($J7721,Lookup!$I:$M,Lookup!J$2,0),"")</f>
        <v/>
      </c>
      <c r="L7721" s="6" t="str">
        <f>IFERROR(VLOOKUP($J7721,Lookup!$I:$M,Lookup!K$2,0),"")</f>
        <v/>
      </c>
      <c r="M7721" s="6" t="str">
        <f>IFERROR(VLOOKUP($J7721,Lookup!$I:$M,Lookup!L$2,0),"")</f>
        <v/>
      </c>
      <c r="N7721" s="6" t="str">
        <f>IFERROR(VLOOKUP($J7721,Lookup!$I:$M,Lookup!M$2,0),"")</f>
        <v/>
      </c>
      <c r="O7721" s="6">
        <f>IFERROR(VLOOKUP(E7721,Lookup!B:C,2,0),0)</f>
        <v>0</v>
      </c>
    </row>
    <row r="7722" customHeight="1" spans="11:15">
      <c r="K7722" s="6" t="str">
        <f>IFERROR(VLOOKUP($J7722,Lookup!$I:$M,Lookup!J$2,0),"")</f>
        <v/>
      </c>
      <c r="L7722" s="6" t="str">
        <f>IFERROR(VLOOKUP($J7722,Lookup!$I:$M,Lookup!K$2,0),"")</f>
        <v/>
      </c>
      <c r="M7722" s="6" t="str">
        <f>IFERROR(VLOOKUP($J7722,Lookup!$I:$M,Lookup!L$2,0),"")</f>
        <v/>
      </c>
      <c r="N7722" s="6" t="str">
        <f>IFERROR(VLOOKUP($J7722,Lookup!$I:$M,Lookup!M$2,0),"")</f>
        <v/>
      </c>
      <c r="O7722" s="6">
        <f>IFERROR(VLOOKUP(E7722,Lookup!B:C,2,0),0)</f>
        <v>0</v>
      </c>
    </row>
    <row r="7723" customHeight="1" spans="11:15">
      <c r="K7723" s="6" t="str">
        <f>IFERROR(VLOOKUP($J7723,Lookup!$I:$M,Lookup!J$2,0),"")</f>
        <v/>
      </c>
      <c r="L7723" s="6" t="str">
        <f>IFERROR(VLOOKUP($J7723,Lookup!$I:$M,Lookup!K$2,0),"")</f>
        <v/>
      </c>
      <c r="M7723" s="6" t="str">
        <f>IFERROR(VLOOKUP($J7723,Lookup!$I:$M,Lookup!L$2,0),"")</f>
        <v/>
      </c>
      <c r="N7723" s="6" t="str">
        <f>IFERROR(VLOOKUP($J7723,Lookup!$I:$M,Lookup!M$2,0),"")</f>
        <v/>
      </c>
      <c r="O7723" s="6">
        <f>IFERROR(VLOOKUP(E7723,Lookup!B:C,2,0),0)</f>
        <v>0</v>
      </c>
    </row>
    <row r="7724" customHeight="1" spans="11:15">
      <c r="K7724" s="6" t="str">
        <f>IFERROR(VLOOKUP($J7724,Lookup!$I:$M,Lookup!J$2,0),"")</f>
        <v/>
      </c>
      <c r="L7724" s="6" t="str">
        <f>IFERROR(VLOOKUP($J7724,Lookup!$I:$M,Lookup!K$2,0),"")</f>
        <v/>
      </c>
      <c r="M7724" s="6" t="str">
        <f>IFERROR(VLOOKUP($J7724,Lookup!$I:$M,Lookup!L$2,0),"")</f>
        <v/>
      </c>
      <c r="N7724" s="6" t="str">
        <f>IFERROR(VLOOKUP($J7724,Lookup!$I:$M,Lookup!M$2,0),"")</f>
        <v/>
      </c>
      <c r="O7724" s="6">
        <f>IFERROR(VLOOKUP(E7724,Lookup!B:C,2,0),0)</f>
        <v>0</v>
      </c>
    </row>
    <row r="7725" customHeight="1" spans="11:15">
      <c r="K7725" s="6" t="str">
        <f>IFERROR(VLOOKUP($J7725,Lookup!$I:$M,Lookup!J$2,0),"")</f>
        <v/>
      </c>
      <c r="L7725" s="6" t="str">
        <f>IFERROR(VLOOKUP($J7725,Lookup!$I:$M,Lookup!K$2,0),"")</f>
        <v/>
      </c>
      <c r="M7725" s="6" t="str">
        <f>IFERROR(VLOOKUP($J7725,Lookup!$I:$M,Lookup!L$2,0),"")</f>
        <v/>
      </c>
      <c r="N7725" s="6" t="str">
        <f>IFERROR(VLOOKUP($J7725,Lookup!$I:$M,Lookup!M$2,0),"")</f>
        <v/>
      </c>
      <c r="O7725" s="6">
        <f>IFERROR(VLOOKUP(E7725,Lookup!B:C,2,0),0)</f>
        <v>0</v>
      </c>
    </row>
    <row r="7726" customHeight="1" spans="11:15">
      <c r="K7726" s="6" t="str">
        <f>IFERROR(VLOOKUP($J7726,Lookup!$I:$M,Lookup!J$2,0),"")</f>
        <v/>
      </c>
      <c r="L7726" s="6" t="str">
        <f>IFERROR(VLOOKUP($J7726,Lookup!$I:$M,Lookup!K$2,0),"")</f>
        <v/>
      </c>
      <c r="M7726" s="6" t="str">
        <f>IFERROR(VLOOKUP($J7726,Lookup!$I:$M,Lookup!L$2,0),"")</f>
        <v/>
      </c>
      <c r="N7726" s="6" t="str">
        <f>IFERROR(VLOOKUP($J7726,Lookup!$I:$M,Lookup!M$2,0),"")</f>
        <v/>
      </c>
      <c r="O7726" s="6">
        <f>IFERROR(VLOOKUP(E7726,Lookup!B:C,2,0),0)</f>
        <v>0</v>
      </c>
    </row>
    <row r="7727" customHeight="1" spans="11:15">
      <c r="K7727" s="6" t="str">
        <f>IFERROR(VLOOKUP($J7727,Lookup!$I:$M,Lookup!J$2,0),"")</f>
        <v/>
      </c>
      <c r="L7727" s="6" t="str">
        <f>IFERROR(VLOOKUP($J7727,Lookup!$I:$M,Lookup!K$2,0),"")</f>
        <v/>
      </c>
      <c r="M7727" s="6" t="str">
        <f>IFERROR(VLOOKUP($J7727,Lookup!$I:$M,Lookup!L$2,0),"")</f>
        <v/>
      </c>
      <c r="N7727" s="6" t="str">
        <f>IFERROR(VLOOKUP($J7727,Lookup!$I:$M,Lookup!M$2,0),"")</f>
        <v/>
      </c>
      <c r="O7727" s="6">
        <f>IFERROR(VLOOKUP(E7727,Lookup!B:C,2,0),0)</f>
        <v>0</v>
      </c>
    </row>
    <row r="7728" customHeight="1" spans="11:15">
      <c r="K7728" s="6" t="str">
        <f>IFERROR(VLOOKUP($J7728,Lookup!$I:$M,Lookup!J$2,0),"")</f>
        <v/>
      </c>
      <c r="L7728" s="6" t="str">
        <f>IFERROR(VLOOKUP($J7728,Lookup!$I:$M,Lookup!K$2,0),"")</f>
        <v/>
      </c>
      <c r="M7728" s="6" t="str">
        <f>IFERROR(VLOOKUP($J7728,Lookup!$I:$M,Lookup!L$2,0),"")</f>
        <v/>
      </c>
      <c r="N7728" s="6" t="str">
        <f>IFERROR(VLOOKUP($J7728,Lookup!$I:$M,Lookup!M$2,0),"")</f>
        <v/>
      </c>
      <c r="O7728" s="6">
        <f>IFERROR(VLOOKUP(E7728,Lookup!B:C,2,0),0)</f>
        <v>0</v>
      </c>
    </row>
    <row r="7729" customHeight="1" spans="11:15">
      <c r="K7729" s="6" t="str">
        <f>IFERROR(VLOOKUP($J7729,Lookup!$I:$M,Lookup!J$2,0),"")</f>
        <v/>
      </c>
      <c r="L7729" s="6" t="str">
        <f>IFERROR(VLOOKUP($J7729,Lookup!$I:$M,Lookup!K$2,0),"")</f>
        <v/>
      </c>
      <c r="M7729" s="6" t="str">
        <f>IFERROR(VLOOKUP($J7729,Lookup!$I:$M,Lookup!L$2,0),"")</f>
        <v/>
      </c>
      <c r="N7729" s="6" t="str">
        <f>IFERROR(VLOOKUP($J7729,Lookup!$I:$M,Lookup!M$2,0),"")</f>
        <v/>
      </c>
      <c r="O7729" s="6">
        <f>IFERROR(VLOOKUP(E7729,Lookup!B:C,2,0),0)</f>
        <v>0</v>
      </c>
    </row>
    <row r="7730" customHeight="1" spans="11:15">
      <c r="K7730" s="6" t="str">
        <f>IFERROR(VLOOKUP($J7730,Lookup!$I:$M,Lookup!J$2,0),"")</f>
        <v/>
      </c>
      <c r="L7730" s="6" t="str">
        <f>IFERROR(VLOOKUP($J7730,Lookup!$I:$M,Lookup!K$2,0),"")</f>
        <v/>
      </c>
      <c r="M7730" s="6" t="str">
        <f>IFERROR(VLOOKUP($J7730,Lookup!$I:$M,Lookup!L$2,0),"")</f>
        <v/>
      </c>
      <c r="N7730" s="6" t="str">
        <f>IFERROR(VLOOKUP($J7730,Lookup!$I:$M,Lookup!M$2,0),"")</f>
        <v/>
      </c>
      <c r="O7730" s="6">
        <f>IFERROR(VLOOKUP(E7730,Lookup!B:C,2,0),0)</f>
        <v>0</v>
      </c>
    </row>
    <row r="7731" customHeight="1" spans="11:15">
      <c r="K7731" s="6" t="str">
        <f>IFERROR(VLOOKUP($J7731,Lookup!$I:$M,Lookup!J$2,0),"")</f>
        <v/>
      </c>
      <c r="L7731" s="6" t="str">
        <f>IFERROR(VLOOKUP($J7731,Lookup!$I:$M,Lookup!K$2,0),"")</f>
        <v/>
      </c>
      <c r="M7731" s="6" t="str">
        <f>IFERROR(VLOOKUP($J7731,Lookup!$I:$M,Lookup!L$2,0),"")</f>
        <v/>
      </c>
      <c r="N7731" s="6" t="str">
        <f>IFERROR(VLOOKUP($J7731,Lookup!$I:$M,Lookup!M$2,0),"")</f>
        <v/>
      </c>
      <c r="O7731" s="6">
        <f>IFERROR(VLOOKUP(E7731,Lookup!B:C,2,0),0)</f>
        <v>0</v>
      </c>
    </row>
    <row r="7732" customHeight="1" spans="11:15">
      <c r="K7732" s="6" t="str">
        <f>IFERROR(VLOOKUP($J7732,Lookup!$I:$M,Lookup!J$2,0),"")</f>
        <v/>
      </c>
      <c r="L7732" s="6" t="str">
        <f>IFERROR(VLOOKUP($J7732,Lookup!$I:$M,Lookup!K$2,0),"")</f>
        <v/>
      </c>
      <c r="M7732" s="6" t="str">
        <f>IFERROR(VLOOKUP($J7732,Lookup!$I:$M,Lookup!L$2,0),"")</f>
        <v/>
      </c>
      <c r="N7732" s="6" t="str">
        <f>IFERROR(VLOOKUP($J7732,Lookup!$I:$M,Lookup!M$2,0),"")</f>
        <v/>
      </c>
      <c r="O7732" s="6">
        <f>IFERROR(VLOOKUP(E7732,Lookup!B:C,2,0),0)</f>
        <v>0</v>
      </c>
    </row>
    <row r="7733" customHeight="1" spans="11:15">
      <c r="K7733" s="6" t="str">
        <f>IFERROR(VLOOKUP($J7733,Lookup!$I:$M,Lookup!J$2,0),"")</f>
        <v/>
      </c>
      <c r="L7733" s="6" t="str">
        <f>IFERROR(VLOOKUP($J7733,Lookup!$I:$M,Lookup!K$2,0),"")</f>
        <v/>
      </c>
      <c r="M7733" s="6" t="str">
        <f>IFERROR(VLOOKUP($J7733,Lookup!$I:$M,Lookup!L$2,0),"")</f>
        <v/>
      </c>
      <c r="N7733" s="6" t="str">
        <f>IFERROR(VLOOKUP($J7733,Lookup!$I:$M,Lookup!M$2,0),"")</f>
        <v/>
      </c>
      <c r="O7733" s="6">
        <f>IFERROR(VLOOKUP(E7733,Lookup!B:C,2,0),0)</f>
        <v>0</v>
      </c>
    </row>
    <row r="7734" customHeight="1" spans="11:15">
      <c r="K7734" s="6" t="str">
        <f>IFERROR(VLOOKUP($J7734,Lookup!$I:$M,Lookup!J$2,0),"")</f>
        <v/>
      </c>
      <c r="L7734" s="6" t="str">
        <f>IFERROR(VLOOKUP($J7734,Lookup!$I:$M,Lookup!K$2,0),"")</f>
        <v/>
      </c>
      <c r="M7734" s="6" t="str">
        <f>IFERROR(VLOOKUP($J7734,Lookup!$I:$M,Lookup!L$2,0),"")</f>
        <v/>
      </c>
      <c r="N7734" s="6" t="str">
        <f>IFERROR(VLOOKUP($J7734,Lookup!$I:$M,Lookup!M$2,0),"")</f>
        <v/>
      </c>
      <c r="O7734" s="6">
        <f>IFERROR(VLOOKUP(E7734,Lookup!B:C,2,0),0)</f>
        <v>0</v>
      </c>
    </row>
    <row r="7735" customHeight="1" spans="11:15">
      <c r="K7735" s="6" t="str">
        <f>IFERROR(VLOOKUP($J7735,Lookup!$I:$M,Lookup!J$2,0),"")</f>
        <v/>
      </c>
      <c r="L7735" s="6" t="str">
        <f>IFERROR(VLOOKUP($J7735,Lookup!$I:$M,Lookup!K$2,0),"")</f>
        <v/>
      </c>
      <c r="M7735" s="6" t="str">
        <f>IFERROR(VLOOKUP($J7735,Lookup!$I:$M,Lookup!L$2,0),"")</f>
        <v/>
      </c>
      <c r="N7735" s="6" t="str">
        <f>IFERROR(VLOOKUP($J7735,Lookup!$I:$M,Lookup!M$2,0),"")</f>
        <v/>
      </c>
      <c r="O7735" s="6">
        <f>IFERROR(VLOOKUP(E7735,Lookup!B:C,2,0),0)</f>
        <v>0</v>
      </c>
    </row>
    <row r="7736" customHeight="1" spans="11:15">
      <c r="K7736" s="6" t="str">
        <f>IFERROR(VLOOKUP($J7736,Lookup!$I:$M,Lookup!J$2,0),"")</f>
        <v/>
      </c>
      <c r="L7736" s="6" t="str">
        <f>IFERROR(VLOOKUP($J7736,Lookup!$I:$M,Lookup!K$2,0),"")</f>
        <v/>
      </c>
      <c r="M7736" s="6" t="str">
        <f>IFERROR(VLOOKUP($J7736,Lookup!$I:$M,Lookup!L$2,0),"")</f>
        <v/>
      </c>
      <c r="N7736" s="6" t="str">
        <f>IFERROR(VLOOKUP($J7736,Lookup!$I:$M,Lookup!M$2,0),"")</f>
        <v/>
      </c>
      <c r="O7736" s="6">
        <f>IFERROR(VLOOKUP(E7736,Lookup!B:C,2,0),0)</f>
        <v>0</v>
      </c>
    </row>
    <row r="7737" customHeight="1" spans="11:15">
      <c r="K7737" s="6" t="str">
        <f>IFERROR(VLOOKUP($J7737,Lookup!$I:$M,Lookup!J$2,0),"")</f>
        <v/>
      </c>
      <c r="L7737" s="6" t="str">
        <f>IFERROR(VLOOKUP($J7737,Lookup!$I:$M,Lookup!K$2,0),"")</f>
        <v/>
      </c>
      <c r="M7737" s="6" t="str">
        <f>IFERROR(VLOOKUP($J7737,Lookup!$I:$M,Lookup!L$2,0),"")</f>
        <v/>
      </c>
      <c r="N7737" s="6" t="str">
        <f>IFERROR(VLOOKUP($J7737,Lookup!$I:$M,Lookup!M$2,0),"")</f>
        <v/>
      </c>
      <c r="O7737" s="6">
        <f>IFERROR(VLOOKUP(E7737,Lookup!B:C,2,0),0)</f>
        <v>0</v>
      </c>
    </row>
    <row r="7738" customHeight="1" spans="11:15">
      <c r="K7738" s="6" t="str">
        <f>IFERROR(VLOOKUP($J7738,Lookup!$I:$M,Lookup!J$2,0),"")</f>
        <v/>
      </c>
      <c r="L7738" s="6" t="str">
        <f>IFERROR(VLOOKUP($J7738,Lookup!$I:$M,Lookup!K$2,0),"")</f>
        <v/>
      </c>
      <c r="M7738" s="6" t="str">
        <f>IFERROR(VLOOKUP($J7738,Lookup!$I:$M,Lookup!L$2,0),"")</f>
        <v/>
      </c>
      <c r="N7738" s="6" t="str">
        <f>IFERROR(VLOOKUP($J7738,Lookup!$I:$M,Lookup!M$2,0),"")</f>
        <v/>
      </c>
      <c r="O7738" s="6">
        <f>IFERROR(VLOOKUP(E7738,Lookup!B:C,2,0),0)</f>
        <v>0</v>
      </c>
    </row>
    <row r="7739" customHeight="1" spans="11:15">
      <c r="K7739" s="6" t="str">
        <f>IFERROR(VLOOKUP($J7739,Lookup!$I:$M,Lookup!J$2,0),"")</f>
        <v/>
      </c>
      <c r="L7739" s="6" t="str">
        <f>IFERROR(VLOOKUP($J7739,Lookup!$I:$M,Lookup!K$2,0),"")</f>
        <v/>
      </c>
      <c r="M7739" s="6" t="str">
        <f>IFERROR(VLOOKUP($J7739,Lookup!$I:$M,Lookup!L$2,0),"")</f>
        <v/>
      </c>
      <c r="N7739" s="6" t="str">
        <f>IFERROR(VLOOKUP($J7739,Lookup!$I:$M,Lookup!M$2,0),"")</f>
        <v/>
      </c>
      <c r="O7739" s="6">
        <f>IFERROR(VLOOKUP(E7739,Lookup!B:C,2,0),0)</f>
        <v>0</v>
      </c>
    </row>
    <row r="7740" customHeight="1" spans="11:15">
      <c r="K7740" s="6" t="str">
        <f>IFERROR(VLOOKUP($J7740,Lookup!$I:$M,Lookup!J$2,0),"")</f>
        <v/>
      </c>
      <c r="L7740" s="6" t="str">
        <f>IFERROR(VLOOKUP($J7740,Lookup!$I:$M,Lookup!K$2,0),"")</f>
        <v/>
      </c>
      <c r="M7740" s="6" t="str">
        <f>IFERROR(VLOOKUP($J7740,Lookup!$I:$M,Lookup!L$2,0),"")</f>
        <v/>
      </c>
      <c r="N7740" s="6" t="str">
        <f>IFERROR(VLOOKUP($J7740,Lookup!$I:$M,Lookup!M$2,0),"")</f>
        <v/>
      </c>
      <c r="O7740" s="6">
        <f>IFERROR(VLOOKUP(E7740,Lookup!B:C,2,0),0)</f>
        <v>0</v>
      </c>
    </row>
    <row r="7741" customHeight="1" spans="11:15">
      <c r="K7741" s="6" t="str">
        <f>IFERROR(VLOOKUP($J7741,Lookup!$I:$M,Lookup!J$2,0),"")</f>
        <v/>
      </c>
      <c r="L7741" s="6" t="str">
        <f>IFERROR(VLOOKUP($J7741,Lookup!$I:$M,Lookup!K$2,0),"")</f>
        <v/>
      </c>
      <c r="M7741" s="6" t="str">
        <f>IFERROR(VLOOKUP($J7741,Lookup!$I:$M,Lookup!L$2,0),"")</f>
        <v/>
      </c>
      <c r="N7741" s="6" t="str">
        <f>IFERROR(VLOOKUP($J7741,Lookup!$I:$M,Lookup!M$2,0),"")</f>
        <v/>
      </c>
      <c r="O7741" s="6">
        <f>IFERROR(VLOOKUP(E7741,Lookup!B:C,2,0),0)</f>
        <v>0</v>
      </c>
    </row>
    <row r="7742" customHeight="1" spans="11:15">
      <c r="K7742" s="6" t="str">
        <f>IFERROR(VLOOKUP($J7742,Lookup!$I:$M,Lookup!J$2,0),"")</f>
        <v/>
      </c>
      <c r="L7742" s="6" t="str">
        <f>IFERROR(VLOOKUP($J7742,Lookup!$I:$M,Lookup!K$2,0),"")</f>
        <v/>
      </c>
      <c r="M7742" s="6" t="str">
        <f>IFERROR(VLOOKUP($J7742,Lookup!$I:$M,Lookup!L$2,0),"")</f>
        <v/>
      </c>
      <c r="N7742" s="6" t="str">
        <f>IFERROR(VLOOKUP($J7742,Lookup!$I:$M,Lookup!M$2,0),"")</f>
        <v/>
      </c>
      <c r="O7742" s="6">
        <f>IFERROR(VLOOKUP(E7742,Lookup!B:C,2,0),0)</f>
        <v>0</v>
      </c>
    </row>
    <row r="7743" customHeight="1" spans="11:15">
      <c r="K7743" s="6" t="str">
        <f>IFERROR(VLOOKUP($J7743,Lookup!$I:$M,Lookup!J$2,0),"")</f>
        <v/>
      </c>
      <c r="L7743" s="6" t="str">
        <f>IFERROR(VLOOKUP($J7743,Lookup!$I:$M,Lookup!K$2,0),"")</f>
        <v/>
      </c>
      <c r="M7743" s="6" t="str">
        <f>IFERROR(VLOOKUP($J7743,Lookup!$I:$M,Lookup!L$2,0),"")</f>
        <v/>
      </c>
      <c r="N7743" s="6" t="str">
        <f>IFERROR(VLOOKUP($J7743,Lookup!$I:$M,Lookup!M$2,0),"")</f>
        <v/>
      </c>
      <c r="O7743" s="6">
        <f>IFERROR(VLOOKUP(E7743,Lookup!B:C,2,0),0)</f>
        <v>0</v>
      </c>
    </row>
    <row r="7744" customHeight="1" spans="11:15">
      <c r="K7744" s="6" t="str">
        <f>IFERROR(VLOOKUP($J7744,Lookup!$I:$M,Lookup!J$2,0),"")</f>
        <v/>
      </c>
      <c r="L7744" s="6" t="str">
        <f>IFERROR(VLOOKUP($J7744,Lookup!$I:$M,Lookup!K$2,0),"")</f>
        <v/>
      </c>
      <c r="M7744" s="6" t="str">
        <f>IFERROR(VLOOKUP($J7744,Lookup!$I:$M,Lookup!L$2,0),"")</f>
        <v/>
      </c>
      <c r="N7744" s="6" t="str">
        <f>IFERROR(VLOOKUP($J7744,Lookup!$I:$M,Lookup!M$2,0),"")</f>
        <v/>
      </c>
      <c r="O7744" s="6">
        <f>IFERROR(VLOOKUP(E7744,Lookup!B:C,2,0),0)</f>
        <v>0</v>
      </c>
    </row>
    <row r="7745" customHeight="1" spans="11:15">
      <c r="K7745" s="6" t="str">
        <f>IFERROR(VLOOKUP($J7745,Lookup!$I:$M,Lookup!J$2,0),"")</f>
        <v/>
      </c>
      <c r="L7745" s="6" t="str">
        <f>IFERROR(VLOOKUP($J7745,Lookup!$I:$M,Lookup!K$2,0),"")</f>
        <v/>
      </c>
      <c r="M7745" s="6" t="str">
        <f>IFERROR(VLOOKUP($J7745,Lookup!$I:$M,Lookup!L$2,0),"")</f>
        <v/>
      </c>
      <c r="N7745" s="6" t="str">
        <f>IFERROR(VLOOKUP($J7745,Lookup!$I:$M,Lookup!M$2,0),"")</f>
        <v/>
      </c>
      <c r="O7745" s="6">
        <f>IFERROR(VLOOKUP(E7745,Lookup!B:C,2,0),0)</f>
        <v>0</v>
      </c>
    </row>
    <row r="7746" customHeight="1" spans="11:15">
      <c r="K7746" s="6" t="str">
        <f>IFERROR(VLOOKUP($J7746,Lookup!$I:$M,Lookup!J$2,0),"")</f>
        <v/>
      </c>
      <c r="L7746" s="6" t="str">
        <f>IFERROR(VLOOKUP($J7746,Lookup!$I:$M,Lookup!K$2,0),"")</f>
        <v/>
      </c>
      <c r="M7746" s="6" t="str">
        <f>IFERROR(VLOOKUP($J7746,Lookup!$I:$M,Lookup!L$2,0),"")</f>
        <v/>
      </c>
      <c r="N7746" s="6" t="str">
        <f>IFERROR(VLOOKUP($J7746,Lookup!$I:$M,Lookup!M$2,0),"")</f>
        <v/>
      </c>
      <c r="O7746" s="6">
        <f>IFERROR(VLOOKUP(E7746,Lookup!B:C,2,0),0)</f>
        <v>0</v>
      </c>
    </row>
    <row r="7747" customHeight="1" spans="11:15">
      <c r="K7747" s="6" t="str">
        <f>IFERROR(VLOOKUP($J7747,Lookup!$I:$M,Lookup!J$2,0),"")</f>
        <v/>
      </c>
      <c r="L7747" s="6" t="str">
        <f>IFERROR(VLOOKUP($J7747,Lookup!$I:$M,Lookup!K$2,0),"")</f>
        <v/>
      </c>
      <c r="M7747" s="6" t="str">
        <f>IFERROR(VLOOKUP($J7747,Lookup!$I:$M,Lookup!L$2,0),"")</f>
        <v/>
      </c>
      <c r="N7747" s="6" t="str">
        <f>IFERROR(VLOOKUP($J7747,Lookup!$I:$M,Lookup!M$2,0),"")</f>
        <v/>
      </c>
      <c r="O7747" s="6">
        <f>IFERROR(VLOOKUP(E7747,Lookup!B:C,2,0),0)</f>
        <v>0</v>
      </c>
    </row>
    <row r="7748" customHeight="1" spans="11:15">
      <c r="K7748" s="6" t="str">
        <f>IFERROR(VLOOKUP($J7748,Lookup!$I:$M,Lookup!J$2,0),"")</f>
        <v/>
      </c>
      <c r="L7748" s="6" t="str">
        <f>IFERROR(VLOOKUP($J7748,Lookup!$I:$M,Lookup!K$2,0),"")</f>
        <v/>
      </c>
      <c r="M7748" s="6" t="str">
        <f>IFERROR(VLOOKUP($J7748,Lookup!$I:$M,Lookup!L$2,0),"")</f>
        <v/>
      </c>
      <c r="N7748" s="6" t="str">
        <f>IFERROR(VLOOKUP($J7748,Lookup!$I:$M,Lookup!M$2,0),"")</f>
        <v/>
      </c>
      <c r="O7748" s="6">
        <f>IFERROR(VLOOKUP(E7748,Lookup!B:C,2,0),0)</f>
        <v>0</v>
      </c>
    </row>
    <row r="7749" customHeight="1" spans="11:15">
      <c r="K7749" s="6" t="str">
        <f>IFERROR(VLOOKUP($J7749,Lookup!$I:$M,Lookup!J$2,0),"")</f>
        <v/>
      </c>
      <c r="L7749" s="6" t="str">
        <f>IFERROR(VLOOKUP($J7749,Lookup!$I:$M,Lookup!K$2,0),"")</f>
        <v/>
      </c>
      <c r="M7749" s="6" t="str">
        <f>IFERROR(VLOOKUP($J7749,Lookup!$I:$M,Lookup!L$2,0),"")</f>
        <v/>
      </c>
      <c r="N7749" s="6" t="str">
        <f>IFERROR(VLOOKUP($J7749,Lookup!$I:$M,Lookup!M$2,0),"")</f>
        <v/>
      </c>
      <c r="O7749" s="6">
        <f>IFERROR(VLOOKUP(E7749,Lookup!B:C,2,0),0)</f>
        <v>0</v>
      </c>
    </row>
    <row r="7750" customHeight="1" spans="11:15">
      <c r="K7750" s="6" t="str">
        <f>IFERROR(VLOOKUP($J7750,Lookup!$I:$M,Lookup!J$2,0),"")</f>
        <v/>
      </c>
      <c r="L7750" s="6" t="str">
        <f>IFERROR(VLOOKUP($J7750,Lookup!$I:$M,Lookup!K$2,0),"")</f>
        <v/>
      </c>
      <c r="M7750" s="6" t="str">
        <f>IFERROR(VLOOKUP($J7750,Lookup!$I:$M,Lookup!L$2,0),"")</f>
        <v/>
      </c>
      <c r="N7750" s="6" t="str">
        <f>IFERROR(VLOOKUP($J7750,Lookup!$I:$M,Lookup!M$2,0),"")</f>
        <v/>
      </c>
      <c r="O7750" s="6">
        <f>IFERROR(VLOOKUP(E7750,Lookup!B:C,2,0),0)</f>
        <v>0</v>
      </c>
    </row>
    <row r="7751" customHeight="1" spans="11:15">
      <c r="K7751" s="6" t="str">
        <f>IFERROR(VLOOKUP($J7751,Lookup!$I:$M,Lookup!J$2,0),"")</f>
        <v/>
      </c>
      <c r="L7751" s="6" t="str">
        <f>IFERROR(VLOOKUP($J7751,Lookup!$I:$M,Lookup!K$2,0),"")</f>
        <v/>
      </c>
      <c r="M7751" s="6" t="str">
        <f>IFERROR(VLOOKUP($J7751,Lookup!$I:$M,Lookup!L$2,0),"")</f>
        <v/>
      </c>
      <c r="N7751" s="6" t="str">
        <f>IFERROR(VLOOKUP($J7751,Lookup!$I:$M,Lookup!M$2,0),"")</f>
        <v/>
      </c>
      <c r="O7751" s="6">
        <f>IFERROR(VLOOKUP(E7751,Lookup!B:C,2,0),0)</f>
        <v>0</v>
      </c>
    </row>
    <row r="7752" customHeight="1" spans="11:15">
      <c r="K7752" s="6" t="str">
        <f>IFERROR(VLOOKUP($J7752,Lookup!$I:$M,Lookup!J$2,0),"")</f>
        <v/>
      </c>
      <c r="L7752" s="6" t="str">
        <f>IFERROR(VLOOKUP($J7752,Lookup!$I:$M,Lookup!K$2,0),"")</f>
        <v/>
      </c>
      <c r="M7752" s="6" t="str">
        <f>IFERROR(VLOOKUP($J7752,Lookup!$I:$M,Lookup!L$2,0),"")</f>
        <v/>
      </c>
      <c r="N7752" s="6" t="str">
        <f>IFERROR(VLOOKUP($J7752,Lookup!$I:$M,Lookup!M$2,0),"")</f>
        <v/>
      </c>
      <c r="O7752" s="6">
        <f>IFERROR(VLOOKUP(E7752,Lookup!B:C,2,0),0)</f>
        <v>0</v>
      </c>
    </row>
    <row r="7753" customHeight="1" spans="11:15">
      <c r="K7753" s="6" t="str">
        <f>IFERROR(VLOOKUP($J7753,Lookup!$I:$M,Lookup!J$2,0),"")</f>
        <v/>
      </c>
      <c r="L7753" s="6" t="str">
        <f>IFERROR(VLOOKUP($J7753,Lookup!$I:$M,Lookup!K$2,0),"")</f>
        <v/>
      </c>
      <c r="M7753" s="6" t="str">
        <f>IFERROR(VLOOKUP($J7753,Lookup!$I:$M,Lookup!L$2,0),"")</f>
        <v/>
      </c>
      <c r="N7753" s="6" t="str">
        <f>IFERROR(VLOOKUP($J7753,Lookup!$I:$M,Lookup!M$2,0),"")</f>
        <v/>
      </c>
      <c r="O7753" s="6">
        <f>IFERROR(VLOOKUP(E7753,Lookup!B:C,2,0),0)</f>
        <v>0</v>
      </c>
    </row>
    <row r="7754" customHeight="1" spans="11:15">
      <c r="K7754" s="6" t="str">
        <f>IFERROR(VLOOKUP($J7754,Lookup!$I:$M,Lookup!J$2,0),"")</f>
        <v/>
      </c>
      <c r="L7754" s="6" t="str">
        <f>IFERROR(VLOOKUP($J7754,Lookup!$I:$M,Lookup!K$2,0),"")</f>
        <v/>
      </c>
      <c r="M7754" s="6" t="str">
        <f>IFERROR(VLOOKUP($J7754,Lookup!$I:$M,Lookup!L$2,0),"")</f>
        <v/>
      </c>
      <c r="N7754" s="6" t="str">
        <f>IFERROR(VLOOKUP($J7754,Lookup!$I:$M,Lookup!M$2,0),"")</f>
        <v/>
      </c>
      <c r="O7754" s="6">
        <f>IFERROR(VLOOKUP(E7754,Lookup!B:C,2,0),0)</f>
        <v>0</v>
      </c>
    </row>
    <row r="7755" customHeight="1" spans="11:15">
      <c r="K7755" s="6" t="str">
        <f>IFERROR(VLOOKUP($J7755,Lookup!$I:$M,Lookup!J$2,0),"")</f>
        <v/>
      </c>
      <c r="L7755" s="6" t="str">
        <f>IFERROR(VLOOKUP($J7755,Lookup!$I:$M,Lookup!K$2,0),"")</f>
        <v/>
      </c>
      <c r="M7755" s="6" t="str">
        <f>IFERROR(VLOOKUP($J7755,Lookup!$I:$M,Lookup!L$2,0),"")</f>
        <v/>
      </c>
      <c r="N7755" s="6" t="str">
        <f>IFERROR(VLOOKUP($J7755,Lookup!$I:$M,Lookup!M$2,0),"")</f>
        <v/>
      </c>
      <c r="O7755" s="6">
        <f>IFERROR(VLOOKUP(E7755,Lookup!B:C,2,0),0)</f>
        <v>0</v>
      </c>
    </row>
    <row r="7756" customHeight="1" spans="11:15">
      <c r="K7756" s="6" t="str">
        <f>IFERROR(VLOOKUP($J7756,Lookup!$I:$M,Lookup!J$2,0),"")</f>
        <v/>
      </c>
      <c r="L7756" s="6" t="str">
        <f>IFERROR(VLOOKUP($J7756,Lookup!$I:$M,Lookup!K$2,0),"")</f>
        <v/>
      </c>
      <c r="M7756" s="6" t="str">
        <f>IFERROR(VLOOKUP($J7756,Lookup!$I:$M,Lookup!L$2,0),"")</f>
        <v/>
      </c>
      <c r="N7756" s="6" t="str">
        <f>IFERROR(VLOOKUP($J7756,Lookup!$I:$M,Lookup!M$2,0),"")</f>
        <v/>
      </c>
      <c r="O7756" s="6">
        <f>IFERROR(VLOOKUP(E7756,Lookup!B:C,2,0),0)</f>
        <v>0</v>
      </c>
    </row>
    <row r="7757" customHeight="1" spans="11:15">
      <c r="K7757" s="6" t="str">
        <f>IFERROR(VLOOKUP($J7757,Lookup!$I:$M,Lookup!J$2,0),"")</f>
        <v/>
      </c>
      <c r="L7757" s="6" t="str">
        <f>IFERROR(VLOOKUP($J7757,Lookup!$I:$M,Lookup!K$2,0),"")</f>
        <v/>
      </c>
      <c r="M7757" s="6" t="str">
        <f>IFERROR(VLOOKUP($J7757,Lookup!$I:$M,Lookup!L$2,0),"")</f>
        <v/>
      </c>
      <c r="N7757" s="6" t="str">
        <f>IFERROR(VLOOKUP($J7757,Lookup!$I:$M,Lookup!M$2,0),"")</f>
        <v/>
      </c>
      <c r="O7757" s="6">
        <f>IFERROR(VLOOKUP(E7757,Lookup!B:C,2,0),0)</f>
        <v>0</v>
      </c>
    </row>
    <row r="7758" customHeight="1" spans="11:15">
      <c r="K7758" s="6" t="str">
        <f>IFERROR(VLOOKUP($J7758,Lookup!$I:$M,Lookup!J$2,0),"")</f>
        <v/>
      </c>
      <c r="L7758" s="6" t="str">
        <f>IFERROR(VLOOKUP($J7758,Lookup!$I:$M,Lookup!K$2,0),"")</f>
        <v/>
      </c>
      <c r="M7758" s="6" t="str">
        <f>IFERROR(VLOOKUP($J7758,Lookup!$I:$M,Lookup!L$2,0),"")</f>
        <v/>
      </c>
      <c r="N7758" s="6" t="str">
        <f>IFERROR(VLOOKUP($J7758,Lookup!$I:$M,Lookup!M$2,0),"")</f>
        <v/>
      </c>
      <c r="O7758" s="6">
        <f>IFERROR(VLOOKUP(E7758,Lookup!B:C,2,0),0)</f>
        <v>0</v>
      </c>
    </row>
    <row r="7759" customHeight="1" spans="11:15">
      <c r="K7759" s="6" t="str">
        <f>IFERROR(VLOOKUP($J7759,Lookup!$I:$M,Lookup!J$2,0),"")</f>
        <v/>
      </c>
      <c r="L7759" s="6" t="str">
        <f>IFERROR(VLOOKUP($J7759,Lookup!$I:$M,Lookup!K$2,0),"")</f>
        <v/>
      </c>
      <c r="M7759" s="6" t="str">
        <f>IFERROR(VLOOKUP($J7759,Lookup!$I:$M,Lookup!L$2,0),"")</f>
        <v/>
      </c>
      <c r="N7759" s="6" t="str">
        <f>IFERROR(VLOOKUP($J7759,Lookup!$I:$M,Lookup!M$2,0),"")</f>
        <v/>
      </c>
      <c r="O7759" s="6">
        <f>IFERROR(VLOOKUP(E7759,Lookup!B:C,2,0),0)</f>
        <v>0</v>
      </c>
    </row>
    <row r="7760" customHeight="1" spans="11:15">
      <c r="K7760" s="6" t="str">
        <f>IFERROR(VLOOKUP($J7760,Lookup!$I:$M,Lookup!J$2,0),"")</f>
        <v/>
      </c>
      <c r="L7760" s="6" t="str">
        <f>IFERROR(VLOOKUP($J7760,Lookup!$I:$M,Lookup!K$2,0),"")</f>
        <v/>
      </c>
      <c r="M7760" s="6" t="str">
        <f>IFERROR(VLOOKUP($J7760,Lookup!$I:$M,Lookup!L$2,0),"")</f>
        <v/>
      </c>
      <c r="N7760" s="6" t="str">
        <f>IFERROR(VLOOKUP($J7760,Lookup!$I:$M,Lookup!M$2,0),"")</f>
        <v/>
      </c>
      <c r="O7760" s="6">
        <f>IFERROR(VLOOKUP(E7760,Lookup!B:C,2,0),0)</f>
        <v>0</v>
      </c>
    </row>
    <row r="7761" customHeight="1" spans="11:15">
      <c r="K7761" s="6" t="str">
        <f>IFERROR(VLOOKUP($J7761,Lookup!$I:$M,Lookup!J$2,0),"")</f>
        <v/>
      </c>
      <c r="L7761" s="6" t="str">
        <f>IFERROR(VLOOKUP($J7761,Lookup!$I:$M,Lookup!K$2,0),"")</f>
        <v/>
      </c>
      <c r="M7761" s="6" t="str">
        <f>IFERROR(VLOOKUP($J7761,Lookup!$I:$M,Lookup!L$2,0),"")</f>
        <v/>
      </c>
      <c r="N7761" s="6" t="str">
        <f>IFERROR(VLOOKUP($J7761,Lookup!$I:$M,Lookup!M$2,0),"")</f>
        <v/>
      </c>
      <c r="O7761" s="6">
        <f>IFERROR(VLOOKUP(E7761,Lookup!B:C,2,0),0)</f>
        <v>0</v>
      </c>
    </row>
    <row r="7762" customHeight="1" spans="11:15">
      <c r="K7762" s="6" t="str">
        <f>IFERROR(VLOOKUP($J7762,Lookup!$I:$M,Lookup!J$2,0),"")</f>
        <v/>
      </c>
      <c r="L7762" s="6" t="str">
        <f>IFERROR(VLOOKUP($J7762,Lookup!$I:$M,Lookup!K$2,0),"")</f>
        <v/>
      </c>
      <c r="M7762" s="6" t="str">
        <f>IFERROR(VLOOKUP($J7762,Lookup!$I:$M,Lookup!L$2,0),"")</f>
        <v/>
      </c>
      <c r="N7762" s="6" t="str">
        <f>IFERROR(VLOOKUP($J7762,Lookup!$I:$M,Lookup!M$2,0),"")</f>
        <v/>
      </c>
      <c r="O7762" s="6">
        <f>IFERROR(VLOOKUP(E7762,Lookup!B:C,2,0),0)</f>
        <v>0</v>
      </c>
    </row>
    <row r="7763" customHeight="1" spans="11:15">
      <c r="K7763" s="6" t="str">
        <f>IFERROR(VLOOKUP($J7763,Lookup!$I:$M,Lookup!J$2,0),"")</f>
        <v/>
      </c>
      <c r="L7763" s="6" t="str">
        <f>IFERROR(VLOOKUP($J7763,Lookup!$I:$M,Lookup!K$2,0),"")</f>
        <v/>
      </c>
      <c r="M7763" s="6" t="str">
        <f>IFERROR(VLOOKUP($J7763,Lookup!$I:$M,Lookup!L$2,0),"")</f>
        <v/>
      </c>
      <c r="N7763" s="6" t="str">
        <f>IFERROR(VLOOKUP($J7763,Lookup!$I:$M,Lookup!M$2,0),"")</f>
        <v/>
      </c>
      <c r="O7763" s="6">
        <f>IFERROR(VLOOKUP(E7763,Lookup!B:C,2,0),0)</f>
        <v>0</v>
      </c>
    </row>
    <row r="7764" customHeight="1" spans="11:15">
      <c r="K7764" s="6" t="str">
        <f>IFERROR(VLOOKUP($J7764,Lookup!$I:$M,Lookup!J$2,0),"")</f>
        <v/>
      </c>
      <c r="L7764" s="6" t="str">
        <f>IFERROR(VLOOKUP($J7764,Lookup!$I:$M,Lookup!K$2,0),"")</f>
        <v/>
      </c>
      <c r="M7764" s="6" t="str">
        <f>IFERROR(VLOOKUP($J7764,Lookup!$I:$M,Lookup!L$2,0),"")</f>
        <v/>
      </c>
      <c r="N7764" s="6" t="str">
        <f>IFERROR(VLOOKUP($J7764,Lookup!$I:$M,Lookup!M$2,0),"")</f>
        <v/>
      </c>
      <c r="O7764" s="6">
        <f>IFERROR(VLOOKUP(E7764,Lookup!B:C,2,0),0)</f>
        <v>0</v>
      </c>
    </row>
    <row r="7765" customHeight="1" spans="11:15">
      <c r="K7765" s="6" t="str">
        <f>IFERROR(VLOOKUP($J7765,Lookup!$I:$M,Lookup!J$2,0),"")</f>
        <v/>
      </c>
      <c r="L7765" s="6" t="str">
        <f>IFERROR(VLOOKUP($J7765,Lookup!$I:$M,Lookup!K$2,0),"")</f>
        <v/>
      </c>
      <c r="M7765" s="6" t="str">
        <f>IFERROR(VLOOKUP($J7765,Lookup!$I:$M,Lookup!L$2,0),"")</f>
        <v/>
      </c>
      <c r="N7765" s="6" t="str">
        <f>IFERROR(VLOOKUP($J7765,Lookup!$I:$M,Lookup!M$2,0),"")</f>
        <v/>
      </c>
      <c r="O7765" s="6">
        <f>IFERROR(VLOOKUP(E7765,Lookup!B:C,2,0),0)</f>
        <v>0</v>
      </c>
    </row>
    <row r="7766" customHeight="1" spans="11:15">
      <c r="K7766" s="6" t="str">
        <f>IFERROR(VLOOKUP($J7766,Lookup!$I:$M,Lookup!J$2,0),"")</f>
        <v/>
      </c>
      <c r="L7766" s="6" t="str">
        <f>IFERROR(VLOOKUP($J7766,Lookup!$I:$M,Lookup!K$2,0),"")</f>
        <v/>
      </c>
      <c r="M7766" s="6" t="str">
        <f>IFERROR(VLOOKUP($J7766,Lookup!$I:$M,Lookup!L$2,0),"")</f>
        <v/>
      </c>
      <c r="N7766" s="6" t="str">
        <f>IFERROR(VLOOKUP($J7766,Lookup!$I:$M,Lookup!M$2,0),"")</f>
        <v/>
      </c>
      <c r="O7766" s="6">
        <f>IFERROR(VLOOKUP(E7766,Lookup!B:C,2,0),0)</f>
        <v>0</v>
      </c>
    </row>
    <row r="7767" customHeight="1" spans="11:15">
      <c r="K7767" s="6" t="str">
        <f>IFERROR(VLOOKUP($J7767,Lookup!$I:$M,Lookup!J$2,0),"")</f>
        <v/>
      </c>
      <c r="L7767" s="6" t="str">
        <f>IFERROR(VLOOKUP($J7767,Lookup!$I:$M,Lookup!K$2,0),"")</f>
        <v/>
      </c>
      <c r="M7767" s="6" t="str">
        <f>IFERROR(VLOOKUP($J7767,Lookup!$I:$M,Lookup!L$2,0),"")</f>
        <v/>
      </c>
      <c r="N7767" s="6" t="str">
        <f>IFERROR(VLOOKUP($J7767,Lookup!$I:$M,Lookup!M$2,0),"")</f>
        <v/>
      </c>
      <c r="O7767" s="6">
        <f>IFERROR(VLOOKUP(E7767,Lookup!B:C,2,0),0)</f>
        <v>0</v>
      </c>
    </row>
    <row r="7768" customHeight="1" spans="11:15">
      <c r="K7768" s="6" t="str">
        <f>IFERROR(VLOOKUP($J7768,Lookup!$I:$M,Lookup!J$2,0),"")</f>
        <v/>
      </c>
      <c r="L7768" s="6" t="str">
        <f>IFERROR(VLOOKUP($J7768,Lookup!$I:$M,Lookup!K$2,0),"")</f>
        <v/>
      </c>
      <c r="M7768" s="6" t="str">
        <f>IFERROR(VLOOKUP($J7768,Lookup!$I:$M,Lookup!L$2,0),"")</f>
        <v/>
      </c>
      <c r="N7768" s="6" t="str">
        <f>IFERROR(VLOOKUP($J7768,Lookup!$I:$M,Lookup!M$2,0),"")</f>
        <v/>
      </c>
      <c r="O7768" s="6">
        <f>IFERROR(VLOOKUP(E7768,Lookup!B:C,2,0),0)</f>
        <v>0</v>
      </c>
    </row>
    <row r="7769" customHeight="1" spans="11:15">
      <c r="K7769" s="6" t="str">
        <f>IFERROR(VLOOKUP($J7769,Lookup!$I:$M,Lookup!J$2,0),"")</f>
        <v/>
      </c>
      <c r="L7769" s="6" t="str">
        <f>IFERROR(VLOOKUP($J7769,Lookup!$I:$M,Lookup!K$2,0),"")</f>
        <v/>
      </c>
      <c r="M7769" s="6" t="str">
        <f>IFERROR(VLOOKUP($J7769,Lookup!$I:$M,Lookup!L$2,0),"")</f>
        <v/>
      </c>
      <c r="N7769" s="6" t="str">
        <f>IFERROR(VLOOKUP($J7769,Lookup!$I:$M,Lookup!M$2,0),"")</f>
        <v/>
      </c>
      <c r="O7769" s="6">
        <f>IFERROR(VLOOKUP(E7769,Lookup!B:C,2,0),0)</f>
        <v>0</v>
      </c>
    </row>
    <row r="7770" customHeight="1" spans="11:15">
      <c r="K7770" s="6" t="str">
        <f>IFERROR(VLOOKUP($J7770,Lookup!$I:$M,Lookup!J$2,0),"")</f>
        <v/>
      </c>
      <c r="L7770" s="6" t="str">
        <f>IFERROR(VLOOKUP($J7770,Lookup!$I:$M,Lookup!K$2,0),"")</f>
        <v/>
      </c>
      <c r="M7770" s="6" t="str">
        <f>IFERROR(VLOOKUP($J7770,Lookup!$I:$M,Lookup!L$2,0),"")</f>
        <v/>
      </c>
      <c r="N7770" s="6" t="str">
        <f>IFERROR(VLOOKUP($J7770,Lookup!$I:$M,Lookup!M$2,0),"")</f>
        <v/>
      </c>
      <c r="O7770" s="6">
        <f>IFERROR(VLOOKUP(E7770,Lookup!B:C,2,0),0)</f>
        <v>0</v>
      </c>
    </row>
    <row r="7771" customHeight="1" spans="11:15">
      <c r="K7771" s="6" t="str">
        <f>IFERROR(VLOOKUP($J7771,Lookup!$I:$M,Lookup!J$2,0),"")</f>
        <v/>
      </c>
      <c r="L7771" s="6" t="str">
        <f>IFERROR(VLOOKUP($J7771,Lookup!$I:$M,Lookup!K$2,0),"")</f>
        <v/>
      </c>
      <c r="M7771" s="6" t="str">
        <f>IFERROR(VLOOKUP($J7771,Lookup!$I:$M,Lookup!L$2,0),"")</f>
        <v/>
      </c>
      <c r="N7771" s="6" t="str">
        <f>IFERROR(VLOOKUP($J7771,Lookup!$I:$M,Lookup!M$2,0),"")</f>
        <v/>
      </c>
      <c r="O7771" s="6">
        <f>IFERROR(VLOOKUP(E7771,Lookup!B:C,2,0),0)</f>
        <v>0</v>
      </c>
    </row>
    <row r="7772" customHeight="1" spans="11:15">
      <c r="K7772" s="6" t="str">
        <f>IFERROR(VLOOKUP($J7772,Lookup!$I:$M,Lookup!J$2,0),"")</f>
        <v/>
      </c>
      <c r="L7772" s="6" t="str">
        <f>IFERROR(VLOOKUP($J7772,Lookup!$I:$M,Lookup!K$2,0),"")</f>
        <v/>
      </c>
      <c r="M7772" s="6" t="str">
        <f>IFERROR(VLOOKUP($J7772,Lookup!$I:$M,Lookup!L$2,0),"")</f>
        <v/>
      </c>
      <c r="N7772" s="6" t="str">
        <f>IFERROR(VLOOKUP($J7772,Lookup!$I:$M,Lookup!M$2,0),"")</f>
        <v/>
      </c>
      <c r="O7772" s="6">
        <f>IFERROR(VLOOKUP(E7772,Lookup!B:C,2,0),0)</f>
        <v>0</v>
      </c>
    </row>
    <row r="7773" customHeight="1" spans="11:15">
      <c r="K7773" s="6" t="str">
        <f>IFERROR(VLOOKUP($J7773,Lookup!$I:$M,Lookup!J$2,0),"")</f>
        <v/>
      </c>
      <c r="L7773" s="6" t="str">
        <f>IFERROR(VLOOKUP($J7773,Lookup!$I:$M,Lookup!K$2,0),"")</f>
        <v/>
      </c>
      <c r="M7773" s="6" t="str">
        <f>IFERROR(VLOOKUP($J7773,Lookup!$I:$M,Lookup!L$2,0),"")</f>
        <v/>
      </c>
      <c r="N7773" s="6" t="str">
        <f>IFERROR(VLOOKUP($J7773,Lookup!$I:$M,Lookup!M$2,0),"")</f>
        <v/>
      </c>
      <c r="O7773" s="6">
        <f>IFERROR(VLOOKUP(E7773,Lookup!B:C,2,0),0)</f>
        <v>0</v>
      </c>
    </row>
    <row r="7774" customHeight="1" spans="11:15">
      <c r="K7774" s="6" t="str">
        <f>IFERROR(VLOOKUP($J7774,Lookup!$I:$M,Lookup!J$2,0),"")</f>
        <v/>
      </c>
      <c r="L7774" s="6" t="str">
        <f>IFERROR(VLOOKUP($J7774,Lookup!$I:$M,Lookup!K$2,0),"")</f>
        <v/>
      </c>
      <c r="M7774" s="6" t="str">
        <f>IFERROR(VLOOKUP($J7774,Lookup!$I:$M,Lookup!L$2,0),"")</f>
        <v/>
      </c>
      <c r="N7774" s="6" t="str">
        <f>IFERROR(VLOOKUP($J7774,Lookup!$I:$M,Lookup!M$2,0),"")</f>
        <v/>
      </c>
      <c r="O7774" s="6">
        <f>IFERROR(VLOOKUP(E7774,Lookup!B:C,2,0),0)</f>
        <v>0</v>
      </c>
    </row>
    <row r="7775" customHeight="1" spans="11:15">
      <c r="K7775" s="6" t="str">
        <f>IFERROR(VLOOKUP($J7775,Lookup!$I:$M,Lookup!J$2,0),"")</f>
        <v/>
      </c>
      <c r="L7775" s="6" t="str">
        <f>IFERROR(VLOOKUP($J7775,Lookup!$I:$M,Lookup!K$2,0),"")</f>
        <v/>
      </c>
      <c r="M7775" s="6" t="str">
        <f>IFERROR(VLOOKUP($J7775,Lookup!$I:$M,Lookup!L$2,0),"")</f>
        <v/>
      </c>
      <c r="N7775" s="6" t="str">
        <f>IFERROR(VLOOKUP($J7775,Lookup!$I:$M,Lookup!M$2,0),"")</f>
        <v/>
      </c>
      <c r="O7775" s="6">
        <f>IFERROR(VLOOKUP(E7775,Lookup!B:C,2,0),0)</f>
        <v>0</v>
      </c>
    </row>
    <row r="7776" customHeight="1" spans="11:15">
      <c r="K7776" s="6" t="str">
        <f>IFERROR(VLOOKUP($J7776,Lookup!$I:$M,Lookup!J$2,0),"")</f>
        <v/>
      </c>
      <c r="L7776" s="6" t="str">
        <f>IFERROR(VLOOKUP($J7776,Lookup!$I:$M,Lookup!K$2,0),"")</f>
        <v/>
      </c>
      <c r="M7776" s="6" t="str">
        <f>IFERROR(VLOOKUP($J7776,Lookup!$I:$M,Lookup!L$2,0),"")</f>
        <v/>
      </c>
      <c r="N7776" s="6" t="str">
        <f>IFERROR(VLOOKUP($J7776,Lookup!$I:$M,Lookup!M$2,0),"")</f>
        <v/>
      </c>
      <c r="O7776" s="6">
        <f>IFERROR(VLOOKUP(E7776,Lookup!B:C,2,0),0)</f>
        <v>0</v>
      </c>
    </row>
    <row r="7777" customHeight="1" spans="11:15">
      <c r="K7777" s="6" t="str">
        <f>IFERROR(VLOOKUP($J7777,Lookup!$I:$M,Lookup!J$2,0),"")</f>
        <v/>
      </c>
      <c r="L7777" s="6" t="str">
        <f>IFERROR(VLOOKUP($J7777,Lookup!$I:$M,Lookup!K$2,0),"")</f>
        <v/>
      </c>
      <c r="M7777" s="6" t="str">
        <f>IFERROR(VLOOKUP($J7777,Lookup!$I:$M,Lookup!L$2,0),"")</f>
        <v/>
      </c>
      <c r="N7777" s="6" t="str">
        <f>IFERROR(VLOOKUP($J7777,Lookup!$I:$M,Lookup!M$2,0),"")</f>
        <v/>
      </c>
      <c r="O7777" s="6">
        <f>IFERROR(VLOOKUP(E7777,Lookup!B:C,2,0),0)</f>
        <v>0</v>
      </c>
    </row>
    <row r="7778" customHeight="1" spans="11:15">
      <c r="K7778" s="6" t="str">
        <f>IFERROR(VLOOKUP($J7778,Lookup!$I:$M,Lookup!J$2,0),"")</f>
        <v/>
      </c>
      <c r="L7778" s="6" t="str">
        <f>IFERROR(VLOOKUP($J7778,Lookup!$I:$M,Lookup!K$2,0),"")</f>
        <v/>
      </c>
      <c r="M7778" s="6" t="str">
        <f>IFERROR(VLOOKUP($J7778,Lookup!$I:$M,Lookup!L$2,0),"")</f>
        <v/>
      </c>
      <c r="N7778" s="6" t="str">
        <f>IFERROR(VLOOKUP($J7778,Lookup!$I:$M,Lookup!M$2,0),"")</f>
        <v/>
      </c>
      <c r="O7778" s="6">
        <f>IFERROR(VLOOKUP(E7778,Lookup!B:C,2,0),0)</f>
        <v>0</v>
      </c>
    </row>
    <row r="7779" customHeight="1" spans="11:15">
      <c r="K7779" s="6" t="str">
        <f>IFERROR(VLOOKUP($J7779,Lookup!$I:$M,Lookup!J$2,0),"")</f>
        <v/>
      </c>
      <c r="L7779" s="6" t="str">
        <f>IFERROR(VLOOKUP($J7779,Lookup!$I:$M,Lookup!K$2,0),"")</f>
        <v/>
      </c>
      <c r="M7779" s="6" t="str">
        <f>IFERROR(VLOOKUP($J7779,Lookup!$I:$M,Lookup!L$2,0),"")</f>
        <v/>
      </c>
      <c r="N7779" s="6" t="str">
        <f>IFERROR(VLOOKUP($J7779,Lookup!$I:$M,Lookup!M$2,0),"")</f>
        <v/>
      </c>
      <c r="O7779" s="6">
        <f>IFERROR(VLOOKUP(E7779,Lookup!B:C,2,0),0)</f>
        <v>0</v>
      </c>
    </row>
    <row r="7780" customHeight="1" spans="11:15">
      <c r="K7780" s="6" t="str">
        <f>IFERROR(VLOOKUP($J7780,Lookup!$I:$M,Lookup!J$2,0),"")</f>
        <v/>
      </c>
      <c r="L7780" s="6" t="str">
        <f>IFERROR(VLOOKUP($J7780,Lookup!$I:$M,Lookup!K$2,0),"")</f>
        <v/>
      </c>
      <c r="M7780" s="6" t="str">
        <f>IFERROR(VLOOKUP($J7780,Lookup!$I:$M,Lookup!L$2,0),"")</f>
        <v/>
      </c>
      <c r="N7780" s="6" t="str">
        <f>IFERROR(VLOOKUP($J7780,Lookup!$I:$M,Lookup!M$2,0),"")</f>
        <v/>
      </c>
      <c r="O7780" s="6">
        <f>IFERROR(VLOOKUP(E7780,Lookup!B:C,2,0),0)</f>
        <v>0</v>
      </c>
    </row>
    <row r="7781" customHeight="1" spans="11:15">
      <c r="K7781" s="6" t="str">
        <f>IFERROR(VLOOKUP($J7781,Lookup!$I:$M,Lookup!J$2,0),"")</f>
        <v/>
      </c>
      <c r="L7781" s="6" t="str">
        <f>IFERROR(VLOOKUP($J7781,Lookup!$I:$M,Lookup!K$2,0),"")</f>
        <v/>
      </c>
      <c r="M7781" s="6" t="str">
        <f>IFERROR(VLOOKUP($J7781,Lookup!$I:$M,Lookup!L$2,0),"")</f>
        <v/>
      </c>
      <c r="N7781" s="6" t="str">
        <f>IFERROR(VLOOKUP($J7781,Lookup!$I:$M,Lookup!M$2,0),"")</f>
        <v/>
      </c>
      <c r="O7781" s="6">
        <f>IFERROR(VLOOKUP(E7781,Lookup!B:C,2,0),0)</f>
        <v>0</v>
      </c>
    </row>
    <row r="7782" customHeight="1" spans="11:15">
      <c r="K7782" s="6" t="str">
        <f>IFERROR(VLOOKUP($J7782,Lookup!$I:$M,Lookup!J$2,0),"")</f>
        <v/>
      </c>
      <c r="L7782" s="6" t="str">
        <f>IFERROR(VLOOKUP($J7782,Lookup!$I:$M,Lookup!K$2,0),"")</f>
        <v/>
      </c>
      <c r="M7782" s="6" t="str">
        <f>IFERROR(VLOOKUP($J7782,Lookup!$I:$M,Lookup!L$2,0),"")</f>
        <v/>
      </c>
      <c r="N7782" s="6" t="str">
        <f>IFERROR(VLOOKUP($J7782,Lookup!$I:$M,Lookup!M$2,0),"")</f>
        <v/>
      </c>
      <c r="O7782" s="6">
        <f>IFERROR(VLOOKUP(E7782,Lookup!B:C,2,0),0)</f>
        <v>0</v>
      </c>
    </row>
    <row r="7783" customHeight="1" spans="11:15">
      <c r="K7783" s="6" t="str">
        <f>IFERROR(VLOOKUP($J7783,Lookup!$I:$M,Lookup!J$2,0),"")</f>
        <v/>
      </c>
      <c r="L7783" s="6" t="str">
        <f>IFERROR(VLOOKUP($J7783,Lookup!$I:$M,Lookup!K$2,0),"")</f>
        <v/>
      </c>
      <c r="M7783" s="6" t="str">
        <f>IFERROR(VLOOKUP($J7783,Lookup!$I:$M,Lookup!L$2,0),"")</f>
        <v/>
      </c>
      <c r="N7783" s="6" t="str">
        <f>IFERROR(VLOOKUP($J7783,Lookup!$I:$M,Lookup!M$2,0),"")</f>
        <v/>
      </c>
      <c r="O7783" s="6">
        <f>IFERROR(VLOOKUP(E7783,Lookup!B:C,2,0),0)</f>
        <v>0</v>
      </c>
    </row>
    <row r="7784" customHeight="1" spans="11:15">
      <c r="K7784" s="6" t="str">
        <f>IFERROR(VLOOKUP($J7784,Lookup!$I:$M,Lookup!J$2,0),"")</f>
        <v/>
      </c>
      <c r="L7784" s="6" t="str">
        <f>IFERROR(VLOOKUP($J7784,Lookup!$I:$M,Lookup!K$2,0),"")</f>
        <v/>
      </c>
      <c r="M7784" s="6" t="str">
        <f>IFERROR(VLOOKUP($J7784,Lookup!$I:$M,Lookup!L$2,0),"")</f>
        <v/>
      </c>
      <c r="N7784" s="6" t="str">
        <f>IFERROR(VLOOKUP($J7784,Lookup!$I:$M,Lookup!M$2,0),"")</f>
        <v/>
      </c>
      <c r="O7784" s="6">
        <f>IFERROR(VLOOKUP(E7784,Lookup!B:C,2,0),0)</f>
        <v>0</v>
      </c>
    </row>
    <row r="7785" customHeight="1" spans="11:15">
      <c r="K7785" s="6" t="str">
        <f>IFERROR(VLOOKUP($J7785,Lookup!$I:$M,Lookup!J$2,0),"")</f>
        <v/>
      </c>
      <c r="L7785" s="6" t="str">
        <f>IFERROR(VLOOKUP($J7785,Lookup!$I:$M,Lookup!K$2,0),"")</f>
        <v/>
      </c>
      <c r="M7785" s="6" t="str">
        <f>IFERROR(VLOOKUP($J7785,Lookup!$I:$M,Lookup!L$2,0),"")</f>
        <v/>
      </c>
      <c r="N7785" s="6" t="str">
        <f>IFERROR(VLOOKUP($J7785,Lookup!$I:$M,Lookup!M$2,0),"")</f>
        <v/>
      </c>
      <c r="O7785" s="6">
        <f>IFERROR(VLOOKUP(E7785,Lookup!B:C,2,0),0)</f>
        <v>0</v>
      </c>
    </row>
    <row r="7786" customHeight="1" spans="11:15">
      <c r="K7786" s="6" t="str">
        <f>IFERROR(VLOOKUP($J7786,Lookup!$I:$M,Lookup!J$2,0),"")</f>
        <v/>
      </c>
      <c r="L7786" s="6" t="str">
        <f>IFERROR(VLOOKUP($J7786,Lookup!$I:$M,Lookup!K$2,0),"")</f>
        <v/>
      </c>
      <c r="M7786" s="6" t="str">
        <f>IFERROR(VLOOKUP($J7786,Lookup!$I:$M,Lookup!L$2,0),"")</f>
        <v/>
      </c>
      <c r="N7786" s="6" t="str">
        <f>IFERROR(VLOOKUP($J7786,Lookup!$I:$M,Lookup!M$2,0),"")</f>
        <v/>
      </c>
      <c r="O7786" s="6">
        <f>IFERROR(VLOOKUP(E7786,Lookup!B:C,2,0),0)</f>
        <v>0</v>
      </c>
    </row>
    <row r="7787" customHeight="1" spans="11:15">
      <c r="K7787" s="6" t="str">
        <f>IFERROR(VLOOKUP($J7787,Lookup!$I:$M,Lookup!J$2,0),"")</f>
        <v/>
      </c>
      <c r="L7787" s="6" t="str">
        <f>IFERROR(VLOOKUP($J7787,Lookup!$I:$M,Lookup!K$2,0),"")</f>
        <v/>
      </c>
      <c r="M7787" s="6" t="str">
        <f>IFERROR(VLOOKUP($J7787,Lookup!$I:$M,Lookup!L$2,0),"")</f>
        <v/>
      </c>
      <c r="N7787" s="6" t="str">
        <f>IFERROR(VLOOKUP($J7787,Lookup!$I:$M,Lookup!M$2,0),"")</f>
        <v/>
      </c>
      <c r="O7787" s="6">
        <f>IFERROR(VLOOKUP(E7787,Lookup!B:C,2,0),0)</f>
        <v>0</v>
      </c>
    </row>
    <row r="7788" customHeight="1" spans="11:15">
      <c r="K7788" s="6" t="str">
        <f>IFERROR(VLOOKUP($J7788,Lookup!$I:$M,Lookup!J$2,0),"")</f>
        <v/>
      </c>
      <c r="L7788" s="6" t="str">
        <f>IFERROR(VLOOKUP($J7788,Lookup!$I:$M,Lookup!K$2,0),"")</f>
        <v/>
      </c>
      <c r="M7788" s="6" t="str">
        <f>IFERROR(VLOOKUP($J7788,Lookup!$I:$M,Lookup!L$2,0),"")</f>
        <v/>
      </c>
      <c r="N7788" s="6" t="str">
        <f>IFERROR(VLOOKUP($J7788,Lookup!$I:$M,Lookup!M$2,0),"")</f>
        <v/>
      </c>
      <c r="O7788" s="6">
        <f>IFERROR(VLOOKUP(E7788,Lookup!B:C,2,0),0)</f>
        <v>0</v>
      </c>
    </row>
    <row r="7789" customHeight="1" spans="11:15">
      <c r="K7789" s="6" t="str">
        <f>IFERROR(VLOOKUP($J7789,Lookup!$I:$M,Lookup!J$2,0),"")</f>
        <v/>
      </c>
      <c r="L7789" s="6" t="str">
        <f>IFERROR(VLOOKUP($J7789,Lookup!$I:$M,Lookup!K$2,0),"")</f>
        <v/>
      </c>
      <c r="M7789" s="6" t="str">
        <f>IFERROR(VLOOKUP($J7789,Lookup!$I:$M,Lookup!L$2,0),"")</f>
        <v/>
      </c>
      <c r="N7789" s="6" t="str">
        <f>IFERROR(VLOOKUP($J7789,Lookup!$I:$M,Lookup!M$2,0),"")</f>
        <v/>
      </c>
      <c r="O7789" s="6">
        <f>IFERROR(VLOOKUP(E7789,Lookup!B:C,2,0),0)</f>
        <v>0</v>
      </c>
    </row>
    <row r="7790" customHeight="1" spans="11:15">
      <c r="K7790" s="6" t="str">
        <f>IFERROR(VLOOKUP($J7790,Lookup!$I:$M,Lookup!J$2,0),"")</f>
        <v/>
      </c>
      <c r="L7790" s="6" t="str">
        <f>IFERROR(VLOOKUP($J7790,Lookup!$I:$M,Lookup!K$2,0),"")</f>
        <v/>
      </c>
      <c r="M7790" s="6" t="str">
        <f>IFERROR(VLOOKUP($J7790,Lookup!$I:$M,Lookup!L$2,0),"")</f>
        <v/>
      </c>
      <c r="N7790" s="6" t="str">
        <f>IFERROR(VLOOKUP($J7790,Lookup!$I:$M,Lookup!M$2,0),"")</f>
        <v/>
      </c>
      <c r="O7790" s="6">
        <f>IFERROR(VLOOKUP(E7790,Lookup!B:C,2,0),0)</f>
        <v>0</v>
      </c>
    </row>
    <row r="7791" customHeight="1" spans="11:15">
      <c r="K7791" s="6" t="str">
        <f>IFERROR(VLOOKUP($J7791,Lookup!$I:$M,Lookup!J$2,0),"")</f>
        <v/>
      </c>
      <c r="L7791" s="6" t="str">
        <f>IFERROR(VLOOKUP($J7791,Lookup!$I:$M,Lookup!K$2,0),"")</f>
        <v/>
      </c>
      <c r="M7791" s="6" t="str">
        <f>IFERROR(VLOOKUP($J7791,Lookup!$I:$M,Lookup!L$2,0),"")</f>
        <v/>
      </c>
      <c r="N7791" s="6" t="str">
        <f>IFERROR(VLOOKUP($J7791,Lookup!$I:$M,Lookup!M$2,0),"")</f>
        <v/>
      </c>
      <c r="O7791" s="6">
        <f>IFERROR(VLOOKUP(E7791,Lookup!B:C,2,0),0)</f>
        <v>0</v>
      </c>
    </row>
    <row r="7792" customHeight="1" spans="11:15">
      <c r="K7792" s="6" t="str">
        <f>IFERROR(VLOOKUP($J7792,Lookup!$I:$M,Lookup!J$2,0),"")</f>
        <v/>
      </c>
      <c r="L7792" s="6" t="str">
        <f>IFERROR(VLOOKUP($J7792,Lookup!$I:$M,Lookup!K$2,0),"")</f>
        <v/>
      </c>
      <c r="M7792" s="6" t="str">
        <f>IFERROR(VLOOKUP($J7792,Lookup!$I:$M,Lookup!L$2,0),"")</f>
        <v/>
      </c>
      <c r="N7792" s="6" t="str">
        <f>IFERROR(VLOOKUP($J7792,Lookup!$I:$M,Lookup!M$2,0),"")</f>
        <v/>
      </c>
      <c r="O7792" s="6">
        <f>IFERROR(VLOOKUP(E7792,Lookup!B:C,2,0),0)</f>
        <v>0</v>
      </c>
    </row>
    <row r="7793" customHeight="1" spans="11:15">
      <c r="K7793" s="6" t="str">
        <f>IFERROR(VLOOKUP($J7793,Lookup!$I:$M,Lookup!J$2,0),"")</f>
        <v/>
      </c>
      <c r="L7793" s="6" t="str">
        <f>IFERROR(VLOOKUP($J7793,Lookup!$I:$M,Lookup!K$2,0),"")</f>
        <v/>
      </c>
      <c r="M7793" s="6" t="str">
        <f>IFERROR(VLOOKUP($J7793,Lookup!$I:$M,Lookup!L$2,0),"")</f>
        <v/>
      </c>
      <c r="N7793" s="6" t="str">
        <f>IFERROR(VLOOKUP($J7793,Lookup!$I:$M,Lookup!M$2,0),"")</f>
        <v/>
      </c>
      <c r="O7793" s="6">
        <f>IFERROR(VLOOKUP(E7793,Lookup!B:C,2,0),0)</f>
        <v>0</v>
      </c>
    </row>
    <row r="7794" customHeight="1" spans="11:15">
      <c r="K7794" s="6" t="str">
        <f>IFERROR(VLOOKUP($J7794,Lookup!$I:$M,Lookup!J$2,0),"")</f>
        <v/>
      </c>
      <c r="L7794" s="6" t="str">
        <f>IFERROR(VLOOKUP($J7794,Lookup!$I:$M,Lookup!K$2,0),"")</f>
        <v/>
      </c>
      <c r="M7794" s="6" t="str">
        <f>IFERROR(VLOOKUP($J7794,Lookup!$I:$M,Lookup!L$2,0),"")</f>
        <v/>
      </c>
      <c r="N7794" s="6" t="str">
        <f>IFERROR(VLOOKUP($J7794,Lookup!$I:$M,Lookup!M$2,0),"")</f>
        <v/>
      </c>
      <c r="O7794" s="6">
        <f>IFERROR(VLOOKUP(E7794,Lookup!B:C,2,0),0)</f>
        <v>0</v>
      </c>
    </row>
    <row r="7795" customHeight="1" spans="11:15">
      <c r="K7795" s="6" t="str">
        <f>IFERROR(VLOOKUP($J7795,Lookup!$I:$M,Lookup!J$2,0),"")</f>
        <v/>
      </c>
      <c r="L7795" s="6" t="str">
        <f>IFERROR(VLOOKUP($J7795,Lookup!$I:$M,Lookup!K$2,0),"")</f>
        <v/>
      </c>
      <c r="M7795" s="6" t="str">
        <f>IFERROR(VLOOKUP($J7795,Lookup!$I:$M,Lookup!L$2,0),"")</f>
        <v/>
      </c>
      <c r="N7795" s="6" t="str">
        <f>IFERROR(VLOOKUP($J7795,Lookup!$I:$M,Lookup!M$2,0),"")</f>
        <v/>
      </c>
      <c r="O7795" s="6">
        <f>IFERROR(VLOOKUP(E7795,Lookup!B:C,2,0),0)</f>
        <v>0</v>
      </c>
    </row>
    <row r="7796" customHeight="1" spans="11:15">
      <c r="K7796" s="6" t="str">
        <f>IFERROR(VLOOKUP($J7796,Lookup!$I:$M,Lookup!J$2,0),"")</f>
        <v/>
      </c>
      <c r="L7796" s="6" t="str">
        <f>IFERROR(VLOOKUP($J7796,Lookup!$I:$M,Lookup!K$2,0),"")</f>
        <v/>
      </c>
      <c r="M7796" s="6" t="str">
        <f>IFERROR(VLOOKUP($J7796,Lookup!$I:$M,Lookup!L$2,0),"")</f>
        <v/>
      </c>
      <c r="N7796" s="6" t="str">
        <f>IFERROR(VLOOKUP($J7796,Lookup!$I:$M,Lookup!M$2,0),"")</f>
        <v/>
      </c>
      <c r="O7796" s="6">
        <f>IFERROR(VLOOKUP(E7796,Lookup!B:C,2,0),0)</f>
        <v>0</v>
      </c>
    </row>
    <row r="7797" customHeight="1" spans="11:15">
      <c r="K7797" s="6" t="str">
        <f>IFERROR(VLOOKUP($J7797,Lookup!$I:$M,Lookup!J$2,0),"")</f>
        <v/>
      </c>
      <c r="L7797" s="6" t="str">
        <f>IFERROR(VLOOKUP($J7797,Lookup!$I:$M,Lookup!K$2,0),"")</f>
        <v/>
      </c>
      <c r="M7797" s="6" t="str">
        <f>IFERROR(VLOOKUP($J7797,Lookup!$I:$M,Lookup!L$2,0),"")</f>
        <v/>
      </c>
      <c r="N7797" s="6" t="str">
        <f>IFERROR(VLOOKUP($J7797,Lookup!$I:$M,Lookup!M$2,0),"")</f>
        <v/>
      </c>
      <c r="O7797" s="6">
        <f>IFERROR(VLOOKUP(E7797,Lookup!B:C,2,0),0)</f>
        <v>0</v>
      </c>
    </row>
    <row r="7798" customHeight="1" spans="11:15">
      <c r="K7798" s="6" t="str">
        <f>IFERROR(VLOOKUP($J7798,Lookup!$I:$M,Lookup!J$2,0),"")</f>
        <v/>
      </c>
      <c r="L7798" s="6" t="str">
        <f>IFERROR(VLOOKUP($J7798,Lookup!$I:$M,Lookup!K$2,0),"")</f>
        <v/>
      </c>
      <c r="M7798" s="6" t="str">
        <f>IFERROR(VLOOKUP($J7798,Lookup!$I:$M,Lookup!L$2,0),"")</f>
        <v/>
      </c>
      <c r="N7798" s="6" t="str">
        <f>IFERROR(VLOOKUP($J7798,Lookup!$I:$M,Lookup!M$2,0),"")</f>
        <v/>
      </c>
      <c r="O7798" s="6">
        <f>IFERROR(VLOOKUP(E7798,Lookup!B:C,2,0),0)</f>
        <v>0</v>
      </c>
    </row>
    <row r="7799" customHeight="1" spans="11:15">
      <c r="K7799" s="6" t="str">
        <f>IFERROR(VLOOKUP($J7799,Lookup!$I:$M,Lookup!J$2,0),"")</f>
        <v/>
      </c>
      <c r="L7799" s="6" t="str">
        <f>IFERROR(VLOOKUP($J7799,Lookup!$I:$M,Lookup!K$2,0),"")</f>
        <v/>
      </c>
      <c r="M7799" s="6" t="str">
        <f>IFERROR(VLOOKUP($J7799,Lookup!$I:$M,Lookup!L$2,0),"")</f>
        <v/>
      </c>
      <c r="N7799" s="6" t="str">
        <f>IFERROR(VLOOKUP($J7799,Lookup!$I:$M,Lookup!M$2,0),"")</f>
        <v/>
      </c>
      <c r="O7799" s="6">
        <f>IFERROR(VLOOKUP(E7799,Lookup!B:C,2,0),0)</f>
        <v>0</v>
      </c>
    </row>
    <row r="7800" customHeight="1" spans="11:15">
      <c r="K7800" s="6" t="str">
        <f>IFERROR(VLOOKUP($J7800,Lookup!$I:$M,Lookup!J$2,0),"")</f>
        <v/>
      </c>
      <c r="L7800" s="6" t="str">
        <f>IFERROR(VLOOKUP($J7800,Lookup!$I:$M,Lookup!K$2,0),"")</f>
        <v/>
      </c>
      <c r="M7800" s="6" t="str">
        <f>IFERROR(VLOOKUP($J7800,Lookup!$I:$M,Lookup!L$2,0),"")</f>
        <v/>
      </c>
      <c r="N7800" s="6" t="str">
        <f>IFERROR(VLOOKUP($J7800,Lookup!$I:$M,Lookup!M$2,0),"")</f>
        <v/>
      </c>
      <c r="O7800" s="6">
        <f>IFERROR(VLOOKUP(E7800,Lookup!B:C,2,0),0)</f>
        <v>0</v>
      </c>
    </row>
    <row r="7801" customHeight="1" spans="11:15">
      <c r="K7801" s="6" t="str">
        <f>IFERROR(VLOOKUP($J7801,Lookup!$I:$M,Lookup!J$2,0),"")</f>
        <v/>
      </c>
      <c r="L7801" s="6" t="str">
        <f>IFERROR(VLOOKUP($J7801,Lookup!$I:$M,Lookup!K$2,0),"")</f>
        <v/>
      </c>
      <c r="M7801" s="6" t="str">
        <f>IFERROR(VLOOKUP($J7801,Lookup!$I:$M,Lookup!L$2,0),"")</f>
        <v/>
      </c>
      <c r="N7801" s="6" t="str">
        <f>IFERROR(VLOOKUP($J7801,Lookup!$I:$M,Lookup!M$2,0),"")</f>
        <v/>
      </c>
      <c r="O7801" s="6">
        <f>IFERROR(VLOOKUP(E7801,Lookup!B:C,2,0),0)</f>
        <v>0</v>
      </c>
    </row>
    <row r="7802" customHeight="1" spans="11:15">
      <c r="K7802" s="6" t="str">
        <f>IFERROR(VLOOKUP($J7802,Lookup!$I:$M,Lookup!J$2,0),"")</f>
        <v/>
      </c>
      <c r="L7802" s="6" t="str">
        <f>IFERROR(VLOOKUP($J7802,Lookup!$I:$M,Lookup!K$2,0),"")</f>
        <v/>
      </c>
      <c r="M7802" s="6" t="str">
        <f>IFERROR(VLOOKUP($J7802,Lookup!$I:$M,Lookup!L$2,0),"")</f>
        <v/>
      </c>
      <c r="N7802" s="6" t="str">
        <f>IFERROR(VLOOKUP($J7802,Lookup!$I:$M,Lookup!M$2,0),"")</f>
        <v/>
      </c>
      <c r="O7802" s="6">
        <f>IFERROR(VLOOKUP(E7802,Lookup!B:C,2,0),0)</f>
        <v>0</v>
      </c>
    </row>
    <row r="7803" customHeight="1" spans="11:15">
      <c r="K7803" s="6" t="str">
        <f>IFERROR(VLOOKUP($J7803,Lookup!$I:$M,Lookup!J$2,0),"")</f>
        <v/>
      </c>
      <c r="L7803" s="6" t="str">
        <f>IFERROR(VLOOKUP($J7803,Lookup!$I:$M,Lookup!K$2,0),"")</f>
        <v/>
      </c>
      <c r="M7803" s="6" t="str">
        <f>IFERROR(VLOOKUP($J7803,Lookup!$I:$M,Lookup!L$2,0),"")</f>
        <v/>
      </c>
      <c r="N7803" s="6" t="str">
        <f>IFERROR(VLOOKUP($J7803,Lookup!$I:$M,Lookup!M$2,0),"")</f>
        <v/>
      </c>
      <c r="O7803" s="6">
        <f>IFERROR(VLOOKUP(E7803,Lookup!B:C,2,0),0)</f>
        <v>0</v>
      </c>
    </row>
    <row r="7804" customHeight="1" spans="11:15">
      <c r="K7804" s="6" t="str">
        <f>IFERROR(VLOOKUP($J7804,Lookup!$I:$M,Lookup!J$2,0),"")</f>
        <v/>
      </c>
      <c r="L7804" s="6" t="str">
        <f>IFERROR(VLOOKUP($J7804,Lookup!$I:$M,Lookup!K$2,0),"")</f>
        <v/>
      </c>
      <c r="M7804" s="6" t="str">
        <f>IFERROR(VLOOKUP($J7804,Lookup!$I:$M,Lookup!L$2,0),"")</f>
        <v/>
      </c>
      <c r="N7804" s="6" t="str">
        <f>IFERROR(VLOOKUP($J7804,Lookup!$I:$M,Lookup!M$2,0),"")</f>
        <v/>
      </c>
      <c r="O7804" s="6">
        <f>IFERROR(VLOOKUP(E7804,Lookup!B:C,2,0),0)</f>
        <v>0</v>
      </c>
    </row>
    <row r="7805" customHeight="1" spans="11:15">
      <c r="K7805" s="6" t="str">
        <f>IFERROR(VLOOKUP($J7805,Lookup!$I:$M,Lookup!J$2,0),"")</f>
        <v/>
      </c>
      <c r="L7805" s="6" t="str">
        <f>IFERROR(VLOOKUP($J7805,Lookup!$I:$M,Lookup!K$2,0),"")</f>
        <v/>
      </c>
      <c r="M7805" s="6" t="str">
        <f>IFERROR(VLOOKUP($J7805,Lookup!$I:$M,Lookup!L$2,0),"")</f>
        <v/>
      </c>
      <c r="N7805" s="6" t="str">
        <f>IFERROR(VLOOKUP($J7805,Lookup!$I:$M,Lookup!M$2,0),"")</f>
        <v/>
      </c>
      <c r="O7805" s="6">
        <f>IFERROR(VLOOKUP(E7805,Lookup!B:C,2,0),0)</f>
        <v>0</v>
      </c>
    </row>
    <row r="7806" customHeight="1" spans="11:15">
      <c r="K7806" s="6" t="str">
        <f>IFERROR(VLOOKUP($J7806,Lookup!$I:$M,Lookup!J$2,0),"")</f>
        <v/>
      </c>
      <c r="L7806" s="6" t="str">
        <f>IFERROR(VLOOKUP($J7806,Lookup!$I:$M,Lookup!K$2,0),"")</f>
        <v/>
      </c>
      <c r="M7806" s="6" t="str">
        <f>IFERROR(VLOOKUP($J7806,Lookup!$I:$M,Lookup!L$2,0),"")</f>
        <v/>
      </c>
      <c r="N7806" s="6" t="str">
        <f>IFERROR(VLOOKUP($J7806,Lookup!$I:$M,Lookup!M$2,0),"")</f>
        <v/>
      </c>
      <c r="O7806" s="6">
        <f>IFERROR(VLOOKUP(E7806,Lookup!B:C,2,0),0)</f>
        <v>0</v>
      </c>
    </row>
    <row r="7807" customHeight="1" spans="11:15">
      <c r="K7807" s="6" t="str">
        <f>IFERROR(VLOOKUP($J7807,Lookup!$I:$M,Lookup!J$2,0),"")</f>
        <v/>
      </c>
      <c r="L7807" s="6" t="str">
        <f>IFERROR(VLOOKUP($J7807,Lookup!$I:$M,Lookup!K$2,0),"")</f>
        <v/>
      </c>
      <c r="M7807" s="6" t="str">
        <f>IFERROR(VLOOKUP($J7807,Lookup!$I:$M,Lookup!L$2,0),"")</f>
        <v/>
      </c>
      <c r="N7807" s="6" t="str">
        <f>IFERROR(VLOOKUP($J7807,Lookup!$I:$M,Lookup!M$2,0),"")</f>
        <v/>
      </c>
      <c r="O7807" s="6">
        <f>IFERROR(VLOOKUP(E7807,Lookup!B:C,2,0),0)</f>
        <v>0</v>
      </c>
    </row>
    <row r="7808" customHeight="1" spans="11:15">
      <c r="K7808" s="6" t="str">
        <f>IFERROR(VLOOKUP($J7808,Lookup!$I:$M,Lookup!J$2,0),"")</f>
        <v/>
      </c>
      <c r="L7808" s="6" t="str">
        <f>IFERROR(VLOOKUP($J7808,Lookup!$I:$M,Lookup!K$2,0),"")</f>
        <v/>
      </c>
      <c r="M7808" s="6" t="str">
        <f>IFERROR(VLOOKUP($J7808,Lookup!$I:$M,Lookup!L$2,0),"")</f>
        <v/>
      </c>
      <c r="N7808" s="6" t="str">
        <f>IFERROR(VLOOKUP($J7808,Lookup!$I:$M,Lookup!M$2,0),"")</f>
        <v/>
      </c>
      <c r="O7808" s="6">
        <f>IFERROR(VLOOKUP(E7808,Lookup!B:C,2,0),0)</f>
        <v>0</v>
      </c>
    </row>
    <row r="7809" customHeight="1" spans="11:15">
      <c r="K7809" s="6" t="str">
        <f>IFERROR(VLOOKUP($J7809,Lookup!$I:$M,Lookup!J$2,0),"")</f>
        <v/>
      </c>
      <c r="L7809" s="6" t="str">
        <f>IFERROR(VLOOKUP($J7809,Lookup!$I:$M,Lookup!K$2,0),"")</f>
        <v/>
      </c>
      <c r="M7809" s="6" t="str">
        <f>IFERROR(VLOOKUP($J7809,Lookup!$I:$M,Lookup!L$2,0),"")</f>
        <v/>
      </c>
      <c r="N7809" s="6" t="str">
        <f>IFERROR(VLOOKUP($J7809,Lookup!$I:$M,Lookup!M$2,0),"")</f>
        <v/>
      </c>
      <c r="O7809" s="6">
        <f>IFERROR(VLOOKUP(E7809,Lookup!B:C,2,0),0)</f>
        <v>0</v>
      </c>
    </row>
    <row r="7810" customHeight="1" spans="11:15">
      <c r="K7810" s="6" t="str">
        <f>IFERROR(VLOOKUP($J7810,Lookup!$I:$M,Lookup!J$2,0),"")</f>
        <v/>
      </c>
      <c r="L7810" s="6" t="str">
        <f>IFERROR(VLOOKUP($J7810,Lookup!$I:$M,Lookup!K$2,0),"")</f>
        <v/>
      </c>
      <c r="M7810" s="6" t="str">
        <f>IFERROR(VLOOKUP($J7810,Lookup!$I:$M,Lookup!L$2,0),"")</f>
        <v/>
      </c>
      <c r="N7810" s="6" t="str">
        <f>IFERROR(VLOOKUP($J7810,Lookup!$I:$M,Lookup!M$2,0),"")</f>
        <v/>
      </c>
      <c r="O7810" s="6">
        <f>IFERROR(VLOOKUP(E7810,Lookup!B:C,2,0),0)</f>
        <v>0</v>
      </c>
    </row>
    <row r="7811" customHeight="1" spans="11:15">
      <c r="K7811" s="6" t="str">
        <f>IFERROR(VLOOKUP($J7811,Lookup!$I:$M,Lookup!J$2,0),"")</f>
        <v/>
      </c>
      <c r="L7811" s="6" t="str">
        <f>IFERROR(VLOOKUP($J7811,Lookup!$I:$M,Lookup!K$2,0),"")</f>
        <v/>
      </c>
      <c r="M7811" s="6" t="str">
        <f>IFERROR(VLOOKUP($J7811,Lookup!$I:$M,Lookup!L$2,0),"")</f>
        <v/>
      </c>
      <c r="N7811" s="6" t="str">
        <f>IFERROR(VLOOKUP($J7811,Lookup!$I:$M,Lookup!M$2,0),"")</f>
        <v/>
      </c>
      <c r="O7811" s="6">
        <f>IFERROR(VLOOKUP(E7811,Lookup!B:C,2,0),0)</f>
        <v>0</v>
      </c>
    </row>
    <row r="7812" customHeight="1" spans="11:15">
      <c r="K7812" s="6" t="str">
        <f>IFERROR(VLOOKUP($J7812,Lookup!$I:$M,Lookup!J$2,0),"")</f>
        <v/>
      </c>
      <c r="L7812" s="6" t="str">
        <f>IFERROR(VLOOKUP($J7812,Lookup!$I:$M,Lookup!K$2,0),"")</f>
        <v/>
      </c>
      <c r="M7812" s="6" t="str">
        <f>IFERROR(VLOOKUP($J7812,Lookup!$I:$M,Lookup!L$2,0),"")</f>
        <v/>
      </c>
      <c r="N7812" s="6" t="str">
        <f>IFERROR(VLOOKUP($J7812,Lookup!$I:$M,Lookup!M$2,0),"")</f>
        <v/>
      </c>
      <c r="O7812" s="6">
        <f>IFERROR(VLOOKUP(E7812,Lookup!B:C,2,0),0)</f>
        <v>0</v>
      </c>
    </row>
    <row r="7813" customHeight="1" spans="11:15">
      <c r="K7813" s="6" t="str">
        <f>IFERROR(VLOOKUP($J7813,Lookup!$I:$M,Lookup!J$2,0),"")</f>
        <v/>
      </c>
      <c r="L7813" s="6" t="str">
        <f>IFERROR(VLOOKUP($J7813,Lookup!$I:$M,Lookup!K$2,0),"")</f>
        <v/>
      </c>
      <c r="M7813" s="6" t="str">
        <f>IFERROR(VLOOKUP($J7813,Lookup!$I:$M,Lookup!L$2,0),"")</f>
        <v/>
      </c>
      <c r="N7813" s="6" t="str">
        <f>IFERROR(VLOOKUP($J7813,Lookup!$I:$M,Lookup!M$2,0),"")</f>
        <v/>
      </c>
      <c r="O7813" s="6">
        <f>IFERROR(VLOOKUP(E7813,Lookup!B:C,2,0),0)</f>
        <v>0</v>
      </c>
    </row>
    <row r="7814" customHeight="1" spans="11:15">
      <c r="K7814" s="6" t="str">
        <f>IFERROR(VLOOKUP($J7814,Lookup!$I:$M,Lookup!J$2,0),"")</f>
        <v/>
      </c>
      <c r="L7814" s="6" t="str">
        <f>IFERROR(VLOOKUP($J7814,Lookup!$I:$M,Lookup!K$2,0),"")</f>
        <v/>
      </c>
      <c r="M7814" s="6" t="str">
        <f>IFERROR(VLOOKUP($J7814,Lookup!$I:$M,Lookup!L$2,0),"")</f>
        <v/>
      </c>
      <c r="N7814" s="6" t="str">
        <f>IFERROR(VLOOKUP($J7814,Lookup!$I:$M,Lookup!M$2,0),"")</f>
        <v/>
      </c>
      <c r="O7814" s="6">
        <f>IFERROR(VLOOKUP(E7814,Lookup!B:C,2,0),0)</f>
        <v>0</v>
      </c>
    </row>
    <row r="7815" customHeight="1" spans="11:15">
      <c r="K7815" s="6" t="str">
        <f>IFERROR(VLOOKUP($J7815,Lookup!$I:$M,Lookup!J$2,0),"")</f>
        <v/>
      </c>
      <c r="L7815" s="6" t="str">
        <f>IFERROR(VLOOKUP($J7815,Lookup!$I:$M,Lookup!K$2,0),"")</f>
        <v/>
      </c>
      <c r="M7815" s="6" t="str">
        <f>IFERROR(VLOOKUP($J7815,Lookup!$I:$M,Lookup!L$2,0),"")</f>
        <v/>
      </c>
      <c r="N7815" s="6" t="str">
        <f>IFERROR(VLOOKUP($J7815,Lookup!$I:$M,Lookup!M$2,0),"")</f>
        <v/>
      </c>
      <c r="O7815" s="6">
        <f>IFERROR(VLOOKUP(E7815,Lookup!B:C,2,0),0)</f>
        <v>0</v>
      </c>
    </row>
    <row r="7816" customHeight="1" spans="11:15">
      <c r="K7816" s="6" t="str">
        <f>IFERROR(VLOOKUP($J7816,Lookup!$I:$M,Lookup!J$2,0),"")</f>
        <v/>
      </c>
      <c r="L7816" s="6" t="str">
        <f>IFERROR(VLOOKUP($J7816,Lookup!$I:$M,Lookup!K$2,0),"")</f>
        <v/>
      </c>
      <c r="M7816" s="6" t="str">
        <f>IFERROR(VLOOKUP($J7816,Lookup!$I:$M,Lookup!L$2,0),"")</f>
        <v/>
      </c>
      <c r="N7816" s="6" t="str">
        <f>IFERROR(VLOOKUP($J7816,Lookup!$I:$M,Lookup!M$2,0),"")</f>
        <v/>
      </c>
      <c r="O7816" s="6">
        <f>IFERROR(VLOOKUP(E7816,Lookup!B:C,2,0),0)</f>
        <v>0</v>
      </c>
    </row>
    <row r="7817" customHeight="1" spans="11:15">
      <c r="K7817" s="6" t="str">
        <f>IFERROR(VLOOKUP($J7817,Lookup!$I:$M,Lookup!J$2,0),"")</f>
        <v/>
      </c>
      <c r="L7817" s="6" t="str">
        <f>IFERROR(VLOOKUP($J7817,Lookup!$I:$M,Lookup!K$2,0),"")</f>
        <v/>
      </c>
      <c r="M7817" s="6" t="str">
        <f>IFERROR(VLOOKUP($J7817,Lookup!$I:$M,Lookup!L$2,0),"")</f>
        <v/>
      </c>
      <c r="N7817" s="6" t="str">
        <f>IFERROR(VLOOKUP($J7817,Lookup!$I:$M,Lookup!M$2,0),"")</f>
        <v/>
      </c>
      <c r="O7817" s="6">
        <f>IFERROR(VLOOKUP(E7817,Lookup!B:C,2,0),0)</f>
        <v>0</v>
      </c>
    </row>
    <row r="7818" customHeight="1" spans="11:15">
      <c r="K7818" s="6" t="str">
        <f>IFERROR(VLOOKUP($J7818,Lookup!$I:$M,Lookup!J$2,0),"")</f>
        <v/>
      </c>
      <c r="L7818" s="6" t="str">
        <f>IFERROR(VLOOKUP($J7818,Lookup!$I:$M,Lookup!K$2,0),"")</f>
        <v/>
      </c>
      <c r="M7818" s="6" t="str">
        <f>IFERROR(VLOOKUP($J7818,Lookup!$I:$M,Lookup!L$2,0),"")</f>
        <v/>
      </c>
      <c r="N7818" s="6" t="str">
        <f>IFERROR(VLOOKUP($J7818,Lookup!$I:$M,Lookup!M$2,0),"")</f>
        <v/>
      </c>
      <c r="O7818" s="6">
        <f>IFERROR(VLOOKUP(E7818,Lookup!B:C,2,0),0)</f>
        <v>0</v>
      </c>
    </row>
    <row r="7819" customHeight="1" spans="11:15">
      <c r="K7819" s="6" t="str">
        <f>IFERROR(VLOOKUP($J7819,Lookup!$I:$M,Lookup!J$2,0),"")</f>
        <v/>
      </c>
      <c r="L7819" s="6" t="str">
        <f>IFERROR(VLOOKUP($J7819,Lookup!$I:$M,Lookup!K$2,0),"")</f>
        <v/>
      </c>
      <c r="M7819" s="6" t="str">
        <f>IFERROR(VLOOKUP($J7819,Lookup!$I:$M,Lookup!L$2,0),"")</f>
        <v/>
      </c>
      <c r="N7819" s="6" t="str">
        <f>IFERROR(VLOOKUP($J7819,Lookup!$I:$M,Lookup!M$2,0),"")</f>
        <v/>
      </c>
      <c r="O7819" s="6">
        <f>IFERROR(VLOOKUP(E7819,Lookup!B:C,2,0),0)</f>
        <v>0</v>
      </c>
    </row>
    <row r="7820" customHeight="1" spans="11:15">
      <c r="K7820" s="6" t="str">
        <f>IFERROR(VLOOKUP($J7820,Lookup!$I:$M,Lookup!J$2,0),"")</f>
        <v/>
      </c>
      <c r="L7820" s="6" t="str">
        <f>IFERROR(VLOOKUP($J7820,Lookup!$I:$M,Lookup!K$2,0),"")</f>
        <v/>
      </c>
      <c r="M7820" s="6" t="str">
        <f>IFERROR(VLOOKUP($J7820,Lookup!$I:$M,Lookup!L$2,0),"")</f>
        <v/>
      </c>
      <c r="N7820" s="6" t="str">
        <f>IFERROR(VLOOKUP($J7820,Lookup!$I:$M,Lookup!M$2,0),"")</f>
        <v/>
      </c>
      <c r="O7820" s="6">
        <f>IFERROR(VLOOKUP(E7820,Lookup!B:C,2,0),0)</f>
        <v>0</v>
      </c>
    </row>
    <row r="7821" customHeight="1" spans="11:15">
      <c r="K7821" s="6" t="str">
        <f>IFERROR(VLOOKUP($J7821,Lookup!$I:$M,Lookup!J$2,0),"")</f>
        <v/>
      </c>
      <c r="L7821" s="6" t="str">
        <f>IFERROR(VLOOKUP($J7821,Lookup!$I:$M,Lookup!K$2,0),"")</f>
        <v/>
      </c>
      <c r="M7821" s="6" t="str">
        <f>IFERROR(VLOOKUP($J7821,Lookup!$I:$M,Lookup!L$2,0),"")</f>
        <v/>
      </c>
      <c r="N7821" s="6" t="str">
        <f>IFERROR(VLOOKUP($J7821,Lookup!$I:$M,Lookup!M$2,0),"")</f>
        <v/>
      </c>
      <c r="O7821" s="6">
        <f>IFERROR(VLOOKUP(E7821,Lookup!B:C,2,0),0)</f>
        <v>0</v>
      </c>
    </row>
    <row r="7822" customHeight="1" spans="11:15">
      <c r="K7822" s="6" t="str">
        <f>IFERROR(VLOOKUP($J7822,Lookup!$I:$M,Lookup!J$2,0),"")</f>
        <v/>
      </c>
      <c r="L7822" s="6" t="str">
        <f>IFERROR(VLOOKUP($J7822,Lookup!$I:$M,Lookup!K$2,0),"")</f>
        <v/>
      </c>
      <c r="M7822" s="6" t="str">
        <f>IFERROR(VLOOKUP($J7822,Lookup!$I:$M,Lookup!L$2,0),"")</f>
        <v/>
      </c>
      <c r="N7822" s="6" t="str">
        <f>IFERROR(VLOOKUP($J7822,Lookup!$I:$M,Lookup!M$2,0),"")</f>
        <v/>
      </c>
      <c r="O7822" s="6">
        <f>IFERROR(VLOOKUP(E7822,Lookup!B:C,2,0),0)</f>
        <v>0</v>
      </c>
    </row>
    <row r="7823" customHeight="1" spans="11:15">
      <c r="K7823" s="6" t="str">
        <f>IFERROR(VLOOKUP($J7823,Lookup!$I:$M,Lookup!J$2,0),"")</f>
        <v/>
      </c>
      <c r="L7823" s="6" t="str">
        <f>IFERROR(VLOOKUP($J7823,Lookup!$I:$M,Lookup!K$2,0),"")</f>
        <v/>
      </c>
      <c r="M7823" s="6" t="str">
        <f>IFERROR(VLOOKUP($J7823,Lookup!$I:$M,Lookup!L$2,0),"")</f>
        <v/>
      </c>
      <c r="N7823" s="6" t="str">
        <f>IFERROR(VLOOKUP($J7823,Lookup!$I:$M,Lookup!M$2,0),"")</f>
        <v/>
      </c>
      <c r="O7823" s="6">
        <f>IFERROR(VLOOKUP(E7823,Lookup!B:C,2,0),0)</f>
        <v>0</v>
      </c>
    </row>
    <row r="7824" customHeight="1" spans="11:15">
      <c r="K7824" s="6" t="str">
        <f>IFERROR(VLOOKUP($J7824,Lookup!$I:$M,Lookup!J$2,0),"")</f>
        <v/>
      </c>
      <c r="L7824" s="6" t="str">
        <f>IFERROR(VLOOKUP($J7824,Lookup!$I:$M,Lookup!K$2,0),"")</f>
        <v/>
      </c>
      <c r="M7824" s="6" t="str">
        <f>IFERROR(VLOOKUP($J7824,Lookup!$I:$M,Lookup!L$2,0),"")</f>
        <v/>
      </c>
      <c r="N7824" s="6" t="str">
        <f>IFERROR(VLOOKUP($J7824,Lookup!$I:$M,Lookup!M$2,0),"")</f>
        <v/>
      </c>
      <c r="O7824" s="6">
        <f>IFERROR(VLOOKUP(E7824,Lookup!B:C,2,0),0)</f>
        <v>0</v>
      </c>
    </row>
    <row r="7825" customHeight="1" spans="11:15">
      <c r="K7825" s="6" t="str">
        <f>IFERROR(VLOOKUP($J7825,Lookup!$I:$M,Lookup!J$2,0),"")</f>
        <v/>
      </c>
      <c r="L7825" s="6" t="str">
        <f>IFERROR(VLOOKUP($J7825,Lookup!$I:$M,Lookup!K$2,0),"")</f>
        <v/>
      </c>
      <c r="M7825" s="6" t="str">
        <f>IFERROR(VLOOKUP($J7825,Lookup!$I:$M,Lookup!L$2,0),"")</f>
        <v/>
      </c>
      <c r="N7825" s="6" t="str">
        <f>IFERROR(VLOOKUP($J7825,Lookup!$I:$M,Lookup!M$2,0),"")</f>
        <v/>
      </c>
      <c r="O7825" s="6">
        <f>IFERROR(VLOOKUP(E7825,Lookup!B:C,2,0),0)</f>
        <v>0</v>
      </c>
    </row>
    <row r="7826" customHeight="1" spans="11:15">
      <c r="K7826" s="6" t="str">
        <f>IFERROR(VLOOKUP($J7826,Lookup!$I:$M,Lookup!J$2,0),"")</f>
        <v/>
      </c>
      <c r="L7826" s="6" t="str">
        <f>IFERROR(VLOOKUP($J7826,Lookup!$I:$M,Lookup!K$2,0),"")</f>
        <v/>
      </c>
      <c r="M7826" s="6" t="str">
        <f>IFERROR(VLOOKUP($J7826,Lookup!$I:$M,Lookup!L$2,0),"")</f>
        <v/>
      </c>
      <c r="N7826" s="6" t="str">
        <f>IFERROR(VLOOKUP($J7826,Lookup!$I:$M,Lookup!M$2,0),"")</f>
        <v/>
      </c>
      <c r="O7826" s="6">
        <f>IFERROR(VLOOKUP(E7826,Lookup!B:C,2,0),0)</f>
        <v>0</v>
      </c>
    </row>
    <row r="7827" customHeight="1" spans="11:15">
      <c r="K7827" s="6" t="str">
        <f>IFERROR(VLOOKUP($J7827,Lookup!$I:$M,Lookup!J$2,0),"")</f>
        <v/>
      </c>
      <c r="L7827" s="6" t="str">
        <f>IFERROR(VLOOKUP($J7827,Lookup!$I:$M,Lookup!K$2,0),"")</f>
        <v/>
      </c>
      <c r="M7827" s="6" t="str">
        <f>IFERROR(VLOOKUP($J7827,Lookup!$I:$M,Lookup!L$2,0),"")</f>
        <v/>
      </c>
      <c r="N7827" s="6" t="str">
        <f>IFERROR(VLOOKUP($J7827,Lookup!$I:$M,Lookup!M$2,0),"")</f>
        <v/>
      </c>
      <c r="O7827" s="6">
        <f>IFERROR(VLOOKUP(E7827,Lookup!B:C,2,0),0)</f>
        <v>0</v>
      </c>
    </row>
    <row r="7828" customHeight="1" spans="11:15">
      <c r="K7828" s="6" t="str">
        <f>IFERROR(VLOOKUP($J7828,Lookup!$I:$M,Lookup!J$2,0),"")</f>
        <v/>
      </c>
      <c r="L7828" s="6" t="str">
        <f>IFERROR(VLOOKUP($J7828,Lookup!$I:$M,Lookup!K$2,0),"")</f>
        <v/>
      </c>
      <c r="M7828" s="6" t="str">
        <f>IFERROR(VLOOKUP($J7828,Lookup!$I:$M,Lookup!L$2,0),"")</f>
        <v/>
      </c>
      <c r="N7828" s="6" t="str">
        <f>IFERROR(VLOOKUP($J7828,Lookup!$I:$M,Lookup!M$2,0),"")</f>
        <v/>
      </c>
      <c r="O7828" s="6">
        <f>IFERROR(VLOOKUP(E7828,Lookup!B:C,2,0),0)</f>
        <v>0</v>
      </c>
    </row>
    <row r="7829" customHeight="1" spans="11:15">
      <c r="K7829" s="6" t="str">
        <f>IFERROR(VLOOKUP($J7829,Lookup!$I:$M,Lookup!J$2,0),"")</f>
        <v/>
      </c>
      <c r="L7829" s="6" t="str">
        <f>IFERROR(VLOOKUP($J7829,Lookup!$I:$M,Lookup!K$2,0),"")</f>
        <v/>
      </c>
      <c r="M7829" s="6" t="str">
        <f>IFERROR(VLOOKUP($J7829,Lookup!$I:$M,Lookup!L$2,0),"")</f>
        <v/>
      </c>
      <c r="N7829" s="6" t="str">
        <f>IFERROR(VLOOKUP($J7829,Lookup!$I:$M,Lookup!M$2,0),"")</f>
        <v/>
      </c>
      <c r="O7829" s="6">
        <f>IFERROR(VLOOKUP(E7829,Lookup!B:C,2,0),0)</f>
        <v>0</v>
      </c>
    </row>
    <row r="7830" customHeight="1" spans="11:15">
      <c r="K7830" s="6" t="str">
        <f>IFERROR(VLOOKUP($J7830,Lookup!$I:$M,Lookup!J$2,0),"")</f>
        <v/>
      </c>
      <c r="L7830" s="6" t="str">
        <f>IFERROR(VLOOKUP($J7830,Lookup!$I:$M,Lookup!K$2,0),"")</f>
        <v/>
      </c>
      <c r="M7830" s="6" t="str">
        <f>IFERROR(VLOOKUP($J7830,Lookup!$I:$M,Lookup!L$2,0),"")</f>
        <v/>
      </c>
      <c r="N7830" s="6" t="str">
        <f>IFERROR(VLOOKUP($J7830,Lookup!$I:$M,Lookup!M$2,0),"")</f>
        <v/>
      </c>
      <c r="O7830" s="6">
        <f>IFERROR(VLOOKUP(E7830,Lookup!B:C,2,0),0)</f>
        <v>0</v>
      </c>
    </row>
    <row r="7831" customHeight="1" spans="11:15">
      <c r="K7831" s="6" t="str">
        <f>IFERROR(VLOOKUP($J7831,Lookup!$I:$M,Lookup!J$2,0),"")</f>
        <v/>
      </c>
      <c r="L7831" s="6" t="str">
        <f>IFERROR(VLOOKUP($J7831,Lookup!$I:$M,Lookup!K$2,0),"")</f>
        <v/>
      </c>
      <c r="M7831" s="6" t="str">
        <f>IFERROR(VLOOKUP($J7831,Lookup!$I:$M,Lookup!L$2,0),"")</f>
        <v/>
      </c>
      <c r="N7831" s="6" t="str">
        <f>IFERROR(VLOOKUP($J7831,Lookup!$I:$M,Lookup!M$2,0),"")</f>
        <v/>
      </c>
      <c r="O7831" s="6">
        <f>IFERROR(VLOOKUP(E7831,Lookup!B:C,2,0),0)</f>
        <v>0</v>
      </c>
    </row>
    <row r="7832" customHeight="1" spans="11:15">
      <c r="K7832" s="6" t="str">
        <f>IFERROR(VLOOKUP($J7832,Lookup!$I:$M,Lookup!J$2,0),"")</f>
        <v/>
      </c>
      <c r="L7832" s="6" t="str">
        <f>IFERROR(VLOOKUP($J7832,Lookup!$I:$M,Lookup!K$2,0),"")</f>
        <v/>
      </c>
      <c r="M7832" s="6" t="str">
        <f>IFERROR(VLOOKUP($J7832,Lookup!$I:$M,Lookup!L$2,0),"")</f>
        <v/>
      </c>
      <c r="N7832" s="6" t="str">
        <f>IFERROR(VLOOKUP($J7832,Lookup!$I:$M,Lookup!M$2,0),"")</f>
        <v/>
      </c>
      <c r="O7832" s="6">
        <f>IFERROR(VLOOKUP(E7832,Lookup!B:C,2,0),0)</f>
        <v>0</v>
      </c>
    </row>
    <row r="7833" customHeight="1" spans="11:15">
      <c r="K7833" s="6" t="str">
        <f>IFERROR(VLOOKUP($J7833,Lookup!$I:$M,Lookup!J$2,0),"")</f>
        <v/>
      </c>
      <c r="L7833" s="6" t="str">
        <f>IFERROR(VLOOKUP($J7833,Lookup!$I:$M,Lookup!K$2,0),"")</f>
        <v/>
      </c>
      <c r="M7833" s="6" t="str">
        <f>IFERROR(VLOOKUP($J7833,Lookup!$I:$M,Lookup!L$2,0),"")</f>
        <v/>
      </c>
      <c r="N7833" s="6" t="str">
        <f>IFERROR(VLOOKUP($J7833,Lookup!$I:$M,Lookup!M$2,0),"")</f>
        <v/>
      </c>
      <c r="O7833" s="6">
        <f>IFERROR(VLOOKUP(E7833,Lookup!B:C,2,0),0)</f>
        <v>0</v>
      </c>
    </row>
    <row r="7834" customHeight="1" spans="11:15">
      <c r="K7834" s="6" t="str">
        <f>IFERROR(VLOOKUP($J7834,Lookup!$I:$M,Lookup!J$2,0),"")</f>
        <v/>
      </c>
      <c r="L7834" s="6" t="str">
        <f>IFERROR(VLOOKUP($J7834,Lookup!$I:$M,Lookup!K$2,0),"")</f>
        <v/>
      </c>
      <c r="M7834" s="6" t="str">
        <f>IFERROR(VLOOKUP($J7834,Lookup!$I:$M,Lookup!L$2,0),"")</f>
        <v/>
      </c>
      <c r="N7834" s="6" t="str">
        <f>IFERROR(VLOOKUP($J7834,Lookup!$I:$M,Lookup!M$2,0),"")</f>
        <v/>
      </c>
      <c r="O7834" s="6">
        <f>IFERROR(VLOOKUP(E7834,Lookup!B:C,2,0),0)</f>
        <v>0</v>
      </c>
    </row>
    <row r="7835" customHeight="1" spans="11:15">
      <c r="K7835" s="6" t="str">
        <f>IFERROR(VLOOKUP($J7835,Lookup!$I:$M,Lookup!J$2,0),"")</f>
        <v/>
      </c>
      <c r="L7835" s="6" t="str">
        <f>IFERROR(VLOOKUP($J7835,Lookup!$I:$M,Lookup!K$2,0),"")</f>
        <v/>
      </c>
      <c r="M7835" s="6" t="str">
        <f>IFERROR(VLOOKUP($J7835,Lookup!$I:$M,Lookup!L$2,0),"")</f>
        <v/>
      </c>
      <c r="N7835" s="6" t="str">
        <f>IFERROR(VLOOKUP($J7835,Lookup!$I:$M,Lookup!M$2,0),"")</f>
        <v/>
      </c>
      <c r="O7835" s="6">
        <f>IFERROR(VLOOKUP(E7835,Lookup!B:C,2,0),0)</f>
        <v>0</v>
      </c>
    </row>
    <row r="7836" customHeight="1" spans="11:15">
      <c r="K7836" s="6" t="str">
        <f>IFERROR(VLOOKUP($J7836,Lookup!$I:$M,Lookup!J$2,0),"")</f>
        <v/>
      </c>
      <c r="L7836" s="6" t="str">
        <f>IFERROR(VLOOKUP($J7836,Lookup!$I:$M,Lookup!K$2,0),"")</f>
        <v/>
      </c>
      <c r="M7836" s="6" t="str">
        <f>IFERROR(VLOOKUP($J7836,Lookup!$I:$M,Lookup!L$2,0),"")</f>
        <v/>
      </c>
      <c r="N7836" s="6" t="str">
        <f>IFERROR(VLOOKUP($J7836,Lookup!$I:$M,Lookup!M$2,0),"")</f>
        <v/>
      </c>
      <c r="O7836" s="6">
        <f>IFERROR(VLOOKUP(E7836,Lookup!B:C,2,0),0)</f>
        <v>0</v>
      </c>
    </row>
    <row r="7837" customHeight="1" spans="11:15">
      <c r="K7837" s="6" t="str">
        <f>IFERROR(VLOOKUP($J7837,Lookup!$I:$M,Lookup!J$2,0),"")</f>
        <v/>
      </c>
      <c r="L7837" s="6" t="str">
        <f>IFERROR(VLOOKUP($J7837,Lookup!$I:$M,Lookup!K$2,0),"")</f>
        <v/>
      </c>
      <c r="M7837" s="6" t="str">
        <f>IFERROR(VLOOKUP($J7837,Lookup!$I:$M,Lookup!L$2,0),"")</f>
        <v/>
      </c>
      <c r="N7837" s="6" t="str">
        <f>IFERROR(VLOOKUP($J7837,Lookup!$I:$M,Lookup!M$2,0),"")</f>
        <v/>
      </c>
      <c r="O7837" s="6">
        <f>IFERROR(VLOOKUP(E7837,Lookup!B:C,2,0),0)</f>
        <v>0</v>
      </c>
    </row>
    <row r="7838" customHeight="1" spans="11:15">
      <c r="K7838" s="6" t="str">
        <f>IFERROR(VLOOKUP($J7838,Lookup!$I:$M,Lookup!J$2,0),"")</f>
        <v/>
      </c>
      <c r="L7838" s="6" t="str">
        <f>IFERROR(VLOOKUP($J7838,Lookup!$I:$M,Lookup!K$2,0),"")</f>
        <v/>
      </c>
      <c r="M7838" s="6" t="str">
        <f>IFERROR(VLOOKUP($J7838,Lookup!$I:$M,Lookup!L$2,0),"")</f>
        <v/>
      </c>
      <c r="N7838" s="6" t="str">
        <f>IFERROR(VLOOKUP($J7838,Lookup!$I:$M,Lookup!M$2,0),"")</f>
        <v/>
      </c>
      <c r="O7838" s="6">
        <f>IFERROR(VLOOKUP(E7838,Lookup!B:C,2,0),0)</f>
        <v>0</v>
      </c>
    </row>
    <row r="7839" customHeight="1" spans="11:15">
      <c r="K7839" s="6" t="str">
        <f>IFERROR(VLOOKUP($J7839,Lookup!$I:$M,Lookup!J$2,0),"")</f>
        <v/>
      </c>
      <c r="L7839" s="6" t="str">
        <f>IFERROR(VLOOKUP($J7839,Lookup!$I:$M,Lookup!K$2,0),"")</f>
        <v/>
      </c>
      <c r="M7839" s="6" t="str">
        <f>IFERROR(VLOOKUP($J7839,Lookup!$I:$M,Lookup!L$2,0),"")</f>
        <v/>
      </c>
      <c r="N7839" s="6" t="str">
        <f>IFERROR(VLOOKUP($J7839,Lookup!$I:$M,Lookup!M$2,0),"")</f>
        <v/>
      </c>
      <c r="O7839" s="6">
        <f>IFERROR(VLOOKUP(E7839,Lookup!B:C,2,0),0)</f>
        <v>0</v>
      </c>
    </row>
    <row r="7840" customHeight="1" spans="11:15">
      <c r="K7840" s="6" t="str">
        <f>IFERROR(VLOOKUP($J7840,Lookup!$I:$M,Lookup!J$2,0),"")</f>
        <v/>
      </c>
      <c r="L7840" s="6" t="str">
        <f>IFERROR(VLOOKUP($J7840,Lookup!$I:$M,Lookup!K$2,0),"")</f>
        <v/>
      </c>
      <c r="M7840" s="6" t="str">
        <f>IFERROR(VLOOKUP($J7840,Lookup!$I:$M,Lookup!L$2,0),"")</f>
        <v/>
      </c>
      <c r="N7840" s="6" t="str">
        <f>IFERROR(VLOOKUP($J7840,Lookup!$I:$M,Lookup!M$2,0),"")</f>
        <v/>
      </c>
      <c r="O7840" s="6">
        <f>IFERROR(VLOOKUP(E7840,Lookup!B:C,2,0),0)</f>
        <v>0</v>
      </c>
    </row>
    <row r="7841" customHeight="1" spans="11:15">
      <c r="K7841" s="6" t="str">
        <f>IFERROR(VLOOKUP($J7841,Lookup!$I:$M,Lookup!J$2,0),"")</f>
        <v/>
      </c>
      <c r="L7841" s="6" t="str">
        <f>IFERROR(VLOOKUP($J7841,Lookup!$I:$M,Lookup!K$2,0),"")</f>
        <v/>
      </c>
      <c r="M7841" s="6" t="str">
        <f>IFERROR(VLOOKUP($J7841,Lookup!$I:$M,Lookup!L$2,0),"")</f>
        <v/>
      </c>
      <c r="N7841" s="6" t="str">
        <f>IFERROR(VLOOKUP($J7841,Lookup!$I:$M,Lookup!M$2,0),"")</f>
        <v/>
      </c>
      <c r="O7841" s="6">
        <f>IFERROR(VLOOKUP(E7841,Lookup!B:C,2,0),0)</f>
        <v>0</v>
      </c>
    </row>
    <row r="7842" customHeight="1" spans="11:15">
      <c r="K7842" s="6" t="str">
        <f>IFERROR(VLOOKUP($J7842,Lookup!$I:$M,Lookup!J$2,0),"")</f>
        <v/>
      </c>
      <c r="L7842" s="6" t="str">
        <f>IFERROR(VLOOKUP($J7842,Lookup!$I:$M,Lookup!K$2,0),"")</f>
        <v/>
      </c>
      <c r="M7842" s="6" t="str">
        <f>IFERROR(VLOOKUP($J7842,Lookup!$I:$M,Lookup!L$2,0),"")</f>
        <v/>
      </c>
      <c r="N7842" s="6" t="str">
        <f>IFERROR(VLOOKUP($J7842,Lookup!$I:$M,Lookup!M$2,0),"")</f>
        <v/>
      </c>
      <c r="O7842" s="6">
        <f>IFERROR(VLOOKUP(E7842,Lookup!B:C,2,0),0)</f>
        <v>0</v>
      </c>
    </row>
    <row r="7843" customHeight="1" spans="11:15">
      <c r="K7843" s="6" t="str">
        <f>IFERROR(VLOOKUP($J7843,Lookup!$I:$M,Lookup!J$2,0),"")</f>
        <v/>
      </c>
      <c r="L7843" s="6" t="str">
        <f>IFERROR(VLOOKUP($J7843,Lookup!$I:$M,Lookup!K$2,0),"")</f>
        <v/>
      </c>
      <c r="M7843" s="6" t="str">
        <f>IFERROR(VLOOKUP($J7843,Lookup!$I:$M,Lookup!L$2,0),"")</f>
        <v/>
      </c>
      <c r="N7843" s="6" t="str">
        <f>IFERROR(VLOOKUP($J7843,Lookup!$I:$M,Lookup!M$2,0),"")</f>
        <v/>
      </c>
      <c r="O7843" s="6">
        <f>IFERROR(VLOOKUP(E7843,Lookup!B:C,2,0),0)</f>
        <v>0</v>
      </c>
    </row>
    <row r="7844" customHeight="1" spans="11:15">
      <c r="K7844" s="6" t="str">
        <f>IFERROR(VLOOKUP($J7844,Lookup!$I:$M,Lookup!J$2,0),"")</f>
        <v/>
      </c>
      <c r="L7844" s="6" t="str">
        <f>IFERROR(VLOOKUP($J7844,Lookup!$I:$M,Lookup!K$2,0),"")</f>
        <v/>
      </c>
      <c r="M7844" s="6" t="str">
        <f>IFERROR(VLOOKUP($J7844,Lookup!$I:$M,Lookup!L$2,0),"")</f>
        <v/>
      </c>
      <c r="N7844" s="6" t="str">
        <f>IFERROR(VLOOKUP($J7844,Lookup!$I:$M,Lookup!M$2,0),"")</f>
        <v/>
      </c>
      <c r="O7844" s="6">
        <f>IFERROR(VLOOKUP(E7844,Lookup!B:C,2,0),0)</f>
        <v>0</v>
      </c>
    </row>
    <row r="7845" customHeight="1" spans="11:15">
      <c r="K7845" s="6" t="str">
        <f>IFERROR(VLOOKUP($J7845,Lookup!$I:$M,Lookup!J$2,0),"")</f>
        <v/>
      </c>
      <c r="L7845" s="6" t="str">
        <f>IFERROR(VLOOKUP($J7845,Lookup!$I:$M,Lookup!K$2,0),"")</f>
        <v/>
      </c>
      <c r="M7845" s="6" t="str">
        <f>IFERROR(VLOOKUP($J7845,Lookup!$I:$M,Lookup!L$2,0),"")</f>
        <v/>
      </c>
      <c r="N7845" s="6" t="str">
        <f>IFERROR(VLOOKUP($J7845,Lookup!$I:$M,Lookup!M$2,0),"")</f>
        <v/>
      </c>
      <c r="O7845" s="6">
        <f>IFERROR(VLOOKUP(E7845,Lookup!B:C,2,0),0)</f>
        <v>0</v>
      </c>
    </row>
    <row r="7846" customHeight="1" spans="11:15">
      <c r="K7846" s="6" t="str">
        <f>IFERROR(VLOOKUP($J7846,Lookup!$I:$M,Lookup!J$2,0),"")</f>
        <v/>
      </c>
      <c r="L7846" s="6" t="str">
        <f>IFERROR(VLOOKUP($J7846,Lookup!$I:$M,Lookup!K$2,0),"")</f>
        <v/>
      </c>
      <c r="M7846" s="6" t="str">
        <f>IFERROR(VLOOKUP($J7846,Lookup!$I:$M,Lookup!L$2,0),"")</f>
        <v/>
      </c>
      <c r="N7846" s="6" t="str">
        <f>IFERROR(VLOOKUP($J7846,Lookup!$I:$M,Lookup!M$2,0),"")</f>
        <v/>
      </c>
      <c r="O7846" s="6">
        <f>IFERROR(VLOOKUP(E7846,Lookup!B:C,2,0),0)</f>
        <v>0</v>
      </c>
    </row>
    <row r="7847" customHeight="1" spans="11:15">
      <c r="K7847" s="6" t="str">
        <f>IFERROR(VLOOKUP($J7847,Lookup!$I:$M,Lookup!J$2,0),"")</f>
        <v/>
      </c>
      <c r="L7847" s="6" t="str">
        <f>IFERROR(VLOOKUP($J7847,Lookup!$I:$M,Lookup!K$2,0),"")</f>
        <v/>
      </c>
      <c r="M7847" s="6" t="str">
        <f>IFERROR(VLOOKUP($J7847,Lookup!$I:$M,Lookup!L$2,0),"")</f>
        <v/>
      </c>
      <c r="N7847" s="6" t="str">
        <f>IFERROR(VLOOKUP($J7847,Lookup!$I:$M,Lookup!M$2,0),"")</f>
        <v/>
      </c>
      <c r="O7847" s="6">
        <f>IFERROR(VLOOKUP(E7847,Lookup!B:C,2,0),0)</f>
        <v>0</v>
      </c>
    </row>
    <row r="7848" customHeight="1" spans="11:15">
      <c r="K7848" s="6" t="str">
        <f>IFERROR(VLOOKUP($J7848,Lookup!$I:$M,Lookup!J$2,0),"")</f>
        <v/>
      </c>
      <c r="L7848" s="6" t="str">
        <f>IFERROR(VLOOKUP($J7848,Lookup!$I:$M,Lookup!K$2,0),"")</f>
        <v/>
      </c>
      <c r="M7848" s="6" t="str">
        <f>IFERROR(VLOOKUP($J7848,Lookup!$I:$M,Lookup!L$2,0),"")</f>
        <v/>
      </c>
      <c r="N7848" s="6" t="str">
        <f>IFERROR(VLOOKUP($J7848,Lookup!$I:$M,Lookup!M$2,0),"")</f>
        <v/>
      </c>
      <c r="O7848" s="6">
        <f>IFERROR(VLOOKUP(E7848,Lookup!B:C,2,0),0)</f>
        <v>0</v>
      </c>
    </row>
    <row r="7849" customHeight="1" spans="11:15">
      <c r="K7849" s="6" t="str">
        <f>IFERROR(VLOOKUP($J7849,Lookup!$I:$M,Lookup!J$2,0),"")</f>
        <v/>
      </c>
      <c r="L7849" s="6" t="str">
        <f>IFERROR(VLOOKUP($J7849,Lookup!$I:$M,Lookup!K$2,0),"")</f>
        <v/>
      </c>
      <c r="M7849" s="6" t="str">
        <f>IFERROR(VLOOKUP($J7849,Lookup!$I:$M,Lookup!L$2,0),"")</f>
        <v/>
      </c>
      <c r="N7849" s="6" t="str">
        <f>IFERROR(VLOOKUP($J7849,Lookup!$I:$M,Lookup!M$2,0),"")</f>
        <v/>
      </c>
      <c r="O7849" s="6">
        <f>IFERROR(VLOOKUP(E7849,Lookup!B:C,2,0),0)</f>
        <v>0</v>
      </c>
    </row>
    <row r="7850" customHeight="1" spans="11:15">
      <c r="K7850" s="6" t="str">
        <f>IFERROR(VLOOKUP($J7850,Lookup!$I:$M,Lookup!J$2,0),"")</f>
        <v/>
      </c>
      <c r="L7850" s="6" t="str">
        <f>IFERROR(VLOOKUP($J7850,Lookup!$I:$M,Lookup!K$2,0),"")</f>
        <v/>
      </c>
      <c r="M7850" s="6" t="str">
        <f>IFERROR(VLOOKUP($J7850,Lookup!$I:$M,Lookup!L$2,0),"")</f>
        <v/>
      </c>
      <c r="N7850" s="6" t="str">
        <f>IFERROR(VLOOKUP($J7850,Lookup!$I:$M,Lookup!M$2,0),"")</f>
        <v/>
      </c>
      <c r="O7850" s="6">
        <f>IFERROR(VLOOKUP(E7850,Lookup!B:C,2,0),0)</f>
        <v>0</v>
      </c>
    </row>
    <row r="7851" customHeight="1" spans="11:15">
      <c r="K7851" s="6" t="str">
        <f>IFERROR(VLOOKUP($J7851,Lookup!$I:$M,Lookup!J$2,0),"")</f>
        <v/>
      </c>
      <c r="L7851" s="6" t="str">
        <f>IFERROR(VLOOKUP($J7851,Lookup!$I:$M,Lookup!K$2,0),"")</f>
        <v/>
      </c>
      <c r="M7851" s="6" t="str">
        <f>IFERROR(VLOOKUP($J7851,Lookup!$I:$M,Lookup!L$2,0),"")</f>
        <v/>
      </c>
      <c r="N7851" s="6" t="str">
        <f>IFERROR(VLOOKUP($J7851,Lookup!$I:$M,Lookup!M$2,0),"")</f>
        <v/>
      </c>
      <c r="O7851" s="6">
        <f>IFERROR(VLOOKUP(E7851,Lookup!B:C,2,0),0)</f>
        <v>0</v>
      </c>
    </row>
    <row r="7852" customHeight="1" spans="11:15">
      <c r="K7852" s="6" t="str">
        <f>IFERROR(VLOOKUP($J7852,Lookup!$I:$M,Lookup!J$2,0),"")</f>
        <v/>
      </c>
      <c r="L7852" s="6" t="str">
        <f>IFERROR(VLOOKUP($J7852,Lookup!$I:$M,Lookup!K$2,0),"")</f>
        <v/>
      </c>
      <c r="M7852" s="6" t="str">
        <f>IFERROR(VLOOKUP($J7852,Lookup!$I:$M,Lookup!L$2,0),"")</f>
        <v/>
      </c>
      <c r="N7852" s="6" t="str">
        <f>IFERROR(VLOOKUP($J7852,Lookup!$I:$M,Lookup!M$2,0),"")</f>
        <v/>
      </c>
      <c r="O7852" s="6">
        <f>IFERROR(VLOOKUP(E7852,Lookup!B:C,2,0),0)</f>
        <v>0</v>
      </c>
    </row>
    <row r="7853" customHeight="1" spans="11:15">
      <c r="K7853" s="6" t="str">
        <f>IFERROR(VLOOKUP($J7853,Lookup!$I:$M,Lookup!J$2,0),"")</f>
        <v/>
      </c>
      <c r="L7853" s="6" t="str">
        <f>IFERROR(VLOOKUP($J7853,Lookup!$I:$M,Lookup!K$2,0),"")</f>
        <v/>
      </c>
      <c r="M7853" s="6" t="str">
        <f>IFERROR(VLOOKUP($J7853,Lookup!$I:$M,Lookup!L$2,0),"")</f>
        <v/>
      </c>
      <c r="N7853" s="6" t="str">
        <f>IFERROR(VLOOKUP($J7853,Lookup!$I:$M,Lookup!M$2,0),"")</f>
        <v/>
      </c>
      <c r="O7853" s="6">
        <f>IFERROR(VLOOKUP(E7853,Lookup!B:C,2,0),0)</f>
        <v>0</v>
      </c>
    </row>
    <row r="7854" customHeight="1" spans="11:15">
      <c r="K7854" s="6" t="str">
        <f>IFERROR(VLOOKUP($J7854,Lookup!$I:$M,Lookup!J$2,0),"")</f>
        <v/>
      </c>
      <c r="L7854" s="6" t="str">
        <f>IFERROR(VLOOKUP($J7854,Lookup!$I:$M,Lookup!K$2,0),"")</f>
        <v/>
      </c>
      <c r="M7854" s="6" t="str">
        <f>IFERROR(VLOOKUP($J7854,Lookup!$I:$M,Lookup!L$2,0),"")</f>
        <v/>
      </c>
      <c r="N7854" s="6" t="str">
        <f>IFERROR(VLOOKUP($J7854,Lookup!$I:$M,Lookup!M$2,0),"")</f>
        <v/>
      </c>
      <c r="O7854" s="6">
        <f>IFERROR(VLOOKUP(E7854,Lookup!B:C,2,0),0)</f>
        <v>0</v>
      </c>
    </row>
    <row r="7855" customHeight="1" spans="11:15">
      <c r="K7855" s="6" t="str">
        <f>IFERROR(VLOOKUP($J7855,Lookup!$I:$M,Lookup!J$2,0),"")</f>
        <v/>
      </c>
      <c r="L7855" s="6" t="str">
        <f>IFERROR(VLOOKUP($J7855,Lookup!$I:$M,Lookup!K$2,0),"")</f>
        <v/>
      </c>
      <c r="M7855" s="6" t="str">
        <f>IFERROR(VLOOKUP($J7855,Lookup!$I:$M,Lookup!L$2,0),"")</f>
        <v/>
      </c>
      <c r="N7855" s="6" t="str">
        <f>IFERROR(VLOOKUP($J7855,Lookup!$I:$M,Lookup!M$2,0),"")</f>
        <v/>
      </c>
      <c r="O7855" s="6">
        <f>IFERROR(VLOOKUP(E7855,Lookup!B:C,2,0),0)</f>
        <v>0</v>
      </c>
    </row>
    <row r="7856" customHeight="1" spans="11:15">
      <c r="K7856" s="6" t="str">
        <f>IFERROR(VLOOKUP($J7856,Lookup!$I:$M,Lookup!J$2,0),"")</f>
        <v/>
      </c>
      <c r="L7856" s="6" t="str">
        <f>IFERROR(VLOOKUP($J7856,Lookup!$I:$M,Lookup!K$2,0),"")</f>
        <v/>
      </c>
      <c r="M7856" s="6" t="str">
        <f>IFERROR(VLOOKUP($J7856,Lookup!$I:$M,Lookup!L$2,0),"")</f>
        <v/>
      </c>
      <c r="N7856" s="6" t="str">
        <f>IFERROR(VLOOKUP($J7856,Lookup!$I:$M,Lookup!M$2,0),"")</f>
        <v/>
      </c>
      <c r="O7856" s="6">
        <f>IFERROR(VLOOKUP(E7856,Lookup!B:C,2,0),0)</f>
        <v>0</v>
      </c>
    </row>
    <row r="7857" customHeight="1" spans="11:15">
      <c r="K7857" s="6" t="str">
        <f>IFERROR(VLOOKUP($J7857,Lookup!$I:$M,Lookup!J$2,0),"")</f>
        <v/>
      </c>
      <c r="L7857" s="6" t="str">
        <f>IFERROR(VLOOKUP($J7857,Lookup!$I:$M,Lookup!K$2,0),"")</f>
        <v/>
      </c>
      <c r="M7857" s="6" t="str">
        <f>IFERROR(VLOOKUP($J7857,Lookup!$I:$M,Lookup!L$2,0),"")</f>
        <v/>
      </c>
      <c r="N7857" s="6" t="str">
        <f>IFERROR(VLOOKUP($J7857,Lookup!$I:$M,Lookup!M$2,0),"")</f>
        <v/>
      </c>
      <c r="O7857" s="6">
        <f>IFERROR(VLOOKUP(E7857,Lookup!B:C,2,0),0)</f>
        <v>0</v>
      </c>
    </row>
    <row r="7858" customHeight="1" spans="11:15">
      <c r="K7858" s="6" t="str">
        <f>IFERROR(VLOOKUP($J7858,Lookup!$I:$M,Lookup!J$2,0),"")</f>
        <v/>
      </c>
      <c r="L7858" s="6" t="str">
        <f>IFERROR(VLOOKUP($J7858,Lookup!$I:$M,Lookup!K$2,0),"")</f>
        <v/>
      </c>
      <c r="M7858" s="6" t="str">
        <f>IFERROR(VLOOKUP($J7858,Lookup!$I:$M,Lookup!L$2,0),"")</f>
        <v/>
      </c>
      <c r="N7858" s="6" t="str">
        <f>IFERROR(VLOOKUP($J7858,Lookup!$I:$M,Lookup!M$2,0),"")</f>
        <v/>
      </c>
      <c r="O7858" s="6">
        <f>IFERROR(VLOOKUP(E7858,Lookup!B:C,2,0),0)</f>
        <v>0</v>
      </c>
    </row>
    <row r="7859" customHeight="1" spans="11:15">
      <c r="K7859" s="6" t="str">
        <f>IFERROR(VLOOKUP($J7859,Lookup!$I:$M,Lookup!J$2,0),"")</f>
        <v/>
      </c>
      <c r="L7859" s="6" t="str">
        <f>IFERROR(VLOOKUP($J7859,Lookup!$I:$M,Lookup!K$2,0),"")</f>
        <v/>
      </c>
      <c r="M7859" s="6" t="str">
        <f>IFERROR(VLOOKUP($J7859,Lookup!$I:$M,Lookup!L$2,0),"")</f>
        <v/>
      </c>
      <c r="N7859" s="6" t="str">
        <f>IFERROR(VLOOKUP($J7859,Lookup!$I:$M,Lookup!M$2,0),"")</f>
        <v/>
      </c>
      <c r="O7859" s="6">
        <f>IFERROR(VLOOKUP(E7859,Lookup!B:C,2,0),0)</f>
        <v>0</v>
      </c>
    </row>
    <row r="7860" customHeight="1" spans="11:15">
      <c r="K7860" s="6" t="str">
        <f>IFERROR(VLOOKUP($J7860,Lookup!$I:$M,Lookup!J$2,0),"")</f>
        <v/>
      </c>
      <c r="L7860" s="6" t="str">
        <f>IFERROR(VLOOKUP($J7860,Lookup!$I:$M,Lookup!K$2,0),"")</f>
        <v/>
      </c>
      <c r="M7860" s="6" t="str">
        <f>IFERROR(VLOOKUP($J7860,Lookup!$I:$M,Lookup!L$2,0),"")</f>
        <v/>
      </c>
      <c r="N7860" s="6" t="str">
        <f>IFERROR(VLOOKUP($J7860,Lookup!$I:$M,Lookup!M$2,0),"")</f>
        <v/>
      </c>
      <c r="O7860" s="6">
        <f>IFERROR(VLOOKUP(E7860,Lookup!B:C,2,0),0)</f>
        <v>0</v>
      </c>
    </row>
    <row r="7861" customHeight="1" spans="11:15">
      <c r="K7861" s="6" t="str">
        <f>IFERROR(VLOOKUP($J7861,Lookup!$I:$M,Lookup!J$2,0),"")</f>
        <v/>
      </c>
      <c r="L7861" s="6" t="str">
        <f>IFERROR(VLOOKUP($J7861,Lookup!$I:$M,Lookup!K$2,0),"")</f>
        <v/>
      </c>
      <c r="M7861" s="6" t="str">
        <f>IFERROR(VLOOKUP($J7861,Lookup!$I:$M,Lookup!L$2,0),"")</f>
        <v/>
      </c>
      <c r="N7861" s="6" t="str">
        <f>IFERROR(VLOOKUP($J7861,Lookup!$I:$M,Lookup!M$2,0),"")</f>
        <v/>
      </c>
      <c r="O7861" s="6">
        <f>IFERROR(VLOOKUP(E7861,Lookup!B:C,2,0),0)</f>
        <v>0</v>
      </c>
    </row>
    <row r="7862" customHeight="1" spans="11:15">
      <c r="K7862" s="6" t="str">
        <f>IFERROR(VLOOKUP($J7862,Lookup!$I:$M,Lookup!J$2,0),"")</f>
        <v/>
      </c>
      <c r="L7862" s="6" t="str">
        <f>IFERROR(VLOOKUP($J7862,Lookup!$I:$M,Lookup!K$2,0),"")</f>
        <v/>
      </c>
      <c r="M7862" s="6" t="str">
        <f>IFERROR(VLOOKUP($J7862,Lookup!$I:$M,Lookup!L$2,0),"")</f>
        <v/>
      </c>
      <c r="N7862" s="6" t="str">
        <f>IFERROR(VLOOKUP($J7862,Lookup!$I:$M,Lookup!M$2,0),"")</f>
        <v/>
      </c>
      <c r="O7862" s="6">
        <f>IFERROR(VLOOKUP(E7862,Lookup!B:C,2,0),0)</f>
        <v>0</v>
      </c>
    </row>
    <row r="7863" customHeight="1" spans="11:15">
      <c r="K7863" s="6" t="str">
        <f>IFERROR(VLOOKUP($J7863,Lookup!$I:$M,Lookup!J$2,0),"")</f>
        <v/>
      </c>
      <c r="L7863" s="6" t="str">
        <f>IFERROR(VLOOKUP($J7863,Lookup!$I:$M,Lookup!K$2,0),"")</f>
        <v/>
      </c>
      <c r="M7863" s="6" t="str">
        <f>IFERROR(VLOOKUP($J7863,Lookup!$I:$M,Lookup!L$2,0),"")</f>
        <v/>
      </c>
      <c r="N7863" s="6" t="str">
        <f>IFERROR(VLOOKUP($J7863,Lookup!$I:$M,Lookup!M$2,0),"")</f>
        <v/>
      </c>
      <c r="O7863" s="6">
        <f>IFERROR(VLOOKUP(E7863,Lookup!B:C,2,0),0)</f>
        <v>0</v>
      </c>
    </row>
    <row r="7864" customHeight="1" spans="11:15">
      <c r="K7864" s="6" t="str">
        <f>IFERROR(VLOOKUP($J7864,Lookup!$I:$M,Lookup!J$2,0),"")</f>
        <v/>
      </c>
      <c r="L7864" s="6" t="str">
        <f>IFERROR(VLOOKUP($J7864,Lookup!$I:$M,Lookup!K$2,0),"")</f>
        <v/>
      </c>
      <c r="M7864" s="6" t="str">
        <f>IFERROR(VLOOKUP($J7864,Lookup!$I:$M,Lookup!L$2,0),"")</f>
        <v/>
      </c>
      <c r="N7864" s="6" t="str">
        <f>IFERROR(VLOOKUP($J7864,Lookup!$I:$M,Lookup!M$2,0),"")</f>
        <v/>
      </c>
      <c r="O7864" s="6">
        <f>IFERROR(VLOOKUP(E7864,Lookup!B:C,2,0),0)</f>
        <v>0</v>
      </c>
    </row>
    <row r="7865" customHeight="1" spans="11:15">
      <c r="K7865" s="6" t="str">
        <f>IFERROR(VLOOKUP($J7865,Lookup!$I:$M,Lookup!J$2,0),"")</f>
        <v/>
      </c>
      <c r="L7865" s="6" t="str">
        <f>IFERROR(VLOOKUP($J7865,Lookup!$I:$M,Lookup!K$2,0),"")</f>
        <v/>
      </c>
      <c r="M7865" s="6" t="str">
        <f>IFERROR(VLOOKUP($J7865,Lookup!$I:$M,Lookup!L$2,0),"")</f>
        <v/>
      </c>
      <c r="N7865" s="6" t="str">
        <f>IFERROR(VLOOKUP($J7865,Lookup!$I:$M,Lookup!M$2,0),"")</f>
        <v/>
      </c>
      <c r="O7865" s="6">
        <f>IFERROR(VLOOKUP(E7865,Lookup!B:C,2,0),0)</f>
        <v>0</v>
      </c>
    </row>
    <row r="7866" customHeight="1" spans="11:15">
      <c r="K7866" s="6" t="str">
        <f>IFERROR(VLOOKUP($J7866,Lookup!$I:$M,Lookup!J$2,0),"")</f>
        <v/>
      </c>
      <c r="L7866" s="6" t="str">
        <f>IFERROR(VLOOKUP($J7866,Lookup!$I:$M,Lookup!K$2,0),"")</f>
        <v/>
      </c>
      <c r="M7866" s="6" t="str">
        <f>IFERROR(VLOOKUP($J7866,Lookup!$I:$M,Lookup!L$2,0),"")</f>
        <v/>
      </c>
      <c r="N7866" s="6" t="str">
        <f>IFERROR(VLOOKUP($J7866,Lookup!$I:$M,Lookup!M$2,0),"")</f>
        <v/>
      </c>
      <c r="O7866" s="6">
        <f>IFERROR(VLOOKUP(E7866,Lookup!B:C,2,0),0)</f>
        <v>0</v>
      </c>
    </row>
    <row r="7867" customHeight="1" spans="11:15">
      <c r="K7867" s="6" t="str">
        <f>IFERROR(VLOOKUP($J7867,Lookup!$I:$M,Lookup!J$2,0),"")</f>
        <v/>
      </c>
      <c r="L7867" s="6" t="str">
        <f>IFERROR(VLOOKUP($J7867,Lookup!$I:$M,Lookup!K$2,0),"")</f>
        <v/>
      </c>
      <c r="M7867" s="6" t="str">
        <f>IFERROR(VLOOKUP($J7867,Lookup!$I:$M,Lookup!L$2,0),"")</f>
        <v/>
      </c>
      <c r="N7867" s="6" t="str">
        <f>IFERROR(VLOOKUP($J7867,Lookup!$I:$M,Lookup!M$2,0),"")</f>
        <v/>
      </c>
      <c r="O7867" s="6">
        <f>IFERROR(VLOOKUP(E7867,Lookup!B:C,2,0),0)</f>
        <v>0</v>
      </c>
    </row>
    <row r="7868" customHeight="1" spans="11:15">
      <c r="K7868" s="6" t="str">
        <f>IFERROR(VLOOKUP($J7868,Lookup!$I:$M,Lookup!J$2,0),"")</f>
        <v/>
      </c>
      <c r="L7868" s="6" t="str">
        <f>IFERROR(VLOOKUP($J7868,Lookup!$I:$M,Lookup!K$2,0),"")</f>
        <v/>
      </c>
      <c r="M7868" s="6" t="str">
        <f>IFERROR(VLOOKUP($J7868,Lookup!$I:$M,Lookup!L$2,0),"")</f>
        <v/>
      </c>
      <c r="N7868" s="6" t="str">
        <f>IFERROR(VLOOKUP($J7868,Lookup!$I:$M,Lookup!M$2,0),"")</f>
        <v/>
      </c>
      <c r="O7868" s="6">
        <f>IFERROR(VLOOKUP(E7868,Lookup!B:C,2,0),0)</f>
        <v>0</v>
      </c>
    </row>
    <row r="7869" customHeight="1" spans="11:15">
      <c r="K7869" s="6" t="str">
        <f>IFERROR(VLOOKUP($J7869,Lookup!$I:$M,Lookup!J$2,0),"")</f>
        <v/>
      </c>
      <c r="L7869" s="6" t="str">
        <f>IFERROR(VLOOKUP($J7869,Lookup!$I:$M,Lookup!K$2,0),"")</f>
        <v/>
      </c>
      <c r="M7869" s="6" t="str">
        <f>IFERROR(VLOOKUP($J7869,Lookup!$I:$M,Lookup!L$2,0),"")</f>
        <v/>
      </c>
      <c r="N7869" s="6" t="str">
        <f>IFERROR(VLOOKUP($J7869,Lookup!$I:$M,Lookup!M$2,0),"")</f>
        <v/>
      </c>
      <c r="O7869" s="6">
        <f>IFERROR(VLOOKUP(E7869,Lookup!B:C,2,0),0)</f>
        <v>0</v>
      </c>
    </row>
    <row r="7870" customHeight="1" spans="11:15">
      <c r="K7870" s="6" t="str">
        <f>IFERROR(VLOOKUP($J7870,Lookup!$I:$M,Lookup!J$2,0),"")</f>
        <v/>
      </c>
      <c r="L7870" s="6" t="str">
        <f>IFERROR(VLOOKUP($J7870,Lookup!$I:$M,Lookup!K$2,0),"")</f>
        <v/>
      </c>
      <c r="M7870" s="6" t="str">
        <f>IFERROR(VLOOKUP($J7870,Lookup!$I:$M,Lookup!L$2,0),"")</f>
        <v/>
      </c>
      <c r="N7870" s="6" t="str">
        <f>IFERROR(VLOOKUP($J7870,Lookup!$I:$M,Lookup!M$2,0),"")</f>
        <v/>
      </c>
      <c r="O7870" s="6">
        <f>IFERROR(VLOOKUP(E7870,Lookup!B:C,2,0),0)</f>
        <v>0</v>
      </c>
    </row>
    <row r="7871" customHeight="1" spans="11:15">
      <c r="K7871" s="6" t="str">
        <f>IFERROR(VLOOKUP($J7871,Lookup!$I:$M,Lookup!J$2,0),"")</f>
        <v/>
      </c>
      <c r="L7871" s="6" t="str">
        <f>IFERROR(VLOOKUP($J7871,Lookup!$I:$M,Lookup!K$2,0),"")</f>
        <v/>
      </c>
      <c r="M7871" s="6" t="str">
        <f>IFERROR(VLOOKUP($J7871,Lookup!$I:$M,Lookup!L$2,0),"")</f>
        <v/>
      </c>
      <c r="N7871" s="6" t="str">
        <f>IFERROR(VLOOKUP($J7871,Lookup!$I:$M,Lookup!M$2,0),"")</f>
        <v/>
      </c>
      <c r="O7871" s="6">
        <f>IFERROR(VLOOKUP(E7871,Lookup!B:C,2,0),0)</f>
        <v>0</v>
      </c>
    </row>
    <row r="7872" customHeight="1" spans="11:15">
      <c r="K7872" s="6" t="str">
        <f>IFERROR(VLOOKUP($J7872,Lookup!$I:$M,Lookup!J$2,0),"")</f>
        <v/>
      </c>
      <c r="L7872" s="6" t="str">
        <f>IFERROR(VLOOKUP($J7872,Lookup!$I:$M,Lookup!K$2,0),"")</f>
        <v/>
      </c>
      <c r="M7872" s="6" t="str">
        <f>IFERROR(VLOOKUP($J7872,Lookup!$I:$M,Lookup!L$2,0),"")</f>
        <v/>
      </c>
      <c r="N7872" s="6" t="str">
        <f>IFERROR(VLOOKUP($J7872,Lookup!$I:$M,Lookup!M$2,0),"")</f>
        <v/>
      </c>
      <c r="O7872" s="6">
        <f>IFERROR(VLOOKUP(E7872,Lookup!B:C,2,0),0)</f>
        <v>0</v>
      </c>
    </row>
    <row r="7873" customHeight="1" spans="11:15">
      <c r="K7873" s="6" t="str">
        <f>IFERROR(VLOOKUP($J7873,Lookup!$I:$M,Lookup!J$2,0),"")</f>
        <v/>
      </c>
      <c r="L7873" s="6" t="str">
        <f>IFERROR(VLOOKUP($J7873,Lookup!$I:$M,Lookup!K$2,0),"")</f>
        <v/>
      </c>
      <c r="M7873" s="6" t="str">
        <f>IFERROR(VLOOKUP($J7873,Lookup!$I:$M,Lookup!L$2,0),"")</f>
        <v/>
      </c>
      <c r="N7873" s="6" t="str">
        <f>IFERROR(VLOOKUP($J7873,Lookup!$I:$M,Lookup!M$2,0),"")</f>
        <v/>
      </c>
      <c r="O7873" s="6">
        <f>IFERROR(VLOOKUP(E7873,Lookup!B:C,2,0),0)</f>
        <v>0</v>
      </c>
    </row>
    <row r="7874" customHeight="1" spans="11:15">
      <c r="K7874" s="6" t="str">
        <f>IFERROR(VLOOKUP($J7874,Lookup!$I:$M,Lookup!J$2,0),"")</f>
        <v/>
      </c>
      <c r="L7874" s="6" t="str">
        <f>IFERROR(VLOOKUP($J7874,Lookup!$I:$M,Lookup!K$2,0),"")</f>
        <v/>
      </c>
      <c r="M7874" s="6" t="str">
        <f>IFERROR(VLOOKUP($J7874,Lookup!$I:$M,Lookup!L$2,0),"")</f>
        <v/>
      </c>
      <c r="N7874" s="6" t="str">
        <f>IFERROR(VLOOKUP($J7874,Lookup!$I:$M,Lookup!M$2,0),"")</f>
        <v/>
      </c>
      <c r="O7874" s="6">
        <f>IFERROR(VLOOKUP(E7874,Lookup!B:C,2,0),0)</f>
        <v>0</v>
      </c>
    </row>
    <row r="7875" customHeight="1" spans="11:15">
      <c r="K7875" s="6" t="str">
        <f>IFERROR(VLOOKUP($J7875,Lookup!$I:$M,Lookup!J$2,0),"")</f>
        <v/>
      </c>
      <c r="L7875" s="6" t="str">
        <f>IFERROR(VLOOKUP($J7875,Lookup!$I:$M,Lookup!K$2,0),"")</f>
        <v/>
      </c>
      <c r="M7875" s="6" t="str">
        <f>IFERROR(VLOOKUP($J7875,Lookup!$I:$M,Lookup!L$2,0),"")</f>
        <v/>
      </c>
      <c r="N7875" s="6" t="str">
        <f>IFERROR(VLOOKUP($J7875,Lookup!$I:$M,Lookup!M$2,0),"")</f>
        <v/>
      </c>
      <c r="O7875" s="6">
        <f>IFERROR(VLOOKUP(E7875,Lookup!B:C,2,0),0)</f>
        <v>0</v>
      </c>
    </row>
    <row r="7876" customHeight="1" spans="11:15">
      <c r="K7876" s="6" t="str">
        <f>IFERROR(VLOOKUP($J7876,Lookup!$I:$M,Lookup!J$2,0),"")</f>
        <v/>
      </c>
      <c r="L7876" s="6" t="str">
        <f>IFERROR(VLOOKUP($J7876,Lookup!$I:$M,Lookup!K$2,0),"")</f>
        <v/>
      </c>
      <c r="M7876" s="6" t="str">
        <f>IFERROR(VLOOKUP($J7876,Lookup!$I:$M,Lookup!L$2,0),"")</f>
        <v/>
      </c>
      <c r="N7876" s="6" t="str">
        <f>IFERROR(VLOOKUP($J7876,Lookup!$I:$M,Lookup!M$2,0),"")</f>
        <v/>
      </c>
      <c r="O7876" s="6">
        <f>IFERROR(VLOOKUP(E7876,Lookup!B:C,2,0),0)</f>
        <v>0</v>
      </c>
    </row>
    <row r="7877" customHeight="1" spans="11:15">
      <c r="K7877" s="6" t="str">
        <f>IFERROR(VLOOKUP($J7877,Lookup!$I:$M,Lookup!J$2,0),"")</f>
        <v/>
      </c>
      <c r="L7877" s="6" t="str">
        <f>IFERROR(VLOOKUP($J7877,Lookup!$I:$M,Lookup!K$2,0),"")</f>
        <v/>
      </c>
      <c r="M7877" s="6" t="str">
        <f>IFERROR(VLOOKUP($J7877,Lookup!$I:$M,Lookup!L$2,0),"")</f>
        <v/>
      </c>
      <c r="N7877" s="6" t="str">
        <f>IFERROR(VLOOKUP($J7877,Lookup!$I:$M,Lookup!M$2,0),"")</f>
        <v/>
      </c>
      <c r="O7877" s="6">
        <f>IFERROR(VLOOKUP(E7877,Lookup!B:C,2,0),0)</f>
        <v>0</v>
      </c>
    </row>
    <row r="7878" customHeight="1" spans="11:15">
      <c r="K7878" s="6" t="str">
        <f>IFERROR(VLOOKUP($J7878,Lookup!$I:$M,Lookup!J$2,0),"")</f>
        <v/>
      </c>
      <c r="L7878" s="6" t="str">
        <f>IFERROR(VLOOKUP($J7878,Lookup!$I:$M,Lookup!K$2,0),"")</f>
        <v/>
      </c>
      <c r="M7878" s="6" t="str">
        <f>IFERROR(VLOOKUP($J7878,Lookup!$I:$M,Lookup!L$2,0),"")</f>
        <v/>
      </c>
      <c r="N7878" s="6" t="str">
        <f>IFERROR(VLOOKUP($J7878,Lookup!$I:$M,Lookup!M$2,0),"")</f>
        <v/>
      </c>
      <c r="O7878" s="6">
        <f>IFERROR(VLOOKUP(E7878,Lookup!B:C,2,0),0)</f>
        <v>0</v>
      </c>
    </row>
    <row r="7879" customHeight="1" spans="11:15">
      <c r="K7879" s="6" t="str">
        <f>IFERROR(VLOOKUP($J7879,Lookup!$I:$M,Lookup!J$2,0),"")</f>
        <v/>
      </c>
      <c r="L7879" s="6" t="str">
        <f>IFERROR(VLOOKUP($J7879,Lookup!$I:$M,Lookup!K$2,0),"")</f>
        <v/>
      </c>
      <c r="M7879" s="6" t="str">
        <f>IFERROR(VLOOKUP($J7879,Lookup!$I:$M,Lookup!L$2,0),"")</f>
        <v/>
      </c>
      <c r="N7879" s="6" t="str">
        <f>IFERROR(VLOOKUP($J7879,Lookup!$I:$M,Lookup!M$2,0),"")</f>
        <v/>
      </c>
      <c r="O7879" s="6">
        <f>IFERROR(VLOOKUP(E7879,Lookup!B:C,2,0),0)</f>
        <v>0</v>
      </c>
    </row>
    <row r="7880" customHeight="1" spans="11:15">
      <c r="K7880" s="6" t="str">
        <f>IFERROR(VLOOKUP($J7880,Lookup!$I:$M,Lookup!J$2,0),"")</f>
        <v/>
      </c>
      <c r="L7880" s="6" t="str">
        <f>IFERROR(VLOOKUP($J7880,Lookup!$I:$M,Lookup!K$2,0),"")</f>
        <v/>
      </c>
      <c r="M7880" s="6" t="str">
        <f>IFERROR(VLOOKUP($J7880,Lookup!$I:$M,Lookup!L$2,0),"")</f>
        <v/>
      </c>
      <c r="N7880" s="6" t="str">
        <f>IFERROR(VLOOKUP($J7880,Lookup!$I:$M,Lookup!M$2,0),"")</f>
        <v/>
      </c>
      <c r="O7880" s="6">
        <f>IFERROR(VLOOKUP(E7880,Lookup!B:C,2,0),0)</f>
        <v>0</v>
      </c>
    </row>
    <row r="7881" customHeight="1" spans="11:15">
      <c r="K7881" s="6" t="str">
        <f>IFERROR(VLOOKUP($J7881,Lookup!$I:$M,Lookup!J$2,0),"")</f>
        <v/>
      </c>
      <c r="L7881" s="6" t="str">
        <f>IFERROR(VLOOKUP($J7881,Lookup!$I:$M,Lookup!K$2,0),"")</f>
        <v/>
      </c>
      <c r="M7881" s="6" t="str">
        <f>IFERROR(VLOOKUP($J7881,Lookup!$I:$M,Lookup!L$2,0),"")</f>
        <v/>
      </c>
      <c r="N7881" s="6" t="str">
        <f>IFERROR(VLOOKUP($J7881,Lookup!$I:$M,Lookup!M$2,0),"")</f>
        <v/>
      </c>
      <c r="O7881" s="6">
        <f>IFERROR(VLOOKUP(E7881,Lookup!B:C,2,0),0)</f>
        <v>0</v>
      </c>
    </row>
    <row r="7882" customHeight="1" spans="11:15">
      <c r="K7882" s="6" t="str">
        <f>IFERROR(VLOOKUP($J7882,Lookup!$I:$M,Lookup!J$2,0),"")</f>
        <v/>
      </c>
      <c r="L7882" s="6" t="str">
        <f>IFERROR(VLOOKUP($J7882,Lookup!$I:$M,Lookup!K$2,0),"")</f>
        <v/>
      </c>
      <c r="M7882" s="6" t="str">
        <f>IFERROR(VLOOKUP($J7882,Lookup!$I:$M,Lookup!L$2,0),"")</f>
        <v/>
      </c>
      <c r="N7882" s="6" t="str">
        <f>IFERROR(VLOOKUP($J7882,Lookup!$I:$M,Lookup!M$2,0),"")</f>
        <v/>
      </c>
      <c r="O7882" s="6">
        <f>IFERROR(VLOOKUP(E7882,Lookup!B:C,2,0),0)</f>
        <v>0</v>
      </c>
    </row>
    <row r="7883" customHeight="1" spans="11:15">
      <c r="K7883" s="6" t="str">
        <f>IFERROR(VLOOKUP($J7883,Lookup!$I:$M,Lookup!J$2,0),"")</f>
        <v/>
      </c>
      <c r="L7883" s="6" t="str">
        <f>IFERROR(VLOOKUP($J7883,Lookup!$I:$M,Lookup!K$2,0),"")</f>
        <v/>
      </c>
      <c r="M7883" s="6" t="str">
        <f>IFERROR(VLOOKUP($J7883,Lookup!$I:$M,Lookup!L$2,0),"")</f>
        <v/>
      </c>
      <c r="N7883" s="6" t="str">
        <f>IFERROR(VLOOKUP($J7883,Lookup!$I:$M,Lookup!M$2,0),"")</f>
        <v/>
      </c>
      <c r="O7883" s="6">
        <f>IFERROR(VLOOKUP(E7883,Lookup!B:C,2,0),0)</f>
        <v>0</v>
      </c>
    </row>
    <row r="7884" customHeight="1" spans="11:15">
      <c r="K7884" s="6" t="str">
        <f>IFERROR(VLOOKUP($J7884,Lookup!$I:$M,Lookup!J$2,0),"")</f>
        <v/>
      </c>
      <c r="L7884" s="6" t="str">
        <f>IFERROR(VLOOKUP($J7884,Lookup!$I:$M,Lookup!K$2,0),"")</f>
        <v/>
      </c>
      <c r="M7884" s="6" t="str">
        <f>IFERROR(VLOOKUP($J7884,Lookup!$I:$M,Lookup!L$2,0),"")</f>
        <v/>
      </c>
      <c r="N7884" s="6" t="str">
        <f>IFERROR(VLOOKUP($J7884,Lookup!$I:$M,Lookup!M$2,0),"")</f>
        <v/>
      </c>
      <c r="O7884" s="6">
        <f>IFERROR(VLOOKUP(E7884,Lookup!B:C,2,0),0)</f>
        <v>0</v>
      </c>
    </row>
    <row r="7885" customHeight="1" spans="11:15">
      <c r="K7885" s="6" t="str">
        <f>IFERROR(VLOOKUP($J7885,Lookup!$I:$M,Lookup!J$2,0),"")</f>
        <v/>
      </c>
      <c r="L7885" s="6" t="str">
        <f>IFERROR(VLOOKUP($J7885,Lookup!$I:$M,Lookup!K$2,0),"")</f>
        <v/>
      </c>
      <c r="M7885" s="6" t="str">
        <f>IFERROR(VLOOKUP($J7885,Lookup!$I:$M,Lookup!L$2,0),"")</f>
        <v/>
      </c>
      <c r="N7885" s="6" t="str">
        <f>IFERROR(VLOOKUP($J7885,Lookup!$I:$M,Lookup!M$2,0),"")</f>
        <v/>
      </c>
      <c r="O7885" s="6">
        <f>IFERROR(VLOOKUP(E7885,Lookup!B:C,2,0),0)</f>
        <v>0</v>
      </c>
    </row>
    <row r="7886" customHeight="1" spans="11:15">
      <c r="K7886" s="6" t="str">
        <f>IFERROR(VLOOKUP($J7886,Lookup!$I:$M,Lookup!J$2,0),"")</f>
        <v/>
      </c>
      <c r="L7886" s="6" t="str">
        <f>IFERROR(VLOOKUP($J7886,Lookup!$I:$M,Lookup!K$2,0),"")</f>
        <v/>
      </c>
      <c r="M7886" s="6" t="str">
        <f>IFERROR(VLOOKUP($J7886,Lookup!$I:$M,Lookup!L$2,0),"")</f>
        <v/>
      </c>
      <c r="N7886" s="6" t="str">
        <f>IFERROR(VLOOKUP($J7886,Lookup!$I:$M,Lookup!M$2,0),"")</f>
        <v/>
      </c>
      <c r="O7886" s="6">
        <f>IFERROR(VLOOKUP(E7886,Lookup!B:C,2,0),0)</f>
        <v>0</v>
      </c>
    </row>
    <row r="7887" customHeight="1" spans="11:15">
      <c r="K7887" s="6" t="str">
        <f>IFERROR(VLOOKUP($J7887,Lookup!$I:$M,Lookup!J$2,0),"")</f>
        <v/>
      </c>
      <c r="L7887" s="6" t="str">
        <f>IFERROR(VLOOKUP($J7887,Lookup!$I:$M,Lookup!K$2,0),"")</f>
        <v/>
      </c>
      <c r="M7887" s="6" t="str">
        <f>IFERROR(VLOOKUP($J7887,Lookup!$I:$M,Lookup!L$2,0),"")</f>
        <v/>
      </c>
      <c r="N7887" s="6" t="str">
        <f>IFERROR(VLOOKUP($J7887,Lookup!$I:$M,Lookup!M$2,0),"")</f>
        <v/>
      </c>
      <c r="O7887" s="6">
        <f>IFERROR(VLOOKUP(E7887,Lookup!B:C,2,0),0)</f>
        <v>0</v>
      </c>
    </row>
    <row r="7888" customHeight="1" spans="11:15">
      <c r="K7888" s="6" t="str">
        <f>IFERROR(VLOOKUP($J7888,Lookup!$I:$M,Lookup!J$2,0),"")</f>
        <v/>
      </c>
      <c r="L7888" s="6" t="str">
        <f>IFERROR(VLOOKUP($J7888,Lookup!$I:$M,Lookup!K$2,0),"")</f>
        <v/>
      </c>
      <c r="M7888" s="6" t="str">
        <f>IFERROR(VLOOKUP($J7888,Lookup!$I:$M,Lookup!L$2,0),"")</f>
        <v/>
      </c>
      <c r="N7888" s="6" t="str">
        <f>IFERROR(VLOOKUP($J7888,Lookup!$I:$M,Lookup!M$2,0),"")</f>
        <v/>
      </c>
      <c r="O7888" s="6">
        <f>IFERROR(VLOOKUP(E7888,Lookup!B:C,2,0),0)</f>
        <v>0</v>
      </c>
    </row>
    <row r="7889" customHeight="1" spans="11:15">
      <c r="K7889" s="6" t="str">
        <f>IFERROR(VLOOKUP($J7889,Lookup!$I:$M,Lookup!J$2,0),"")</f>
        <v/>
      </c>
      <c r="L7889" s="6" t="str">
        <f>IFERROR(VLOOKUP($J7889,Lookup!$I:$M,Lookup!K$2,0),"")</f>
        <v/>
      </c>
      <c r="M7889" s="6" t="str">
        <f>IFERROR(VLOOKUP($J7889,Lookup!$I:$M,Lookup!L$2,0),"")</f>
        <v/>
      </c>
      <c r="N7889" s="6" t="str">
        <f>IFERROR(VLOOKUP($J7889,Lookup!$I:$M,Lookup!M$2,0),"")</f>
        <v/>
      </c>
      <c r="O7889" s="6">
        <f>IFERROR(VLOOKUP(E7889,Lookup!B:C,2,0),0)</f>
        <v>0</v>
      </c>
    </row>
    <row r="7890" customHeight="1" spans="11:15">
      <c r="K7890" s="6" t="str">
        <f>IFERROR(VLOOKUP($J7890,Lookup!$I:$M,Lookup!J$2,0),"")</f>
        <v/>
      </c>
      <c r="L7890" s="6" t="str">
        <f>IFERROR(VLOOKUP($J7890,Lookup!$I:$M,Lookup!K$2,0),"")</f>
        <v/>
      </c>
      <c r="M7890" s="6" t="str">
        <f>IFERROR(VLOOKUP($J7890,Lookup!$I:$M,Lookup!L$2,0),"")</f>
        <v/>
      </c>
      <c r="N7890" s="6" t="str">
        <f>IFERROR(VLOOKUP($J7890,Lookup!$I:$M,Lookup!M$2,0),"")</f>
        <v/>
      </c>
      <c r="O7890" s="6">
        <f>IFERROR(VLOOKUP(E7890,Lookup!B:C,2,0),0)</f>
        <v>0</v>
      </c>
    </row>
    <row r="7891" customHeight="1" spans="11:15">
      <c r="K7891" s="6" t="str">
        <f>IFERROR(VLOOKUP($J7891,Lookup!$I:$M,Lookup!J$2,0),"")</f>
        <v/>
      </c>
      <c r="L7891" s="6" t="str">
        <f>IFERROR(VLOOKUP($J7891,Lookup!$I:$M,Lookup!K$2,0),"")</f>
        <v/>
      </c>
      <c r="M7891" s="6" t="str">
        <f>IFERROR(VLOOKUP($J7891,Lookup!$I:$M,Lookup!L$2,0),"")</f>
        <v/>
      </c>
      <c r="N7891" s="6" t="str">
        <f>IFERROR(VLOOKUP($J7891,Lookup!$I:$M,Lookup!M$2,0),"")</f>
        <v/>
      </c>
      <c r="O7891" s="6">
        <f>IFERROR(VLOOKUP(E7891,Lookup!B:C,2,0),0)</f>
        <v>0</v>
      </c>
    </row>
    <row r="7892" customHeight="1" spans="11:15">
      <c r="K7892" s="6" t="str">
        <f>IFERROR(VLOOKUP($J7892,Lookup!$I:$M,Lookup!J$2,0),"")</f>
        <v/>
      </c>
      <c r="L7892" s="6" t="str">
        <f>IFERROR(VLOOKUP($J7892,Lookup!$I:$M,Lookup!K$2,0),"")</f>
        <v/>
      </c>
      <c r="M7892" s="6" t="str">
        <f>IFERROR(VLOOKUP($J7892,Lookup!$I:$M,Lookup!L$2,0),"")</f>
        <v/>
      </c>
      <c r="N7892" s="6" t="str">
        <f>IFERROR(VLOOKUP($J7892,Lookup!$I:$M,Lookup!M$2,0),"")</f>
        <v/>
      </c>
      <c r="O7892" s="6">
        <f>IFERROR(VLOOKUP(E7892,Lookup!B:C,2,0),0)</f>
        <v>0</v>
      </c>
    </row>
    <row r="7893" customHeight="1" spans="11:15">
      <c r="K7893" s="6" t="str">
        <f>IFERROR(VLOOKUP($J7893,Lookup!$I:$M,Lookup!J$2,0),"")</f>
        <v/>
      </c>
      <c r="L7893" s="6" t="str">
        <f>IFERROR(VLOOKUP($J7893,Lookup!$I:$M,Lookup!K$2,0),"")</f>
        <v/>
      </c>
      <c r="M7893" s="6" t="str">
        <f>IFERROR(VLOOKUP($J7893,Lookup!$I:$M,Lookup!L$2,0),"")</f>
        <v/>
      </c>
      <c r="N7893" s="6" t="str">
        <f>IFERROR(VLOOKUP($J7893,Lookup!$I:$M,Lookup!M$2,0),"")</f>
        <v/>
      </c>
      <c r="O7893" s="6">
        <f>IFERROR(VLOOKUP(E7893,Lookup!B:C,2,0),0)</f>
        <v>0</v>
      </c>
    </row>
    <row r="7894" customHeight="1" spans="11:15">
      <c r="K7894" s="6" t="str">
        <f>IFERROR(VLOOKUP($J7894,Lookup!$I:$M,Lookup!J$2,0),"")</f>
        <v/>
      </c>
      <c r="L7894" s="6" t="str">
        <f>IFERROR(VLOOKUP($J7894,Lookup!$I:$M,Lookup!K$2,0),"")</f>
        <v/>
      </c>
      <c r="M7894" s="6" t="str">
        <f>IFERROR(VLOOKUP($J7894,Lookup!$I:$M,Lookup!L$2,0),"")</f>
        <v/>
      </c>
      <c r="N7894" s="6" t="str">
        <f>IFERROR(VLOOKUP($J7894,Lookup!$I:$M,Lookup!M$2,0),"")</f>
        <v/>
      </c>
      <c r="O7894" s="6">
        <f>IFERROR(VLOOKUP(E7894,Lookup!B:C,2,0),0)</f>
        <v>0</v>
      </c>
    </row>
    <row r="7895" customHeight="1" spans="11:15">
      <c r="K7895" s="6" t="str">
        <f>IFERROR(VLOOKUP($J7895,Lookup!$I:$M,Lookup!J$2,0),"")</f>
        <v/>
      </c>
      <c r="L7895" s="6" t="str">
        <f>IFERROR(VLOOKUP($J7895,Lookup!$I:$M,Lookup!K$2,0),"")</f>
        <v/>
      </c>
      <c r="M7895" s="6" t="str">
        <f>IFERROR(VLOOKUP($J7895,Lookup!$I:$M,Lookup!L$2,0),"")</f>
        <v/>
      </c>
      <c r="N7895" s="6" t="str">
        <f>IFERROR(VLOOKUP($J7895,Lookup!$I:$M,Lookup!M$2,0),"")</f>
        <v/>
      </c>
      <c r="O7895" s="6">
        <f>IFERROR(VLOOKUP(E7895,Lookup!B:C,2,0),0)</f>
        <v>0</v>
      </c>
    </row>
    <row r="7896" customHeight="1" spans="11:15">
      <c r="K7896" s="6" t="str">
        <f>IFERROR(VLOOKUP($J7896,Lookup!$I:$M,Lookup!J$2,0),"")</f>
        <v/>
      </c>
      <c r="L7896" s="6" t="str">
        <f>IFERROR(VLOOKUP($J7896,Lookup!$I:$M,Lookup!K$2,0),"")</f>
        <v/>
      </c>
      <c r="M7896" s="6" t="str">
        <f>IFERROR(VLOOKUP($J7896,Lookup!$I:$M,Lookup!L$2,0),"")</f>
        <v/>
      </c>
      <c r="N7896" s="6" t="str">
        <f>IFERROR(VLOOKUP($J7896,Lookup!$I:$M,Lookup!M$2,0),"")</f>
        <v/>
      </c>
      <c r="O7896" s="6">
        <f>IFERROR(VLOOKUP(E7896,Lookup!B:C,2,0),0)</f>
        <v>0</v>
      </c>
    </row>
    <row r="7897" customHeight="1" spans="11:15">
      <c r="K7897" s="6" t="str">
        <f>IFERROR(VLOOKUP($J7897,Lookup!$I:$M,Lookup!J$2,0),"")</f>
        <v/>
      </c>
      <c r="L7897" s="6" t="str">
        <f>IFERROR(VLOOKUP($J7897,Lookup!$I:$M,Lookup!K$2,0),"")</f>
        <v/>
      </c>
      <c r="M7897" s="6" t="str">
        <f>IFERROR(VLOOKUP($J7897,Lookup!$I:$M,Lookup!L$2,0),"")</f>
        <v/>
      </c>
      <c r="N7897" s="6" t="str">
        <f>IFERROR(VLOOKUP($J7897,Lookup!$I:$M,Lookup!M$2,0),"")</f>
        <v/>
      </c>
      <c r="O7897" s="6">
        <f>IFERROR(VLOOKUP(E7897,Lookup!B:C,2,0),0)</f>
        <v>0</v>
      </c>
    </row>
    <row r="7898" customHeight="1" spans="11:15">
      <c r="K7898" s="6" t="str">
        <f>IFERROR(VLOOKUP($J7898,Lookup!$I:$M,Lookup!J$2,0),"")</f>
        <v/>
      </c>
      <c r="L7898" s="6" t="str">
        <f>IFERROR(VLOOKUP($J7898,Lookup!$I:$M,Lookup!K$2,0),"")</f>
        <v/>
      </c>
      <c r="M7898" s="6" t="str">
        <f>IFERROR(VLOOKUP($J7898,Lookup!$I:$M,Lookup!L$2,0),"")</f>
        <v/>
      </c>
      <c r="N7898" s="6" t="str">
        <f>IFERROR(VLOOKUP($J7898,Lookup!$I:$M,Lookup!M$2,0),"")</f>
        <v/>
      </c>
      <c r="O7898" s="6">
        <f>IFERROR(VLOOKUP(E7898,Lookup!B:C,2,0),0)</f>
        <v>0</v>
      </c>
    </row>
    <row r="7899" customHeight="1" spans="11:15">
      <c r="K7899" s="6" t="str">
        <f>IFERROR(VLOOKUP($J7899,Lookup!$I:$M,Lookup!J$2,0),"")</f>
        <v/>
      </c>
      <c r="L7899" s="6" t="str">
        <f>IFERROR(VLOOKUP($J7899,Lookup!$I:$M,Lookup!K$2,0),"")</f>
        <v/>
      </c>
      <c r="M7899" s="6" t="str">
        <f>IFERROR(VLOOKUP($J7899,Lookup!$I:$M,Lookup!L$2,0),"")</f>
        <v/>
      </c>
      <c r="N7899" s="6" t="str">
        <f>IFERROR(VLOOKUP($J7899,Lookup!$I:$M,Lookup!M$2,0),"")</f>
        <v/>
      </c>
      <c r="O7899" s="6">
        <f>IFERROR(VLOOKUP(E7899,Lookup!B:C,2,0),0)</f>
        <v>0</v>
      </c>
    </row>
    <row r="7900" customHeight="1" spans="11:15">
      <c r="K7900" s="6" t="str">
        <f>IFERROR(VLOOKUP($J7900,Lookup!$I:$M,Lookup!J$2,0),"")</f>
        <v/>
      </c>
      <c r="L7900" s="6" t="str">
        <f>IFERROR(VLOOKUP($J7900,Lookup!$I:$M,Lookup!K$2,0),"")</f>
        <v/>
      </c>
      <c r="M7900" s="6" t="str">
        <f>IFERROR(VLOOKUP($J7900,Lookup!$I:$M,Lookup!L$2,0),"")</f>
        <v/>
      </c>
      <c r="N7900" s="6" t="str">
        <f>IFERROR(VLOOKUP($J7900,Lookup!$I:$M,Lookup!M$2,0),"")</f>
        <v/>
      </c>
      <c r="O7900" s="6">
        <f>IFERROR(VLOOKUP(E7900,Lookup!B:C,2,0),0)</f>
        <v>0</v>
      </c>
    </row>
    <row r="7901" customHeight="1" spans="11:15">
      <c r="K7901" s="6" t="str">
        <f>IFERROR(VLOOKUP($J7901,Lookup!$I:$M,Lookup!J$2,0),"")</f>
        <v/>
      </c>
      <c r="L7901" s="6" t="str">
        <f>IFERROR(VLOOKUP($J7901,Lookup!$I:$M,Lookup!K$2,0),"")</f>
        <v/>
      </c>
      <c r="M7901" s="6" t="str">
        <f>IFERROR(VLOOKUP($J7901,Lookup!$I:$M,Lookup!L$2,0),"")</f>
        <v/>
      </c>
      <c r="N7901" s="6" t="str">
        <f>IFERROR(VLOOKUP($J7901,Lookup!$I:$M,Lookup!M$2,0),"")</f>
        <v/>
      </c>
      <c r="O7901" s="6">
        <f>IFERROR(VLOOKUP(E7901,Lookup!B:C,2,0),0)</f>
        <v>0</v>
      </c>
    </row>
    <row r="7902" customHeight="1" spans="11:15">
      <c r="K7902" s="6" t="str">
        <f>IFERROR(VLOOKUP($J7902,Lookup!$I:$M,Lookup!J$2,0),"")</f>
        <v/>
      </c>
      <c r="L7902" s="6" t="str">
        <f>IFERROR(VLOOKUP($J7902,Lookup!$I:$M,Lookup!K$2,0),"")</f>
        <v/>
      </c>
      <c r="M7902" s="6" t="str">
        <f>IFERROR(VLOOKUP($J7902,Lookup!$I:$M,Lookup!L$2,0),"")</f>
        <v/>
      </c>
      <c r="N7902" s="6" t="str">
        <f>IFERROR(VLOOKUP($J7902,Lookup!$I:$M,Lookup!M$2,0),"")</f>
        <v/>
      </c>
      <c r="O7902" s="6">
        <f>IFERROR(VLOOKUP(E7902,Lookup!B:C,2,0),0)</f>
        <v>0</v>
      </c>
    </row>
    <row r="7903" customHeight="1" spans="11:15">
      <c r="K7903" s="6" t="str">
        <f>IFERROR(VLOOKUP($J7903,Lookup!$I:$M,Lookup!J$2,0),"")</f>
        <v/>
      </c>
      <c r="L7903" s="6" t="str">
        <f>IFERROR(VLOOKUP($J7903,Lookup!$I:$M,Lookup!K$2,0),"")</f>
        <v/>
      </c>
      <c r="M7903" s="6" t="str">
        <f>IFERROR(VLOOKUP($J7903,Lookup!$I:$M,Lookup!L$2,0),"")</f>
        <v/>
      </c>
      <c r="N7903" s="6" t="str">
        <f>IFERROR(VLOOKUP($J7903,Lookup!$I:$M,Lookup!M$2,0),"")</f>
        <v/>
      </c>
      <c r="O7903" s="6">
        <f>IFERROR(VLOOKUP(E7903,Lookup!B:C,2,0),0)</f>
        <v>0</v>
      </c>
    </row>
    <row r="7904" customHeight="1" spans="11:15">
      <c r="K7904" s="6" t="str">
        <f>IFERROR(VLOOKUP($J7904,Lookup!$I:$M,Lookup!J$2,0),"")</f>
        <v/>
      </c>
      <c r="L7904" s="6" t="str">
        <f>IFERROR(VLOOKUP($J7904,Lookup!$I:$M,Lookup!K$2,0),"")</f>
        <v/>
      </c>
      <c r="M7904" s="6" t="str">
        <f>IFERROR(VLOOKUP($J7904,Lookup!$I:$M,Lookup!L$2,0),"")</f>
        <v/>
      </c>
      <c r="N7904" s="6" t="str">
        <f>IFERROR(VLOOKUP($J7904,Lookup!$I:$M,Lookup!M$2,0),"")</f>
        <v/>
      </c>
      <c r="O7904" s="6">
        <f>IFERROR(VLOOKUP(E7904,Lookup!B:C,2,0),0)</f>
        <v>0</v>
      </c>
    </row>
    <row r="7905" customHeight="1" spans="11:15">
      <c r="K7905" s="6" t="str">
        <f>IFERROR(VLOOKUP($J7905,Lookup!$I:$M,Lookup!J$2,0),"")</f>
        <v/>
      </c>
      <c r="L7905" s="6" t="str">
        <f>IFERROR(VLOOKUP($J7905,Lookup!$I:$M,Lookup!K$2,0),"")</f>
        <v/>
      </c>
      <c r="M7905" s="6" t="str">
        <f>IFERROR(VLOOKUP($J7905,Lookup!$I:$M,Lookup!L$2,0),"")</f>
        <v/>
      </c>
      <c r="N7905" s="6" t="str">
        <f>IFERROR(VLOOKUP($J7905,Lookup!$I:$M,Lookup!M$2,0),"")</f>
        <v/>
      </c>
      <c r="O7905" s="6">
        <f>IFERROR(VLOOKUP(E7905,Lookup!B:C,2,0),0)</f>
        <v>0</v>
      </c>
    </row>
    <row r="7906" customHeight="1" spans="11:15">
      <c r="K7906" s="6" t="str">
        <f>IFERROR(VLOOKUP($J7906,Lookup!$I:$M,Lookup!J$2,0),"")</f>
        <v/>
      </c>
      <c r="L7906" s="6" t="str">
        <f>IFERROR(VLOOKUP($J7906,Lookup!$I:$M,Lookup!K$2,0),"")</f>
        <v/>
      </c>
      <c r="M7906" s="6" t="str">
        <f>IFERROR(VLOOKUP($J7906,Lookup!$I:$M,Lookup!L$2,0),"")</f>
        <v/>
      </c>
      <c r="N7906" s="6" t="str">
        <f>IFERROR(VLOOKUP($J7906,Lookup!$I:$M,Lookup!M$2,0),"")</f>
        <v/>
      </c>
      <c r="O7906" s="6">
        <f>IFERROR(VLOOKUP(E7906,Lookup!B:C,2,0),0)</f>
        <v>0</v>
      </c>
    </row>
    <row r="7907" customHeight="1" spans="11:15">
      <c r="K7907" s="6" t="str">
        <f>IFERROR(VLOOKUP($J7907,Lookup!$I:$M,Lookup!J$2,0),"")</f>
        <v/>
      </c>
      <c r="L7907" s="6" t="str">
        <f>IFERROR(VLOOKUP($J7907,Lookup!$I:$M,Lookup!K$2,0),"")</f>
        <v/>
      </c>
      <c r="M7907" s="6" t="str">
        <f>IFERROR(VLOOKUP($J7907,Lookup!$I:$M,Lookup!L$2,0),"")</f>
        <v/>
      </c>
      <c r="N7907" s="6" t="str">
        <f>IFERROR(VLOOKUP($J7907,Lookup!$I:$M,Lookup!M$2,0),"")</f>
        <v/>
      </c>
      <c r="O7907" s="6">
        <f>IFERROR(VLOOKUP(E7907,Lookup!B:C,2,0),0)</f>
        <v>0</v>
      </c>
    </row>
    <row r="7908" customHeight="1" spans="11:15">
      <c r="K7908" s="6" t="str">
        <f>IFERROR(VLOOKUP($J7908,Lookup!$I:$M,Lookup!J$2,0),"")</f>
        <v/>
      </c>
      <c r="L7908" s="6" t="str">
        <f>IFERROR(VLOOKUP($J7908,Lookup!$I:$M,Lookup!K$2,0),"")</f>
        <v/>
      </c>
      <c r="M7908" s="6" t="str">
        <f>IFERROR(VLOOKUP($J7908,Lookup!$I:$M,Lookup!L$2,0),"")</f>
        <v/>
      </c>
      <c r="N7908" s="6" t="str">
        <f>IFERROR(VLOOKUP($J7908,Lookup!$I:$M,Lookup!M$2,0),"")</f>
        <v/>
      </c>
      <c r="O7908" s="6">
        <f>IFERROR(VLOOKUP(E7908,Lookup!B:C,2,0),0)</f>
        <v>0</v>
      </c>
    </row>
    <row r="7909" customHeight="1" spans="11:15">
      <c r="K7909" s="6" t="str">
        <f>IFERROR(VLOOKUP($J7909,Lookup!$I:$M,Lookup!J$2,0),"")</f>
        <v/>
      </c>
      <c r="L7909" s="6" t="str">
        <f>IFERROR(VLOOKUP($J7909,Lookup!$I:$M,Lookup!K$2,0),"")</f>
        <v/>
      </c>
      <c r="M7909" s="6" t="str">
        <f>IFERROR(VLOOKUP($J7909,Lookup!$I:$M,Lookup!L$2,0),"")</f>
        <v/>
      </c>
      <c r="N7909" s="6" t="str">
        <f>IFERROR(VLOOKUP($J7909,Lookup!$I:$M,Lookup!M$2,0),"")</f>
        <v/>
      </c>
      <c r="O7909" s="6">
        <f>IFERROR(VLOOKUP(E7909,Lookup!B:C,2,0),0)</f>
        <v>0</v>
      </c>
    </row>
    <row r="7910" customHeight="1" spans="11:15">
      <c r="K7910" s="6" t="str">
        <f>IFERROR(VLOOKUP($J7910,Lookup!$I:$M,Lookup!J$2,0),"")</f>
        <v/>
      </c>
      <c r="L7910" s="6" t="str">
        <f>IFERROR(VLOOKUP($J7910,Lookup!$I:$M,Lookup!K$2,0),"")</f>
        <v/>
      </c>
      <c r="M7910" s="6" t="str">
        <f>IFERROR(VLOOKUP($J7910,Lookup!$I:$M,Lookup!L$2,0),"")</f>
        <v/>
      </c>
      <c r="N7910" s="6" t="str">
        <f>IFERROR(VLOOKUP($J7910,Lookup!$I:$M,Lookup!M$2,0),"")</f>
        <v/>
      </c>
      <c r="O7910" s="6">
        <f>IFERROR(VLOOKUP(E7910,Lookup!B:C,2,0),0)</f>
        <v>0</v>
      </c>
    </row>
    <row r="7911" customHeight="1" spans="11:15">
      <c r="K7911" s="6" t="str">
        <f>IFERROR(VLOOKUP($J7911,Lookup!$I:$M,Lookup!J$2,0),"")</f>
        <v/>
      </c>
      <c r="L7911" s="6" t="str">
        <f>IFERROR(VLOOKUP($J7911,Lookup!$I:$M,Lookup!K$2,0),"")</f>
        <v/>
      </c>
      <c r="M7911" s="6" t="str">
        <f>IFERROR(VLOOKUP($J7911,Lookup!$I:$M,Lookup!L$2,0),"")</f>
        <v/>
      </c>
      <c r="N7911" s="6" t="str">
        <f>IFERROR(VLOOKUP($J7911,Lookup!$I:$M,Lookup!M$2,0),"")</f>
        <v/>
      </c>
      <c r="O7911" s="6">
        <f>IFERROR(VLOOKUP(E7911,Lookup!B:C,2,0),0)</f>
        <v>0</v>
      </c>
    </row>
    <row r="7912" customHeight="1" spans="11:15">
      <c r="K7912" s="6" t="str">
        <f>IFERROR(VLOOKUP($J7912,Lookup!$I:$M,Lookup!J$2,0),"")</f>
        <v/>
      </c>
      <c r="L7912" s="6" t="str">
        <f>IFERROR(VLOOKUP($J7912,Lookup!$I:$M,Lookup!K$2,0),"")</f>
        <v/>
      </c>
      <c r="M7912" s="6" t="str">
        <f>IFERROR(VLOOKUP($J7912,Lookup!$I:$M,Lookup!L$2,0),"")</f>
        <v/>
      </c>
      <c r="N7912" s="6" t="str">
        <f>IFERROR(VLOOKUP($J7912,Lookup!$I:$M,Lookup!M$2,0),"")</f>
        <v/>
      </c>
      <c r="O7912" s="6">
        <f>IFERROR(VLOOKUP(E7912,Lookup!B:C,2,0),0)</f>
        <v>0</v>
      </c>
    </row>
    <row r="7913" customHeight="1" spans="11:15">
      <c r="K7913" s="6" t="str">
        <f>IFERROR(VLOOKUP($J7913,Lookup!$I:$M,Lookup!J$2,0),"")</f>
        <v/>
      </c>
      <c r="L7913" s="6" t="str">
        <f>IFERROR(VLOOKUP($J7913,Lookup!$I:$M,Lookup!K$2,0),"")</f>
        <v/>
      </c>
      <c r="M7913" s="6" t="str">
        <f>IFERROR(VLOOKUP($J7913,Lookup!$I:$M,Lookup!L$2,0),"")</f>
        <v/>
      </c>
      <c r="N7913" s="6" t="str">
        <f>IFERROR(VLOOKUP($J7913,Lookup!$I:$M,Lookup!M$2,0),"")</f>
        <v/>
      </c>
      <c r="O7913" s="6">
        <f>IFERROR(VLOOKUP(E7913,Lookup!B:C,2,0),0)</f>
        <v>0</v>
      </c>
    </row>
    <row r="7914" customHeight="1" spans="11:15">
      <c r="K7914" s="6" t="str">
        <f>IFERROR(VLOOKUP($J7914,Lookup!$I:$M,Lookup!J$2,0),"")</f>
        <v/>
      </c>
      <c r="L7914" s="6" t="str">
        <f>IFERROR(VLOOKUP($J7914,Lookup!$I:$M,Lookup!K$2,0),"")</f>
        <v/>
      </c>
      <c r="M7914" s="6" t="str">
        <f>IFERROR(VLOOKUP($J7914,Lookup!$I:$M,Lookup!L$2,0),"")</f>
        <v/>
      </c>
      <c r="N7914" s="6" t="str">
        <f>IFERROR(VLOOKUP($J7914,Lookup!$I:$M,Lookup!M$2,0),"")</f>
        <v/>
      </c>
      <c r="O7914" s="6">
        <f>IFERROR(VLOOKUP(E7914,Lookup!B:C,2,0),0)</f>
        <v>0</v>
      </c>
    </row>
    <row r="7915" customHeight="1" spans="11:15">
      <c r="K7915" s="6" t="str">
        <f>IFERROR(VLOOKUP($J7915,Lookup!$I:$M,Lookup!J$2,0),"")</f>
        <v/>
      </c>
      <c r="L7915" s="6" t="str">
        <f>IFERROR(VLOOKUP($J7915,Lookup!$I:$M,Lookup!K$2,0),"")</f>
        <v/>
      </c>
      <c r="M7915" s="6" t="str">
        <f>IFERROR(VLOOKUP($J7915,Lookup!$I:$M,Lookup!L$2,0),"")</f>
        <v/>
      </c>
      <c r="N7915" s="6" t="str">
        <f>IFERROR(VLOOKUP($J7915,Lookup!$I:$M,Lookup!M$2,0),"")</f>
        <v/>
      </c>
      <c r="O7915" s="6">
        <f>IFERROR(VLOOKUP(E7915,Lookup!B:C,2,0),0)</f>
        <v>0</v>
      </c>
    </row>
    <row r="7916" customHeight="1" spans="11:15">
      <c r="K7916" s="6" t="str">
        <f>IFERROR(VLOOKUP($J7916,Lookup!$I:$M,Lookup!J$2,0),"")</f>
        <v/>
      </c>
      <c r="L7916" s="6" t="str">
        <f>IFERROR(VLOOKUP($J7916,Lookup!$I:$M,Lookup!K$2,0),"")</f>
        <v/>
      </c>
      <c r="M7916" s="6" t="str">
        <f>IFERROR(VLOOKUP($J7916,Lookup!$I:$M,Lookup!L$2,0),"")</f>
        <v/>
      </c>
      <c r="N7916" s="6" t="str">
        <f>IFERROR(VLOOKUP($J7916,Lookup!$I:$M,Lookup!M$2,0),"")</f>
        <v/>
      </c>
      <c r="O7916" s="6">
        <f>IFERROR(VLOOKUP(E7916,Lookup!B:C,2,0),0)</f>
        <v>0</v>
      </c>
    </row>
    <row r="7917" customHeight="1" spans="11:15">
      <c r="K7917" s="6" t="str">
        <f>IFERROR(VLOOKUP($J7917,Lookup!$I:$M,Lookup!J$2,0),"")</f>
        <v/>
      </c>
      <c r="L7917" s="6" t="str">
        <f>IFERROR(VLOOKUP($J7917,Lookup!$I:$M,Lookup!K$2,0),"")</f>
        <v/>
      </c>
      <c r="M7917" s="6" t="str">
        <f>IFERROR(VLOOKUP($J7917,Lookup!$I:$M,Lookup!L$2,0),"")</f>
        <v/>
      </c>
      <c r="N7917" s="6" t="str">
        <f>IFERROR(VLOOKUP($J7917,Lookup!$I:$M,Lookup!M$2,0),"")</f>
        <v/>
      </c>
      <c r="O7917" s="6">
        <f>IFERROR(VLOOKUP(E7917,Lookup!B:C,2,0),0)</f>
        <v>0</v>
      </c>
    </row>
    <row r="7918" customHeight="1" spans="11:15">
      <c r="K7918" s="6" t="str">
        <f>IFERROR(VLOOKUP($J7918,Lookup!$I:$M,Lookup!J$2,0),"")</f>
        <v/>
      </c>
      <c r="L7918" s="6" t="str">
        <f>IFERROR(VLOOKUP($J7918,Lookup!$I:$M,Lookup!K$2,0),"")</f>
        <v/>
      </c>
      <c r="M7918" s="6" t="str">
        <f>IFERROR(VLOOKUP($J7918,Lookup!$I:$M,Lookup!L$2,0),"")</f>
        <v/>
      </c>
      <c r="N7918" s="6" t="str">
        <f>IFERROR(VLOOKUP($J7918,Lookup!$I:$M,Lookup!M$2,0),"")</f>
        <v/>
      </c>
      <c r="O7918" s="6">
        <f>IFERROR(VLOOKUP(E7918,Lookup!B:C,2,0),0)</f>
        <v>0</v>
      </c>
    </row>
    <row r="7919" customHeight="1" spans="11:15">
      <c r="K7919" s="6" t="str">
        <f>IFERROR(VLOOKUP($J7919,Lookup!$I:$M,Lookup!J$2,0),"")</f>
        <v/>
      </c>
      <c r="L7919" s="6" t="str">
        <f>IFERROR(VLOOKUP($J7919,Lookup!$I:$M,Lookup!K$2,0),"")</f>
        <v/>
      </c>
      <c r="M7919" s="6" t="str">
        <f>IFERROR(VLOOKUP($J7919,Lookup!$I:$M,Lookup!L$2,0),"")</f>
        <v/>
      </c>
      <c r="N7919" s="6" t="str">
        <f>IFERROR(VLOOKUP($J7919,Lookup!$I:$M,Lookup!M$2,0),"")</f>
        <v/>
      </c>
      <c r="O7919" s="6">
        <f>IFERROR(VLOOKUP(E7919,Lookup!B:C,2,0),0)</f>
        <v>0</v>
      </c>
    </row>
    <row r="7920" customHeight="1" spans="11:15">
      <c r="K7920" s="6" t="str">
        <f>IFERROR(VLOOKUP($J7920,Lookup!$I:$M,Lookup!J$2,0),"")</f>
        <v/>
      </c>
      <c r="L7920" s="6" t="str">
        <f>IFERROR(VLOOKUP($J7920,Lookup!$I:$M,Lookup!K$2,0),"")</f>
        <v/>
      </c>
      <c r="M7920" s="6" t="str">
        <f>IFERROR(VLOOKUP($J7920,Lookup!$I:$M,Lookup!L$2,0),"")</f>
        <v/>
      </c>
      <c r="N7920" s="6" t="str">
        <f>IFERROR(VLOOKUP($J7920,Lookup!$I:$M,Lookup!M$2,0),"")</f>
        <v/>
      </c>
      <c r="O7920" s="6">
        <f>IFERROR(VLOOKUP(E7920,Lookup!B:C,2,0),0)</f>
        <v>0</v>
      </c>
    </row>
    <row r="7921" customHeight="1" spans="11:15">
      <c r="K7921" s="6" t="str">
        <f>IFERROR(VLOOKUP($J7921,Lookup!$I:$M,Lookup!J$2,0),"")</f>
        <v/>
      </c>
      <c r="L7921" s="6" t="str">
        <f>IFERROR(VLOOKUP($J7921,Lookup!$I:$M,Lookup!K$2,0),"")</f>
        <v/>
      </c>
      <c r="M7921" s="6" t="str">
        <f>IFERROR(VLOOKUP($J7921,Lookup!$I:$M,Lookup!L$2,0),"")</f>
        <v/>
      </c>
      <c r="N7921" s="6" t="str">
        <f>IFERROR(VLOOKUP($J7921,Lookup!$I:$M,Lookup!M$2,0),"")</f>
        <v/>
      </c>
      <c r="O7921" s="6">
        <f>IFERROR(VLOOKUP(E7921,Lookup!B:C,2,0),0)</f>
        <v>0</v>
      </c>
    </row>
    <row r="7922" customHeight="1" spans="11:15">
      <c r="K7922" s="6" t="str">
        <f>IFERROR(VLOOKUP($J7922,Lookup!$I:$M,Lookup!J$2,0),"")</f>
        <v/>
      </c>
      <c r="L7922" s="6" t="str">
        <f>IFERROR(VLOOKUP($J7922,Lookup!$I:$M,Lookup!K$2,0),"")</f>
        <v/>
      </c>
      <c r="M7922" s="6" t="str">
        <f>IFERROR(VLOOKUP($J7922,Lookup!$I:$M,Lookup!L$2,0),"")</f>
        <v/>
      </c>
      <c r="N7922" s="6" t="str">
        <f>IFERROR(VLOOKUP($J7922,Lookup!$I:$M,Lookup!M$2,0),"")</f>
        <v/>
      </c>
      <c r="O7922" s="6">
        <f>IFERROR(VLOOKUP(E7922,Lookup!B:C,2,0),0)</f>
        <v>0</v>
      </c>
    </row>
    <row r="7923" customHeight="1" spans="11:15">
      <c r="K7923" s="6" t="str">
        <f>IFERROR(VLOOKUP($J7923,Lookup!$I:$M,Lookup!J$2,0),"")</f>
        <v/>
      </c>
      <c r="L7923" s="6" t="str">
        <f>IFERROR(VLOOKUP($J7923,Lookup!$I:$M,Lookup!K$2,0),"")</f>
        <v/>
      </c>
      <c r="M7923" s="6" t="str">
        <f>IFERROR(VLOOKUP($J7923,Lookup!$I:$M,Lookup!L$2,0),"")</f>
        <v/>
      </c>
      <c r="N7923" s="6" t="str">
        <f>IFERROR(VLOOKUP($J7923,Lookup!$I:$M,Lookup!M$2,0),"")</f>
        <v/>
      </c>
      <c r="O7923" s="6">
        <f>IFERROR(VLOOKUP(E7923,Lookup!B:C,2,0),0)</f>
        <v>0</v>
      </c>
    </row>
    <row r="7924" customHeight="1" spans="11:15">
      <c r="K7924" s="6" t="str">
        <f>IFERROR(VLOOKUP($J7924,Lookup!$I:$M,Lookup!J$2,0),"")</f>
        <v/>
      </c>
      <c r="L7924" s="6" t="str">
        <f>IFERROR(VLOOKUP($J7924,Lookup!$I:$M,Lookup!K$2,0),"")</f>
        <v/>
      </c>
      <c r="M7924" s="6" t="str">
        <f>IFERROR(VLOOKUP($J7924,Lookup!$I:$M,Lookup!L$2,0),"")</f>
        <v/>
      </c>
      <c r="N7924" s="6" t="str">
        <f>IFERROR(VLOOKUP($J7924,Lookup!$I:$M,Lookup!M$2,0),"")</f>
        <v/>
      </c>
      <c r="O7924" s="6">
        <f>IFERROR(VLOOKUP(E7924,Lookup!B:C,2,0),0)</f>
        <v>0</v>
      </c>
    </row>
    <row r="7925" customHeight="1" spans="11:15">
      <c r="K7925" s="6" t="str">
        <f>IFERROR(VLOOKUP($J7925,Lookup!$I:$M,Lookup!J$2,0),"")</f>
        <v/>
      </c>
      <c r="L7925" s="6" t="str">
        <f>IFERROR(VLOOKUP($J7925,Lookup!$I:$M,Lookup!K$2,0),"")</f>
        <v/>
      </c>
      <c r="M7925" s="6" t="str">
        <f>IFERROR(VLOOKUP($J7925,Lookup!$I:$M,Lookup!L$2,0),"")</f>
        <v/>
      </c>
      <c r="N7925" s="6" t="str">
        <f>IFERROR(VLOOKUP($J7925,Lookup!$I:$M,Lookup!M$2,0),"")</f>
        <v/>
      </c>
      <c r="O7925" s="6">
        <f>IFERROR(VLOOKUP(E7925,Lookup!B:C,2,0),0)</f>
        <v>0</v>
      </c>
    </row>
    <row r="7926" customHeight="1" spans="11:15">
      <c r="K7926" s="6" t="str">
        <f>IFERROR(VLOOKUP($J7926,Lookup!$I:$M,Lookup!J$2,0),"")</f>
        <v/>
      </c>
      <c r="L7926" s="6" t="str">
        <f>IFERROR(VLOOKUP($J7926,Lookup!$I:$M,Lookup!K$2,0),"")</f>
        <v/>
      </c>
      <c r="M7926" s="6" t="str">
        <f>IFERROR(VLOOKUP($J7926,Lookup!$I:$M,Lookup!L$2,0),"")</f>
        <v/>
      </c>
      <c r="N7926" s="6" t="str">
        <f>IFERROR(VLOOKUP($J7926,Lookup!$I:$M,Lookup!M$2,0),"")</f>
        <v/>
      </c>
      <c r="O7926" s="6">
        <f>IFERROR(VLOOKUP(E7926,Lookup!B:C,2,0),0)</f>
        <v>0</v>
      </c>
    </row>
    <row r="7927" customHeight="1" spans="11:15">
      <c r="K7927" s="6" t="str">
        <f>IFERROR(VLOOKUP($J7927,Lookup!$I:$M,Lookup!J$2,0),"")</f>
        <v/>
      </c>
      <c r="L7927" s="6" t="str">
        <f>IFERROR(VLOOKUP($J7927,Lookup!$I:$M,Lookup!K$2,0),"")</f>
        <v/>
      </c>
      <c r="M7927" s="6" t="str">
        <f>IFERROR(VLOOKUP($J7927,Lookup!$I:$M,Lookup!L$2,0),"")</f>
        <v/>
      </c>
      <c r="N7927" s="6" t="str">
        <f>IFERROR(VLOOKUP($J7927,Lookup!$I:$M,Lookup!M$2,0),"")</f>
        <v/>
      </c>
      <c r="O7927" s="6">
        <f>IFERROR(VLOOKUP(E7927,Lookup!B:C,2,0),0)</f>
        <v>0</v>
      </c>
    </row>
    <row r="7928" customHeight="1" spans="11:15">
      <c r="K7928" s="6" t="str">
        <f>IFERROR(VLOOKUP($J7928,Lookup!$I:$M,Lookup!J$2,0),"")</f>
        <v/>
      </c>
      <c r="L7928" s="6" t="str">
        <f>IFERROR(VLOOKUP($J7928,Lookup!$I:$M,Lookup!K$2,0),"")</f>
        <v/>
      </c>
      <c r="M7928" s="6" t="str">
        <f>IFERROR(VLOOKUP($J7928,Lookup!$I:$M,Lookup!L$2,0),"")</f>
        <v/>
      </c>
      <c r="N7928" s="6" t="str">
        <f>IFERROR(VLOOKUP($J7928,Lookup!$I:$M,Lookup!M$2,0),"")</f>
        <v/>
      </c>
      <c r="O7928" s="6">
        <f>IFERROR(VLOOKUP(E7928,Lookup!B:C,2,0),0)</f>
        <v>0</v>
      </c>
    </row>
    <row r="7929" customHeight="1" spans="11:15">
      <c r="K7929" s="6" t="str">
        <f>IFERROR(VLOOKUP($J7929,Lookup!$I:$M,Lookup!J$2,0),"")</f>
        <v/>
      </c>
      <c r="L7929" s="6" t="str">
        <f>IFERROR(VLOOKUP($J7929,Lookup!$I:$M,Lookup!K$2,0),"")</f>
        <v/>
      </c>
      <c r="M7929" s="6" t="str">
        <f>IFERROR(VLOOKUP($J7929,Lookup!$I:$M,Lookup!L$2,0),"")</f>
        <v/>
      </c>
      <c r="N7929" s="6" t="str">
        <f>IFERROR(VLOOKUP($J7929,Lookup!$I:$M,Lookup!M$2,0),"")</f>
        <v/>
      </c>
      <c r="O7929" s="6">
        <f>IFERROR(VLOOKUP(E7929,Lookup!B:C,2,0),0)</f>
        <v>0</v>
      </c>
    </row>
    <row r="7930" customHeight="1" spans="11:15">
      <c r="K7930" s="6" t="str">
        <f>IFERROR(VLOOKUP($J7930,Lookup!$I:$M,Lookup!J$2,0),"")</f>
        <v/>
      </c>
      <c r="L7930" s="6" t="str">
        <f>IFERROR(VLOOKUP($J7930,Lookup!$I:$M,Lookup!K$2,0),"")</f>
        <v/>
      </c>
      <c r="M7930" s="6" t="str">
        <f>IFERROR(VLOOKUP($J7930,Lookup!$I:$M,Lookup!L$2,0),"")</f>
        <v/>
      </c>
      <c r="N7930" s="6" t="str">
        <f>IFERROR(VLOOKUP($J7930,Lookup!$I:$M,Lookup!M$2,0),"")</f>
        <v/>
      </c>
      <c r="O7930" s="6">
        <f>IFERROR(VLOOKUP(E7930,Lookup!B:C,2,0),0)</f>
        <v>0</v>
      </c>
    </row>
    <row r="7931" customHeight="1" spans="11:15">
      <c r="K7931" s="6" t="str">
        <f>IFERROR(VLOOKUP($J7931,Lookup!$I:$M,Lookup!J$2,0),"")</f>
        <v/>
      </c>
      <c r="L7931" s="6" t="str">
        <f>IFERROR(VLOOKUP($J7931,Lookup!$I:$M,Lookup!K$2,0),"")</f>
        <v/>
      </c>
      <c r="M7931" s="6" t="str">
        <f>IFERROR(VLOOKUP($J7931,Lookup!$I:$M,Lookup!L$2,0),"")</f>
        <v/>
      </c>
      <c r="N7931" s="6" t="str">
        <f>IFERROR(VLOOKUP($J7931,Lookup!$I:$M,Lookup!M$2,0),"")</f>
        <v/>
      </c>
      <c r="O7931" s="6">
        <f>IFERROR(VLOOKUP(E7931,Lookup!B:C,2,0),0)</f>
        <v>0</v>
      </c>
    </row>
    <row r="7932" customHeight="1" spans="11:15">
      <c r="K7932" s="6" t="str">
        <f>IFERROR(VLOOKUP($J7932,Lookup!$I:$M,Lookup!J$2,0),"")</f>
        <v/>
      </c>
      <c r="L7932" s="6" t="str">
        <f>IFERROR(VLOOKUP($J7932,Lookup!$I:$M,Lookup!K$2,0),"")</f>
        <v/>
      </c>
      <c r="M7932" s="6" t="str">
        <f>IFERROR(VLOOKUP($J7932,Lookup!$I:$M,Lookup!L$2,0),"")</f>
        <v/>
      </c>
      <c r="N7932" s="6" t="str">
        <f>IFERROR(VLOOKUP($J7932,Lookup!$I:$M,Lookup!M$2,0),"")</f>
        <v/>
      </c>
      <c r="O7932" s="6">
        <f>IFERROR(VLOOKUP(E7932,Lookup!B:C,2,0),0)</f>
        <v>0</v>
      </c>
    </row>
    <row r="7933" customHeight="1" spans="11:15">
      <c r="K7933" s="6" t="str">
        <f>IFERROR(VLOOKUP($J7933,Lookup!$I:$M,Lookup!J$2,0),"")</f>
        <v/>
      </c>
      <c r="L7933" s="6" t="str">
        <f>IFERROR(VLOOKUP($J7933,Lookup!$I:$M,Lookup!K$2,0),"")</f>
        <v/>
      </c>
      <c r="M7933" s="6" t="str">
        <f>IFERROR(VLOOKUP($J7933,Lookup!$I:$M,Lookup!L$2,0),"")</f>
        <v/>
      </c>
      <c r="N7933" s="6" t="str">
        <f>IFERROR(VLOOKUP($J7933,Lookup!$I:$M,Lookup!M$2,0),"")</f>
        <v/>
      </c>
      <c r="O7933" s="6">
        <f>IFERROR(VLOOKUP(E7933,Lookup!B:C,2,0),0)</f>
        <v>0</v>
      </c>
    </row>
    <row r="7934" customHeight="1" spans="11:15">
      <c r="K7934" s="6" t="str">
        <f>IFERROR(VLOOKUP($J7934,Lookup!$I:$M,Lookup!J$2,0),"")</f>
        <v/>
      </c>
      <c r="L7934" s="6" t="str">
        <f>IFERROR(VLOOKUP($J7934,Lookup!$I:$M,Lookup!K$2,0),"")</f>
        <v/>
      </c>
      <c r="M7934" s="6" t="str">
        <f>IFERROR(VLOOKUP($J7934,Lookup!$I:$M,Lookup!L$2,0),"")</f>
        <v/>
      </c>
      <c r="N7934" s="6" t="str">
        <f>IFERROR(VLOOKUP($J7934,Lookup!$I:$M,Lookup!M$2,0),"")</f>
        <v/>
      </c>
      <c r="O7934" s="6">
        <f>IFERROR(VLOOKUP(E7934,Lookup!B:C,2,0),0)</f>
        <v>0</v>
      </c>
    </row>
    <row r="7935" customHeight="1" spans="11:15">
      <c r="K7935" s="6" t="str">
        <f>IFERROR(VLOOKUP($J7935,Lookup!$I:$M,Lookup!J$2,0),"")</f>
        <v/>
      </c>
      <c r="L7935" s="6" t="str">
        <f>IFERROR(VLOOKUP($J7935,Lookup!$I:$M,Lookup!K$2,0),"")</f>
        <v/>
      </c>
      <c r="M7935" s="6" t="str">
        <f>IFERROR(VLOOKUP($J7935,Lookup!$I:$M,Lookup!L$2,0),"")</f>
        <v/>
      </c>
      <c r="N7935" s="6" t="str">
        <f>IFERROR(VLOOKUP($J7935,Lookup!$I:$M,Lookup!M$2,0),"")</f>
        <v/>
      </c>
      <c r="O7935" s="6">
        <f>IFERROR(VLOOKUP(E7935,Lookup!B:C,2,0),0)</f>
        <v>0</v>
      </c>
    </row>
    <row r="7936" customHeight="1" spans="11:15">
      <c r="K7936" s="6" t="str">
        <f>IFERROR(VLOOKUP($J7936,Lookup!$I:$M,Lookup!J$2,0),"")</f>
        <v/>
      </c>
      <c r="L7936" s="6" t="str">
        <f>IFERROR(VLOOKUP($J7936,Lookup!$I:$M,Lookup!K$2,0),"")</f>
        <v/>
      </c>
      <c r="M7936" s="6" t="str">
        <f>IFERROR(VLOOKUP($J7936,Lookup!$I:$M,Lookup!L$2,0),"")</f>
        <v/>
      </c>
      <c r="N7936" s="6" t="str">
        <f>IFERROR(VLOOKUP($J7936,Lookup!$I:$M,Lookup!M$2,0),"")</f>
        <v/>
      </c>
      <c r="O7936" s="6">
        <f>IFERROR(VLOOKUP(E7936,Lookup!B:C,2,0),0)</f>
        <v>0</v>
      </c>
    </row>
    <row r="7937" customHeight="1" spans="11:15">
      <c r="K7937" s="6" t="str">
        <f>IFERROR(VLOOKUP($J7937,Lookup!$I:$M,Lookup!J$2,0),"")</f>
        <v/>
      </c>
      <c r="L7937" s="6" t="str">
        <f>IFERROR(VLOOKUP($J7937,Lookup!$I:$M,Lookup!K$2,0),"")</f>
        <v/>
      </c>
      <c r="M7937" s="6" t="str">
        <f>IFERROR(VLOOKUP($J7937,Lookup!$I:$M,Lookup!L$2,0),"")</f>
        <v/>
      </c>
      <c r="N7937" s="6" t="str">
        <f>IFERROR(VLOOKUP($J7937,Lookup!$I:$M,Lookup!M$2,0),"")</f>
        <v/>
      </c>
      <c r="O7937" s="6">
        <f>IFERROR(VLOOKUP(E7937,Lookup!B:C,2,0),0)</f>
        <v>0</v>
      </c>
    </row>
    <row r="7938" customHeight="1" spans="11:15">
      <c r="K7938" s="6" t="str">
        <f>IFERROR(VLOOKUP($J7938,Lookup!$I:$M,Lookup!J$2,0),"")</f>
        <v/>
      </c>
      <c r="L7938" s="6" t="str">
        <f>IFERROR(VLOOKUP($J7938,Lookup!$I:$M,Lookup!K$2,0),"")</f>
        <v/>
      </c>
      <c r="M7938" s="6" t="str">
        <f>IFERROR(VLOOKUP($J7938,Lookup!$I:$M,Lookup!L$2,0),"")</f>
        <v/>
      </c>
      <c r="N7938" s="6" t="str">
        <f>IFERROR(VLOOKUP($J7938,Lookup!$I:$M,Lookup!M$2,0),"")</f>
        <v/>
      </c>
      <c r="O7938" s="6">
        <f>IFERROR(VLOOKUP(E7938,Lookup!B:C,2,0),0)</f>
        <v>0</v>
      </c>
    </row>
    <row r="7939" customHeight="1" spans="11:15">
      <c r="K7939" s="6" t="str">
        <f>IFERROR(VLOOKUP($J7939,Lookup!$I:$M,Lookup!J$2,0),"")</f>
        <v/>
      </c>
      <c r="L7939" s="6" t="str">
        <f>IFERROR(VLOOKUP($J7939,Lookup!$I:$M,Lookup!K$2,0),"")</f>
        <v/>
      </c>
      <c r="M7939" s="6" t="str">
        <f>IFERROR(VLOOKUP($J7939,Lookup!$I:$M,Lookup!L$2,0),"")</f>
        <v/>
      </c>
      <c r="N7939" s="6" t="str">
        <f>IFERROR(VLOOKUP($J7939,Lookup!$I:$M,Lookup!M$2,0),"")</f>
        <v/>
      </c>
      <c r="O7939" s="6">
        <f>IFERROR(VLOOKUP(E7939,Lookup!B:C,2,0),0)</f>
        <v>0</v>
      </c>
    </row>
    <row r="7940" customHeight="1" spans="11:15">
      <c r="K7940" s="6" t="str">
        <f>IFERROR(VLOOKUP($J7940,Lookup!$I:$M,Lookup!J$2,0),"")</f>
        <v/>
      </c>
      <c r="L7940" s="6" t="str">
        <f>IFERROR(VLOOKUP($J7940,Lookup!$I:$M,Lookup!K$2,0),"")</f>
        <v/>
      </c>
      <c r="M7940" s="6" t="str">
        <f>IFERROR(VLOOKUP($J7940,Lookup!$I:$M,Lookup!L$2,0),"")</f>
        <v/>
      </c>
      <c r="N7940" s="6" t="str">
        <f>IFERROR(VLOOKUP($J7940,Lookup!$I:$M,Lookup!M$2,0),"")</f>
        <v/>
      </c>
      <c r="O7940" s="6">
        <f>IFERROR(VLOOKUP(E7940,Lookup!B:C,2,0),0)</f>
        <v>0</v>
      </c>
    </row>
    <row r="7941" customHeight="1" spans="11:15">
      <c r="K7941" s="6" t="str">
        <f>IFERROR(VLOOKUP($J7941,Lookup!$I:$M,Lookup!J$2,0),"")</f>
        <v/>
      </c>
      <c r="L7941" s="6" t="str">
        <f>IFERROR(VLOOKUP($J7941,Lookup!$I:$M,Lookup!K$2,0),"")</f>
        <v/>
      </c>
      <c r="M7941" s="6" t="str">
        <f>IFERROR(VLOOKUP($J7941,Lookup!$I:$M,Lookup!L$2,0),"")</f>
        <v/>
      </c>
      <c r="N7941" s="6" t="str">
        <f>IFERROR(VLOOKUP($J7941,Lookup!$I:$M,Lookup!M$2,0),"")</f>
        <v/>
      </c>
      <c r="O7941" s="6">
        <f>IFERROR(VLOOKUP(E7941,Lookup!B:C,2,0),0)</f>
        <v>0</v>
      </c>
    </row>
    <row r="7942" customHeight="1" spans="11:15">
      <c r="K7942" s="6" t="str">
        <f>IFERROR(VLOOKUP($J7942,Lookup!$I:$M,Lookup!J$2,0),"")</f>
        <v/>
      </c>
      <c r="L7942" s="6" t="str">
        <f>IFERROR(VLOOKUP($J7942,Lookup!$I:$M,Lookup!K$2,0),"")</f>
        <v/>
      </c>
      <c r="M7942" s="6" t="str">
        <f>IFERROR(VLOOKUP($J7942,Lookup!$I:$M,Lookup!L$2,0),"")</f>
        <v/>
      </c>
      <c r="N7942" s="6" t="str">
        <f>IFERROR(VLOOKUP($J7942,Lookup!$I:$M,Lookup!M$2,0),"")</f>
        <v/>
      </c>
      <c r="O7942" s="6">
        <f>IFERROR(VLOOKUP(E7942,Lookup!B:C,2,0),0)</f>
        <v>0</v>
      </c>
    </row>
    <row r="7943" customHeight="1" spans="11:15">
      <c r="K7943" s="6" t="str">
        <f>IFERROR(VLOOKUP($J7943,Lookup!$I:$M,Lookup!J$2,0),"")</f>
        <v/>
      </c>
      <c r="L7943" s="6" t="str">
        <f>IFERROR(VLOOKUP($J7943,Lookup!$I:$M,Lookup!K$2,0),"")</f>
        <v/>
      </c>
      <c r="M7943" s="6" t="str">
        <f>IFERROR(VLOOKUP($J7943,Lookup!$I:$M,Lookup!L$2,0),"")</f>
        <v/>
      </c>
      <c r="N7943" s="6" t="str">
        <f>IFERROR(VLOOKUP($J7943,Lookup!$I:$M,Lookup!M$2,0),"")</f>
        <v/>
      </c>
      <c r="O7943" s="6">
        <f>IFERROR(VLOOKUP(E7943,Lookup!B:C,2,0),0)</f>
        <v>0</v>
      </c>
    </row>
    <row r="7944" customHeight="1" spans="11:15">
      <c r="K7944" s="6" t="str">
        <f>IFERROR(VLOOKUP($J7944,Lookup!$I:$M,Lookup!J$2,0),"")</f>
        <v/>
      </c>
      <c r="L7944" s="6" t="str">
        <f>IFERROR(VLOOKUP($J7944,Lookup!$I:$M,Lookup!K$2,0),"")</f>
        <v/>
      </c>
      <c r="M7944" s="6" t="str">
        <f>IFERROR(VLOOKUP($J7944,Lookup!$I:$M,Lookup!L$2,0),"")</f>
        <v/>
      </c>
      <c r="N7944" s="6" t="str">
        <f>IFERROR(VLOOKUP($J7944,Lookup!$I:$M,Lookup!M$2,0),"")</f>
        <v/>
      </c>
      <c r="O7944" s="6">
        <f>IFERROR(VLOOKUP(E7944,Lookup!B:C,2,0),0)</f>
        <v>0</v>
      </c>
    </row>
    <row r="7945" customHeight="1" spans="11:15">
      <c r="K7945" s="6" t="str">
        <f>IFERROR(VLOOKUP($J7945,Lookup!$I:$M,Lookup!J$2,0),"")</f>
        <v/>
      </c>
      <c r="L7945" s="6" t="str">
        <f>IFERROR(VLOOKUP($J7945,Lookup!$I:$M,Lookup!K$2,0),"")</f>
        <v/>
      </c>
      <c r="M7945" s="6" t="str">
        <f>IFERROR(VLOOKUP($J7945,Lookup!$I:$M,Lookup!L$2,0),"")</f>
        <v/>
      </c>
      <c r="N7945" s="6" t="str">
        <f>IFERROR(VLOOKUP($J7945,Lookup!$I:$M,Lookup!M$2,0),"")</f>
        <v/>
      </c>
      <c r="O7945" s="6">
        <f>IFERROR(VLOOKUP(E7945,Lookup!B:C,2,0),0)</f>
        <v>0</v>
      </c>
    </row>
    <row r="7946" customHeight="1" spans="11:15">
      <c r="K7946" s="6" t="str">
        <f>IFERROR(VLOOKUP($J7946,Lookup!$I:$M,Lookup!J$2,0),"")</f>
        <v/>
      </c>
      <c r="L7946" s="6" t="str">
        <f>IFERROR(VLOOKUP($J7946,Lookup!$I:$M,Lookup!K$2,0),"")</f>
        <v/>
      </c>
      <c r="M7946" s="6" t="str">
        <f>IFERROR(VLOOKUP($J7946,Lookup!$I:$M,Lookup!L$2,0),"")</f>
        <v/>
      </c>
      <c r="N7946" s="6" t="str">
        <f>IFERROR(VLOOKUP($J7946,Lookup!$I:$M,Lookup!M$2,0),"")</f>
        <v/>
      </c>
      <c r="O7946" s="6">
        <f>IFERROR(VLOOKUP(E7946,Lookup!B:C,2,0),0)</f>
        <v>0</v>
      </c>
    </row>
    <row r="7947" customHeight="1" spans="11:15">
      <c r="K7947" s="6" t="str">
        <f>IFERROR(VLOOKUP($J7947,Lookup!$I:$M,Lookup!J$2,0),"")</f>
        <v/>
      </c>
      <c r="L7947" s="6" t="str">
        <f>IFERROR(VLOOKUP($J7947,Lookup!$I:$M,Lookup!K$2,0),"")</f>
        <v/>
      </c>
      <c r="M7947" s="6" t="str">
        <f>IFERROR(VLOOKUP($J7947,Lookup!$I:$M,Lookup!L$2,0),"")</f>
        <v/>
      </c>
      <c r="N7947" s="6" t="str">
        <f>IFERROR(VLOOKUP($J7947,Lookup!$I:$M,Lookup!M$2,0),"")</f>
        <v/>
      </c>
      <c r="O7947" s="6">
        <f>IFERROR(VLOOKUP(E7947,Lookup!B:C,2,0),0)</f>
        <v>0</v>
      </c>
    </row>
    <row r="7948" customHeight="1" spans="11:15">
      <c r="K7948" s="6" t="str">
        <f>IFERROR(VLOOKUP($J7948,Lookup!$I:$M,Lookup!J$2,0),"")</f>
        <v/>
      </c>
      <c r="L7948" s="6" t="str">
        <f>IFERROR(VLOOKUP($J7948,Lookup!$I:$M,Lookup!K$2,0),"")</f>
        <v/>
      </c>
      <c r="M7948" s="6" t="str">
        <f>IFERROR(VLOOKUP($J7948,Lookup!$I:$M,Lookup!L$2,0),"")</f>
        <v/>
      </c>
      <c r="N7948" s="6" t="str">
        <f>IFERROR(VLOOKUP($J7948,Lookup!$I:$M,Lookup!M$2,0),"")</f>
        <v/>
      </c>
      <c r="O7948" s="6">
        <f>IFERROR(VLOOKUP(E7948,Lookup!B:C,2,0),0)</f>
        <v>0</v>
      </c>
    </row>
    <row r="7949" customHeight="1" spans="11:15">
      <c r="K7949" s="6" t="str">
        <f>IFERROR(VLOOKUP($J7949,Lookup!$I:$M,Lookup!J$2,0),"")</f>
        <v/>
      </c>
      <c r="L7949" s="6" t="str">
        <f>IFERROR(VLOOKUP($J7949,Lookup!$I:$M,Lookup!K$2,0),"")</f>
        <v/>
      </c>
      <c r="M7949" s="6" t="str">
        <f>IFERROR(VLOOKUP($J7949,Lookup!$I:$M,Lookup!L$2,0),"")</f>
        <v/>
      </c>
      <c r="N7949" s="6" t="str">
        <f>IFERROR(VLOOKUP($J7949,Lookup!$I:$M,Lookup!M$2,0),"")</f>
        <v/>
      </c>
      <c r="O7949" s="6">
        <f>IFERROR(VLOOKUP(E7949,Lookup!B:C,2,0),0)</f>
        <v>0</v>
      </c>
    </row>
    <row r="7950" customHeight="1" spans="11:15">
      <c r="K7950" s="6" t="str">
        <f>IFERROR(VLOOKUP($J7950,Lookup!$I:$M,Lookup!J$2,0),"")</f>
        <v/>
      </c>
      <c r="L7950" s="6" t="str">
        <f>IFERROR(VLOOKUP($J7950,Lookup!$I:$M,Lookup!K$2,0),"")</f>
        <v/>
      </c>
      <c r="M7950" s="6" t="str">
        <f>IFERROR(VLOOKUP($J7950,Lookup!$I:$M,Lookup!L$2,0),"")</f>
        <v/>
      </c>
      <c r="N7950" s="6" t="str">
        <f>IFERROR(VLOOKUP($J7950,Lookup!$I:$M,Lookup!M$2,0),"")</f>
        <v/>
      </c>
      <c r="O7950" s="6">
        <f>IFERROR(VLOOKUP(E7950,Lookup!B:C,2,0),0)</f>
        <v>0</v>
      </c>
    </row>
    <row r="7951" customHeight="1" spans="11:15">
      <c r="K7951" s="6" t="str">
        <f>IFERROR(VLOOKUP($J7951,Lookup!$I:$M,Lookup!J$2,0),"")</f>
        <v/>
      </c>
      <c r="L7951" s="6" t="str">
        <f>IFERROR(VLOOKUP($J7951,Lookup!$I:$M,Lookup!K$2,0),"")</f>
        <v/>
      </c>
      <c r="M7951" s="6" t="str">
        <f>IFERROR(VLOOKUP($J7951,Lookup!$I:$M,Lookup!L$2,0),"")</f>
        <v/>
      </c>
      <c r="N7951" s="6" t="str">
        <f>IFERROR(VLOOKUP($J7951,Lookup!$I:$M,Lookup!M$2,0),"")</f>
        <v/>
      </c>
      <c r="O7951" s="6">
        <f>IFERROR(VLOOKUP(E7951,Lookup!B:C,2,0),0)</f>
        <v>0</v>
      </c>
    </row>
    <row r="7952" customHeight="1" spans="11:15">
      <c r="K7952" s="6" t="str">
        <f>IFERROR(VLOOKUP($J7952,Lookup!$I:$M,Lookup!J$2,0),"")</f>
        <v/>
      </c>
      <c r="L7952" s="6" t="str">
        <f>IFERROR(VLOOKUP($J7952,Lookup!$I:$M,Lookup!K$2,0),"")</f>
        <v/>
      </c>
      <c r="M7952" s="6" t="str">
        <f>IFERROR(VLOOKUP($J7952,Lookup!$I:$M,Lookup!L$2,0),"")</f>
        <v/>
      </c>
      <c r="N7952" s="6" t="str">
        <f>IFERROR(VLOOKUP($J7952,Lookup!$I:$M,Lookup!M$2,0),"")</f>
        <v/>
      </c>
      <c r="O7952" s="6">
        <f>IFERROR(VLOOKUP(E7952,Lookup!B:C,2,0),0)</f>
        <v>0</v>
      </c>
    </row>
    <row r="7953" customHeight="1" spans="11:15">
      <c r="K7953" s="6" t="str">
        <f>IFERROR(VLOOKUP($J7953,Lookup!$I:$M,Lookup!J$2,0),"")</f>
        <v/>
      </c>
      <c r="L7953" s="6" t="str">
        <f>IFERROR(VLOOKUP($J7953,Lookup!$I:$M,Lookup!K$2,0),"")</f>
        <v/>
      </c>
      <c r="M7953" s="6" t="str">
        <f>IFERROR(VLOOKUP($J7953,Lookup!$I:$M,Lookup!L$2,0),"")</f>
        <v/>
      </c>
      <c r="N7953" s="6" t="str">
        <f>IFERROR(VLOOKUP($J7953,Lookup!$I:$M,Lookup!M$2,0),"")</f>
        <v/>
      </c>
      <c r="O7953" s="6">
        <f>IFERROR(VLOOKUP(E7953,Lookup!B:C,2,0),0)</f>
        <v>0</v>
      </c>
    </row>
    <row r="7954" customHeight="1" spans="11:15">
      <c r="K7954" s="6" t="str">
        <f>IFERROR(VLOOKUP($J7954,Lookup!$I:$M,Lookup!J$2,0),"")</f>
        <v/>
      </c>
      <c r="L7954" s="6" t="str">
        <f>IFERROR(VLOOKUP($J7954,Lookup!$I:$M,Lookup!K$2,0),"")</f>
        <v/>
      </c>
      <c r="M7954" s="6" t="str">
        <f>IFERROR(VLOOKUP($J7954,Lookup!$I:$M,Lookup!L$2,0),"")</f>
        <v/>
      </c>
      <c r="N7954" s="6" t="str">
        <f>IFERROR(VLOOKUP($J7954,Lookup!$I:$M,Lookup!M$2,0),"")</f>
        <v/>
      </c>
      <c r="O7954" s="6">
        <f>IFERROR(VLOOKUP(E7954,Lookup!B:C,2,0),0)</f>
        <v>0</v>
      </c>
    </row>
    <row r="7955" customHeight="1" spans="11:15">
      <c r="K7955" s="6" t="str">
        <f>IFERROR(VLOOKUP($J7955,Lookup!$I:$M,Lookup!J$2,0),"")</f>
        <v/>
      </c>
      <c r="L7955" s="6" t="str">
        <f>IFERROR(VLOOKUP($J7955,Lookup!$I:$M,Lookup!K$2,0),"")</f>
        <v/>
      </c>
      <c r="M7955" s="6" t="str">
        <f>IFERROR(VLOOKUP($J7955,Lookup!$I:$M,Lookup!L$2,0),"")</f>
        <v/>
      </c>
      <c r="N7955" s="6" t="str">
        <f>IFERROR(VLOOKUP($J7955,Lookup!$I:$M,Lookup!M$2,0),"")</f>
        <v/>
      </c>
      <c r="O7955" s="6">
        <f>IFERROR(VLOOKUP(E7955,Lookup!B:C,2,0),0)</f>
        <v>0</v>
      </c>
    </row>
    <row r="7956" customHeight="1" spans="11:15">
      <c r="K7956" s="6" t="str">
        <f>IFERROR(VLOOKUP($J7956,Lookup!$I:$M,Lookup!J$2,0),"")</f>
        <v/>
      </c>
      <c r="L7956" s="6" t="str">
        <f>IFERROR(VLOOKUP($J7956,Lookup!$I:$M,Lookup!K$2,0),"")</f>
        <v/>
      </c>
      <c r="M7956" s="6" t="str">
        <f>IFERROR(VLOOKUP($J7956,Lookup!$I:$M,Lookup!L$2,0),"")</f>
        <v/>
      </c>
      <c r="N7956" s="6" t="str">
        <f>IFERROR(VLOOKUP($J7956,Lookup!$I:$M,Lookup!M$2,0),"")</f>
        <v/>
      </c>
      <c r="O7956" s="6">
        <f>IFERROR(VLOOKUP(E7956,Lookup!B:C,2,0),0)</f>
        <v>0</v>
      </c>
    </row>
    <row r="7957" customHeight="1" spans="11:15">
      <c r="K7957" s="6" t="str">
        <f>IFERROR(VLOOKUP($J7957,Lookup!$I:$M,Lookup!J$2,0),"")</f>
        <v/>
      </c>
      <c r="L7957" s="6" t="str">
        <f>IFERROR(VLOOKUP($J7957,Lookup!$I:$M,Lookup!K$2,0),"")</f>
        <v/>
      </c>
      <c r="M7957" s="6" t="str">
        <f>IFERROR(VLOOKUP($J7957,Lookup!$I:$M,Lookup!L$2,0),"")</f>
        <v/>
      </c>
      <c r="N7957" s="6" t="str">
        <f>IFERROR(VLOOKUP($J7957,Lookup!$I:$M,Lookup!M$2,0),"")</f>
        <v/>
      </c>
      <c r="O7957" s="6">
        <f>IFERROR(VLOOKUP(E7957,Lookup!B:C,2,0),0)</f>
        <v>0</v>
      </c>
    </row>
    <row r="7958" customHeight="1" spans="11:15">
      <c r="K7958" s="6" t="str">
        <f>IFERROR(VLOOKUP($J7958,Lookup!$I:$M,Lookup!J$2,0),"")</f>
        <v/>
      </c>
      <c r="L7958" s="6" t="str">
        <f>IFERROR(VLOOKUP($J7958,Lookup!$I:$M,Lookup!K$2,0),"")</f>
        <v/>
      </c>
      <c r="M7958" s="6" t="str">
        <f>IFERROR(VLOOKUP($J7958,Lookup!$I:$M,Lookup!L$2,0),"")</f>
        <v/>
      </c>
      <c r="N7958" s="6" t="str">
        <f>IFERROR(VLOOKUP($J7958,Lookup!$I:$M,Lookup!M$2,0),"")</f>
        <v/>
      </c>
      <c r="O7958" s="6">
        <f>IFERROR(VLOOKUP(E7958,Lookup!B:C,2,0),0)</f>
        <v>0</v>
      </c>
    </row>
    <row r="7959" customHeight="1" spans="11:15">
      <c r="K7959" s="6" t="str">
        <f>IFERROR(VLOOKUP($J7959,Lookup!$I:$M,Lookup!J$2,0),"")</f>
        <v/>
      </c>
      <c r="L7959" s="6" t="str">
        <f>IFERROR(VLOOKUP($J7959,Lookup!$I:$M,Lookup!K$2,0),"")</f>
        <v/>
      </c>
      <c r="M7959" s="6" t="str">
        <f>IFERROR(VLOOKUP($J7959,Lookup!$I:$M,Lookup!L$2,0),"")</f>
        <v/>
      </c>
      <c r="N7959" s="6" t="str">
        <f>IFERROR(VLOOKUP($J7959,Lookup!$I:$M,Lookup!M$2,0),"")</f>
        <v/>
      </c>
      <c r="O7959" s="6">
        <f>IFERROR(VLOOKUP(E7959,Lookup!B:C,2,0),0)</f>
        <v>0</v>
      </c>
    </row>
    <row r="7960" customHeight="1" spans="11:15">
      <c r="K7960" s="6" t="str">
        <f>IFERROR(VLOOKUP($J7960,Lookup!$I:$M,Lookup!J$2,0),"")</f>
        <v/>
      </c>
      <c r="L7960" s="6" t="str">
        <f>IFERROR(VLOOKUP($J7960,Lookup!$I:$M,Lookup!K$2,0),"")</f>
        <v/>
      </c>
      <c r="M7960" s="6" t="str">
        <f>IFERROR(VLOOKUP($J7960,Lookup!$I:$M,Lookup!L$2,0),"")</f>
        <v/>
      </c>
      <c r="N7960" s="6" t="str">
        <f>IFERROR(VLOOKUP($J7960,Lookup!$I:$M,Lookup!M$2,0),"")</f>
        <v/>
      </c>
      <c r="O7960" s="6">
        <f>IFERROR(VLOOKUP(E7960,Lookup!B:C,2,0),0)</f>
        <v>0</v>
      </c>
    </row>
    <row r="7961" customHeight="1" spans="11:15">
      <c r="K7961" s="6" t="str">
        <f>IFERROR(VLOOKUP($J7961,Lookup!$I:$M,Lookup!J$2,0),"")</f>
        <v/>
      </c>
      <c r="L7961" s="6" t="str">
        <f>IFERROR(VLOOKUP($J7961,Lookup!$I:$M,Lookup!K$2,0),"")</f>
        <v/>
      </c>
      <c r="M7961" s="6" t="str">
        <f>IFERROR(VLOOKUP($J7961,Lookup!$I:$M,Lookup!L$2,0),"")</f>
        <v/>
      </c>
      <c r="N7961" s="6" t="str">
        <f>IFERROR(VLOOKUP($J7961,Lookup!$I:$M,Lookup!M$2,0),"")</f>
        <v/>
      </c>
      <c r="O7961" s="6">
        <f>IFERROR(VLOOKUP(E7961,Lookup!B:C,2,0),0)</f>
        <v>0</v>
      </c>
    </row>
    <row r="7962" customHeight="1" spans="11:15">
      <c r="K7962" s="6" t="str">
        <f>IFERROR(VLOOKUP($J7962,Lookup!$I:$M,Lookup!J$2,0),"")</f>
        <v/>
      </c>
      <c r="L7962" s="6" t="str">
        <f>IFERROR(VLOOKUP($J7962,Lookup!$I:$M,Lookup!K$2,0),"")</f>
        <v/>
      </c>
      <c r="M7962" s="6" t="str">
        <f>IFERROR(VLOOKUP($J7962,Lookup!$I:$M,Lookup!L$2,0),"")</f>
        <v/>
      </c>
      <c r="N7962" s="6" t="str">
        <f>IFERROR(VLOOKUP($J7962,Lookup!$I:$M,Lookup!M$2,0),"")</f>
        <v/>
      </c>
      <c r="O7962" s="6">
        <f>IFERROR(VLOOKUP(E7962,Lookup!B:C,2,0),0)</f>
        <v>0</v>
      </c>
    </row>
    <row r="7963" customHeight="1" spans="11:15">
      <c r="K7963" s="6" t="str">
        <f>IFERROR(VLOOKUP($J7963,Lookup!$I:$M,Lookup!J$2,0),"")</f>
        <v/>
      </c>
      <c r="L7963" s="6" t="str">
        <f>IFERROR(VLOOKUP($J7963,Lookup!$I:$M,Lookup!K$2,0),"")</f>
        <v/>
      </c>
      <c r="M7963" s="6" t="str">
        <f>IFERROR(VLOOKUP($J7963,Lookup!$I:$M,Lookup!L$2,0),"")</f>
        <v/>
      </c>
      <c r="N7963" s="6" t="str">
        <f>IFERROR(VLOOKUP($J7963,Lookup!$I:$M,Lookup!M$2,0),"")</f>
        <v/>
      </c>
      <c r="O7963" s="6">
        <f>IFERROR(VLOOKUP(E7963,Lookup!B:C,2,0),0)</f>
        <v>0</v>
      </c>
    </row>
    <row r="7964" customHeight="1" spans="11:15">
      <c r="K7964" s="6" t="str">
        <f>IFERROR(VLOOKUP($J7964,Lookup!$I:$M,Lookup!J$2,0),"")</f>
        <v/>
      </c>
      <c r="L7964" s="6" t="str">
        <f>IFERROR(VLOOKUP($J7964,Lookup!$I:$M,Lookup!K$2,0),"")</f>
        <v/>
      </c>
      <c r="M7964" s="6" t="str">
        <f>IFERROR(VLOOKUP($J7964,Lookup!$I:$M,Lookup!L$2,0),"")</f>
        <v/>
      </c>
      <c r="N7964" s="6" t="str">
        <f>IFERROR(VLOOKUP($J7964,Lookup!$I:$M,Lookup!M$2,0),"")</f>
        <v/>
      </c>
      <c r="O7964" s="6">
        <f>IFERROR(VLOOKUP(E7964,Lookup!B:C,2,0),0)</f>
        <v>0</v>
      </c>
    </row>
    <row r="7965" customHeight="1" spans="11:15">
      <c r="K7965" s="6" t="str">
        <f>IFERROR(VLOOKUP($J7965,Lookup!$I:$M,Lookup!J$2,0),"")</f>
        <v/>
      </c>
      <c r="L7965" s="6" t="str">
        <f>IFERROR(VLOOKUP($J7965,Lookup!$I:$M,Lookup!K$2,0),"")</f>
        <v/>
      </c>
      <c r="M7965" s="6" t="str">
        <f>IFERROR(VLOOKUP($J7965,Lookup!$I:$M,Lookup!L$2,0),"")</f>
        <v/>
      </c>
      <c r="N7965" s="6" t="str">
        <f>IFERROR(VLOOKUP($J7965,Lookup!$I:$M,Lookup!M$2,0),"")</f>
        <v/>
      </c>
      <c r="O7965" s="6">
        <f>IFERROR(VLOOKUP(E7965,Lookup!B:C,2,0),0)</f>
        <v>0</v>
      </c>
    </row>
    <row r="7966" customHeight="1" spans="11:15">
      <c r="K7966" s="6" t="str">
        <f>IFERROR(VLOOKUP($J7966,Lookup!$I:$M,Lookup!J$2,0),"")</f>
        <v/>
      </c>
      <c r="L7966" s="6" t="str">
        <f>IFERROR(VLOOKUP($J7966,Lookup!$I:$M,Lookup!K$2,0),"")</f>
        <v/>
      </c>
      <c r="M7966" s="6" t="str">
        <f>IFERROR(VLOOKUP($J7966,Lookup!$I:$M,Lookup!L$2,0),"")</f>
        <v/>
      </c>
      <c r="N7966" s="6" t="str">
        <f>IFERROR(VLOOKUP($J7966,Lookup!$I:$M,Lookup!M$2,0),"")</f>
        <v/>
      </c>
      <c r="O7966" s="6">
        <f>IFERROR(VLOOKUP(E7966,Lookup!B:C,2,0),0)</f>
        <v>0</v>
      </c>
    </row>
    <row r="7967" customHeight="1" spans="11:15">
      <c r="K7967" s="6" t="str">
        <f>IFERROR(VLOOKUP($J7967,Lookup!$I:$M,Lookup!J$2,0),"")</f>
        <v/>
      </c>
      <c r="L7967" s="6" t="str">
        <f>IFERROR(VLOOKUP($J7967,Lookup!$I:$M,Lookup!K$2,0),"")</f>
        <v/>
      </c>
      <c r="M7967" s="6" t="str">
        <f>IFERROR(VLOOKUP($J7967,Lookup!$I:$M,Lookup!L$2,0),"")</f>
        <v/>
      </c>
      <c r="N7967" s="6" t="str">
        <f>IFERROR(VLOOKUP($J7967,Lookup!$I:$M,Lookup!M$2,0),"")</f>
        <v/>
      </c>
      <c r="O7967" s="6">
        <f>IFERROR(VLOOKUP(E7967,Lookup!B:C,2,0),0)</f>
        <v>0</v>
      </c>
    </row>
    <row r="7968" customHeight="1" spans="11:15">
      <c r="K7968" s="6" t="str">
        <f>IFERROR(VLOOKUP($J7968,Lookup!$I:$M,Lookup!J$2,0),"")</f>
        <v/>
      </c>
      <c r="L7968" s="6" t="str">
        <f>IFERROR(VLOOKUP($J7968,Lookup!$I:$M,Lookup!K$2,0),"")</f>
        <v/>
      </c>
      <c r="M7968" s="6" t="str">
        <f>IFERROR(VLOOKUP($J7968,Lookup!$I:$M,Lookup!L$2,0),"")</f>
        <v/>
      </c>
      <c r="N7968" s="6" t="str">
        <f>IFERROR(VLOOKUP($J7968,Lookup!$I:$M,Lookup!M$2,0),"")</f>
        <v/>
      </c>
      <c r="O7968" s="6">
        <f>IFERROR(VLOOKUP(E7968,Lookup!B:C,2,0),0)</f>
        <v>0</v>
      </c>
    </row>
    <row r="7969" customHeight="1" spans="11:15">
      <c r="K7969" s="6" t="str">
        <f>IFERROR(VLOOKUP($J7969,Lookup!$I:$M,Lookup!J$2,0),"")</f>
        <v/>
      </c>
      <c r="L7969" s="6" t="str">
        <f>IFERROR(VLOOKUP($J7969,Lookup!$I:$M,Lookup!K$2,0),"")</f>
        <v/>
      </c>
      <c r="M7969" s="6" t="str">
        <f>IFERROR(VLOOKUP($J7969,Lookup!$I:$M,Lookup!L$2,0),"")</f>
        <v/>
      </c>
      <c r="N7969" s="6" t="str">
        <f>IFERROR(VLOOKUP($J7969,Lookup!$I:$M,Lookup!M$2,0),"")</f>
        <v/>
      </c>
      <c r="O7969" s="6">
        <f>IFERROR(VLOOKUP(E7969,Lookup!B:C,2,0),0)</f>
        <v>0</v>
      </c>
    </row>
    <row r="7970" customHeight="1" spans="11:15">
      <c r="K7970" s="6" t="str">
        <f>IFERROR(VLOOKUP($J7970,Lookup!$I:$M,Lookup!J$2,0),"")</f>
        <v/>
      </c>
      <c r="L7970" s="6" t="str">
        <f>IFERROR(VLOOKUP($J7970,Lookup!$I:$M,Lookup!K$2,0),"")</f>
        <v/>
      </c>
      <c r="M7970" s="6" t="str">
        <f>IFERROR(VLOOKUP($J7970,Lookup!$I:$M,Lookup!L$2,0),"")</f>
        <v/>
      </c>
      <c r="N7970" s="6" t="str">
        <f>IFERROR(VLOOKUP($J7970,Lookup!$I:$M,Lookup!M$2,0),"")</f>
        <v/>
      </c>
      <c r="O7970" s="6">
        <f>IFERROR(VLOOKUP(E7970,Lookup!B:C,2,0),0)</f>
        <v>0</v>
      </c>
    </row>
    <row r="7971" customHeight="1" spans="11:15">
      <c r="K7971" s="6" t="str">
        <f>IFERROR(VLOOKUP($J7971,Lookup!$I:$M,Lookup!J$2,0),"")</f>
        <v/>
      </c>
      <c r="L7971" s="6" t="str">
        <f>IFERROR(VLOOKUP($J7971,Lookup!$I:$M,Lookup!K$2,0),"")</f>
        <v/>
      </c>
      <c r="M7971" s="6" t="str">
        <f>IFERROR(VLOOKUP($J7971,Lookup!$I:$M,Lookup!L$2,0),"")</f>
        <v/>
      </c>
      <c r="N7971" s="6" t="str">
        <f>IFERROR(VLOOKUP($J7971,Lookup!$I:$M,Lookup!M$2,0),"")</f>
        <v/>
      </c>
      <c r="O7971" s="6">
        <f>IFERROR(VLOOKUP(E7971,Lookup!B:C,2,0),0)</f>
        <v>0</v>
      </c>
    </row>
    <row r="7972" customHeight="1" spans="11:15">
      <c r="K7972" s="6" t="str">
        <f>IFERROR(VLOOKUP($J7972,Lookup!$I:$M,Lookup!J$2,0),"")</f>
        <v/>
      </c>
      <c r="L7972" s="6" t="str">
        <f>IFERROR(VLOOKUP($J7972,Lookup!$I:$M,Lookup!K$2,0),"")</f>
        <v/>
      </c>
      <c r="M7972" s="6" t="str">
        <f>IFERROR(VLOOKUP($J7972,Lookup!$I:$M,Lookup!L$2,0),"")</f>
        <v/>
      </c>
      <c r="N7972" s="6" t="str">
        <f>IFERROR(VLOOKUP($J7972,Lookup!$I:$M,Lookup!M$2,0),"")</f>
        <v/>
      </c>
      <c r="O7972" s="6">
        <f>IFERROR(VLOOKUP(E7972,Lookup!B:C,2,0),0)</f>
        <v>0</v>
      </c>
    </row>
    <row r="7973" customHeight="1" spans="11:15">
      <c r="K7973" s="6" t="str">
        <f>IFERROR(VLOOKUP($J7973,Lookup!$I:$M,Lookup!J$2,0),"")</f>
        <v/>
      </c>
      <c r="L7973" s="6" t="str">
        <f>IFERROR(VLOOKUP($J7973,Lookup!$I:$M,Lookup!K$2,0),"")</f>
        <v/>
      </c>
      <c r="M7973" s="6" t="str">
        <f>IFERROR(VLOOKUP($J7973,Lookup!$I:$M,Lookup!L$2,0),"")</f>
        <v/>
      </c>
      <c r="N7973" s="6" t="str">
        <f>IFERROR(VLOOKUP($J7973,Lookup!$I:$M,Lookup!M$2,0),"")</f>
        <v/>
      </c>
      <c r="O7973" s="6">
        <f>IFERROR(VLOOKUP(E7973,Lookup!B:C,2,0),0)</f>
        <v>0</v>
      </c>
    </row>
    <row r="7974" customHeight="1" spans="11:15">
      <c r="K7974" s="6" t="str">
        <f>IFERROR(VLOOKUP($J7974,Lookup!$I:$M,Lookup!J$2,0),"")</f>
        <v/>
      </c>
      <c r="L7974" s="6" t="str">
        <f>IFERROR(VLOOKUP($J7974,Lookup!$I:$M,Lookup!K$2,0),"")</f>
        <v/>
      </c>
      <c r="M7974" s="6" t="str">
        <f>IFERROR(VLOOKUP($J7974,Lookup!$I:$M,Lookup!L$2,0),"")</f>
        <v/>
      </c>
      <c r="N7974" s="6" t="str">
        <f>IFERROR(VLOOKUP($J7974,Lookup!$I:$M,Lookup!M$2,0),"")</f>
        <v/>
      </c>
      <c r="O7974" s="6">
        <f>IFERROR(VLOOKUP(E7974,Lookup!B:C,2,0),0)</f>
        <v>0</v>
      </c>
    </row>
    <row r="7975" customHeight="1" spans="11:15">
      <c r="K7975" s="6" t="str">
        <f>IFERROR(VLOOKUP($J7975,Lookup!$I:$M,Lookup!J$2,0),"")</f>
        <v/>
      </c>
      <c r="L7975" s="6" t="str">
        <f>IFERROR(VLOOKUP($J7975,Lookup!$I:$M,Lookup!K$2,0),"")</f>
        <v/>
      </c>
      <c r="M7975" s="6" t="str">
        <f>IFERROR(VLOOKUP($J7975,Lookup!$I:$M,Lookup!L$2,0),"")</f>
        <v/>
      </c>
      <c r="N7975" s="6" t="str">
        <f>IFERROR(VLOOKUP($J7975,Lookup!$I:$M,Lookup!M$2,0),"")</f>
        <v/>
      </c>
      <c r="O7975" s="6">
        <f>IFERROR(VLOOKUP(E7975,Lookup!B:C,2,0),0)</f>
        <v>0</v>
      </c>
    </row>
    <row r="7976" customHeight="1" spans="11:15">
      <c r="K7976" s="6" t="str">
        <f>IFERROR(VLOOKUP($J7976,Lookup!$I:$M,Lookup!J$2,0),"")</f>
        <v/>
      </c>
      <c r="L7976" s="6" t="str">
        <f>IFERROR(VLOOKUP($J7976,Lookup!$I:$M,Lookup!K$2,0),"")</f>
        <v/>
      </c>
      <c r="M7976" s="6" t="str">
        <f>IFERROR(VLOOKUP($J7976,Lookup!$I:$M,Lookup!L$2,0),"")</f>
        <v/>
      </c>
      <c r="N7976" s="6" t="str">
        <f>IFERROR(VLOOKUP($J7976,Lookup!$I:$M,Lookup!M$2,0),"")</f>
        <v/>
      </c>
      <c r="O7976" s="6">
        <f>IFERROR(VLOOKUP(E7976,Lookup!B:C,2,0),0)</f>
        <v>0</v>
      </c>
    </row>
    <row r="7977" customHeight="1" spans="11:15">
      <c r="K7977" s="6" t="str">
        <f>IFERROR(VLOOKUP($J7977,Lookup!$I:$M,Lookup!J$2,0),"")</f>
        <v/>
      </c>
      <c r="L7977" s="6" t="str">
        <f>IFERROR(VLOOKUP($J7977,Lookup!$I:$M,Lookup!K$2,0),"")</f>
        <v/>
      </c>
      <c r="M7977" s="6" t="str">
        <f>IFERROR(VLOOKUP($J7977,Lookup!$I:$M,Lookup!L$2,0),"")</f>
        <v/>
      </c>
      <c r="N7977" s="6" t="str">
        <f>IFERROR(VLOOKUP($J7977,Lookup!$I:$M,Lookup!M$2,0),"")</f>
        <v/>
      </c>
      <c r="O7977" s="6">
        <f>IFERROR(VLOOKUP(E7977,Lookup!B:C,2,0),0)</f>
        <v>0</v>
      </c>
    </row>
    <row r="7978" customHeight="1" spans="11:15">
      <c r="K7978" s="6" t="str">
        <f>IFERROR(VLOOKUP($J7978,Lookup!$I:$M,Lookup!J$2,0),"")</f>
        <v/>
      </c>
      <c r="L7978" s="6" t="str">
        <f>IFERROR(VLOOKUP($J7978,Lookup!$I:$M,Lookup!K$2,0),"")</f>
        <v/>
      </c>
      <c r="M7978" s="6" t="str">
        <f>IFERROR(VLOOKUP($J7978,Lookup!$I:$M,Lookup!L$2,0),"")</f>
        <v/>
      </c>
      <c r="N7978" s="6" t="str">
        <f>IFERROR(VLOOKUP($J7978,Lookup!$I:$M,Lookup!M$2,0),"")</f>
        <v/>
      </c>
      <c r="O7978" s="6">
        <f>IFERROR(VLOOKUP(E7978,Lookup!B:C,2,0),0)</f>
        <v>0</v>
      </c>
    </row>
    <row r="7979" customHeight="1" spans="11:15">
      <c r="K7979" s="6" t="str">
        <f>IFERROR(VLOOKUP($J7979,Lookup!$I:$M,Lookup!J$2,0),"")</f>
        <v/>
      </c>
      <c r="L7979" s="6" t="str">
        <f>IFERROR(VLOOKUP($J7979,Lookup!$I:$M,Lookup!K$2,0),"")</f>
        <v/>
      </c>
      <c r="M7979" s="6" t="str">
        <f>IFERROR(VLOOKUP($J7979,Lookup!$I:$M,Lookup!L$2,0),"")</f>
        <v/>
      </c>
      <c r="N7979" s="6" t="str">
        <f>IFERROR(VLOOKUP($J7979,Lookup!$I:$M,Lookup!M$2,0),"")</f>
        <v/>
      </c>
      <c r="O7979" s="6">
        <f>IFERROR(VLOOKUP(E7979,Lookup!B:C,2,0),0)</f>
        <v>0</v>
      </c>
    </row>
    <row r="7980" customHeight="1" spans="11:15">
      <c r="K7980" s="6" t="str">
        <f>IFERROR(VLOOKUP($J7980,Lookup!$I:$M,Lookup!J$2,0),"")</f>
        <v/>
      </c>
      <c r="L7980" s="6" t="str">
        <f>IFERROR(VLOOKUP($J7980,Lookup!$I:$M,Lookup!K$2,0),"")</f>
        <v/>
      </c>
      <c r="M7980" s="6" t="str">
        <f>IFERROR(VLOOKUP($J7980,Lookup!$I:$M,Lookup!L$2,0),"")</f>
        <v/>
      </c>
      <c r="N7980" s="6" t="str">
        <f>IFERROR(VLOOKUP($J7980,Lookup!$I:$M,Lookup!M$2,0),"")</f>
        <v/>
      </c>
      <c r="O7980" s="6">
        <f>IFERROR(VLOOKUP(E7980,Lookup!B:C,2,0),0)</f>
        <v>0</v>
      </c>
    </row>
    <row r="7981" customHeight="1" spans="11:15">
      <c r="K7981" s="6" t="str">
        <f>IFERROR(VLOOKUP($J7981,Lookup!$I:$M,Lookup!J$2,0),"")</f>
        <v/>
      </c>
      <c r="L7981" s="6" t="str">
        <f>IFERROR(VLOOKUP($J7981,Lookup!$I:$M,Lookup!K$2,0),"")</f>
        <v/>
      </c>
      <c r="M7981" s="6" t="str">
        <f>IFERROR(VLOOKUP($J7981,Lookup!$I:$M,Lookup!L$2,0),"")</f>
        <v/>
      </c>
      <c r="N7981" s="6" t="str">
        <f>IFERROR(VLOOKUP($J7981,Lookup!$I:$M,Lookup!M$2,0),"")</f>
        <v/>
      </c>
      <c r="O7981" s="6">
        <f>IFERROR(VLOOKUP(E7981,Lookup!B:C,2,0),0)</f>
        <v>0</v>
      </c>
    </row>
    <row r="7982" customHeight="1" spans="11:15">
      <c r="K7982" s="6" t="str">
        <f>IFERROR(VLOOKUP($J7982,Lookup!$I:$M,Lookup!J$2,0),"")</f>
        <v/>
      </c>
      <c r="L7982" s="6" t="str">
        <f>IFERROR(VLOOKUP($J7982,Lookup!$I:$M,Lookup!K$2,0),"")</f>
        <v/>
      </c>
      <c r="M7982" s="6" t="str">
        <f>IFERROR(VLOOKUP($J7982,Lookup!$I:$M,Lookup!L$2,0),"")</f>
        <v/>
      </c>
      <c r="N7982" s="6" t="str">
        <f>IFERROR(VLOOKUP($J7982,Lookup!$I:$M,Lookup!M$2,0),"")</f>
        <v/>
      </c>
      <c r="O7982" s="6">
        <f>IFERROR(VLOOKUP(E7982,Lookup!B:C,2,0),0)</f>
        <v>0</v>
      </c>
    </row>
    <row r="7983" customHeight="1" spans="11:15">
      <c r="K7983" s="6" t="str">
        <f>IFERROR(VLOOKUP($J7983,Lookup!$I:$M,Lookup!J$2,0),"")</f>
        <v/>
      </c>
      <c r="L7983" s="6" t="str">
        <f>IFERROR(VLOOKUP($J7983,Lookup!$I:$M,Lookup!K$2,0),"")</f>
        <v/>
      </c>
      <c r="M7983" s="6" t="str">
        <f>IFERROR(VLOOKUP($J7983,Lookup!$I:$M,Lookup!L$2,0),"")</f>
        <v/>
      </c>
      <c r="N7983" s="6" t="str">
        <f>IFERROR(VLOOKUP($J7983,Lookup!$I:$M,Lookup!M$2,0),"")</f>
        <v/>
      </c>
      <c r="O7983" s="6">
        <f>IFERROR(VLOOKUP(E7983,Lookup!B:C,2,0),0)</f>
        <v>0</v>
      </c>
    </row>
    <row r="7984" customHeight="1" spans="11:15">
      <c r="K7984" s="6" t="str">
        <f>IFERROR(VLOOKUP($J7984,Lookup!$I:$M,Lookup!J$2,0),"")</f>
        <v/>
      </c>
      <c r="L7984" s="6" t="str">
        <f>IFERROR(VLOOKUP($J7984,Lookup!$I:$M,Lookup!K$2,0),"")</f>
        <v/>
      </c>
      <c r="M7984" s="6" t="str">
        <f>IFERROR(VLOOKUP($J7984,Lookup!$I:$M,Lookup!L$2,0),"")</f>
        <v/>
      </c>
      <c r="N7984" s="6" t="str">
        <f>IFERROR(VLOOKUP($J7984,Lookup!$I:$M,Lookup!M$2,0),"")</f>
        <v/>
      </c>
      <c r="O7984" s="6">
        <f>IFERROR(VLOOKUP(E7984,Lookup!B:C,2,0),0)</f>
        <v>0</v>
      </c>
    </row>
    <row r="7985" customHeight="1" spans="11:15">
      <c r="K7985" s="6" t="str">
        <f>IFERROR(VLOOKUP($J7985,Lookup!$I:$M,Lookup!J$2,0),"")</f>
        <v/>
      </c>
      <c r="L7985" s="6" t="str">
        <f>IFERROR(VLOOKUP($J7985,Lookup!$I:$M,Lookup!K$2,0),"")</f>
        <v/>
      </c>
      <c r="M7985" s="6" t="str">
        <f>IFERROR(VLOOKUP($J7985,Lookup!$I:$M,Lookup!L$2,0),"")</f>
        <v/>
      </c>
      <c r="N7985" s="6" t="str">
        <f>IFERROR(VLOOKUP($J7985,Lookup!$I:$M,Lookup!M$2,0),"")</f>
        <v/>
      </c>
      <c r="O7985" s="6">
        <f>IFERROR(VLOOKUP(E7985,Lookup!B:C,2,0),0)</f>
        <v>0</v>
      </c>
    </row>
    <row r="7986" customHeight="1" spans="11:15">
      <c r="K7986" s="6" t="str">
        <f>IFERROR(VLOOKUP($J7986,Lookup!$I:$M,Lookup!J$2,0),"")</f>
        <v/>
      </c>
      <c r="L7986" s="6" t="str">
        <f>IFERROR(VLOOKUP($J7986,Lookup!$I:$M,Lookup!K$2,0),"")</f>
        <v/>
      </c>
      <c r="M7986" s="6" t="str">
        <f>IFERROR(VLOOKUP($J7986,Lookup!$I:$M,Lookup!L$2,0),"")</f>
        <v/>
      </c>
      <c r="N7986" s="6" t="str">
        <f>IFERROR(VLOOKUP($J7986,Lookup!$I:$M,Lookup!M$2,0),"")</f>
        <v/>
      </c>
      <c r="O7986" s="6">
        <f>IFERROR(VLOOKUP(E7986,Lookup!B:C,2,0),0)</f>
        <v>0</v>
      </c>
    </row>
    <row r="7987" customHeight="1" spans="11:15">
      <c r="K7987" s="6" t="str">
        <f>IFERROR(VLOOKUP($J7987,Lookup!$I:$M,Lookup!J$2,0),"")</f>
        <v/>
      </c>
      <c r="L7987" s="6" t="str">
        <f>IFERROR(VLOOKUP($J7987,Lookup!$I:$M,Lookup!K$2,0),"")</f>
        <v/>
      </c>
      <c r="M7987" s="6" t="str">
        <f>IFERROR(VLOOKUP($J7987,Lookup!$I:$M,Lookup!L$2,0),"")</f>
        <v/>
      </c>
      <c r="N7987" s="6" t="str">
        <f>IFERROR(VLOOKUP($J7987,Lookup!$I:$M,Lookup!M$2,0),"")</f>
        <v/>
      </c>
      <c r="O7987" s="6">
        <f>IFERROR(VLOOKUP(E7987,Lookup!B:C,2,0),0)</f>
        <v>0</v>
      </c>
    </row>
    <row r="7988" customHeight="1" spans="11:15">
      <c r="K7988" s="6" t="str">
        <f>IFERROR(VLOOKUP($J7988,Lookup!$I:$M,Lookup!J$2,0),"")</f>
        <v/>
      </c>
      <c r="L7988" s="6" t="str">
        <f>IFERROR(VLOOKUP($J7988,Lookup!$I:$M,Lookup!K$2,0),"")</f>
        <v/>
      </c>
      <c r="M7988" s="6" t="str">
        <f>IFERROR(VLOOKUP($J7988,Lookup!$I:$M,Lookup!L$2,0),"")</f>
        <v/>
      </c>
      <c r="N7988" s="6" t="str">
        <f>IFERROR(VLOOKUP($J7988,Lookup!$I:$M,Lookup!M$2,0),"")</f>
        <v/>
      </c>
      <c r="O7988" s="6">
        <f>IFERROR(VLOOKUP(E7988,Lookup!B:C,2,0),0)</f>
        <v>0</v>
      </c>
    </row>
    <row r="7989" customHeight="1" spans="11:15">
      <c r="K7989" s="6" t="str">
        <f>IFERROR(VLOOKUP($J7989,Lookup!$I:$M,Lookup!J$2,0),"")</f>
        <v/>
      </c>
      <c r="L7989" s="6" t="str">
        <f>IFERROR(VLOOKUP($J7989,Lookup!$I:$M,Lookup!K$2,0),"")</f>
        <v/>
      </c>
      <c r="M7989" s="6" t="str">
        <f>IFERROR(VLOOKUP($J7989,Lookup!$I:$M,Lookup!L$2,0),"")</f>
        <v/>
      </c>
      <c r="N7989" s="6" t="str">
        <f>IFERROR(VLOOKUP($J7989,Lookup!$I:$M,Lookup!M$2,0),"")</f>
        <v/>
      </c>
      <c r="O7989" s="6">
        <f>IFERROR(VLOOKUP(E7989,Lookup!B:C,2,0),0)</f>
        <v>0</v>
      </c>
    </row>
    <row r="7990" customHeight="1" spans="11:15">
      <c r="K7990" s="6" t="str">
        <f>IFERROR(VLOOKUP($J7990,Lookup!$I:$M,Lookup!J$2,0),"")</f>
        <v/>
      </c>
      <c r="L7990" s="6" t="str">
        <f>IFERROR(VLOOKUP($J7990,Lookup!$I:$M,Lookup!K$2,0),"")</f>
        <v/>
      </c>
      <c r="M7990" s="6" t="str">
        <f>IFERROR(VLOOKUP($J7990,Lookup!$I:$M,Lookup!L$2,0),"")</f>
        <v/>
      </c>
      <c r="N7990" s="6" t="str">
        <f>IFERROR(VLOOKUP($J7990,Lookup!$I:$M,Lookup!M$2,0),"")</f>
        <v/>
      </c>
      <c r="O7990" s="6">
        <f>IFERROR(VLOOKUP(E7990,Lookup!B:C,2,0),0)</f>
        <v>0</v>
      </c>
    </row>
    <row r="7991" customHeight="1" spans="11:15">
      <c r="K7991" s="6" t="str">
        <f>IFERROR(VLOOKUP($J7991,Lookup!$I:$M,Lookup!J$2,0),"")</f>
        <v/>
      </c>
      <c r="L7991" s="6" t="str">
        <f>IFERROR(VLOOKUP($J7991,Lookup!$I:$M,Lookup!K$2,0),"")</f>
        <v/>
      </c>
      <c r="M7991" s="6" t="str">
        <f>IFERROR(VLOOKUP($J7991,Lookup!$I:$M,Lookup!L$2,0),"")</f>
        <v/>
      </c>
      <c r="N7991" s="6" t="str">
        <f>IFERROR(VLOOKUP($J7991,Lookup!$I:$M,Lookup!M$2,0),"")</f>
        <v/>
      </c>
      <c r="O7991" s="6">
        <f>IFERROR(VLOOKUP(E7991,Lookup!B:C,2,0),0)</f>
        <v>0</v>
      </c>
    </row>
    <row r="7992" customHeight="1" spans="11:15">
      <c r="K7992" s="6" t="str">
        <f>IFERROR(VLOOKUP($J7992,Lookup!$I:$M,Lookup!J$2,0),"")</f>
        <v/>
      </c>
      <c r="L7992" s="6" t="str">
        <f>IFERROR(VLOOKUP($J7992,Lookup!$I:$M,Lookup!K$2,0),"")</f>
        <v/>
      </c>
      <c r="M7992" s="6" t="str">
        <f>IFERROR(VLOOKUP($J7992,Lookup!$I:$M,Lookup!L$2,0),"")</f>
        <v/>
      </c>
      <c r="N7992" s="6" t="str">
        <f>IFERROR(VLOOKUP($J7992,Lookup!$I:$M,Lookup!M$2,0),"")</f>
        <v/>
      </c>
      <c r="O7992" s="6">
        <f>IFERROR(VLOOKUP(E7992,Lookup!B:C,2,0),0)</f>
        <v>0</v>
      </c>
    </row>
    <row r="7993" customHeight="1" spans="11:15">
      <c r="K7993" s="6" t="str">
        <f>IFERROR(VLOOKUP($J7993,Lookup!$I:$M,Lookup!J$2,0),"")</f>
        <v/>
      </c>
      <c r="L7993" s="6" t="str">
        <f>IFERROR(VLOOKUP($J7993,Lookup!$I:$M,Lookup!K$2,0),"")</f>
        <v/>
      </c>
      <c r="M7993" s="6" t="str">
        <f>IFERROR(VLOOKUP($J7993,Lookup!$I:$M,Lookup!L$2,0),"")</f>
        <v/>
      </c>
      <c r="N7993" s="6" t="str">
        <f>IFERROR(VLOOKUP($J7993,Lookup!$I:$M,Lookup!M$2,0),"")</f>
        <v/>
      </c>
      <c r="O7993" s="6">
        <f>IFERROR(VLOOKUP(E7993,Lookup!B:C,2,0),0)</f>
        <v>0</v>
      </c>
    </row>
    <row r="7994" customHeight="1" spans="11:15">
      <c r="K7994" s="6" t="str">
        <f>IFERROR(VLOOKUP($J7994,Lookup!$I:$M,Lookup!J$2,0),"")</f>
        <v/>
      </c>
      <c r="L7994" s="6" t="str">
        <f>IFERROR(VLOOKUP($J7994,Lookup!$I:$M,Lookup!K$2,0),"")</f>
        <v/>
      </c>
      <c r="M7994" s="6" t="str">
        <f>IFERROR(VLOOKUP($J7994,Lookup!$I:$M,Lookup!L$2,0),"")</f>
        <v/>
      </c>
      <c r="N7994" s="6" t="str">
        <f>IFERROR(VLOOKUP($J7994,Lookup!$I:$M,Lookup!M$2,0),"")</f>
        <v/>
      </c>
      <c r="O7994" s="6">
        <f>IFERROR(VLOOKUP(E7994,Lookup!B:C,2,0),0)</f>
        <v>0</v>
      </c>
    </row>
    <row r="7995" customHeight="1" spans="11:15">
      <c r="K7995" s="6" t="str">
        <f>IFERROR(VLOOKUP($J7995,Lookup!$I:$M,Lookup!J$2,0),"")</f>
        <v/>
      </c>
      <c r="L7995" s="6" t="str">
        <f>IFERROR(VLOOKUP($J7995,Lookup!$I:$M,Lookup!K$2,0),"")</f>
        <v/>
      </c>
      <c r="M7995" s="6" t="str">
        <f>IFERROR(VLOOKUP($J7995,Lookup!$I:$M,Lookup!L$2,0),"")</f>
        <v/>
      </c>
      <c r="N7995" s="6" t="str">
        <f>IFERROR(VLOOKUP($J7995,Lookup!$I:$M,Lookup!M$2,0),"")</f>
        <v/>
      </c>
      <c r="O7995" s="6">
        <f>IFERROR(VLOOKUP(E7995,Lookup!B:C,2,0),0)</f>
        <v>0</v>
      </c>
    </row>
    <row r="7996" customHeight="1" spans="11:15">
      <c r="K7996" s="6" t="str">
        <f>IFERROR(VLOOKUP($J7996,Lookup!$I:$M,Lookup!J$2,0),"")</f>
        <v/>
      </c>
      <c r="L7996" s="6" t="str">
        <f>IFERROR(VLOOKUP($J7996,Lookup!$I:$M,Lookup!K$2,0),"")</f>
        <v/>
      </c>
      <c r="M7996" s="6" t="str">
        <f>IFERROR(VLOOKUP($J7996,Lookup!$I:$M,Lookup!L$2,0),"")</f>
        <v/>
      </c>
      <c r="N7996" s="6" t="str">
        <f>IFERROR(VLOOKUP($J7996,Lookup!$I:$M,Lookup!M$2,0),"")</f>
        <v/>
      </c>
      <c r="O7996" s="6">
        <f>IFERROR(VLOOKUP(E7996,Lookup!B:C,2,0),0)</f>
        <v>0</v>
      </c>
    </row>
    <row r="7997" customHeight="1" spans="11:15">
      <c r="K7997" s="6" t="str">
        <f>IFERROR(VLOOKUP($J7997,Lookup!$I:$M,Lookup!J$2,0),"")</f>
        <v/>
      </c>
      <c r="L7997" s="6" t="str">
        <f>IFERROR(VLOOKUP($J7997,Lookup!$I:$M,Lookup!K$2,0),"")</f>
        <v/>
      </c>
      <c r="M7997" s="6" t="str">
        <f>IFERROR(VLOOKUP($J7997,Lookup!$I:$M,Lookup!L$2,0),"")</f>
        <v/>
      </c>
      <c r="N7997" s="6" t="str">
        <f>IFERROR(VLOOKUP($J7997,Lookup!$I:$M,Lookup!M$2,0),"")</f>
        <v/>
      </c>
      <c r="O7997" s="6">
        <f>IFERROR(VLOOKUP(E7997,Lookup!B:C,2,0),0)</f>
        <v>0</v>
      </c>
    </row>
    <row r="7998" customHeight="1" spans="11:15">
      <c r="K7998" s="6" t="str">
        <f>IFERROR(VLOOKUP($J7998,Lookup!$I:$M,Lookup!J$2,0),"")</f>
        <v/>
      </c>
      <c r="L7998" s="6" t="str">
        <f>IFERROR(VLOOKUP($J7998,Lookup!$I:$M,Lookup!K$2,0),"")</f>
        <v/>
      </c>
      <c r="M7998" s="6" t="str">
        <f>IFERROR(VLOOKUP($J7998,Lookup!$I:$M,Lookup!L$2,0),"")</f>
        <v/>
      </c>
      <c r="N7998" s="6" t="str">
        <f>IFERROR(VLOOKUP($J7998,Lookup!$I:$M,Lookup!M$2,0),"")</f>
        <v/>
      </c>
      <c r="O7998" s="6">
        <f>IFERROR(VLOOKUP(E7998,Lookup!B:C,2,0),0)</f>
        <v>0</v>
      </c>
    </row>
    <row r="7999" customHeight="1" spans="11:15">
      <c r="K7999" s="6" t="str">
        <f>IFERROR(VLOOKUP($J7999,Lookup!$I:$M,Lookup!J$2,0),"")</f>
        <v/>
      </c>
      <c r="L7999" s="6" t="str">
        <f>IFERROR(VLOOKUP($J7999,Lookup!$I:$M,Lookup!K$2,0),"")</f>
        <v/>
      </c>
      <c r="M7999" s="6" t="str">
        <f>IFERROR(VLOOKUP($J7999,Lookup!$I:$M,Lookup!L$2,0),"")</f>
        <v/>
      </c>
      <c r="N7999" s="6" t="str">
        <f>IFERROR(VLOOKUP($J7999,Lookup!$I:$M,Lookup!M$2,0),"")</f>
        <v/>
      </c>
      <c r="O7999" s="6">
        <f>IFERROR(VLOOKUP(E7999,Lookup!B:C,2,0),0)</f>
        <v>0</v>
      </c>
    </row>
    <row r="8000" customHeight="1" spans="11:15">
      <c r="K8000" s="6" t="str">
        <f>IFERROR(VLOOKUP($J8000,Lookup!$I:$M,Lookup!J$2,0),"")</f>
        <v/>
      </c>
      <c r="L8000" s="6" t="str">
        <f>IFERROR(VLOOKUP($J8000,Lookup!$I:$M,Lookup!K$2,0),"")</f>
        <v/>
      </c>
      <c r="M8000" s="6" t="str">
        <f>IFERROR(VLOOKUP($J8000,Lookup!$I:$M,Lookup!L$2,0),"")</f>
        <v/>
      </c>
      <c r="N8000" s="6" t="str">
        <f>IFERROR(VLOOKUP($J8000,Lookup!$I:$M,Lookup!M$2,0),"")</f>
        <v/>
      </c>
      <c r="O8000" s="6">
        <f>IFERROR(VLOOKUP(E8000,Lookup!B:C,2,0),0)</f>
        <v>0</v>
      </c>
    </row>
    <row r="8001" customHeight="1" spans="11:15">
      <c r="K8001" s="6" t="str">
        <f>IFERROR(VLOOKUP($J8001,Lookup!$I:$M,Lookup!J$2,0),"")</f>
        <v/>
      </c>
      <c r="L8001" s="6" t="str">
        <f>IFERROR(VLOOKUP($J8001,Lookup!$I:$M,Lookup!K$2,0),"")</f>
        <v/>
      </c>
      <c r="M8001" s="6" t="str">
        <f>IFERROR(VLOOKUP($J8001,Lookup!$I:$M,Lookup!L$2,0),"")</f>
        <v/>
      </c>
      <c r="N8001" s="6" t="str">
        <f>IFERROR(VLOOKUP($J8001,Lookup!$I:$M,Lookup!M$2,0),"")</f>
        <v/>
      </c>
      <c r="O8001" s="6">
        <f>IFERROR(VLOOKUP(E8001,Lookup!B:C,2,0),0)</f>
        <v>0</v>
      </c>
    </row>
    <row r="8002" customHeight="1" spans="11:15">
      <c r="K8002" s="6" t="str">
        <f>IFERROR(VLOOKUP($J8002,Lookup!$I:$M,Lookup!J$2,0),"")</f>
        <v/>
      </c>
      <c r="L8002" s="6" t="str">
        <f>IFERROR(VLOOKUP($J8002,Lookup!$I:$M,Lookup!K$2,0),"")</f>
        <v/>
      </c>
      <c r="M8002" s="6" t="str">
        <f>IFERROR(VLOOKUP($J8002,Lookup!$I:$M,Lookup!L$2,0),"")</f>
        <v/>
      </c>
      <c r="N8002" s="6" t="str">
        <f>IFERROR(VLOOKUP($J8002,Lookup!$I:$M,Lookup!M$2,0),"")</f>
        <v/>
      </c>
      <c r="O8002" s="6">
        <f>IFERROR(VLOOKUP(E8002,Lookup!B:C,2,0),0)</f>
        <v>0</v>
      </c>
    </row>
    <row r="8003" customHeight="1" spans="11:15">
      <c r="K8003" s="6" t="str">
        <f>IFERROR(VLOOKUP($J8003,Lookup!$I:$M,Lookup!J$2,0),"")</f>
        <v/>
      </c>
      <c r="L8003" s="6" t="str">
        <f>IFERROR(VLOOKUP($J8003,Lookup!$I:$M,Lookup!K$2,0),"")</f>
        <v/>
      </c>
      <c r="M8003" s="6" t="str">
        <f>IFERROR(VLOOKUP($J8003,Lookup!$I:$M,Lookup!L$2,0),"")</f>
        <v/>
      </c>
      <c r="N8003" s="6" t="str">
        <f>IFERROR(VLOOKUP($J8003,Lookup!$I:$M,Lookup!M$2,0),"")</f>
        <v/>
      </c>
      <c r="O8003" s="6">
        <f>IFERROR(VLOOKUP(E8003,Lookup!B:C,2,0),0)</f>
        <v>0</v>
      </c>
    </row>
    <row r="8004" customHeight="1" spans="11:15">
      <c r="K8004" s="6" t="str">
        <f>IFERROR(VLOOKUP($J8004,Lookup!$I:$M,Lookup!J$2,0),"")</f>
        <v/>
      </c>
      <c r="L8004" s="6" t="str">
        <f>IFERROR(VLOOKUP($J8004,Lookup!$I:$M,Lookup!K$2,0),"")</f>
        <v/>
      </c>
      <c r="M8004" s="6" t="str">
        <f>IFERROR(VLOOKUP($J8004,Lookup!$I:$M,Lookup!L$2,0),"")</f>
        <v/>
      </c>
      <c r="N8004" s="6" t="str">
        <f>IFERROR(VLOOKUP($J8004,Lookup!$I:$M,Lookup!M$2,0),"")</f>
        <v/>
      </c>
      <c r="O8004" s="6">
        <f>IFERROR(VLOOKUP(E8004,Lookup!B:C,2,0),0)</f>
        <v>0</v>
      </c>
    </row>
    <row r="8005" customHeight="1" spans="11:15">
      <c r="K8005" s="6" t="str">
        <f>IFERROR(VLOOKUP($J8005,Lookup!$I:$M,Lookup!J$2,0),"")</f>
        <v/>
      </c>
      <c r="L8005" s="6" t="str">
        <f>IFERROR(VLOOKUP($J8005,Lookup!$I:$M,Lookup!K$2,0),"")</f>
        <v/>
      </c>
      <c r="M8005" s="6" t="str">
        <f>IFERROR(VLOOKUP($J8005,Lookup!$I:$M,Lookup!L$2,0),"")</f>
        <v/>
      </c>
      <c r="N8005" s="6" t="str">
        <f>IFERROR(VLOOKUP($J8005,Lookup!$I:$M,Lookup!M$2,0),"")</f>
        <v/>
      </c>
      <c r="O8005" s="6">
        <f>IFERROR(VLOOKUP(E8005,Lookup!B:C,2,0),0)</f>
        <v>0</v>
      </c>
    </row>
    <row r="8006" customHeight="1" spans="11:15">
      <c r="K8006" s="6" t="str">
        <f>IFERROR(VLOOKUP($J8006,Lookup!$I:$M,Lookup!J$2,0),"")</f>
        <v/>
      </c>
      <c r="L8006" s="6" t="str">
        <f>IFERROR(VLOOKUP($J8006,Lookup!$I:$M,Lookup!K$2,0),"")</f>
        <v/>
      </c>
      <c r="M8006" s="6" t="str">
        <f>IFERROR(VLOOKUP($J8006,Lookup!$I:$M,Lookup!L$2,0),"")</f>
        <v/>
      </c>
      <c r="N8006" s="6" t="str">
        <f>IFERROR(VLOOKUP($J8006,Lookup!$I:$M,Lookup!M$2,0),"")</f>
        <v/>
      </c>
      <c r="O8006" s="6">
        <f>IFERROR(VLOOKUP(E8006,Lookup!B:C,2,0),0)</f>
        <v>0</v>
      </c>
    </row>
    <row r="8007" customHeight="1" spans="11:15">
      <c r="K8007" s="6" t="str">
        <f>IFERROR(VLOOKUP($J8007,Lookup!$I:$M,Lookup!J$2,0),"")</f>
        <v/>
      </c>
      <c r="L8007" s="6" t="str">
        <f>IFERROR(VLOOKUP($J8007,Lookup!$I:$M,Lookup!K$2,0),"")</f>
        <v/>
      </c>
      <c r="M8007" s="6" t="str">
        <f>IFERROR(VLOOKUP($J8007,Lookup!$I:$M,Lookup!L$2,0),"")</f>
        <v/>
      </c>
      <c r="N8007" s="6" t="str">
        <f>IFERROR(VLOOKUP($J8007,Lookup!$I:$M,Lookup!M$2,0),"")</f>
        <v/>
      </c>
      <c r="O8007" s="6">
        <f>IFERROR(VLOOKUP(E8007,Lookup!B:C,2,0),0)</f>
        <v>0</v>
      </c>
    </row>
    <row r="8008" customHeight="1" spans="11:15">
      <c r="K8008" s="6" t="str">
        <f>IFERROR(VLOOKUP($J8008,Lookup!$I:$M,Lookup!J$2,0),"")</f>
        <v/>
      </c>
      <c r="L8008" s="6" t="str">
        <f>IFERROR(VLOOKUP($J8008,Lookup!$I:$M,Lookup!K$2,0),"")</f>
        <v/>
      </c>
      <c r="M8008" s="6" t="str">
        <f>IFERROR(VLOOKUP($J8008,Lookup!$I:$M,Lookup!L$2,0),"")</f>
        <v/>
      </c>
      <c r="N8008" s="6" t="str">
        <f>IFERROR(VLOOKUP($J8008,Lookup!$I:$M,Lookup!M$2,0),"")</f>
        <v/>
      </c>
      <c r="O8008" s="6">
        <f>IFERROR(VLOOKUP(E8008,Lookup!B:C,2,0),0)</f>
        <v>0</v>
      </c>
    </row>
    <row r="8009" customHeight="1" spans="11:15">
      <c r="K8009" s="6" t="str">
        <f>IFERROR(VLOOKUP($J8009,Lookup!$I:$M,Lookup!J$2,0),"")</f>
        <v/>
      </c>
      <c r="L8009" s="6" t="str">
        <f>IFERROR(VLOOKUP($J8009,Lookup!$I:$M,Lookup!K$2,0),"")</f>
        <v/>
      </c>
      <c r="M8009" s="6" t="str">
        <f>IFERROR(VLOOKUP($J8009,Lookup!$I:$M,Lookup!L$2,0),"")</f>
        <v/>
      </c>
      <c r="N8009" s="6" t="str">
        <f>IFERROR(VLOOKUP($J8009,Lookup!$I:$M,Lookup!M$2,0),"")</f>
        <v/>
      </c>
      <c r="O8009" s="6">
        <f>IFERROR(VLOOKUP(E8009,Lookup!B:C,2,0),0)</f>
        <v>0</v>
      </c>
    </row>
    <row r="8010" customHeight="1" spans="11:15">
      <c r="K8010" s="6" t="str">
        <f>IFERROR(VLOOKUP($J8010,Lookup!$I:$M,Lookup!J$2,0),"")</f>
        <v/>
      </c>
      <c r="L8010" s="6" t="str">
        <f>IFERROR(VLOOKUP($J8010,Lookup!$I:$M,Lookup!K$2,0),"")</f>
        <v/>
      </c>
      <c r="M8010" s="6" t="str">
        <f>IFERROR(VLOOKUP($J8010,Lookup!$I:$M,Lookup!L$2,0),"")</f>
        <v/>
      </c>
      <c r="N8010" s="6" t="str">
        <f>IFERROR(VLOOKUP($J8010,Lookup!$I:$M,Lookup!M$2,0),"")</f>
        <v/>
      </c>
      <c r="O8010" s="6">
        <f>IFERROR(VLOOKUP(E8010,Lookup!B:C,2,0),0)</f>
        <v>0</v>
      </c>
    </row>
    <row r="8011" customHeight="1" spans="11:15">
      <c r="K8011" s="6" t="str">
        <f>IFERROR(VLOOKUP($J8011,Lookup!$I:$M,Lookup!J$2,0),"")</f>
        <v/>
      </c>
      <c r="L8011" s="6" t="str">
        <f>IFERROR(VLOOKUP($J8011,Lookup!$I:$M,Lookup!K$2,0),"")</f>
        <v/>
      </c>
      <c r="M8011" s="6" t="str">
        <f>IFERROR(VLOOKUP($J8011,Lookup!$I:$M,Lookup!L$2,0),"")</f>
        <v/>
      </c>
      <c r="N8011" s="6" t="str">
        <f>IFERROR(VLOOKUP($J8011,Lookup!$I:$M,Lookup!M$2,0),"")</f>
        <v/>
      </c>
      <c r="O8011" s="6">
        <f>IFERROR(VLOOKUP(E8011,Lookup!B:C,2,0),0)</f>
        <v>0</v>
      </c>
    </row>
    <row r="8012" customHeight="1" spans="11:15">
      <c r="K8012" s="6" t="str">
        <f>IFERROR(VLOOKUP($J8012,Lookup!$I:$M,Lookup!J$2,0),"")</f>
        <v/>
      </c>
      <c r="L8012" s="6" t="str">
        <f>IFERROR(VLOOKUP($J8012,Lookup!$I:$M,Lookup!K$2,0),"")</f>
        <v/>
      </c>
      <c r="M8012" s="6" t="str">
        <f>IFERROR(VLOOKUP($J8012,Lookup!$I:$M,Lookup!L$2,0),"")</f>
        <v/>
      </c>
      <c r="N8012" s="6" t="str">
        <f>IFERROR(VLOOKUP($J8012,Lookup!$I:$M,Lookup!M$2,0),"")</f>
        <v/>
      </c>
      <c r="O8012" s="6">
        <f>IFERROR(VLOOKUP(E8012,Lookup!B:C,2,0),0)</f>
        <v>0</v>
      </c>
    </row>
    <row r="8013" customHeight="1" spans="11:15">
      <c r="K8013" s="6" t="str">
        <f>IFERROR(VLOOKUP($J8013,Lookup!$I:$M,Lookup!J$2,0),"")</f>
        <v/>
      </c>
      <c r="L8013" s="6" t="str">
        <f>IFERROR(VLOOKUP($J8013,Lookup!$I:$M,Lookup!K$2,0),"")</f>
        <v/>
      </c>
      <c r="M8013" s="6" t="str">
        <f>IFERROR(VLOOKUP($J8013,Lookup!$I:$M,Lookup!L$2,0),"")</f>
        <v/>
      </c>
      <c r="N8013" s="6" t="str">
        <f>IFERROR(VLOOKUP($J8013,Lookup!$I:$M,Lookup!M$2,0),"")</f>
        <v/>
      </c>
      <c r="O8013" s="6">
        <f>IFERROR(VLOOKUP(E8013,Lookup!B:C,2,0),0)</f>
        <v>0</v>
      </c>
    </row>
    <row r="8014" customHeight="1" spans="11:15">
      <c r="K8014" s="6" t="str">
        <f>IFERROR(VLOOKUP($J8014,Lookup!$I:$M,Lookup!J$2,0),"")</f>
        <v/>
      </c>
      <c r="L8014" s="6" t="str">
        <f>IFERROR(VLOOKUP($J8014,Lookup!$I:$M,Lookup!K$2,0),"")</f>
        <v/>
      </c>
      <c r="M8014" s="6" t="str">
        <f>IFERROR(VLOOKUP($J8014,Lookup!$I:$M,Lookup!L$2,0),"")</f>
        <v/>
      </c>
      <c r="N8014" s="6" t="str">
        <f>IFERROR(VLOOKUP($J8014,Lookup!$I:$M,Lookup!M$2,0),"")</f>
        <v/>
      </c>
      <c r="O8014" s="6">
        <f>IFERROR(VLOOKUP(E8014,Lookup!B:C,2,0),0)</f>
        <v>0</v>
      </c>
    </row>
    <row r="8015" customHeight="1" spans="11:15">
      <c r="K8015" s="6" t="str">
        <f>IFERROR(VLOOKUP($J8015,Lookup!$I:$M,Lookup!J$2,0),"")</f>
        <v/>
      </c>
      <c r="L8015" s="6" t="str">
        <f>IFERROR(VLOOKUP($J8015,Lookup!$I:$M,Lookup!K$2,0),"")</f>
        <v/>
      </c>
      <c r="M8015" s="6" t="str">
        <f>IFERROR(VLOOKUP($J8015,Lookup!$I:$M,Lookup!L$2,0),"")</f>
        <v/>
      </c>
      <c r="N8015" s="6" t="str">
        <f>IFERROR(VLOOKUP($J8015,Lookup!$I:$M,Lookup!M$2,0),"")</f>
        <v/>
      </c>
      <c r="O8015" s="6">
        <f>IFERROR(VLOOKUP(E8015,Lookup!B:C,2,0),0)</f>
        <v>0</v>
      </c>
    </row>
    <row r="8016" customHeight="1" spans="11:15">
      <c r="K8016" s="6" t="str">
        <f>IFERROR(VLOOKUP($J8016,Lookup!$I:$M,Lookup!J$2,0),"")</f>
        <v/>
      </c>
      <c r="L8016" s="6" t="str">
        <f>IFERROR(VLOOKUP($J8016,Lookup!$I:$M,Lookup!K$2,0),"")</f>
        <v/>
      </c>
      <c r="M8016" s="6" t="str">
        <f>IFERROR(VLOOKUP($J8016,Lookup!$I:$M,Lookup!L$2,0),"")</f>
        <v/>
      </c>
      <c r="N8016" s="6" t="str">
        <f>IFERROR(VLOOKUP($J8016,Lookup!$I:$M,Lookup!M$2,0),"")</f>
        <v/>
      </c>
      <c r="O8016" s="6">
        <f>IFERROR(VLOOKUP(E8016,Lookup!B:C,2,0),0)</f>
        <v>0</v>
      </c>
    </row>
    <row r="8017" customHeight="1" spans="11:15">
      <c r="K8017" s="6" t="str">
        <f>IFERROR(VLOOKUP($J8017,Lookup!$I:$M,Lookup!J$2,0),"")</f>
        <v/>
      </c>
      <c r="L8017" s="6" t="str">
        <f>IFERROR(VLOOKUP($J8017,Lookup!$I:$M,Lookup!K$2,0),"")</f>
        <v/>
      </c>
      <c r="M8017" s="6" t="str">
        <f>IFERROR(VLOOKUP($J8017,Lookup!$I:$M,Lookup!L$2,0),"")</f>
        <v/>
      </c>
      <c r="N8017" s="6" t="str">
        <f>IFERROR(VLOOKUP($J8017,Lookup!$I:$M,Lookup!M$2,0),"")</f>
        <v/>
      </c>
      <c r="O8017" s="6">
        <f>IFERROR(VLOOKUP(E8017,Lookup!B:C,2,0),0)</f>
        <v>0</v>
      </c>
    </row>
    <row r="8018" customHeight="1" spans="11:15">
      <c r="K8018" s="6" t="str">
        <f>IFERROR(VLOOKUP($J8018,Lookup!$I:$M,Lookup!J$2,0),"")</f>
        <v/>
      </c>
      <c r="L8018" s="6" t="str">
        <f>IFERROR(VLOOKUP($J8018,Lookup!$I:$M,Lookup!K$2,0),"")</f>
        <v/>
      </c>
      <c r="M8018" s="6" t="str">
        <f>IFERROR(VLOOKUP($J8018,Lookup!$I:$M,Lookup!L$2,0),"")</f>
        <v/>
      </c>
      <c r="N8018" s="6" t="str">
        <f>IFERROR(VLOOKUP($J8018,Lookup!$I:$M,Lookup!M$2,0),"")</f>
        <v/>
      </c>
      <c r="O8018" s="6">
        <f>IFERROR(VLOOKUP(E8018,Lookup!B:C,2,0),0)</f>
        <v>0</v>
      </c>
    </row>
    <row r="8019" customHeight="1" spans="11:15">
      <c r="K8019" s="6" t="str">
        <f>IFERROR(VLOOKUP($J8019,Lookup!$I:$M,Lookup!J$2,0),"")</f>
        <v/>
      </c>
      <c r="L8019" s="6" t="str">
        <f>IFERROR(VLOOKUP($J8019,Lookup!$I:$M,Lookup!K$2,0),"")</f>
        <v/>
      </c>
      <c r="M8019" s="6" t="str">
        <f>IFERROR(VLOOKUP($J8019,Lookup!$I:$M,Lookup!L$2,0),"")</f>
        <v/>
      </c>
      <c r="N8019" s="6" t="str">
        <f>IFERROR(VLOOKUP($J8019,Lookup!$I:$M,Lookup!M$2,0),"")</f>
        <v/>
      </c>
      <c r="O8019" s="6">
        <f>IFERROR(VLOOKUP(E8019,Lookup!B:C,2,0),0)</f>
        <v>0</v>
      </c>
    </row>
    <row r="8020" customHeight="1" spans="11:15">
      <c r="K8020" s="6" t="str">
        <f>IFERROR(VLOOKUP($J8020,Lookup!$I:$M,Lookup!J$2,0),"")</f>
        <v/>
      </c>
      <c r="L8020" s="6" t="str">
        <f>IFERROR(VLOOKUP($J8020,Lookup!$I:$M,Lookup!K$2,0),"")</f>
        <v/>
      </c>
      <c r="M8020" s="6" t="str">
        <f>IFERROR(VLOOKUP($J8020,Lookup!$I:$M,Lookup!L$2,0),"")</f>
        <v/>
      </c>
      <c r="N8020" s="6" t="str">
        <f>IFERROR(VLOOKUP($J8020,Lookup!$I:$M,Lookup!M$2,0),"")</f>
        <v/>
      </c>
      <c r="O8020" s="6">
        <f>IFERROR(VLOOKUP(E8020,Lookup!B:C,2,0),0)</f>
        <v>0</v>
      </c>
    </row>
    <row r="8021" customHeight="1" spans="11:15">
      <c r="K8021" s="6" t="str">
        <f>IFERROR(VLOOKUP($J8021,Lookup!$I:$M,Lookup!J$2,0),"")</f>
        <v/>
      </c>
      <c r="L8021" s="6" t="str">
        <f>IFERROR(VLOOKUP($J8021,Lookup!$I:$M,Lookup!K$2,0),"")</f>
        <v/>
      </c>
      <c r="M8021" s="6" t="str">
        <f>IFERROR(VLOOKUP($J8021,Lookup!$I:$M,Lookup!L$2,0),"")</f>
        <v/>
      </c>
      <c r="N8021" s="6" t="str">
        <f>IFERROR(VLOOKUP($J8021,Lookup!$I:$M,Lookup!M$2,0),"")</f>
        <v/>
      </c>
      <c r="O8021" s="6">
        <f>IFERROR(VLOOKUP(E8021,Lookup!B:C,2,0),0)</f>
        <v>0</v>
      </c>
    </row>
    <row r="8022" customHeight="1" spans="11:15">
      <c r="K8022" s="6" t="str">
        <f>IFERROR(VLOOKUP($J8022,Lookup!$I:$M,Lookup!J$2,0),"")</f>
        <v/>
      </c>
      <c r="L8022" s="6" t="str">
        <f>IFERROR(VLOOKUP($J8022,Lookup!$I:$M,Lookup!K$2,0),"")</f>
        <v/>
      </c>
      <c r="M8022" s="6" t="str">
        <f>IFERROR(VLOOKUP($J8022,Lookup!$I:$M,Lookup!L$2,0),"")</f>
        <v/>
      </c>
      <c r="N8022" s="6" t="str">
        <f>IFERROR(VLOOKUP($J8022,Lookup!$I:$M,Lookup!M$2,0),"")</f>
        <v/>
      </c>
      <c r="O8022" s="6">
        <f>IFERROR(VLOOKUP(E8022,Lookup!B:C,2,0),0)</f>
        <v>0</v>
      </c>
    </row>
    <row r="8023" customHeight="1" spans="11:15">
      <c r="K8023" s="6" t="str">
        <f>IFERROR(VLOOKUP($J8023,Lookup!$I:$M,Lookup!J$2,0),"")</f>
        <v/>
      </c>
      <c r="L8023" s="6" t="str">
        <f>IFERROR(VLOOKUP($J8023,Lookup!$I:$M,Lookup!K$2,0),"")</f>
        <v/>
      </c>
      <c r="M8023" s="6" t="str">
        <f>IFERROR(VLOOKUP($J8023,Lookup!$I:$M,Lookup!L$2,0),"")</f>
        <v/>
      </c>
      <c r="N8023" s="6" t="str">
        <f>IFERROR(VLOOKUP($J8023,Lookup!$I:$M,Lookup!M$2,0),"")</f>
        <v/>
      </c>
      <c r="O8023" s="6">
        <f>IFERROR(VLOOKUP(E8023,Lookup!B:C,2,0),0)</f>
        <v>0</v>
      </c>
    </row>
    <row r="8024" customHeight="1" spans="11:15">
      <c r="K8024" s="6" t="str">
        <f>IFERROR(VLOOKUP($J8024,Lookup!$I:$M,Lookup!J$2,0),"")</f>
        <v/>
      </c>
      <c r="L8024" s="6" t="str">
        <f>IFERROR(VLOOKUP($J8024,Lookup!$I:$M,Lookup!K$2,0),"")</f>
        <v/>
      </c>
      <c r="M8024" s="6" t="str">
        <f>IFERROR(VLOOKUP($J8024,Lookup!$I:$M,Lookup!L$2,0),"")</f>
        <v/>
      </c>
      <c r="N8024" s="6" t="str">
        <f>IFERROR(VLOOKUP($J8024,Lookup!$I:$M,Lookup!M$2,0),"")</f>
        <v/>
      </c>
      <c r="O8024" s="6">
        <f>IFERROR(VLOOKUP(E8024,Lookup!B:C,2,0),0)</f>
        <v>0</v>
      </c>
    </row>
    <row r="8025" customHeight="1" spans="11:15">
      <c r="K8025" s="6" t="str">
        <f>IFERROR(VLOOKUP($J8025,Lookup!$I:$M,Lookup!J$2,0),"")</f>
        <v/>
      </c>
      <c r="L8025" s="6" t="str">
        <f>IFERROR(VLOOKUP($J8025,Lookup!$I:$M,Lookup!K$2,0),"")</f>
        <v/>
      </c>
      <c r="M8025" s="6" t="str">
        <f>IFERROR(VLOOKUP($J8025,Lookup!$I:$M,Lookup!L$2,0),"")</f>
        <v/>
      </c>
      <c r="N8025" s="6" t="str">
        <f>IFERROR(VLOOKUP($J8025,Lookup!$I:$M,Lookup!M$2,0),"")</f>
        <v/>
      </c>
      <c r="O8025" s="6">
        <f>IFERROR(VLOOKUP(E8025,Lookup!B:C,2,0),0)</f>
        <v>0</v>
      </c>
    </row>
    <row r="8026" customHeight="1" spans="11:15">
      <c r="K8026" s="6" t="str">
        <f>IFERROR(VLOOKUP($J8026,Lookup!$I:$M,Lookup!J$2,0),"")</f>
        <v/>
      </c>
      <c r="L8026" s="6" t="str">
        <f>IFERROR(VLOOKUP($J8026,Lookup!$I:$M,Lookup!K$2,0),"")</f>
        <v/>
      </c>
      <c r="M8026" s="6" t="str">
        <f>IFERROR(VLOOKUP($J8026,Lookup!$I:$M,Lookup!L$2,0),"")</f>
        <v/>
      </c>
      <c r="N8026" s="6" t="str">
        <f>IFERROR(VLOOKUP($J8026,Lookup!$I:$M,Lookup!M$2,0),"")</f>
        <v/>
      </c>
      <c r="O8026" s="6">
        <f>IFERROR(VLOOKUP(E8026,Lookup!B:C,2,0),0)</f>
        <v>0</v>
      </c>
    </row>
    <row r="8027" customHeight="1" spans="11:15">
      <c r="K8027" s="6" t="str">
        <f>IFERROR(VLOOKUP($J8027,Lookup!$I:$M,Lookup!J$2,0),"")</f>
        <v/>
      </c>
      <c r="L8027" s="6" t="str">
        <f>IFERROR(VLOOKUP($J8027,Lookup!$I:$M,Lookup!K$2,0),"")</f>
        <v/>
      </c>
      <c r="M8027" s="6" t="str">
        <f>IFERROR(VLOOKUP($J8027,Lookup!$I:$M,Lookup!L$2,0),"")</f>
        <v/>
      </c>
      <c r="N8027" s="6" t="str">
        <f>IFERROR(VLOOKUP($J8027,Lookup!$I:$M,Lookup!M$2,0),"")</f>
        <v/>
      </c>
      <c r="O8027" s="6">
        <f>IFERROR(VLOOKUP(E8027,Lookup!B:C,2,0),0)</f>
        <v>0</v>
      </c>
    </row>
    <row r="8028" customHeight="1" spans="11:15">
      <c r="K8028" s="6" t="str">
        <f>IFERROR(VLOOKUP($J8028,Lookup!$I:$M,Lookup!J$2,0),"")</f>
        <v/>
      </c>
      <c r="L8028" s="6" t="str">
        <f>IFERROR(VLOOKUP($J8028,Lookup!$I:$M,Lookup!K$2,0),"")</f>
        <v/>
      </c>
      <c r="M8028" s="6" t="str">
        <f>IFERROR(VLOOKUP($J8028,Lookup!$I:$M,Lookup!L$2,0),"")</f>
        <v/>
      </c>
      <c r="N8028" s="6" t="str">
        <f>IFERROR(VLOOKUP($J8028,Lookup!$I:$M,Lookup!M$2,0),"")</f>
        <v/>
      </c>
      <c r="O8028" s="6">
        <f>IFERROR(VLOOKUP(E8028,Lookup!B:C,2,0),0)</f>
        <v>0</v>
      </c>
    </row>
    <row r="8029" customHeight="1" spans="11:15">
      <c r="K8029" s="6" t="str">
        <f>IFERROR(VLOOKUP($J8029,Lookup!$I:$M,Lookup!J$2,0),"")</f>
        <v/>
      </c>
      <c r="L8029" s="6" t="str">
        <f>IFERROR(VLOOKUP($J8029,Lookup!$I:$M,Lookup!K$2,0),"")</f>
        <v/>
      </c>
      <c r="M8029" s="6" t="str">
        <f>IFERROR(VLOOKUP($J8029,Lookup!$I:$M,Lookup!L$2,0),"")</f>
        <v/>
      </c>
      <c r="N8029" s="6" t="str">
        <f>IFERROR(VLOOKUP($J8029,Lookup!$I:$M,Lookup!M$2,0),"")</f>
        <v/>
      </c>
      <c r="O8029" s="6">
        <f>IFERROR(VLOOKUP(E8029,Lookup!B:C,2,0),0)</f>
        <v>0</v>
      </c>
    </row>
    <row r="8030" customHeight="1" spans="11:15">
      <c r="K8030" s="6" t="str">
        <f>IFERROR(VLOOKUP($J8030,Lookup!$I:$M,Lookup!J$2,0),"")</f>
        <v/>
      </c>
      <c r="L8030" s="6" t="str">
        <f>IFERROR(VLOOKUP($J8030,Lookup!$I:$M,Lookup!K$2,0),"")</f>
        <v/>
      </c>
      <c r="M8030" s="6" t="str">
        <f>IFERROR(VLOOKUP($J8030,Lookup!$I:$M,Lookup!L$2,0),"")</f>
        <v/>
      </c>
      <c r="N8030" s="6" t="str">
        <f>IFERROR(VLOOKUP($J8030,Lookup!$I:$M,Lookup!M$2,0),"")</f>
        <v/>
      </c>
      <c r="O8030" s="6">
        <f>IFERROR(VLOOKUP(E8030,Lookup!B:C,2,0),0)</f>
        <v>0</v>
      </c>
    </row>
    <row r="8031" customHeight="1" spans="11:15">
      <c r="K8031" s="6" t="str">
        <f>IFERROR(VLOOKUP($J8031,Lookup!$I:$M,Lookup!J$2,0),"")</f>
        <v/>
      </c>
      <c r="L8031" s="6" t="str">
        <f>IFERROR(VLOOKUP($J8031,Lookup!$I:$M,Lookup!K$2,0),"")</f>
        <v/>
      </c>
      <c r="M8031" s="6" t="str">
        <f>IFERROR(VLOOKUP($J8031,Lookup!$I:$M,Lookup!L$2,0),"")</f>
        <v/>
      </c>
      <c r="N8031" s="6" t="str">
        <f>IFERROR(VLOOKUP($J8031,Lookup!$I:$M,Lookup!M$2,0),"")</f>
        <v/>
      </c>
      <c r="O8031" s="6">
        <f>IFERROR(VLOOKUP(E8031,Lookup!B:C,2,0),0)</f>
        <v>0</v>
      </c>
    </row>
    <row r="8032" customHeight="1" spans="11:15">
      <c r="K8032" s="6" t="str">
        <f>IFERROR(VLOOKUP($J8032,Lookup!$I:$M,Lookup!J$2,0),"")</f>
        <v/>
      </c>
      <c r="L8032" s="6" t="str">
        <f>IFERROR(VLOOKUP($J8032,Lookup!$I:$M,Lookup!K$2,0),"")</f>
        <v/>
      </c>
      <c r="M8032" s="6" t="str">
        <f>IFERROR(VLOOKUP($J8032,Lookup!$I:$M,Lookup!L$2,0),"")</f>
        <v/>
      </c>
      <c r="N8032" s="6" t="str">
        <f>IFERROR(VLOOKUP($J8032,Lookup!$I:$M,Lookup!M$2,0),"")</f>
        <v/>
      </c>
      <c r="O8032" s="6">
        <f>IFERROR(VLOOKUP(E8032,Lookup!B:C,2,0),0)</f>
        <v>0</v>
      </c>
    </row>
    <row r="8033" customHeight="1" spans="11:15">
      <c r="K8033" s="6" t="str">
        <f>IFERROR(VLOOKUP($J8033,Lookup!$I:$M,Lookup!J$2,0),"")</f>
        <v/>
      </c>
      <c r="L8033" s="6" t="str">
        <f>IFERROR(VLOOKUP($J8033,Lookup!$I:$M,Lookup!K$2,0),"")</f>
        <v/>
      </c>
      <c r="M8033" s="6" t="str">
        <f>IFERROR(VLOOKUP($J8033,Lookup!$I:$M,Lookup!L$2,0),"")</f>
        <v/>
      </c>
      <c r="N8033" s="6" t="str">
        <f>IFERROR(VLOOKUP($J8033,Lookup!$I:$M,Lookup!M$2,0),"")</f>
        <v/>
      </c>
      <c r="O8033" s="6">
        <f>IFERROR(VLOOKUP(E8033,Lookup!B:C,2,0),0)</f>
        <v>0</v>
      </c>
    </row>
    <row r="8034" customHeight="1" spans="11:15">
      <c r="K8034" s="6" t="str">
        <f>IFERROR(VLOOKUP($J8034,Lookup!$I:$M,Lookup!J$2,0),"")</f>
        <v/>
      </c>
      <c r="L8034" s="6" t="str">
        <f>IFERROR(VLOOKUP($J8034,Lookup!$I:$M,Lookup!K$2,0),"")</f>
        <v/>
      </c>
      <c r="M8034" s="6" t="str">
        <f>IFERROR(VLOOKUP($J8034,Lookup!$I:$M,Lookup!L$2,0),"")</f>
        <v/>
      </c>
      <c r="N8034" s="6" t="str">
        <f>IFERROR(VLOOKUP($J8034,Lookup!$I:$M,Lookup!M$2,0),"")</f>
        <v/>
      </c>
      <c r="O8034" s="6">
        <f>IFERROR(VLOOKUP(E8034,Lookup!B:C,2,0),0)</f>
        <v>0</v>
      </c>
    </row>
    <row r="8035" customHeight="1" spans="11:15">
      <c r="K8035" s="6" t="str">
        <f>IFERROR(VLOOKUP($J8035,Lookup!$I:$M,Lookup!J$2,0),"")</f>
        <v/>
      </c>
      <c r="L8035" s="6" t="str">
        <f>IFERROR(VLOOKUP($J8035,Lookup!$I:$M,Lookup!K$2,0),"")</f>
        <v/>
      </c>
      <c r="M8035" s="6" t="str">
        <f>IFERROR(VLOOKUP($J8035,Lookup!$I:$M,Lookup!L$2,0),"")</f>
        <v/>
      </c>
      <c r="N8035" s="6" t="str">
        <f>IFERROR(VLOOKUP($J8035,Lookup!$I:$M,Lookup!M$2,0),"")</f>
        <v/>
      </c>
      <c r="O8035" s="6">
        <f>IFERROR(VLOOKUP(E8035,Lookup!B:C,2,0),0)</f>
        <v>0</v>
      </c>
    </row>
    <row r="8036" customHeight="1" spans="11:15">
      <c r="K8036" s="6" t="str">
        <f>IFERROR(VLOOKUP($J8036,Lookup!$I:$M,Lookup!J$2,0),"")</f>
        <v/>
      </c>
      <c r="L8036" s="6" t="str">
        <f>IFERROR(VLOOKUP($J8036,Lookup!$I:$M,Lookup!K$2,0),"")</f>
        <v/>
      </c>
      <c r="M8036" s="6" t="str">
        <f>IFERROR(VLOOKUP($J8036,Lookup!$I:$M,Lookup!L$2,0),"")</f>
        <v/>
      </c>
      <c r="N8036" s="6" t="str">
        <f>IFERROR(VLOOKUP($J8036,Lookup!$I:$M,Lookup!M$2,0),"")</f>
        <v/>
      </c>
      <c r="O8036" s="6">
        <f>IFERROR(VLOOKUP(E8036,Lookup!B:C,2,0),0)</f>
        <v>0</v>
      </c>
    </row>
    <row r="8037" customHeight="1" spans="11:15">
      <c r="K8037" s="6" t="str">
        <f>IFERROR(VLOOKUP($J8037,Lookup!$I:$M,Lookup!J$2,0),"")</f>
        <v/>
      </c>
      <c r="L8037" s="6" t="str">
        <f>IFERROR(VLOOKUP($J8037,Lookup!$I:$M,Lookup!K$2,0),"")</f>
        <v/>
      </c>
      <c r="M8037" s="6" t="str">
        <f>IFERROR(VLOOKUP($J8037,Lookup!$I:$M,Lookup!L$2,0),"")</f>
        <v/>
      </c>
      <c r="N8037" s="6" t="str">
        <f>IFERROR(VLOOKUP($J8037,Lookup!$I:$M,Lookup!M$2,0),"")</f>
        <v/>
      </c>
      <c r="O8037" s="6">
        <f>IFERROR(VLOOKUP(E8037,Lookup!B:C,2,0),0)</f>
        <v>0</v>
      </c>
    </row>
    <row r="8038" customHeight="1" spans="11:15">
      <c r="K8038" s="6" t="str">
        <f>IFERROR(VLOOKUP($J8038,Lookup!$I:$M,Lookup!J$2,0),"")</f>
        <v/>
      </c>
      <c r="L8038" s="6" t="str">
        <f>IFERROR(VLOOKUP($J8038,Lookup!$I:$M,Lookup!K$2,0),"")</f>
        <v/>
      </c>
      <c r="M8038" s="6" t="str">
        <f>IFERROR(VLOOKUP($J8038,Lookup!$I:$M,Lookup!L$2,0),"")</f>
        <v/>
      </c>
      <c r="N8038" s="6" t="str">
        <f>IFERROR(VLOOKUP($J8038,Lookup!$I:$M,Lookup!M$2,0),"")</f>
        <v/>
      </c>
      <c r="O8038" s="6">
        <f>IFERROR(VLOOKUP(E8038,Lookup!B:C,2,0),0)</f>
        <v>0</v>
      </c>
    </row>
    <row r="8039" customHeight="1" spans="11:15">
      <c r="K8039" s="6" t="str">
        <f>IFERROR(VLOOKUP($J8039,Lookup!$I:$M,Lookup!J$2,0),"")</f>
        <v/>
      </c>
      <c r="L8039" s="6" t="str">
        <f>IFERROR(VLOOKUP($J8039,Lookup!$I:$M,Lookup!K$2,0),"")</f>
        <v/>
      </c>
      <c r="M8039" s="6" t="str">
        <f>IFERROR(VLOOKUP($J8039,Lookup!$I:$M,Lookup!L$2,0),"")</f>
        <v/>
      </c>
      <c r="N8039" s="6" t="str">
        <f>IFERROR(VLOOKUP($J8039,Lookup!$I:$M,Lookup!M$2,0),"")</f>
        <v/>
      </c>
      <c r="O8039" s="6">
        <f>IFERROR(VLOOKUP(E8039,Lookup!B:C,2,0),0)</f>
        <v>0</v>
      </c>
    </row>
    <row r="8040" customHeight="1" spans="11:15">
      <c r="K8040" s="6" t="str">
        <f>IFERROR(VLOOKUP($J8040,Lookup!$I:$M,Lookup!J$2,0),"")</f>
        <v/>
      </c>
      <c r="L8040" s="6" t="str">
        <f>IFERROR(VLOOKUP($J8040,Lookup!$I:$M,Lookup!K$2,0),"")</f>
        <v/>
      </c>
      <c r="M8040" s="6" t="str">
        <f>IFERROR(VLOOKUP($J8040,Lookup!$I:$M,Lookup!L$2,0),"")</f>
        <v/>
      </c>
      <c r="N8040" s="6" t="str">
        <f>IFERROR(VLOOKUP($J8040,Lookup!$I:$M,Lookup!M$2,0),"")</f>
        <v/>
      </c>
      <c r="O8040" s="6">
        <f>IFERROR(VLOOKUP(E8040,Lookup!B:C,2,0),0)</f>
        <v>0</v>
      </c>
    </row>
    <row r="8041" customHeight="1" spans="11:15">
      <c r="K8041" s="6" t="str">
        <f>IFERROR(VLOOKUP($J8041,Lookup!$I:$M,Lookup!J$2,0),"")</f>
        <v/>
      </c>
      <c r="L8041" s="6" t="str">
        <f>IFERROR(VLOOKUP($J8041,Lookup!$I:$M,Lookup!K$2,0),"")</f>
        <v/>
      </c>
      <c r="M8041" s="6" t="str">
        <f>IFERROR(VLOOKUP($J8041,Lookup!$I:$M,Lookup!L$2,0),"")</f>
        <v/>
      </c>
      <c r="N8041" s="6" t="str">
        <f>IFERROR(VLOOKUP($J8041,Lookup!$I:$M,Lookup!M$2,0),"")</f>
        <v/>
      </c>
      <c r="O8041" s="6">
        <f>IFERROR(VLOOKUP(E8041,Lookup!B:C,2,0),0)</f>
        <v>0</v>
      </c>
    </row>
    <row r="8042" customHeight="1" spans="11:15">
      <c r="K8042" s="6" t="str">
        <f>IFERROR(VLOOKUP($J8042,Lookup!$I:$M,Lookup!J$2,0),"")</f>
        <v/>
      </c>
      <c r="L8042" s="6" t="str">
        <f>IFERROR(VLOOKUP($J8042,Lookup!$I:$M,Lookup!K$2,0),"")</f>
        <v/>
      </c>
      <c r="M8042" s="6" t="str">
        <f>IFERROR(VLOOKUP($J8042,Lookup!$I:$M,Lookup!L$2,0),"")</f>
        <v/>
      </c>
      <c r="N8042" s="6" t="str">
        <f>IFERROR(VLOOKUP($J8042,Lookup!$I:$M,Lookup!M$2,0),"")</f>
        <v/>
      </c>
      <c r="O8042" s="6">
        <f>IFERROR(VLOOKUP(E8042,Lookup!B:C,2,0),0)</f>
        <v>0</v>
      </c>
    </row>
    <row r="8043" customHeight="1" spans="11:15">
      <c r="K8043" s="6" t="str">
        <f>IFERROR(VLOOKUP($J8043,Lookup!$I:$M,Lookup!J$2,0),"")</f>
        <v/>
      </c>
      <c r="L8043" s="6" t="str">
        <f>IFERROR(VLOOKUP($J8043,Lookup!$I:$M,Lookup!K$2,0),"")</f>
        <v/>
      </c>
      <c r="M8043" s="6" t="str">
        <f>IFERROR(VLOOKUP($J8043,Lookup!$I:$M,Lookup!L$2,0),"")</f>
        <v/>
      </c>
      <c r="N8043" s="6" t="str">
        <f>IFERROR(VLOOKUP($J8043,Lookup!$I:$M,Lookup!M$2,0),"")</f>
        <v/>
      </c>
      <c r="O8043" s="6">
        <f>IFERROR(VLOOKUP(E8043,Lookup!B:C,2,0),0)</f>
        <v>0</v>
      </c>
    </row>
    <row r="8044" customHeight="1" spans="11:15">
      <c r="K8044" s="6" t="str">
        <f>IFERROR(VLOOKUP($J8044,Lookup!$I:$M,Lookup!J$2,0),"")</f>
        <v/>
      </c>
      <c r="L8044" s="6" t="str">
        <f>IFERROR(VLOOKUP($J8044,Lookup!$I:$M,Lookup!K$2,0),"")</f>
        <v/>
      </c>
      <c r="M8044" s="6" t="str">
        <f>IFERROR(VLOOKUP($J8044,Lookup!$I:$M,Lookup!L$2,0),"")</f>
        <v/>
      </c>
      <c r="N8044" s="6" t="str">
        <f>IFERROR(VLOOKUP($J8044,Lookup!$I:$M,Lookup!M$2,0),"")</f>
        <v/>
      </c>
      <c r="O8044" s="6">
        <f>IFERROR(VLOOKUP(E8044,Lookup!B:C,2,0),0)</f>
        <v>0</v>
      </c>
    </row>
    <row r="8045" customHeight="1" spans="11:15">
      <c r="K8045" s="6" t="str">
        <f>IFERROR(VLOOKUP($J8045,Lookup!$I:$M,Lookup!J$2,0),"")</f>
        <v/>
      </c>
      <c r="L8045" s="6" t="str">
        <f>IFERROR(VLOOKUP($J8045,Lookup!$I:$M,Lookup!K$2,0),"")</f>
        <v/>
      </c>
      <c r="M8045" s="6" t="str">
        <f>IFERROR(VLOOKUP($J8045,Lookup!$I:$M,Lookup!L$2,0),"")</f>
        <v/>
      </c>
      <c r="N8045" s="6" t="str">
        <f>IFERROR(VLOOKUP($J8045,Lookup!$I:$M,Lookup!M$2,0),"")</f>
        <v/>
      </c>
      <c r="O8045" s="6">
        <f>IFERROR(VLOOKUP(E8045,Lookup!B:C,2,0),0)</f>
        <v>0</v>
      </c>
    </row>
    <row r="8046" customHeight="1" spans="11:15">
      <c r="K8046" s="6" t="str">
        <f>IFERROR(VLOOKUP($J8046,Lookup!$I:$M,Lookup!J$2,0),"")</f>
        <v/>
      </c>
      <c r="L8046" s="6" t="str">
        <f>IFERROR(VLOOKUP($J8046,Lookup!$I:$M,Lookup!K$2,0),"")</f>
        <v/>
      </c>
      <c r="M8046" s="6" t="str">
        <f>IFERROR(VLOOKUP($J8046,Lookup!$I:$M,Lookup!L$2,0),"")</f>
        <v/>
      </c>
      <c r="N8046" s="6" t="str">
        <f>IFERROR(VLOOKUP($J8046,Lookup!$I:$M,Lookup!M$2,0),"")</f>
        <v/>
      </c>
      <c r="O8046" s="6">
        <f>IFERROR(VLOOKUP(E8046,Lookup!B:C,2,0),0)</f>
        <v>0</v>
      </c>
    </row>
    <row r="8047" customHeight="1" spans="11:15">
      <c r="K8047" s="6" t="str">
        <f>IFERROR(VLOOKUP($J8047,Lookup!$I:$M,Lookup!J$2,0),"")</f>
        <v/>
      </c>
      <c r="L8047" s="6" t="str">
        <f>IFERROR(VLOOKUP($J8047,Lookup!$I:$M,Lookup!K$2,0),"")</f>
        <v/>
      </c>
      <c r="M8047" s="6" t="str">
        <f>IFERROR(VLOOKUP($J8047,Lookup!$I:$M,Lookup!L$2,0),"")</f>
        <v/>
      </c>
      <c r="N8047" s="6" t="str">
        <f>IFERROR(VLOOKUP($J8047,Lookup!$I:$M,Lookup!M$2,0),"")</f>
        <v/>
      </c>
      <c r="O8047" s="6">
        <f>IFERROR(VLOOKUP(E8047,Lookup!B:C,2,0),0)</f>
        <v>0</v>
      </c>
    </row>
    <row r="8048" customHeight="1" spans="11:15">
      <c r="K8048" s="6" t="str">
        <f>IFERROR(VLOOKUP($J8048,Lookup!$I:$M,Lookup!J$2,0),"")</f>
        <v/>
      </c>
      <c r="L8048" s="6" t="str">
        <f>IFERROR(VLOOKUP($J8048,Lookup!$I:$M,Lookup!K$2,0),"")</f>
        <v/>
      </c>
      <c r="M8048" s="6" t="str">
        <f>IFERROR(VLOOKUP($J8048,Lookup!$I:$M,Lookup!L$2,0),"")</f>
        <v/>
      </c>
      <c r="N8048" s="6" t="str">
        <f>IFERROR(VLOOKUP($J8048,Lookup!$I:$M,Lookup!M$2,0),"")</f>
        <v/>
      </c>
      <c r="O8048" s="6">
        <f>IFERROR(VLOOKUP(E8048,Lookup!B:C,2,0),0)</f>
        <v>0</v>
      </c>
    </row>
    <row r="8049" customHeight="1" spans="11:15">
      <c r="K8049" s="6" t="str">
        <f>IFERROR(VLOOKUP($J8049,Lookup!$I:$M,Lookup!J$2,0),"")</f>
        <v/>
      </c>
      <c r="L8049" s="6" t="str">
        <f>IFERROR(VLOOKUP($J8049,Lookup!$I:$M,Lookup!K$2,0),"")</f>
        <v/>
      </c>
      <c r="M8049" s="6" t="str">
        <f>IFERROR(VLOOKUP($J8049,Lookup!$I:$M,Lookup!L$2,0),"")</f>
        <v/>
      </c>
      <c r="N8049" s="6" t="str">
        <f>IFERROR(VLOOKUP($J8049,Lookup!$I:$M,Lookup!M$2,0),"")</f>
        <v/>
      </c>
      <c r="O8049" s="6">
        <f>IFERROR(VLOOKUP(E8049,Lookup!B:C,2,0),0)</f>
        <v>0</v>
      </c>
    </row>
    <row r="8050" customHeight="1" spans="11:15">
      <c r="K8050" s="6" t="str">
        <f>IFERROR(VLOOKUP($J8050,Lookup!$I:$M,Lookup!J$2,0),"")</f>
        <v/>
      </c>
      <c r="L8050" s="6" t="str">
        <f>IFERROR(VLOOKUP($J8050,Lookup!$I:$M,Lookup!K$2,0),"")</f>
        <v/>
      </c>
      <c r="M8050" s="6" t="str">
        <f>IFERROR(VLOOKUP($J8050,Lookup!$I:$M,Lookup!L$2,0),"")</f>
        <v/>
      </c>
      <c r="N8050" s="6" t="str">
        <f>IFERROR(VLOOKUP($J8050,Lookup!$I:$M,Lookup!M$2,0),"")</f>
        <v/>
      </c>
      <c r="O8050" s="6">
        <f>IFERROR(VLOOKUP(E8050,Lookup!B:C,2,0),0)</f>
        <v>0</v>
      </c>
    </row>
    <row r="8051" customHeight="1" spans="11:15">
      <c r="K8051" s="6" t="str">
        <f>IFERROR(VLOOKUP($J8051,Lookup!$I:$M,Lookup!J$2,0),"")</f>
        <v/>
      </c>
      <c r="L8051" s="6" t="str">
        <f>IFERROR(VLOOKUP($J8051,Lookup!$I:$M,Lookup!K$2,0),"")</f>
        <v/>
      </c>
      <c r="M8051" s="6" t="str">
        <f>IFERROR(VLOOKUP($J8051,Lookup!$I:$M,Lookup!L$2,0),"")</f>
        <v/>
      </c>
      <c r="N8051" s="6" t="str">
        <f>IFERROR(VLOOKUP($J8051,Lookup!$I:$M,Lookup!M$2,0),"")</f>
        <v/>
      </c>
      <c r="O8051" s="6">
        <f>IFERROR(VLOOKUP(E8051,Lookup!B:C,2,0),0)</f>
        <v>0</v>
      </c>
    </row>
    <row r="8052" customHeight="1" spans="11:15">
      <c r="K8052" s="6" t="str">
        <f>IFERROR(VLOOKUP($J8052,Lookup!$I:$M,Lookup!J$2,0),"")</f>
        <v/>
      </c>
      <c r="L8052" s="6" t="str">
        <f>IFERROR(VLOOKUP($J8052,Lookup!$I:$M,Lookup!K$2,0),"")</f>
        <v/>
      </c>
      <c r="M8052" s="6" t="str">
        <f>IFERROR(VLOOKUP($J8052,Lookup!$I:$M,Lookup!L$2,0),"")</f>
        <v/>
      </c>
      <c r="N8052" s="6" t="str">
        <f>IFERROR(VLOOKUP($J8052,Lookup!$I:$M,Lookup!M$2,0),"")</f>
        <v/>
      </c>
      <c r="O8052" s="6">
        <f>IFERROR(VLOOKUP(E8052,Lookup!B:C,2,0),0)</f>
        <v>0</v>
      </c>
    </row>
    <row r="8053" customHeight="1" spans="11:15">
      <c r="K8053" s="6" t="str">
        <f>IFERROR(VLOOKUP($J8053,Lookup!$I:$M,Lookup!J$2,0),"")</f>
        <v/>
      </c>
      <c r="L8053" s="6" t="str">
        <f>IFERROR(VLOOKUP($J8053,Lookup!$I:$M,Lookup!K$2,0),"")</f>
        <v/>
      </c>
      <c r="M8053" s="6" t="str">
        <f>IFERROR(VLOOKUP($J8053,Lookup!$I:$M,Lookup!L$2,0),"")</f>
        <v/>
      </c>
      <c r="N8053" s="6" t="str">
        <f>IFERROR(VLOOKUP($J8053,Lookup!$I:$M,Lookup!M$2,0),"")</f>
        <v/>
      </c>
      <c r="O8053" s="6">
        <f>IFERROR(VLOOKUP(E8053,Lookup!B:C,2,0),0)</f>
        <v>0</v>
      </c>
    </row>
    <row r="8054" customHeight="1" spans="11:15">
      <c r="K8054" s="6" t="str">
        <f>IFERROR(VLOOKUP($J8054,Lookup!$I:$M,Lookup!J$2,0),"")</f>
        <v/>
      </c>
      <c r="L8054" s="6" t="str">
        <f>IFERROR(VLOOKUP($J8054,Lookup!$I:$M,Lookup!K$2,0),"")</f>
        <v/>
      </c>
      <c r="M8054" s="6" t="str">
        <f>IFERROR(VLOOKUP($J8054,Lookup!$I:$M,Lookup!L$2,0),"")</f>
        <v/>
      </c>
      <c r="N8054" s="6" t="str">
        <f>IFERROR(VLOOKUP($J8054,Lookup!$I:$M,Lookup!M$2,0),"")</f>
        <v/>
      </c>
      <c r="O8054" s="6">
        <f>IFERROR(VLOOKUP(E8054,Lookup!B:C,2,0),0)</f>
        <v>0</v>
      </c>
    </row>
    <row r="8055" customHeight="1" spans="11:15">
      <c r="K8055" s="6" t="str">
        <f>IFERROR(VLOOKUP($J8055,Lookup!$I:$M,Lookup!J$2,0),"")</f>
        <v/>
      </c>
      <c r="L8055" s="6" t="str">
        <f>IFERROR(VLOOKUP($J8055,Lookup!$I:$M,Lookup!K$2,0),"")</f>
        <v/>
      </c>
      <c r="M8055" s="6" t="str">
        <f>IFERROR(VLOOKUP($J8055,Lookup!$I:$M,Lookup!L$2,0),"")</f>
        <v/>
      </c>
      <c r="N8055" s="6" t="str">
        <f>IFERROR(VLOOKUP($J8055,Lookup!$I:$M,Lookup!M$2,0),"")</f>
        <v/>
      </c>
      <c r="O8055" s="6">
        <f>IFERROR(VLOOKUP(E8055,Lookup!B:C,2,0),0)</f>
        <v>0</v>
      </c>
    </row>
    <row r="8056" customHeight="1" spans="11:15">
      <c r="K8056" s="6" t="str">
        <f>IFERROR(VLOOKUP($J8056,Lookup!$I:$M,Lookup!J$2,0),"")</f>
        <v/>
      </c>
      <c r="L8056" s="6" t="str">
        <f>IFERROR(VLOOKUP($J8056,Lookup!$I:$M,Lookup!K$2,0),"")</f>
        <v/>
      </c>
      <c r="M8056" s="6" t="str">
        <f>IFERROR(VLOOKUP($J8056,Lookup!$I:$M,Lookup!L$2,0),"")</f>
        <v/>
      </c>
      <c r="N8056" s="6" t="str">
        <f>IFERROR(VLOOKUP($J8056,Lookup!$I:$M,Lookup!M$2,0),"")</f>
        <v/>
      </c>
      <c r="O8056" s="6">
        <f>IFERROR(VLOOKUP(E8056,Lookup!B:C,2,0),0)</f>
        <v>0</v>
      </c>
    </row>
    <row r="8057" customHeight="1" spans="11:15">
      <c r="K8057" s="6" t="str">
        <f>IFERROR(VLOOKUP($J8057,Lookup!$I:$M,Lookup!J$2,0),"")</f>
        <v/>
      </c>
      <c r="L8057" s="6" t="str">
        <f>IFERROR(VLOOKUP($J8057,Lookup!$I:$M,Lookup!K$2,0),"")</f>
        <v/>
      </c>
      <c r="M8057" s="6" t="str">
        <f>IFERROR(VLOOKUP($J8057,Lookup!$I:$M,Lookup!L$2,0),"")</f>
        <v/>
      </c>
      <c r="N8057" s="6" t="str">
        <f>IFERROR(VLOOKUP($J8057,Lookup!$I:$M,Lookup!M$2,0),"")</f>
        <v/>
      </c>
      <c r="O8057" s="6">
        <f>IFERROR(VLOOKUP(E8057,Lookup!B:C,2,0),0)</f>
        <v>0</v>
      </c>
    </row>
    <row r="8058" customHeight="1" spans="11:15">
      <c r="K8058" s="6" t="str">
        <f>IFERROR(VLOOKUP($J8058,Lookup!$I:$M,Lookup!J$2,0),"")</f>
        <v/>
      </c>
      <c r="L8058" s="6" t="str">
        <f>IFERROR(VLOOKUP($J8058,Lookup!$I:$M,Lookup!K$2,0),"")</f>
        <v/>
      </c>
      <c r="M8058" s="6" t="str">
        <f>IFERROR(VLOOKUP($J8058,Lookup!$I:$M,Lookup!L$2,0),"")</f>
        <v/>
      </c>
      <c r="N8058" s="6" t="str">
        <f>IFERROR(VLOOKUP($J8058,Lookup!$I:$M,Lookup!M$2,0),"")</f>
        <v/>
      </c>
      <c r="O8058" s="6">
        <f>IFERROR(VLOOKUP(E8058,Lookup!B:C,2,0),0)</f>
        <v>0</v>
      </c>
    </row>
    <row r="8059" customHeight="1" spans="11:15">
      <c r="K8059" s="6" t="str">
        <f>IFERROR(VLOOKUP($J8059,Lookup!$I:$M,Lookup!J$2,0),"")</f>
        <v/>
      </c>
      <c r="L8059" s="6" t="str">
        <f>IFERROR(VLOOKUP($J8059,Lookup!$I:$M,Lookup!K$2,0),"")</f>
        <v/>
      </c>
      <c r="M8059" s="6" t="str">
        <f>IFERROR(VLOOKUP($J8059,Lookup!$I:$M,Lookup!L$2,0),"")</f>
        <v/>
      </c>
      <c r="N8059" s="6" t="str">
        <f>IFERROR(VLOOKUP($J8059,Lookup!$I:$M,Lookup!M$2,0),"")</f>
        <v/>
      </c>
      <c r="O8059" s="6">
        <f>IFERROR(VLOOKUP(E8059,Lookup!B:C,2,0),0)</f>
        <v>0</v>
      </c>
    </row>
    <row r="8060" customHeight="1" spans="11:15">
      <c r="K8060" s="6" t="str">
        <f>IFERROR(VLOOKUP($J8060,Lookup!$I:$M,Lookup!J$2,0),"")</f>
        <v/>
      </c>
      <c r="L8060" s="6" t="str">
        <f>IFERROR(VLOOKUP($J8060,Lookup!$I:$M,Lookup!K$2,0),"")</f>
        <v/>
      </c>
      <c r="M8060" s="6" t="str">
        <f>IFERROR(VLOOKUP($J8060,Lookup!$I:$M,Lookup!L$2,0),"")</f>
        <v/>
      </c>
      <c r="N8060" s="6" t="str">
        <f>IFERROR(VLOOKUP($J8060,Lookup!$I:$M,Lookup!M$2,0),"")</f>
        <v/>
      </c>
      <c r="O8060" s="6">
        <f>IFERROR(VLOOKUP(E8060,Lookup!B:C,2,0),0)</f>
        <v>0</v>
      </c>
    </row>
    <row r="8061" customHeight="1" spans="11:15">
      <c r="K8061" s="6" t="str">
        <f>IFERROR(VLOOKUP($J8061,Lookup!$I:$M,Lookup!J$2,0),"")</f>
        <v/>
      </c>
      <c r="L8061" s="6" t="str">
        <f>IFERROR(VLOOKUP($J8061,Lookup!$I:$M,Lookup!K$2,0),"")</f>
        <v/>
      </c>
      <c r="M8061" s="6" t="str">
        <f>IFERROR(VLOOKUP($J8061,Lookup!$I:$M,Lookup!L$2,0),"")</f>
        <v/>
      </c>
      <c r="N8061" s="6" t="str">
        <f>IFERROR(VLOOKUP($J8061,Lookup!$I:$M,Lookup!M$2,0),"")</f>
        <v/>
      </c>
      <c r="O8061" s="6">
        <f>IFERROR(VLOOKUP(E8061,Lookup!B:C,2,0),0)</f>
        <v>0</v>
      </c>
    </row>
    <row r="8062" customHeight="1" spans="11:15">
      <c r="K8062" s="6" t="str">
        <f>IFERROR(VLOOKUP($J8062,Lookup!$I:$M,Lookup!J$2,0),"")</f>
        <v/>
      </c>
      <c r="L8062" s="6" t="str">
        <f>IFERROR(VLOOKUP($J8062,Lookup!$I:$M,Lookup!K$2,0),"")</f>
        <v/>
      </c>
      <c r="M8062" s="6" t="str">
        <f>IFERROR(VLOOKUP($J8062,Lookup!$I:$M,Lookup!L$2,0),"")</f>
        <v/>
      </c>
      <c r="N8062" s="6" t="str">
        <f>IFERROR(VLOOKUP($J8062,Lookup!$I:$M,Lookup!M$2,0),"")</f>
        <v/>
      </c>
      <c r="O8062" s="6">
        <f>IFERROR(VLOOKUP(E8062,Lookup!B:C,2,0),0)</f>
        <v>0</v>
      </c>
    </row>
    <row r="8063" customHeight="1" spans="11:15">
      <c r="K8063" s="6" t="str">
        <f>IFERROR(VLOOKUP($J8063,Lookup!$I:$M,Lookup!J$2,0),"")</f>
        <v/>
      </c>
      <c r="L8063" s="6" t="str">
        <f>IFERROR(VLOOKUP($J8063,Lookup!$I:$M,Lookup!K$2,0),"")</f>
        <v/>
      </c>
      <c r="M8063" s="6" t="str">
        <f>IFERROR(VLOOKUP($J8063,Lookup!$I:$M,Lookup!L$2,0),"")</f>
        <v/>
      </c>
      <c r="N8063" s="6" t="str">
        <f>IFERROR(VLOOKUP($J8063,Lookup!$I:$M,Lookup!M$2,0),"")</f>
        <v/>
      </c>
      <c r="O8063" s="6">
        <f>IFERROR(VLOOKUP(E8063,Lookup!B:C,2,0),0)</f>
        <v>0</v>
      </c>
    </row>
    <row r="8064" customHeight="1" spans="11:15">
      <c r="K8064" s="6" t="str">
        <f>IFERROR(VLOOKUP($J8064,Lookup!$I:$M,Lookup!J$2,0),"")</f>
        <v/>
      </c>
      <c r="L8064" s="6" t="str">
        <f>IFERROR(VLOOKUP($J8064,Lookup!$I:$M,Lookup!K$2,0),"")</f>
        <v/>
      </c>
      <c r="M8064" s="6" t="str">
        <f>IFERROR(VLOOKUP($J8064,Lookup!$I:$M,Lookup!L$2,0),"")</f>
        <v/>
      </c>
      <c r="N8064" s="6" t="str">
        <f>IFERROR(VLOOKUP($J8064,Lookup!$I:$M,Lookup!M$2,0),"")</f>
        <v/>
      </c>
      <c r="O8064" s="6">
        <f>IFERROR(VLOOKUP(E8064,Lookup!B:C,2,0),0)</f>
        <v>0</v>
      </c>
    </row>
    <row r="8065" customHeight="1" spans="11:15">
      <c r="K8065" s="6" t="str">
        <f>IFERROR(VLOOKUP($J8065,Lookup!$I:$M,Lookup!J$2,0),"")</f>
        <v/>
      </c>
      <c r="L8065" s="6" t="str">
        <f>IFERROR(VLOOKUP($J8065,Lookup!$I:$M,Lookup!K$2,0),"")</f>
        <v/>
      </c>
      <c r="M8065" s="6" t="str">
        <f>IFERROR(VLOOKUP($J8065,Lookup!$I:$M,Lookup!L$2,0),"")</f>
        <v/>
      </c>
      <c r="N8065" s="6" t="str">
        <f>IFERROR(VLOOKUP($J8065,Lookup!$I:$M,Lookup!M$2,0),"")</f>
        <v/>
      </c>
      <c r="O8065" s="6">
        <f>IFERROR(VLOOKUP(E8065,Lookup!B:C,2,0),0)</f>
        <v>0</v>
      </c>
    </row>
    <row r="8066" customHeight="1" spans="11:15">
      <c r="K8066" s="6" t="str">
        <f>IFERROR(VLOOKUP($J8066,Lookup!$I:$M,Lookup!J$2,0),"")</f>
        <v/>
      </c>
      <c r="L8066" s="6" t="str">
        <f>IFERROR(VLOOKUP($J8066,Lookup!$I:$M,Lookup!K$2,0),"")</f>
        <v/>
      </c>
      <c r="M8066" s="6" t="str">
        <f>IFERROR(VLOOKUP($J8066,Lookup!$I:$M,Lookup!L$2,0),"")</f>
        <v/>
      </c>
      <c r="N8066" s="6" t="str">
        <f>IFERROR(VLOOKUP($J8066,Lookup!$I:$M,Lookup!M$2,0),"")</f>
        <v/>
      </c>
      <c r="O8066" s="6">
        <f>IFERROR(VLOOKUP(E8066,Lookup!B:C,2,0),0)</f>
        <v>0</v>
      </c>
    </row>
    <row r="8067" customHeight="1" spans="11:15">
      <c r="K8067" s="6" t="str">
        <f>IFERROR(VLOOKUP($J8067,Lookup!$I:$M,Lookup!J$2,0),"")</f>
        <v/>
      </c>
      <c r="L8067" s="6" t="str">
        <f>IFERROR(VLOOKUP($J8067,Lookup!$I:$M,Lookup!K$2,0),"")</f>
        <v/>
      </c>
      <c r="M8067" s="6" t="str">
        <f>IFERROR(VLOOKUP($J8067,Lookup!$I:$M,Lookup!L$2,0),"")</f>
        <v/>
      </c>
      <c r="N8067" s="6" t="str">
        <f>IFERROR(VLOOKUP($J8067,Lookup!$I:$M,Lookup!M$2,0),"")</f>
        <v/>
      </c>
      <c r="O8067" s="6">
        <f>IFERROR(VLOOKUP(E8067,Lookup!B:C,2,0),0)</f>
        <v>0</v>
      </c>
    </row>
    <row r="8068" customHeight="1" spans="11:15">
      <c r="K8068" s="6" t="str">
        <f>IFERROR(VLOOKUP($J8068,Lookup!$I:$M,Lookup!J$2,0),"")</f>
        <v/>
      </c>
      <c r="L8068" s="6" t="str">
        <f>IFERROR(VLOOKUP($J8068,Lookup!$I:$M,Lookup!K$2,0),"")</f>
        <v/>
      </c>
      <c r="M8068" s="6" t="str">
        <f>IFERROR(VLOOKUP($J8068,Lookup!$I:$M,Lookup!L$2,0),"")</f>
        <v/>
      </c>
      <c r="N8068" s="6" t="str">
        <f>IFERROR(VLOOKUP($J8068,Lookup!$I:$M,Lookup!M$2,0),"")</f>
        <v/>
      </c>
      <c r="O8068" s="6">
        <f>IFERROR(VLOOKUP(E8068,Lookup!B:C,2,0),0)</f>
        <v>0</v>
      </c>
    </row>
    <row r="8069" customHeight="1" spans="11:15">
      <c r="K8069" s="6" t="str">
        <f>IFERROR(VLOOKUP($J8069,Lookup!$I:$M,Lookup!J$2,0),"")</f>
        <v/>
      </c>
      <c r="L8069" s="6" t="str">
        <f>IFERROR(VLOOKUP($J8069,Lookup!$I:$M,Lookup!K$2,0),"")</f>
        <v/>
      </c>
      <c r="M8069" s="6" t="str">
        <f>IFERROR(VLOOKUP($J8069,Lookup!$I:$M,Lookup!L$2,0),"")</f>
        <v/>
      </c>
      <c r="N8069" s="6" t="str">
        <f>IFERROR(VLOOKUP($J8069,Lookup!$I:$M,Lookup!M$2,0),"")</f>
        <v/>
      </c>
      <c r="O8069" s="6">
        <f>IFERROR(VLOOKUP(E8069,Lookup!B:C,2,0),0)</f>
        <v>0</v>
      </c>
    </row>
    <row r="8070" customHeight="1" spans="11:15">
      <c r="K8070" s="6" t="str">
        <f>IFERROR(VLOOKUP($J8070,Lookup!$I:$M,Lookup!J$2,0),"")</f>
        <v/>
      </c>
      <c r="L8070" s="6" t="str">
        <f>IFERROR(VLOOKUP($J8070,Lookup!$I:$M,Lookup!K$2,0),"")</f>
        <v/>
      </c>
      <c r="M8070" s="6" t="str">
        <f>IFERROR(VLOOKUP($J8070,Lookup!$I:$M,Lookup!L$2,0),"")</f>
        <v/>
      </c>
      <c r="N8070" s="6" t="str">
        <f>IFERROR(VLOOKUP($J8070,Lookup!$I:$M,Lookup!M$2,0),"")</f>
        <v/>
      </c>
      <c r="O8070" s="6">
        <f>IFERROR(VLOOKUP(E8070,Lookup!B:C,2,0),0)</f>
        <v>0</v>
      </c>
    </row>
    <row r="8071" customHeight="1" spans="11:15">
      <c r="K8071" s="6" t="str">
        <f>IFERROR(VLOOKUP($J8071,Lookup!$I:$M,Lookup!J$2,0),"")</f>
        <v/>
      </c>
      <c r="L8071" s="6" t="str">
        <f>IFERROR(VLOOKUP($J8071,Lookup!$I:$M,Lookup!K$2,0),"")</f>
        <v/>
      </c>
      <c r="M8071" s="6" t="str">
        <f>IFERROR(VLOOKUP($J8071,Lookup!$I:$M,Lookup!L$2,0),"")</f>
        <v/>
      </c>
      <c r="N8071" s="6" t="str">
        <f>IFERROR(VLOOKUP($J8071,Lookup!$I:$M,Lookup!M$2,0),"")</f>
        <v/>
      </c>
      <c r="O8071" s="6">
        <f>IFERROR(VLOOKUP(E8071,Lookup!B:C,2,0),0)</f>
        <v>0</v>
      </c>
    </row>
    <row r="8072" customHeight="1" spans="11:15">
      <c r="K8072" s="6" t="str">
        <f>IFERROR(VLOOKUP($J8072,Lookup!$I:$M,Lookup!J$2,0),"")</f>
        <v/>
      </c>
      <c r="L8072" s="6" t="str">
        <f>IFERROR(VLOOKUP($J8072,Lookup!$I:$M,Lookup!K$2,0),"")</f>
        <v/>
      </c>
      <c r="M8072" s="6" t="str">
        <f>IFERROR(VLOOKUP($J8072,Lookup!$I:$M,Lookup!L$2,0),"")</f>
        <v/>
      </c>
      <c r="N8072" s="6" t="str">
        <f>IFERROR(VLOOKUP($J8072,Lookup!$I:$M,Lookup!M$2,0),"")</f>
        <v/>
      </c>
      <c r="O8072" s="6">
        <f>IFERROR(VLOOKUP(E8072,Lookup!B:C,2,0),0)</f>
        <v>0</v>
      </c>
    </row>
    <row r="8073" customHeight="1" spans="11:15">
      <c r="K8073" s="6" t="str">
        <f>IFERROR(VLOOKUP($J8073,Lookup!$I:$M,Lookup!J$2,0),"")</f>
        <v/>
      </c>
      <c r="L8073" s="6" t="str">
        <f>IFERROR(VLOOKUP($J8073,Lookup!$I:$M,Lookup!K$2,0),"")</f>
        <v/>
      </c>
      <c r="M8073" s="6" t="str">
        <f>IFERROR(VLOOKUP($J8073,Lookup!$I:$M,Lookup!L$2,0),"")</f>
        <v/>
      </c>
      <c r="N8073" s="6" t="str">
        <f>IFERROR(VLOOKUP($J8073,Lookup!$I:$M,Lookup!M$2,0),"")</f>
        <v/>
      </c>
      <c r="O8073" s="6">
        <f>IFERROR(VLOOKUP(E8073,Lookup!B:C,2,0),0)</f>
        <v>0</v>
      </c>
    </row>
    <row r="8074" customHeight="1" spans="11:15">
      <c r="K8074" s="6" t="str">
        <f>IFERROR(VLOOKUP($J8074,Lookup!$I:$M,Lookup!J$2,0),"")</f>
        <v/>
      </c>
      <c r="L8074" s="6" t="str">
        <f>IFERROR(VLOOKUP($J8074,Lookup!$I:$M,Lookup!K$2,0),"")</f>
        <v/>
      </c>
      <c r="M8074" s="6" t="str">
        <f>IFERROR(VLOOKUP($J8074,Lookup!$I:$M,Lookup!L$2,0),"")</f>
        <v/>
      </c>
      <c r="N8074" s="6" t="str">
        <f>IFERROR(VLOOKUP($J8074,Lookup!$I:$M,Lookup!M$2,0),"")</f>
        <v/>
      </c>
      <c r="O8074" s="6">
        <f>IFERROR(VLOOKUP(E8074,Lookup!B:C,2,0),0)</f>
        <v>0</v>
      </c>
    </row>
    <row r="8075" customHeight="1" spans="11:15">
      <c r="K8075" s="6" t="str">
        <f>IFERROR(VLOOKUP($J8075,Lookup!$I:$M,Lookup!J$2,0),"")</f>
        <v/>
      </c>
      <c r="L8075" s="6" t="str">
        <f>IFERROR(VLOOKUP($J8075,Lookup!$I:$M,Lookup!K$2,0),"")</f>
        <v/>
      </c>
      <c r="M8075" s="6" t="str">
        <f>IFERROR(VLOOKUP($J8075,Lookup!$I:$M,Lookup!L$2,0),"")</f>
        <v/>
      </c>
      <c r="N8075" s="6" t="str">
        <f>IFERROR(VLOOKUP($J8075,Lookup!$I:$M,Lookup!M$2,0),"")</f>
        <v/>
      </c>
      <c r="O8075" s="6">
        <f>IFERROR(VLOOKUP(E8075,Lookup!B:C,2,0),0)</f>
        <v>0</v>
      </c>
    </row>
    <row r="8076" customHeight="1" spans="11:15">
      <c r="K8076" s="6" t="str">
        <f>IFERROR(VLOOKUP($J8076,Lookup!$I:$M,Lookup!J$2,0),"")</f>
        <v/>
      </c>
      <c r="L8076" s="6" t="str">
        <f>IFERROR(VLOOKUP($J8076,Lookup!$I:$M,Lookup!K$2,0),"")</f>
        <v/>
      </c>
      <c r="M8076" s="6" t="str">
        <f>IFERROR(VLOOKUP($J8076,Lookup!$I:$M,Lookup!L$2,0),"")</f>
        <v/>
      </c>
      <c r="N8076" s="6" t="str">
        <f>IFERROR(VLOOKUP($J8076,Lookup!$I:$M,Lookup!M$2,0),"")</f>
        <v/>
      </c>
      <c r="O8076" s="6">
        <f>IFERROR(VLOOKUP(E8076,Lookup!B:C,2,0),0)</f>
        <v>0</v>
      </c>
    </row>
    <row r="8077" customHeight="1" spans="11:15">
      <c r="K8077" s="6" t="str">
        <f>IFERROR(VLOOKUP($J8077,Lookup!$I:$M,Lookup!J$2,0),"")</f>
        <v/>
      </c>
      <c r="L8077" s="6" t="str">
        <f>IFERROR(VLOOKUP($J8077,Lookup!$I:$M,Lookup!K$2,0),"")</f>
        <v/>
      </c>
      <c r="M8077" s="6" t="str">
        <f>IFERROR(VLOOKUP($J8077,Lookup!$I:$M,Lookup!L$2,0),"")</f>
        <v/>
      </c>
      <c r="N8077" s="6" t="str">
        <f>IFERROR(VLOOKUP($J8077,Lookup!$I:$M,Lookup!M$2,0),"")</f>
        <v/>
      </c>
      <c r="O8077" s="6">
        <f>IFERROR(VLOOKUP(E8077,Lookup!B:C,2,0),0)</f>
        <v>0</v>
      </c>
    </row>
    <row r="8078" customHeight="1" spans="11:15">
      <c r="K8078" s="6" t="str">
        <f>IFERROR(VLOOKUP($J8078,Lookup!$I:$M,Lookup!J$2,0),"")</f>
        <v/>
      </c>
      <c r="L8078" s="6" t="str">
        <f>IFERROR(VLOOKUP($J8078,Lookup!$I:$M,Lookup!K$2,0),"")</f>
        <v/>
      </c>
      <c r="M8078" s="6" t="str">
        <f>IFERROR(VLOOKUP($J8078,Lookup!$I:$M,Lookup!L$2,0),"")</f>
        <v/>
      </c>
      <c r="N8078" s="6" t="str">
        <f>IFERROR(VLOOKUP($J8078,Lookup!$I:$M,Lookup!M$2,0),"")</f>
        <v/>
      </c>
      <c r="O8078" s="6">
        <f>IFERROR(VLOOKUP(E8078,Lookup!B:C,2,0),0)</f>
        <v>0</v>
      </c>
    </row>
    <row r="8079" customHeight="1" spans="11:15">
      <c r="K8079" s="6" t="str">
        <f>IFERROR(VLOOKUP($J8079,Lookup!$I:$M,Lookup!J$2,0),"")</f>
        <v/>
      </c>
      <c r="L8079" s="6" t="str">
        <f>IFERROR(VLOOKUP($J8079,Lookup!$I:$M,Lookup!K$2,0),"")</f>
        <v/>
      </c>
      <c r="M8079" s="6" t="str">
        <f>IFERROR(VLOOKUP($J8079,Lookup!$I:$M,Lookup!L$2,0),"")</f>
        <v/>
      </c>
      <c r="N8079" s="6" t="str">
        <f>IFERROR(VLOOKUP($J8079,Lookup!$I:$M,Lookup!M$2,0),"")</f>
        <v/>
      </c>
      <c r="O8079" s="6">
        <f>IFERROR(VLOOKUP(E8079,Lookup!B:C,2,0),0)</f>
        <v>0</v>
      </c>
    </row>
    <row r="8080" customHeight="1" spans="11:15">
      <c r="K8080" s="6" t="str">
        <f>IFERROR(VLOOKUP($J8080,Lookup!$I:$M,Lookup!J$2,0),"")</f>
        <v/>
      </c>
      <c r="L8080" s="6" t="str">
        <f>IFERROR(VLOOKUP($J8080,Lookup!$I:$M,Lookup!K$2,0),"")</f>
        <v/>
      </c>
      <c r="M8080" s="6" t="str">
        <f>IFERROR(VLOOKUP($J8080,Lookup!$I:$M,Lookup!L$2,0),"")</f>
        <v/>
      </c>
      <c r="N8080" s="6" t="str">
        <f>IFERROR(VLOOKUP($J8080,Lookup!$I:$M,Lookup!M$2,0),"")</f>
        <v/>
      </c>
      <c r="O8080" s="6">
        <f>IFERROR(VLOOKUP(E8080,Lookup!B:C,2,0),0)</f>
        <v>0</v>
      </c>
    </row>
    <row r="8081" customHeight="1" spans="11:15">
      <c r="K8081" s="6" t="str">
        <f>IFERROR(VLOOKUP($J8081,Lookup!$I:$M,Lookup!J$2,0),"")</f>
        <v/>
      </c>
      <c r="L8081" s="6" t="str">
        <f>IFERROR(VLOOKUP($J8081,Lookup!$I:$M,Lookup!K$2,0),"")</f>
        <v/>
      </c>
      <c r="M8081" s="6" t="str">
        <f>IFERROR(VLOOKUP($J8081,Lookup!$I:$M,Lookup!L$2,0),"")</f>
        <v/>
      </c>
      <c r="N8081" s="6" t="str">
        <f>IFERROR(VLOOKUP($J8081,Lookup!$I:$M,Lookup!M$2,0),"")</f>
        <v/>
      </c>
      <c r="O8081" s="6">
        <f>IFERROR(VLOOKUP(E8081,Lookup!B:C,2,0),0)</f>
        <v>0</v>
      </c>
    </row>
    <row r="8082" customHeight="1" spans="11:15">
      <c r="K8082" s="6" t="str">
        <f>IFERROR(VLOOKUP($J8082,Lookup!$I:$M,Lookup!J$2,0),"")</f>
        <v/>
      </c>
      <c r="L8082" s="6" t="str">
        <f>IFERROR(VLOOKUP($J8082,Lookup!$I:$M,Lookup!K$2,0),"")</f>
        <v/>
      </c>
      <c r="M8082" s="6" t="str">
        <f>IFERROR(VLOOKUP($J8082,Lookup!$I:$M,Lookup!L$2,0),"")</f>
        <v/>
      </c>
      <c r="N8082" s="6" t="str">
        <f>IFERROR(VLOOKUP($J8082,Lookup!$I:$M,Lookup!M$2,0),"")</f>
        <v/>
      </c>
      <c r="O8082" s="6">
        <f>IFERROR(VLOOKUP(E8082,Lookup!B:C,2,0),0)</f>
        <v>0</v>
      </c>
    </row>
    <row r="8083" customHeight="1" spans="11:15">
      <c r="K8083" s="6" t="str">
        <f>IFERROR(VLOOKUP($J8083,Lookup!$I:$M,Lookup!J$2,0),"")</f>
        <v/>
      </c>
      <c r="L8083" s="6" t="str">
        <f>IFERROR(VLOOKUP($J8083,Lookup!$I:$M,Lookup!K$2,0),"")</f>
        <v/>
      </c>
      <c r="M8083" s="6" t="str">
        <f>IFERROR(VLOOKUP($J8083,Lookup!$I:$M,Lookup!L$2,0),"")</f>
        <v/>
      </c>
      <c r="N8083" s="6" t="str">
        <f>IFERROR(VLOOKUP($J8083,Lookup!$I:$M,Lookup!M$2,0),"")</f>
        <v/>
      </c>
      <c r="O8083" s="6">
        <f>IFERROR(VLOOKUP(E8083,Lookup!B:C,2,0),0)</f>
        <v>0</v>
      </c>
    </row>
    <row r="8084" customHeight="1" spans="11:15">
      <c r="K8084" s="6" t="str">
        <f>IFERROR(VLOOKUP($J8084,Lookup!$I:$M,Lookup!J$2,0),"")</f>
        <v/>
      </c>
      <c r="L8084" s="6" t="str">
        <f>IFERROR(VLOOKUP($J8084,Lookup!$I:$M,Lookup!K$2,0),"")</f>
        <v/>
      </c>
      <c r="M8084" s="6" t="str">
        <f>IFERROR(VLOOKUP($J8084,Lookup!$I:$M,Lookup!L$2,0),"")</f>
        <v/>
      </c>
      <c r="N8084" s="6" t="str">
        <f>IFERROR(VLOOKUP($J8084,Lookup!$I:$M,Lookup!M$2,0),"")</f>
        <v/>
      </c>
      <c r="O8084" s="6">
        <f>IFERROR(VLOOKUP(E8084,Lookup!B:C,2,0),0)</f>
        <v>0</v>
      </c>
    </row>
    <row r="8085" customHeight="1" spans="11:15">
      <c r="K8085" s="6" t="str">
        <f>IFERROR(VLOOKUP($J8085,Lookup!$I:$M,Lookup!J$2,0),"")</f>
        <v/>
      </c>
      <c r="L8085" s="6" t="str">
        <f>IFERROR(VLOOKUP($J8085,Lookup!$I:$M,Lookup!K$2,0),"")</f>
        <v/>
      </c>
      <c r="M8085" s="6" t="str">
        <f>IFERROR(VLOOKUP($J8085,Lookup!$I:$M,Lookup!L$2,0),"")</f>
        <v/>
      </c>
      <c r="N8085" s="6" t="str">
        <f>IFERROR(VLOOKUP($J8085,Lookup!$I:$M,Lookup!M$2,0),"")</f>
        <v/>
      </c>
      <c r="O8085" s="6">
        <f>IFERROR(VLOOKUP(E8085,Lookup!B:C,2,0),0)</f>
        <v>0</v>
      </c>
    </row>
    <row r="8086" customHeight="1" spans="11:15">
      <c r="K8086" s="6" t="str">
        <f>IFERROR(VLOOKUP($J8086,Lookup!$I:$M,Lookup!J$2,0),"")</f>
        <v/>
      </c>
      <c r="L8086" s="6" t="str">
        <f>IFERROR(VLOOKUP($J8086,Lookup!$I:$M,Lookup!K$2,0),"")</f>
        <v/>
      </c>
      <c r="M8086" s="6" t="str">
        <f>IFERROR(VLOOKUP($J8086,Lookup!$I:$M,Lookup!L$2,0),"")</f>
        <v/>
      </c>
      <c r="N8086" s="6" t="str">
        <f>IFERROR(VLOOKUP($J8086,Lookup!$I:$M,Lookup!M$2,0),"")</f>
        <v/>
      </c>
      <c r="O8086" s="6">
        <f>IFERROR(VLOOKUP(E8086,Lookup!B:C,2,0),0)</f>
        <v>0</v>
      </c>
    </row>
    <row r="8087" customHeight="1" spans="11:15">
      <c r="K8087" s="6" t="str">
        <f>IFERROR(VLOOKUP($J8087,Lookup!$I:$M,Lookup!J$2,0),"")</f>
        <v/>
      </c>
      <c r="L8087" s="6" t="str">
        <f>IFERROR(VLOOKUP($J8087,Lookup!$I:$M,Lookup!K$2,0),"")</f>
        <v/>
      </c>
      <c r="M8087" s="6" t="str">
        <f>IFERROR(VLOOKUP($J8087,Lookup!$I:$M,Lookup!L$2,0),"")</f>
        <v/>
      </c>
      <c r="N8087" s="6" t="str">
        <f>IFERROR(VLOOKUP($J8087,Lookup!$I:$M,Lookup!M$2,0),"")</f>
        <v/>
      </c>
      <c r="O8087" s="6">
        <f>IFERROR(VLOOKUP(E8087,Lookup!B:C,2,0),0)</f>
        <v>0</v>
      </c>
    </row>
    <row r="8088" customHeight="1" spans="11:15">
      <c r="K8088" s="6" t="str">
        <f>IFERROR(VLOOKUP($J8088,Lookup!$I:$M,Lookup!J$2,0),"")</f>
        <v/>
      </c>
      <c r="L8088" s="6" t="str">
        <f>IFERROR(VLOOKUP($J8088,Lookup!$I:$M,Lookup!K$2,0),"")</f>
        <v/>
      </c>
      <c r="M8088" s="6" t="str">
        <f>IFERROR(VLOOKUP($J8088,Lookup!$I:$M,Lookup!L$2,0),"")</f>
        <v/>
      </c>
      <c r="N8088" s="6" t="str">
        <f>IFERROR(VLOOKUP($J8088,Lookup!$I:$M,Lookup!M$2,0),"")</f>
        <v/>
      </c>
      <c r="O8088" s="6">
        <f>IFERROR(VLOOKUP(E8088,Lookup!B:C,2,0),0)</f>
        <v>0</v>
      </c>
    </row>
    <row r="8089" customHeight="1" spans="11:15">
      <c r="K8089" s="6" t="str">
        <f>IFERROR(VLOOKUP($J8089,Lookup!$I:$M,Lookup!J$2,0),"")</f>
        <v/>
      </c>
      <c r="L8089" s="6" t="str">
        <f>IFERROR(VLOOKUP($J8089,Lookup!$I:$M,Lookup!K$2,0),"")</f>
        <v/>
      </c>
      <c r="M8089" s="6" t="str">
        <f>IFERROR(VLOOKUP($J8089,Lookup!$I:$M,Lookup!L$2,0),"")</f>
        <v/>
      </c>
      <c r="N8089" s="6" t="str">
        <f>IFERROR(VLOOKUP($J8089,Lookup!$I:$M,Lookup!M$2,0),"")</f>
        <v/>
      </c>
      <c r="O8089" s="6">
        <f>IFERROR(VLOOKUP(E8089,Lookup!B:C,2,0),0)</f>
        <v>0</v>
      </c>
    </row>
    <row r="8090" customHeight="1" spans="11:15">
      <c r="K8090" s="6" t="str">
        <f>IFERROR(VLOOKUP($J8090,Lookup!$I:$M,Lookup!J$2,0),"")</f>
        <v/>
      </c>
      <c r="L8090" s="6" t="str">
        <f>IFERROR(VLOOKUP($J8090,Lookup!$I:$M,Lookup!K$2,0),"")</f>
        <v/>
      </c>
      <c r="M8090" s="6" t="str">
        <f>IFERROR(VLOOKUP($J8090,Lookup!$I:$M,Lookup!L$2,0),"")</f>
        <v/>
      </c>
      <c r="N8090" s="6" t="str">
        <f>IFERROR(VLOOKUP($J8090,Lookup!$I:$M,Lookup!M$2,0),"")</f>
        <v/>
      </c>
      <c r="O8090" s="6">
        <f>IFERROR(VLOOKUP(E8090,Lookup!B:C,2,0),0)</f>
        <v>0</v>
      </c>
    </row>
    <row r="8091" customHeight="1" spans="11:15">
      <c r="K8091" s="6" t="str">
        <f>IFERROR(VLOOKUP($J8091,Lookup!$I:$M,Lookup!J$2,0),"")</f>
        <v/>
      </c>
      <c r="L8091" s="6" t="str">
        <f>IFERROR(VLOOKUP($J8091,Lookup!$I:$M,Lookup!K$2,0),"")</f>
        <v/>
      </c>
      <c r="M8091" s="6" t="str">
        <f>IFERROR(VLOOKUP($J8091,Lookup!$I:$M,Lookup!L$2,0),"")</f>
        <v/>
      </c>
      <c r="N8091" s="6" t="str">
        <f>IFERROR(VLOOKUP($J8091,Lookup!$I:$M,Lookup!M$2,0),"")</f>
        <v/>
      </c>
      <c r="O8091" s="6">
        <f>IFERROR(VLOOKUP(E8091,Lookup!B:C,2,0),0)</f>
        <v>0</v>
      </c>
    </row>
    <row r="8092" customHeight="1" spans="11:15">
      <c r="K8092" s="6" t="str">
        <f>IFERROR(VLOOKUP($J8092,Lookup!$I:$M,Lookup!J$2,0),"")</f>
        <v/>
      </c>
      <c r="L8092" s="6" t="str">
        <f>IFERROR(VLOOKUP($J8092,Lookup!$I:$M,Lookup!K$2,0),"")</f>
        <v/>
      </c>
      <c r="M8092" s="6" t="str">
        <f>IFERROR(VLOOKUP($J8092,Lookup!$I:$M,Lookup!L$2,0),"")</f>
        <v/>
      </c>
      <c r="N8092" s="6" t="str">
        <f>IFERROR(VLOOKUP($J8092,Lookup!$I:$M,Lookup!M$2,0),"")</f>
        <v/>
      </c>
      <c r="O8092" s="6">
        <f>IFERROR(VLOOKUP(E8092,Lookup!B:C,2,0),0)</f>
        <v>0</v>
      </c>
    </row>
    <row r="8093" customHeight="1" spans="11:15">
      <c r="K8093" s="6" t="str">
        <f>IFERROR(VLOOKUP($J8093,Lookup!$I:$M,Lookup!J$2,0),"")</f>
        <v/>
      </c>
      <c r="L8093" s="6" t="str">
        <f>IFERROR(VLOOKUP($J8093,Lookup!$I:$M,Lookup!K$2,0),"")</f>
        <v/>
      </c>
      <c r="M8093" s="6" t="str">
        <f>IFERROR(VLOOKUP($J8093,Lookup!$I:$M,Lookup!L$2,0),"")</f>
        <v/>
      </c>
      <c r="N8093" s="6" t="str">
        <f>IFERROR(VLOOKUP($J8093,Lookup!$I:$M,Lookup!M$2,0),"")</f>
        <v/>
      </c>
      <c r="O8093" s="6">
        <f>IFERROR(VLOOKUP(E8093,Lookup!B:C,2,0),0)</f>
        <v>0</v>
      </c>
    </row>
    <row r="8094" customHeight="1" spans="11:15">
      <c r="K8094" s="6" t="str">
        <f>IFERROR(VLOOKUP($J8094,Lookup!$I:$M,Lookup!J$2,0),"")</f>
        <v/>
      </c>
      <c r="L8094" s="6" t="str">
        <f>IFERROR(VLOOKUP($J8094,Lookup!$I:$M,Lookup!K$2,0),"")</f>
        <v/>
      </c>
      <c r="M8094" s="6" t="str">
        <f>IFERROR(VLOOKUP($J8094,Lookup!$I:$M,Lookup!L$2,0),"")</f>
        <v/>
      </c>
      <c r="N8094" s="6" t="str">
        <f>IFERROR(VLOOKUP($J8094,Lookup!$I:$M,Lookup!M$2,0),"")</f>
        <v/>
      </c>
      <c r="O8094" s="6">
        <f>IFERROR(VLOOKUP(E8094,Lookup!B:C,2,0),0)</f>
        <v>0</v>
      </c>
    </row>
    <row r="8095" customHeight="1" spans="11:15">
      <c r="K8095" s="6" t="str">
        <f>IFERROR(VLOOKUP($J8095,Lookup!$I:$M,Lookup!J$2,0),"")</f>
        <v/>
      </c>
      <c r="L8095" s="6" t="str">
        <f>IFERROR(VLOOKUP($J8095,Lookup!$I:$M,Lookup!K$2,0),"")</f>
        <v/>
      </c>
      <c r="M8095" s="6" t="str">
        <f>IFERROR(VLOOKUP($J8095,Lookup!$I:$M,Lookup!L$2,0),"")</f>
        <v/>
      </c>
      <c r="N8095" s="6" t="str">
        <f>IFERROR(VLOOKUP($J8095,Lookup!$I:$M,Lookup!M$2,0),"")</f>
        <v/>
      </c>
      <c r="O8095" s="6">
        <f>IFERROR(VLOOKUP(E8095,Lookup!B:C,2,0),0)</f>
        <v>0</v>
      </c>
    </row>
    <row r="8096" customHeight="1" spans="11:15">
      <c r="K8096" s="6" t="str">
        <f>IFERROR(VLOOKUP($J8096,Lookup!$I:$M,Lookup!J$2,0),"")</f>
        <v/>
      </c>
      <c r="L8096" s="6" t="str">
        <f>IFERROR(VLOOKUP($J8096,Lookup!$I:$M,Lookup!K$2,0),"")</f>
        <v/>
      </c>
      <c r="M8096" s="6" t="str">
        <f>IFERROR(VLOOKUP($J8096,Lookup!$I:$M,Lookup!L$2,0),"")</f>
        <v/>
      </c>
      <c r="N8096" s="6" t="str">
        <f>IFERROR(VLOOKUP($J8096,Lookup!$I:$M,Lookup!M$2,0),"")</f>
        <v/>
      </c>
      <c r="O8096" s="6">
        <f>IFERROR(VLOOKUP(E8096,Lookup!B:C,2,0),0)</f>
        <v>0</v>
      </c>
    </row>
    <row r="8097" customHeight="1" spans="11:15">
      <c r="K8097" s="6" t="str">
        <f>IFERROR(VLOOKUP($J8097,Lookup!$I:$M,Lookup!J$2,0),"")</f>
        <v/>
      </c>
      <c r="L8097" s="6" t="str">
        <f>IFERROR(VLOOKUP($J8097,Lookup!$I:$M,Lookup!K$2,0),"")</f>
        <v/>
      </c>
      <c r="M8097" s="6" t="str">
        <f>IFERROR(VLOOKUP($J8097,Lookup!$I:$M,Lookup!L$2,0),"")</f>
        <v/>
      </c>
      <c r="N8097" s="6" t="str">
        <f>IFERROR(VLOOKUP($J8097,Lookup!$I:$M,Lookup!M$2,0),"")</f>
        <v/>
      </c>
      <c r="O8097" s="6">
        <f>IFERROR(VLOOKUP(E8097,Lookup!B:C,2,0),0)</f>
        <v>0</v>
      </c>
    </row>
    <row r="8098" customHeight="1" spans="11:15">
      <c r="K8098" s="6" t="str">
        <f>IFERROR(VLOOKUP($J8098,Lookup!$I:$M,Lookup!J$2,0),"")</f>
        <v/>
      </c>
      <c r="L8098" s="6" t="str">
        <f>IFERROR(VLOOKUP($J8098,Lookup!$I:$M,Lookup!K$2,0),"")</f>
        <v/>
      </c>
      <c r="M8098" s="6" t="str">
        <f>IFERROR(VLOOKUP($J8098,Lookup!$I:$M,Lookup!L$2,0),"")</f>
        <v/>
      </c>
      <c r="N8098" s="6" t="str">
        <f>IFERROR(VLOOKUP($J8098,Lookup!$I:$M,Lookup!M$2,0),"")</f>
        <v/>
      </c>
      <c r="O8098" s="6">
        <f>IFERROR(VLOOKUP(E8098,Lookup!B:C,2,0),0)</f>
        <v>0</v>
      </c>
    </row>
    <row r="8099" customHeight="1" spans="11:15">
      <c r="K8099" s="6" t="str">
        <f>IFERROR(VLOOKUP($J8099,Lookup!$I:$M,Lookup!J$2,0),"")</f>
        <v/>
      </c>
      <c r="L8099" s="6" t="str">
        <f>IFERROR(VLOOKUP($J8099,Lookup!$I:$M,Lookup!K$2,0),"")</f>
        <v/>
      </c>
      <c r="M8099" s="6" t="str">
        <f>IFERROR(VLOOKUP($J8099,Lookup!$I:$M,Lookup!L$2,0),"")</f>
        <v/>
      </c>
      <c r="N8099" s="6" t="str">
        <f>IFERROR(VLOOKUP($J8099,Lookup!$I:$M,Lookup!M$2,0),"")</f>
        <v/>
      </c>
      <c r="O8099" s="6">
        <f>IFERROR(VLOOKUP(E8099,Lookup!B:C,2,0),0)</f>
        <v>0</v>
      </c>
    </row>
    <row r="8100" customHeight="1" spans="11:15">
      <c r="K8100" s="6" t="str">
        <f>IFERROR(VLOOKUP($J8100,Lookup!$I:$M,Lookup!J$2,0),"")</f>
        <v/>
      </c>
      <c r="L8100" s="6" t="str">
        <f>IFERROR(VLOOKUP($J8100,Lookup!$I:$M,Lookup!K$2,0),"")</f>
        <v/>
      </c>
      <c r="M8100" s="6" t="str">
        <f>IFERROR(VLOOKUP($J8100,Lookup!$I:$M,Lookup!L$2,0),"")</f>
        <v/>
      </c>
      <c r="N8100" s="6" t="str">
        <f>IFERROR(VLOOKUP($J8100,Lookup!$I:$M,Lookup!M$2,0),"")</f>
        <v/>
      </c>
      <c r="O8100" s="6">
        <f>IFERROR(VLOOKUP(E8100,Lookup!B:C,2,0),0)</f>
        <v>0</v>
      </c>
    </row>
    <row r="8101" customHeight="1" spans="11:15">
      <c r="K8101" s="6" t="str">
        <f>IFERROR(VLOOKUP($J8101,Lookup!$I:$M,Lookup!J$2,0),"")</f>
        <v/>
      </c>
      <c r="L8101" s="6" t="str">
        <f>IFERROR(VLOOKUP($J8101,Lookup!$I:$M,Lookup!K$2,0),"")</f>
        <v/>
      </c>
      <c r="M8101" s="6" t="str">
        <f>IFERROR(VLOOKUP($J8101,Lookup!$I:$M,Lookup!L$2,0),"")</f>
        <v/>
      </c>
      <c r="N8101" s="6" t="str">
        <f>IFERROR(VLOOKUP($J8101,Lookup!$I:$M,Lookup!M$2,0),"")</f>
        <v/>
      </c>
      <c r="O8101" s="6">
        <f>IFERROR(VLOOKUP(E8101,Lookup!B:C,2,0),0)</f>
        <v>0</v>
      </c>
    </row>
    <row r="8102" customHeight="1" spans="11:15">
      <c r="K8102" s="6" t="str">
        <f>IFERROR(VLOOKUP($J8102,Lookup!$I:$M,Lookup!J$2,0),"")</f>
        <v/>
      </c>
      <c r="L8102" s="6" t="str">
        <f>IFERROR(VLOOKUP($J8102,Lookup!$I:$M,Lookup!K$2,0),"")</f>
        <v/>
      </c>
      <c r="M8102" s="6" t="str">
        <f>IFERROR(VLOOKUP($J8102,Lookup!$I:$M,Lookup!L$2,0),"")</f>
        <v/>
      </c>
      <c r="N8102" s="6" t="str">
        <f>IFERROR(VLOOKUP($J8102,Lookup!$I:$M,Lookup!M$2,0),"")</f>
        <v/>
      </c>
      <c r="O8102" s="6">
        <f>IFERROR(VLOOKUP(E8102,Lookup!B:C,2,0),0)</f>
        <v>0</v>
      </c>
    </row>
    <row r="8103" customHeight="1" spans="11:15">
      <c r="K8103" s="6" t="str">
        <f>IFERROR(VLOOKUP($J8103,Lookup!$I:$M,Lookup!J$2,0),"")</f>
        <v/>
      </c>
      <c r="L8103" s="6" t="str">
        <f>IFERROR(VLOOKUP($J8103,Lookup!$I:$M,Lookup!K$2,0),"")</f>
        <v/>
      </c>
      <c r="M8103" s="6" t="str">
        <f>IFERROR(VLOOKUP($J8103,Lookup!$I:$M,Lookup!L$2,0),"")</f>
        <v/>
      </c>
      <c r="N8103" s="6" t="str">
        <f>IFERROR(VLOOKUP($J8103,Lookup!$I:$M,Lookup!M$2,0),"")</f>
        <v/>
      </c>
      <c r="O8103" s="6">
        <f>IFERROR(VLOOKUP(E8103,Lookup!B:C,2,0),0)</f>
        <v>0</v>
      </c>
    </row>
    <row r="8104" customHeight="1" spans="11:15">
      <c r="K8104" s="6" t="str">
        <f>IFERROR(VLOOKUP($J8104,Lookup!$I:$M,Lookup!J$2,0),"")</f>
        <v/>
      </c>
      <c r="L8104" s="6" t="str">
        <f>IFERROR(VLOOKUP($J8104,Lookup!$I:$M,Lookup!K$2,0),"")</f>
        <v/>
      </c>
      <c r="M8104" s="6" t="str">
        <f>IFERROR(VLOOKUP($J8104,Lookup!$I:$M,Lookup!L$2,0),"")</f>
        <v/>
      </c>
      <c r="N8104" s="6" t="str">
        <f>IFERROR(VLOOKUP($J8104,Lookup!$I:$M,Lookup!M$2,0),"")</f>
        <v/>
      </c>
      <c r="O8104" s="6">
        <f>IFERROR(VLOOKUP(E8104,Lookup!B:C,2,0),0)</f>
        <v>0</v>
      </c>
    </row>
    <row r="8105" customHeight="1" spans="11:15">
      <c r="K8105" s="6" t="str">
        <f>IFERROR(VLOOKUP($J8105,Lookup!$I:$M,Lookup!J$2,0),"")</f>
        <v/>
      </c>
      <c r="L8105" s="6" t="str">
        <f>IFERROR(VLOOKUP($J8105,Lookup!$I:$M,Lookup!K$2,0),"")</f>
        <v/>
      </c>
      <c r="M8105" s="6" t="str">
        <f>IFERROR(VLOOKUP($J8105,Lookup!$I:$M,Lookup!L$2,0),"")</f>
        <v/>
      </c>
      <c r="N8105" s="6" t="str">
        <f>IFERROR(VLOOKUP($J8105,Lookup!$I:$M,Lookup!M$2,0),"")</f>
        <v/>
      </c>
      <c r="O8105" s="6">
        <f>IFERROR(VLOOKUP(E8105,Lookup!B:C,2,0),0)</f>
        <v>0</v>
      </c>
    </row>
    <row r="8106" customHeight="1" spans="11:15">
      <c r="K8106" s="6" t="str">
        <f>IFERROR(VLOOKUP($J8106,Lookup!$I:$M,Lookup!J$2,0),"")</f>
        <v/>
      </c>
      <c r="L8106" s="6" t="str">
        <f>IFERROR(VLOOKUP($J8106,Lookup!$I:$M,Lookup!K$2,0),"")</f>
        <v/>
      </c>
      <c r="M8106" s="6" t="str">
        <f>IFERROR(VLOOKUP($J8106,Lookup!$I:$M,Lookup!L$2,0),"")</f>
        <v/>
      </c>
      <c r="N8106" s="6" t="str">
        <f>IFERROR(VLOOKUP($J8106,Lookup!$I:$M,Lookup!M$2,0),"")</f>
        <v/>
      </c>
      <c r="O8106" s="6">
        <f>IFERROR(VLOOKUP(E8106,Lookup!B:C,2,0),0)</f>
        <v>0</v>
      </c>
    </row>
    <row r="8107" customHeight="1" spans="11:15">
      <c r="K8107" s="6" t="str">
        <f>IFERROR(VLOOKUP($J8107,Lookup!$I:$M,Lookup!J$2,0),"")</f>
        <v/>
      </c>
      <c r="L8107" s="6" t="str">
        <f>IFERROR(VLOOKUP($J8107,Lookup!$I:$M,Lookup!K$2,0),"")</f>
        <v/>
      </c>
      <c r="M8107" s="6" t="str">
        <f>IFERROR(VLOOKUP($J8107,Lookup!$I:$M,Lookup!L$2,0),"")</f>
        <v/>
      </c>
      <c r="N8107" s="6" t="str">
        <f>IFERROR(VLOOKUP($J8107,Lookup!$I:$M,Lookup!M$2,0),"")</f>
        <v/>
      </c>
      <c r="O8107" s="6">
        <f>IFERROR(VLOOKUP(E8107,Lookup!B:C,2,0),0)</f>
        <v>0</v>
      </c>
    </row>
    <row r="8108" customHeight="1" spans="11:15">
      <c r="K8108" s="6" t="str">
        <f>IFERROR(VLOOKUP($J8108,Lookup!$I:$M,Lookup!J$2,0),"")</f>
        <v/>
      </c>
      <c r="L8108" s="6" t="str">
        <f>IFERROR(VLOOKUP($J8108,Lookup!$I:$M,Lookup!K$2,0),"")</f>
        <v/>
      </c>
      <c r="M8108" s="6" t="str">
        <f>IFERROR(VLOOKUP($J8108,Lookup!$I:$M,Lookup!L$2,0),"")</f>
        <v/>
      </c>
      <c r="N8108" s="6" t="str">
        <f>IFERROR(VLOOKUP($J8108,Lookup!$I:$M,Lookup!M$2,0),"")</f>
        <v/>
      </c>
      <c r="O8108" s="6">
        <f>IFERROR(VLOOKUP(E8108,Lookup!B:C,2,0),0)</f>
        <v>0</v>
      </c>
    </row>
    <row r="8109" customHeight="1" spans="11:15">
      <c r="K8109" s="6" t="str">
        <f>IFERROR(VLOOKUP($J8109,Lookup!$I:$M,Lookup!J$2,0),"")</f>
        <v/>
      </c>
      <c r="L8109" s="6" t="str">
        <f>IFERROR(VLOOKUP($J8109,Lookup!$I:$M,Lookup!K$2,0),"")</f>
        <v/>
      </c>
      <c r="M8109" s="6" t="str">
        <f>IFERROR(VLOOKUP($J8109,Lookup!$I:$M,Lookup!L$2,0),"")</f>
        <v/>
      </c>
      <c r="N8109" s="6" t="str">
        <f>IFERROR(VLOOKUP($J8109,Lookup!$I:$M,Lookup!M$2,0),"")</f>
        <v/>
      </c>
      <c r="O8109" s="6">
        <f>IFERROR(VLOOKUP(E8109,Lookup!B:C,2,0),0)</f>
        <v>0</v>
      </c>
    </row>
    <row r="8110" customHeight="1" spans="11:15">
      <c r="K8110" s="6" t="str">
        <f>IFERROR(VLOOKUP($J8110,Lookup!$I:$M,Lookup!J$2,0),"")</f>
        <v/>
      </c>
      <c r="L8110" s="6" t="str">
        <f>IFERROR(VLOOKUP($J8110,Lookup!$I:$M,Lookup!K$2,0),"")</f>
        <v/>
      </c>
      <c r="M8110" s="6" t="str">
        <f>IFERROR(VLOOKUP($J8110,Lookup!$I:$M,Lookup!L$2,0),"")</f>
        <v/>
      </c>
      <c r="N8110" s="6" t="str">
        <f>IFERROR(VLOOKUP($J8110,Lookup!$I:$M,Lookup!M$2,0),"")</f>
        <v/>
      </c>
      <c r="O8110" s="6">
        <f>IFERROR(VLOOKUP(E8110,Lookup!B:C,2,0),0)</f>
        <v>0</v>
      </c>
    </row>
    <row r="8111" customHeight="1" spans="11:15">
      <c r="K8111" s="6" t="str">
        <f>IFERROR(VLOOKUP($J8111,Lookup!$I:$M,Lookup!J$2,0),"")</f>
        <v/>
      </c>
      <c r="L8111" s="6" t="str">
        <f>IFERROR(VLOOKUP($J8111,Lookup!$I:$M,Lookup!K$2,0),"")</f>
        <v/>
      </c>
      <c r="M8111" s="6" t="str">
        <f>IFERROR(VLOOKUP($J8111,Lookup!$I:$M,Lookup!L$2,0),"")</f>
        <v/>
      </c>
      <c r="N8111" s="6" t="str">
        <f>IFERROR(VLOOKUP($J8111,Lookup!$I:$M,Lookup!M$2,0),"")</f>
        <v/>
      </c>
      <c r="O8111" s="6">
        <f>IFERROR(VLOOKUP(E8111,Lookup!B:C,2,0),0)</f>
        <v>0</v>
      </c>
    </row>
    <row r="8112" customHeight="1" spans="11:15">
      <c r="K8112" s="6" t="str">
        <f>IFERROR(VLOOKUP($J8112,Lookup!$I:$M,Lookup!J$2,0),"")</f>
        <v/>
      </c>
      <c r="L8112" s="6" t="str">
        <f>IFERROR(VLOOKUP($J8112,Lookup!$I:$M,Lookup!K$2,0),"")</f>
        <v/>
      </c>
      <c r="M8112" s="6" t="str">
        <f>IFERROR(VLOOKUP($J8112,Lookup!$I:$M,Lookup!L$2,0),"")</f>
        <v/>
      </c>
      <c r="N8112" s="6" t="str">
        <f>IFERROR(VLOOKUP($J8112,Lookup!$I:$M,Lookup!M$2,0),"")</f>
        <v/>
      </c>
      <c r="O8112" s="6">
        <f>IFERROR(VLOOKUP(E8112,Lookup!B:C,2,0),0)</f>
        <v>0</v>
      </c>
    </row>
    <row r="8113" customHeight="1" spans="11:15">
      <c r="K8113" s="6" t="str">
        <f>IFERROR(VLOOKUP($J8113,Lookup!$I:$M,Lookup!J$2,0),"")</f>
        <v/>
      </c>
      <c r="L8113" s="6" t="str">
        <f>IFERROR(VLOOKUP($J8113,Lookup!$I:$M,Lookup!K$2,0),"")</f>
        <v/>
      </c>
      <c r="M8113" s="6" t="str">
        <f>IFERROR(VLOOKUP($J8113,Lookup!$I:$M,Lookup!L$2,0),"")</f>
        <v/>
      </c>
      <c r="N8113" s="6" t="str">
        <f>IFERROR(VLOOKUP($J8113,Lookup!$I:$M,Lookup!M$2,0),"")</f>
        <v/>
      </c>
      <c r="O8113" s="6">
        <f>IFERROR(VLOOKUP(E8113,Lookup!B:C,2,0),0)</f>
        <v>0</v>
      </c>
    </row>
    <row r="8114" customHeight="1" spans="11:15">
      <c r="K8114" s="6" t="str">
        <f>IFERROR(VLOOKUP($J8114,Lookup!$I:$M,Lookup!J$2,0),"")</f>
        <v/>
      </c>
      <c r="L8114" s="6" t="str">
        <f>IFERROR(VLOOKUP($J8114,Lookup!$I:$M,Lookup!K$2,0),"")</f>
        <v/>
      </c>
      <c r="M8114" s="6" t="str">
        <f>IFERROR(VLOOKUP($J8114,Lookup!$I:$M,Lookup!L$2,0),"")</f>
        <v/>
      </c>
      <c r="N8114" s="6" t="str">
        <f>IFERROR(VLOOKUP($J8114,Lookup!$I:$M,Lookup!M$2,0),"")</f>
        <v/>
      </c>
      <c r="O8114" s="6">
        <f>IFERROR(VLOOKUP(E8114,Lookup!B:C,2,0),0)</f>
        <v>0</v>
      </c>
    </row>
    <row r="8115" customHeight="1" spans="11:15">
      <c r="K8115" s="6" t="str">
        <f>IFERROR(VLOOKUP($J8115,Lookup!$I:$M,Lookup!J$2,0),"")</f>
        <v/>
      </c>
      <c r="L8115" s="6" t="str">
        <f>IFERROR(VLOOKUP($J8115,Lookup!$I:$M,Lookup!K$2,0),"")</f>
        <v/>
      </c>
      <c r="M8115" s="6" t="str">
        <f>IFERROR(VLOOKUP($J8115,Lookup!$I:$M,Lookup!L$2,0),"")</f>
        <v/>
      </c>
      <c r="N8115" s="6" t="str">
        <f>IFERROR(VLOOKUP($J8115,Lookup!$I:$M,Lookup!M$2,0),"")</f>
        <v/>
      </c>
      <c r="O8115" s="6">
        <f>IFERROR(VLOOKUP(E8115,Lookup!B:C,2,0),0)</f>
        <v>0</v>
      </c>
    </row>
    <row r="8116" customHeight="1" spans="11:15">
      <c r="K8116" s="6" t="str">
        <f>IFERROR(VLOOKUP($J8116,Lookup!$I:$M,Lookup!J$2,0),"")</f>
        <v/>
      </c>
      <c r="L8116" s="6" t="str">
        <f>IFERROR(VLOOKUP($J8116,Lookup!$I:$M,Lookup!K$2,0),"")</f>
        <v/>
      </c>
      <c r="M8116" s="6" t="str">
        <f>IFERROR(VLOOKUP($J8116,Lookup!$I:$M,Lookup!L$2,0),"")</f>
        <v/>
      </c>
      <c r="N8116" s="6" t="str">
        <f>IFERROR(VLOOKUP($J8116,Lookup!$I:$M,Lookup!M$2,0),"")</f>
        <v/>
      </c>
      <c r="O8116" s="6">
        <f>IFERROR(VLOOKUP(E8116,Lookup!B:C,2,0),0)</f>
        <v>0</v>
      </c>
    </row>
    <row r="8117" customHeight="1" spans="11:15">
      <c r="K8117" s="6" t="str">
        <f>IFERROR(VLOOKUP($J8117,Lookup!$I:$M,Lookup!J$2,0),"")</f>
        <v/>
      </c>
      <c r="L8117" s="6" t="str">
        <f>IFERROR(VLOOKUP($J8117,Lookup!$I:$M,Lookup!K$2,0),"")</f>
        <v/>
      </c>
      <c r="M8117" s="6" t="str">
        <f>IFERROR(VLOOKUP($J8117,Lookup!$I:$M,Lookup!L$2,0),"")</f>
        <v/>
      </c>
      <c r="N8117" s="6" t="str">
        <f>IFERROR(VLOOKUP($J8117,Lookup!$I:$M,Lookup!M$2,0),"")</f>
        <v/>
      </c>
      <c r="O8117" s="6">
        <f>IFERROR(VLOOKUP(E8117,Lookup!B:C,2,0),0)</f>
        <v>0</v>
      </c>
    </row>
    <row r="8118" customHeight="1" spans="11:15">
      <c r="K8118" s="6" t="str">
        <f>IFERROR(VLOOKUP($J8118,Lookup!$I:$M,Lookup!J$2,0),"")</f>
        <v/>
      </c>
      <c r="L8118" s="6" t="str">
        <f>IFERROR(VLOOKUP($J8118,Lookup!$I:$M,Lookup!K$2,0),"")</f>
        <v/>
      </c>
      <c r="M8118" s="6" t="str">
        <f>IFERROR(VLOOKUP($J8118,Lookup!$I:$M,Lookup!L$2,0),"")</f>
        <v/>
      </c>
      <c r="N8118" s="6" t="str">
        <f>IFERROR(VLOOKUP($J8118,Lookup!$I:$M,Lookup!M$2,0),"")</f>
        <v/>
      </c>
      <c r="O8118" s="6">
        <f>IFERROR(VLOOKUP(E8118,Lookup!B:C,2,0),0)</f>
        <v>0</v>
      </c>
    </row>
    <row r="8119" customHeight="1" spans="11:15">
      <c r="K8119" s="6" t="str">
        <f>IFERROR(VLOOKUP($J8119,Lookup!$I:$M,Lookup!J$2,0),"")</f>
        <v/>
      </c>
      <c r="L8119" s="6" t="str">
        <f>IFERROR(VLOOKUP($J8119,Lookup!$I:$M,Lookup!K$2,0),"")</f>
        <v/>
      </c>
      <c r="M8119" s="6" t="str">
        <f>IFERROR(VLOOKUP($J8119,Lookup!$I:$M,Lookup!L$2,0),"")</f>
        <v/>
      </c>
      <c r="N8119" s="6" t="str">
        <f>IFERROR(VLOOKUP($J8119,Lookup!$I:$M,Lookup!M$2,0),"")</f>
        <v/>
      </c>
      <c r="O8119" s="6">
        <f>IFERROR(VLOOKUP(E8119,Lookup!B:C,2,0),0)</f>
        <v>0</v>
      </c>
    </row>
    <row r="8120" customHeight="1" spans="11:15">
      <c r="K8120" s="6" t="str">
        <f>IFERROR(VLOOKUP($J8120,Lookup!$I:$M,Lookup!J$2,0),"")</f>
        <v/>
      </c>
      <c r="L8120" s="6" t="str">
        <f>IFERROR(VLOOKUP($J8120,Lookup!$I:$M,Lookup!K$2,0),"")</f>
        <v/>
      </c>
      <c r="M8120" s="6" t="str">
        <f>IFERROR(VLOOKUP($J8120,Lookup!$I:$M,Lookup!L$2,0),"")</f>
        <v/>
      </c>
      <c r="N8120" s="6" t="str">
        <f>IFERROR(VLOOKUP($J8120,Lookup!$I:$M,Lookup!M$2,0),"")</f>
        <v/>
      </c>
      <c r="O8120" s="6">
        <f>IFERROR(VLOOKUP(E8120,Lookup!B:C,2,0),0)</f>
        <v>0</v>
      </c>
    </row>
    <row r="8121" customHeight="1" spans="11:15">
      <c r="K8121" s="6" t="str">
        <f>IFERROR(VLOOKUP($J8121,Lookup!$I:$M,Lookup!J$2,0),"")</f>
        <v/>
      </c>
      <c r="L8121" s="6" t="str">
        <f>IFERROR(VLOOKUP($J8121,Lookup!$I:$M,Lookup!K$2,0),"")</f>
        <v/>
      </c>
      <c r="M8121" s="6" t="str">
        <f>IFERROR(VLOOKUP($J8121,Lookup!$I:$M,Lookup!L$2,0),"")</f>
        <v/>
      </c>
      <c r="N8121" s="6" t="str">
        <f>IFERROR(VLOOKUP($J8121,Lookup!$I:$M,Lookup!M$2,0),"")</f>
        <v/>
      </c>
      <c r="O8121" s="6">
        <f>IFERROR(VLOOKUP(E8121,Lookup!B:C,2,0),0)</f>
        <v>0</v>
      </c>
    </row>
    <row r="8122" customHeight="1" spans="11:15">
      <c r="K8122" s="6" t="str">
        <f>IFERROR(VLOOKUP($J8122,Lookup!$I:$M,Lookup!J$2,0),"")</f>
        <v/>
      </c>
      <c r="L8122" s="6" t="str">
        <f>IFERROR(VLOOKUP($J8122,Lookup!$I:$M,Lookup!K$2,0),"")</f>
        <v/>
      </c>
      <c r="M8122" s="6" t="str">
        <f>IFERROR(VLOOKUP($J8122,Lookup!$I:$M,Lookup!L$2,0),"")</f>
        <v/>
      </c>
      <c r="N8122" s="6" t="str">
        <f>IFERROR(VLOOKUP($J8122,Lookup!$I:$M,Lookup!M$2,0),"")</f>
        <v/>
      </c>
      <c r="O8122" s="6">
        <f>IFERROR(VLOOKUP(E8122,Lookup!B:C,2,0),0)</f>
        <v>0</v>
      </c>
    </row>
    <row r="8123" customHeight="1" spans="11:15">
      <c r="K8123" s="6" t="str">
        <f>IFERROR(VLOOKUP($J8123,Lookup!$I:$M,Lookup!J$2,0),"")</f>
        <v/>
      </c>
      <c r="L8123" s="6" t="str">
        <f>IFERROR(VLOOKUP($J8123,Lookup!$I:$M,Lookup!K$2,0),"")</f>
        <v/>
      </c>
      <c r="M8123" s="6" t="str">
        <f>IFERROR(VLOOKUP($J8123,Lookup!$I:$M,Lookup!L$2,0),"")</f>
        <v/>
      </c>
      <c r="N8123" s="6" t="str">
        <f>IFERROR(VLOOKUP($J8123,Lookup!$I:$M,Lookup!M$2,0),"")</f>
        <v/>
      </c>
      <c r="O8123" s="6">
        <f>IFERROR(VLOOKUP(E8123,Lookup!B:C,2,0),0)</f>
        <v>0</v>
      </c>
    </row>
    <row r="8124" customHeight="1" spans="11:15">
      <c r="K8124" s="6" t="str">
        <f>IFERROR(VLOOKUP($J8124,Lookup!$I:$M,Lookup!J$2,0),"")</f>
        <v/>
      </c>
      <c r="L8124" s="6" t="str">
        <f>IFERROR(VLOOKUP($J8124,Lookup!$I:$M,Lookup!K$2,0),"")</f>
        <v/>
      </c>
      <c r="M8124" s="6" t="str">
        <f>IFERROR(VLOOKUP($J8124,Lookup!$I:$M,Lookup!L$2,0),"")</f>
        <v/>
      </c>
      <c r="N8124" s="6" t="str">
        <f>IFERROR(VLOOKUP($J8124,Lookup!$I:$M,Lookup!M$2,0),"")</f>
        <v/>
      </c>
      <c r="O8124" s="6">
        <f>IFERROR(VLOOKUP(E8124,Lookup!B:C,2,0),0)</f>
        <v>0</v>
      </c>
    </row>
    <row r="8125" customHeight="1" spans="11:15">
      <c r="K8125" s="6" t="str">
        <f>IFERROR(VLOOKUP($J8125,Lookup!$I:$M,Lookup!J$2,0),"")</f>
        <v/>
      </c>
      <c r="L8125" s="6" t="str">
        <f>IFERROR(VLOOKUP($J8125,Lookup!$I:$M,Lookup!K$2,0),"")</f>
        <v/>
      </c>
      <c r="M8125" s="6" t="str">
        <f>IFERROR(VLOOKUP($J8125,Lookup!$I:$M,Lookup!L$2,0),"")</f>
        <v/>
      </c>
      <c r="N8125" s="6" t="str">
        <f>IFERROR(VLOOKUP($J8125,Lookup!$I:$M,Lookup!M$2,0),"")</f>
        <v/>
      </c>
      <c r="O8125" s="6">
        <f>IFERROR(VLOOKUP(E8125,Lookup!B:C,2,0),0)</f>
        <v>0</v>
      </c>
    </row>
    <row r="8126" customHeight="1" spans="11:15">
      <c r="K8126" s="6" t="str">
        <f>IFERROR(VLOOKUP($J8126,Lookup!$I:$M,Lookup!J$2,0),"")</f>
        <v/>
      </c>
      <c r="L8126" s="6" t="str">
        <f>IFERROR(VLOOKUP($J8126,Lookup!$I:$M,Lookup!K$2,0),"")</f>
        <v/>
      </c>
      <c r="M8126" s="6" t="str">
        <f>IFERROR(VLOOKUP($J8126,Lookup!$I:$M,Lookup!L$2,0),"")</f>
        <v/>
      </c>
      <c r="N8126" s="6" t="str">
        <f>IFERROR(VLOOKUP($J8126,Lookup!$I:$M,Lookup!M$2,0),"")</f>
        <v/>
      </c>
      <c r="O8126" s="6">
        <f>IFERROR(VLOOKUP(E8126,Lookup!B:C,2,0),0)</f>
        <v>0</v>
      </c>
    </row>
    <row r="8127" customHeight="1" spans="11:15">
      <c r="K8127" s="6" t="str">
        <f>IFERROR(VLOOKUP($J8127,Lookup!$I:$M,Lookup!J$2,0),"")</f>
        <v/>
      </c>
      <c r="L8127" s="6" t="str">
        <f>IFERROR(VLOOKUP($J8127,Lookup!$I:$M,Lookup!K$2,0),"")</f>
        <v/>
      </c>
      <c r="M8127" s="6" t="str">
        <f>IFERROR(VLOOKUP($J8127,Lookup!$I:$M,Lookup!L$2,0),"")</f>
        <v/>
      </c>
      <c r="N8127" s="6" t="str">
        <f>IFERROR(VLOOKUP($J8127,Lookup!$I:$M,Lookup!M$2,0),"")</f>
        <v/>
      </c>
      <c r="O8127" s="6">
        <f>IFERROR(VLOOKUP(E8127,Lookup!B:C,2,0),0)</f>
        <v>0</v>
      </c>
    </row>
    <row r="8128" customHeight="1" spans="11:15">
      <c r="K8128" s="6" t="str">
        <f>IFERROR(VLOOKUP($J8128,Lookup!$I:$M,Lookup!J$2,0),"")</f>
        <v/>
      </c>
      <c r="L8128" s="6" t="str">
        <f>IFERROR(VLOOKUP($J8128,Lookup!$I:$M,Lookup!K$2,0),"")</f>
        <v/>
      </c>
      <c r="M8128" s="6" t="str">
        <f>IFERROR(VLOOKUP($J8128,Lookup!$I:$M,Lookup!L$2,0),"")</f>
        <v/>
      </c>
      <c r="N8128" s="6" t="str">
        <f>IFERROR(VLOOKUP($J8128,Lookup!$I:$M,Lookup!M$2,0),"")</f>
        <v/>
      </c>
      <c r="O8128" s="6">
        <f>IFERROR(VLOOKUP(E8128,Lookup!B:C,2,0),0)</f>
        <v>0</v>
      </c>
    </row>
    <row r="8129" customHeight="1" spans="11:15">
      <c r="K8129" s="6" t="str">
        <f>IFERROR(VLOOKUP($J8129,Lookup!$I:$M,Lookup!J$2,0),"")</f>
        <v/>
      </c>
      <c r="L8129" s="6" t="str">
        <f>IFERROR(VLOOKUP($J8129,Lookup!$I:$M,Lookup!K$2,0),"")</f>
        <v/>
      </c>
      <c r="M8129" s="6" t="str">
        <f>IFERROR(VLOOKUP($J8129,Lookup!$I:$M,Lookup!L$2,0),"")</f>
        <v/>
      </c>
      <c r="N8129" s="6" t="str">
        <f>IFERROR(VLOOKUP($J8129,Lookup!$I:$M,Lookup!M$2,0),"")</f>
        <v/>
      </c>
      <c r="O8129" s="6">
        <f>IFERROR(VLOOKUP(E8129,Lookup!B:C,2,0),0)</f>
        <v>0</v>
      </c>
    </row>
    <row r="8130" customHeight="1" spans="11:15">
      <c r="K8130" s="6" t="str">
        <f>IFERROR(VLOOKUP($J8130,Lookup!$I:$M,Lookup!J$2,0),"")</f>
        <v/>
      </c>
      <c r="L8130" s="6" t="str">
        <f>IFERROR(VLOOKUP($J8130,Lookup!$I:$M,Lookup!K$2,0),"")</f>
        <v/>
      </c>
      <c r="M8130" s="6" t="str">
        <f>IFERROR(VLOOKUP($J8130,Lookup!$I:$M,Lookup!L$2,0),"")</f>
        <v/>
      </c>
      <c r="N8130" s="6" t="str">
        <f>IFERROR(VLOOKUP($J8130,Lookup!$I:$M,Lookup!M$2,0),"")</f>
        <v/>
      </c>
      <c r="O8130" s="6">
        <f>IFERROR(VLOOKUP(E8130,Lookup!B:C,2,0),0)</f>
        <v>0</v>
      </c>
    </row>
    <row r="8131" customHeight="1" spans="11:15">
      <c r="K8131" s="6" t="str">
        <f>IFERROR(VLOOKUP($J8131,Lookup!$I:$M,Lookup!J$2,0),"")</f>
        <v/>
      </c>
      <c r="L8131" s="6" t="str">
        <f>IFERROR(VLOOKUP($J8131,Lookup!$I:$M,Lookup!K$2,0),"")</f>
        <v/>
      </c>
      <c r="M8131" s="6" t="str">
        <f>IFERROR(VLOOKUP($J8131,Lookup!$I:$M,Lookup!L$2,0),"")</f>
        <v/>
      </c>
      <c r="N8131" s="6" t="str">
        <f>IFERROR(VLOOKUP($J8131,Lookup!$I:$M,Lookup!M$2,0),"")</f>
        <v/>
      </c>
      <c r="O8131" s="6">
        <f>IFERROR(VLOOKUP(E8131,Lookup!B:C,2,0),0)</f>
        <v>0</v>
      </c>
    </row>
    <row r="8132" customHeight="1" spans="11:15">
      <c r="K8132" s="6" t="str">
        <f>IFERROR(VLOOKUP($J8132,Lookup!$I:$M,Lookup!J$2,0),"")</f>
        <v/>
      </c>
      <c r="L8132" s="6" t="str">
        <f>IFERROR(VLOOKUP($J8132,Lookup!$I:$M,Lookup!K$2,0),"")</f>
        <v/>
      </c>
      <c r="M8132" s="6" t="str">
        <f>IFERROR(VLOOKUP($J8132,Lookup!$I:$M,Lookup!L$2,0),"")</f>
        <v/>
      </c>
      <c r="N8132" s="6" t="str">
        <f>IFERROR(VLOOKUP($J8132,Lookup!$I:$M,Lookup!M$2,0),"")</f>
        <v/>
      </c>
      <c r="O8132" s="6">
        <f>IFERROR(VLOOKUP(E8132,Lookup!B:C,2,0),0)</f>
        <v>0</v>
      </c>
    </row>
    <row r="8133" customHeight="1" spans="11:15">
      <c r="K8133" s="6" t="str">
        <f>IFERROR(VLOOKUP($J8133,Lookup!$I:$M,Lookup!J$2,0),"")</f>
        <v/>
      </c>
      <c r="L8133" s="6" t="str">
        <f>IFERROR(VLOOKUP($J8133,Lookup!$I:$M,Lookup!K$2,0),"")</f>
        <v/>
      </c>
      <c r="M8133" s="6" t="str">
        <f>IFERROR(VLOOKUP($J8133,Lookup!$I:$M,Lookup!L$2,0),"")</f>
        <v/>
      </c>
      <c r="N8133" s="6" t="str">
        <f>IFERROR(VLOOKUP($J8133,Lookup!$I:$M,Lookup!M$2,0),"")</f>
        <v/>
      </c>
      <c r="O8133" s="6">
        <f>IFERROR(VLOOKUP(E8133,Lookup!B:C,2,0),0)</f>
        <v>0</v>
      </c>
    </row>
    <row r="8134" customHeight="1" spans="11:15">
      <c r="K8134" s="6" t="str">
        <f>IFERROR(VLOOKUP($J8134,Lookup!$I:$M,Lookup!J$2,0),"")</f>
        <v/>
      </c>
      <c r="L8134" s="6" t="str">
        <f>IFERROR(VLOOKUP($J8134,Lookup!$I:$M,Lookup!K$2,0),"")</f>
        <v/>
      </c>
      <c r="M8134" s="6" t="str">
        <f>IFERROR(VLOOKUP($J8134,Lookup!$I:$M,Lookup!L$2,0),"")</f>
        <v/>
      </c>
      <c r="N8134" s="6" t="str">
        <f>IFERROR(VLOOKUP($J8134,Lookup!$I:$M,Lookup!M$2,0),"")</f>
        <v/>
      </c>
      <c r="O8134" s="6">
        <f>IFERROR(VLOOKUP(E8134,Lookup!B:C,2,0),0)</f>
        <v>0</v>
      </c>
    </row>
    <row r="8135" customHeight="1" spans="11:15">
      <c r="K8135" s="6" t="str">
        <f>IFERROR(VLOOKUP($J8135,Lookup!$I:$M,Lookup!J$2,0),"")</f>
        <v/>
      </c>
      <c r="L8135" s="6" t="str">
        <f>IFERROR(VLOOKUP($J8135,Lookup!$I:$M,Lookup!K$2,0),"")</f>
        <v/>
      </c>
      <c r="M8135" s="6" t="str">
        <f>IFERROR(VLOOKUP($J8135,Lookup!$I:$M,Lookup!L$2,0),"")</f>
        <v/>
      </c>
      <c r="N8135" s="6" t="str">
        <f>IFERROR(VLOOKUP($J8135,Lookup!$I:$M,Lookup!M$2,0),"")</f>
        <v/>
      </c>
      <c r="O8135" s="6">
        <f>IFERROR(VLOOKUP(E8135,Lookup!B:C,2,0),0)</f>
        <v>0</v>
      </c>
    </row>
    <row r="8136" customHeight="1" spans="11:15">
      <c r="K8136" s="6" t="str">
        <f>IFERROR(VLOOKUP($J8136,Lookup!$I:$M,Lookup!J$2,0),"")</f>
        <v/>
      </c>
      <c r="L8136" s="6" t="str">
        <f>IFERROR(VLOOKUP($J8136,Lookup!$I:$M,Lookup!K$2,0),"")</f>
        <v/>
      </c>
      <c r="M8136" s="6" t="str">
        <f>IFERROR(VLOOKUP($J8136,Lookup!$I:$M,Lookup!L$2,0),"")</f>
        <v/>
      </c>
      <c r="N8136" s="6" t="str">
        <f>IFERROR(VLOOKUP($J8136,Lookup!$I:$M,Lookup!M$2,0),"")</f>
        <v/>
      </c>
      <c r="O8136" s="6">
        <f>IFERROR(VLOOKUP(E8136,Lookup!B:C,2,0),0)</f>
        <v>0</v>
      </c>
    </row>
    <row r="8137" customHeight="1" spans="11:15">
      <c r="K8137" s="6" t="str">
        <f>IFERROR(VLOOKUP($J8137,Lookup!$I:$M,Lookup!J$2,0),"")</f>
        <v/>
      </c>
      <c r="L8137" s="6" t="str">
        <f>IFERROR(VLOOKUP($J8137,Lookup!$I:$M,Lookup!K$2,0),"")</f>
        <v/>
      </c>
      <c r="M8137" s="6" t="str">
        <f>IFERROR(VLOOKUP($J8137,Lookup!$I:$M,Lookup!L$2,0),"")</f>
        <v/>
      </c>
      <c r="N8137" s="6" t="str">
        <f>IFERROR(VLOOKUP($J8137,Lookup!$I:$M,Lookup!M$2,0),"")</f>
        <v/>
      </c>
      <c r="O8137" s="6">
        <f>IFERROR(VLOOKUP(E8137,Lookup!B:C,2,0),0)</f>
        <v>0</v>
      </c>
    </row>
    <row r="8138" customHeight="1" spans="11:15">
      <c r="K8138" s="6" t="str">
        <f>IFERROR(VLOOKUP($J8138,Lookup!$I:$M,Lookup!J$2,0),"")</f>
        <v/>
      </c>
      <c r="L8138" s="6" t="str">
        <f>IFERROR(VLOOKUP($J8138,Lookup!$I:$M,Lookup!K$2,0),"")</f>
        <v/>
      </c>
      <c r="M8138" s="6" t="str">
        <f>IFERROR(VLOOKUP($J8138,Lookup!$I:$M,Lookup!L$2,0),"")</f>
        <v/>
      </c>
      <c r="N8138" s="6" t="str">
        <f>IFERROR(VLOOKUP($J8138,Lookup!$I:$M,Lookup!M$2,0),"")</f>
        <v/>
      </c>
      <c r="O8138" s="6">
        <f>IFERROR(VLOOKUP(E8138,Lookup!B:C,2,0),0)</f>
        <v>0</v>
      </c>
    </row>
    <row r="8139" customHeight="1" spans="11:15">
      <c r="K8139" s="6" t="str">
        <f>IFERROR(VLOOKUP($J8139,Lookup!$I:$M,Lookup!J$2,0),"")</f>
        <v/>
      </c>
      <c r="L8139" s="6" t="str">
        <f>IFERROR(VLOOKUP($J8139,Lookup!$I:$M,Lookup!K$2,0),"")</f>
        <v/>
      </c>
      <c r="M8139" s="6" t="str">
        <f>IFERROR(VLOOKUP($J8139,Lookup!$I:$M,Lookup!L$2,0),"")</f>
        <v/>
      </c>
      <c r="N8139" s="6" t="str">
        <f>IFERROR(VLOOKUP($J8139,Lookup!$I:$M,Lookup!M$2,0),"")</f>
        <v/>
      </c>
      <c r="O8139" s="6">
        <f>IFERROR(VLOOKUP(E8139,Lookup!B:C,2,0),0)</f>
        <v>0</v>
      </c>
    </row>
    <row r="8140" customHeight="1" spans="11:15">
      <c r="K8140" s="6" t="str">
        <f>IFERROR(VLOOKUP($J8140,Lookup!$I:$M,Lookup!J$2,0),"")</f>
        <v/>
      </c>
      <c r="L8140" s="6" t="str">
        <f>IFERROR(VLOOKUP($J8140,Lookup!$I:$M,Lookup!K$2,0),"")</f>
        <v/>
      </c>
      <c r="M8140" s="6" t="str">
        <f>IFERROR(VLOOKUP($J8140,Lookup!$I:$M,Lookup!L$2,0),"")</f>
        <v/>
      </c>
      <c r="N8140" s="6" t="str">
        <f>IFERROR(VLOOKUP($J8140,Lookup!$I:$M,Lookup!M$2,0),"")</f>
        <v/>
      </c>
      <c r="O8140" s="6">
        <f>IFERROR(VLOOKUP(E8140,Lookup!B:C,2,0),0)</f>
        <v>0</v>
      </c>
    </row>
    <row r="8141" customHeight="1" spans="11:15">
      <c r="K8141" s="6" t="str">
        <f>IFERROR(VLOOKUP($J8141,Lookup!$I:$M,Lookup!J$2,0),"")</f>
        <v/>
      </c>
      <c r="L8141" s="6" t="str">
        <f>IFERROR(VLOOKUP($J8141,Lookup!$I:$M,Lookup!K$2,0),"")</f>
        <v/>
      </c>
      <c r="M8141" s="6" t="str">
        <f>IFERROR(VLOOKUP($J8141,Lookup!$I:$M,Lookup!L$2,0),"")</f>
        <v/>
      </c>
      <c r="N8141" s="6" t="str">
        <f>IFERROR(VLOOKUP($J8141,Lookup!$I:$M,Lookup!M$2,0),"")</f>
        <v/>
      </c>
      <c r="O8141" s="6">
        <f>IFERROR(VLOOKUP(E8141,Lookup!B:C,2,0),0)</f>
        <v>0</v>
      </c>
    </row>
    <row r="8142" customHeight="1" spans="11:15">
      <c r="K8142" s="6" t="str">
        <f>IFERROR(VLOOKUP($J8142,Lookup!$I:$M,Lookup!J$2,0),"")</f>
        <v/>
      </c>
      <c r="L8142" s="6" t="str">
        <f>IFERROR(VLOOKUP($J8142,Lookup!$I:$M,Lookup!K$2,0),"")</f>
        <v/>
      </c>
      <c r="M8142" s="6" t="str">
        <f>IFERROR(VLOOKUP($J8142,Lookup!$I:$M,Lookup!L$2,0),"")</f>
        <v/>
      </c>
      <c r="N8142" s="6" t="str">
        <f>IFERROR(VLOOKUP($J8142,Lookup!$I:$M,Lookup!M$2,0),"")</f>
        <v/>
      </c>
      <c r="O8142" s="6">
        <f>IFERROR(VLOOKUP(E8142,Lookup!B:C,2,0),0)</f>
        <v>0</v>
      </c>
    </row>
    <row r="8143" customHeight="1" spans="11:15">
      <c r="K8143" s="6" t="str">
        <f>IFERROR(VLOOKUP($J8143,Lookup!$I:$M,Lookup!J$2,0),"")</f>
        <v/>
      </c>
      <c r="L8143" s="6" t="str">
        <f>IFERROR(VLOOKUP($J8143,Lookup!$I:$M,Lookup!K$2,0),"")</f>
        <v/>
      </c>
      <c r="M8143" s="6" t="str">
        <f>IFERROR(VLOOKUP($J8143,Lookup!$I:$M,Lookup!L$2,0),"")</f>
        <v/>
      </c>
      <c r="N8143" s="6" t="str">
        <f>IFERROR(VLOOKUP($J8143,Lookup!$I:$M,Lookup!M$2,0),"")</f>
        <v/>
      </c>
      <c r="O8143" s="6">
        <f>IFERROR(VLOOKUP(E8143,Lookup!B:C,2,0),0)</f>
        <v>0</v>
      </c>
    </row>
    <row r="8144" customHeight="1" spans="11:15">
      <c r="K8144" s="6" t="str">
        <f>IFERROR(VLOOKUP($J8144,Lookup!$I:$M,Lookup!J$2,0),"")</f>
        <v/>
      </c>
      <c r="L8144" s="6" t="str">
        <f>IFERROR(VLOOKUP($J8144,Lookup!$I:$M,Lookup!K$2,0),"")</f>
        <v/>
      </c>
      <c r="M8144" s="6" t="str">
        <f>IFERROR(VLOOKUP($J8144,Lookup!$I:$M,Lookup!L$2,0),"")</f>
        <v/>
      </c>
      <c r="N8144" s="6" t="str">
        <f>IFERROR(VLOOKUP($J8144,Lookup!$I:$M,Lookup!M$2,0),"")</f>
        <v/>
      </c>
      <c r="O8144" s="6">
        <f>IFERROR(VLOOKUP(E8144,Lookup!B:C,2,0),0)</f>
        <v>0</v>
      </c>
    </row>
    <row r="8145" customHeight="1" spans="11:15">
      <c r="K8145" s="6" t="str">
        <f>IFERROR(VLOOKUP($J8145,Lookup!$I:$M,Lookup!J$2,0),"")</f>
        <v/>
      </c>
      <c r="L8145" s="6" t="str">
        <f>IFERROR(VLOOKUP($J8145,Lookup!$I:$M,Lookup!K$2,0),"")</f>
        <v/>
      </c>
      <c r="M8145" s="6" t="str">
        <f>IFERROR(VLOOKUP($J8145,Lookup!$I:$M,Lookup!L$2,0),"")</f>
        <v/>
      </c>
      <c r="N8145" s="6" t="str">
        <f>IFERROR(VLOOKUP($J8145,Lookup!$I:$M,Lookup!M$2,0),"")</f>
        <v/>
      </c>
      <c r="O8145" s="6">
        <f>IFERROR(VLOOKUP(E8145,Lookup!B:C,2,0),0)</f>
        <v>0</v>
      </c>
    </row>
    <row r="8146" customHeight="1" spans="11:15">
      <c r="K8146" s="6" t="str">
        <f>IFERROR(VLOOKUP($J8146,Lookup!$I:$M,Lookup!J$2,0),"")</f>
        <v/>
      </c>
      <c r="L8146" s="6" t="str">
        <f>IFERROR(VLOOKUP($J8146,Lookup!$I:$M,Lookup!K$2,0),"")</f>
        <v/>
      </c>
      <c r="M8146" s="6" t="str">
        <f>IFERROR(VLOOKUP($J8146,Lookup!$I:$M,Lookup!L$2,0),"")</f>
        <v/>
      </c>
      <c r="N8146" s="6" t="str">
        <f>IFERROR(VLOOKUP($J8146,Lookup!$I:$M,Lookup!M$2,0),"")</f>
        <v/>
      </c>
      <c r="O8146" s="6">
        <f>IFERROR(VLOOKUP(E8146,Lookup!B:C,2,0),0)</f>
        <v>0</v>
      </c>
    </row>
    <row r="8147" customHeight="1" spans="11:15">
      <c r="K8147" s="6" t="str">
        <f>IFERROR(VLOOKUP($J8147,Lookup!$I:$M,Lookup!J$2,0),"")</f>
        <v/>
      </c>
      <c r="L8147" s="6" t="str">
        <f>IFERROR(VLOOKUP($J8147,Lookup!$I:$M,Lookup!K$2,0),"")</f>
        <v/>
      </c>
      <c r="M8147" s="6" t="str">
        <f>IFERROR(VLOOKUP($J8147,Lookup!$I:$M,Lookup!L$2,0),"")</f>
        <v/>
      </c>
      <c r="N8147" s="6" t="str">
        <f>IFERROR(VLOOKUP($J8147,Lookup!$I:$M,Lookup!M$2,0),"")</f>
        <v/>
      </c>
      <c r="O8147" s="6">
        <f>IFERROR(VLOOKUP(E8147,Lookup!B:C,2,0),0)</f>
        <v>0</v>
      </c>
    </row>
    <row r="8148" customHeight="1" spans="11:15">
      <c r="K8148" s="6" t="str">
        <f>IFERROR(VLOOKUP($J8148,Lookup!$I:$M,Lookup!J$2,0),"")</f>
        <v/>
      </c>
      <c r="L8148" s="6" t="str">
        <f>IFERROR(VLOOKUP($J8148,Lookup!$I:$M,Lookup!K$2,0),"")</f>
        <v/>
      </c>
      <c r="M8148" s="6" t="str">
        <f>IFERROR(VLOOKUP($J8148,Lookup!$I:$M,Lookup!L$2,0),"")</f>
        <v/>
      </c>
      <c r="N8148" s="6" t="str">
        <f>IFERROR(VLOOKUP($J8148,Lookup!$I:$M,Lookup!M$2,0),"")</f>
        <v/>
      </c>
      <c r="O8148" s="6">
        <f>IFERROR(VLOOKUP(E8148,Lookup!B:C,2,0),0)</f>
        <v>0</v>
      </c>
    </row>
    <row r="8149" customHeight="1" spans="11:15">
      <c r="K8149" s="6" t="str">
        <f>IFERROR(VLOOKUP($J8149,Lookup!$I:$M,Lookup!J$2,0),"")</f>
        <v/>
      </c>
      <c r="L8149" s="6" t="str">
        <f>IFERROR(VLOOKUP($J8149,Lookup!$I:$M,Lookup!K$2,0),"")</f>
        <v/>
      </c>
      <c r="M8149" s="6" t="str">
        <f>IFERROR(VLOOKUP($J8149,Lookup!$I:$M,Lookup!L$2,0),"")</f>
        <v/>
      </c>
      <c r="N8149" s="6" t="str">
        <f>IFERROR(VLOOKUP($J8149,Lookup!$I:$M,Lookup!M$2,0),"")</f>
        <v/>
      </c>
      <c r="O8149" s="6">
        <f>IFERROR(VLOOKUP(E8149,Lookup!B:C,2,0),0)</f>
        <v>0</v>
      </c>
    </row>
    <row r="8150" customHeight="1" spans="11:15">
      <c r="K8150" s="6" t="str">
        <f>IFERROR(VLOOKUP($J8150,Lookup!$I:$M,Lookup!J$2,0),"")</f>
        <v/>
      </c>
      <c r="L8150" s="6" t="str">
        <f>IFERROR(VLOOKUP($J8150,Lookup!$I:$M,Lookup!K$2,0),"")</f>
        <v/>
      </c>
      <c r="M8150" s="6" t="str">
        <f>IFERROR(VLOOKUP($J8150,Lookup!$I:$M,Lookup!L$2,0),"")</f>
        <v/>
      </c>
      <c r="N8150" s="6" t="str">
        <f>IFERROR(VLOOKUP($J8150,Lookup!$I:$M,Lookup!M$2,0),"")</f>
        <v/>
      </c>
      <c r="O8150" s="6">
        <f>IFERROR(VLOOKUP(E8150,Lookup!B:C,2,0),0)</f>
        <v>0</v>
      </c>
    </row>
    <row r="8151" customHeight="1" spans="11:15">
      <c r="K8151" s="6" t="str">
        <f>IFERROR(VLOOKUP($J8151,Lookup!$I:$M,Lookup!J$2,0),"")</f>
        <v/>
      </c>
      <c r="L8151" s="6" t="str">
        <f>IFERROR(VLOOKUP($J8151,Lookup!$I:$M,Lookup!K$2,0),"")</f>
        <v/>
      </c>
      <c r="M8151" s="6" t="str">
        <f>IFERROR(VLOOKUP($J8151,Lookup!$I:$M,Lookup!L$2,0),"")</f>
        <v/>
      </c>
      <c r="N8151" s="6" t="str">
        <f>IFERROR(VLOOKUP($J8151,Lookup!$I:$M,Lookup!M$2,0),"")</f>
        <v/>
      </c>
      <c r="O8151" s="6">
        <f>IFERROR(VLOOKUP(E8151,Lookup!B:C,2,0),0)</f>
        <v>0</v>
      </c>
    </row>
    <row r="8152" customHeight="1" spans="11:15">
      <c r="K8152" s="6" t="str">
        <f>IFERROR(VLOOKUP($J8152,Lookup!$I:$M,Lookup!J$2,0),"")</f>
        <v/>
      </c>
      <c r="L8152" s="6" t="str">
        <f>IFERROR(VLOOKUP($J8152,Lookup!$I:$M,Lookup!K$2,0),"")</f>
        <v/>
      </c>
      <c r="M8152" s="6" t="str">
        <f>IFERROR(VLOOKUP($J8152,Lookup!$I:$M,Lookup!L$2,0),"")</f>
        <v/>
      </c>
      <c r="N8152" s="6" t="str">
        <f>IFERROR(VLOOKUP($J8152,Lookup!$I:$M,Lookup!M$2,0),"")</f>
        <v/>
      </c>
      <c r="O8152" s="6">
        <f>IFERROR(VLOOKUP(E8152,Lookup!B:C,2,0),0)</f>
        <v>0</v>
      </c>
    </row>
    <row r="8153" customHeight="1" spans="11:15">
      <c r="K8153" s="6" t="str">
        <f>IFERROR(VLOOKUP($J8153,Lookup!$I:$M,Lookup!J$2,0),"")</f>
        <v/>
      </c>
      <c r="L8153" s="6" t="str">
        <f>IFERROR(VLOOKUP($J8153,Lookup!$I:$M,Lookup!K$2,0),"")</f>
        <v/>
      </c>
      <c r="M8153" s="6" t="str">
        <f>IFERROR(VLOOKUP($J8153,Lookup!$I:$M,Lookup!L$2,0),"")</f>
        <v/>
      </c>
      <c r="N8153" s="6" t="str">
        <f>IFERROR(VLOOKUP($J8153,Lookup!$I:$M,Lookup!M$2,0),"")</f>
        <v/>
      </c>
      <c r="O8153" s="6">
        <f>IFERROR(VLOOKUP(E8153,Lookup!B:C,2,0),0)</f>
        <v>0</v>
      </c>
    </row>
    <row r="8154" customHeight="1" spans="11:15">
      <c r="K8154" s="6" t="str">
        <f>IFERROR(VLOOKUP($J8154,Lookup!$I:$M,Lookup!J$2,0),"")</f>
        <v/>
      </c>
      <c r="L8154" s="6" t="str">
        <f>IFERROR(VLOOKUP($J8154,Lookup!$I:$M,Lookup!K$2,0),"")</f>
        <v/>
      </c>
      <c r="M8154" s="6" t="str">
        <f>IFERROR(VLOOKUP($J8154,Lookup!$I:$M,Lookup!L$2,0),"")</f>
        <v/>
      </c>
      <c r="N8154" s="6" t="str">
        <f>IFERROR(VLOOKUP($J8154,Lookup!$I:$M,Lookup!M$2,0),"")</f>
        <v/>
      </c>
      <c r="O8154" s="6">
        <f>IFERROR(VLOOKUP(E8154,Lookup!B:C,2,0),0)</f>
        <v>0</v>
      </c>
    </row>
    <row r="8155" customHeight="1" spans="11:15">
      <c r="K8155" s="6" t="str">
        <f>IFERROR(VLOOKUP($J8155,Lookup!$I:$M,Lookup!J$2,0),"")</f>
        <v/>
      </c>
      <c r="L8155" s="6" t="str">
        <f>IFERROR(VLOOKUP($J8155,Lookup!$I:$M,Lookup!K$2,0),"")</f>
        <v/>
      </c>
      <c r="M8155" s="6" t="str">
        <f>IFERROR(VLOOKUP($J8155,Lookup!$I:$M,Lookup!L$2,0),"")</f>
        <v/>
      </c>
      <c r="N8155" s="6" t="str">
        <f>IFERROR(VLOOKUP($J8155,Lookup!$I:$M,Lookup!M$2,0),"")</f>
        <v/>
      </c>
      <c r="O8155" s="6">
        <f>IFERROR(VLOOKUP(E8155,Lookup!B:C,2,0),0)</f>
        <v>0</v>
      </c>
    </row>
    <row r="8156" customHeight="1" spans="11:15">
      <c r="K8156" s="6" t="str">
        <f>IFERROR(VLOOKUP($J8156,Lookup!$I:$M,Lookup!J$2,0),"")</f>
        <v/>
      </c>
      <c r="L8156" s="6" t="str">
        <f>IFERROR(VLOOKUP($J8156,Lookup!$I:$M,Lookup!K$2,0),"")</f>
        <v/>
      </c>
      <c r="M8156" s="6" t="str">
        <f>IFERROR(VLOOKUP($J8156,Lookup!$I:$M,Lookup!L$2,0),"")</f>
        <v/>
      </c>
      <c r="N8156" s="6" t="str">
        <f>IFERROR(VLOOKUP($J8156,Lookup!$I:$M,Lookup!M$2,0),"")</f>
        <v/>
      </c>
      <c r="O8156" s="6">
        <f>IFERROR(VLOOKUP(E8156,Lookup!B:C,2,0),0)</f>
        <v>0</v>
      </c>
    </row>
    <row r="8157" customHeight="1" spans="11:15">
      <c r="K8157" s="6" t="str">
        <f>IFERROR(VLOOKUP($J8157,Lookup!$I:$M,Lookup!J$2,0),"")</f>
        <v/>
      </c>
      <c r="L8157" s="6" t="str">
        <f>IFERROR(VLOOKUP($J8157,Lookup!$I:$M,Lookup!K$2,0),"")</f>
        <v/>
      </c>
      <c r="M8157" s="6" t="str">
        <f>IFERROR(VLOOKUP($J8157,Lookup!$I:$M,Lookup!L$2,0),"")</f>
        <v/>
      </c>
      <c r="N8157" s="6" t="str">
        <f>IFERROR(VLOOKUP($J8157,Lookup!$I:$M,Lookup!M$2,0),"")</f>
        <v/>
      </c>
      <c r="O8157" s="6">
        <f>IFERROR(VLOOKUP(E8157,Lookup!B:C,2,0),0)</f>
        <v>0</v>
      </c>
    </row>
    <row r="8158" customHeight="1" spans="11:15">
      <c r="K8158" s="6" t="str">
        <f>IFERROR(VLOOKUP($J8158,Lookup!$I:$M,Lookup!J$2,0),"")</f>
        <v/>
      </c>
      <c r="L8158" s="6" t="str">
        <f>IFERROR(VLOOKUP($J8158,Lookup!$I:$M,Lookup!K$2,0),"")</f>
        <v/>
      </c>
      <c r="M8158" s="6" t="str">
        <f>IFERROR(VLOOKUP($J8158,Lookup!$I:$M,Lookup!L$2,0),"")</f>
        <v/>
      </c>
      <c r="N8158" s="6" t="str">
        <f>IFERROR(VLOOKUP($J8158,Lookup!$I:$M,Lookup!M$2,0),"")</f>
        <v/>
      </c>
      <c r="O8158" s="6">
        <f>IFERROR(VLOOKUP(E8158,Lookup!B:C,2,0),0)</f>
        <v>0</v>
      </c>
    </row>
    <row r="8159" customHeight="1" spans="11:15">
      <c r="K8159" s="6" t="str">
        <f>IFERROR(VLOOKUP($J8159,Lookup!$I:$M,Lookup!J$2,0),"")</f>
        <v/>
      </c>
      <c r="L8159" s="6" t="str">
        <f>IFERROR(VLOOKUP($J8159,Lookup!$I:$M,Lookup!K$2,0),"")</f>
        <v/>
      </c>
      <c r="M8159" s="6" t="str">
        <f>IFERROR(VLOOKUP($J8159,Lookup!$I:$M,Lookup!L$2,0),"")</f>
        <v/>
      </c>
      <c r="N8159" s="6" t="str">
        <f>IFERROR(VLOOKUP($J8159,Lookup!$I:$M,Lookup!M$2,0),"")</f>
        <v/>
      </c>
      <c r="O8159" s="6">
        <f>IFERROR(VLOOKUP(E8159,Lookup!B:C,2,0),0)</f>
        <v>0</v>
      </c>
    </row>
    <row r="8160" customHeight="1" spans="11:15">
      <c r="K8160" s="6" t="str">
        <f>IFERROR(VLOOKUP($J8160,Lookup!$I:$M,Lookup!J$2,0),"")</f>
        <v/>
      </c>
      <c r="L8160" s="6" t="str">
        <f>IFERROR(VLOOKUP($J8160,Lookup!$I:$M,Lookup!K$2,0),"")</f>
        <v/>
      </c>
      <c r="M8160" s="6" t="str">
        <f>IFERROR(VLOOKUP($J8160,Lookup!$I:$M,Lookup!L$2,0),"")</f>
        <v/>
      </c>
      <c r="N8160" s="6" t="str">
        <f>IFERROR(VLOOKUP($J8160,Lookup!$I:$M,Lookup!M$2,0),"")</f>
        <v/>
      </c>
      <c r="O8160" s="6">
        <f>IFERROR(VLOOKUP(E8160,Lookup!B:C,2,0),0)</f>
        <v>0</v>
      </c>
    </row>
    <row r="8161" customHeight="1" spans="11:15">
      <c r="K8161" s="6" t="str">
        <f>IFERROR(VLOOKUP($J8161,Lookup!$I:$M,Lookup!J$2,0),"")</f>
        <v/>
      </c>
      <c r="L8161" s="6" t="str">
        <f>IFERROR(VLOOKUP($J8161,Lookup!$I:$M,Lookup!K$2,0),"")</f>
        <v/>
      </c>
      <c r="M8161" s="6" t="str">
        <f>IFERROR(VLOOKUP($J8161,Lookup!$I:$M,Lookup!L$2,0),"")</f>
        <v/>
      </c>
      <c r="N8161" s="6" t="str">
        <f>IFERROR(VLOOKUP($J8161,Lookup!$I:$M,Lookup!M$2,0),"")</f>
        <v/>
      </c>
      <c r="O8161" s="6">
        <f>IFERROR(VLOOKUP(E8161,Lookup!B:C,2,0),0)</f>
        <v>0</v>
      </c>
    </row>
    <row r="8162" customHeight="1" spans="11:15">
      <c r="K8162" s="6" t="str">
        <f>IFERROR(VLOOKUP($J8162,Lookup!$I:$M,Lookup!J$2,0),"")</f>
        <v/>
      </c>
      <c r="L8162" s="6" t="str">
        <f>IFERROR(VLOOKUP($J8162,Lookup!$I:$M,Lookup!K$2,0),"")</f>
        <v/>
      </c>
      <c r="M8162" s="6" t="str">
        <f>IFERROR(VLOOKUP($J8162,Lookup!$I:$M,Lookup!L$2,0),"")</f>
        <v/>
      </c>
      <c r="N8162" s="6" t="str">
        <f>IFERROR(VLOOKUP($J8162,Lookup!$I:$M,Lookup!M$2,0),"")</f>
        <v/>
      </c>
      <c r="O8162" s="6">
        <f>IFERROR(VLOOKUP(E8162,Lookup!B:C,2,0),0)</f>
        <v>0</v>
      </c>
    </row>
    <row r="8163" customHeight="1" spans="11:15">
      <c r="K8163" s="6" t="str">
        <f>IFERROR(VLOOKUP($J8163,Lookup!$I:$M,Lookup!J$2,0),"")</f>
        <v/>
      </c>
      <c r="L8163" s="6" t="str">
        <f>IFERROR(VLOOKUP($J8163,Lookup!$I:$M,Lookup!K$2,0),"")</f>
        <v/>
      </c>
      <c r="M8163" s="6" t="str">
        <f>IFERROR(VLOOKUP($J8163,Lookup!$I:$M,Lookup!L$2,0),"")</f>
        <v/>
      </c>
      <c r="N8163" s="6" t="str">
        <f>IFERROR(VLOOKUP($J8163,Lookup!$I:$M,Lookup!M$2,0),"")</f>
        <v/>
      </c>
      <c r="O8163" s="6">
        <f>IFERROR(VLOOKUP(E8163,Lookup!B:C,2,0),0)</f>
        <v>0</v>
      </c>
    </row>
    <row r="8164" customHeight="1" spans="11:15">
      <c r="K8164" s="6" t="str">
        <f>IFERROR(VLOOKUP($J8164,Lookup!$I:$M,Lookup!J$2,0),"")</f>
        <v/>
      </c>
      <c r="L8164" s="6" t="str">
        <f>IFERROR(VLOOKUP($J8164,Lookup!$I:$M,Lookup!K$2,0),"")</f>
        <v/>
      </c>
      <c r="M8164" s="6" t="str">
        <f>IFERROR(VLOOKUP($J8164,Lookup!$I:$M,Lookup!L$2,0),"")</f>
        <v/>
      </c>
      <c r="N8164" s="6" t="str">
        <f>IFERROR(VLOOKUP($J8164,Lookup!$I:$M,Lookup!M$2,0),"")</f>
        <v/>
      </c>
      <c r="O8164" s="6">
        <f>IFERROR(VLOOKUP(E8164,Lookup!B:C,2,0),0)</f>
        <v>0</v>
      </c>
    </row>
    <row r="8165" customHeight="1" spans="11:15">
      <c r="K8165" s="6" t="str">
        <f>IFERROR(VLOOKUP($J8165,Lookup!$I:$M,Lookup!J$2,0),"")</f>
        <v/>
      </c>
      <c r="L8165" s="6" t="str">
        <f>IFERROR(VLOOKUP($J8165,Lookup!$I:$M,Lookup!K$2,0),"")</f>
        <v/>
      </c>
      <c r="M8165" s="6" t="str">
        <f>IFERROR(VLOOKUP($J8165,Lookup!$I:$M,Lookup!L$2,0),"")</f>
        <v/>
      </c>
      <c r="N8165" s="6" t="str">
        <f>IFERROR(VLOOKUP($J8165,Lookup!$I:$M,Lookup!M$2,0),"")</f>
        <v/>
      </c>
      <c r="O8165" s="6">
        <f>IFERROR(VLOOKUP(E8165,Lookup!B:C,2,0),0)</f>
        <v>0</v>
      </c>
    </row>
    <row r="8166" customHeight="1" spans="11:15">
      <c r="K8166" s="6" t="str">
        <f>IFERROR(VLOOKUP($J8166,Lookup!$I:$M,Lookup!J$2,0),"")</f>
        <v/>
      </c>
      <c r="L8166" s="6" t="str">
        <f>IFERROR(VLOOKUP($J8166,Lookup!$I:$M,Lookup!K$2,0),"")</f>
        <v/>
      </c>
      <c r="M8166" s="6" t="str">
        <f>IFERROR(VLOOKUP($J8166,Lookup!$I:$M,Lookup!L$2,0),"")</f>
        <v/>
      </c>
      <c r="N8166" s="6" t="str">
        <f>IFERROR(VLOOKUP($J8166,Lookup!$I:$M,Lookup!M$2,0),"")</f>
        <v/>
      </c>
      <c r="O8166" s="6">
        <f>IFERROR(VLOOKUP(E8166,Lookup!B:C,2,0),0)</f>
        <v>0</v>
      </c>
    </row>
    <row r="8167" customHeight="1" spans="11:15">
      <c r="K8167" s="6" t="str">
        <f>IFERROR(VLOOKUP($J8167,Lookup!$I:$M,Lookup!J$2,0),"")</f>
        <v/>
      </c>
      <c r="L8167" s="6" t="str">
        <f>IFERROR(VLOOKUP($J8167,Lookup!$I:$M,Lookup!K$2,0),"")</f>
        <v/>
      </c>
      <c r="M8167" s="6" t="str">
        <f>IFERROR(VLOOKUP($J8167,Lookup!$I:$M,Lookup!L$2,0),"")</f>
        <v/>
      </c>
      <c r="N8167" s="6" t="str">
        <f>IFERROR(VLOOKUP($J8167,Lookup!$I:$M,Lookup!M$2,0),"")</f>
        <v/>
      </c>
      <c r="O8167" s="6">
        <f>IFERROR(VLOOKUP(E8167,Lookup!B:C,2,0),0)</f>
        <v>0</v>
      </c>
    </row>
    <row r="8168" customHeight="1" spans="11:15">
      <c r="K8168" s="6" t="str">
        <f>IFERROR(VLOOKUP($J8168,Lookup!$I:$M,Lookup!J$2,0),"")</f>
        <v/>
      </c>
      <c r="L8168" s="6" t="str">
        <f>IFERROR(VLOOKUP($J8168,Lookup!$I:$M,Lookup!K$2,0),"")</f>
        <v/>
      </c>
      <c r="M8168" s="6" t="str">
        <f>IFERROR(VLOOKUP($J8168,Lookup!$I:$M,Lookup!L$2,0),"")</f>
        <v/>
      </c>
      <c r="N8168" s="6" t="str">
        <f>IFERROR(VLOOKUP($J8168,Lookup!$I:$M,Lookup!M$2,0),"")</f>
        <v/>
      </c>
      <c r="O8168" s="6">
        <f>IFERROR(VLOOKUP(E8168,Lookup!B:C,2,0),0)</f>
        <v>0</v>
      </c>
    </row>
    <row r="8169" customHeight="1" spans="11:15">
      <c r="K8169" s="6" t="str">
        <f>IFERROR(VLOOKUP($J8169,Lookup!$I:$M,Lookup!J$2,0),"")</f>
        <v/>
      </c>
      <c r="L8169" s="6" t="str">
        <f>IFERROR(VLOOKUP($J8169,Lookup!$I:$M,Lookup!K$2,0),"")</f>
        <v/>
      </c>
      <c r="M8169" s="6" t="str">
        <f>IFERROR(VLOOKUP($J8169,Lookup!$I:$M,Lookup!L$2,0),"")</f>
        <v/>
      </c>
      <c r="N8169" s="6" t="str">
        <f>IFERROR(VLOOKUP($J8169,Lookup!$I:$M,Lookup!M$2,0),"")</f>
        <v/>
      </c>
      <c r="O8169" s="6">
        <f>IFERROR(VLOOKUP(E8169,Lookup!B:C,2,0),0)</f>
        <v>0</v>
      </c>
    </row>
    <row r="8170" customHeight="1" spans="11:15">
      <c r="K8170" s="6" t="str">
        <f>IFERROR(VLOOKUP($J8170,Lookup!$I:$M,Lookup!J$2,0),"")</f>
        <v/>
      </c>
      <c r="L8170" s="6" t="str">
        <f>IFERROR(VLOOKUP($J8170,Lookup!$I:$M,Lookup!K$2,0),"")</f>
        <v/>
      </c>
      <c r="M8170" s="6" t="str">
        <f>IFERROR(VLOOKUP($J8170,Lookup!$I:$M,Lookup!L$2,0),"")</f>
        <v/>
      </c>
      <c r="N8170" s="6" t="str">
        <f>IFERROR(VLOOKUP($J8170,Lookup!$I:$M,Lookup!M$2,0),"")</f>
        <v/>
      </c>
      <c r="O8170" s="6">
        <f>IFERROR(VLOOKUP(E8170,Lookup!B:C,2,0),0)</f>
        <v>0</v>
      </c>
    </row>
    <row r="8171" customHeight="1" spans="11:15">
      <c r="K8171" s="6" t="str">
        <f>IFERROR(VLOOKUP($J8171,Lookup!$I:$M,Lookup!J$2,0),"")</f>
        <v/>
      </c>
      <c r="L8171" s="6" t="str">
        <f>IFERROR(VLOOKUP($J8171,Lookup!$I:$M,Lookup!K$2,0),"")</f>
        <v/>
      </c>
      <c r="M8171" s="6" t="str">
        <f>IFERROR(VLOOKUP($J8171,Lookup!$I:$M,Lookup!L$2,0),"")</f>
        <v/>
      </c>
      <c r="N8171" s="6" t="str">
        <f>IFERROR(VLOOKUP($J8171,Lookup!$I:$M,Lookup!M$2,0),"")</f>
        <v/>
      </c>
      <c r="O8171" s="6">
        <f>IFERROR(VLOOKUP(E8171,Lookup!B:C,2,0),0)</f>
        <v>0</v>
      </c>
    </row>
    <row r="8172" customHeight="1" spans="11:15">
      <c r="K8172" s="6" t="str">
        <f>IFERROR(VLOOKUP($J8172,Lookup!$I:$M,Lookup!J$2,0),"")</f>
        <v/>
      </c>
      <c r="L8172" s="6" t="str">
        <f>IFERROR(VLOOKUP($J8172,Lookup!$I:$M,Lookup!K$2,0),"")</f>
        <v/>
      </c>
      <c r="M8172" s="6" t="str">
        <f>IFERROR(VLOOKUP($J8172,Lookup!$I:$M,Lookup!L$2,0),"")</f>
        <v/>
      </c>
      <c r="N8172" s="6" t="str">
        <f>IFERROR(VLOOKUP($J8172,Lookup!$I:$M,Lookup!M$2,0),"")</f>
        <v/>
      </c>
      <c r="O8172" s="6">
        <f>IFERROR(VLOOKUP(E8172,Lookup!B:C,2,0),0)</f>
        <v>0</v>
      </c>
    </row>
    <row r="8173" customHeight="1" spans="11:15">
      <c r="K8173" s="6" t="str">
        <f>IFERROR(VLOOKUP($J8173,Lookup!$I:$M,Lookup!J$2,0),"")</f>
        <v/>
      </c>
      <c r="L8173" s="6" t="str">
        <f>IFERROR(VLOOKUP($J8173,Lookup!$I:$M,Lookup!K$2,0),"")</f>
        <v/>
      </c>
      <c r="M8173" s="6" t="str">
        <f>IFERROR(VLOOKUP($J8173,Lookup!$I:$M,Lookup!L$2,0),"")</f>
        <v/>
      </c>
      <c r="N8173" s="6" t="str">
        <f>IFERROR(VLOOKUP($J8173,Lookup!$I:$M,Lookup!M$2,0),"")</f>
        <v/>
      </c>
      <c r="O8173" s="6">
        <f>IFERROR(VLOOKUP(E8173,Lookup!B:C,2,0),0)</f>
        <v>0</v>
      </c>
    </row>
    <row r="8174" customHeight="1" spans="11:15">
      <c r="K8174" s="6" t="str">
        <f>IFERROR(VLOOKUP($J8174,Lookup!$I:$M,Lookup!J$2,0),"")</f>
        <v/>
      </c>
      <c r="L8174" s="6" t="str">
        <f>IFERROR(VLOOKUP($J8174,Lookup!$I:$M,Lookup!K$2,0),"")</f>
        <v/>
      </c>
      <c r="M8174" s="6" t="str">
        <f>IFERROR(VLOOKUP($J8174,Lookup!$I:$M,Lookup!L$2,0),"")</f>
        <v/>
      </c>
      <c r="N8174" s="6" t="str">
        <f>IFERROR(VLOOKUP($J8174,Lookup!$I:$M,Lookup!M$2,0),"")</f>
        <v/>
      </c>
      <c r="O8174" s="6">
        <f>IFERROR(VLOOKUP(E8174,Lookup!B:C,2,0),0)</f>
        <v>0</v>
      </c>
    </row>
    <row r="8175" customHeight="1" spans="11:15">
      <c r="K8175" s="6" t="str">
        <f>IFERROR(VLOOKUP($J8175,Lookup!$I:$M,Lookup!J$2,0),"")</f>
        <v/>
      </c>
      <c r="L8175" s="6" t="str">
        <f>IFERROR(VLOOKUP($J8175,Lookup!$I:$M,Lookup!K$2,0),"")</f>
        <v/>
      </c>
      <c r="M8175" s="6" t="str">
        <f>IFERROR(VLOOKUP($J8175,Lookup!$I:$M,Lookup!L$2,0),"")</f>
        <v/>
      </c>
      <c r="N8175" s="6" t="str">
        <f>IFERROR(VLOOKUP($J8175,Lookup!$I:$M,Lookup!M$2,0),"")</f>
        <v/>
      </c>
      <c r="O8175" s="6">
        <f>IFERROR(VLOOKUP(E8175,Lookup!B:C,2,0),0)</f>
        <v>0</v>
      </c>
    </row>
    <row r="8176" customHeight="1" spans="11:15">
      <c r="K8176" s="6" t="str">
        <f>IFERROR(VLOOKUP($J8176,Lookup!$I:$M,Lookup!J$2,0),"")</f>
        <v/>
      </c>
      <c r="L8176" s="6" t="str">
        <f>IFERROR(VLOOKUP($J8176,Lookup!$I:$M,Lookup!K$2,0),"")</f>
        <v/>
      </c>
      <c r="M8176" s="6" t="str">
        <f>IFERROR(VLOOKUP($J8176,Lookup!$I:$M,Lookup!L$2,0),"")</f>
        <v/>
      </c>
      <c r="N8176" s="6" t="str">
        <f>IFERROR(VLOOKUP($J8176,Lookup!$I:$M,Lookup!M$2,0),"")</f>
        <v/>
      </c>
      <c r="O8176" s="6">
        <f>IFERROR(VLOOKUP(E8176,Lookup!B:C,2,0),0)</f>
        <v>0</v>
      </c>
    </row>
    <row r="8177" customHeight="1" spans="11:15">
      <c r="K8177" s="6" t="str">
        <f>IFERROR(VLOOKUP($J8177,Lookup!$I:$M,Lookup!J$2,0),"")</f>
        <v/>
      </c>
      <c r="L8177" s="6" t="str">
        <f>IFERROR(VLOOKUP($J8177,Lookup!$I:$M,Lookup!K$2,0),"")</f>
        <v/>
      </c>
      <c r="M8177" s="6" t="str">
        <f>IFERROR(VLOOKUP($J8177,Lookup!$I:$M,Lookup!L$2,0),"")</f>
        <v/>
      </c>
      <c r="N8177" s="6" t="str">
        <f>IFERROR(VLOOKUP($J8177,Lookup!$I:$M,Lookup!M$2,0),"")</f>
        <v/>
      </c>
      <c r="O8177" s="6">
        <f>IFERROR(VLOOKUP(E8177,Lookup!B:C,2,0),0)</f>
        <v>0</v>
      </c>
    </row>
    <row r="8178" customHeight="1" spans="11:15">
      <c r="K8178" s="6" t="str">
        <f>IFERROR(VLOOKUP($J8178,Lookup!$I:$M,Lookup!J$2,0),"")</f>
        <v/>
      </c>
      <c r="L8178" s="6" t="str">
        <f>IFERROR(VLOOKUP($J8178,Lookup!$I:$M,Lookup!K$2,0),"")</f>
        <v/>
      </c>
      <c r="M8178" s="6" t="str">
        <f>IFERROR(VLOOKUP($J8178,Lookup!$I:$M,Lookup!L$2,0),"")</f>
        <v/>
      </c>
      <c r="N8178" s="6" t="str">
        <f>IFERROR(VLOOKUP($J8178,Lookup!$I:$M,Lookup!M$2,0),"")</f>
        <v/>
      </c>
      <c r="O8178" s="6">
        <f>IFERROR(VLOOKUP(E8178,Lookup!B:C,2,0),0)</f>
        <v>0</v>
      </c>
    </row>
    <row r="8179" customHeight="1" spans="11:15">
      <c r="K8179" s="6" t="str">
        <f>IFERROR(VLOOKUP($J8179,Lookup!$I:$M,Lookup!J$2,0),"")</f>
        <v/>
      </c>
      <c r="L8179" s="6" t="str">
        <f>IFERROR(VLOOKUP($J8179,Lookup!$I:$M,Lookup!K$2,0),"")</f>
        <v/>
      </c>
      <c r="M8179" s="6" t="str">
        <f>IFERROR(VLOOKUP($J8179,Lookup!$I:$M,Lookup!L$2,0),"")</f>
        <v/>
      </c>
      <c r="N8179" s="6" t="str">
        <f>IFERROR(VLOOKUP($J8179,Lookup!$I:$M,Lookup!M$2,0),"")</f>
        <v/>
      </c>
      <c r="O8179" s="6">
        <f>IFERROR(VLOOKUP(E8179,Lookup!B:C,2,0),0)</f>
        <v>0</v>
      </c>
    </row>
    <row r="8180" customHeight="1" spans="11:15">
      <c r="K8180" s="6" t="str">
        <f>IFERROR(VLOOKUP($J8180,Lookup!$I:$M,Lookup!J$2,0),"")</f>
        <v/>
      </c>
      <c r="L8180" s="6" t="str">
        <f>IFERROR(VLOOKUP($J8180,Lookup!$I:$M,Lookup!K$2,0),"")</f>
        <v/>
      </c>
      <c r="M8180" s="6" t="str">
        <f>IFERROR(VLOOKUP($J8180,Lookup!$I:$M,Lookup!L$2,0),"")</f>
        <v/>
      </c>
      <c r="N8180" s="6" t="str">
        <f>IFERROR(VLOOKUP($J8180,Lookup!$I:$M,Lookup!M$2,0),"")</f>
        <v/>
      </c>
      <c r="O8180" s="6">
        <f>IFERROR(VLOOKUP(E8180,Lookup!B:C,2,0),0)</f>
        <v>0</v>
      </c>
    </row>
    <row r="8181" customHeight="1" spans="11:15">
      <c r="K8181" s="6" t="str">
        <f>IFERROR(VLOOKUP($J8181,Lookup!$I:$M,Lookup!J$2,0),"")</f>
        <v/>
      </c>
      <c r="L8181" s="6" t="str">
        <f>IFERROR(VLOOKUP($J8181,Lookup!$I:$M,Lookup!K$2,0),"")</f>
        <v/>
      </c>
      <c r="M8181" s="6" t="str">
        <f>IFERROR(VLOOKUP($J8181,Lookup!$I:$M,Lookup!L$2,0),"")</f>
        <v/>
      </c>
      <c r="N8181" s="6" t="str">
        <f>IFERROR(VLOOKUP($J8181,Lookup!$I:$M,Lookup!M$2,0),"")</f>
        <v/>
      </c>
      <c r="O8181" s="6">
        <f>IFERROR(VLOOKUP(E8181,Lookup!B:C,2,0),0)</f>
        <v>0</v>
      </c>
    </row>
    <row r="8182" customHeight="1" spans="11:15">
      <c r="K8182" s="6" t="str">
        <f>IFERROR(VLOOKUP($J8182,Lookup!$I:$M,Lookup!J$2,0),"")</f>
        <v/>
      </c>
      <c r="L8182" s="6" t="str">
        <f>IFERROR(VLOOKUP($J8182,Lookup!$I:$M,Lookup!K$2,0),"")</f>
        <v/>
      </c>
      <c r="M8182" s="6" t="str">
        <f>IFERROR(VLOOKUP($J8182,Lookup!$I:$M,Lookup!L$2,0),"")</f>
        <v/>
      </c>
      <c r="N8182" s="6" t="str">
        <f>IFERROR(VLOOKUP($J8182,Lookup!$I:$M,Lookup!M$2,0),"")</f>
        <v/>
      </c>
      <c r="O8182" s="6">
        <f>IFERROR(VLOOKUP(E8182,Lookup!B:C,2,0),0)</f>
        <v>0</v>
      </c>
    </row>
    <row r="8183" customHeight="1" spans="11:15">
      <c r="K8183" s="6" t="str">
        <f>IFERROR(VLOOKUP($J8183,Lookup!$I:$M,Lookup!J$2,0),"")</f>
        <v/>
      </c>
      <c r="L8183" s="6" t="str">
        <f>IFERROR(VLOOKUP($J8183,Lookup!$I:$M,Lookup!K$2,0),"")</f>
        <v/>
      </c>
      <c r="M8183" s="6" t="str">
        <f>IFERROR(VLOOKUP($J8183,Lookup!$I:$M,Lookup!L$2,0),"")</f>
        <v/>
      </c>
      <c r="N8183" s="6" t="str">
        <f>IFERROR(VLOOKUP($J8183,Lookup!$I:$M,Lookup!M$2,0),"")</f>
        <v/>
      </c>
      <c r="O8183" s="6">
        <f>IFERROR(VLOOKUP(E8183,Lookup!B:C,2,0),0)</f>
        <v>0</v>
      </c>
    </row>
    <row r="8184" customHeight="1" spans="11:15">
      <c r="K8184" s="6" t="str">
        <f>IFERROR(VLOOKUP($J8184,Lookup!$I:$M,Lookup!J$2,0),"")</f>
        <v/>
      </c>
      <c r="L8184" s="6" t="str">
        <f>IFERROR(VLOOKUP($J8184,Lookup!$I:$M,Lookup!K$2,0),"")</f>
        <v/>
      </c>
      <c r="M8184" s="6" t="str">
        <f>IFERROR(VLOOKUP($J8184,Lookup!$I:$M,Lookup!L$2,0),"")</f>
        <v/>
      </c>
      <c r="N8184" s="6" t="str">
        <f>IFERROR(VLOOKUP($J8184,Lookup!$I:$M,Lookup!M$2,0),"")</f>
        <v/>
      </c>
      <c r="O8184" s="6">
        <f>IFERROR(VLOOKUP(E8184,Lookup!B:C,2,0),0)</f>
        <v>0</v>
      </c>
    </row>
    <row r="8185" customHeight="1" spans="11:15">
      <c r="K8185" s="6" t="str">
        <f>IFERROR(VLOOKUP($J8185,Lookup!$I:$M,Lookup!J$2,0),"")</f>
        <v/>
      </c>
      <c r="L8185" s="6" t="str">
        <f>IFERROR(VLOOKUP($J8185,Lookup!$I:$M,Lookup!K$2,0),"")</f>
        <v/>
      </c>
      <c r="M8185" s="6" t="str">
        <f>IFERROR(VLOOKUP($J8185,Lookup!$I:$M,Lookup!L$2,0),"")</f>
        <v/>
      </c>
      <c r="N8185" s="6" t="str">
        <f>IFERROR(VLOOKUP($J8185,Lookup!$I:$M,Lookup!M$2,0),"")</f>
        <v/>
      </c>
      <c r="O8185" s="6">
        <f>IFERROR(VLOOKUP(E8185,Lookup!B:C,2,0),0)</f>
        <v>0</v>
      </c>
    </row>
    <row r="8186" customHeight="1" spans="11:15">
      <c r="K8186" s="6" t="str">
        <f>IFERROR(VLOOKUP($J8186,Lookup!$I:$M,Lookup!J$2,0),"")</f>
        <v/>
      </c>
      <c r="L8186" s="6" t="str">
        <f>IFERROR(VLOOKUP($J8186,Lookup!$I:$M,Lookup!K$2,0),"")</f>
        <v/>
      </c>
      <c r="M8186" s="6" t="str">
        <f>IFERROR(VLOOKUP($J8186,Lookup!$I:$M,Lookup!L$2,0),"")</f>
        <v/>
      </c>
      <c r="N8186" s="6" t="str">
        <f>IFERROR(VLOOKUP($J8186,Lookup!$I:$M,Lookup!M$2,0),"")</f>
        <v/>
      </c>
      <c r="O8186" s="6">
        <f>IFERROR(VLOOKUP(E8186,Lookup!B:C,2,0),0)</f>
        <v>0</v>
      </c>
    </row>
    <row r="8187" customHeight="1" spans="11:15">
      <c r="K8187" s="6" t="str">
        <f>IFERROR(VLOOKUP($J8187,Lookup!$I:$M,Lookup!J$2,0),"")</f>
        <v/>
      </c>
      <c r="L8187" s="6" t="str">
        <f>IFERROR(VLOOKUP($J8187,Lookup!$I:$M,Lookup!K$2,0),"")</f>
        <v/>
      </c>
      <c r="M8187" s="6" t="str">
        <f>IFERROR(VLOOKUP($J8187,Lookup!$I:$M,Lookup!L$2,0),"")</f>
        <v/>
      </c>
      <c r="N8187" s="6" t="str">
        <f>IFERROR(VLOOKUP($J8187,Lookup!$I:$M,Lookup!M$2,0),"")</f>
        <v/>
      </c>
      <c r="O8187" s="6">
        <f>IFERROR(VLOOKUP(E8187,Lookup!B:C,2,0),0)</f>
        <v>0</v>
      </c>
    </row>
    <row r="8188" customHeight="1" spans="11:15">
      <c r="K8188" s="6" t="str">
        <f>IFERROR(VLOOKUP($J8188,Lookup!$I:$M,Lookup!J$2,0),"")</f>
        <v/>
      </c>
      <c r="L8188" s="6" t="str">
        <f>IFERROR(VLOOKUP($J8188,Lookup!$I:$M,Lookup!K$2,0),"")</f>
        <v/>
      </c>
      <c r="M8188" s="6" t="str">
        <f>IFERROR(VLOOKUP($J8188,Lookup!$I:$M,Lookup!L$2,0),"")</f>
        <v/>
      </c>
      <c r="N8188" s="6" t="str">
        <f>IFERROR(VLOOKUP($J8188,Lookup!$I:$M,Lookup!M$2,0),"")</f>
        <v/>
      </c>
      <c r="O8188" s="6">
        <f>IFERROR(VLOOKUP(E8188,Lookup!B:C,2,0),0)</f>
        <v>0</v>
      </c>
    </row>
    <row r="8189" customHeight="1" spans="11:15">
      <c r="K8189" s="6" t="str">
        <f>IFERROR(VLOOKUP($J8189,Lookup!$I:$M,Lookup!J$2,0),"")</f>
        <v/>
      </c>
      <c r="L8189" s="6" t="str">
        <f>IFERROR(VLOOKUP($J8189,Lookup!$I:$M,Lookup!K$2,0),"")</f>
        <v/>
      </c>
      <c r="M8189" s="6" t="str">
        <f>IFERROR(VLOOKUP($J8189,Lookup!$I:$M,Lookup!L$2,0),"")</f>
        <v/>
      </c>
      <c r="N8189" s="6" t="str">
        <f>IFERROR(VLOOKUP($J8189,Lookup!$I:$M,Lookup!M$2,0),"")</f>
        <v/>
      </c>
      <c r="O8189" s="6">
        <f>IFERROR(VLOOKUP(E8189,Lookup!B:C,2,0),0)</f>
        <v>0</v>
      </c>
    </row>
    <row r="8190" customHeight="1" spans="11:15">
      <c r="K8190" s="6" t="str">
        <f>IFERROR(VLOOKUP($J8190,Lookup!$I:$M,Lookup!J$2,0),"")</f>
        <v/>
      </c>
      <c r="L8190" s="6" t="str">
        <f>IFERROR(VLOOKUP($J8190,Lookup!$I:$M,Lookup!K$2,0),"")</f>
        <v/>
      </c>
      <c r="M8190" s="6" t="str">
        <f>IFERROR(VLOOKUP($J8190,Lookup!$I:$M,Lookup!L$2,0),"")</f>
        <v/>
      </c>
      <c r="N8190" s="6" t="str">
        <f>IFERROR(VLOOKUP($J8190,Lookup!$I:$M,Lookup!M$2,0),"")</f>
        <v/>
      </c>
      <c r="O8190" s="6">
        <f>IFERROR(VLOOKUP(E8190,Lookup!B:C,2,0),0)</f>
        <v>0</v>
      </c>
    </row>
    <row r="8191" customHeight="1" spans="11:15">
      <c r="K8191" s="6" t="str">
        <f>IFERROR(VLOOKUP($J8191,Lookup!$I:$M,Lookup!J$2,0),"")</f>
        <v/>
      </c>
      <c r="L8191" s="6" t="str">
        <f>IFERROR(VLOOKUP($J8191,Lookup!$I:$M,Lookup!K$2,0),"")</f>
        <v/>
      </c>
      <c r="M8191" s="6" t="str">
        <f>IFERROR(VLOOKUP($J8191,Lookup!$I:$M,Lookup!L$2,0),"")</f>
        <v/>
      </c>
      <c r="N8191" s="6" t="str">
        <f>IFERROR(VLOOKUP($J8191,Lookup!$I:$M,Lookup!M$2,0),"")</f>
        <v/>
      </c>
      <c r="O8191" s="6">
        <f>IFERROR(VLOOKUP(E8191,Lookup!B:C,2,0),0)</f>
        <v>0</v>
      </c>
    </row>
    <row r="8192" customHeight="1" spans="11:15">
      <c r="K8192" s="6" t="str">
        <f>IFERROR(VLOOKUP($J8192,Lookup!$I:$M,Lookup!J$2,0),"")</f>
        <v/>
      </c>
      <c r="L8192" s="6" t="str">
        <f>IFERROR(VLOOKUP($J8192,Lookup!$I:$M,Lookup!K$2,0),"")</f>
        <v/>
      </c>
      <c r="M8192" s="6" t="str">
        <f>IFERROR(VLOOKUP($J8192,Lookup!$I:$M,Lookup!L$2,0),"")</f>
        <v/>
      </c>
      <c r="N8192" s="6" t="str">
        <f>IFERROR(VLOOKUP($J8192,Lookup!$I:$M,Lookup!M$2,0),"")</f>
        <v/>
      </c>
      <c r="O8192" s="6">
        <f>IFERROR(VLOOKUP(E8192,Lookup!B:C,2,0),0)</f>
        <v>0</v>
      </c>
    </row>
    <row r="8193" customHeight="1" spans="11:15">
      <c r="K8193" s="6" t="str">
        <f>IFERROR(VLOOKUP($J8193,Lookup!$I:$M,Lookup!J$2,0),"")</f>
        <v/>
      </c>
      <c r="L8193" s="6" t="str">
        <f>IFERROR(VLOOKUP($J8193,Lookup!$I:$M,Lookup!K$2,0),"")</f>
        <v/>
      </c>
      <c r="M8193" s="6" t="str">
        <f>IFERROR(VLOOKUP($J8193,Lookup!$I:$M,Lookup!L$2,0),"")</f>
        <v/>
      </c>
      <c r="N8193" s="6" t="str">
        <f>IFERROR(VLOOKUP($J8193,Lookup!$I:$M,Lookup!M$2,0),"")</f>
        <v/>
      </c>
      <c r="O8193" s="6">
        <f>IFERROR(VLOOKUP(E8193,Lookup!B:C,2,0),0)</f>
        <v>0</v>
      </c>
    </row>
    <row r="8194" customHeight="1" spans="11:15">
      <c r="K8194" s="6" t="str">
        <f>IFERROR(VLOOKUP($J8194,Lookup!$I:$M,Lookup!J$2,0),"")</f>
        <v/>
      </c>
      <c r="L8194" s="6" t="str">
        <f>IFERROR(VLOOKUP($J8194,Lookup!$I:$M,Lookup!K$2,0),"")</f>
        <v/>
      </c>
      <c r="M8194" s="6" t="str">
        <f>IFERROR(VLOOKUP($J8194,Lookup!$I:$M,Lookup!L$2,0),"")</f>
        <v/>
      </c>
      <c r="N8194" s="6" t="str">
        <f>IFERROR(VLOOKUP($J8194,Lookup!$I:$M,Lookup!M$2,0),"")</f>
        <v/>
      </c>
      <c r="O8194" s="6">
        <f>IFERROR(VLOOKUP(E8194,Lookup!B:C,2,0),0)</f>
        <v>0</v>
      </c>
    </row>
    <row r="8195" customHeight="1" spans="11:15">
      <c r="K8195" s="6" t="str">
        <f>IFERROR(VLOOKUP($J8195,Lookup!$I:$M,Lookup!J$2,0),"")</f>
        <v/>
      </c>
      <c r="L8195" s="6" t="str">
        <f>IFERROR(VLOOKUP($J8195,Lookup!$I:$M,Lookup!K$2,0),"")</f>
        <v/>
      </c>
      <c r="M8195" s="6" t="str">
        <f>IFERROR(VLOOKUP($J8195,Lookup!$I:$M,Lookup!L$2,0),"")</f>
        <v/>
      </c>
      <c r="N8195" s="6" t="str">
        <f>IFERROR(VLOOKUP($J8195,Lookup!$I:$M,Lookup!M$2,0),"")</f>
        <v/>
      </c>
      <c r="O8195" s="6">
        <f>IFERROR(VLOOKUP(E8195,Lookup!B:C,2,0),0)</f>
        <v>0</v>
      </c>
    </row>
    <row r="8196" customHeight="1" spans="11:15">
      <c r="K8196" s="6" t="str">
        <f>IFERROR(VLOOKUP($J8196,Lookup!$I:$M,Lookup!J$2,0),"")</f>
        <v/>
      </c>
      <c r="L8196" s="6" t="str">
        <f>IFERROR(VLOOKUP($J8196,Lookup!$I:$M,Lookup!K$2,0),"")</f>
        <v/>
      </c>
      <c r="M8196" s="6" t="str">
        <f>IFERROR(VLOOKUP($J8196,Lookup!$I:$M,Lookup!L$2,0),"")</f>
        <v/>
      </c>
      <c r="N8196" s="6" t="str">
        <f>IFERROR(VLOOKUP($J8196,Lookup!$I:$M,Lookup!M$2,0),"")</f>
        <v/>
      </c>
      <c r="O8196" s="6">
        <f>IFERROR(VLOOKUP(E8196,Lookup!B:C,2,0),0)</f>
        <v>0</v>
      </c>
    </row>
    <row r="8197" customHeight="1" spans="11:15">
      <c r="K8197" s="6" t="str">
        <f>IFERROR(VLOOKUP($J8197,Lookup!$I:$M,Lookup!J$2,0),"")</f>
        <v/>
      </c>
      <c r="L8197" s="6" t="str">
        <f>IFERROR(VLOOKUP($J8197,Lookup!$I:$M,Lookup!K$2,0),"")</f>
        <v/>
      </c>
      <c r="M8197" s="6" t="str">
        <f>IFERROR(VLOOKUP($J8197,Lookup!$I:$M,Lookup!L$2,0),"")</f>
        <v/>
      </c>
      <c r="N8197" s="6" t="str">
        <f>IFERROR(VLOOKUP($J8197,Lookup!$I:$M,Lookup!M$2,0),"")</f>
        <v/>
      </c>
      <c r="O8197" s="6">
        <f>IFERROR(VLOOKUP(E8197,Lookup!B:C,2,0),0)</f>
        <v>0</v>
      </c>
    </row>
    <row r="8198" customHeight="1" spans="11:15">
      <c r="K8198" s="6" t="str">
        <f>IFERROR(VLOOKUP($J8198,Lookup!$I:$M,Lookup!J$2,0),"")</f>
        <v/>
      </c>
      <c r="L8198" s="6" t="str">
        <f>IFERROR(VLOOKUP($J8198,Lookup!$I:$M,Lookup!K$2,0),"")</f>
        <v/>
      </c>
      <c r="M8198" s="6" t="str">
        <f>IFERROR(VLOOKUP($J8198,Lookup!$I:$M,Lookup!L$2,0),"")</f>
        <v/>
      </c>
      <c r="N8198" s="6" t="str">
        <f>IFERROR(VLOOKUP($J8198,Lookup!$I:$M,Lookup!M$2,0),"")</f>
        <v/>
      </c>
      <c r="O8198" s="6">
        <f>IFERROR(VLOOKUP(E8198,Lookup!B:C,2,0),0)</f>
        <v>0</v>
      </c>
    </row>
    <row r="8199" customHeight="1" spans="11:15">
      <c r="K8199" s="6" t="str">
        <f>IFERROR(VLOOKUP($J8199,Lookup!$I:$M,Lookup!J$2,0),"")</f>
        <v/>
      </c>
      <c r="L8199" s="6" t="str">
        <f>IFERROR(VLOOKUP($J8199,Lookup!$I:$M,Lookup!K$2,0),"")</f>
        <v/>
      </c>
      <c r="M8199" s="6" t="str">
        <f>IFERROR(VLOOKUP($J8199,Lookup!$I:$M,Lookup!L$2,0),"")</f>
        <v/>
      </c>
      <c r="N8199" s="6" t="str">
        <f>IFERROR(VLOOKUP($J8199,Lookup!$I:$M,Lookup!M$2,0),"")</f>
        <v/>
      </c>
      <c r="O8199" s="6">
        <f>IFERROR(VLOOKUP(E8199,Lookup!B:C,2,0),0)</f>
        <v>0</v>
      </c>
    </row>
    <row r="8200" customHeight="1" spans="11:15">
      <c r="K8200" s="6" t="str">
        <f>IFERROR(VLOOKUP($J8200,Lookup!$I:$M,Lookup!J$2,0),"")</f>
        <v/>
      </c>
      <c r="L8200" s="6" t="str">
        <f>IFERROR(VLOOKUP($J8200,Lookup!$I:$M,Lookup!K$2,0),"")</f>
        <v/>
      </c>
      <c r="M8200" s="6" t="str">
        <f>IFERROR(VLOOKUP($J8200,Lookup!$I:$M,Lookup!L$2,0),"")</f>
        <v/>
      </c>
      <c r="N8200" s="6" t="str">
        <f>IFERROR(VLOOKUP($J8200,Lookup!$I:$M,Lookup!M$2,0),"")</f>
        <v/>
      </c>
      <c r="O8200" s="6">
        <f>IFERROR(VLOOKUP(E8200,Lookup!B:C,2,0),0)</f>
        <v>0</v>
      </c>
    </row>
    <row r="8201" customHeight="1" spans="11:15">
      <c r="K8201" s="6" t="str">
        <f>IFERROR(VLOOKUP($J8201,Lookup!$I:$M,Lookup!J$2,0),"")</f>
        <v/>
      </c>
      <c r="L8201" s="6" t="str">
        <f>IFERROR(VLOOKUP($J8201,Lookup!$I:$M,Lookup!K$2,0),"")</f>
        <v/>
      </c>
      <c r="M8201" s="6" t="str">
        <f>IFERROR(VLOOKUP($J8201,Lookup!$I:$M,Lookup!L$2,0),"")</f>
        <v/>
      </c>
      <c r="N8201" s="6" t="str">
        <f>IFERROR(VLOOKUP($J8201,Lookup!$I:$M,Lookup!M$2,0),"")</f>
        <v/>
      </c>
      <c r="O8201" s="6">
        <f>IFERROR(VLOOKUP(E8201,Lookup!B:C,2,0),0)</f>
        <v>0</v>
      </c>
    </row>
    <row r="8202" customHeight="1" spans="11:15">
      <c r="K8202" s="6" t="str">
        <f>IFERROR(VLOOKUP($J8202,Lookup!$I:$M,Lookup!J$2,0),"")</f>
        <v/>
      </c>
      <c r="L8202" s="6" t="str">
        <f>IFERROR(VLOOKUP($J8202,Lookup!$I:$M,Lookup!K$2,0),"")</f>
        <v/>
      </c>
      <c r="M8202" s="6" t="str">
        <f>IFERROR(VLOOKUP($J8202,Lookup!$I:$M,Lookup!L$2,0),"")</f>
        <v/>
      </c>
      <c r="N8202" s="6" t="str">
        <f>IFERROR(VLOOKUP($J8202,Lookup!$I:$M,Lookup!M$2,0),"")</f>
        <v/>
      </c>
      <c r="O8202" s="6">
        <f>IFERROR(VLOOKUP(E8202,Lookup!B:C,2,0),0)</f>
        <v>0</v>
      </c>
    </row>
    <row r="8203" customHeight="1" spans="11:15">
      <c r="K8203" s="6" t="str">
        <f>IFERROR(VLOOKUP($J8203,Lookup!$I:$M,Lookup!J$2,0),"")</f>
        <v/>
      </c>
      <c r="L8203" s="6" t="str">
        <f>IFERROR(VLOOKUP($J8203,Lookup!$I:$M,Lookup!K$2,0),"")</f>
        <v/>
      </c>
      <c r="M8203" s="6" t="str">
        <f>IFERROR(VLOOKUP($J8203,Lookup!$I:$M,Lookup!L$2,0),"")</f>
        <v/>
      </c>
      <c r="N8203" s="6" t="str">
        <f>IFERROR(VLOOKUP($J8203,Lookup!$I:$M,Lookup!M$2,0),"")</f>
        <v/>
      </c>
      <c r="O8203" s="6">
        <f>IFERROR(VLOOKUP(E8203,Lookup!B:C,2,0),0)</f>
        <v>0</v>
      </c>
    </row>
    <row r="8204" customHeight="1" spans="11:15">
      <c r="K8204" s="6" t="str">
        <f>IFERROR(VLOOKUP($J8204,Lookup!$I:$M,Lookup!J$2,0),"")</f>
        <v/>
      </c>
      <c r="L8204" s="6" t="str">
        <f>IFERROR(VLOOKUP($J8204,Lookup!$I:$M,Lookup!K$2,0),"")</f>
        <v/>
      </c>
      <c r="M8204" s="6" t="str">
        <f>IFERROR(VLOOKUP($J8204,Lookup!$I:$M,Lookup!L$2,0),"")</f>
        <v/>
      </c>
      <c r="N8204" s="6" t="str">
        <f>IFERROR(VLOOKUP($J8204,Lookup!$I:$M,Lookup!M$2,0),"")</f>
        <v/>
      </c>
      <c r="O8204" s="6">
        <f>IFERROR(VLOOKUP(E8204,Lookup!B:C,2,0),0)</f>
        <v>0</v>
      </c>
    </row>
    <row r="8205" customHeight="1" spans="11:15">
      <c r="K8205" s="6" t="str">
        <f>IFERROR(VLOOKUP($J8205,Lookup!$I:$M,Lookup!J$2,0),"")</f>
        <v/>
      </c>
      <c r="L8205" s="6" t="str">
        <f>IFERROR(VLOOKUP($J8205,Lookup!$I:$M,Lookup!K$2,0),"")</f>
        <v/>
      </c>
      <c r="M8205" s="6" t="str">
        <f>IFERROR(VLOOKUP($J8205,Lookup!$I:$M,Lookup!L$2,0),"")</f>
        <v/>
      </c>
      <c r="N8205" s="6" t="str">
        <f>IFERROR(VLOOKUP($J8205,Lookup!$I:$M,Lookup!M$2,0),"")</f>
        <v/>
      </c>
      <c r="O8205" s="6">
        <f>IFERROR(VLOOKUP(E8205,Lookup!B:C,2,0),0)</f>
        <v>0</v>
      </c>
    </row>
    <row r="8206" customHeight="1" spans="11:15">
      <c r="K8206" s="6" t="str">
        <f>IFERROR(VLOOKUP($J8206,Lookup!$I:$M,Lookup!J$2,0),"")</f>
        <v/>
      </c>
      <c r="L8206" s="6" t="str">
        <f>IFERROR(VLOOKUP($J8206,Lookup!$I:$M,Lookup!K$2,0),"")</f>
        <v/>
      </c>
      <c r="M8206" s="6" t="str">
        <f>IFERROR(VLOOKUP($J8206,Lookup!$I:$M,Lookup!L$2,0),"")</f>
        <v/>
      </c>
      <c r="N8206" s="6" t="str">
        <f>IFERROR(VLOOKUP($J8206,Lookup!$I:$M,Lookup!M$2,0),"")</f>
        <v/>
      </c>
      <c r="O8206" s="6">
        <f>IFERROR(VLOOKUP(E8206,Lookup!B:C,2,0),0)</f>
        <v>0</v>
      </c>
    </row>
    <row r="8207" customHeight="1" spans="11:15">
      <c r="K8207" s="6" t="str">
        <f>IFERROR(VLOOKUP($J8207,Lookup!$I:$M,Lookup!J$2,0),"")</f>
        <v/>
      </c>
      <c r="L8207" s="6" t="str">
        <f>IFERROR(VLOOKUP($J8207,Lookup!$I:$M,Lookup!K$2,0),"")</f>
        <v/>
      </c>
      <c r="M8207" s="6" t="str">
        <f>IFERROR(VLOOKUP($J8207,Lookup!$I:$M,Lookup!L$2,0),"")</f>
        <v/>
      </c>
      <c r="N8207" s="6" t="str">
        <f>IFERROR(VLOOKUP($J8207,Lookup!$I:$M,Lookup!M$2,0),"")</f>
        <v/>
      </c>
      <c r="O8207" s="6">
        <f>IFERROR(VLOOKUP(E8207,Lookup!B:C,2,0),0)</f>
        <v>0</v>
      </c>
    </row>
    <row r="8208" customHeight="1" spans="11:15">
      <c r="K8208" s="6" t="str">
        <f>IFERROR(VLOOKUP($J8208,Lookup!$I:$M,Lookup!J$2,0),"")</f>
        <v/>
      </c>
      <c r="L8208" s="6" t="str">
        <f>IFERROR(VLOOKUP($J8208,Lookup!$I:$M,Lookup!K$2,0),"")</f>
        <v/>
      </c>
      <c r="M8208" s="6" t="str">
        <f>IFERROR(VLOOKUP($J8208,Lookup!$I:$M,Lookup!L$2,0),"")</f>
        <v/>
      </c>
      <c r="N8208" s="6" t="str">
        <f>IFERROR(VLOOKUP($J8208,Lookup!$I:$M,Lookup!M$2,0),"")</f>
        <v/>
      </c>
      <c r="O8208" s="6">
        <f>IFERROR(VLOOKUP(E8208,Lookup!B:C,2,0),0)</f>
        <v>0</v>
      </c>
    </row>
    <row r="8209" customHeight="1" spans="11:15">
      <c r="K8209" s="6" t="str">
        <f>IFERROR(VLOOKUP($J8209,Lookup!$I:$M,Lookup!J$2,0),"")</f>
        <v/>
      </c>
      <c r="L8209" s="6" t="str">
        <f>IFERROR(VLOOKUP($J8209,Lookup!$I:$M,Lookup!K$2,0),"")</f>
        <v/>
      </c>
      <c r="M8209" s="6" t="str">
        <f>IFERROR(VLOOKUP($J8209,Lookup!$I:$M,Lookup!L$2,0),"")</f>
        <v/>
      </c>
      <c r="N8209" s="6" t="str">
        <f>IFERROR(VLOOKUP($J8209,Lookup!$I:$M,Lookup!M$2,0),"")</f>
        <v/>
      </c>
      <c r="O8209" s="6">
        <f>IFERROR(VLOOKUP(E8209,Lookup!B:C,2,0),0)</f>
        <v>0</v>
      </c>
    </row>
    <row r="8210" customHeight="1" spans="11:15">
      <c r="K8210" s="6" t="str">
        <f>IFERROR(VLOOKUP($J8210,Lookup!$I:$M,Lookup!J$2,0),"")</f>
        <v/>
      </c>
      <c r="L8210" s="6" t="str">
        <f>IFERROR(VLOOKUP($J8210,Lookup!$I:$M,Lookup!K$2,0),"")</f>
        <v/>
      </c>
      <c r="M8210" s="6" t="str">
        <f>IFERROR(VLOOKUP($J8210,Lookup!$I:$M,Lookup!L$2,0),"")</f>
        <v/>
      </c>
      <c r="N8210" s="6" t="str">
        <f>IFERROR(VLOOKUP($J8210,Lookup!$I:$M,Lookup!M$2,0),"")</f>
        <v/>
      </c>
      <c r="O8210" s="6">
        <f>IFERROR(VLOOKUP(E8210,Lookup!B:C,2,0),0)</f>
        <v>0</v>
      </c>
    </row>
    <row r="8211" customHeight="1" spans="11:15">
      <c r="K8211" s="6" t="str">
        <f>IFERROR(VLOOKUP($J8211,Lookup!$I:$M,Lookup!J$2,0),"")</f>
        <v/>
      </c>
      <c r="L8211" s="6" t="str">
        <f>IFERROR(VLOOKUP($J8211,Lookup!$I:$M,Lookup!K$2,0),"")</f>
        <v/>
      </c>
      <c r="M8211" s="6" t="str">
        <f>IFERROR(VLOOKUP($J8211,Lookup!$I:$M,Lookup!L$2,0),"")</f>
        <v/>
      </c>
      <c r="N8211" s="6" t="str">
        <f>IFERROR(VLOOKUP($J8211,Lookup!$I:$M,Lookup!M$2,0),"")</f>
        <v/>
      </c>
      <c r="O8211" s="6">
        <f>IFERROR(VLOOKUP(E8211,Lookup!B:C,2,0),0)</f>
        <v>0</v>
      </c>
    </row>
    <row r="8212" customHeight="1" spans="11:15">
      <c r="K8212" s="6" t="str">
        <f>IFERROR(VLOOKUP($J8212,Lookup!$I:$M,Lookup!J$2,0),"")</f>
        <v/>
      </c>
      <c r="L8212" s="6" t="str">
        <f>IFERROR(VLOOKUP($J8212,Lookup!$I:$M,Lookup!K$2,0),"")</f>
        <v/>
      </c>
      <c r="M8212" s="6" t="str">
        <f>IFERROR(VLOOKUP($J8212,Lookup!$I:$M,Lookup!L$2,0),"")</f>
        <v/>
      </c>
      <c r="N8212" s="6" t="str">
        <f>IFERROR(VLOOKUP($J8212,Lookup!$I:$M,Lookup!M$2,0),"")</f>
        <v/>
      </c>
      <c r="O8212" s="6">
        <f>IFERROR(VLOOKUP(E8212,Lookup!B:C,2,0),0)</f>
        <v>0</v>
      </c>
    </row>
    <row r="8213" customHeight="1" spans="11:15">
      <c r="K8213" s="6" t="str">
        <f>IFERROR(VLOOKUP($J8213,Lookup!$I:$M,Lookup!J$2,0),"")</f>
        <v/>
      </c>
      <c r="L8213" s="6" t="str">
        <f>IFERROR(VLOOKUP($J8213,Lookup!$I:$M,Lookup!K$2,0),"")</f>
        <v/>
      </c>
      <c r="M8213" s="6" t="str">
        <f>IFERROR(VLOOKUP($J8213,Lookup!$I:$M,Lookup!L$2,0),"")</f>
        <v/>
      </c>
      <c r="N8213" s="6" t="str">
        <f>IFERROR(VLOOKUP($J8213,Lookup!$I:$M,Lookup!M$2,0),"")</f>
        <v/>
      </c>
      <c r="O8213" s="6">
        <f>IFERROR(VLOOKUP(E8213,Lookup!B:C,2,0),0)</f>
        <v>0</v>
      </c>
    </row>
    <row r="8214" customHeight="1" spans="11:15">
      <c r="K8214" s="6" t="str">
        <f>IFERROR(VLOOKUP($J8214,Lookup!$I:$M,Lookup!J$2,0),"")</f>
        <v/>
      </c>
      <c r="L8214" s="6" t="str">
        <f>IFERROR(VLOOKUP($J8214,Lookup!$I:$M,Lookup!K$2,0),"")</f>
        <v/>
      </c>
      <c r="M8214" s="6" t="str">
        <f>IFERROR(VLOOKUP($J8214,Lookup!$I:$M,Lookup!L$2,0),"")</f>
        <v/>
      </c>
      <c r="N8214" s="6" t="str">
        <f>IFERROR(VLOOKUP($J8214,Lookup!$I:$M,Lookup!M$2,0),"")</f>
        <v/>
      </c>
      <c r="O8214" s="6">
        <f>IFERROR(VLOOKUP(E8214,Lookup!B:C,2,0),0)</f>
        <v>0</v>
      </c>
    </row>
    <row r="8215" customHeight="1" spans="11:15">
      <c r="K8215" s="6" t="str">
        <f>IFERROR(VLOOKUP($J8215,Lookup!$I:$M,Lookup!J$2,0),"")</f>
        <v/>
      </c>
      <c r="L8215" s="6" t="str">
        <f>IFERROR(VLOOKUP($J8215,Lookup!$I:$M,Lookup!K$2,0),"")</f>
        <v/>
      </c>
      <c r="M8215" s="6" t="str">
        <f>IFERROR(VLOOKUP($J8215,Lookup!$I:$M,Lookup!L$2,0),"")</f>
        <v/>
      </c>
      <c r="N8215" s="6" t="str">
        <f>IFERROR(VLOOKUP($J8215,Lookup!$I:$M,Lookup!M$2,0),"")</f>
        <v/>
      </c>
      <c r="O8215" s="6">
        <f>IFERROR(VLOOKUP(E8215,Lookup!B:C,2,0),0)</f>
        <v>0</v>
      </c>
    </row>
    <row r="8216" customHeight="1" spans="11:15">
      <c r="K8216" s="6" t="str">
        <f>IFERROR(VLOOKUP($J8216,Lookup!$I:$M,Lookup!J$2,0),"")</f>
        <v/>
      </c>
      <c r="L8216" s="6" t="str">
        <f>IFERROR(VLOOKUP($J8216,Lookup!$I:$M,Lookup!K$2,0),"")</f>
        <v/>
      </c>
      <c r="M8216" s="6" t="str">
        <f>IFERROR(VLOOKUP($J8216,Lookup!$I:$M,Lookup!L$2,0),"")</f>
        <v/>
      </c>
      <c r="N8216" s="6" t="str">
        <f>IFERROR(VLOOKUP($J8216,Lookup!$I:$M,Lookup!M$2,0),"")</f>
        <v/>
      </c>
      <c r="O8216" s="6">
        <f>IFERROR(VLOOKUP(E8216,Lookup!B:C,2,0),0)</f>
        <v>0</v>
      </c>
    </row>
    <row r="8217" customHeight="1" spans="11:15">
      <c r="K8217" s="6" t="str">
        <f>IFERROR(VLOOKUP($J8217,Lookup!$I:$M,Lookup!J$2,0),"")</f>
        <v/>
      </c>
      <c r="L8217" s="6" t="str">
        <f>IFERROR(VLOOKUP($J8217,Lookup!$I:$M,Lookup!K$2,0),"")</f>
        <v/>
      </c>
      <c r="M8217" s="6" t="str">
        <f>IFERROR(VLOOKUP($J8217,Lookup!$I:$M,Lookup!L$2,0),"")</f>
        <v/>
      </c>
      <c r="N8217" s="6" t="str">
        <f>IFERROR(VLOOKUP($J8217,Lookup!$I:$M,Lookup!M$2,0),"")</f>
        <v/>
      </c>
      <c r="O8217" s="6">
        <f>IFERROR(VLOOKUP(E8217,Lookup!B:C,2,0),0)</f>
        <v>0</v>
      </c>
    </row>
    <row r="8218" customHeight="1" spans="11:15">
      <c r="K8218" s="6" t="str">
        <f>IFERROR(VLOOKUP($J8218,Lookup!$I:$M,Lookup!J$2,0),"")</f>
        <v/>
      </c>
      <c r="L8218" s="6" t="str">
        <f>IFERROR(VLOOKUP($J8218,Lookup!$I:$M,Lookup!K$2,0),"")</f>
        <v/>
      </c>
      <c r="M8218" s="6" t="str">
        <f>IFERROR(VLOOKUP($J8218,Lookup!$I:$M,Lookup!L$2,0),"")</f>
        <v/>
      </c>
      <c r="N8218" s="6" t="str">
        <f>IFERROR(VLOOKUP($J8218,Lookup!$I:$M,Lookup!M$2,0),"")</f>
        <v/>
      </c>
      <c r="O8218" s="6">
        <f>IFERROR(VLOOKUP(E8218,Lookup!B:C,2,0),0)</f>
        <v>0</v>
      </c>
    </row>
    <row r="8219" customHeight="1" spans="11:15">
      <c r="K8219" s="6" t="str">
        <f>IFERROR(VLOOKUP($J8219,Lookup!$I:$M,Lookup!J$2,0),"")</f>
        <v/>
      </c>
      <c r="L8219" s="6" t="str">
        <f>IFERROR(VLOOKUP($J8219,Lookup!$I:$M,Lookup!K$2,0),"")</f>
        <v/>
      </c>
      <c r="M8219" s="6" t="str">
        <f>IFERROR(VLOOKUP($J8219,Lookup!$I:$M,Lookup!L$2,0),"")</f>
        <v/>
      </c>
      <c r="N8219" s="6" t="str">
        <f>IFERROR(VLOOKUP($J8219,Lookup!$I:$M,Lookup!M$2,0),"")</f>
        <v/>
      </c>
      <c r="O8219" s="6">
        <f>IFERROR(VLOOKUP(E8219,Lookup!B:C,2,0),0)</f>
        <v>0</v>
      </c>
    </row>
    <row r="8220" customHeight="1" spans="11:15">
      <c r="K8220" s="6" t="str">
        <f>IFERROR(VLOOKUP($J8220,Lookup!$I:$M,Lookup!J$2,0),"")</f>
        <v/>
      </c>
      <c r="L8220" s="6" t="str">
        <f>IFERROR(VLOOKUP($J8220,Lookup!$I:$M,Lookup!K$2,0),"")</f>
        <v/>
      </c>
      <c r="M8220" s="6" t="str">
        <f>IFERROR(VLOOKUP($J8220,Lookup!$I:$M,Lookup!L$2,0),"")</f>
        <v/>
      </c>
      <c r="N8220" s="6" t="str">
        <f>IFERROR(VLOOKUP($J8220,Lookup!$I:$M,Lookup!M$2,0),"")</f>
        <v/>
      </c>
      <c r="O8220" s="6">
        <f>IFERROR(VLOOKUP(E8220,Lookup!B:C,2,0),0)</f>
        <v>0</v>
      </c>
    </row>
    <row r="8221" customHeight="1" spans="11:15">
      <c r="K8221" s="6" t="str">
        <f>IFERROR(VLOOKUP($J8221,Lookup!$I:$M,Lookup!J$2,0),"")</f>
        <v/>
      </c>
      <c r="L8221" s="6" t="str">
        <f>IFERROR(VLOOKUP($J8221,Lookup!$I:$M,Lookup!K$2,0),"")</f>
        <v/>
      </c>
      <c r="M8221" s="6" t="str">
        <f>IFERROR(VLOOKUP($J8221,Lookup!$I:$M,Lookup!L$2,0),"")</f>
        <v/>
      </c>
      <c r="N8221" s="6" t="str">
        <f>IFERROR(VLOOKUP($J8221,Lookup!$I:$M,Lookup!M$2,0),"")</f>
        <v/>
      </c>
      <c r="O8221" s="6">
        <f>IFERROR(VLOOKUP(E8221,Lookup!B:C,2,0),0)</f>
        <v>0</v>
      </c>
    </row>
    <row r="8222" customHeight="1" spans="11:15">
      <c r="K8222" s="6" t="str">
        <f>IFERROR(VLOOKUP($J8222,Lookup!$I:$M,Lookup!J$2,0),"")</f>
        <v/>
      </c>
      <c r="L8222" s="6" t="str">
        <f>IFERROR(VLOOKUP($J8222,Lookup!$I:$M,Lookup!K$2,0),"")</f>
        <v/>
      </c>
      <c r="M8222" s="6" t="str">
        <f>IFERROR(VLOOKUP($J8222,Lookup!$I:$M,Lookup!L$2,0),"")</f>
        <v/>
      </c>
      <c r="N8222" s="6" t="str">
        <f>IFERROR(VLOOKUP($J8222,Lookup!$I:$M,Lookup!M$2,0),"")</f>
        <v/>
      </c>
      <c r="O8222" s="6">
        <f>IFERROR(VLOOKUP(E8222,Lookup!B:C,2,0),0)</f>
        <v>0</v>
      </c>
    </row>
    <row r="8223" customHeight="1" spans="11:15">
      <c r="K8223" s="6" t="str">
        <f>IFERROR(VLOOKUP($J8223,Lookup!$I:$M,Lookup!J$2,0),"")</f>
        <v/>
      </c>
      <c r="L8223" s="6" t="str">
        <f>IFERROR(VLOOKUP($J8223,Lookup!$I:$M,Lookup!K$2,0),"")</f>
        <v/>
      </c>
      <c r="M8223" s="6" t="str">
        <f>IFERROR(VLOOKUP($J8223,Lookup!$I:$M,Lookup!L$2,0),"")</f>
        <v/>
      </c>
      <c r="N8223" s="6" t="str">
        <f>IFERROR(VLOOKUP($J8223,Lookup!$I:$M,Lookup!M$2,0),"")</f>
        <v/>
      </c>
      <c r="O8223" s="6">
        <f>IFERROR(VLOOKUP(E8223,Lookup!B:C,2,0),0)</f>
        <v>0</v>
      </c>
    </row>
    <row r="8224" customHeight="1" spans="11:15">
      <c r="K8224" s="6" t="str">
        <f>IFERROR(VLOOKUP($J8224,Lookup!$I:$M,Lookup!J$2,0),"")</f>
        <v/>
      </c>
      <c r="L8224" s="6" t="str">
        <f>IFERROR(VLOOKUP($J8224,Lookup!$I:$M,Lookup!K$2,0),"")</f>
        <v/>
      </c>
      <c r="M8224" s="6" t="str">
        <f>IFERROR(VLOOKUP($J8224,Lookup!$I:$M,Lookup!L$2,0),"")</f>
        <v/>
      </c>
      <c r="N8224" s="6" t="str">
        <f>IFERROR(VLOOKUP($J8224,Lookup!$I:$M,Lookup!M$2,0),"")</f>
        <v/>
      </c>
      <c r="O8224" s="6">
        <f>IFERROR(VLOOKUP(E8224,Lookup!B:C,2,0),0)</f>
        <v>0</v>
      </c>
    </row>
    <row r="8225" customHeight="1" spans="11:15">
      <c r="K8225" s="6" t="str">
        <f>IFERROR(VLOOKUP($J8225,Lookup!$I:$M,Lookup!J$2,0),"")</f>
        <v/>
      </c>
      <c r="L8225" s="6" t="str">
        <f>IFERROR(VLOOKUP($J8225,Lookup!$I:$M,Lookup!K$2,0),"")</f>
        <v/>
      </c>
      <c r="M8225" s="6" t="str">
        <f>IFERROR(VLOOKUP($J8225,Lookup!$I:$M,Lookup!L$2,0),"")</f>
        <v/>
      </c>
      <c r="N8225" s="6" t="str">
        <f>IFERROR(VLOOKUP($J8225,Lookup!$I:$M,Lookup!M$2,0),"")</f>
        <v/>
      </c>
      <c r="O8225" s="6">
        <f>IFERROR(VLOOKUP(E8225,Lookup!B:C,2,0),0)</f>
        <v>0</v>
      </c>
    </row>
    <row r="8226" customHeight="1" spans="11:15">
      <c r="K8226" s="6" t="str">
        <f>IFERROR(VLOOKUP($J8226,Lookup!$I:$M,Lookup!J$2,0),"")</f>
        <v/>
      </c>
      <c r="L8226" s="6" t="str">
        <f>IFERROR(VLOOKUP($J8226,Lookup!$I:$M,Lookup!K$2,0),"")</f>
        <v/>
      </c>
      <c r="M8226" s="6" t="str">
        <f>IFERROR(VLOOKUP($J8226,Lookup!$I:$M,Lookup!L$2,0),"")</f>
        <v/>
      </c>
      <c r="N8226" s="6" t="str">
        <f>IFERROR(VLOOKUP($J8226,Lookup!$I:$M,Lookup!M$2,0),"")</f>
        <v/>
      </c>
      <c r="O8226" s="6">
        <f>IFERROR(VLOOKUP(E8226,Lookup!B:C,2,0),0)</f>
        <v>0</v>
      </c>
    </row>
    <row r="8227" customHeight="1" spans="11:15">
      <c r="K8227" s="6" t="str">
        <f>IFERROR(VLOOKUP($J8227,Lookup!$I:$M,Lookup!J$2,0),"")</f>
        <v/>
      </c>
      <c r="L8227" s="6" t="str">
        <f>IFERROR(VLOOKUP($J8227,Lookup!$I:$M,Lookup!K$2,0),"")</f>
        <v/>
      </c>
      <c r="M8227" s="6" t="str">
        <f>IFERROR(VLOOKUP($J8227,Lookup!$I:$M,Lookup!L$2,0),"")</f>
        <v/>
      </c>
      <c r="N8227" s="6" t="str">
        <f>IFERROR(VLOOKUP($J8227,Lookup!$I:$M,Lookup!M$2,0),"")</f>
        <v/>
      </c>
      <c r="O8227" s="6">
        <f>IFERROR(VLOOKUP(E8227,Lookup!B:C,2,0),0)</f>
        <v>0</v>
      </c>
    </row>
    <row r="8228" customHeight="1" spans="11:15">
      <c r="K8228" s="6" t="str">
        <f>IFERROR(VLOOKUP($J8228,Lookup!$I:$M,Lookup!J$2,0),"")</f>
        <v/>
      </c>
      <c r="L8228" s="6" t="str">
        <f>IFERROR(VLOOKUP($J8228,Lookup!$I:$M,Lookup!K$2,0),"")</f>
        <v/>
      </c>
      <c r="M8228" s="6" t="str">
        <f>IFERROR(VLOOKUP($J8228,Lookup!$I:$M,Lookup!L$2,0),"")</f>
        <v/>
      </c>
      <c r="N8228" s="6" t="str">
        <f>IFERROR(VLOOKUP($J8228,Lookup!$I:$M,Lookup!M$2,0),"")</f>
        <v/>
      </c>
      <c r="O8228" s="6">
        <f>IFERROR(VLOOKUP(E8228,Lookup!B:C,2,0),0)</f>
        <v>0</v>
      </c>
    </row>
    <row r="8229" customHeight="1" spans="11:15">
      <c r="K8229" s="6" t="str">
        <f>IFERROR(VLOOKUP($J8229,Lookup!$I:$M,Lookup!J$2,0),"")</f>
        <v/>
      </c>
      <c r="L8229" s="6" t="str">
        <f>IFERROR(VLOOKUP($J8229,Lookup!$I:$M,Lookup!K$2,0),"")</f>
        <v/>
      </c>
      <c r="M8229" s="6" t="str">
        <f>IFERROR(VLOOKUP($J8229,Lookup!$I:$M,Lookup!L$2,0),"")</f>
        <v/>
      </c>
      <c r="N8229" s="6" t="str">
        <f>IFERROR(VLOOKUP($J8229,Lookup!$I:$M,Lookup!M$2,0),"")</f>
        <v/>
      </c>
      <c r="O8229" s="6">
        <f>IFERROR(VLOOKUP(E8229,Lookup!B:C,2,0),0)</f>
        <v>0</v>
      </c>
    </row>
    <row r="8230" customHeight="1" spans="11:15">
      <c r="K8230" s="6" t="str">
        <f>IFERROR(VLOOKUP($J8230,Lookup!$I:$M,Lookup!J$2,0),"")</f>
        <v/>
      </c>
      <c r="L8230" s="6" t="str">
        <f>IFERROR(VLOOKUP($J8230,Lookup!$I:$M,Lookup!K$2,0),"")</f>
        <v/>
      </c>
      <c r="M8230" s="6" t="str">
        <f>IFERROR(VLOOKUP($J8230,Lookup!$I:$M,Lookup!L$2,0),"")</f>
        <v/>
      </c>
      <c r="N8230" s="6" t="str">
        <f>IFERROR(VLOOKUP($J8230,Lookup!$I:$M,Lookup!M$2,0),"")</f>
        <v/>
      </c>
      <c r="O8230" s="6">
        <f>IFERROR(VLOOKUP(E8230,Lookup!B:C,2,0),0)</f>
        <v>0</v>
      </c>
    </row>
    <row r="8231" customHeight="1" spans="11:15">
      <c r="K8231" s="6" t="str">
        <f>IFERROR(VLOOKUP($J8231,Lookup!$I:$M,Lookup!J$2,0),"")</f>
        <v/>
      </c>
      <c r="L8231" s="6" t="str">
        <f>IFERROR(VLOOKUP($J8231,Lookup!$I:$M,Lookup!K$2,0),"")</f>
        <v/>
      </c>
      <c r="M8231" s="6" t="str">
        <f>IFERROR(VLOOKUP($J8231,Lookup!$I:$M,Lookup!L$2,0),"")</f>
        <v/>
      </c>
      <c r="N8231" s="6" t="str">
        <f>IFERROR(VLOOKUP($J8231,Lookup!$I:$M,Lookup!M$2,0),"")</f>
        <v/>
      </c>
      <c r="O8231" s="6">
        <f>IFERROR(VLOOKUP(E8231,Lookup!B:C,2,0),0)</f>
        <v>0</v>
      </c>
    </row>
    <row r="8232" customHeight="1" spans="11:15">
      <c r="K8232" s="6" t="str">
        <f>IFERROR(VLOOKUP($J8232,Lookup!$I:$M,Lookup!J$2,0),"")</f>
        <v/>
      </c>
      <c r="L8232" s="6" t="str">
        <f>IFERROR(VLOOKUP($J8232,Lookup!$I:$M,Lookup!K$2,0),"")</f>
        <v/>
      </c>
      <c r="M8232" s="6" t="str">
        <f>IFERROR(VLOOKUP($J8232,Lookup!$I:$M,Lookup!L$2,0),"")</f>
        <v/>
      </c>
      <c r="N8232" s="6" t="str">
        <f>IFERROR(VLOOKUP($J8232,Lookup!$I:$M,Lookup!M$2,0),"")</f>
        <v/>
      </c>
      <c r="O8232" s="6">
        <f>IFERROR(VLOOKUP(E8232,Lookup!B:C,2,0),0)</f>
        <v>0</v>
      </c>
    </row>
    <row r="8233" customHeight="1" spans="11:15">
      <c r="K8233" s="6" t="str">
        <f>IFERROR(VLOOKUP($J8233,Lookup!$I:$M,Lookup!J$2,0),"")</f>
        <v/>
      </c>
      <c r="L8233" s="6" t="str">
        <f>IFERROR(VLOOKUP($J8233,Lookup!$I:$M,Lookup!K$2,0),"")</f>
        <v/>
      </c>
      <c r="M8233" s="6" t="str">
        <f>IFERROR(VLOOKUP($J8233,Lookup!$I:$M,Lookup!L$2,0),"")</f>
        <v/>
      </c>
      <c r="N8233" s="6" t="str">
        <f>IFERROR(VLOOKUP($J8233,Lookup!$I:$M,Lookup!M$2,0),"")</f>
        <v/>
      </c>
      <c r="O8233" s="6">
        <f>IFERROR(VLOOKUP(E8233,Lookup!B:C,2,0),0)</f>
        <v>0</v>
      </c>
    </row>
    <row r="8234" customHeight="1" spans="11:15">
      <c r="K8234" s="6" t="str">
        <f>IFERROR(VLOOKUP($J8234,Lookup!$I:$M,Lookup!J$2,0),"")</f>
        <v/>
      </c>
      <c r="L8234" s="6" t="str">
        <f>IFERROR(VLOOKUP($J8234,Lookup!$I:$M,Lookup!K$2,0),"")</f>
        <v/>
      </c>
      <c r="M8234" s="6" t="str">
        <f>IFERROR(VLOOKUP($J8234,Lookup!$I:$M,Lookup!L$2,0),"")</f>
        <v/>
      </c>
      <c r="N8234" s="6" t="str">
        <f>IFERROR(VLOOKUP($J8234,Lookup!$I:$M,Lookup!M$2,0),"")</f>
        <v/>
      </c>
      <c r="O8234" s="6">
        <f>IFERROR(VLOOKUP(E8234,Lookup!B:C,2,0),0)</f>
        <v>0</v>
      </c>
    </row>
    <row r="8235" customHeight="1" spans="11:15">
      <c r="K8235" s="6" t="str">
        <f>IFERROR(VLOOKUP($J8235,Lookup!$I:$M,Lookup!J$2,0),"")</f>
        <v/>
      </c>
      <c r="L8235" s="6" t="str">
        <f>IFERROR(VLOOKUP($J8235,Lookup!$I:$M,Lookup!K$2,0),"")</f>
        <v/>
      </c>
      <c r="M8235" s="6" t="str">
        <f>IFERROR(VLOOKUP($J8235,Lookup!$I:$M,Lookup!L$2,0),"")</f>
        <v/>
      </c>
      <c r="N8235" s="6" t="str">
        <f>IFERROR(VLOOKUP($J8235,Lookup!$I:$M,Lookup!M$2,0),"")</f>
        <v/>
      </c>
      <c r="O8235" s="6">
        <f>IFERROR(VLOOKUP(E8235,Lookup!B:C,2,0),0)</f>
        <v>0</v>
      </c>
    </row>
    <row r="8236" customHeight="1" spans="11:15">
      <c r="K8236" s="6" t="str">
        <f>IFERROR(VLOOKUP($J8236,Lookup!$I:$M,Lookup!J$2,0),"")</f>
        <v/>
      </c>
      <c r="L8236" s="6" t="str">
        <f>IFERROR(VLOOKUP($J8236,Lookup!$I:$M,Lookup!K$2,0),"")</f>
        <v/>
      </c>
      <c r="M8236" s="6" t="str">
        <f>IFERROR(VLOOKUP($J8236,Lookup!$I:$M,Lookup!L$2,0),"")</f>
        <v/>
      </c>
      <c r="N8236" s="6" t="str">
        <f>IFERROR(VLOOKUP($J8236,Lookup!$I:$M,Lookup!M$2,0),"")</f>
        <v/>
      </c>
      <c r="O8236" s="6">
        <f>IFERROR(VLOOKUP(E8236,Lookup!B:C,2,0),0)</f>
        <v>0</v>
      </c>
    </row>
    <row r="8237" customHeight="1" spans="11:15">
      <c r="K8237" s="6" t="str">
        <f>IFERROR(VLOOKUP($J8237,Lookup!$I:$M,Lookup!J$2,0),"")</f>
        <v/>
      </c>
      <c r="L8237" s="6" t="str">
        <f>IFERROR(VLOOKUP($J8237,Lookup!$I:$M,Lookup!K$2,0),"")</f>
        <v/>
      </c>
      <c r="M8237" s="6" t="str">
        <f>IFERROR(VLOOKUP($J8237,Lookup!$I:$M,Lookup!L$2,0),"")</f>
        <v/>
      </c>
      <c r="N8237" s="6" t="str">
        <f>IFERROR(VLOOKUP($J8237,Lookup!$I:$M,Lookup!M$2,0),"")</f>
        <v/>
      </c>
      <c r="O8237" s="6">
        <f>IFERROR(VLOOKUP(E8237,Lookup!B:C,2,0),0)</f>
        <v>0</v>
      </c>
    </row>
    <row r="8238" customHeight="1" spans="11:15">
      <c r="K8238" s="6" t="str">
        <f>IFERROR(VLOOKUP($J8238,Lookup!$I:$M,Lookup!J$2,0),"")</f>
        <v/>
      </c>
      <c r="L8238" s="6" t="str">
        <f>IFERROR(VLOOKUP($J8238,Lookup!$I:$M,Lookup!K$2,0),"")</f>
        <v/>
      </c>
      <c r="M8238" s="6" t="str">
        <f>IFERROR(VLOOKUP($J8238,Lookup!$I:$M,Lookup!L$2,0),"")</f>
        <v/>
      </c>
      <c r="N8238" s="6" t="str">
        <f>IFERROR(VLOOKUP($J8238,Lookup!$I:$M,Lookup!M$2,0),"")</f>
        <v/>
      </c>
      <c r="O8238" s="6">
        <f>IFERROR(VLOOKUP(E8238,Lookup!B:C,2,0),0)</f>
        <v>0</v>
      </c>
    </row>
    <row r="8239" customHeight="1" spans="11:15">
      <c r="K8239" s="6" t="str">
        <f>IFERROR(VLOOKUP($J8239,Lookup!$I:$M,Lookup!J$2,0),"")</f>
        <v/>
      </c>
      <c r="L8239" s="6" t="str">
        <f>IFERROR(VLOOKUP($J8239,Lookup!$I:$M,Lookup!K$2,0),"")</f>
        <v/>
      </c>
      <c r="M8239" s="6" t="str">
        <f>IFERROR(VLOOKUP($J8239,Lookup!$I:$M,Lookup!L$2,0),"")</f>
        <v/>
      </c>
      <c r="N8239" s="6" t="str">
        <f>IFERROR(VLOOKUP($J8239,Lookup!$I:$M,Lookup!M$2,0),"")</f>
        <v/>
      </c>
      <c r="O8239" s="6">
        <f>IFERROR(VLOOKUP(E8239,Lookup!B:C,2,0),0)</f>
        <v>0</v>
      </c>
    </row>
    <row r="8240" customHeight="1" spans="11:15">
      <c r="K8240" s="6" t="str">
        <f>IFERROR(VLOOKUP($J8240,Lookup!$I:$M,Lookup!J$2,0),"")</f>
        <v/>
      </c>
      <c r="L8240" s="6" t="str">
        <f>IFERROR(VLOOKUP($J8240,Lookup!$I:$M,Lookup!K$2,0),"")</f>
        <v/>
      </c>
      <c r="M8240" s="6" t="str">
        <f>IFERROR(VLOOKUP($J8240,Lookup!$I:$M,Lookup!L$2,0),"")</f>
        <v/>
      </c>
      <c r="N8240" s="6" t="str">
        <f>IFERROR(VLOOKUP($J8240,Lookup!$I:$M,Lookup!M$2,0),"")</f>
        <v/>
      </c>
      <c r="O8240" s="6">
        <f>IFERROR(VLOOKUP(E8240,Lookup!B:C,2,0),0)</f>
        <v>0</v>
      </c>
    </row>
    <row r="8241" customHeight="1" spans="11:15">
      <c r="K8241" s="6" t="str">
        <f>IFERROR(VLOOKUP($J8241,Lookup!$I:$M,Lookup!J$2,0),"")</f>
        <v/>
      </c>
      <c r="L8241" s="6" t="str">
        <f>IFERROR(VLOOKUP($J8241,Lookup!$I:$M,Lookup!K$2,0),"")</f>
        <v/>
      </c>
      <c r="M8241" s="6" t="str">
        <f>IFERROR(VLOOKUP($J8241,Lookup!$I:$M,Lookup!L$2,0),"")</f>
        <v/>
      </c>
      <c r="N8241" s="6" t="str">
        <f>IFERROR(VLOOKUP($J8241,Lookup!$I:$M,Lookup!M$2,0),"")</f>
        <v/>
      </c>
      <c r="O8241" s="6">
        <f>IFERROR(VLOOKUP(E8241,Lookup!B:C,2,0),0)</f>
        <v>0</v>
      </c>
    </row>
    <row r="8242" customHeight="1" spans="11:15">
      <c r="K8242" s="6" t="str">
        <f>IFERROR(VLOOKUP($J8242,Lookup!$I:$M,Lookup!J$2,0),"")</f>
        <v/>
      </c>
      <c r="L8242" s="6" t="str">
        <f>IFERROR(VLOOKUP($J8242,Lookup!$I:$M,Lookup!K$2,0),"")</f>
        <v/>
      </c>
      <c r="M8242" s="6" t="str">
        <f>IFERROR(VLOOKUP($J8242,Lookup!$I:$M,Lookup!L$2,0),"")</f>
        <v/>
      </c>
      <c r="N8242" s="6" t="str">
        <f>IFERROR(VLOOKUP($J8242,Lookup!$I:$M,Lookup!M$2,0),"")</f>
        <v/>
      </c>
      <c r="O8242" s="6">
        <f>IFERROR(VLOOKUP(E8242,Lookup!B:C,2,0),0)</f>
        <v>0</v>
      </c>
    </row>
    <row r="8243" customHeight="1" spans="11:15">
      <c r="K8243" s="6" t="str">
        <f>IFERROR(VLOOKUP($J8243,Lookup!$I:$M,Lookup!J$2,0),"")</f>
        <v/>
      </c>
      <c r="L8243" s="6" t="str">
        <f>IFERROR(VLOOKUP($J8243,Lookup!$I:$M,Lookup!K$2,0),"")</f>
        <v/>
      </c>
      <c r="M8243" s="6" t="str">
        <f>IFERROR(VLOOKUP($J8243,Lookup!$I:$M,Lookup!L$2,0),"")</f>
        <v/>
      </c>
      <c r="N8243" s="6" t="str">
        <f>IFERROR(VLOOKUP($J8243,Lookup!$I:$M,Lookup!M$2,0),"")</f>
        <v/>
      </c>
      <c r="O8243" s="6">
        <f>IFERROR(VLOOKUP(E8243,Lookup!B:C,2,0),0)</f>
        <v>0</v>
      </c>
    </row>
    <row r="8244" customHeight="1" spans="11:15">
      <c r="K8244" s="6" t="str">
        <f>IFERROR(VLOOKUP($J8244,Lookup!$I:$M,Lookup!J$2,0),"")</f>
        <v/>
      </c>
      <c r="L8244" s="6" t="str">
        <f>IFERROR(VLOOKUP($J8244,Lookup!$I:$M,Lookup!K$2,0),"")</f>
        <v/>
      </c>
      <c r="M8244" s="6" t="str">
        <f>IFERROR(VLOOKUP($J8244,Lookup!$I:$M,Lookup!L$2,0),"")</f>
        <v/>
      </c>
      <c r="N8244" s="6" t="str">
        <f>IFERROR(VLOOKUP($J8244,Lookup!$I:$M,Lookup!M$2,0),"")</f>
        <v/>
      </c>
      <c r="O8244" s="6">
        <f>IFERROR(VLOOKUP(E8244,Lookup!B:C,2,0),0)</f>
        <v>0</v>
      </c>
    </row>
    <row r="8245" customHeight="1" spans="11:15">
      <c r="K8245" s="6" t="str">
        <f>IFERROR(VLOOKUP($J8245,Lookup!$I:$M,Lookup!J$2,0),"")</f>
        <v/>
      </c>
      <c r="L8245" s="6" t="str">
        <f>IFERROR(VLOOKUP($J8245,Lookup!$I:$M,Lookup!K$2,0),"")</f>
        <v/>
      </c>
      <c r="M8245" s="6" t="str">
        <f>IFERROR(VLOOKUP($J8245,Lookup!$I:$M,Lookup!L$2,0),"")</f>
        <v/>
      </c>
      <c r="N8245" s="6" t="str">
        <f>IFERROR(VLOOKUP($J8245,Lookup!$I:$M,Lookup!M$2,0),"")</f>
        <v/>
      </c>
      <c r="O8245" s="6">
        <f>IFERROR(VLOOKUP(E8245,Lookup!B:C,2,0),0)</f>
        <v>0</v>
      </c>
    </row>
    <row r="8246" customHeight="1" spans="11:15">
      <c r="K8246" s="6" t="str">
        <f>IFERROR(VLOOKUP($J8246,Lookup!$I:$M,Lookup!J$2,0),"")</f>
        <v/>
      </c>
      <c r="L8246" s="6" t="str">
        <f>IFERROR(VLOOKUP($J8246,Lookup!$I:$M,Lookup!K$2,0),"")</f>
        <v/>
      </c>
      <c r="M8246" s="6" t="str">
        <f>IFERROR(VLOOKUP($J8246,Lookup!$I:$M,Lookup!L$2,0),"")</f>
        <v/>
      </c>
      <c r="N8246" s="6" t="str">
        <f>IFERROR(VLOOKUP($J8246,Lookup!$I:$M,Lookup!M$2,0),"")</f>
        <v/>
      </c>
      <c r="O8246" s="6">
        <f>IFERROR(VLOOKUP(E8246,Lookup!B:C,2,0),0)</f>
        <v>0</v>
      </c>
    </row>
    <row r="8247" customHeight="1" spans="11:15">
      <c r="K8247" s="6" t="str">
        <f>IFERROR(VLOOKUP($J8247,Lookup!$I:$M,Lookup!J$2,0),"")</f>
        <v/>
      </c>
      <c r="L8247" s="6" t="str">
        <f>IFERROR(VLOOKUP($J8247,Lookup!$I:$M,Lookup!K$2,0),"")</f>
        <v/>
      </c>
      <c r="M8247" s="6" t="str">
        <f>IFERROR(VLOOKUP($J8247,Lookup!$I:$M,Lookup!L$2,0),"")</f>
        <v/>
      </c>
      <c r="N8247" s="6" t="str">
        <f>IFERROR(VLOOKUP($J8247,Lookup!$I:$M,Lookup!M$2,0),"")</f>
        <v/>
      </c>
      <c r="O8247" s="6">
        <f>IFERROR(VLOOKUP(E8247,Lookup!B:C,2,0),0)</f>
        <v>0</v>
      </c>
    </row>
    <row r="8248" customHeight="1" spans="11:15">
      <c r="K8248" s="6" t="str">
        <f>IFERROR(VLOOKUP($J8248,Lookup!$I:$M,Lookup!J$2,0),"")</f>
        <v/>
      </c>
      <c r="L8248" s="6" t="str">
        <f>IFERROR(VLOOKUP($J8248,Lookup!$I:$M,Lookup!K$2,0),"")</f>
        <v/>
      </c>
      <c r="M8248" s="6" t="str">
        <f>IFERROR(VLOOKUP($J8248,Lookup!$I:$M,Lookup!L$2,0),"")</f>
        <v/>
      </c>
      <c r="N8248" s="6" t="str">
        <f>IFERROR(VLOOKUP($J8248,Lookup!$I:$M,Lookup!M$2,0),"")</f>
        <v/>
      </c>
      <c r="O8248" s="6">
        <f>IFERROR(VLOOKUP(E8248,Lookup!B:C,2,0),0)</f>
        <v>0</v>
      </c>
    </row>
    <row r="8249" customHeight="1" spans="11:15">
      <c r="K8249" s="6" t="str">
        <f>IFERROR(VLOOKUP($J8249,Lookup!$I:$M,Lookup!J$2,0),"")</f>
        <v/>
      </c>
      <c r="L8249" s="6" t="str">
        <f>IFERROR(VLOOKUP($J8249,Lookup!$I:$M,Lookup!K$2,0),"")</f>
        <v/>
      </c>
      <c r="M8249" s="6" t="str">
        <f>IFERROR(VLOOKUP($J8249,Lookup!$I:$M,Lookup!L$2,0),"")</f>
        <v/>
      </c>
      <c r="N8249" s="6" t="str">
        <f>IFERROR(VLOOKUP($J8249,Lookup!$I:$M,Lookup!M$2,0),"")</f>
        <v/>
      </c>
      <c r="O8249" s="6">
        <f>IFERROR(VLOOKUP(E8249,Lookup!B:C,2,0),0)</f>
        <v>0</v>
      </c>
    </row>
    <row r="8250" customHeight="1" spans="11:15">
      <c r="K8250" s="6" t="str">
        <f>IFERROR(VLOOKUP($J8250,Lookup!$I:$M,Lookup!J$2,0),"")</f>
        <v/>
      </c>
      <c r="L8250" s="6" t="str">
        <f>IFERROR(VLOOKUP($J8250,Lookup!$I:$M,Lookup!K$2,0),"")</f>
        <v/>
      </c>
      <c r="M8250" s="6" t="str">
        <f>IFERROR(VLOOKUP($J8250,Lookup!$I:$M,Lookup!L$2,0),"")</f>
        <v/>
      </c>
      <c r="N8250" s="6" t="str">
        <f>IFERROR(VLOOKUP($J8250,Lookup!$I:$M,Lookup!M$2,0),"")</f>
        <v/>
      </c>
      <c r="O8250" s="6">
        <f>IFERROR(VLOOKUP(E8250,Lookup!B:C,2,0),0)</f>
        <v>0</v>
      </c>
    </row>
    <row r="8251" customHeight="1" spans="11:15">
      <c r="K8251" s="6" t="str">
        <f>IFERROR(VLOOKUP($J8251,Lookup!$I:$M,Lookup!J$2,0),"")</f>
        <v/>
      </c>
      <c r="L8251" s="6" t="str">
        <f>IFERROR(VLOOKUP($J8251,Lookup!$I:$M,Lookup!K$2,0),"")</f>
        <v/>
      </c>
      <c r="M8251" s="6" t="str">
        <f>IFERROR(VLOOKUP($J8251,Lookup!$I:$M,Lookup!L$2,0),"")</f>
        <v/>
      </c>
      <c r="N8251" s="6" t="str">
        <f>IFERROR(VLOOKUP($J8251,Lookup!$I:$M,Lookup!M$2,0),"")</f>
        <v/>
      </c>
      <c r="O8251" s="6">
        <f>IFERROR(VLOOKUP(E8251,Lookup!B:C,2,0),0)</f>
        <v>0</v>
      </c>
    </row>
    <row r="8252" customHeight="1" spans="11:15">
      <c r="K8252" s="6" t="str">
        <f>IFERROR(VLOOKUP($J8252,Lookup!$I:$M,Lookup!J$2,0),"")</f>
        <v/>
      </c>
      <c r="L8252" s="6" t="str">
        <f>IFERROR(VLOOKUP($J8252,Lookup!$I:$M,Lookup!K$2,0),"")</f>
        <v/>
      </c>
      <c r="M8252" s="6" t="str">
        <f>IFERROR(VLOOKUP($J8252,Lookup!$I:$M,Lookup!L$2,0),"")</f>
        <v/>
      </c>
      <c r="N8252" s="6" t="str">
        <f>IFERROR(VLOOKUP($J8252,Lookup!$I:$M,Lookup!M$2,0),"")</f>
        <v/>
      </c>
      <c r="O8252" s="6">
        <f>IFERROR(VLOOKUP(E8252,Lookup!B:C,2,0),0)</f>
        <v>0</v>
      </c>
    </row>
    <row r="8253" customHeight="1" spans="11:15">
      <c r="K8253" s="6" t="str">
        <f>IFERROR(VLOOKUP($J8253,Lookup!$I:$M,Lookup!J$2,0),"")</f>
        <v/>
      </c>
      <c r="L8253" s="6" t="str">
        <f>IFERROR(VLOOKUP($J8253,Lookup!$I:$M,Lookup!K$2,0),"")</f>
        <v/>
      </c>
      <c r="M8253" s="6" t="str">
        <f>IFERROR(VLOOKUP($J8253,Lookup!$I:$M,Lookup!L$2,0),"")</f>
        <v/>
      </c>
      <c r="N8253" s="6" t="str">
        <f>IFERROR(VLOOKUP($J8253,Lookup!$I:$M,Lookup!M$2,0),"")</f>
        <v/>
      </c>
      <c r="O8253" s="6">
        <f>IFERROR(VLOOKUP(E8253,Lookup!B:C,2,0),0)</f>
        <v>0</v>
      </c>
    </row>
    <row r="8254" customHeight="1" spans="11:15">
      <c r="K8254" s="6" t="str">
        <f>IFERROR(VLOOKUP($J8254,Lookup!$I:$M,Lookup!J$2,0),"")</f>
        <v/>
      </c>
      <c r="L8254" s="6" t="str">
        <f>IFERROR(VLOOKUP($J8254,Lookup!$I:$M,Lookup!K$2,0),"")</f>
        <v/>
      </c>
      <c r="M8254" s="6" t="str">
        <f>IFERROR(VLOOKUP($J8254,Lookup!$I:$M,Lookup!L$2,0),"")</f>
        <v/>
      </c>
      <c r="N8254" s="6" t="str">
        <f>IFERROR(VLOOKUP($J8254,Lookup!$I:$M,Lookup!M$2,0),"")</f>
        <v/>
      </c>
      <c r="O8254" s="6">
        <f>IFERROR(VLOOKUP(E8254,Lookup!B:C,2,0),0)</f>
        <v>0</v>
      </c>
    </row>
    <row r="8255" customHeight="1" spans="11:15">
      <c r="K8255" s="6" t="str">
        <f>IFERROR(VLOOKUP($J8255,Lookup!$I:$M,Lookup!J$2,0),"")</f>
        <v/>
      </c>
      <c r="L8255" s="6" t="str">
        <f>IFERROR(VLOOKUP($J8255,Lookup!$I:$M,Lookup!K$2,0),"")</f>
        <v/>
      </c>
      <c r="M8255" s="6" t="str">
        <f>IFERROR(VLOOKUP($J8255,Lookup!$I:$M,Lookup!L$2,0),"")</f>
        <v/>
      </c>
      <c r="N8255" s="6" t="str">
        <f>IFERROR(VLOOKUP($J8255,Lookup!$I:$M,Lookup!M$2,0),"")</f>
        <v/>
      </c>
      <c r="O8255" s="6">
        <f>IFERROR(VLOOKUP(E8255,Lookup!B:C,2,0),0)</f>
        <v>0</v>
      </c>
    </row>
    <row r="8256" customHeight="1" spans="11:15">
      <c r="K8256" s="6" t="str">
        <f>IFERROR(VLOOKUP($J8256,Lookup!$I:$M,Lookup!J$2,0),"")</f>
        <v/>
      </c>
      <c r="L8256" s="6" t="str">
        <f>IFERROR(VLOOKUP($J8256,Lookup!$I:$M,Lookup!K$2,0),"")</f>
        <v/>
      </c>
      <c r="M8256" s="6" t="str">
        <f>IFERROR(VLOOKUP($J8256,Lookup!$I:$M,Lookup!L$2,0),"")</f>
        <v/>
      </c>
      <c r="N8256" s="6" t="str">
        <f>IFERROR(VLOOKUP($J8256,Lookup!$I:$M,Lookup!M$2,0),"")</f>
        <v/>
      </c>
      <c r="O8256" s="6">
        <f>IFERROR(VLOOKUP(E8256,Lookup!B:C,2,0),0)</f>
        <v>0</v>
      </c>
    </row>
    <row r="8257" customHeight="1" spans="11:15">
      <c r="K8257" s="6" t="str">
        <f>IFERROR(VLOOKUP($J8257,Lookup!$I:$M,Lookup!J$2,0),"")</f>
        <v/>
      </c>
      <c r="L8257" s="6" t="str">
        <f>IFERROR(VLOOKUP($J8257,Lookup!$I:$M,Lookup!K$2,0),"")</f>
        <v/>
      </c>
      <c r="M8257" s="6" t="str">
        <f>IFERROR(VLOOKUP($J8257,Lookup!$I:$M,Lookup!L$2,0),"")</f>
        <v/>
      </c>
      <c r="N8257" s="6" t="str">
        <f>IFERROR(VLOOKUP($J8257,Lookup!$I:$M,Lookup!M$2,0),"")</f>
        <v/>
      </c>
      <c r="O8257" s="6">
        <f>IFERROR(VLOOKUP(E8257,Lookup!B:C,2,0),0)</f>
        <v>0</v>
      </c>
    </row>
    <row r="8258" customHeight="1" spans="11:15">
      <c r="K8258" s="6" t="str">
        <f>IFERROR(VLOOKUP($J8258,Lookup!$I:$M,Lookup!J$2,0),"")</f>
        <v/>
      </c>
      <c r="L8258" s="6" t="str">
        <f>IFERROR(VLOOKUP($J8258,Lookup!$I:$M,Lookup!K$2,0),"")</f>
        <v/>
      </c>
      <c r="M8258" s="6" t="str">
        <f>IFERROR(VLOOKUP($J8258,Lookup!$I:$M,Lookup!L$2,0),"")</f>
        <v/>
      </c>
      <c r="N8258" s="6" t="str">
        <f>IFERROR(VLOOKUP($J8258,Lookup!$I:$M,Lookup!M$2,0),"")</f>
        <v/>
      </c>
      <c r="O8258" s="6">
        <f>IFERROR(VLOOKUP(E8258,Lookup!B:C,2,0),0)</f>
        <v>0</v>
      </c>
    </row>
    <row r="8259" customHeight="1" spans="11:15">
      <c r="K8259" s="6" t="str">
        <f>IFERROR(VLOOKUP($J8259,Lookup!$I:$M,Lookup!J$2,0),"")</f>
        <v/>
      </c>
      <c r="L8259" s="6" t="str">
        <f>IFERROR(VLOOKUP($J8259,Lookup!$I:$M,Lookup!K$2,0),"")</f>
        <v/>
      </c>
      <c r="M8259" s="6" t="str">
        <f>IFERROR(VLOOKUP($J8259,Lookup!$I:$M,Lookup!L$2,0),"")</f>
        <v/>
      </c>
      <c r="N8259" s="6" t="str">
        <f>IFERROR(VLOOKUP($J8259,Lookup!$I:$M,Lookup!M$2,0),"")</f>
        <v/>
      </c>
      <c r="O8259" s="6">
        <f>IFERROR(VLOOKUP(E8259,Lookup!B:C,2,0),0)</f>
        <v>0</v>
      </c>
    </row>
    <row r="8260" customHeight="1" spans="11:15">
      <c r="K8260" s="6" t="str">
        <f>IFERROR(VLOOKUP($J8260,Lookup!$I:$M,Lookup!J$2,0),"")</f>
        <v/>
      </c>
      <c r="L8260" s="6" t="str">
        <f>IFERROR(VLOOKUP($J8260,Lookup!$I:$M,Lookup!K$2,0),"")</f>
        <v/>
      </c>
      <c r="M8260" s="6" t="str">
        <f>IFERROR(VLOOKUP($J8260,Lookup!$I:$M,Lookup!L$2,0),"")</f>
        <v/>
      </c>
      <c r="N8260" s="6" t="str">
        <f>IFERROR(VLOOKUP($J8260,Lookup!$I:$M,Lookup!M$2,0),"")</f>
        <v/>
      </c>
      <c r="O8260" s="6">
        <f>IFERROR(VLOOKUP(E8260,Lookup!B:C,2,0),0)</f>
        <v>0</v>
      </c>
    </row>
    <row r="8261" customHeight="1" spans="11:15">
      <c r="K8261" s="6" t="str">
        <f>IFERROR(VLOOKUP($J8261,Lookup!$I:$M,Lookup!J$2,0),"")</f>
        <v/>
      </c>
      <c r="L8261" s="6" t="str">
        <f>IFERROR(VLOOKUP($J8261,Lookup!$I:$M,Lookup!K$2,0),"")</f>
        <v/>
      </c>
      <c r="M8261" s="6" t="str">
        <f>IFERROR(VLOOKUP($J8261,Lookup!$I:$M,Lookup!L$2,0),"")</f>
        <v/>
      </c>
      <c r="N8261" s="6" t="str">
        <f>IFERROR(VLOOKUP($J8261,Lookup!$I:$M,Lookup!M$2,0),"")</f>
        <v/>
      </c>
      <c r="O8261" s="6">
        <f>IFERROR(VLOOKUP(E8261,Lookup!B:C,2,0),0)</f>
        <v>0</v>
      </c>
    </row>
    <row r="8262" customHeight="1" spans="11:15">
      <c r="K8262" s="6" t="str">
        <f>IFERROR(VLOOKUP($J8262,Lookup!$I:$M,Lookup!J$2,0),"")</f>
        <v/>
      </c>
      <c r="L8262" s="6" t="str">
        <f>IFERROR(VLOOKUP($J8262,Lookup!$I:$M,Lookup!K$2,0),"")</f>
        <v/>
      </c>
      <c r="M8262" s="6" t="str">
        <f>IFERROR(VLOOKUP($J8262,Lookup!$I:$M,Lookup!L$2,0),"")</f>
        <v/>
      </c>
      <c r="N8262" s="6" t="str">
        <f>IFERROR(VLOOKUP($J8262,Lookup!$I:$M,Lookup!M$2,0),"")</f>
        <v/>
      </c>
      <c r="O8262" s="6">
        <f>IFERROR(VLOOKUP(E8262,Lookup!B:C,2,0),0)</f>
        <v>0</v>
      </c>
    </row>
    <row r="8263" customHeight="1" spans="11:15">
      <c r="K8263" s="6" t="str">
        <f>IFERROR(VLOOKUP($J8263,Lookup!$I:$M,Lookup!J$2,0),"")</f>
        <v/>
      </c>
      <c r="L8263" s="6" t="str">
        <f>IFERROR(VLOOKUP($J8263,Lookup!$I:$M,Lookup!K$2,0),"")</f>
        <v/>
      </c>
      <c r="M8263" s="6" t="str">
        <f>IFERROR(VLOOKUP($J8263,Lookup!$I:$M,Lookup!L$2,0),"")</f>
        <v/>
      </c>
      <c r="N8263" s="6" t="str">
        <f>IFERROR(VLOOKUP($J8263,Lookup!$I:$M,Lookup!M$2,0),"")</f>
        <v/>
      </c>
      <c r="O8263" s="6">
        <f>IFERROR(VLOOKUP(E8263,Lookup!B:C,2,0),0)</f>
        <v>0</v>
      </c>
    </row>
    <row r="8264" customHeight="1" spans="11:15">
      <c r="K8264" s="6" t="str">
        <f>IFERROR(VLOOKUP($J8264,Lookup!$I:$M,Lookup!J$2,0),"")</f>
        <v/>
      </c>
      <c r="L8264" s="6" t="str">
        <f>IFERROR(VLOOKUP($J8264,Lookup!$I:$M,Lookup!K$2,0),"")</f>
        <v/>
      </c>
      <c r="M8264" s="6" t="str">
        <f>IFERROR(VLOOKUP($J8264,Lookup!$I:$M,Lookup!L$2,0),"")</f>
        <v/>
      </c>
      <c r="N8264" s="6" t="str">
        <f>IFERROR(VLOOKUP($J8264,Lookup!$I:$M,Lookup!M$2,0),"")</f>
        <v/>
      </c>
      <c r="O8264" s="6">
        <f>IFERROR(VLOOKUP(E8264,Lookup!B:C,2,0),0)</f>
        <v>0</v>
      </c>
    </row>
    <row r="8265" customHeight="1" spans="11:15">
      <c r="K8265" s="6" t="str">
        <f>IFERROR(VLOOKUP($J8265,Lookup!$I:$M,Lookup!J$2,0),"")</f>
        <v/>
      </c>
      <c r="L8265" s="6" t="str">
        <f>IFERROR(VLOOKUP($J8265,Lookup!$I:$M,Lookup!K$2,0),"")</f>
        <v/>
      </c>
      <c r="M8265" s="6" t="str">
        <f>IFERROR(VLOOKUP($J8265,Lookup!$I:$M,Lookup!L$2,0),"")</f>
        <v/>
      </c>
      <c r="N8265" s="6" t="str">
        <f>IFERROR(VLOOKUP($J8265,Lookup!$I:$M,Lookup!M$2,0),"")</f>
        <v/>
      </c>
      <c r="O8265" s="6">
        <f>IFERROR(VLOOKUP(E8265,Lookup!B:C,2,0),0)</f>
        <v>0</v>
      </c>
    </row>
    <row r="8266" customHeight="1" spans="11:15">
      <c r="K8266" s="6" t="str">
        <f>IFERROR(VLOOKUP($J8266,Lookup!$I:$M,Lookup!J$2,0),"")</f>
        <v/>
      </c>
      <c r="L8266" s="6" t="str">
        <f>IFERROR(VLOOKUP($J8266,Lookup!$I:$M,Lookup!K$2,0),"")</f>
        <v/>
      </c>
      <c r="M8266" s="6" t="str">
        <f>IFERROR(VLOOKUP($J8266,Lookup!$I:$M,Lookup!L$2,0),"")</f>
        <v/>
      </c>
      <c r="N8266" s="6" t="str">
        <f>IFERROR(VLOOKUP($J8266,Lookup!$I:$M,Lookup!M$2,0),"")</f>
        <v/>
      </c>
      <c r="O8266" s="6">
        <f>IFERROR(VLOOKUP(E8266,Lookup!B:C,2,0),0)</f>
        <v>0</v>
      </c>
    </row>
    <row r="8267" customHeight="1" spans="11:15">
      <c r="K8267" s="6" t="str">
        <f>IFERROR(VLOOKUP($J8267,Lookup!$I:$M,Lookup!J$2,0),"")</f>
        <v/>
      </c>
      <c r="L8267" s="6" t="str">
        <f>IFERROR(VLOOKUP($J8267,Lookup!$I:$M,Lookup!K$2,0),"")</f>
        <v/>
      </c>
      <c r="M8267" s="6" t="str">
        <f>IFERROR(VLOOKUP($J8267,Lookup!$I:$M,Lookup!L$2,0),"")</f>
        <v/>
      </c>
      <c r="N8267" s="6" t="str">
        <f>IFERROR(VLOOKUP($J8267,Lookup!$I:$M,Lookup!M$2,0),"")</f>
        <v/>
      </c>
      <c r="O8267" s="6">
        <f>IFERROR(VLOOKUP(E8267,Lookup!B:C,2,0),0)</f>
        <v>0</v>
      </c>
    </row>
    <row r="8268" customHeight="1" spans="11:15">
      <c r="K8268" s="6" t="str">
        <f>IFERROR(VLOOKUP($J8268,Lookup!$I:$M,Lookup!J$2,0),"")</f>
        <v/>
      </c>
      <c r="L8268" s="6" t="str">
        <f>IFERROR(VLOOKUP($J8268,Lookup!$I:$M,Lookup!K$2,0),"")</f>
        <v/>
      </c>
      <c r="M8268" s="6" t="str">
        <f>IFERROR(VLOOKUP($J8268,Lookup!$I:$M,Lookup!L$2,0),"")</f>
        <v/>
      </c>
      <c r="N8268" s="6" t="str">
        <f>IFERROR(VLOOKUP($J8268,Lookup!$I:$M,Lookup!M$2,0),"")</f>
        <v/>
      </c>
      <c r="O8268" s="6">
        <f>IFERROR(VLOOKUP(E8268,Lookup!B:C,2,0),0)</f>
        <v>0</v>
      </c>
    </row>
    <row r="8269" customHeight="1" spans="11:15">
      <c r="K8269" s="6" t="str">
        <f>IFERROR(VLOOKUP($J8269,Lookup!$I:$M,Lookup!J$2,0),"")</f>
        <v/>
      </c>
      <c r="L8269" s="6" t="str">
        <f>IFERROR(VLOOKUP($J8269,Lookup!$I:$M,Lookup!K$2,0),"")</f>
        <v/>
      </c>
      <c r="M8269" s="6" t="str">
        <f>IFERROR(VLOOKUP($J8269,Lookup!$I:$M,Lookup!L$2,0),"")</f>
        <v/>
      </c>
      <c r="N8269" s="6" t="str">
        <f>IFERROR(VLOOKUP($J8269,Lookup!$I:$M,Lookup!M$2,0),"")</f>
        <v/>
      </c>
      <c r="O8269" s="6">
        <f>IFERROR(VLOOKUP(E8269,Lookup!B:C,2,0),0)</f>
        <v>0</v>
      </c>
    </row>
    <row r="8270" customHeight="1" spans="11:15">
      <c r="K8270" s="6" t="str">
        <f>IFERROR(VLOOKUP($J8270,Lookup!$I:$M,Lookup!J$2,0),"")</f>
        <v/>
      </c>
      <c r="L8270" s="6" t="str">
        <f>IFERROR(VLOOKUP($J8270,Lookup!$I:$M,Lookup!K$2,0),"")</f>
        <v/>
      </c>
      <c r="M8270" s="6" t="str">
        <f>IFERROR(VLOOKUP($J8270,Lookup!$I:$M,Lookup!L$2,0),"")</f>
        <v/>
      </c>
      <c r="N8270" s="6" t="str">
        <f>IFERROR(VLOOKUP($J8270,Lookup!$I:$M,Lookup!M$2,0),"")</f>
        <v/>
      </c>
      <c r="O8270" s="6">
        <f>IFERROR(VLOOKUP(E8270,Lookup!B:C,2,0),0)</f>
        <v>0</v>
      </c>
    </row>
    <row r="8271" customHeight="1" spans="11:15">
      <c r="K8271" s="6" t="str">
        <f>IFERROR(VLOOKUP($J8271,Lookup!$I:$M,Lookup!J$2,0),"")</f>
        <v/>
      </c>
      <c r="L8271" s="6" t="str">
        <f>IFERROR(VLOOKUP($J8271,Lookup!$I:$M,Lookup!K$2,0),"")</f>
        <v/>
      </c>
      <c r="M8271" s="6" t="str">
        <f>IFERROR(VLOOKUP($J8271,Lookup!$I:$M,Lookup!L$2,0),"")</f>
        <v/>
      </c>
      <c r="N8271" s="6" t="str">
        <f>IFERROR(VLOOKUP($J8271,Lookup!$I:$M,Lookup!M$2,0),"")</f>
        <v/>
      </c>
      <c r="O8271" s="6">
        <f>IFERROR(VLOOKUP(E8271,Lookup!B:C,2,0),0)</f>
        <v>0</v>
      </c>
    </row>
    <row r="8272" customHeight="1" spans="11:15">
      <c r="K8272" s="6" t="str">
        <f>IFERROR(VLOOKUP($J8272,Lookup!$I:$M,Lookup!J$2,0),"")</f>
        <v/>
      </c>
      <c r="L8272" s="6" t="str">
        <f>IFERROR(VLOOKUP($J8272,Lookup!$I:$M,Lookup!K$2,0),"")</f>
        <v/>
      </c>
      <c r="M8272" s="6" t="str">
        <f>IFERROR(VLOOKUP($J8272,Lookup!$I:$M,Lookup!L$2,0),"")</f>
        <v/>
      </c>
      <c r="N8272" s="6" t="str">
        <f>IFERROR(VLOOKUP($J8272,Lookup!$I:$M,Lookup!M$2,0),"")</f>
        <v/>
      </c>
      <c r="O8272" s="6">
        <f>IFERROR(VLOOKUP(E8272,Lookup!B:C,2,0),0)</f>
        <v>0</v>
      </c>
    </row>
    <row r="8273" customHeight="1" spans="11:15">
      <c r="K8273" s="6" t="str">
        <f>IFERROR(VLOOKUP($J8273,Lookup!$I:$M,Lookup!J$2,0),"")</f>
        <v/>
      </c>
      <c r="L8273" s="6" t="str">
        <f>IFERROR(VLOOKUP($J8273,Lookup!$I:$M,Lookup!K$2,0),"")</f>
        <v/>
      </c>
      <c r="M8273" s="6" t="str">
        <f>IFERROR(VLOOKUP($J8273,Lookup!$I:$M,Lookup!L$2,0),"")</f>
        <v/>
      </c>
      <c r="N8273" s="6" t="str">
        <f>IFERROR(VLOOKUP($J8273,Lookup!$I:$M,Lookup!M$2,0),"")</f>
        <v/>
      </c>
      <c r="O8273" s="6">
        <f>IFERROR(VLOOKUP(E8273,Lookup!B:C,2,0),0)</f>
        <v>0</v>
      </c>
    </row>
    <row r="8274" customHeight="1" spans="11:15">
      <c r="K8274" s="6" t="str">
        <f>IFERROR(VLOOKUP($J8274,Lookup!$I:$M,Lookup!J$2,0),"")</f>
        <v/>
      </c>
      <c r="L8274" s="6" t="str">
        <f>IFERROR(VLOOKUP($J8274,Lookup!$I:$M,Lookup!K$2,0),"")</f>
        <v/>
      </c>
      <c r="M8274" s="6" t="str">
        <f>IFERROR(VLOOKUP($J8274,Lookup!$I:$M,Lookup!L$2,0),"")</f>
        <v/>
      </c>
      <c r="N8274" s="6" t="str">
        <f>IFERROR(VLOOKUP($J8274,Lookup!$I:$M,Lookup!M$2,0),"")</f>
        <v/>
      </c>
      <c r="O8274" s="6">
        <f>IFERROR(VLOOKUP(E8274,Lookup!B:C,2,0),0)</f>
        <v>0</v>
      </c>
    </row>
    <row r="8275" customHeight="1" spans="11:15">
      <c r="K8275" s="6" t="str">
        <f>IFERROR(VLOOKUP($J8275,Lookup!$I:$M,Lookup!J$2,0),"")</f>
        <v/>
      </c>
      <c r="L8275" s="6" t="str">
        <f>IFERROR(VLOOKUP($J8275,Lookup!$I:$M,Lookup!K$2,0),"")</f>
        <v/>
      </c>
      <c r="M8275" s="6" t="str">
        <f>IFERROR(VLOOKUP($J8275,Lookup!$I:$M,Lookup!L$2,0),"")</f>
        <v/>
      </c>
      <c r="N8275" s="6" t="str">
        <f>IFERROR(VLOOKUP($J8275,Lookup!$I:$M,Lookup!M$2,0),"")</f>
        <v/>
      </c>
      <c r="O8275" s="6">
        <f>IFERROR(VLOOKUP(E8275,Lookup!B:C,2,0),0)</f>
        <v>0</v>
      </c>
    </row>
    <row r="8276" customHeight="1" spans="11:15">
      <c r="K8276" s="6" t="str">
        <f>IFERROR(VLOOKUP($J8276,Lookup!$I:$M,Lookup!J$2,0),"")</f>
        <v/>
      </c>
      <c r="L8276" s="6" t="str">
        <f>IFERROR(VLOOKUP($J8276,Lookup!$I:$M,Lookup!K$2,0),"")</f>
        <v/>
      </c>
      <c r="M8276" s="6" t="str">
        <f>IFERROR(VLOOKUP($J8276,Lookup!$I:$M,Lookup!L$2,0),"")</f>
        <v/>
      </c>
      <c r="N8276" s="6" t="str">
        <f>IFERROR(VLOOKUP($J8276,Lookup!$I:$M,Lookup!M$2,0),"")</f>
        <v/>
      </c>
      <c r="O8276" s="6">
        <f>IFERROR(VLOOKUP(E8276,Lookup!B:C,2,0),0)</f>
        <v>0</v>
      </c>
    </row>
    <row r="8277" customHeight="1" spans="11:15">
      <c r="K8277" s="6" t="str">
        <f>IFERROR(VLOOKUP($J8277,Lookup!$I:$M,Lookup!J$2,0),"")</f>
        <v/>
      </c>
      <c r="L8277" s="6" t="str">
        <f>IFERROR(VLOOKUP($J8277,Lookup!$I:$M,Lookup!K$2,0),"")</f>
        <v/>
      </c>
      <c r="M8277" s="6" t="str">
        <f>IFERROR(VLOOKUP($J8277,Lookup!$I:$M,Lookup!L$2,0),"")</f>
        <v/>
      </c>
      <c r="N8277" s="6" t="str">
        <f>IFERROR(VLOOKUP($J8277,Lookup!$I:$M,Lookup!M$2,0),"")</f>
        <v/>
      </c>
      <c r="O8277" s="6">
        <f>IFERROR(VLOOKUP(E8277,Lookup!B:C,2,0),0)</f>
        <v>0</v>
      </c>
    </row>
    <row r="8278" customHeight="1" spans="11:15">
      <c r="K8278" s="6" t="str">
        <f>IFERROR(VLOOKUP($J8278,Lookup!$I:$M,Lookup!J$2,0),"")</f>
        <v/>
      </c>
      <c r="L8278" s="6" t="str">
        <f>IFERROR(VLOOKUP($J8278,Lookup!$I:$M,Lookup!K$2,0),"")</f>
        <v/>
      </c>
      <c r="M8278" s="6" t="str">
        <f>IFERROR(VLOOKUP($J8278,Lookup!$I:$M,Lookup!L$2,0),"")</f>
        <v/>
      </c>
      <c r="N8278" s="6" t="str">
        <f>IFERROR(VLOOKUP($J8278,Lookup!$I:$M,Lookup!M$2,0),"")</f>
        <v/>
      </c>
      <c r="O8278" s="6">
        <f>IFERROR(VLOOKUP(E8278,Lookup!B:C,2,0),0)</f>
        <v>0</v>
      </c>
    </row>
    <row r="8279" customHeight="1" spans="11:15">
      <c r="K8279" s="6" t="str">
        <f>IFERROR(VLOOKUP($J8279,Lookup!$I:$M,Lookup!J$2,0),"")</f>
        <v/>
      </c>
      <c r="L8279" s="6" t="str">
        <f>IFERROR(VLOOKUP($J8279,Lookup!$I:$M,Lookup!K$2,0),"")</f>
        <v/>
      </c>
      <c r="M8279" s="6" t="str">
        <f>IFERROR(VLOOKUP($J8279,Lookup!$I:$M,Lookup!L$2,0),"")</f>
        <v/>
      </c>
      <c r="N8279" s="6" t="str">
        <f>IFERROR(VLOOKUP($J8279,Lookup!$I:$M,Lookup!M$2,0),"")</f>
        <v/>
      </c>
      <c r="O8279" s="6">
        <f>IFERROR(VLOOKUP(E8279,Lookup!B:C,2,0),0)</f>
        <v>0</v>
      </c>
    </row>
    <row r="8280" customHeight="1" spans="11:15">
      <c r="K8280" s="6" t="str">
        <f>IFERROR(VLOOKUP($J8280,Lookup!$I:$M,Lookup!J$2,0),"")</f>
        <v/>
      </c>
      <c r="L8280" s="6" t="str">
        <f>IFERROR(VLOOKUP($J8280,Lookup!$I:$M,Lookup!K$2,0),"")</f>
        <v/>
      </c>
      <c r="M8280" s="6" t="str">
        <f>IFERROR(VLOOKUP($J8280,Lookup!$I:$M,Lookup!L$2,0),"")</f>
        <v/>
      </c>
      <c r="N8280" s="6" t="str">
        <f>IFERROR(VLOOKUP($J8280,Lookup!$I:$M,Lookup!M$2,0),"")</f>
        <v/>
      </c>
      <c r="O8280" s="6">
        <f>IFERROR(VLOOKUP(E8280,Lookup!B:C,2,0),0)</f>
        <v>0</v>
      </c>
    </row>
    <row r="8281" customHeight="1" spans="11:15">
      <c r="K8281" s="6" t="str">
        <f>IFERROR(VLOOKUP($J8281,Lookup!$I:$M,Lookup!J$2,0),"")</f>
        <v/>
      </c>
      <c r="L8281" s="6" t="str">
        <f>IFERROR(VLOOKUP($J8281,Lookup!$I:$M,Lookup!K$2,0),"")</f>
        <v/>
      </c>
      <c r="M8281" s="6" t="str">
        <f>IFERROR(VLOOKUP($J8281,Lookup!$I:$M,Lookup!L$2,0),"")</f>
        <v/>
      </c>
      <c r="N8281" s="6" t="str">
        <f>IFERROR(VLOOKUP($J8281,Lookup!$I:$M,Lookup!M$2,0),"")</f>
        <v/>
      </c>
      <c r="O8281" s="6">
        <f>IFERROR(VLOOKUP(E8281,Lookup!B:C,2,0),0)</f>
        <v>0</v>
      </c>
    </row>
    <row r="8282" customHeight="1" spans="11:15">
      <c r="K8282" s="6" t="str">
        <f>IFERROR(VLOOKUP($J8282,Lookup!$I:$M,Lookup!J$2,0),"")</f>
        <v/>
      </c>
      <c r="L8282" s="6" t="str">
        <f>IFERROR(VLOOKUP($J8282,Lookup!$I:$M,Lookup!K$2,0),"")</f>
        <v/>
      </c>
      <c r="M8282" s="6" t="str">
        <f>IFERROR(VLOOKUP($J8282,Lookup!$I:$M,Lookup!L$2,0),"")</f>
        <v/>
      </c>
      <c r="N8282" s="6" t="str">
        <f>IFERROR(VLOOKUP($J8282,Lookup!$I:$M,Lookup!M$2,0),"")</f>
        <v/>
      </c>
      <c r="O8282" s="6">
        <f>IFERROR(VLOOKUP(E8282,Lookup!B:C,2,0),0)</f>
        <v>0</v>
      </c>
    </row>
    <row r="8283" customHeight="1" spans="11:15">
      <c r="K8283" s="6" t="str">
        <f>IFERROR(VLOOKUP($J8283,Lookup!$I:$M,Lookup!J$2,0),"")</f>
        <v/>
      </c>
      <c r="L8283" s="6" t="str">
        <f>IFERROR(VLOOKUP($J8283,Lookup!$I:$M,Lookup!K$2,0),"")</f>
        <v/>
      </c>
      <c r="M8283" s="6" t="str">
        <f>IFERROR(VLOOKUP($J8283,Lookup!$I:$M,Lookup!L$2,0),"")</f>
        <v/>
      </c>
      <c r="N8283" s="6" t="str">
        <f>IFERROR(VLOOKUP($J8283,Lookup!$I:$M,Lookup!M$2,0),"")</f>
        <v/>
      </c>
      <c r="O8283" s="6">
        <f>IFERROR(VLOOKUP(E8283,Lookup!B:C,2,0),0)</f>
        <v>0</v>
      </c>
    </row>
    <row r="8284" customHeight="1" spans="11:15">
      <c r="K8284" s="6" t="str">
        <f>IFERROR(VLOOKUP($J8284,Lookup!$I:$M,Lookup!J$2,0),"")</f>
        <v/>
      </c>
      <c r="L8284" s="6" t="str">
        <f>IFERROR(VLOOKUP($J8284,Lookup!$I:$M,Lookup!K$2,0),"")</f>
        <v/>
      </c>
      <c r="M8284" s="6" t="str">
        <f>IFERROR(VLOOKUP($J8284,Lookup!$I:$M,Lookup!L$2,0),"")</f>
        <v/>
      </c>
      <c r="N8284" s="6" t="str">
        <f>IFERROR(VLOOKUP($J8284,Lookup!$I:$M,Lookup!M$2,0),"")</f>
        <v/>
      </c>
      <c r="O8284" s="6">
        <f>IFERROR(VLOOKUP(E8284,Lookup!B:C,2,0),0)</f>
        <v>0</v>
      </c>
    </row>
    <row r="8285" customHeight="1" spans="11:15">
      <c r="K8285" s="6" t="str">
        <f>IFERROR(VLOOKUP($J8285,Lookup!$I:$M,Lookup!J$2,0),"")</f>
        <v/>
      </c>
      <c r="L8285" s="6" t="str">
        <f>IFERROR(VLOOKUP($J8285,Lookup!$I:$M,Lookup!K$2,0),"")</f>
        <v/>
      </c>
      <c r="M8285" s="6" t="str">
        <f>IFERROR(VLOOKUP($J8285,Lookup!$I:$M,Lookup!L$2,0),"")</f>
        <v/>
      </c>
      <c r="N8285" s="6" t="str">
        <f>IFERROR(VLOOKUP($J8285,Lookup!$I:$M,Lookup!M$2,0),"")</f>
        <v/>
      </c>
      <c r="O8285" s="6">
        <f>IFERROR(VLOOKUP(E8285,Lookup!B:C,2,0),0)</f>
        <v>0</v>
      </c>
    </row>
    <row r="8286" customHeight="1" spans="11:15">
      <c r="K8286" s="6" t="str">
        <f>IFERROR(VLOOKUP($J8286,Lookup!$I:$M,Lookup!J$2,0),"")</f>
        <v/>
      </c>
      <c r="L8286" s="6" t="str">
        <f>IFERROR(VLOOKUP($J8286,Lookup!$I:$M,Lookup!K$2,0),"")</f>
        <v/>
      </c>
      <c r="M8286" s="6" t="str">
        <f>IFERROR(VLOOKUP($J8286,Lookup!$I:$M,Lookup!L$2,0),"")</f>
        <v/>
      </c>
      <c r="N8286" s="6" t="str">
        <f>IFERROR(VLOOKUP($J8286,Lookup!$I:$M,Lookup!M$2,0),"")</f>
        <v/>
      </c>
      <c r="O8286" s="6">
        <f>IFERROR(VLOOKUP(E8286,Lookup!B:C,2,0),0)</f>
        <v>0</v>
      </c>
    </row>
    <row r="8287" customHeight="1" spans="11:15">
      <c r="K8287" s="6" t="str">
        <f>IFERROR(VLOOKUP($J8287,Lookup!$I:$M,Lookup!J$2,0),"")</f>
        <v/>
      </c>
      <c r="L8287" s="6" t="str">
        <f>IFERROR(VLOOKUP($J8287,Lookup!$I:$M,Lookup!K$2,0),"")</f>
        <v/>
      </c>
      <c r="M8287" s="6" t="str">
        <f>IFERROR(VLOOKUP($J8287,Lookup!$I:$M,Lookup!L$2,0),"")</f>
        <v/>
      </c>
      <c r="N8287" s="6" t="str">
        <f>IFERROR(VLOOKUP($J8287,Lookup!$I:$M,Lookup!M$2,0),"")</f>
        <v/>
      </c>
      <c r="O8287" s="6">
        <f>IFERROR(VLOOKUP(E8287,Lookup!B:C,2,0),0)</f>
        <v>0</v>
      </c>
    </row>
    <row r="8288" customHeight="1" spans="11:15">
      <c r="K8288" s="6" t="str">
        <f>IFERROR(VLOOKUP($J8288,Lookup!$I:$M,Lookup!J$2,0),"")</f>
        <v/>
      </c>
      <c r="L8288" s="6" t="str">
        <f>IFERROR(VLOOKUP($J8288,Lookup!$I:$M,Lookup!K$2,0),"")</f>
        <v/>
      </c>
      <c r="M8288" s="6" t="str">
        <f>IFERROR(VLOOKUP($J8288,Lookup!$I:$M,Lookup!L$2,0),"")</f>
        <v/>
      </c>
      <c r="N8288" s="6" t="str">
        <f>IFERROR(VLOOKUP($J8288,Lookup!$I:$M,Lookup!M$2,0),"")</f>
        <v/>
      </c>
      <c r="O8288" s="6">
        <f>IFERROR(VLOOKUP(E8288,Lookup!B:C,2,0),0)</f>
        <v>0</v>
      </c>
    </row>
    <row r="8289" customHeight="1" spans="11:15">
      <c r="K8289" s="6" t="str">
        <f>IFERROR(VLOOKUP($J8289,Lookup!$I:$M,Lookup!J$2,0),"")</f>
        <v/>
      </c>
      <c r="L8289" s="6" t="str">
        <f>IFERROR(VLOOKUP($J8289,Lookup!$I:$M,Lookup!K$2,0),"")</f>
        <v/>
      </c>
      <c r="M8289" s="6" t="str">
        <f>IFERROR(VLOOKUP($J8289,Lookup!$I:$M,Lookup!L$2,0),"")</f>
        <v/>
      </c>
      <c r="N8289" s="6" t="str">
        <f>IFERROR(VLOOKUP($J8289,Lookup!$I:$M,Lookup!M$2,0),"")</f>
        <v/>
      </c>
      <c r="O8289" s="6">
        <f>IFERROR(VLOOKUP(E8289,Lookup!B:C,2,0),0)</f>
        <v>0</v>
      </c>
    </row>
    <row r="8290" customHeight="1" spans="11:15">
      <c r="K8290" s="6" t="str">
        <f>IFERROR(VLOOKUP($J8290,Lookup!$I:$M,Lookup!J$2,0),"")</f>
        <v/>
      </c>
      <c r="L8290" s="6" t="str">
        <f>IFERROR(VLOOKUP($J8290,Lookup!$I:$M,Lookup!K$2,0),"")</f>
        <v/>
      </c>
      <c r="M8290" s="6" t="str">
        <f>IFERROR(VLOOKUP($J8290,Lookup!$I:$M,Lookup!L$2,0),"")</f>
        <v/>
      </c>
      <c r="N8290" s="6" t="str">
        <f>IFERROR(VLOOKUP($J8290,Lookup!$I:$M,Lookup!M$2,0),"")</f>
        <v/>
      </c>
      <c r="O8290" s="6">
        <f>IFERROR(VLOOKUP(E8290,Lookup!B:C,2,0),0)</f>
        <v>0</v>
      </c>
    </row>
    <row r="8291" customHeight="1" spans="11:15">
      <c r="K8291" s="6" t="str">
        <f>IFERROR(VLOOKUP($J8291,Lookup!$I:$M,Lookup!J$2,0),"")</f>
        <v/>
      </c>
      <c r="L8291" s="6" t="str">
        <f>IFERROR(VLOOKUP($J8291,Lookup!$I:$M,Lookup!K$2,0),"")</f>
        <v/>
      </c>
      <c r="M8291" s="6" t="str">
        <f>IFERROR(VLOOKUP($J8291,Lookup!$I:$M,Lookup!L$2,0),"")</f>
        <v/>
      </c>
      <c r="N8291" s="6" t="str">
        <f>IFERROR(VLOOKUP($J8291,Lookup!$I:$M,Lookup!M$2,0),"")</f>
        <v/>
      </c>
      <c r="O8291" s="6">
        <f>IFERROR(VLOOKUP(E8291,Lookup!B:C,2,0),0)</f>
        <v>0</v>
      </c>
    </row>
    <row r="8292" customHeight="1" spans="11:15">
      <c r="K8292" s="6" t="str">
        <f>IFERROR(VLOOKUP($J8292,Lookup!$I:$M,Lookup!J$2,0),"")</f>
        <v/>
      </c>
      <c r="L8292" s="6" t="str">
        <f>IFERROR(VLOOKUP($J8292,Lookup!$I:$M,Lookup!K$2,0),"")</f>
        <v/>
      </c>
      <c r="M8292" s="6" t="str">
        <f>IFERROR(VLOOKUP($J8292,Lookup!$I:$M,Lookup!L$2,0),"")</f>
        <v/>
      </c>
      <c r="N8292" s="6" t="str">
        <f>IFERROR(VLOOKUP($J8292,Lookup!$I:$M,Lookup!M$2,0),"")</f>
        <v/>
      </c>
      <c r="O8292" s="6">
        <f>IFERROR(VLOOKUP(E8292,Lookup!B:C,2,0),0)</f>
        <v>0</v>
      </c>
    </row>
    <row r="8293" customHeight="1" spans="11:15">
      <c r="K8293" s="6" t="str">
        <f>IFERROR(VLOOKUP($J8293,Lookup!$I:$M,Lookup!J$2,0),"")</f>
        <v/>
      </c>
      <c r="L8293" s="6" t="str">
        <f>IFERROR(VLOOKUP($J8293,Lookup!$I:$M,Lookup!K$2,0),"")</f>
        <v/>
      </c>
      <c r="M8293" s="6" t="str">
        <f>IFERROR(VLOOKUP($J8293,Lookup!$I:$M,Lookup!L$2,0),"")</f>
        <v/>
      </c>
      <c r="N8293" s="6" t="str">
        <f>IFERROR(VLOOKUP($J8293,Lookup!$I:$M,Lookup!M$2,0),"")</f>
        <v/>
      </c>
      <c r="O8293" s="6">
        <f>IFERROR(VLOOKUP(E8293,Lookup!B:C,2,0),0)</f>
        <v>0</v>
      </c>
    </row>
    <row r="8294" customHeight="1" spans="11:15">
      <c r="K8294" s="6" t="str">
        <f>IFERROR(VLOOKUP($J8294,Lookup!$I:$M,Lookup!J$2,0),"")</f>
        <v/>
      </c>
      <c r="L8294" s="6" t="str">
        <f>IFERROR(VLOOKUP($J8294,Lookup!$I:$M,Lookup!K$2,0),"")</f>
        <v/>
      </c>
      <c r="M8294" s="6" t="str">
        <f>IFERROR(VLOOKUP($J8294,Lookup!$I:$M,Lookup!L$2,0),"")</f>
        <v/>
      </c>
      <c r="N8294" s="6" t="str">
        <f>IFERROR(VLOOKUP($J8294,Lookup!$I:$M,Lookup!M$2,0),"")</f>
        <v/>
      </c>
      <c r="O8294" s="6">
        <f>IFERROR(VLOOKUP(E8294,Lookup!B:C,2,0),0)</f>
        <v>0</v>
      </c>
    </row>
    <row r="8295" customHeight="1" spans="11:15">
      <c r="K8295" s="6" t="str">
        <f>IFERROR(VLOOKUP($J8295,Lookup!$I:$M,Lookup!J$2,0),"")</f>
        <v/>
      </c>
      <c r="L8295" s="6" t="str">
        <f>IFERROR(VLOOKUP($J8295,Lookup!$I:$M,Lookup!K$2,0),"")</f>
        <v/>
      </c>
      <c r="M8295" s="6" t="str">
        <f>IFERROR(VLOOKUP($J8295,Lookup!$I:$M,Lookup!L$2,0),"")</f>
        <v/>
      </c>
      <c r="N8295" s="6" t="str">
        <f>IFERROR(VLOOKUP($J8295,Lookup!$I:$M,Lookup!M$2,0),"")</f>
        <v/>
      </c>
      <c r="O8295" s="6">
        <f>IFERROR(VLOOKUP(E8295,Lookup!B:C,2,0),0)</f>
        <v>0</v>
      </c>
    </row>
    <row r="8296" customHeight="1" spans="11:15">
      <c r="K8296" s="6" t="str">
        <f>IFERROR(VLOOKUP($J8296,Lookup!$I:$M,Lookup!J$2,0),"")</f>
        <v/>
      </c>
      <c r="L8296" s="6" t="str">
        <f>IFERROR(VLOOKUP($J8296,Lookup!$I:$M,Lookup!K$2,0),"")</f>
        <v/>
      </c>
      <c r="M8296" s="6" t="str">
        <f>IFERROR(VLOOKUP($J8296,Lookup!$I:$M,Lookup!L$2,0),"")</f>
        <v/>
      </c>
      <c r="N8296" s="6" t="str">
        <f>IFERROR(VLOOKUP($J8296,Lookup!$I:$M,Lookup!M$2,0),"")</f>
        <v/>
      </c>
      <c r="O8296" s="6">
        <f>IFERROR(VLOOKUP(E8296,Lookup!B:C,2,0),0)</f>
        <v>0</v>
      </c>
    </row>
    <row r="8297" customHeight="1" spans="11:15">
      <c r="K8297" s="6" t="str">
        <f>IFERROR(VLOOKUP($J8297,Lookup!$I:$M,Lookup!J$2,0),"")</f>
        <v/>
      </c>
      <c r="L8297" s="6" t="str">
        <f>IFERROR(VLOOKUP($J8297,Lookup!$I:$M,Lookup!K$2,0),"")</f>
        <v/>
      </c>
      <c r="M8297" s="6" t="str">
        <f>IFERROR(VLOOKUP($J8297,Lookup!$I:$M,Lookup!L$2,0),"")</f>
        <v/>
      </c>
      <c r="N8297" s="6" t="str">
        <f>IFERROR(VLOOKUP($J8297,Lookup!$I:$M,Lookup!M$2,0),"")</f>
        <v/>
      </c>
      <c r="O8297" s="6">
        <f>IFERROR(VLOOKUP(E8297,Lookup!B:C,2,0),0)</f>
        <v>0</v>
      </c>
    </row>
    <row r="8298" customHeight="1" spans="11:15">
      <c r="K8298" s="6" t="str">
        <f>IFERROR(VLOOKUP($J8298,Lookup!$I:$M,Lookup!J$2,0),"")</f>
        <v/>
      </c>
      <c r="L8298" s="6" t="str">
        <f>IFERROR(VLOOKUP($J8298,Lookup!$I:$M,Lookup!K$2,0),"")</f>
        <v/>
      </c>
      <c r="M8298" s="6" t="str">
        <f>IFERROR(VLOOKUP($J8298,Lookup!$I:$M,Lookup!L$2,0),"")</f>
        <v/>
      </c>
      <c r="N8298" s="6" t="str">
        <f>IFERROR(VLOOKUP($J8298,Lookup!$I:$M,Lookup!M$2,0),"")</f>
        <v/>
      </c>
      <c r="O8298" s="6">
        <f>IFERROR(VLOOKUP(E8298,Lookup!B:C,2,0),0)</f>
        <v>0</v>
      </c>
    </row>
    <row r="8299" customHeight="1" spans="11:15">
      <c r="K8299" s="6" t="str">
        <f>IFERROR(VLOOKUP($J8299,Lookup!$I:$M,Lookup!J$2,0),"")</f>
        <v/>
      </c>
      <c r="L8299" s="6" t="str">
        <f>IFERROR(VLOOKUP($J8299,Lookup!$I:$M,Lookup!K$2,0),"")</f>
        <v/>
      </c>
      <c r="M8299" s="6" t="str">
        <f>IFERROR(VLOOKUP($J8299,Lookup!$I:$M,Lookup!L$2,0),"")</f>
        <v/>
      </c>
      <c r="N8299" s="6" t="str">
        <f>IFERROR(VLOOKUP($J8299,Lookup!$I:$M,Lookup!M$2,0),"")</f>
        <v/>
      </c>
      <c r="O8299" s="6">
        <f>IFERROR(VLOOKUP(E8299,Lookup!B:C,2,0),0)</f>
        <v>0</v>
      </c>
    </row>
    <row r="8300" customHeight="1" spans="11:15">
      <c r="K8300" s="6" t="str">
        <f>IFERROR(VLOOKUP($J8300,Lookup!$I:$M,Lookup!J$2,0),"")</f>
        <v/>
      </c>
      <c r="L8300" s="6" t="str">
        <f>IFERROR(VLOOKUP($J8300,Lookup!$I:$M,Lookup!K$2,0),"")</f>
        <v/>
      </c>
      <c r="M8300" s="6" t="str">
        <f>IFERROR(VLOOKUP($J8300,Lookup!$I:$M,Lookup!L$2,0),"")</f>
        <v/>
      </c>
      <c r="N8300" s="6" t="str">
        <f>IFERROR(VLOOKUP($J8300,Lookup!$I:$M,Lookup!M$2,0),"")</f>
        <v/>
      </c>
      <c r="O8300" s="6">
        <f>IFERROR(VLOOKUP(E8300,Lookup!B:C,2,0),0)</f>
        <v>0</v>
      </c>
    </row>
    <row r="8301" customHeight="1" spans="11:15">
      <c r="K8301" s="6" t="str">
        <f>IFERROR(VLOOKUP($J8301,Lookup!$I:$M,Lookup!J$2,0),"")</f>
        <v/>
      </c>
      <c r="L8301" s="6" t="str">
        <f>IFERROR(VLOOKUP($J8301,Lookup!$I:$M,Lookup!K$2,0),"")</f>
        <v/>
      </c>
      <c r="M8301" s="6" t="str">
        <f>IFERROR(VLOOKUP($J8301,Lookup!$I:$M,Lookup!L$2,0),"")</f>
        <v/>
      </c>
      <c r="N8301" s="6" t="str">
        <f>IFERROR(VLOOKUP($J8301,Lookup!$I:$M,Lookup!M$2,0),"")</f>
        <v/>
      </c>
      <c r="O8301" s="6">
        <f>IFERROR(VLOOKUP(E8301,Lookup!B:C,2,0),0)</f>
        <v>0</v>
      </c>
    </row>
    <row r="8302" customHeight="1" spans="11:15">
      <c r="K8302" s="6" t="str">
        <f>IFERROR(VLOOKUP($J8302,Lookup!$I:$M,Lookup!J$2,0),"")</f>
        <v/>
      </c>
      <c r="L8302" s="6" t="str">
        <f>IFERROR(VLOOKUP($J8302,Lookup!$I:$M,Lookup!K$2,0),"")</f>
        <v/>
      </c>
      <c r="M8302" s="6" t="str">
        <f>IFERROR(VLOOKUP($J8302,Lookup!$I:$M,Lookup!L$2,0),"")</f>
        <v/>
      </c>
      <c r="N8302" s="6" t="str">
        <f>IFERROR(VLOOKUP($J8302,Lookup!$I:$M,Lookup!M$2,0),"")</f>
        <v/>
      </c>
      <c r="O8302" s="6">
        <f>IFERROR(VLOOKUP(E8302,Lookup!B:C,2,0),0)</f>
        <v>0</v>
      </c>
    </row>
    <row r="8303" customHeight="1" spans="11:15">
      <c r="K8303" s="6" t="str">
        <f>IFERROR(VLOOKUP($J8303,Lookup!$I:$M,Lookup!J$2,0),"")</f>
        <v/>
      </c>
      <c r="L8303" s="6" t="str">
        <f>IFERROR(VLOOKUP($J8303,Lookup!$I:$M,Lookup!K$2,0),"")</f>
        <v/>
      </c>
      <c r="M8303" s="6" t="str">
        <f>IFERROR(VLOOKUP($J8303,Lookup!$I:$M,Lookup!L$2,0),"")</f>
        <v/>
      </c>
      <c r="N8303" s="6" t="str">
        <f>IFERROR(VLOOKUP($J8303,Lookup!$I:$M,Lookup!M$2,0),"")</f>
        <v/>
      </c>
      <c r="O8303" s="6">
        <f>IFERROR(VLOOKUP(E8303,Lookup!B:C,2,0),0)</f>
        <v>0</v>
      </c>
    </row>
    <row r="8304" customHeight="1" spans="11:15">
      <c r="K8304" s="6" t="str">
        <f>IFERROR(VLOOKUP($J8304,Lookup!$I:$M,Lookup!J$2,0),"")</f>
        <v/>
      </c>
      <c r="L8304" s="6" t="str">
        <f>IFERROR(VLOOKUP($J8304,Lookup!$I:$M,Lookup!K$2,0),"")</f>
        <v/>
      </c>
      <c r="M8304" s="6" t="str">
        <f>IFERROR(VLOOKUP($J8304,Lookup!$I:$M,Lookup!L$2,0),"")</f>
        <v/>
      </c>
      <c r="N8304" s="6" t="str">
        <f>IFERROR(VLOOKUP($J8304,Lookup!$I:$M,Lookup!M$2,0),"")</f>
        <v/>
      </c>
      <c r="O8304" s="6">
        <f>IFERROR(VLOOKUP(E8304,Lookup!B:C,2,0),0)</f>
        <v>0</v>
      </c>
    </row>
    <row r="8305" customHeight="1" spans="11:15">
      <c r="K8305" s="6" t="str">
        <f>IFERROR(VLOOKUP($J8305,Lookup!$I:$M,Lookup!J$2,0),"")</f>
        <v/>
      </c>
      <c r="L8305" s="6" t="str">
        <f>IFERROR(VLOOKUP($J8305,Lookup!$I:$M,Lookup!K$2,0),"")</f>
        <v/>
      </c>
      <c r="M8305" s="6" t="str">
        <f>IFERROR(VLOOKUP($J8305,Lookup!$I:$M,Lookup!L$2,0),"")</f>
        <v/>
      </c>
      <c r="N8305" s="6" t="str">
        <f>IFERROR(VLOOKUP($J8305,Lookup!$I:$M,Lookup!M$2,0),"")</f>
        <v/>
      </c>
      <c r="O8305" s="6">
        <f>IFERROR(VLOOKUP(E8305,Lookup!B:C,2,0),0)</f>
        <v>0</v>
      </c>
    </row>
    <row r="8306" customHeight="1" spans="11:15">
      <c r="K8306" s="6" t="str">
        <f>IFERROR(VLOOKUP($J8306,Lookup!$I:$M,Lookup!J$2,0),"")</f>
        <v/>
      </c>
      <c r="L8306" s="6" t="str">
        <f>IFERROR(VLOOKUP($J8306,Lookup!$I:$M,Lookup!K$2,0),"")</f>
        <v/>
      </c>
      <c r="M8306" s="6" t="str">
        <f>IFERROR(VLOOKUP($J8306,Lookup!$I:$M,Lookup!L$2,0),"")</f>
        <v/>
      </c>
      <c r="N8306" s="6" t="str">
        <f>IFERROR(VLOOKUP($J8306,Lookup!$I:$M,Lookup!M$2,0),"")</f>
        <v/>
      </c>
      <c r="O8306" s="6">
        <f>IFERROR(VLOOKUP(E8306,Lookup!B:C,2,0),0)</f>
        <v>0</v>
      </c>
    </row>
    <row r="8307" customHeight="1" spans="11:15">
      <c r="K8307" s="6" t="str">
        <f>IFERROR(VLOOKUP($J8307,Lookup!$I:$M,Lookup!J$2,0),"")</f>
        <v/>
      </c>
      <c r="L8307" s="6" t="str">
        <f>IFERROR(VLOOKUP($J8307,Lookup!$I:$M,Lookup!K$2,0),"")</f>
        <v/>
      </c>
      <c r="M8307" s="6" t="str">
        <f>IFERROR(VLOOKUP($J8307,Lookup!$I:$M,Lookup!L$2,0),"")</f>
        <v/>
      </c>
      <c r="N8307" s="6" t="str">
        <f>IFERROR(VLOOKUP($J8307,Lookup!$I:$M,Lookup!M$2,0),"")</f>
        <v/>
      </c>
      <c r="O8307" s="6">
        <f>IFERROR(VLOOKUP(E8307,Lookup!B:C,2,0),0)</f>
        <v>0</v>
      </c>
    </row>
    <row r="8308" customHeight="1" spans="11:15">
      <c r="K8308" s="6" t="str">
        <f>IFERROR(VLOOKUP($J8308,Lookup!$I:$M,Lookup!J$2,0),"")</f>
        <v/>
      </c>
      <c r="L8308" s="6" t="str">
        <f>IFERROR(VLOOKUP($J8308,Lookup!$I:$M,Lookup!K$2,0),"")</f>
        <v/>
      </c>
      <c r="M8308" s="6" t="str">
        <f>IFERROR(VLOOKUP($J8308,Lookup!$I:$M,Lookup!L$2,0),"")</f>
        <v/>
      </c>
      <c r="N8308" s="6" t="str">
        <f>IFERROR(VLOOKUP($J8308,Lookup!$I:$M,Lookup!M$2,0),"")</f>
        <v/>
      </c>
      <c r="O8308" s="6">
        <f>IFERROR(VLOOKUP(E8308,Lookup!B:C,2,0),0)</f>
        <v>0</v>
      </c>
    </row>
    <row r="8309" customHeight="1" spans="11:15">
      <c r="K8309" s="6" t="str">
        <f>IFERROR(VLOOKUP($J8309,Lookup!$I:$M,Lookup!J$2,0),"")</f>
        <v/>
      </c>
      <c r="L8309" s="6" t="str">
        <f>IFERROR(VLOOKUP($J8309,Lookup!$I:$M,Lookup!K$2,0),"")</f>
        <v/>
      </c>
      <c r="M8309" s="6" t="str">
        <f>IFERROR(VLOOKUP($J8309,Lookup!$I:$M,Lookup!L$2,0),"")</f>
        <v/>
      </c>
      <c r="N8309" s="6" t="str">
        <f>IFERROR(VLOOKUP($J8309,Lookup!$I:$M,Lookup!M$2,0),"")</f>
        <v/>
      </c>
      <c r="O8309" s="6">
        <f>IFERROR(VLOOKUP(E8309,Lookup!B:C,2,0),0)</f>
        <v>0</v>
      </c>
    </row>
    <row r="8310" customHeight="1" spans="11:15">
      <c r="K8310" s="6" t="str">
        <f>IFERROR(VLOOKUP($J8310,Lookup!$I:$M,Lookup!J$2,0),"")</f>
        <v/>
      </c>
      <c r="L8310" s="6" t="str">
        <f>IFERROR(VLOOKUP($J8310,Lookup!$I:$M,Lookup!K$2,0),"")</f>
        <v/>
      </c>
      <c r="M8310" s="6" t="str">
        <f>IFERROR(VLOOKUP($J8310,Lookup!$I:$M,Lookup!L$2,0),"")</f>
        <v/>
      </c>
      <c r="N8310" s="6" t="str">
        <f>IFERROR(VLOOKUP($J8310,Lookup!$I:$M,Lookup!M$2,0),"")</f>
        <v/>
      </c>
      <c r="O8310" s="6">
        <f>IFERROR(VLOOKUP(E8310,Lookup!B:C,2,0),0)</f>
        <v>0</v>
      </c>
    </row>
    <row r="8311" customHeight="1" spans="11:15">
      <c r="K8311" s="6" t="str">
        <f>IFERROR(VLOOKUP($J8311,Lookup!$I:$M,Lookup!J$2,0),"")</f>
        <v/>
      </c>
      <c r="L8311" s="6" t="str">
        <f>IFERROR(VLOOKUP($J8311,Lookup!$I:$M,Lookup!K$2,0),"")</f>
        <v/>
      </c>
      <c r="M8311" s="6" t="str">
        <f>IFERROR(VLOOKUP($J8311,Lookup!$I:$M,Lookup!L$2,0),"")</f>
        <v/>
      </c>
      <c r="N8311" s="6" t="str">
        <f>IFERROR(VLOOKUP($J8311,Lookup!$I:$M,Lookup!M$2,0),"")</f>
        <v/>
      </c>
      <c r="O8311" s="6">
        <f>IFERROR(VLOOKUP(E8311,Lookup!B:C,2,0),0)</f>
        <v>0</v>
      </c>
    </row>
    <row r="8312" customHeight="1" spans="11:15">
      <c r="K8312" s="6" t="str">
        <f>IFERROR(VLOOKUP($J8312,Lookup!$I:$M,Lookup!J$2,0),"")</f>
        <v/>
      </c>
      <c r="L8312" s="6" t="str">
        <f>IFERROR(VLOOKUP($J8312,Lookup!$I:$M,Lookup!K$2,0),"")</f>
        <v/>
      </c>
      <c r="M8312" s="6" t="str">
        <f>IFERROR(VLOOKUP($J8312,Lookup!$I:$M,Lookup!L$2,0),"")</f>
        <v/>
      </c>
      <c r="N8312" s="6" t="str">
        <f>IFERROR(VLOOKUP($J8312,Lookup!$I:$M,Lookup!M$2,0),"")</f>
        <v/>
      </c>
      <c r="O8312" s="6">
        <f>IFERROR(VLOOKUP(E8312,Lookup!B:C,2,0),0)</f>
        <v>0</v>
      </c>
    </row>
    <row r="8313" customHeight="1" spans="11:15">
      <c r="K8313" s="6" t="str">
        <f>IFERROR(VLOOKUP($J8313,Lookup!$I:$M,Lookup!J$2,0),"")</f>
        <v/>
      </c>
      <c r="L8313" s="6" t="str">
        <f>IFERROR(VLOOKUP($J8313,Lookup!$I:$M,Lookup!K$2,0),"")</f>
        <v/>
      </c>
      <c r="M8313" s="6" t="str">
        <f>IFERROR(VLOOKUP($J8313,Lookup!$I:$M,Lookup!L$2,0),"")</f>
        <v/>
      </c>
      <c r="N8313" s="6" t="str">
        <f>IFERROR(VLOOKUP($J8313,Lookup!$I:$M,Lookup!M$2,0),"")</f>
        <v/>
      </c>
      <c r="O8313" s="6">
        <f>IFERROR(VLOOKUP(E8313,Lookup!B:C,2,0),0)</f>
        <v>0</v>
      </c>
    </row>
    <row r="8314" customHeight="1" spans="11:15">
      <c r="K8314" s="6" t="str">
        <f>IFERROR(VLOOKUP($J8314,Lookup!$I:$M,Lookup!J$2,0),"")</f>
        <v/>
      </c>
      <c r="L8314" s="6" t="str">
        <f>IFERROR(VLOOKUP($J8314,Lookup!$I:$M,Lookup!K$2,0),"")</f>
        <v/>
      </c>
      <c r="M8314" s="6" t="str">
        <f>IFERROR(VLOOKUP($J8314,Lookup!$I:$M,Lookup!L$2,0),"")</f>
        <v/>
      </c>
      <c r="N8314" s="6" t="str">
        <f>IFERROR(VLOOKUP($J8314,Lookup!$I:$M,Lookup!M$2,0),"")</f>
        <v/>
      </c>
      <c r="O8314" s="6">
        <f>IFERROR(VLOOKUP(E8314,Lookup!B:C,2,0),0)</f>
        <v>0</v>
      </c>
    </row>
    <row r="8315" customHeight="1" spans="11:15">
      <c r="K8315" s="6" t="str">
        <f>IFERROR(VLOOKUP($J8315,Lookup!$I:$M,Lookup!J$2,0),"")</f>
        <v/>
      </c>
      <c r="L8315" s="6" t="str">
        <f>IFERROR(VLOOKUP($J8315,Lookup!$I:$M,Lookup!K$2,0),"")</f>
        <v/>
      </c>
      <c r="M8315" s="6" t="str">
        <f>IFERROR(VLOOKUP($J8315,Lookup!$I:$M,Lookup!L$2,0),"")</f>
        <v/>
      </c>
      <c r="N8315" s="6" t="str">
        <f>IFERROR(VLOOKUP($J8315,Lookup!$I:$M,Lookup!M$2,0),"")</f>
        <v/>
      </c>
      <c r="O8315" s="6">
        <f>IFERROR(VLOOKUP(E8315,Lookup!B:C,2,0),0)</f>
        <v>0</v>
      </c>
    </row>
    <row r="8316" customHeight="1" spans="11:15">
      <c r="K8316" s="6" t="str">
        <f>IFERROR(VLOOKUP($J8316,Lookup!$I:$M,Lookup!J$2,0),"")</f>
        <v/>
      </c>
      <c r="L8316" s="6" t="str">
        <f>IFERROR(VLOOKUP($J8316,Lookup!$I:$M,Lookup!K$2,0),"")</f>
        <v/>
      </c>
      <c r="M8316" s="6" t="str">
        <f>IFERROR(VLOOKUP($J8316,Lookup!$I:$M,Lookup!L$2,0),"")</f>
        <v/>
      </c>
      <c r="N8316" s="6" t="str">
        <f>IFERROR(VLOOKUP($J8316,Lookup!$I:$M,Lookup!M$2,0),"")</f>
        <v/>
      </c>
      <c r="O8316" s="6">
        <f>IFERROR(VLOOKUP(E8316,Lookup!B:C,2,0),0)</f>
        <v>0</v>
      </c>
    </row>
    <row r="8317" customHeight="1" spans="11:15">
      <c r="K8317" s="6" t="str">
        <f>IFERROR(VLOOKUP($J8317,Lookup!$I:$M,Lookup!J$2,0),"")</f>
        <v/>
      </c>
      <c r="L8317" s="6" t="str">
        <f>IFERROR(VLOOKUP($J8317,Lookup!$I:$M,Lookup!K$2,0),"")</f>
        <v/>
      </c>
      <c r="M8317" s="6" t="str">
        <f>IFERROR(VLOOKUP($J8317,Lookup!$I:$M,Lookup!L$2,0),"")</f>
        <v/>
      </c>
      <c r="N8317" s="6" t="str">
        <f>IFERROR(VLOOKUP($J8317,Lookup!$I:$M,Lookup!M$2,0),"")</f>
        <v/>
      </c>
      <c r="O8317" s="6">
        <f>IFERROR(VLOOKUP(E8317,Lookup!B:C,2,0),0)</f>
        <v>0</v>
      </c>
    </row>
    <row r="8318" customHeight="1" spans="11:15">
      <c r="K8318" s="6" t="str">
        <f>IFERROR(VLOOKUP($J8318,Lookup!$I:$M,Lookup!J$2,0),"")</f>
        <v/>
      </c>
      <c r="L8318" s="6" t="str">
        <f>IFERROR(VLOOKUP($J8318,Lookup!$I:$M,Lookup!K$2,0),"")</f>
        <v/>
      </c>
      <c r="M8318" s="6" t="str">
        <f>IFERROR(VLOOKUP($J8318,Lookup!$I:$M,Lookup!L$2,0),"")</f>
        <v/>
      </c>
      <c r="N8318" s="6" t="str">
        <f>IFERROR(VLOOKUP($J8318,Lookup!$I:$M,Lookup!M$2,0),"")</f>
        <v/>
      </c>
      <c r="O8318" s="6">
        <f>IFERROR(VLOOKUP(E8318,Lookup!B:C,2,0),0)</f>
        <v>0</v>
      </c>
    </row>
    <row r="8319" customHeight="1" spans="11:15">
      <c r="K8319" s="6" t="str">
        <f>IFERROR(VLOOKUP($J8319,Lookup!$I:$M,Lookup!J$2,0),"")</f>
        <v/>
      </c>
      <c r="L8319" s="6" t="str">
        <f>IFERROR(VLOOKUP($J8319,Lookup!$I:$M,Lookup!K$2,0),"")</f>
        <v/>
      </c>
      <c r="M8319" s="6" t="str">
        <f>IFERROR(VLOOKUP($J8319,Lookup!$I:$M,Lookup!L$2,0),"")</f>
        <v/>
      </c>
      <c r="N8319" s="6" t="str">
        <f>IFERROR(VLOOKUP($J8319,Lookup!$I:$M,Lookup!M$2,0),"")</f>
        <v/>
      </c>
      <c r="O8319" s="6">
        <f>IFERROR(VLOOKUP(E8319,Lookup!B:C,2,0),0)</f>
        <v>0</v>
      </c>
    </row>
    <row r="8320" customHeight="1" spans="11:15">
      <c r="K8320" s="6" t="str">
        <f>IFERROR(VLOOKUP($J8320,Lookup!$I:$M,Lookup!J$2,0),"")</f>
        <v/>
      </c>
      <c r="L8320" s="6" t="str">
        <f>IFERROR(VLOOKUP($J8320,Lookup!$I:$M,Lookup!K$2,0),"")</f>
        <v/>
      </c>
      <c r="M8320" s="6" t="str">
        <f>IFERROR(VLOOKUP($J8320,Lookup!$I:$M,Lookup!L$2,0),"")</f>
        <v/>
      </c>
      <c r="N8320" s="6" t="str">
        <f>IFERROR(VLOOKUP($J8320,Lookup!$I:$M,Lookup!M$2,0),"")</f>
        <v/>
      </c>
      <c r="O8320" s="6">
        <f>IFERROR(VLOOKUP(E8320,Lookup!B:C,2,0),0)</f>
        <v>0</v>
      </c>
    </row>
    <row r="8321" customHeight="1" spans="11:15">
      <c r="K8321" s="6" t="str">
        <f>IFERROR(VLOOKUP($J8321,Lookup!$I:$M,Lookup!J$2,0),"")</f>
        <v/>
      </c>
      <c r="L8321" s="6" t="str">
        <f>IFERROR(VLOOKUP($J8321,Lookup!$I:$M,Lookup!K$2,0),"")</f>
        <v/>
      </c>
      <c r="M8321" s="6" t="str">
        <f>IFERROR(VLOOKUP($J8321,Lookup!$I:$M,Lookup!L$2,0),"")</f>
        <v/>
      </c>
      <c r="N8321" s="6" t="str">
        <f>IFERROR(VLOOKUP($J8321,Lookup!$I:$M,Lookup!M$2,0),"")</f>
        <v/>
      </c>
      <c r="O8321" s="6">
        <f>IFERROR(VLOOKUP(E8321,Lookup!B:C,2,0),0)</f>
        <v>0</v>
      </c>
    </row>
    <row r="8322" customHeight="1" spans="11:15">
      <c r="K8322" s="6" t="str">
        <f>IFERROR(VLOOKUP($J8322,Lookup!$I:$M,Lookup!J$2,0),"")</f>
        <v/>
      </c>
      <c r="L8322" s="6" t="str">
        <f>IFERROR(VLOOKUP($J8322,Lookup!$I:$M,Lookup!K$2,0),"")</f>
        <v/>
      </c>
      <c r="M8322" s="6" t="str">
        <f>IFERROR(VLOOKUP($J8322,Lookup!$I:$M,Lookup!L$2,0),"")</f>
        <v/>
      </c>
      <c r="N8322" s="6" t="str">
        <f>IFERROR(VLOOKUP($J8322,Lookup!$I:$M,Lookup!M$2,0),"")</f>
        <v/>
      </c>
      <c r="O8322" s="6">
        <f>IFERROR(VLOOKUP(E8322,Lookup!B:C,2,0),0)</f>
        <v>0</v>
      </c>
    </row>
    <row r="8323" customHeight="1" spans="11:15">
      <c r="K8323" s="6" t="str">
        <f>IFERROR(VLOOKUP($J8323,Lookup!$I:$M,Lookup!J$2,0),"")</f>
        <v/>
      </c>
      <c r="L8323" s="6" t="str">
        <f>IFERROR(VLOOKUP($J8323,Lookup!$I:$M,Lookup!K$2,0),"")</f>
        <v/>
      </c>
      <c r="M8323" s="6" t="str">
        <f>IFERROR(VLOOKUP($J8323,Lookup!$I:$M,Lookup!L$2,0),"")</f>
        <v/>
      </c>
      <c r="N8323" s="6" t="str">
        <f>IFERROR(VLOOKUP($J8323,Lookup!$I:$M,Lookup!M$2,0),"")</f>
        <v/>
      </c>
      <c r="O8323" s="6">
        <f>IFERROR(VLOOKUP(E8323,Lookup!B:C,2,0),0)</f>
        <v>0</v>
      </c>
    </row>
    <row r="8324" customHeight="1" spans="11:15">
      <c r="K8324" s="6" t="str">
        <f>IFERROR(VLOOKUP($J8324,Lookup!$I:$M,Lookup!J$2,0),"")</f>
        <v/>
      </c>
      <c r="L8324" s="6" t="str">
        <f>IFERROR(VLOOKUP($J8324,Lookup!$I:$M,Lookup!K$2,0),"")</f>
        <v/>
      </c>
      <c r="M8324" s="6" t="str">
        <f>IFERROR(VLOOKUP($J8324,Lookup!$I:$M,Lookup!L$2,0),"")</f>
        <v/>
      </c>
      <c r="N8324" s="6" t="str">
        <f>IFERROR(VLOOKUP($J8324,Lookup!$I:$M,Lookup!M$2,0),"")</f>
        <v/>
      </c>
      <c r="O8324" s="6">
        <f>IFERROR(VLOOKUP(E8324,Lookup!B:C,2,0),0)</f>
        <v>0</v>
      </c>
    </row>
    <row r="8325" customHeight="1" spans="11:15">
      <c r="K8325" s="6" t="str">
        <f>IFERROR(VLOOKUP($J8325,Lookup!$I:$M,Lookup!J$2,0),"")</f>
        <v/>
      </c>
      <c r="L8325" s="6" t="str">
        <f>IFERROR(VLOOKUP($J8325,Lookup!$I:$M,Lookup!K$2,0),"")</f>
        <v/>
      </c>
      <c r="M8325" s="6" t="str">
        <f>IFERROR(VLOOKUP($J8325,Lookup!$I:$M,Lookup!L$2,0),"")</f>
        <v/>
      </c>
      <c r="N8325" s="6" t="str">
        <f>IFERROR(VLOOKUP($J8325,Lookup!$I:$M,Lookup!M$2,0),"")</f>
        <v/>
      </c>
      <c r="O8325" s="6">
        <f>IFERROR(VLOOKUP(E8325,Lookup!B:C,2,0),0)</f>
        <v>0</v>
      </c>
    </row>
    <row r="8326" customHeight="1" spans="11:15">
      <c r="K8326" s="6" t="str">
        <f>IFERROR(VLOOKUP($J8326,Lookup!$I:$M,Lookup!J$2,0),"")</f>
        <v/>
      </c>
      <c r="L8326" s="6" t="str">
        <f>IFERROR(VLOOKUP($J8326,Lookup!$I:$M,Lookup!K$2,0),"")</f>
        <v/>
      </c>
      <c r="M8326" s="6" t="str">
        <f>IFERROR(VLOOKUP($J8326,Lookup!$I:$M,Lookup!L$2,0),"")</f>
        <v/>
      </c>
      <c r="N8326" s="6" t="str">
        <f>IFERROR(VLOOKUP($J8326,Lookup!$I:$M,Lookup!M$2,0),"")</f>
        <v/>
      </c>
      <c r="O8326" s="6">
        <f>IFERROR(VLOOKUP(E8326,Lookup!B:C,2,0),0)</f>
        <v>0</v>
      </c>
    </row>
    <row r="8327" customHeight="1" spans="11:15">
      <c r="K8327" s="6" t="str">
        <f>IFERROR(VLOOKUP($J8327,Lookup!$I:$M,Lookup!J$2,0),"")</f>
        <v/>
      </c>
      <c r="L8327" s="6" t="str">
        <f>IFERROR(VLOOKUP($J8327,Lookup!$I:$M,Lookup!K$2,0),"")</f>
        <v/>
      </c>
      <c r="M8327" s="6" t="str">
        <f>IFERROR(VLOOKUP($J8327,Lookup!$I:$M,Lookup!L$2,0),"")</f>
        <v/>
      </c>
      <c r="N8327" s="6" t="str">
        <f>IFERROR(VLOOKUP($J8327,Lookup!$I:$M,Lookup!M$2,0),"")</f>
        <v/>
      </c>
      <c r="O8327" s="6">
        <f>IFERROR(VLOOKUP(E8327,Lookup!B:C,2,0),0)</f>
        <v>0</v>
      </c>
    </row>
    <row r="8328" customHeight="1" spans="11:15">
      <c r="K8328" s="6" t="str">
        <f>IFERROR(VLOOKUP($J8328,Lookup!$I:$M,Lookup!J$2,0),"")</f>
        <v/>
      </c>
      <c r="L8328" s="6" t="str">
        <f>IFERROR(VLOOKUP($J8328,Lookup!$I:$M,Lookup!K$2,0),"")</f>
        <v/>
      </c>
      <c r="M8328" s="6" t="str">
        <f>IFERROR(VLOOKUP($J8328,Lookup!$I:$M,Lookup!L$2,0),"")</f>
        <v/>
      </c>
      <c r="N8328" s="6" t="str">
        <f>IFERROR(VLOOKUP($J8328,Lookup!$I:$M,Lookup!M$2,0),"")</f>
        <v/>
      </c>
      <c r="O8328" s="6">
        <f>IFERROR(VLOOKUP(E8328,Lookup!B:C,2,0),0)</f>
        <v>0</v>
      </c>
    </row>
    <row r="8329" customHeight="1" spans="11:15">
      <c r="K8329" s="6" t="str">
        <f>IFERROR(VLOOKUP($J8329,Lookup!$I:$M,Lookup!J$2,0),"")</f>
        <v/>
      </c>
      <c r="L8329" s="6" t="str">
        <f>IFERROR(VLOOKUP($J8329,Lookup!$I:$M,Lookup!K$2,0),"")</f>
        <v/>
      </c>
      <c r="M8329" s="6" t="str">
        <f>IFERROR(VLOOKUP($J8329,Lookup!$I:$M,Lookup!L$2,0),"")</f>
        <v/>
      </c>
      <c r="N8329" s="6" t="str">
        <f>IFERROR(VLOOKUP($J8329,Lookup!$I:$M,Lookup!M$2,0),"")</f>
        <v/>
      </c>
      <c r="O8329" s="6">
        <f>IFERROR(VLOOKUP(E8329,Lookup!B:C,2,0),0)</f>
        <v>0</v>
      </c>
    </row>
    <row r="8330" customHeight="1" spans="11:15">
      <c r="K8330" s="6" t="str">
        <f>IFERROR(VLOOKUP($J8330,Lookup!$I:$M,Lookup!J$2,0),"")</f>
        <v/>
      </c>
      <c r="L8330" s="6" t="str">
        <f>IFERROR(VLOOKUP($J8330,Lookup!$I:$M,Lookup!K$2,0),"")</f>
        <v/>
      </c>
      <c r="M8330" s="6" t="str">
        <f>IFERROR(VLOOKUP($J8330,Lookup!$I:$M,Lookup!L$2,0),"")</f>
        <v/>
      </c>
      <c r="N8330" s="6" t="str">
        <f>IFERROR(VLOOKUP($J8330,Lookup!$I:$M,Lookup!M$2,0),"")</f>
        <v/>
      </c>
      <c r="O8330" s="6">
        <f>IFERROR(VLOOKUP(E8330,Lookup!B:C,2,0),0)</f>
        <v>0</v>
      </c>
    </row>
    <row r="8331" customHeight="1" spans="11:15">
      <c r="K8331" s="6" t="str">
        <f>IFERROR(VLOOKUP($J8331,Lookup!$I:$M,Lookup!J$2,0),"")</f>
        <v/>
      </c>
      <c r="L8331" s="6" t="str">
        <f>IFERROR(VLOOKUP($J8331,Lookup!$I:$M,Lookup!K$2,0),"")</f>
        <v/>
      </c>
      <c r="M8331" s="6" t="str">
        <f>IFERROR(VLOOKUP($J8331,Lookup!$I:$M,Lookup!L$2,0),"")</f>
        <v/>
      </c>
      <c r="N8331" s="6" t="str">
        <f>IFERROR(VLOOKUP($J8331,Lookup!$I:$M,Lookup!M$2,0),"")</f>
        <v/>
      </c>
      <c r="O8331" s="6">
        <f>IFERROR(VLOOKUP(E8331,Lookup!B:C,2,0),0)</f>
        <v>0</v>
      </c>
    </row>
    <row r="8332" customHeight="1" spans="11:15">
      <c r="K8332" s="6" t="str">
        <f>IFERROR(VLOOKUP($J8332,Lookup!$I:$M,Lookup!J$2,0),"")</f>
        <v/>
      </c>
      <c r="L8332" s="6" t="str">
        <f>IFERROR(VLOOKUP($J8332,Lookup!$I:$M,Lookup!K$2,0),"")</f>
        <v/>
      </c>
      <c r="M8332" s="6" t="str">
        <f>IFERROR(VLOOKUP($J8332,Lookup!$I:$M,Lookup!L$2,0),"")</f>
        <v/>
      </c>
      <c r="N8332" s="6" t="str">
        <f>IFERROR(VLOOKUP($J8332,Lookup!$I:$M,Lookup!M$2,0),"")</f>
        <v/>
      </c>
      <c r="O8332" s="6">
        <f>IFERROR(VLOOKUP(E8332,Lookup!B:C,2,0),0)</f>
        <v>0</v>
      </c>
    </row>
    <row r="8333" customHeight="1" spans="11:15">
      <c r="K8333" s="6" t="str">
        <f>IFERROR(VLOOKUP($J8333,Lookup!$I:$M,Lookup!J$2,0),"")</f>
        <v/>
      </c>
      <c r="L8333" s="6" t="str">
        <f>IFERROR(VLOOKUP($J8333,Lookup!$I:$M,Lookup!K$2,0),"")</f>
        <v/>
      </c>
      <c r="M8333" s="6" t="str">
        <f>IFERROR(VLOOKUP($J8333,Lookup!$I:$M,Lookup!L$2,0),"")</f>
        <v/>
      </c>
      <c r="N8333" s="6" t="str">
        <f>IFERROR(VLOOKUP($J8333,Lookup!$I:$M,Lookup!M$2,0),"")</f>
        <v/>
      </c>
      <c r="O8333" s="6">
        <f>IFERROR(VLOOKUP(E8333,Lookup!B:C,2,0),0)</f>
        <v>0</v>
      </c>
    </row>
    <row r="8334" customHeight="1" spans="11:15">
      <c r="K8334" s="6" t="str">
        <f>IFERROR(VLOOKUP($J8334,Lookup!$I:$M,Lookup!J$2,0),"")</f>
        <v/>
      </c>
      <c r="L8334" s="6" t="str">
        <f>IFERROR(VLOOKUP($J8334,Lookup!$I:$M,Lookup!K$2,0),"")</f>
        <v/>
      </c>
      <c r="M8334" s="6" t="str">
        <f>IFERROR(VLOOKUP($J8334,Lookup!$I:$M,Lookup!L$2,0),"")</f>
        <v/>
      </c>
      <c r="N8334" s="6" t="str">
        <f>IFERROR(VLOOKUP($J8334,Lookup!$I:$M,Lookup!M$2,0),"")</f>
        <v/>
      </c>
      <c r="O8334" s="6">
        <f>IFERROR(VLOOKUP(E8334,Lookup!B:C,2,0),0)</f>
        <v>0</v>
      </c>
    </row>
    <row r="8335" customHeight="1" spans="11:15">
      <c r="K8335" s="6" t="str">
        <f>IFERROR(VLOOKUP($J8335,Lookup!$I:$M,Lookup!J$2,0),"")</f>
        <v/>
      </c>
      <c r="L8335" s="6" t="str">
        <f>IFERROR(VLOOKUP($J8335,Lookup!$I:$M,Lookup!K$2,0),"")</f>
        <v/>
      </c>
      <c r="M8335" s="6" t="str">
        <f>IFERROR(VLOOKUP($J8335,Lookup!$I:$M,Lookup!L$2,0),"")</f>
        <v/>
      </c>
      <c r="N8335" s="6" t="str">
        <f>IFERROR(VLOOKUP($J8335,Lookup!$I:$M,Lookup!M$2,0),"")</f>
        <v/>
      </c>
      <c r="O8335" s="6">
        <f>IFERROR(VLOOKUP(E8335,Lookup!B:C,2,0),0)</f>
        <v>0</v>
      </c>
    </row>
    <row r="8336" customHeight="1" spans="11:15">
      <c r="K8336" s="6" t="str">
        <f>IFERROR(VLOOKUP($J8336,Lookup!$I:$M,Lookup!J$2,0),"")</f>
        <v/>
      </c>
      <c r="L8336" s="6" t="str">
        <f>IFERROR(VLOOKUP($J8336,Lookup!$I:$M,Lookup!K$2,0),"")</f>
        <v/>
      </c>
      <c r="M8336" s="6" t="str">
        <f>IFERROR(VLOOKUP($J8336,Lookup!$I:$M,Lookup!L$2,0),"")</f>
        <v/>
      </c>
      <c r="N8336" s="6" t="str">
        <f>IFERROR(VLOOKUP($J8336,Lookup!$I:$M,Lookup!M$2,0),"")</f>
        <v/>
      </c>
      <c r="O8336" s="6">
        <f>IFERROR(VLOOKUP(E8336,Lookup!B:C,2,0),0)</f>
        <v>0</v>
      </c>
    </row>
    <row r="8337" customHeight="1" spans="11:15">
      <c r="K8337" s="6" t="str">
        <f>IFERROR(VLOOKUP($J8337,Lookup!$I:$M,Lookup!J$2,0),"")</f>
        <v/>
      </c>
      <c r="L8337" s="6" t="str">
        <f>IFERROR(VLOOKUP($J8337,Lookup!$I:$M,Lookup!K$2,0),"")</f>
        <v/>
      </c>
      <c r="M8337" s="6" t="str">
        <f>IFERROR(VLOOKUP($J8337,Lookup!$I:$M,Lookup!L$2,0),"")</f>
        <v/>
      </c>
      <c r="N8337" s="6" t="str">
        <f>IFERROR(VLOOKUP($J8337,Lookup!$I:$M,Lookup!M$2,0),"")</f>
        <v/>
      </c>
      <c r="O8337" s="6">
        <f>IFERROR(VLOOKUP(E8337,Lookup!B:C,2,0),0)</f>
        <v>0</v>
      </c>
    </row>
    <row r="8338" customHeight="1" spans="11:15">
      <c r="K8338" s="6" t="str">
        <f>IFERROR(VLOOKUP($J8338,Lookup!$I:$M,Lookup!J$2,0),"")</f>
        <v/>
      </c>
      <c r="L8338" s="6" t="str">
        <f>IFERROR(VLOOKUP($J8338,Lookup!$I:$M,Lookup!K$2,0),"")</f>
        <v/>
      </c>
      <c r="M8338" s="6" t="str">
        <f>IFERROR(VLOOKUP($J8338,Lookup!$I:$M,Lookup!L$2,0),"")</f>
        <v/>
      </c>
      <c r="N8338" s="6" t="str">
        <f>IFERROR(VLOOKUP($J8338,Lookup!$I:$M,Lookup!M$2,0),"")</f>
        <v/>
      </c>
      <c r="O8338" s="6">
        <f>IFERROR(VLOOKUP(E8338,Lookup!B:C,2,0),0)</f>
        <v>0</v>
      </c>
    </row>
    <row r="8339" customHeight="1" spans="11:15">
      <c r="K8339" s="6" t="str">
        <f>IFERROR(VLOOKUP($J8339,Lookup!$I:$M,Lookup!J$2,0),"")</f>
        <v/>
      </c>
      <c r="L8339" s="6" t="str">
        <f>IFERROR(VLOOKUP($J8339,Lookup!$I:$M,Lookup!K$2,0),"")</f>
        <v/>
      </c>
      <c r="M8339" s="6" t="str">
        <f>IFERROR(VLOOKUP($J8339,Lookup!$I:$M,Lookup!L$2,0),"")</f>
        <v/>
      </c>
      <c r="N8339" s="6" t="str">
        <f>IFERROR(VLOOKUP($J8339,Lookup!$I:$M,Lookup!M$2,0),"")</f>
        <v/>
      </c>
      <c r="O8339" s="6">
        <f>IFERROR(VLOOKUP(E8339,Lookup!B:C,2,0),0)</f>
        <v>0</v>
      </c>
    </row>
    <row r="8340" customHeight="1" spans="11:15">
      <c r="K8340" s="6" t="str">
        <f>IFERROR(VLOOKUP($J8340,Lookup!$I:$M,Lookup!J$2,0),"")</f>
        <v/>
      </c>
      <c r="L8340" s="6" t="str">
        <f>IFERROR(VLOOKUP($J8340,Lookup!$I:$M,Lookup!K$2,0),"")</f>
        <v/>
      </c>
      <c r="M8340" s="6" t="str">
        <f>IFERROR(VLOOKUP($J8340,Lookup!$I:$M,Lookup!L$2,0),"")</f>
        <v/>
      </c>
      <c r="N8340" s="6" t="str">
        <f>IFERROR(VLOOKUP($J8340,Lookup!$I:$M,Lookup!M$2,0),"")</f>
        <v/>
      </c>
      <c r="O8340" s="6">
        <f>IFERROR(VLOOKUP(E8340,Lookup!B:C,2,0),0)</f>
        <v>0</v>
      </c>
    </row>
    <row r="8341" customHeight="1" spans="11:15">
      <c r="K8341" s="6" t="str">
        <f>IFERROR(VLOOKUP($J8341,Lookup!$I:$M,Lookup!J$2,0),"")</f>
        <v/>
      </c>
      <c r="L8341" s="6" t="str">
        <f>IFERROR(VLOOKUP($J8341,Lookup!$I:$M,Lookup!K$2,0),"")</f>
        <v/>
      </c>
      <c r="M8341" s="6" t="str">
        <f>IFERROR(VLOOKUP($J8341,Lookup!$I:$M,Lookup!L$2,0),"")</f>
        <v/>
      </c>
      <c r="N8341" s="6" t="str">
        <f>IFERROR(VLOOKUP($J8341,Lookup!$I:$M,Lookup!M$2,0),"")</f>
        <v/>
      </c>
      <c r="O8341" s="6">
        <f>IFERROR(VLOOKUP(E8341,Lookup!B:C,2,0),0)</f>
        <v>0</v>
      </c>
    </row>
    <row r="8342" customHeight="1" spans="11:15">
      <c r="K8342" s="6" t="str">
        <f>IFERROR(VLOOKUP($J8342,Lookup!$I:$M,Lookup!J$2,0),"")</f>
        <v/>
      </c>
      <c r="L8342" s="6" t="str">
        <f>IFERROR(VLOOKUP($J8342,Lookup!$I:$M,Lookup!K$2,0),"")</f>
        <v/>
      </c>
      <c r="M8342" s="6" t="str">
        <f>IFERROR(VLOOKUP($J8342,Lookup!$I:$M,Lookup!L$2,0),"")</f>
        <v/>
      </c>
      <c r="N8342" s="6" t="str">
        <f>IFERROR(VLOOKUP($J8342,Lookup!$I:$M,Lookup!M$2,0),"")</f>
        <v/>
      </c>
      <c r="O8342" s="6">
        <f>IFERROR(VLOOKUP(E8342,Lookup!B:C,2,0),0)</f>
        <v>0</v>
      </c>
    </row>
    <row r="8343" customHeight="1" spans="11:15">
      <c r="K8343" s="6" t="str">
        <f>IFERROR(VLOOKUP($J8343,Lookup!$I:$M,Lookup!J$2,0),"")</f>
        <v/>
      </c>
      <c r="L8343" s="6" t="str">
        <f>IFERROR(VLOOKUP($J8343,Lookup!$I:$M,Lookup!K$2,0),"")</f>
        <v/>
      </c>
      <c r="M8343" s="6" t="str">
        <f>IFERROR(VLOOKUP($J8343,Lookup!$I:$M,Lookup!L$2,0),"")</f>
        <v/>
      </c>
      <c r="N8343" s="6" t="str">
        <f>IFERROR(VLOOKUP($J8343,Lookup!$I:$M,Lookup!M$2,0),"")</f>
        <v/>
      </c>
      <c r="O8343" s="6">
        <f>IFERROR(VLOOKUP(E8343,Lookup!B:C,2,0),0)</f>
        <v>0</v>
      </c>
    </row>
    <row r="8344" customHeight="1" spans="11:15">
      <c r="K8344" s="6" t="str">
        <f>IFERROR(VLOOKUP($J8344,Lookup!$I:$M,Lookup!J$2,0),"")</f>
        <v/>
      </c>
      <c r="L8344" s="6" t="str">
        <f>IFERROR(VLOOKUP($J8344,Lookup!$I:$M,Lookup!K$2,0),"")</f>
        <v/>
      </c>
      <c r="M8344" s="6" t="str">
        <f>IFERROR(VLOOKUP($J8344,Lookup!$I:$M,Lookup!L$2,0),"")</f>
        <v/>
      </c>
      <c r="N8344" s="6" t="str">
        <f>IFERROR(VLOOKUP($J8344,Lookup!$I:$M,Lookup!M$2,0),"")</f>
        <v/>
      </c>
      <c r="O8344" s="6">
        <f>IFERROR(VLOOKUP(E8344,Lookup!B:C,2,0),0)</f>
        <v>0</v>
      </c>
    </row>
    <row r="8345" customHeight="1" spans="11:15">
      <c r="K8345" s="6" t="str">
        <f>IFERROR(VLOOKUP($J8345,Lookup!$I:$M,Lookup!J$2,0),"")</f>
        <v/>
      </c>
      <c r="L8345" s="6" t="str">
        <f>IFERROR(VLOOKUP($J8345,Lookup!$I:$M,Lookup!K$2,0),"")</f>
        <v/>
      </c>
      <c r="M8345" s="6" t="str">
        <f>IFERROR(VLOOKUP($J8345,Lookup!$I:$M,Lookup!L$2,0),"")</f>
        <v/>
      </c>
      <c r="N8345" s="6" t="str">
        <f>IFERROR(VLOOKUP($J8345,Lookup!$I:$M,Lookup!M$2,0),"")</f>
        <v/>
      </c>
      <c r="O8345" s="6">
        <f>IFERROR(VLOOKUP(E8345,Lookup!B:C,2,0),0)</f>
        <v>0</v>
      </c>
    </row>
    <row r="8346" customHeight="1" spans="11:15">
      <c r="K8346" s="6" t="str">
        <f>IFERROR(VLOOKUP($J8346,Lookup!$I:$M,Lookup!J$2,0),"")</f>
        <v/>
      </c>
      <c r="L8346" s="6" t="str">
        <f>IFERROR(VLOOKUP($J8346,Lookup!$I:$M,Lookup!K$2,0),"")</f>
        <v/>
      </c>
      <c r="M8346" s="6" t="str">
        <f>IFERROR(VLOOKUP($J8346,Lookup!$I:$M,Lookup!L$2,0),"")</f>
        <v/>
      </c>
      <c r="N8346" s="6" t="str">
        <f>IFERROR(VLOOKUP($J8346,Lookup!$I:$M,Lookup!M$2,0),"")</f>
        <v/>
      </c>
      <c r="O8346" s="6">
        <f>IFERROR(VLOOKUP(E8346,Lookup!B:C,2,0),0)</f>
        <v>0</v>
      </c>
    </row>
    <row r="8347" customHeight="1" spans="11:15">
      <c r="K8347" s="6" t="str">
        <f>IFERROR(VLOOKUP($J8347,Lookup!$I:$M,Lookup!J$2,0),"")</f>
        <v/>
      </c>
      <c r="L8347" s="6" t="str">
        <f>IFERROR(VLOOKUP($J8347,Lookup!$I:$M,Lookup!K$2,0),"")</f>
        <v/>
      </c>
      <c r="M8347" s="6" t="str">
        <f>IFERROR(VLOOKUP($J8347,Lookup!$I:$M,Lookup!L$2,0),"")</f>
        <v/>
      </c>
      <c r="N8347" s="6" t="str">
        <f>IFERROR(VLOOKUP($J8347,Lookup!$I:$M,Lookup!M$2,0),"")</f>
        <v/>
      </c>
      <c r="O8347" s="6">
        <f>IFERROR(VLOOKUP(E8347,Lookup!B:C,2,0),0)</f>
        <v>0</v>
      </c>
    </row>
    <row r="8348" customHeight="1" spans="11:15">
      <c r="K8348" s="6" t="str">
        <f>IFERROR(VLOOKUP($J8348,Lookup!$I:$M,Lookup!J$2,0),"")</f>
        <v/>
      </c>
      <c r="L8348" s="6" t="str">
        <f>IFERROR(VLOOKUP($J8348,Lookup!$I:$M,Lookup!K$2,0),"")</f>
        <v/>
      </c>
      <c r="M8348" s="6" t="str">
        <f>IFERROR(VLOOKUP($J8348,Lookup!$I:$M,Lookup!L$2,0),"")</f>
        <v/>
      </c>
      <c r="N8348" s="6" t="str">
        <f>IFERROR(VLOOKUP($J8348,Lookup!$I:$M,Lookup!M$2,0),"")</f>
        <v/>
      </c>
      <c r="O8348" s="6">
        <f>IFERROR(VLOOKUP(E8348,Lookup!B:C,2,0),0)</f>
        <v>0</v>
      </c>
    </row>
    <row r="8349" customHeight="1" spans="11:15">
      <c r="K8349" s="6" t="str">
        <f>IFERROR(VLOOKUP($J8349,Lookup!$I:$M,Lookup!J$2,0),"")</f>
        <v/>
      </c>
      <c r="L8349" s="6" t="str">
        <f>IFERROR(VLOOKUP($J8349,Lookup!$I:$M,Lookup!K$2,0),"")</f>
        <v/>
      </c>
      <c r="M8349" s="6" t="str">
        <f>IFERROR(VLOOKUP($J8349,Lookup!$I:$M,Lookup!L$2,0),"")</f>
        <v/>
      </c>
      <c r="N8349" s="6" t="str">
        <f>IFERROR(VLOOKUP($J8349,Lookup!$I:$M,Lookup!M$2,0),"")</f>
        <v/>
      </c>
      <c r="O8349" s="6">
        <f>IFERROR(VLOOKUP(E8349,Lookup!B:C,2,0),0)</f>
        <v>0</v>
      </c>
    </row>
    <row r="8350" customHeight="1" spans="11:15">
      <c r="K8350" s="6" t="str">
        <f>IFERROR(VLOOKUP($J8350,Lookup!$I:$M,Lookup!J$2,0),"")</f>
        <v/>
      </c>
      <c r="L8350" s="6" t="str">
        <f>IFERROR(VLOOKUP($J8350,Lookup!$I:$M,Lookup!K$2,0),"")</f>
        <v/>
      </c>
      <c r="M8350" s="6" t="str">
        <f>IFERROR(VLOOKUP($J8350,Lookup!$I:$M,Lookup!L$2,0),"")</f>
        <v/>
      </c>
      <c r="N8350" s="6" t="str">
        <f>IFERROR(VLOOKUP($J8350,Lookup!$I:$M,Lookup!M$2,0),"")</f>
        <v/>
      </c>
      <c r="O8350" s="6">
        <f>IFERROR(VLOOKUP(E8350,Lookup!B:C,2,0),0)</f>
        <v>0</v>
      </c>
    </row>
    <row r="8351" customHeight="1" spans="11:15">
      <c r="K8351" s="6" t="str">
        <f>IFERROR(VLOOKUP($J8351,Lookup!$I:$M,Lookup!J$2,0),"")</f>
        <v/>
      </c>
      <c r="L8351" s="6" t="str">
        <f>IFERROR(VLOOKUP($J8351,Lookup!$I:$M,Lookup!K$2,0),"")</f>
        <v/>
      </c>
      <c r="M8351" s="6" t="str">
        <f>IFERROR(VLOOKUP($J8351,Lookup!$I:$M,Lookup!L$2,0),"")</f>
        <v/>
      </c>
      <c r="N8351" s="6" t="str">
        <f>IFERROR(VLOOKUP($J8351,Lookup!$I:$M,Lookup!M$2,0),"")</f>
        <v/>
      </c>
      <c r="O8351" s="6">
        <f>IFERROR(VLOOKUP(E8351,Lookup!B:C,2,0),0)</f>
        <v>0</v>
      </c>
    </row>
    <row r="8352" customHeight="1" spans="11:15">
      <c r="K8352" s="6" t="str">
        <f>IFERROR(VLOOKUP($J8352,Lookup!$I:$M,Lookup!J$2,0),"")</f>
        <v/>
      </c>
      <c r="L8352" s="6" t="str">
        <f>IFERROR(VLOOKUP($J8352,Lookup!$I:$M,Lookup!K$2,0),"")</f>
        <v/>
      </c>
      <c r="M8352" s="6" t="str">
        <f>IFERROR(VLOOKUP($J8352,Lookup!$I:$M,Lookup!L$2,0),"")</f>
        <v/>
      </c>
      <c r="N8352" s="6" t="str">
        <f>IFERROR(VLOOKUP($J8352,Lookup!$I:$M,Lookup!M$2,0),"")</f>
        <v/>
      </c>
      <c r="O8352" s="6">
        <f>IFERROR(VLOOKUP(E8352,Lookup!B:C,2,0),0)</f>
        <v>0</v>
      </c>
    </row>
    <row r="8353" customHeight="1" spans="11:15">
      <c r="K8353" s="6" t="str">
        <f>IFERROR(VLOOKUP($J8353,Lookup!$I:$M,Lookup!J$2,0),"")</f>
        <v/>
      </c>
      <c r="L8353" s="6" t="str">
        <f>IFERROR(VLOOKUP($J8353,Lookup!$I:$M,Lookup!K$2,0),"")</f>
        <v/>
      </c>
      <c r="M8353" s="6" t="str">
        <f>IFERROR(VLOOKUP($J8353,Lookup!$I:$M,Lookup!L$2,0),"")</f>
        <v/>
      </c>
      <c r="N8353" s="6" t="str">
        <f>IFERROR(VLOOKUP($J8353,Lookup!$I:$M,Lookup!M$2,0),"")</f>
        <v/>
      </c>
      <c r="O8353" s="6">
        <f>IFERROR(VLOOKUP(E8353,Lookup!B:C,2,0),0)</f>
        <v>0</v>
      </c>
    </row>
    <row r="8354" customHeight="1" spans="11:15">
      <c r="K8354" s="6" t="str">
        <f>IFERROR(VLOOKUP($J8354,Lookup!$I:$M,Lookup!J$2,0),"")</f>
        <v/>
      </c>
      <c r="L8354" s="6" t="str">
        <f>IFERROR(VLOOKUP($J8354,Lookup!$I:$M,Lookup!K$2,0),"")</f>
        <v/>
      </c>
      <c r="M8354" s="6" t="str">
        <f>IFERROR(VLOOKUP($J8354,Lookup!$I:$M,Lookup!L$2,0),"")</f>
        <v/>
      </c>
      <c r="N8354" s="6" t="str">
        <f>IFERROR(VLOOKUP($J8354,Lookup!$I:$M,Lookup!M$2,0),"")</f>
        <v/>
      </c>
      <c r="O8354" s="6">
        <f>IFERROR(VLOOKUP(E8354,Lookup!B:C,2,0),0)</f>
        <v>0</v>
      </c>
    </row>
    <row r="8355" customHeight="1" spans="11:15">
      <c r="K8355" s="6" t="str">
        <f>IFERROR(VLOOKUP($J8355,Lookup!$I:$M,Lookup!J$2,0),"")</f>
        <v/>
      </c>
      <c r="L8355" s="6" t="str">
        <f>IFERROR(VLOOKUP($J8355,Lookup!$I:$M,Lookup!K$2,0),"")</f>
        <v/>
      </c>
      <c r="M8355" s="6" t="str">
        <f>IFERROR(VLOOKUP($J8355,Lookup!$I:$M,Lookup!L$2,0),"")</f>
        <v/>
      </c>
      <c r="N8355" s="6" t="str">
        <f>IFERROR(VLOOKUP($J8355,Lookup!$I:$M,Lookup!M$2,0),"")</f>
        <v/>
      </c>
      <c r="O8355" s="6">
        <f>IFERROR(VLOOKUP(E8355,Lookup!B:C,2,0),0)</f>
        <v>0</v>
      </c>
    </row>
    <row r="8356" customHeight="1" spans="11:15">
      <c r="K8356" s="6" t="str">
        <f>IFERROR(VLOOKUP($J8356,Lookup!$I:$M,Lookup!J$2,0),"")</f>
        <v/>
      </c>
      <c r="L8356" s="6" t="str">
        <f>IFERROR(VLOOKUP($J8356,Lookup!$I:$M,Lookup!K$2,0),"")</f>
        <v/>
      </c>
      <c r="M8356" s="6" t="str">
        <f>IFERROR(VLOOKUP($J8356,Lookup!$I:$M,Lookup!L$2,0),"")</f>
        <v/>
      </c>
      <c r="N8356" s="6" t="str">
        <f>IFERROR(VLOOKUP($J8356,Lookup!$I:$M,Lookup!M$2,0),"")</f>
        <v/>
      </c>
      <c r="O8356" s="6">
        <f>IFERROR(VLOOKUP(E8356,Lookup!B:C,2,0),0)</f>
        <v>0</v>
      </c>
    </row>
    <row r="8357" customHeight="1" spans="11:15">
      <c r="K8357" s="6" t="str">
        <f>IFERROR(VLOOKUP($J8357,Lookup!$I:$M,Lookup!J$2,0),"")</f>
        <v/>
      </c>
      <c r="L8357" s="6" t="str">
        <f>IFERROR(VLOOKUP($J8357,Lookup!$I:$M,Lookup!K$2,0),"")</f>
        <v/>
      </c>
      <c r="M8357" s="6" t="str">
        <f>IFERROR(VLOOKUP($J8357,Lookup!$I:$M,Lookup!L$2,0),"")</f>
        <v/>
      </c>
      <c r="N8357" s="6" t="str">
        <f>IFERROR(VLOOKUP($J8357,Lookup!$I:$M,Lookup!M$2,0),"")</f>
        <v/>
      </c>
      <c r="O8357" s="6">
        <f>IFERROR(VLOOKUP(E8357,Lookup!B:C,2,0),0)</f>
        <v>0</v>
      </c>
    </row>
    <row r="8358" customHeight="1" spans="11:15">
      <c r="K8358" s="6" t="str">
        <f>IFERROR(VLOOKUP($J8358,Lookup!$I:$M,Lookup!J$2,0),"")</f>
        <v/>
      </c>
      <c r="L8358" s="6" t="str">
        <f>IFERROR(VLOOKUP($J8358,Lookup!$I:$M,Lookup!K$2,0),"")</f>
        <v/>
      </c>
      <c r="M8358" s="6" t="str">
        <f>IFERROR(VLOOKUP($J8358,Lookup!$I:$M,Lookup!L$2,0),"")</f>
        <v/>
      </c>
      <c r="N8358" s="6" t="str">
        <f>IFERROR(VLOOKUP($J8358,Lookup!$I:$M,Lookup!M$2,0),"")</f>
        <v/>
      </c>
      <c r="O8358" s="6">
        <f>IFERROR(VLOOKUP(E8358,Lookup!B:C,2,0),0)</f>
        <v>0</v>
      </c>
    </row>
    <row r="8359" customHeight="1" spans="11:15">
      <c r="K8359" s="6" t="str">
        <f>IFERROR(VLOOKUP($J8359,Lookup!$I:$M,Lookup!J$2,0),"")</f>
        <v/>
      </c>
      <c r="L8359" s="6" t="str">
        <f>IFERROR(VLOOKUP($J8359,Lookup!$I:$M,Lookup!K$2,0),"")</f>
        <v/>
      </c>
      <c r="M8359" s="6" t="str">
        <f>IFERROR(VLOOKUP($J8359,Lookup!$I:$M,Lookup!L$2,0),"")</f>
        <v/>
      </c>
      <c r="N8359" s="6" t="str">
        <f>IFERROR(VLOOKUP($J8359,Lookup!$I:$M,Lookup!M$2,0),"")</f>
        <v/>
      </c>
      <c r="O8359" s="6">
        <f>IFERROR(VLOOKUP(E8359,Lookup!B:C,2,0),0)</f>
        <v>0</v>
      </c>
    </row>
    <row r="8360" customHeight="1" spans="11:15">
      <c r="K8360" s="6" t="str">
        <f>IFERROR(VLOOKUP($J8360,Lookup!$I:$M,Lookup!J$2,0),"")</f>
        <v/>
      </c>
      <c r="L8360" s="6" t="str">
        <f>IFERROR(VLOOKUP($J8360,Lookup!$I:$M,Lookup!K$2,0),"")</f>
        <v/>
      </c>
      <c r="M8360" s="6" t="str">
        <f>IFERROR(VLOOKUP($J8360,Lookup!$I:$M,Lookup!L$2,0),"")</f>
        <v/>
      </c>
      <c r="N8360" s="6" t="str">
        <f>IFERROR(VLOOKUP($J8360,Lookup!$I:$M,Lookup!M$2,0),"")</f>
        <v/>
      </c>
      <c r="O8360" s="6">
        <f>IFERROR(VLOOKUP(E8360,Lookup!B:C,2,0),0)</f>
        <v>0</v>
      </c>
    </row>
    <row r="8361" customHeight="1" spans="11:15">
      <c r="K8361" s="6" t="str">
        <f>IFERROR(VLOOKUP($J8361,Lookup!$I:$M,Lookup!J$2,0),"")</f>
        <v/>
      </c>
      <c r="L8361" s="6" t="str">
        <f>IFERROR(VLOOKUP($J8361,Lookup!$I:$M,Lookup!K$2,0),"")</f>
        <v/>
      </c>
      <c r="M8361" s="6" t="str">
        <f>IFERROR(VLOOKUP($J8361,Lookup!$I:$M,Lookup!L$2,0),"")</f>
        <v/>
      </c>
      <c r="N8361" s="6" t="str">
        <f>IFERROR(VLOOKUP($J8361,Lookup!$I:$M,Lookup!M$2,0),"")</f>
        <v/>
      </c>
      <c r="O8361" s="6">
        <f>IFERROR(VLOOKUP(E8361,Lookup!B:C,2,0),0)</f>
        <v>0</v>
      </c>
    </row>
    <row r="8362" customHeight="1" spans="11:15">
      <c r="K8362" s="6" t="str">
        <f>IFERROR(VLOOKUP($J8362,Lookup!$I:$M,Lookup!J$2,0),"")</f>
        <v/>
      </c>
      <c r="L8362" s="6" t="str">
        <f>IFERROR(VLOOKUP($J8362,Lookup!$I:$M,Lookup!K$2,0),"")</f>
        <v/>
      </c>
      <c r="M8362" s="6" t="str">
        <f>IFERROR(VLOOKUP($J8362,Lookup!$I:$M,Lookup!L$2,0),"")</f>
        <v/>
      </c>
      <c r="N8362" s="6" t="str">
        <f>IFERROR(VLOOKUP($J8362,Lookup!$I:$M,Lookup!M$2,0),"")</f>
        <v/>
      </c>
      <c r="O8362" s="6">
        <f>IFERROR(VLOOKUP(E8362,Lookup!B:C,2,0),0)</f>
        <v>0</v>
      </c>
    </row>
    <row r="8363" customHeight="1" spans="11:15">
      <c r="K8363" s="6" t="str">
        <f>IFERROR(VLOOKUP($J8363,Lookup!$I:$M,Lookup!J$2,0),"")</f>
        <v/>
      </c>
      <c r="L8363" s="6" t="str">
        <f>IFERROR(VLOOKUP($J8363,Lookup!$I:$M,Lookup!K$2,0),"")</f>
        <v/>
      </c>
      <c r="M8363" s="6" t="str">
        <f>IFERROR(VLOOKUP($J8363,Lookup!$I:$M,Lookup!L$2,0),"")</f>
        <v/>
      </c>
      <c r="N8363" s="6" t="str">
        <f>IFERROR(VLOOKUP($J8363,Lookup!$I:$M,Lookup!M$2,0),"")</f>
        <v/>
      </c>
      <c r="O8363" s="6">
        <f>IFERROR(VLOOKUP(E8363,Lookup!B:C,2,0),0)</f>
        <v>0</v>
      </c>
    </row>
    <row r="8364" customHeight="1" spans="11:15">
      <c r="K8364" s="6" t="str">
        <f>IFERROR(VLOOKUP($J8364,Lookup!$I:$M,Lookup!J$2,0),"")</f>
        <v/>
      </c>
      <c r="L8364" s="6" t="str">
        <f>IFERROR(VLOOKUP($J8364,Lookup!$I:$M,Lookup!K$2,0),"")</f>
        <v/>
      </c>
      <c r="M8364" s="6" t="str">
        <f>IFERROR(VLOOKUP($J8364,Lookup!$I:$M,Lookup!L$2,0),"")</f>
        <v/>
      </c>
      <c r="N8364" s="6" t="str">
        <f>IFERROR(VLOOKUP($J8364,Lookup!$I:$M,Lookup!M$2,0),"")</f>
        <v/>
      </c>
      <c r="O8364" s="6">
        <f>IFERROR(VLOOKUP(E8364,Lookup!B:C,2,0),0)</f>
        <v>0</v>
      </c>
    </row>
    <row r="8365" customHeight="1" spans="11:15">
      <c r="K8365" s="6" t="str">
        <f>IFERROR(VLOOKUP($J8365,Lookup!$I:$M,Lookup!J$2,0),"")</f>
        <v/>
      </c>
      <c r="L8365" s="6" t="str">
        <f>IFERROR(VLOOKUP($J8365,Lookup!$I:$M,Lookup!K$2,0),"")</f>
        <v/>
      </c>
      <c r="M8365" s="6" t="str">
        <f>IFERROR(VLOOKUP($J8365,Lookup!$I:$M,Lookup!L$2,0),"")</f>
        <v/>
      </c>
      <c r="N8365" s="6" t="str">
        <f>IFERROR(VLOOKUP($J8365,Lookup!$I:$M,Lookup!M$2,0),"")</f>
        <v/>
      </c>
      <c r="O8365" s="6">
        <f>IFERROR(VLOOKUP(E8365,Lookup!B:C,2,0),0)</f>
        <v>0</v>
      </c>
    </row>
    <row r="8366" customHeight="1" spans="11:15">
      <c r="K8366" s="6" t="str">
        <f>IFERROR(VLOOKUP($J8366,Lookup!$I:$M,Lookup!J$2,0),"")</f>
        <v/>
      </c>
      <c r="L8366" s="6" t="str">
        <f>IFERROR(VLOOKUP($J8366,Lookup!$I:$M,Lookup!K$2,0),"")</f>
        <v/>
      </c>
      <c r="M8366" s="6" t="str">
        <f>IFERROR(VLOOKUP($J8366,Lookup!$I:$M,Lookup!L$2,0),"")</f>
        <v/>
      </c>
      <c r="N8366" s="6" t="str">
        <f>IFERROR(VLOOKUP($J8366,Lookup!$I:$M,Lookup!M$2,0),"")</f>
        <v/>
      </c>
      <c r="O8366" s="6">
        <f>IFERROR(VLOOKUP(E8366,Lookup!B:C,2,0),0)</f>
        <v>0</v>
      </c>
    </row>
    <row r="8367" customHeight="1" spans="11:15">
      <c r="K8367" s="6" t="str">
        <f>IFERROR(VLOOKUP($J8367,Lookup!$I:$M,Lookup!J$2,0),"")</f>
        <v/>
      </c>
      <c r="L8367" s="6" t="str">
        <f>IFERROR(VLOOKUP($J8367,Lookup!$I:$M,Lookup!K$2,0),"")</f>
        <v/>
      </c>
      <c r="M8367" s="6" t="str">
        <f>IFERROR(VLOOKUP($J8367,Lookup!$I:$M,Lookup!L$2,0),"")</f>
        <v/>
      </c>
      <c r="N8367" s="6" t="str">
        <f>IFERROR(VLOOKUP($J8367,Lookup!$I:$M,Lookup!M$2,0),"")</f>
        <v/>
      </c>
      <c r="O8367" s="6">
        <f>IFERROR(VLOOKUP(E8367,Lookup!B:C,2,0),0)</f>
        <v>0</v>
      </c>
    </row>
    <row r="8368" customHeight="1" spans="11:15">
      <c r="K8368" s="6" t="str">
        <f>IFERROR(VLOOKUP($J8368,Lookup!$I:$M,Lookup!J$2,0),"")</f>
        <v/>
      </c>
      <c r="L8368" s="6" t="str">
        <f>IFERROR(VLOOKUP($J8368,Lookup!$I:$M,Lookup!K$2,0),"")</f>
        <v/>
      </c>
      <c r="M8368" s="6" t="str">
        <f>IFERROR(VLOOKUP($J8368,Lookup!$I:$M,Lookup!L$2,0),"")</f>
        <v/>
      </c>
      <c r="N8368" s="6" t="str">
        <f>IFERROR(VLOOKUP($J8368,Lookup!$I:$M,Lookup!M$2,0),"")</f>
        <v/>
      </c>
      <c r="O8368" s="6">
        <f>IFERROR(VLOOKUP(E8368,Lookup!B:C,2,0),0)</f>
        <v>0</v>
      </c>
    </row>
    <row r="8369" customHeight="1" spans="11:15">
      <c r="K8369" s="6" t="str">
        <f>IFERROR(VLOOKUP($J8369,Lookup!$I:$M,Lookup!J$2,0),"")</f>
        <v/>
      </c>
      <c r="L8369" s="6" t="str">
        <f>IFERROR(VLOOKUP($J8369,Lookup!$I:$M,Lookup!K$2,0),"")</f>
        <v/>
      </c>
      <c r="M8369" s="6" t="str">
        <f>IFERROR(VLOOKUP($J8369,Lookup!$I:$M,Lookup!L$2,0),"")</f>
        <v/>
      </c>
      <c r="N8369" s="6" t="str">
        <f>IFERROR(VLOOKUP($J8369,Lookup!$I:$M,Lookup!M$2,0),"")</f>
        <v/>
      </c>
      <c r="O8369" s="6">
        <f>IFERROR(VLOOKUP(E8369,Lookup!B:C,2,0),0)</f>
        <v>0</v>
      </c>
    </row>
    <row r="8370" customHeight="1" spans="11:15">
      <c r="K8370" s="6" t="str">
        <f>IFERROR(VLOOKUP($J8370,Lookup!$I:$M,Lookup!J$2,0),"")</f>
        <v/>
      </c>
      <c r="L8370" s="6" t="str">
        <f>IFERROR(VLOOKUP($J8370,Lookup!$I:$M,Lookup!K$2,0),"")</f>
        <v/>
      </c>
      <c r="M8370" s="6" t="str">
        <f>IFERROR(VLOOKUP($J8370,Lookup!$I:$M,Lookup!L$2,0),"")</f>
        <v/>
      </c>
      <c r="N8370" s="6" t="str">
        <f>IFERROR(VLOOKUP($J8370,Lookup!$I:$M,Lookup!M$2,0),"")</f>
        <v/>
      </c>
      <c r="O8370" s="6">
        <f>IFERROR(VLOOKUP(E8370,Lookup!B:C,2,0),0)</f>
        <v>0</v>
      </c>
    </row>
    <row r="8371" customHeight="1" spans="11:15">
      <c r="K8371" s="6" t="str">
        <f>IFERROR(VLOOKUP($J8371,Lookup!$I:$M,Lookup!J$2,0),"")</f>
        <v/>
      </c>
      <c r="L8371" s="6" t="str">
        <f>IFERROR(VLOOKUP($J8371,Lookup!$I:$M,Lookup!K$2,0),"")</f>
        <v/>
      </c>
      <c r="M8371" s="6" t="str">
        <f>IFERROR(VLOOKUP($J8371,Lookup!$I:$M,Lookup!L$2,0),"")</f>
        <v/>
      </c>
      <c r="N8371" s="6" t="str">
        <f>IFERROR(VLOOKUP($J8371,Lookup!$I:$M,Lookup!M$2,0),"")</f>
        <v/>
      </c>
      <c r="O8371" s="6">
        <f>IFERROR(VLOOKUP(E8371,Lookup!B:C,2,0),0)</f>
        <v>0</v>
      </c>
    </row>
    <row r="8372" customHeight="1" spans="11:15">
      <c r="K8372" s="6" t="str">
        <f>IFERROR(VLOOKUP($J8372,Lookup!$I:$M,Lookup!J$2,0),"")</f>
        <v/>
      </c>
      <c r="L8372" s="6" t="str">
        <f>IFERROR(VLOOKUP($J8372,Lookup!$I:$M,Lookup!K$2,0),"")</f>
        <v/>
      </c>
      <c r="M8372" s="6" t="str">
        <f>IFERROR(VLOOKUP($J8372,Lookup!$I:$M,Lookup!L$2,0),"")</f>
        <v/>
      </c>
      <c r="N8372" s="6" t="str">
        <f>IFERROR(VLOOKUP($J8372,Lookup!$I:$M,Lookup!M$2,0),"")</f>
        <v/>
      </c>
      <c r="O8372" s="6">
        <f>IFERROR(VLOOKUP(E8372,Lookup!B:C,2,0),0)</f>
        <v>0</v>
      </c>
    </row>
    <row r="8373" customHeight="1" spans="11:15">
      <c r="K8373" s="6" t="str">
        <f>IFERROR(VLOOKUP($J8373,Lookup!$I:$M,Lookup!J$2,0),"")</f>
        <v/>
      </c>
      <c r="L8373" s="6" t="str">
        <f>IFERROR(VLOOKUP($J8373,Lookup!$I:$M,Lookup!K$2,0),"")</f>
        <v/>
      </c>
      <c r="M8373" s="6" t="str">
        <f>IFERROR(VLOOKUP($J8373,Lookup!$I:$M,Lookup!L$2,0),"")</f>
        <v/>
      </c>
      <c r="N8373" s="6" t="str">
        <f>IFERROR(VLOOKUP($J8373,Lookup!$I:$M,Lookup!M$2,0),"")</f>
        <v/>
      </c>
      <c r="O8373" s="6">
        <f>IFERROR(VLOOKUP(E8373,Lookup!B:C,2,0),0)</f>
        <v>0</v>
      </c>
    </row>
    <row r="8374" customHeight="1" spans="11:15">
      <c r="K8374" s="6" t="str">
        <f>IFERROR(VLOOKUP($J8374,Lookup!$I:$M,Lookup!J$2,0),"")</f>
        <v/>
      </c>
      <c r="L8374" s="6" t="str">
        <f>IFERROR(VLOOKUP($J8374,Lookup!$I:$M,Lookup!K$2,0),"")</f>
        <v/>
      </c>
      <c r="M8374" s="6" t="str">
        <f>IFERROR(VLOOKUP($J8374,Lookup!$I:$M,Lookup!L$2,0),"")</f>
        <v/>
      </c>
      <c r="N8374" s="6" t="str">
        <f>IFERROR(VLOOKUP($J8374,Lookup!$I:$M,Lookup!M$2,0),"")</f>
        <v/>
      </c>
      <c r="O8374" s="6">
        <f>IFERROR(VLOOKUP(E8374,Lookup!B:C,2,0),0)</f>
        <v>0</v>
      </c>
    </row>
    <row r="8375" customHeight="1" spans="11:15">
      <c r="K8375" s="6" t="str">
        <f>IFERROR(VLOOKUP($J8375,Lookup!$I:$M,Lookup!J$2,0),"")</f>
        <v/>
      </c>
      <c r="L8375" s="6" t="str">
        <f>IFERROR(VLOOKUP($J8375,Lookup!$I:$M,Lookup!K$2,0),"")</f>
        <v/>
      </c>
      <c r="M8375" s="6" t="str">
        <f>IFERROR(VLOOKUP($J8375,Lookup!$I:$M,Lookup!L$2,0),"")</f>
        <v/>
      </c>
      <c r="N8375" s="6" t="str">
        <f>IFERROR(VLOOKUP($J8375,Lookup!$I:$M,Lookup!M$2,0),"")</f>
        <v/>
      </c>
      <c r="O8375" s="6">
        <f>IFERROR(VLOOKUP(E8375,Lookup!B:C,2,0),0)</f>
        <v>0</v>
      </c>
    </row>
    <row r="8376" customHeight="1" spans="11:15">
      <c r="K8376" s="6" t="str">
        <f>IFERROR(VLOOKUP($J8376,Lookup!$I:$M,Lookup!J$2,0),"")</f>
        <v/>
      </c>
      <c r="L8376" s="6" t="str">
        <f>IFERROR(VLOOKUP($J8376,Lookup!$I:$M,Lookup!K$2,0),"")</f>
        <v/>
      </c>
      <c r="M8376" s="6" t="str">
        <f>IFERROR(VLOOKUP($J8376,Lookup!$I:$M,Lookup!L$2,0),"")</f>
        <v/>
      </c>
      <c r="N8376" s="6" t="str">
        <f>IFERROR(VLOOKUP($J8376,Lookup!$I:$M,Lookup!M$2,0),"")</f>
        <v/>
      </c>
      <c r="O8376" s="6">
        <f>IFERROR(VLOOKUP(E8376,Lookup!B:C,2,0),0)</f>
        <v>0</v>
      </c>
    </row>
    <row r="8377" customHeight="1" spans="11:15">
      <c r="K8377" s="6" t="str">
        <f>IFERROR(VLOOKUP($J8377,Lookup!$I:$M,Lookup!J$2,0),"")</f>
        <v/>
      </c>
      <c r="L8377" s="6" t="str">
        <f>IFERROR(VLOOKUP($J8377,Lookup!$I:$M,Lookup!K$2,0),"")</f>
        <v/>
      </c>
      <c r="M8377" s="6" t="str">
        <f>IFERROR(VLOOKUP($J8377,Lookup!$I:$M,Lookup!L$2,0),"")</f>
        <v/>
      </c>
      <c r="N8377" s="6" t="str">
        <f>IFERROR(VLOOKUP($J8377,Lookup!$I:$M,Lookup!M$2,0),"")</f>
        <v/>
      </c>
      <c r="O8377" s="6">
        <f>IFERROR(VLOOKUP(E8377,Lookup!B:C,2,0),0)</f>
        <v>0</v>
      </c>
    </row>
    <row r="8378" customHeight="1" spans="11:15">
      <c r="K8378" s="6" t="str">
        <f>IFERROR(VLOOKUP($J8378,Lookup!$I:$M,Lookup!J$2,0),"")</f>
        <v/>
      </c>
      <c r="L8378" s="6" t="str">
        <f>IFERROR(VLOOKUP($J8378,Lookup!$I:$M,Lookup!K$2,0),"")</f>
        <v/>
      </c>
      <c r="M8378" s="6" t="str">
        <f>IFERROR(VLOOKUP($J8378,Lookup!$I:$M,Lookup!L$2,0),"")</f>
        <v/>
      </c>
      <c r="N8378" s="6" t="str">
        <f>IFERROR(VLOOKUP($J8378,Lookup!$I:$M,Lookup!M$2,0),"")</f>
        <v/>
      </c>
      <c r="O8378" s="6">
        <f>IFERROR(VLOOKUP(E8378,Lookup!B:C,2,0),0)</f>
        <v>0</v>
      </c>
    </row>
    <row r="8379" customHeight="1" spans="11:15">
      <c r="K8379" s="6" t="str">
        <f>IFERROR(VLOOKUP($J8379,Lookup!$I:$M,Lookup!J$2,0),"")</f>
        <v/>
      </c>
      <c r="L8379" s="6" t="str">
        <f>IFERROR(VLOOKUP($J8379,Lookup!$I:$M,Lookup!K$2,0),"")</f>
        <v/>
      </c>
      <c r="M8379" s="6" t="str">
        <f>IFERROR(VLOOKUP($J8379,Lookup!$I:$M,Lookup!L$2,0),"")</f>
        <v/>
      </c>
      <c r="N8379" s="6" t="str">
        <f>IFERROR(VLOOKUP($J8379,Lookup!$I:$M,Lookup!M$2,0),"")</f>
        <v/>
      </c>
      <c r="O8379" s="6">
        <f>IFERROR(VLOOKUP(E8379,Lookup!B:C,2,0),0)</f>
        <v>0</v>
      </c>
    </row>
    <row r="8380" customHeight="1" spans="11:15">
      <c r="K8380" s="6" t="str">
        <f>IFERROR(VLOOKUP($J8380,Lookup!$I:$M,Lookup!J$2,0),"")</f>
        <v/>
      </c>
      <c r="L8380" s="6" t="str">
        <f>IFERROR(VLOOKUP($J8380,Lookup!$I:$M,Lookup!K$2,0),"")</f>
        <v/>
      </c>
      <c r="M8380" s="6" t="str">
        <f>IFERROR(VLOOKUP($J8380,Lookup!$I:$M,Lookup!L$2,0),"")</f>
        <v/>
      </c>
      <c r="N8380" s="6" t="str">
        <f>IFERROR(VLOOKUP($J8380,Lookup!$I:$M,Lookup!M$2,0),"")</f>
        <v/>
      </c>
      <c r="O8380" s="6">
        <f>IFERROR(VLOOKUP(E8380,Lookup!B:C,2,0),0)</f>
        <v>0</v>
      </c>
    </row>
    <row r="8381" customHeight="1" spans="11:15">
      <c r="K8381" s="6" t="str">
        <f>IFERROR(VLOOKUP($J8381,Lookup!$I:$M,Lookup!J$2,0),"")</f>
        <v/>
      </c>
      <c r="L8381" s="6" t="str">
        <f>IFERROR(VLOOKUP($J8381,Lookup!$I:$M,Lookup!K$2,0),"")</f>
        <v/>
      </c>
      <c r="M8381" s="6" t="str">
        <f>IFERROR(VLOOKUP($J8381,Lookup!$I:$M,Lookup!L$2,0),"")</f>
        <v/>
      </c>
      <c r="N8381" s="6" t="str">
        <f>IFERROR(VLOOKUP($J8381,Lookup!$I:$M,Lookup!M$2,0),"")</f>
        <v/>
      </c>
      <c r="O8381" s="6">
        <f>IFERROR(VLOOKUP(E8381,Lookup!B:C,2,0),0)</f>
        <v>0</v>
      </c>
    </row>
    <row r="8382" customHeight="1" spans="11:15">
      <c r="K8382" s="6" t="str">
        <f>IFERROR(VLOOKUP($J8382,Lookup!$I:$M,Lookup!J$2,0),"")</f>
        <v/>
      </c>
      <c r="L8382" s="6" t="str">
        <f>IFERROR(VLOOKUP($J8382,Lookup!$I:$M,Lookup!K$2,0),"")</f>
        <v/>
      </c>
      <c r="M8382" s="6" t="str">
        <f>IFERROR(VLOOKUP($J8382,Lookup!$I:$M,Lookup!L$2,0),"")</f>
        <v/>
      </c>
      <c r="N8382" s="6" t="str">
        <f>IFERROR(VLOOKUP($J8382,Lookup!$I:$M,Lookup!M$2,0),"")</f>
        <v/>
      </c>
      <c r="O8382" s="6">
        <f>IFERROR(VLOOKUP(E8382,Lookup!B:C,2,0),0)</f>
        <v>0</v>
      </c>
    </row>
    <row r="8383" customHeight="1" spans="11:15">
      <c r="K8383" s="6" t="str">
        <f>IFERROR(VLOOKUP($J8383,Lookup!$I:$M,Lookup!J$2,0),"")</f>
        <v/>
      </c>
      <c r="L8383" s="6" t="str">
        <f>IFERROR(VLOOKUP($J8383,Lookup!$I:$M,Lookup!K$2,0),"")</f>
        <v/>
      </c>
      <c r="M8383" s="6" t="str">
        <f>IFERROR(VLOOKUP($J8383,Lookup!$I:$M,Lookup!L$2,0),"")</f>
        <v/>
      </c>
      <c r="N8383" s="6" t="str">
        <f>IFERROR(VLOOKUP($J8383,Lookup!$I:$M,Lookup!M$2,0),"")</f>
        <v/>
      </c>
      <c r="O8383" s="6">
        <f>IFERROR(VLOOKUP(E8383,Lookup!B:C,2,0),0)</f>
        <v>0</v>
      </c>
    </row>
    <row r="8384" customHeight="1" spans="11:15">
      <c r="K8384" s="6" t="str">
        <f>IFERROR(VLOOKUP($J8384,Lookup!$I:$M,Lookup!J$2,0),"")</f>
        <v/>
      </c>
      <c r="L8384" s="6" t="str">
        <f>IFERROR(VLOOKUP($J8384,Lookup!$I:$M,Lookup!K$2,0),"")</f>
        <v/>
      </c>
      <c r="M8384" s="6" t="str">
        <f>IFERROR(VLOOKUP($J8384,Lookup!$I:$M,Lookup!L$2,0),"")</f>
        <v/>
      </c>
      <c r="N8384" s="6" t="str">
        <f>IFERROR(VLOOKUP($J8384,Lookup!$I:$M,Lookup!M$2,0),"")</f>
        <v/>
      </c>
      <c r="O8384" s="6">
        <f>IFERROR(VLOOKUP(E8384,Lookup!B:C,2,0),0)</f>
        <v>0</v>
      </c>
    </row>
    <row r="8385" customHeight="1" spans="11:15">
      <c r="K8385" s="6" t="str">
        <f>IFERROR(VLOOKUP($J8385,Lookup!$I:$M,Lookup!J$2,0),"")</f>
        <v/>
      </c>
      <c r="L8385" s="6" t="str">
        <f>IFERROR(VLOOKUP($J8385,Lookup!$I:$M,Lookup!K$2,0),"")</f>
        <v/>
      </c>
      <c r="M8385" s="6" t="str">
        <f>IFERROR(VLOOKUP($J8385,Lookup!$I:$M,Lookup!L$2,0),"")</f>
        <v/>
      </c>
      <c r="N8385" s="6" t="str">
        <f>IFERROR(VLOOKUP($J8385,Lookup!$I:$M,Lookup!M$2,0),"")</f>
        <v/>
      </c>
      <c r="O8385" s="6">
        <f>IFERROR(VLOOKUP(E8385,Lookup!B:C,2,0),0)</f>
        <v>0</v>
      </c>
    </row>
    <row r="8386" customHeight="1" spans="11:15">
      <c r="K8386" s="6" t="str">
        <f>IFERROR(VLOOKUP($J8386,Lookup!$I:$M,Lookup!J$2,0),"")</f>
        <v/>
      </c>
      <c r="L8386" s="6" t="str">
        <f>IFERROR(VLOOKUP($J8386,Lookup!$I:$M,Lookup!K$2,0),"")</f>
        <v/>
      </c>
      <c r="M8386" s="6" t="str">
        <f>IFERROR(VLOOKUP($J8386,Lookup!$I:$M,Lookup!L$2,0),"")</f>
        <v/>
      </c>
      <c r="N8386" s="6" t="str">
        <f>IFERROR(VLOOKUP($J8386,Lookup!$I:$M,Lookup!M$2,0),"")</f>
        <v/>
      </c>
      <c r="O8386" s="6">
        <f>IFERROR(VLOOKUP(E8386,Lookup!B:C,2,0),0)</f>
        <v>0</v>
      </c>
    </row>
    <row r="8387" customHeight="1" spans="11:15">
      <c r="K8387" s="6" t="str">
        <f>IFERROR(VLOOKUP($J8387,Lookup!$I:$M,Lookup!J$2,0),"")</f>
        <v/>
      </c>
      <c r="L8387" s="6" t="str">
        <f>IFERROR(VLOOKUP($J8387,Lookup!$I:$M,Lookup!K$2,0),"")</f>
        <v/>
      </c>
      <c r="M8387" s="6" t="str">
        <f>IFERROR(VLOOKUP($J8387,Lookup!$I:$M,Lookup!L$2,0),"")</f>
        <v/>
      </c>
      <c r="N8387" s="6" t="str">
        <f>IFERROR(VLOOKUP($J8387,Lookup!$I:$M,Lookup!M$2,0),"")</f>
        <v/>
      </c>
      <c r="O8387" s="6">
        <f>IFERROR(VLOOKUP(E8387,Lookup!B:C,2,0),0)</f>
        <v>0</v>
      </c>
    </row>
    <row r="8388" customHeight="1" spans="11:15">
      <c r="K8388" s="6" t="str">
        <f>IFERROR(VLOOKUP($J8388,Lookup!$I:$M,Lookup!J$2,0),"")</f>
        <v/>
      </c>
      <c r="L8388" s="6" t="str">
        <f>IFERROR(VLOOKUP($J8388,Lookup!$I:$M,Lookup!K$2,0),"")</f>
        <v/>
      </c>
      <c r="M8388" s="6" t="str">
        <f>IFERROR(VLOOKUP($J8388,Lookup!$I:$M,Lookup!L$2,0),"")</f>
        <v/>
      </c>
      <c r="N8388" s="6" t="str">
        <f>IFERROR(VLOOKUP($J8388,Lookup!$I:$M,Lookup!M$2,0),"")</f>
        <v/>
      </c>
      <c r="O8388" s="6">
        <f>IFERROR(VLOOKUP(E8388,Lookup!B:C,2,0),0)</f>
        <v>0</v>
      </c>
    </row>
    <row r="8389" customHeight="1" spans="11:15">
      <c r="K8389" s="6" t="str">
        <f>IFERROR(VLOOKUP($J8389,Lookup!$I:$M,Lookup!J$2,0),"")</f>
        <v/>
      </c>
      <c r="L8389" s="6" t="str">
        <f>IFERROR(VLOOKUP($J8389,Lookup!$I:$M,Lookup!K$2,0),"")</f>
        <v/>
      </c>
      <c r="M8389" s="6" t="str">
        <f>IFERROR(VLOOKUP($J8389,Lookup!$I:$M,Lookup!L$2,0),"")</f>
        <v/>
      </c>
      <c r="N8389" s="6" t="str">
        <f>IFERROR(VLOOKUP($J8389,Lookup!$I:$M,Lookup!M$2,0),"")</f>
        <v/>
      </c>
      <c r="O8389" s="6">
        <f>IFERROR(VLOOKUP(E8389,Lookup!B:C,2,0),0)</f>
        <v>0</v>
      </c>
    </row>
    <row r="8390" customHeight="1" spans="11:15">
      <c r="K8390" s="6" t="str">
        <f>IFERROR(VLOOKUP($J8390,Lookup!$I:$M,Lookup!J$2,0),"")</f>
        <v/>
      </c>
      <c r="L8390" s="6" t="str">
        <f>IFERROR(VLOOKUP($J8390,Lookup!$I:$M,Lookup!K$2,0),"")</f>
        <v/>
      </c>
      <c r="M8390" s="6" t="str">
        <f>IFERROR(VLOOKUP($J8390,Lookup!$I:$M,Lookup!L$2,0),"")</f>
        <v/>
      </c>
      <c r="N8390" s="6" t="str">
        <f>IFERROR(VLOOKUP($J8390,Lookup!$I:$M,Lookup!M$2,0),"")</f>
        <v/>
      </c>
      <c r="O8390" s="6">
        <f>IFERROR(VLOOKUP(E8390,Lookup!B:C,2,0),0)</f>
        <v>0</v>
      </c>
    </row>
    <row r="8391" customHeight="1" spans="11:15">
      <c r="K8391" s="6" t="str">
        <f>IFERROR(VLOOKUP($J8391,Lookup!$I:$M,Lookup!J$2,0),"")</f>
        <v/>
      </c>
      <c r="L8391" s="6" t="str">
        <f>IFERROR(VLOOKUP($J8391,Lookup!$I:$M,Lookup!K$2,0),"")</f>
        <v/>
      </c>
      <c r="M8391" s="6" t="str">
        <f>IFERROR(VLOOKUP($J8391,Lookup!$I:$M,Lookup!L$2,0),"")</f>
        <v/>
      </c>
      <c r="N8391" s="6" t="str">
        <f>IFERROR(VLOOKUP($J8391,Lookup!$I:$M,Lookup!M$2,0),"")</f>
        <v/>
      </c>
      <c r="O8391" s="6">
        <f>IFERROR(VLOOKUP(E8391,Lookup!B:C,2,0),0)</f>
        <v>0</v>
      </c>
    </row>
    <row r="8392" customHeight="1" spans="11:15">
      <c r="K8392" s="6" t="str">
        <f>IFERROR(VLOOKUP($J8392,Lookup!$I:$M,Lookup!J$2,0),"")</f>
        <v/>
      </c>
      <c r="L8392" s="6" t="str">
        <f>IFERROR(VLOOKUP($J8392,Lookup!$I:$M,Lookup!K$2,0),"")</f>
        <v/>
      </c>
      <c r="M8392" s="6" t="str">
        <f>IFERROR(VLOOKUP($J8392,Lookup!$I:$M,Lookup!L$2,0),"")</f>
        <v/>
      </c>
      <c r="N8392" s="6" t="str">
        <f>IFERROR(VLOOKUP($J8392,Lookup!$I:$M,Lookup!M$2,0),"")</f>
        <v/>
      </c>
      <c r="O8392" s="6">
        <f>IFERROR(VLOOKUP(E8392,Lookup!B:C,2,0),0)</f>
        <v>0</v>
      </c>
    </row>
    <row r="8393" customHeight="1" spans="11:15">
      <c r="K8393" s="6" t="str">
        <f>IFERROR(VLOOKUP($J8393,Lookup!$I:$M,Lookup!J$2,0),"")</f>
        <v/>
      </c>
      <c r="L8393" s="6" t="str">
        <f>IFERROR(VLOOKUP($J8393,Lookup!$I:$M,Lookup!K$2,0),"")</f>
        <v/>
      </c>
      <c r="M8393" s="6" t="str">
        <f>IFERROR(VLOOKUP($J8393,Lookup!$I:$M,Lookup!L$2,0),"")</f>
        <v/>
      </c>
      <c r="N8393" s="6" t="str">
        <f>IFERROR(VLOOKUP($J8393,Lookup!$I:$M,Lookup!M$2,0),"")</f>
        <v/>
      </c>
      <c r="O8393" s="6">
        <f>IFERROR(VLOOKUP(E8393,Lookup!B:C,2,0),0)</f>
        <v>0</v>
      </c>
    </row>
    <row r="8394" customHeight="1" spans="11:15">
      <c r="K8394" s="6" t="str">
        <f>IFERROR(VLOOKUP($J8394,Lookup!$I:$M,Lookup!J$2,0),"")</f>
        <v/>
      </c>
      <c r="L8394" s="6" t="str">
        <f>IFERROR(VLOOKUP($J8394,Lookup!$I:$M,Lookup!K$2,0),"")</f>
        <v/>
      </c>
      <c r="M8394" s="6" t="str">
        <f>IFERROR(VLOOKUP($J8394,Lookup!$I:$M,Lookup!L$2,0),"")</f>
        <v/>
      </c>
      <c r="N8394" s="6" t="str">
        <f>IFERROR(VLOOKUP($J8394,Lookup!$I:$M,Lookup!M$2,0),"")</f>
        <v/>
      </c>
      <c r="O8394" s="6">
        <f>IFERROR(VLOOKUP(E8394,Lookup!B:C,2,0),0)</f>
        <v>0</v>
      </c>
    </row>
    <row r="8395" customHeight="1" spans="11:15">
      <c r="K8395" s="6" t="str">
        <f>IFERROR(VLOOKUP($J8395,Lookup!$I:$M,Lookup!J$2,0),"")</f>
        <v/>
      </c>
      <c r="L8395" s="6" t="str">
        <f>IFERROR(VLOOKUP($J8395,Lookup!$I:$M,Lookup!K$2,0),"")</f>
        <v/>
      </c>
      <c r="M8395" s="6" t="str">
        <f>IFERROR(VLOOKUP($J8395,Lookup!$I:$M,Lookup!L$2,0),"")</f>
        <v/>
      </c>
      <c r="N8395" s="6" t="str">
        <f>IFERROR(VLOOKUP($J8395,Lookup!$I:$M,Lookup!M$2,0),"")</f>
        <v/>
      </c>
      <c r="O8395" s="6">
        <f>IFERROR(VLOOKUP(E8395,Lookup!B:C,2,0),0)</f>
        <v>0</v>
      </c>
    </row>
    <row r="8396" customHeight="1" spans="11:15">
      <c r="K8396" s="6" t="str">
        <f>IFERROR(VLOOKUP($J8396,Lookup!$I:$M,Lookup!J$2,0),"")</f>
        <v/>
      </c>
      <c r="L8396" s="6" t="str">
        <f>IFERROR(VLOOKUP($J8396,Lookup!$I:$M,Lookup!K$2,0),"")</f>
        <v/>
      </c>
      <c r="M8396" s="6" t="str">
        <f>IFERROR(VLOOKUP($J8396,Lookup!$I:$M,Lookup!L$2,0),"")</f>
        <v/>
      </c>
      <c r="N8396" s="6" t="str">
        <f>IFERROR(VLOOKUP($J8396,Lookup!$I:$M,Lookup!M$2,0),"")</f>
        <v/>
      </c>
      <c r="O8396" s="6">
        <f>IFERROR(VLOOKUP(E8396,Lookup!B:C,2,0),0)</f>
        <v>0</v>
      </c>
    </row>
    <row r="8397" customHeight="1" spans="11:15">
      <c r="K8397" s="6" t="str">
        <f>IFERROR(VLOOKUP($J8397,Lookup!$I:$M,Lookup!J$2,0),"")</f>
        <v/>
      </c>
      <c r="L8397" s="6" t="str">
        <f>IFERROR(VLOOKUP($J8397,Lookup!$I:$M,Lookup!K$2,0),"")</f>
        <v/>
      </c>
      <c r="M8397" s="6" t="str">
        <f>IFERROR(VLOOKUP($J8397,Lookup!$I:$M,Lookup!L$2,0),"")</f>
        <v/>
      </c>
      <c r="N8397" s="6" t="str">
        <f>IFERROR(VLOOKUP($J8397,Lookup!$I:$M,Lookup!M$2,0),"")</f>
        <v/>
      </c>
      <c r="O8397" s="6">
        <f>IFERROR(VLOOKUP(E8397,Lookup!B:C,2,0),0)</f>
        <v>0</v>
      </c>
    </row>
    <row r="8398" customHeight="1" spans="11:15">
      <c r="K8398" s="6" t="str">
        <f>IFERROR(VLOOKUP($J8398,Lookup!$I:$M,Lookup!J$2,0),"")</f>
        <v/>
      </c>
      <c r="L8398" s="6" t="str">
        <f>IFERROR(VLOOKUP($J8398,Lookup!$I:$M,Lookup!K$2,0),"")</f>
        <v/>
      </c>
      <c r="M8398" s="6" t="str">
        <f>IFERROR(VLOOKUP($J8398,Lookup!$I:$M,Lookup!L$2,0),"")</f>
        <v/>
      </c>
      <c r="N8398" s="6" t="str">
        <f>IFERROR(VLOOKUP($J8398,Lookup!$I:$M,Lookup!M$2,0),"")</f>
        <v/>
      </c>
      <c r="O8398" s="6">
        <f>IFERROR(VLOOKUP(E8398,Lookup!B:C,2,0),0)</f>
        <v>0</v>
      </c>
    </row>
    <row r="8399" customHeight="1" spans="11:15">
      <c r="K8399" s="6" t="str">
        <f>IFERROR(VLOOKUP($J8399,Lookup!$I:$M,Lookup!J$2,0),"")</f>
        <v/>
      </c>
      <c r="L8399" s="6" t="str">
        <f>IFERROR(VLOOKUP($J8399,Lookup!$I:$M,Lookup!K$2,0),"")</f>
        <v/>
      </c>
      <c r="M8399" s="6" t="str">
        <f>IFERROR(VLOOKUP($J8399,Lookup!$I:$M,Lookup!L$2,0),"")</f>
        <v/>
      </c>
      <c r="N8399" s="6" t="str">
        <f>IFERROR(VLOOKUP($J8399,Lookup!$I:$M,Lookup!M$2,0),"")</f>
        <v/>
      </c>
      <c r="O8399" s="6">
        <f>IFERROR(VLOOKUP(E8399,Lookup!B:C,2,0),0)</f>
        <v>0</v>
      </c>
    </row>
    <row r="8400" customHeight="1" spans="11:15">
      <c r="K8400" s="6" t="str">
        <f>IFERROR(VLOOKUP($J8400,Lookup!$I:$M,Lookup!J$2,0),"")</f>
        <v/>
      </c>
      <c r="L8400" s="6" t="str">
        <f>IFERROR(VLOOKUP($J8400,Lookup!$I:$M,Lookup!K$2,0),"")</f>
        <v/>
      </c>
      <c r="M8400" s="6" t="str">
        <f>IFERROR(VLOOKUP($J8400,Lookup!$I:$M,Lookup!L$2,0),"")</f>
        <v/>
      </c>
      <c r="N8400" s="6" t="str">
        <f>IFERROR(VLOOKUP($J8400,Lookup!$I:$M,Lookup!M$2,0),"")</f>
        <v/>
      </c>
      <c r="O8400" s="6">
        <f>IFERROR(VLOOKUP(E8400,Lookup!B:C,2,0),0)</f>
        <v>0</v>
      </c>
    </row>
    <row r="8401" customHeight="1" spans="11:15">
      <c r="K8401" s="6" t="str">
        <f>IFERROR(VLOOKUP($J8401,Lookup!$I:$M,Lookup!J$2,0),"")</f>
        <v/>
      </c>
      <c r="L8401" s="6" t="str">
        <f>IFERROR(VLOOKUP($J8401,Lookup!$I:$M,Lookup!K$2,0),"")</f>
        <v/>
      </c>
      <c r="M8401" s="6" t="str">
        <f>IFERROR(VLOOKUP($J8401,Lookup!$I:$M,Lookup!L$2,0),"")</f>
        <v/>
      </c>
      <c r="N8401" s="6" t="str">
        <f>IFERROR(VLOOKUP($J8401,Lookup!$I:$M,Lookup!M$2,0),"")</f>
        <v/>
      </c>
      <c r="O8401" s="6">
        <f>IFERROR(VLOOKUP(E8401,Lookup!B:C,2,0),0)</f>
        <v>0</v>
      </c>
    </row>
    <row r="8402" customHeight="1" spans="11:15">
      <c r="K8402" s="6" t="str">
        <f>IFERROR(VLOOKUP($J8402,Lookup!$I:$M,Lookup!J$2,0),"")</f>
        <v/>
      </c>
      <c r="L8402" s="6" t="str">
        <f>IFERROR(VLOOKUP($J8402,Lookup!$I:$M,Lookup!K$2,0),"")</f>
        <v/>
      </c>
      <c r="M8402" s="6" t="str">
        <f>IFERROR(VLOOKUP($J8402,Lookup!$I:$M,Lookup!L$2,0),"")</f>
        <v/>
      </c>
      <c r="N8402" s="6" t="str">
        <f>IFERROR(VLOOKUP($J8402,Lookup!$I:$M,Lookup!M$2,0),"")</f>
        <v/>
      </c>
      <c r="O8402" s="6">
        <f>IFERROR(VLOOKUP(E8402,Lookup!B:C,2,0),0)</f>
        <v>0</v>
      </c>
    </row>
    <row r="8403" customHeight="1" spans="11:15">
      <c r="K8403" s="6" t="str">
        <f>IFERROR(VLOOKUP($J8403,Lookup!$I:$M,Lookup!J$2,0),"")</f>
        <v/>
      </c>
      <c r="L8403" s="6" t="str">
        <f>IFERROR(VLOOKUP($J8403,Lookup!$I:$M,Lookup!K$2,0),"")</f>
        <v/>
      </c>
      <c r="M8403" s="6" t="str">
        <f>IFERROR(VLOOKUP($J8403,Lookup!$I:$M,Lookup!L$2,0),"")</f>
        <v/>
      </c>
      <c r="N8403" s="6" t="str">
        <f>IFERROR(VLOOKUP($J8403,Lookup!$I:$M,Lookup!M$2,0),"")</f>
        <v/>
      </c>
      <c r="O8403" s="6">
        <f>IFERROR(VLOOKUP(E8403,Lookup!B:C,2,0),0)</f>
        <v>0</v>
      </c>
    </row>
    <row r="8404" customHeight="1" spans="11:15">
      <c r="K8404" s="6" t="str">
        <f>IFERROR(VLOOKUP($J8404,Lookup!$I:$M,Lookup!J$2,0),"")</f>
        <v/>
      </c>
      <c r="L8404" s="6" t="str">
        <f>IFERROR(VLOOKUP($J8404,Lookup!$I:$M,Lookup!K$2,0),"")</f>
        <v/>
      </c>
      <c r="M8404" s="6" t="str">
        <f>IFERROR(VLOOKUP($J8404,Lookup!$I:$M,Lookup!L$2,0),"")</f>
        <v/>
      </c>
      <c r="N8404" s="6" t="str">
        <f>IFERROR(VLOOKUP($J8404,Lookup!$I:$M,Lookup!M$2,0),"")</f>
        <v/>
      </c>
      <c r="O8404" s="6">
        <f>IFERROR(VLOOKUP(E8404,Lookup!B:C,2,0),0)</f>
        <v>0</v>
      </c>
    </row>
    <row r="8405" customHeight="1" spans="11:15">
      <c r="K8405" s="6" t="str">
        <f>IFERROR(VLOOKUP($J8405,Lookup!$I:$M,Lookup!J$2,0),"")</f>
        <v/>
      </c>
      <c r="L8405" s="6" t="str">
        <f>IFERROR(VLOOKUP($J8405,Lookup!$I:$M,Lookup!K$2,0),"")</f>
        <v/>
      </c>
      <c r="M8405" s="6" t="str">
        <f>IFERROR(VLOOKUP($J8405,Lookup!$I:$M,Lookup!L$2,0),"")</f>
        <v/>
      </c>
      <c r="N8405" s="6" t="str">
        <f>IFERROR(VLOOKUP($J8405,Lookup!$I:$M,Lookup!M$2,0),"")</f>
        <v/>
      </c>
      <c r="O8405" s="6">
        <f>IFERROR(VLOOKUP(E8405,Lookup!B:C,2,0),0)</f>
        <v>0</v>
      </c>
    </row>
    <row r="8406" customHeight="1" spans="11:15">
      <c r="K8406" s="6" t="str">
        <f>IFERROR(VLOOKUP($J8406,Lookup!$I:$M,Lookup!J$2,0),"")</f>
        <v/>
      </c>
      <c r="L8406" s="6" t="str">
        <f>IFERROR(VLOOKUP($J8406,Lookup!$I:$M,Lookup!K$2,0),"")</f>
        <v/>
      </c>
      <c r="M8406" s="6" t="str">
        <f>IFERROR(VLOOKUP($J8406,Lookup!$I:$M,Lookup!L$2,0),"")</f>
        <v/>
      </c>
      <c r="N8406" s="6" t="str">
        <f>IFERROR(VLOOKUP($J8406,Lookup!$I:$M,Lookup!M$2,0),"")</f>
        <v/>
      </c>
      <c r="O8406" s="6">
        <f>IFERROR(VLOOKUP(E8406,Lookup!B:C,2,0),0)</f>
        <v>0</v>
      </c>
    </row>
    <row r="8407" customHeight="1" spans="11:15">
      <c r="K8407" s="6" t="str">
        <f>IFERROR(VLOOKUP($J8407,Lookup!$I:$M,Lookup!J$2,0),"")</f>
        <v/>
      </c>
      <c r="L8407" s="6" t="str">
        <f>IFERROR(VLOOKUP($J8407,Lookup!$I:$M,Lookup!K$2,0),"")</f>
        <v/>
      </c>
      <c r="M8407" s="6" t="str">
        <f>IFERROR(VLOOKUP($J8407,Lookup!$I:$M,Lookup!L$2,0),"")</f>
        <v/>
      </c>
      <c r="N8407" s="6" t="str">
        <f>IFERROR(VLOOKUP($J8407,Lookup!$I:$M,Lookup!M$2,0),"")</f>
        <v/>
      </c>
      <c r="O8407" s="6">
        <f>IFERROR(VLOOKUP(E8407,Lookup!B:C,2,0),0)</f>
        <v>0</v>
      </c>
    </row>
    <row r="8408" customHeight="1" spans="11:15">
      <c r="K8408" s="6" t="str">
        <f>IFERROR(VLOOKUP($J8408,Lookup!$I:$M,Lookup!J$2,0),"")</f>
        <v/>
      </c>
      <c r="L8408" s="6" t="str">
        <f>IFERROR(VLOOKUP($J8408,Lookup!$I:$M,Lookup!K$2,0),"")</f>
        <v/>
      </c>
      <c r="M8408" s="6" t="str">
        <f>IFERROR(VLOOKUP($J8408,Lookup!$I:$M,Lookup!L$2,0),"")</f>
        <v/>
      </c>
      <c r="N8408" s="6" t="str">
        <f>IFERROR(VLOOKUP($J8408,Lookup!$I:$M,Lookup!M$2,0),"")</f>
        <v/>
      </c>
      <c r="O8408" s="6">
        <f>IFERROR(VLOOKUP(E8408,Lookup!B:C,2,0),0)</f>
        <v>0</v>
      </c>
    </row>
    <row r="8409" customHeight="1" spans="11:15">
      <c r="K8409" s="6" t="str">
        <f>IFERROR(VLOOKUP($J8409,Lookup!$I:$M,Lookup!J$2,0),"")</f>
        <v/>
      </c>
      <c r="L8409" s="6" t="str">
        <f>IFERROR(VLOOKUP($J8409,Lookup!$I:$M,Lookup!K$2,0),"")</f>
        <v/>
      </c>
      <c r="M8409" s="6" t="str">
        <f>IFERROR(VLOOKUP($J8409,Lookup!$I:$M,Lookup!L$2,0),"")</f>
        <v/>
      </c>
      <c r="N8409" s="6" t="str">
        <f>IFERROR(VLOOKUP($J8409,Lookup!$I:$M,Lookup!M$2,0),"")</f>
        <v/>
      </c>
      <c r="O8409" s="6">
        <f>IFERROR(VLOOKUP(E8409,Lookup!B:C,2,0),0)</f>
        <v>0</v>
      </c>
    </row>
    <row r="8410" customHeight="1" spans="11:15">
      <c r="K8410" s="6" t="str">
        <f>IFERROR(VLOOKUP($J8410,Lookup!$I:$M,Lookup!J$2,0),"")</f>
        <v/>
      </c>
      <c r="L8410" s="6" t="str">
        <f>IFERROR(VLOOKUP($J8410,Lookup!$I:$M,Lookup!K$2,0),"")</f>
        <v/>
      </c>
      <c r="M8410" s="6" t="str">
        <f>IFERROR(VLOOKUP($J8410,Lookup!$I:$M,Lookup!L$2,0),"")</f>
        <v/>
      </c>
      <c r="N8410" s="6" t="str">
        <f>IFERROR(VLOOKUP($J8410,Lookup!$I:$M,Lookup!M$2,0),"")</f>
        <v/>
      </c>
      <c r="O8410" s="6">
        <f>IFERROR(VLOOKUP(E8410,Lookup!B:C,2,0),0)</f>
        <v>0</v>
      </c>
    </row>
    <row r="8411" customHeight="1" spans="11:15">
      <c r="K8411" s="6" t="str">
        <f>IFERROR(VLOOKUP($J8411,Lookup!$I:$M,Lookup!J$2,0),"")</f>
        <v/>
      </c>
      <c r="L8411" s="6" t="str">
        <f>IFERROR(VLOOKUP($J8411,Lookup!$I:$M,Lookup!K$2,0),"")</f>
        <v/>
      </c>
      <c r="M8411" s="6" t="str">
        <f>IFERROR(VLOOKUP($J8411,Lookup!$I:$M,Lookup!L$2,0),"")</f>
        <v/>
      </c>
      <c r="N8411" s="6" t="str">
        <f>IFERROR(VLOOKUP($J8411,Lookup!$I:$M,Lookup!M$2,0),"")</f>
        <v/>
      </c>
      <c r="O8411" s="6">
        <f>IFERROR(VLOOKUP(E8411,Lookup!B:C,2,0),0)</f>
        <v>0</v>
      </c>
    </row>
    <row r="8412" customHeight="1" spans="11:15">
      <c r="K8412" s="6" t="str">
        <f>IFERROR(VLOOKUP($J8412,Lookup!$I:$M,Lookup!J$2,0),"")</f>
        <v/>
      </c>
      <c r="L8412" s="6" t="str">
        <f>IFERROR(VLOOKUP($J8412,Lookup!$I:$M,Lookup!K$2,0),"")</f>
        <v/>
      </c>
      <c r="M8412" s="6" t="str">
        <f>IFERROR(VLOOKUP($J8412,Lookup!$I:$M,Lookup!L$2,0),"")</f>
        <v/>
      </c>
      <c r="N8412" s="6" t="str">
        <f>IFERROR(VLOOKUP($J8412,Lookup!$I:$M,Lookup!M$2,0),"")</f>
        <v/>
      </c>
      <c r="O8412" s="6">
        <f>IFERROR(VLOOKUP(E8412,Lookup!B:C,2,0),0)</f>
        <v>0</v>
      </c>
    </row>
    <row r="8413" customHeight="1" spans="11:15">
      <c r="K8413" s="6" t="str">
        <f>IFERROR(VLOOKUP($J8413,Lookup!$I:$M,Lookup!J$2,0),"")</f>
        <v/>
      </c>
      <c r="L8413" s="6" t="str">
        <f>IFERROR(VLOOKUP($J8413,Lookup!$I:$M,Lookup!K$2,0),"")</f>
        <v/>
      </c>
      <c r="M8413" s="6" t="str">
        <f>IFERROR(VLOOKUP($J8413,Lookup!$I:$M,Lookup!L$2,0),"")</f>
        <v/>
      </c>
      <c r="N8413" s="6" t="str">
        <f>IFERROR(VLOOKUP($J8413,Lookup!$I:$M,Lookup!M$2,0),"")</f>
        <v/>
      </c>
      <c r="O8413" s="6">
        <f>IFERROR(VLOOKUP(E8413,Lookup!B:C,2,0),0)</f>
        <v>0</v>
      </c>
    </row>
    <row r="8414" customHeight="1" spans="11:15">
      <c r="K8414" s="6" t="str">
        <f>IFERROR(VLOOKUP($J8414,Lookup!$I:$M,Lookup!J$2,0),"")</f>
        <v/>
      </c>
      <c r="L8414" s="6" t="str">
        <f>IFERROR(VLOOKUP($J8414,Lookup!$I:$M,Lookup!K$2,0),"")</f>
        <v/>
      </c>
      <c r="M8414" s="6" t="str">
        <f>IFERROR(VLOOKUP($J8414,Lookup!$I:$M,Lookup!L$2,0),"")</f>
        <v/>
      </c>
      <c r="N8414" s="6" t="str">
        <f>IFERROR(VLOOKUP($J8414,Lookup!$I:$M,Lookup!M$2,0),"")</f>
        <v/>
      </c>
      <c r="O8414" s="6">
        <f>IFERROR(VLOOKUP(E8414,Lookup!B:C,2,0),0)</f>
        <v>0</v>
      </c>
    </row>
    <row r="8415" customHeight="1" spans="11:15">
      <c r="K8415" s="6" t="str">
        <f>IFERROR(VLOOKUP($J8415,Lookup!$I:$M,Lookup!J$2,0),"")</f>
        <v/>
      </c>
      <c r="L8415" s="6" t="str">
        <f>IFERROR(VLOOKUP($J8415,Lookup!$I:$M,Lookup!K$2,0),"")</f>
        <v/>
      </c>
      <c r="M8415" s="6" t="str">
        <f>IFERROR(VLOOKUP($J8415,Lookup!$I:$M,Lookup!L$2,0),"")</f>
        <v/>
      </c>
      <c r="N8415" s="6" t="str">
        <f>IFERROR(VLOOKUP($J8415,Lookup!$I:$M,Lookup!M$2,0),"")</f>
        <v/>
      </c>
      <c r="O8415" s="6">
        <f>IFERROR(VLOOKUP(E8415,Lookup!B:C,2,0),0)</f>
        <v>0</v>
      </c>
    </row>
    <row r="8416" customHeight="1" spans="11:15">
      <c r="K8416" s="6" t="str">
        <f>IFERROR(VLOOKUP($J8416,Lookup!$I:$M,Lookup!J$2,0),"")</f>
        <v/>
      </c>
      <c r="L8416" s="6" t="str">
        <f>IFERROR(VLOOKUP($J8416,Lookup!$I:$M,Lookup!K$2,0),"")</f>
        <v/>
      </c>
      <c r="M8416" s="6" t="str">
        <f>IFERROR(VLOOKUP($J8416,Lookup!$I:$M,Lookup!L$2,0),"")</f>
        <v/>
      </c>
      <c r="N8416" s="6" t="str">
        <f>IFERROR(VLOOKUP($J8416,Lookup!$I:$M,Lookup!M$2,0),"")</f>
        <v/>
      </c>
      <c r="O8416" s="6">
        <f>IFERROR(VLOOKUP(E8416,Lookup!B:C,2,0),0)</f>
        <v>0</v>
      </c>
    </row>
    <row r="8417" customHeight="1" spans="11:15">
      <c r="K8417" s="6" t="str">
        <f>IFERROR(VLOOKUP($J8417,Lookup!$I:$M,Lookup!J$2,0),"")</f>
        <v/>
      </c>
      <c r="L8417" s="6" t="str">
        <f>IFERROR(VLOOKUP($J8417,Lookup!$I:$M,Lookup!K$2,0),"")</f>
        <v/>
      </c>
      <c r="M8417" s="6" t="str">
        <f>IFERROR(VLOOKUP($J8417,Lookup!$I:$M,Lookup!L$2,0),"")</f>
        <v/>
      </c>
      <c r="N8417" s="6" t="str">
        <f>IFERROR(VLOOKUP($J8417,Lookup!$I:$M,Lookup!M$2,0),"")</f>
        <v/>
      </c>
      <c r="O8417" s="6">
        <f>IFERROR(VLOOKUP(E8417,Lookup!B:C,2,0),0)</f>
        <v>0</v>
      </c>
    </row>
    <row r="8418" customHeight="1" spans="11:15">
      <c r="K8418" s="6" t="str">
        <f>IFERROR(VLOOKUP($J8418,Lookup!$I:$M,Lookup!J$2,0),"")</f>
        <v/>
      </c>
      <c r="L8418" s="6" t="str">
        <f>IFERROR(VLOOKUP($J8418,Lookup!$I:$M,Lookup!K$2,0),"")</f>
        <v/>
      </c>
      <c r="M8418" s="6" t="str">
        <f>IFERROR(VLOOKUP($J8418,Lookup!$I:$M,Lookup!L$2,0),"")</f>
        <v/>
      </c>
      <c r="N8418" s="6" t="str">
        <f>IFERROR(VLOOKUP($J8418,Lookup!$I:$M,Lookup!M$2,0),"")</f>
        <v/>
      </c>
      <c r="O8418" s="6">
        <f>IFERROR(VLOOKUP(E8418,Lookup!B:C,2,0),0)</f>
        <v>0</v>
      </c>
    </row>
    <row r="8419" customHeight="1" spans="11:15">
      <c r="K8419" s="6" t="str">
        <f>IFERROR(VLOOKUP($J8419,Lookup!$I:$M,Lookup!J$2,0),"")</f>
        <v/>
      </c>
      <c r="L8419" s="6" t="str">
        <f>IFERROR(VLOOKUP($J8419,Lookup!$I:$M,Lookup!K$2,0),"")</f>
        <v/>
      </c>
      <c r="M8419" s="6" t="str">
        <f>IFERROR(VLOOKUP($J8419,Lookup!$I:$M,Lookup!L$2,0),"")</f>
        <v/>
      </c>
      <c r="N8419" s="6" t="str">
        <f>IFERROR(VLOOKUP($J8419,Lookup!$I:$M,Lookup!M$2,0),"")</f>
        <v/>
      </c>
      <c r="O8419" s="6">
        <f>IFERROR(VLOOKUP(E8419,Lookup!B:C,2,0),0)</f>
        <v>0</v>
      </c>
    </row>
    <row r="8420" customHeight="1" spans="11:15">
      <c r="K8420" s="6" t="str">
        <f>IFERROR(VLOOKUP($J8420,Lookup!$I:$M,Lookup!J$2,0),"")</f>
        <v/>
      </c>
      <c r="L8420" s="6" t="str">
        <f>IFERROR(VLOOKUP($J8420,Lookup!$I:$M,Lookup!K$2,0),"")</f>
        <v/>
      </c>
      <c r="M8420" s="6" t="str">
        <f>IFERROR(VLOOKUP($J8420,Lookup!$I:$M,Lookup!L$2,0),"")</f>
        <v/>
      </c>
      <c r="N8420" s="6" t="str">
        <f>IFERROR(VLOOKUP($J8420,Lookup!$I:$M,Lookup!M$2,0),"")</f>
        <v/>
      </c>
      <c r="O8420" s="6">
        <f>IFERROR(VLOOKUP(E8420,Lookup!B:C,2,0),0)</f>
        <v>0</v>
      </c>
    </row>
    <row r="8421" customHeight="1" spans="11:15">
      <c r="K8421" s="6" t="str">
        <f>IFERROR(VLOOKUP($J8421,Lookup!$I:$M,Lookup!J$2,0),"")</f>
        <v/>
      </c>
      <c r="L8421" s="6" t="str">
        <f>IFERROR(VLOOKUP($J8421,Lookup!$I:$M,Lookup!K$2,0),"")</f>
        <v/>
      </c>
      <c r="M8421" s="6" t="str">
        <f>IFERROR(VLOOKUP($J8421,Lookup!$I:$M,Lookup!L$2,0),"")</f>
        <v/>
      </c>
      <c r="N8421" s="6" t="str">
        <f>IFERROR(VLOOKUP($J8421,Lookup!$I:$M,Lookup!M$2,0),"")</f>
        <v/>
      </c>
      <c r="O8421" s="6">
        <f>IFERROR(VLOOKUP(E8421,Lookup!B:C,2,0),0)</f>
        <v>0</v>
      </c>
    </row>
    <row r="8422" customHeight="1" spans="11:15">
      <c r="K8422" s="6" t="str">
        <f>IFERROR(VLOOKUP($J8422,Lookup!$I:$M,Lookup!J$2,0),"")</f>
        <v/>
      </c>
      <c r="L8422" s="6" t="str">
        <f>IFERROR(VLOOKUP($J8422,Lookup!$I:$M,Lookup!K$2,0),"")</f>
        <v/>
      </c>
      <c r="M8422" s="6" t="str">
        <f>IFERROR(VLOOKUP($J8422,Lookup!$I:$M,Lookup!L$2,0),"")</f>
        <v/>
      </c>
      <c r="N8422" s="6" t="str">
        <f>IFERROR(VLOOKUP($J8422,Lookup!$I:$M,Lookup!M$2,0),"")</f>
        <v/>
      </c>
      <c r="O8422" s="6">
        <f>IFERROR(VLOOKUP(E8422,Lookup!B:C,2,0),0)</f>
        <v>0</v>
      </c>
    </row>
    <row r="8423" customHeight="1" spans="11:15">
      <c r="K8423" s="6" t="str">
        <f>IFERROR(VLOOKUP($J8423,Lookup!$I:$M,Lookup!J$2,0),"")</f>
        <v/>
      </c>
      <c r="L8423" s="6" t="str">
        <f>IFERROR(VLOOKUP($J8423,Lookup!$I:$M,Lookup!K$2,0),"")</f>
        <v/>
      </c>
      <c r="M8423" s="6" t="str">
        <f>IFERROR(VLOOKUP($J8423,Lookup!$I:$M,Lookup!L$2,0),"")</f>
        <v/>
      </c>
      <c r="N8423" s="6" t="str">
        <f>IFERROR(VLOOKUP($J8423,Lookup!$I:$M,Lookup!M$2,0),"")</f>
        <v/>
      </c>
      <c r="O8423" s="6">
        <f>IFERROR(VLOOKUP(E8423,Lookup!B:C,2,0),0)</f>
        <v>0</v>
      </c>
    </row>
    <row r="8424" customHeight="1" spans="11:15">
      <c r="K8424" s="6" t="str">
        <f>IFERROR(VLOOKUP($J8424,Lookup!$I:$M,Lookup!J$2,0),"")</f>
        <v/>
      </c>
      <c r="L8424" s="6" t="str">
        <f>IFERROR(VLOOKUP($J8424,Lookup!$I:$M,Lookup!K$2,0),"")</f>
        <v/>
      </c>
      <c r="M8424" s="6" t="str">
        <f>IFERROR(VLOOKUP($J8424,Lookup!$I:$M,Lookup!L$2,0),"")</f>
        <v/>
      </c>
      <c r="N8424" s="6" t="str">
        <f>IFERROR(VLOOKUP($J8424,Lookup!$I:$M,Lookup!M$2,0),"")</f>
        <v/>
      </c>
      <c r="O8424" s="6">
        <f>IFERROR(VLOOKUP(E8424,Lookup!B:C,2,0),0)</f>
        <v>0</v>
      </c>
    </row>
    <row r="8425" customHeight="1" spans="11:15">
      <c r="K8425" s="6" t="str">
        <f>IFERROR(VLOOKUP($J8425,Lookup!$I:$M,Lookup!J$2,0),"")</f>
        <v/>
      </c>
      <c r="L8425" s="6" t="str">
        <f>IFERROR(VLOOKUP($J8425,Lookup!$I:$M,Lookup!K$2,0),"")</f>
        <v/>
      </c>
      <c r="M8425" s="6" t="str">
        <f>IFERROR(VLOOKUP($J8425,Lookup!$I:$M,Lookup!L$2,0),"")</f>
        <v/>
      </c>
      <c r="N8425" s="6" t="str">
        <f>IFERROR(VLOOKUP($J8425,Lookup!$I:$M,Lookup!M$2,0),"")</f>
        <v/>
      </c>
      <c r="O8425" s="6">
        <f>IFERROR(VLOOKUP(E8425,Lookup!B:C,2,0),0)</f>
        <v>0</v>
      </c>
    </row>
    <row r="8426" customHeight="1" spans="11:15">
      <c r="K8426" s="6" t="str">
        <f>IFERROR(VLOOKUP($J8426,Lookup!$I:$M,Lookup!J$2,0),"")</f>
        <v/>
      </c>
      <c r="L8426" s="6" t="str">
        <f>IFERROR(VLOOKUP($J8426,Lookup!$I:$M,Lookup!K$2,0),"")</f>
        <v/>
      </c>
      <c r="M8426" s="6" t="str">
        <f>IFERROR(VLOOKUP($J8426,Lookup!$I:$M,Lookup!L$2,0),"")</f>
        <v/>
      </c>
      <c r="N8426" s="6" t="str">
        <f>IFERROR(VLOOKUP($J8426,Lookup!$I:$M,Lookup!M$2,0),"")</f>
        <v/>
      </c>
      <c r="O8426" s="6">
        <f>IFERROR(VLOOKUP(E8426,Lookup!B:C,2,0),0)</f>
        <v>0</v>
      </c>
    </row>
    <row r="8427" customHeight="1" spans="11:15">
      <c r="K8427" s="6" t="str">
        <f>IFERROR(VLOOKUP($J8427,Lookup!$I:$M,Lookup!J$2,0),"")</f>
        <v/>
      </c>
      <c r="L8427" s="6" t="str">
        <f>IFERROR(VLOOKUP($J8427,Lookup!$I:$M,Lookup!K$2,0),"")</f>
        <v/>
      </c>
      <c r="M8427" s="6" t="str">
        <f>IFERROR(VLOOKUP($J8427,Lookup!$I:$M,Lookup!L$2,0),"")</f>
        <v/>
      </c>
      <c r="N8427" s="6" t="str">
        <f>IFERROR(VLOOKUP($J8427,Lookup!$I:$M,Lookup!M$2,0),"")</f>
        <v/>
      </c>
      <c r="O8427" s="6">
        <f>IFERROR(VLOOKUP(E8427,Lookup!B:C,2,0),0)</f>
        <v>0</v>
      </c>
    </row>
    <row r="8428" customHeight="1" spans="11:15">
      <c r="K8428" s="6" t="str">
        <f>IFERROR(VLOOKUP($J8428,Lookup!$I:$M,Lookup!J$2,0),"")</f>
        <v/>
      </c>
      <c r="L8428" s="6" t="str">
        <f>IFERROR(VLOOKUP($J8428,Lookup!$I:$M,Lookup!K$2,0),"")</f>
        <v/>
      </c>
      <c r="M8428" s="6" t="str">
        <f>IFERROR(VLOOKUP($J8428,Lookup!$I:$M,Lookup!L$2,0),"")</f>
        <v/>
      </c>
      <c r="N8428" s="6" t="str">
        <f>IFERROR(VLOOKUP($J8428,Lookup!$I:$M,Lookup!M$2,0),"")</f>
        <v/>
      </c>
      <c r="O8428" s="6">
        <f>IFERROR(VLOOKUP(E8428,Lookup!B:C,2,0),0)</f>
        <v>0</v>
      </c>
    </row>
    <row r="8429" customHeight="1" spans="11:15">
      <c r="K8429" s="6" t="str">
        <f>IFERROR(VLOOKUP($J8429,Lookup!$I:$M,Lookup!J$2,0),"")</f>
        <v/>
      </c>
      <c r="L8429" s="6" t="str">
        <f>IFERROR(VLOOKUP($J8429,Lookup!$I:$M,Lookup!K$2,0),"")</f>
        <v/>
      </c>
      <c r="M8429" s="6" t="str">
        <f>IFERROR(VLOOKUP($J8429,Lookup!$I:$M,Lookup!L$2,0),"")</f>
        <v/>
      </c>
      <c r="N8429" s="6" t="str">
        <f>IFERROR(VLOOKUP($J8429,Lookup!$I:$M,Lookup!M$2,0),"")</f>
        <v/>
      </c>
      <c r="O8429" s="6">
        <f>IFERROR(VLOOKUP(E8429,Lookup!B:C,2,0),0)</f>
        <v>0</v>
      </c>
    </row>
    <row r="8430" customHeight="1" spans="11:15">
      <c r="K8430" s="6" t="str">
        <f>IFERROR(VLOOKUP($J8430,Lookup!$I:$M,Lookup!J$2,0),"")</f>
        <v/>
      </c>
      <c r="L8430" s="6" t="str">
        <f>IFERROR(VLOOKUP($J8430,Lookup!$I:$M,Lookup!K$2,0),"")</f>
        <v/>
      </c>
      <c r="M8430" s="6" t="str">
        <f>IFERROR(VLOOKUP($J8430,Lookup!$I:$M,Lookup!L$2,0),"")</f>
        <v/>
      </c>
      <c r="N8430" s="6" t="str">
        <f>IFERROR(VLOOKUP($J8430,Lookup!$I:$M,Lookup!M$2,0),"")</f>
        <v/>
      </c>
      <c r="O8430" s="6">
        <f>IFERROR(VLOOKUP(E8430,Lookup!B:C,2,0),0)</f>
        <v>0</v>
      </c>
    </row>
    <row r="8431" customHeight="1" spans="11:15">
      <c r="K8431" s="6" t="str">
        <f>IFERROR(VLOOKUP($J8431,Lookup!$I:$M,Lookup!J$2,0),"")</f>
        <v/>
      </c>
      <c r="L8431" s="6" t="str">
        <f>IFERROR(VLOOKUP($J8431,Lookup!$I:$M,Lookup!K$2,0),"")</f>
        <v/>
      </c>
      <c r="M8431" s="6" t="str">
        <f>IFERROR(VLOOKUP($J8431,Lookup!$I:$M,Lookup!L$2,0),"")</f>
        <v/>
      </c>
      <c r="N8431" s="6" t="str">
        <f>IFERROR(VLOOKUP($J8431,Lookup!$I:$M,Lookup!M$2,0),"")</f>
        <v/>
      </c>
      <c r="O8431" s="6">
        <f>IFERROR(VLOOKUP(E8431,Lookup!B:C,2,0),0)</f>
        <v>0</v>
      </c>
    </row>
    <row r="8432" customHeight="1" spans="11:15">
      <c r="K8432" s="6" t="str">
        <f>IFERROR(VLOOKUP($J8432,Lookup!$I:$M,Lookup!J$2,0),"")</f>
        <v/>
      </c>
      <c r="L8432" s="6" t="str">
        <f>IFERROR(VLOOKUP($J8432,Lookup!$I:$M,Lookup!K$2,0),"")</f>
        <v/>
      </c>
      <c r="M8432" s="6" t="str">
        <f>IFERROR(VLOOKUP($J8432,Lookup!$I:$M,Lookup!L$2,0),"")</f>
        <v/>
      </c>
      <c r="N8432" s="6" t="str">
        <f>IFERROR(VLOOKUP($J8432,Lookup!$I:$M,Lookup!M$2,0),"")</f>
        <v/>
      </c>
      <c r="O8432" s="6">
        <f>IFERROR(VLOOKUP(E8432,Lookup!B:C,2,0),0)</f>
        <v>0</v>
      </c>
    </row>
    <row r="8433" customHeight="1" spans="11:15">
      <c r="K8433" s="6" t="str">
        <f>IFERROR(VLOOKUP($J8433,Lookup!$I:$M,Lookup!J$2,0),"")</f>
        <v/>
      </c>
      <c r="L8433" s="6" t="str">
        <f>IFERROR(VLOOKUP($J8433,Lookup!$I:$M,Lookup!K$2,0),"")</f>
        <v/>
      </c>
      <c r="M8433" s="6" t="str">
        <f>IFERROR(VLOOKUP($J8433,Lookup!$I:$M,Lookup!L$2,0),"")</f>
        <v/>
      </c>
      <c r="N8433" s="6" t="str">
        <f>IFERROR(VLOOKUP($J8433,Lookup!$I:$M,Lookup!M$2,0),"")</f>
        <v/>
      </c>
      <c r="O8433" s="6">
        <f>IFERROR(VLOOKUP(E8433,Lookup!B:C,2,0),0)</f>
        <v>0</v>
      </c>
    </row>
    <row r="8434" customHeight="1" spans="11:15">
      <c r="K8434" s="6" t="str">
        <f>IFERROR(VLOOKUP($J8434,Lookup!$I:$M,Lookup!J$2,0),"")</f>
        <v/>
      </c>
      <c r="L8434" s="6" t="str">
        <f>IFERROR(VLOOKUP($J8434,Lookup!$I:$M,Lookup!K$2,0),"")</f>
        <v/>
      </c>
      <c r="M8434" s="6" t="str">
        <f>IFERROR(VLOOKUP($J8434,Lookup!$I:$M,Lookup!L$2,0),"")</f>
        <v/>
      </c>
      <c r="N8434" s="6" t="str">
        <f>IFERROR(VLOOKUP($J8434,Lookup!$I:$M,Lookup!M$2,0),"")</f>
        <v/>
      </c>
      <c r="O8434" s="6">
        <f>IFERROR(VLOOKUP(E8434,Lookup!B:C,2,0),0)</f>
        <v>0</v>
      </c>
    </row>
    <row r="8435" customHeight="1" spans="11:15">
      <c r="K8435" s="6" t="str">
        <f>IFERROR(VLOOKUP($J8435,Lookup!$I:$M,Lookup!J$2,0),"")</f>
        <v/>
      </c>
      <c r="L8435" s="6" t="str">
        <f>IFERROR(VLOOKUP($J8435,Lookup!$I:$M,Lookup!K$2,0),"")</f>
        <v/>
      </c>
      <c r="M8435" s="6" t="str">
        <f>IFERROR(VLOOKUP($J8435,Lookup!$I:$M,Lookup!L$2,0),"")</f>
        <v/>
      </c>
      <c r="N8435" s="6" t="str">
        <f>IFERROR(VLOOKUP($J8435,Lookup!$I:$M,Lookup!M$2,0),"")</f>
        <v/>
      </c>
      <c r="O8435" s="6">
        <f>IFERROR(VLOOKUP(E8435,Lookup!B:C,2,0),0)</f>
        <v>0</v>
      </c>
    </row>
    <row r="8436" customHeight="1" spans="11:15">
      <c r="K8436" s="6" t="str">
        <f>IFERROR(VLOOKUP($J8436,Lookup!$I:$M,Lookup!J$2,0),"")</f>
        <v/>
      </c>
      <c r="L8436" s="6" t="str">
        <f>IFERROR(VLOOKUP($J8436,Lookup!$I:$M,Lookup!K$2,0),"")</f>
        <v/>
      </c>
      <c r="M8436" s="6" t="str">
        <f>IFERROR(VLOOKUP($J8436,Lookup!$I:$M,Lookup!L$2,0),"")</f>
        <v/>
      </c>
      <c r="N8436" s="6" t="str">
        <f>IFERROR(VLOOKUP($J8436,Lookup!$I:$M,Lookup!M$2,0),"")</f>
        <v/>
      </c>
      <c r="O8436" s="6">
        <f>IFERROR(VLOOKUP(E8436,Lookup!B:C,2,0),0)</f>
        <v>0</v>
      </c>
    </row>
    <row r="8437" customHeight="1" spans="11:15">
      <c r="K8437" s="6" t="str">
        <f>IFERROR(VLOOKUP($J8437,Lookup!$I:$M,Lookup!J$2,0),"")</f>
        <v/>
      </c>
      <c r="L8437" s="6" t="str">
        <f>IFERROR(VLOOKUP($J8437,Lookup!$I:$M,Lookup!K$2,0),"")</f>
        <v/>
      </c>
      <c r="M8437" s="6" t="str">
        <f>IFERROR(VLOOKUP($J8437,Lookup!$I:$M,Lookup!L$2,0),"")</f>
        <v/>
      </c>
      <c r="N8437" s="6" t="str">
        <f>IFERROR(VLOOKUP($J8437,Lookup!$I:$M,Lookup!M$2,0),"")</f>
        <v/>
      </c>
      <c r="O8437" s="6">
        <f>IFERROR(VLOOKUP(E8437,Lookup!B:C,2,0),0)</f>
        <v>0</v>
      </c>
    </row>
    <row r="8438" customHeight="1" spans="11:15">
      <c r="K8438" s="6" t="str">
        <f>IFERROR(VLOOKUP($J8438,Lookup!$I:$M,Lookup!J$2,0),"")</f>
        <v/>
      </c>
      <c r="L8438" s="6" t="str">
        <f>IFERROR(VLOOKUP($J8438,Lookup!$I:$M,Lookup!K$2,0),"")</f>
        <v/>
      </c>
      <c r="M8438" s="6" t="str">
        <f>IFERROR(VLOOKUP($J8438,Lookup!$I:$M,Lookup!L$2,0),"")</f>
        <v/>
      </c>
      <c r="N8438" s="6" t="str">
        <f>IFERROR(VLOOKUP($J8438,Lookup!$I:$M,Lookup!M$2,0),"")</f>
        <v/>
      </c>
      <c r="O8438" s="6">
        <f>IFERROR(VLOOKUP(E8438,Lookup!B:C,2,0),0)</f>
        <v>0</v>
      </c>
    </row>
    <row r="8439" customHeight="1" spans="11:15">
      <c r="K8439" s="6" t="str">
        <f>IFERROR(VLOOKUP($J8439,Lookup!$I:$M,Lookup!J$2,0),"")</f>
        <v/>
      </c>
      <c r="L8439" s="6" t="str">
        <f>IFERROR(VLOOKUP($J8439,Lookup!$I:$M,Lookup!K$2,0),"")</f>
        <v/>
      </c>
      <c r="M8439" s="6" t="str">
        <f>IFERROR(VLOOKUP($J8439,Lookup!$I:$M,Lookup!L$2,0),"")</f>
        <v/>
      </c>
      <c r="N8439" s="6" t="str">
        <f>IFERROR(VLOOKUP($J8439,Lookup!$I:$M,Lookup!M$2,0),"")</f>
        <v/>
      </c>
      <c r="O8439" s="6">
        <f>IFERROR(VLOOKUP(E8439,Lookup!B:C,2,0),0)</f>
        <v>0</v>
      </c>
    </row>
    <row r="8440" customHeight="1" spans="11:15">
      <c r="K8440" s="6" t="str">
        <f>IFERROR(VLOOKUP($J8440,Lookup!$I:$M,Lookup!J$2,0),"")</f>
        <v/>
      </c>
      <c r="L8440" s="6" t="str">
        <f>IFERROR(VLOOKUP($J8440,Lookup!$I:$M,Lookup!K$2,0),"")</f>
        <v/>
      </c>
      <c r="M8440" s="6" t="str">
        <f>IFERROR(VLOOKUP($J8440,Lookup!$I:$M,Lookup!L$2,0),"")</f>
        <v/>
      </c>
      <c r="N8440" s="6" t="str">
        <f>IFERROR(VLOOKUP($J8440,Lookup!$I:$M,Lookup!M$2,0),"")</f>
        <v/>
      </c>
      <c r="O8440" s="6">
        <f>IFERROR(VLOOKUP(E8440,Lookup!B:C,2,0),0)</f>
        <v>0</v>
      </c>
    </row>
    <row r="8441" customHeight="1" spans="11:15">
      <c r="K8441" s="6" t="str">
        <f>IFERROR(VLOOKUP($J8441,Lookup!$I:$M,Lookup!J$2,0),"")</f>
        <v/>
      </c>
      <c r="L8441" s="6" t="str">
        <f>IFERROR(VLOOKUP($J8441,Lookup!$I:$M,Lookup!K$2,0),"")</f>
        <v/>
      </c>
      <c r="M8441" s="6" t="str">
        <f>IFERROR(VLOOKUP($J8441,Lookup!$I:$M,Lookup!L$2,0),"")</f>
        <v/>
      </c>
      <c r="N8441" s="6" t="str">
        <f>IFERROR(VLOOKUP($J8441,Lookup!$I:$M,Lookup!M$2,0),"")</f>
        <v/>
      </c>
      <c r="O8441" s="6">
        <f>IFERROR(VLOOKUP(E8441,Lookup!B:C,2,0),0)</f>
        <v>0</v>
      </c>
    </row>
    <row r="8442" customHeight="1" spans="11:15">
      <c r="K8442" s="6" t="str">
        <f>IFERROR(VLOOKUP($J8442,Lookup!$I:$M,Lookup!J$2,0),"")</f>
        <v/>
      </c>
      <c r="L8442" s="6" t="str">
        <f>IFERROR(VLOOKUP($J8442,Lookup!$I:$M,Lookup!K$2,0),"")</f>
        <v/>
      </c>
      <c r="M8442" s="6" t="str">
        <f>IFERROR(VLOOKUP($J8442,Lookup!$I:$M,Lookup!L$2,0),"")</f>
        <v/>
      </c>
      <c r="N8442" s="6" t="str">
        <f>IFERROR(VLOOKUP($J8442,Lookup!$I:$M,Lookup!M$2,0),"")</f>
        <v/>
      </c>
      <c r="O8442" s="6">
        <f>IFERROR(VLOOKUP(E8442,Lookup!B:C,2,0),0)</f>
        <v>0</v>
      </c>
    </row>
    <row r="8443" customHeight="1" spans="11:15">
      <c r="K8443" s="6" t="str">
        <f>IFERROR(VLOOKUP($J8443,Lookup!$I:$M,Lookup!J$2,0),"")</f>
        <v/>
      </c>
      <c r="L8443" s="6" t="str">
        <f>IFERROR(VLOOKUP($J8443,Lookup!$I:$M,Lookup!K$2,0),"")</f>
        <v/>
      </c>
      <c r="M8443" s="6" t="str">
        <f>IFERROR(VLOOKUP($J8443,Lookup!$I:$M,Lookup!L$2,0),"")</f>
        <v/>
      </c>
      <c r="N8443" s="6" t="str">
        <f>IFERROR(VLOOKUP($J8443,Lookup!$I:$M,Lookup!M$2,0),"")</f>
        <v/>
      </c>
      <c r="O8443" s="6">
        <f>IFERROR(VLOOKUP(E8443,Lookup!B:C,2,0),0)</f>
        <v>0</v>
      </c>
    </row>
    <row r="8444" customHeight="1" spans="11:15">
      <c r="K8444" s="6" t="str">
        <f>IFERROR(VLOOKUP($J8444,Lookup!$I:$M,Lookup!J$2,0),"")</f>
        <v/>
      </c>
      <c r="L8444" s="6" t="str">
        <f>IFERROR(VLOOKUP($J8444,Lookup!$I:$M,Lookup!K$2,0),"")</f>
        <v/>
      </c>
      <c r="M8444" s="6" t="str">
        <f>IFERROR(VLOOKUP($J8444,Lookup!$I:$M,Lookup!L$2,0),"")</f>
        <v/>
      </c>
      <c r="N8444" s="6" t="str">
        <f>IFERROR(VLOOKUP($J8444,Lookup!$I:$M,Lookup!M$2,0),"")</f>
        <v/>
      </c>
      <c r="O8444" s="6">
        <f>IFERROR(VLOOKUP(E8444,Lookup!B:C,2,0),0)</f>
        <v>0</v>
      </c>
    </row>
    <row r="8445" customHeight="1" spans="11:15">
      <c r="K8445" s="6" t="str">
        <f>IFERROR(VLOOKUP($J8445,Lookup!$I:$M,Lookup!J$2,0),"")</f>
        <v/>
      </c>
      <c r="L8445" s="6" t="str">
        <f>IFERROR(VLOOKUP($J8445,Lookup!$I:$M,Lookup!K$2,0),"")</f>
        <v/>
      </c>
      <c r="M8445" s="6" t="str">
        <f>IFERROR(VLOOKUP($J8445,Lookup!$I:$M,Lookup!L$2,0),"")</f>
        <v/>
      </c>
      <c r="N8445" s="6" t="str">
        <f>IFERROR(VLOOKUP($J8445,Lookup!$I:$M,Lookup!M$2,0),"")</f>
        <v/>
      </c>
      <c r="O8445" s="6">
        <f>IFERROR(VLOOKUP(E8445,Lookup!B:C,2,0),0)</f>
        <v>0</v>
      </c>
    </row>
    <row r="8446" customHeight="1" spans="11:15">
      <c r="K8446" s="6" t="str">
        <f>IFERROR(VLOOKUP($J8446,Lookup!$I:$M,Lookup!J$2,0),"")</f>
        <v/>
      </c>
      <c r="L8446" s="6" t="str">
        <f>IFERROR(VLOOKUP($J8446,Lookup!$I:$M,Lookup!K$2,0),"")</f>
        <v/>
      </c>
      <c r="M8446" s="6" t="str">
        <f>IFERROR(VLOOKUP($J8446,Lookup!$I:$M,Lookup!L$2,0),"")</f>
        <v/>
      </c>
      <c r="N8446" s="6" t="str">
        <f>IFERROR(VLOOKUP($J8446,Lookup!$I:$M,Lookup!M$2,0),"")</f>
        <v/>
      </c>
      <c r="O8446" s="6">
        <f>IFERROR(VLOOKUP(E8446,Lookup!B:C,2,0),0)</f>
        <v>0</v>
      </c>
    </row>
    <row r="8447" customHeight="1" spans="11:15">
      <c r="K8447" s="6" t="str">
        <f>IFERROR(VLOOKUP($J8447,Lookup!$I:$M,Lookup!J$2,0),"")</f>
        <v/>
      </c>
      <c r="L8447" s="6" t="str">
        <f>IFERROR(VLOOKUP($J8447,Lookup!$I:$M,Lookup!K$2,0),"")</f>
        <v/>
      </c>
      <c r="M8447" s="6" t="str">
        <f>IFERROR(VLOOKUP($J8447,Lookup!$I:$M,Lookup!L$2,0),"")</f>
        <v/>
      </c>
      <c r="N8447" s="6" t="str">
        <f>IFERROR(VLOOKUP($J8447,Lookup!$I:$M,Lookup!M$2,0),"")</f>
        <v/>
      </c>
      <c r="O8447" s="6">
        <f>IFERROR(VLOOKUP(E8447,Lookup!B:C,2,0),0)</f>
        <v>0</v>
      </c>
    </row>
    <row r="8448" customHeight="1" spans="11:15">
      <c r="K8448" s="6" t="str">
        <f>IFERROR(VLOOKUP($J8448,Lookup!$I:$M,Lookup!J$2,0),"")</f>
        <v/>
      </c>
      <c r="L8448" s="6" t="str">
        <f>IFERROR(VLOOKUP($J8448,Lookup!$I:$M,Lookup!K$2,0),"")</f>
        <v/>
      </c>
      <c r="M8448" s="6" t="str">
        <f>IFERROR(VLOOKUP($J8448,Lookup!$I:$M,Lookup!L$2,0),"")</f>
        <v/>
      </c>
      <c r="N8448" s="6" t="str">
        <f>IFERROR(VLOOKUP($J8448,Lookup!$I:$M,Lookup!M$2,0),"")</f>
        <v/>
      </c>
      <c r="O8448" s="6">
        <f>IFERROR(VLOOKUP(E8448,Lookup!B:C,2,0),0)</f>
        <v>0</v>
      </c>
    </row>
    <row r="8449" customHeight="1" spans="11:15">
      <c r="K8449" s="6" t="str">
        <f>IFERROR(VLOOKUP($J8449,Lookup!$I:$M,Lookup!J$2,0),"")</f>
        <v/>
      </c>
      <c r="L8449" s="6" t="str">
        <f>IFERROR(VLOOKUP($J8449,Lookup!$I:$M,Lookup!K$2,0),"")</f>
        <v/>
      </c>
      <c r="M8449" s="6" t="str">
        <f>IFERROR(VLOOKUP($J8449,Lookup!$I:$M,Lookup!L$2,0),"")</f>
        <v/>
      </c>
      <c r="N8449" s="6" t="str">
        <f>IFERROR(VLOOKUP($J8449,Lookup!$I:$M,Lookup!M$2,0),"")</f>
        <v/>
      </c>
      <c r="O8449" s="6">
        <f>IFERROR(VLOOKUP(E8449,Lookup!B:C,2,0),0)</f>
        <v>0</v>
      </c>
    </row>
    <row r="8450" customHeight="1" spans="11:15">
      <c r="K8450" s="6" t="str">
        <f>IFERROR(VLOOKUP($J8450,Lookup!$I:$M,Lookup!J$2,0),"")</f>
        <v/>
      </c>
      <c r="L8450" s="6" t="str">
        <f>IFERROR(VLOOKUP($J8450,Lookup!$I:$M,Lookup!K$2,0),"")</f>
        <v/>
      </c>
      <c r="M8450" s="6" t="str">
        <f>IFERROR(VLOOKUP($J8450,Lookup!$I:$M,Lookup!L$2,0),"")</f>
        <v/>
      </c>
      <c r="N8450" s="6" t="str">
        <f>IFERROR(VLOOKUP($J8450,Lookup!$I:$M,Lookup!M$2,0),"")</f>
        <v/>
      </c>
      <c r="O8450" s="6">
        <f>IFERROR(VLOOKUP(E8450,Lookup!B:C,2,0),0)</f>
        <v>0</v>
      </c>
    </row>
    <row r="8451" customHeight="1" spans="11:15">
      <c r="K8451" s="6" t="str">
        <f>IFERROR(VLOOKUP($J8451,Lookup!$I:$M,Lookup!J$2,0),"")</f>
        <v/>
      </c>
      <c r="L8451" s="6" t="str">
        <f>IFERROR(VLOOKUP($J8451,Lookup!$I:$M,Lookup!K$2,0),"")</f>
        <v/>
      </c>
      <c r="M8451" s="6" t="str">
        <f>IFERROR(VLOOKUP($J8451,Lookup!$I:$M,Lookup!L$2,0),"")</f>
        <v/>
      </c>
      <c r="N8451" s="6" t="str">
        <f>IFERROR(VLOOKUP($J8451,Lookup!$I:$M,Lookup!M$2,0),"")</f>
        <v/>
      </c>
      <c r="O8451" s="6">
        <f>IFERROR(VLOOKUP(E8451,Lookup!B:C,2,0),0)</f>
        <v>0</v>
      </c>
    </row>
    <row r="8452" customHeight="1" spans="11:15">
      <c r="K8452" s="6" t="str">
        <f>IFERROR(VLOOKUP($J8452,Lookup!$I:$M,Lookup!J$2,0),"")</f>
        <v/>
      </c>
      <c r="L8452" s="6" t="str">
        <f>IFERROR(VLOOKUP($J8452,Lookup!$I:$M,Lookup!K$2,0),"")</f>
        <v/>
      </c>
      <c r="M8452" s="6" t="str">
        <f>IFERROR(VLOOKUP($J8452,Lookup!$I:$M,Lookup!L$2,0),"")</f>
        <v/>
      </c>
      <c r="N8452" s="6" t="str">
        <f>IFERROR(VLOOKUP($J8452,Lookup!$I:$M,Lookup!M$2,0),"")</f>
        <v/>
      </c>
      <c r="O8452" s="6">
        <f>IFERROR(VLOOKUP(E8452,Lookup!B:C,2,0),0)</f>
        <v>0</v>
      </c>
    </row>
    <row r="8453" customHeight="1" spans="11:15">
      <c r="K8453" s="6" t="str">
        <f>IFERROR(VLOOKUP($J8453,Lookup!$I:$M,Lookup!J$2,0),"")</f>
        <v/>
      </c>
      <c r="L8453" s="6" t="str">
        <f>IFERROR(VLOOKUP($J8453,Lookup!$I:$M,Lookup!K$2,0),"")</f>
        <v/>
      </c>
      <c r="M8453" s="6" t="str">
        <f>IFERROR(VLOOKUP($J8453,Lookup!$I:$M,Lookup!L$2,0),"")</f>
        <v/>
      </c>
      <c r="N8453" s="6" t="str">
        <f>IFERROR(VLOOKUP($J8453,Lookup!$I:$M,Lookup!M$2,0),"")</f>
        <v/>
      </c>
      <c r="O8453" s="6">
        <f>IFERROR(VLOOKUP(E8453,Lookup!B:C,2,0),0)</f>
        <v>0</v>
      </c>
    </row>
    <row r="8454" customHeight="1" spans="11:15">
      <c r="K8454" s="6" t="str">
        <f>IFERROR(VLOOKUP($J8454,Lookup!$I:$M,Lookup!J$2,0),"")</f>
        <v/>
      </c>
      <c r="L8454" s="6" t="str">
        <f>IFERROR(VLOOKUP($J8454,Lookup!$I:$M,Lookup!K$2,0),"")</f>
        <v/>
      </c>
      <c r="M8454" s="6" t="str">
        <f>IFERROR(VLOOKUP($J8454,Lookup!$I:$M,Lookup!L$2,0),"")</f>
        <v/>
      </c>
      <c r="N8454" s="6" t="str">
        <f>IFERROR(VLOOKUP($J8454,Lookup!$I:$M,Lookup!M$2,0),"")</f>
        <v/>
      </c>
      <c r="O8454" s="6">
        <f>IFERROR(VLOOKUP(E8454,Lookup!B:C,2,0),0)</f>
        <v>0</v>
      </c>
    </row>
    <row r="8455" customHeight="1" spans="11:15">
      <c r="K8455" s="6" t="str">
        <f>IFERROR(VLOOKUP($J8455,Lookup!$I:$M,Lookup!J$2,0),"")</f>
        <v/>
      </c>
      <c r="L8455" s="6" t="str">
        <f>IFERROR(VLOOKUP($J8455,Lookup!$I:$M,Lookup!K$2,0),"")</f>
        <v/>
      </c>
      <c r="M8455" s="6" t="str">
        <f>IFERROR(VLOOKUP($J8455,Lookup!$I:$M,Lookup!L$2,0),"")</f>
        <v/>
      </c>
      <c r="N8455" s="6" t="str">
        <f>IFERROR(VLOOKUP($J8455,Lookup!$I:$M,Lookup!M$2,0),"")</f>
        <v/>
      </c>
      <c r="O8455" s="6">
        <f>IFERROR(VLOOKUP(E8455,Lookup!B:C,2,0),0)</f>
        <v>0</v>
      </c>
    </row>
    <row r="8456" customHeight="1" spans="11:15">
      <c r="K8456" s="6" t="str">
        <f>IFERROR(VLOOKUP($J8456,Lookup!$I:$M,Lookup!J$2,0),"")</f>
        <v/>
      </c>
      <c r="L8456" s="6" t="str">
        <f>IFERROR(VLOOKUP($J8456,Lookup!$I:$M,Lookup!K$2,0),"")</f>
        <v/>
      </c>
      <c r="M8456" s="6" t="str">
        <f>IFERROR(VLOOKUP($J8456,Lookup!$I:$M,Lookup!L$2,0),"")</f>
        <v/>
      </c>
      <c r="N8456" s="6" t="str">
        <f>IFERROR(VLOOKUP($J8456,Lookup!$I:$M,Lookup!M$2,0),"")</f>
        <v/>
      </c>
      <c r="O8456" s="6">
        <f>IFERROR(VLOOKUP(E8456,Lookup!B:C,2,0),0)</f>
        <v>0</v>
      </c>
    </row>
    <row r="8457" customHeight="1" spans="11:15">
      <c r="K8457" s="6" t="str">
        <f>IFERROR(VLOOKUP($J8457,Lookup!$I:$M,Lookup!J$2,0),"")</f>
        <v/>
      </c>
      <c r="L8457" s="6" t="str">
        <f>IFERROR(VLOOKUP($J8457,Lookup!$I:$M,Lookup!K$2,0),"")</f>
        <v/>
      </c>
      <c r="M8457" s="6" t="str">
        <f>IFERROR(VLOOKUP($J8457,Lookup!$I:$M,Lookup!L$2,0),"")</f>
        <v/>
      </c>
      <c r="N8457" s="6" t="str">
        <f>IFERROR(VLOOKUP($J8457,Lookup!$I:$M,Lookup!M$2,0),"")</f>
        <v/>
      </c>
      <c r="O8457" s="6">
        <f>IFERROR(VLOOKUP(E8457,Lookup!B:C,2,0),0)</f>
        <v>0</v>
      </c>
    </row>
    <row r="8458" customHeight="1" spans="11:15">
      <c r="K8458" s="6" t="str">
        <f>IFERROR(VLOOKUP($J8458,Lookup!$I:$M,Lookup!J$2,0),"")</f>
        <v/>
      </c>
      <c r="L8458" s="6" t="str">
        <f>IFERROR(VLOOKUP($J8458,Lookup!$I:$M,Lookup!K$2,0),"")</f>
        <v/>
      </c>
      <c r="M8458" s="6" t="str">
        <f>IFERROR(VLOOKUP($J8458,Lookup!$I:$M,Lookup!L$2,0),"")</f>
        <v/>
      </c>
      <c r="N8458" s="6" t="str">
        <f>IFERROR(VLOOKUP($J8458,Lookup!$I:$M,Lookup!M$2,0),"")</f>
        <v/>
      </c>
      <c r="O8458" s="6">
        <f>IFERROR(VLOOKUP(E8458,Lookup!B:C,2,0),0)</f>
        <v>0</v>
      </c>
    </row>
    <row r="8459" customHeight="1" spans="11:15">
      <c r="K8459" s="6" t="str">
        <f>IFERROR(VLOOKUP($J8459,Lookup!$I:$M,Lookup!J$2,0),"")</f>
        <v/>
      </c>
      <c r="L8459" s="6" t="str">
        <f>IFERROR(VLOOKUP($J8459,Lookup!$I:$M,Lookup!K$2,0),"")</f>
        <v/>
      </c>
      <c r="M8459" s="6" t="str">
        <f>IFERROR(VLOOKUP($J8459,Lookup!$I:$M,Lookup!L$2,0),"")</f>
        <v/>
      </c>
      <c r="N8459" s="6" t="str">
        <f>IFERROR(VLOOKUP($J8459,Lookup!$I:$M,Lookup!M$2,0),"")</f>
        <v/>
      </c>
      <c r="O8459" s="6">
        <f>IFERROR(VLOOKUP(E8459,Lookup!B:C,2,0),0)</f>
        <v>0</v>
      </c>
    </row>
    <row r="8460" customHeight="1" spans="11:15">
      <c r="K8460" s="6" t="str">
        <f>IFERROR(VLOOKUP($J8460,Lookup!$I:$M,Lookup!J$2,0),"")</f>
        <v/>
      </c>
      <c r="L8460" s="6" t="str">
        <f>IFERROR(VLOOKUP($J8460,Lookup!$I:$M,Lookup!K$2,0),"")</f>
        <v/>
      </c>
      <c r="M8460" s="6" t="str">
        <f>IFERROR(VLOOKUP($J8460,Lookup!$I:$M,Lookup!L$2,0),"")</f>
        <v/>
      </c>
      <c r="N8460" s="6" t="str">
        <f>IFERROR(VLOOKUP($J8460,Lookup!$I:$M,Lookup!M$2,0),"")</f>
        <v/>
      </c>
      <c r="O8460" s="6">
        <f>IFERROR(VLOOKUP(E8460,Lookup!B:C,2,0),0)</f>
        <v>0</v>
      </c>
    </row>
    <row r="8461" customHeight="1" spans="11:15">
      <c r="K8461" s="6" t="str">
        <f>IFERROR(VLOOKUP($J8461,Lookup!$I:$M,Lookup!J$2,0),"")</f>
        <v/>
      </c>
      <c r="L8461" s="6" t="str">
        <f>IFERROR(VLOOKUP($J8461,Lookup!$I:$M,Lookup!K$2,0),"")</f>
        <v/>
      </c>
      <c r="M8461" s="6" t="str">
        <f>IFERROR(VLOOKUP($J8461,Lookup!$I:$M,Lookup!L$2,0),"")</f>
        <v/>
      </c>
      <c r="N8461" s="6" t="str">
        <f>IFERROR(VLOOKUP($J8461,Lookup!$I:$M,Lookup!M$2,0),"")</f>
        <v/>
      </c>
      <c r="O8461" s="6">
        <f>IFERROR(VLOOKUP(E8461,Lookup!B:C,2,0),0)</f>
        <v>0</v>
      </c>
    </row>
    <row r="8462" customHeight="1" spans="11:15">
      <c r="K8462" s="6" t="str">
        <f>IFERROR(VLOOKUP($J8462,Lookup!$I:$M,Lookup!J$2,0),"")</f>
        <v/>
      </c>
      <c r="L8462" s="6" t="str">
        <f>IFERROR(VLOOKUP($J8462,Lookup!$I:$M,Lookup!K$2,0),"")</f>
        <v/>
      </c>
      <c r="M8462" s="6" t="str">
        <f>IFERROR(VLOOKUP($J8462,Lookup!$I:$M,Lookup!L$2,0),"")</f>
        <v/>
      </c>
      <c r="N8462" s="6" t="str">
        <f>IFERROR(VLOOKUP($J8462,Lookup!$I:$M,Lookup!M$2,0),"")</f>
        <v/>
      </c>
      <c r="O8462" s="6">
        <f>IFERROR(VLOOKUP(E8462,Lookup!B:C,2,0),0)</f>
        <v>0</v>
      </c>
    </row>
    <row r="8463" customHeight="1" spans="11:15">
      <c r="K8463" s="6" t="str">
        <f>IFERROR(VLOOKUP($J8463,Lookup!$I:$M,Lookup!J$2,0),"")</f>
        <v/>
      </c>
      <c r="L8463" s="6" t="str">
        <f>IFERROR(VLOOKUP($J8463,Lookup!$I:$M,Lookup!K$2,0),"")</f>
        <v/>
      </c>
      <c r="M8463" s="6" t="str">
        <f>IFERROR(VLOOKUP($J8463,Lookup!$I:$M,Lookup!L$2,0),"")</f>
        <v/>
      </c>
      <c r="N8463" s="6" t="str">
        <f>IFERROR(VLOOKUP($J8463,Lookup!$I:$M,Lookup!M$2,0),"")</f>
        <v/>
      </c>
      <c r="O8463" s="6">
        <f>IFERROR(VLOOKUP(E8463,Lookup!B:C,2,0),0)</f>
        <v>0</v>
      </c>
    </row>
    <row r="8464" customHeight="1" spans="11:15">
      <c r="K8464" s="6" t="str">
        <f>IFERROR(VLOOKUP($J8464,Lookup!$I:$M,Lookup!J$2,0),"")</f>
        <v/>
      </c>
      <c r="L8464" s="6" t="str">
        <f>IFERROR(VLOOKUP($J8464,Lookup!$I:$M,Lookup!K$2,0),"")</f>
        <v/>
      </c>
      <c r="M8464" s="6" t="str">
        <f>IFERROR(VLOOKUP($J8464,Lookup!$I:$M,Lookup!L$2,0),"")</f>
        <v/>
      </c>
      <c r="N8464" s="6" t="str">
        <f>IFERROR(VLOOKUP($J8464,Lookup!$I:$M,Lookup!M$2,0),"")</f>
        <v/>
      </c>
      <c r="O8464" s="6">
        <f>IFERROR(VLOOKUP(E8464,Lookup!B:C,2,0),0)</f>
        <v>0</v>
      </c>
    </row>
    <row r="8465" customHeight="1" spans="11:15">
      <c r="K8465" s="6" t="str">
        <f>IFERROR(VLOOKUP($J8465,Lookup!$I:$M,Lookup!J$2,0),"")</f>
        <v/>
      </c>
      <c r="L8465" s="6" t="str">
        <f>IFERROR(VLOOKUP($J8465,Lookup!$I:$M,Lookup!K$2,0),"")</f>
        <v/>
      </c>
      <c r="M8465" s="6" t="str">
        <f>IFERROR(VLOOKUP($J8465,Lookup!$I:$M,Lookup!L$2,0),"")</f>
        <v/>
      </c>
      <c r="N8465" s="6" t="str">
        <f>IFERROR(VLOOKUP($J8465,Lookup!$I:$M,Lookup!M$2,0),"")</f>
        <v/>
      </c>
      <c r="O8465" s="6">
        <f>IFERROR(VLOOKUP(E8465,Lookup!B:C,2,0),0)</f>
        <v>0</v>
      </c>
    </row>
    <row r="8466" customHeight="1" spans="11:15">
      <c r="K8466" s="6" t="str">
        <f>IFERROR(VLOOKUP($J8466,Lookup!$I:$M,Lookup!J$2,0),"")</f>
        <v/>
      </c>
      <c r="L8466" s="6" t="str">
        <f>IFERROR(VLOOKUP($J8466,Lookup!$I:$M,Lookup!K$2,0),"")</f>
        <v/>
      </c>
      <c r="M8466" s="6" t="str">
        <f>IFERROR(VLOOKUP($J8466,Lookup!$I:$M,Lookup!L$2,0),"")</f>
        <v/>
      </c>
      <c r="N8466" s="6" t="str">
        <f>IFERROR(VLOOKUP($J8466,Lookup!$I:$M,Lookup!M$2,0),"")</f>
        <v/>
      </c>
      <c r="O8466" s="6">
        <f>IFERROR(VLOOKUP(E8466,Lookup!B:C,2,0),0)</f>
        <v>0</v>
      </c>
    </row>
    <row r="8467" customHeight="1" spans="11:15">
      <c r="K8467" s="6" t="str">
        <f>IFERROR(VLOOKUP($J8467,Lookup!$I:$M,Lookup!J$2,0),"")</f>
        <v/>
      </c>
      <c r="L8467" s="6" t="str">
        <f>IFERROR(VLOOKUP($J8467,Lookup!$I:$M,Lookup!K$2,0),"")</f>
        <v/>
      </c>
      <c r="M8467" s="6" t="str">
        <f>IFERROR(VLOOKUP($J8467,Lookup!$I:$M,Lookup!L$2,0),"")</f>
        <v/>
      </c>
      <c r="N8467" s="6" t="str">
        <f>IFERROR(VLOOKUP($J8467,Lookup!$I:$M,Lookup!M$2,0),"")</f>
        <v/>
      </c>
      <c r="O8467" s="6">
        <f>IFERROR(VLOOKUP(E8467,Lookup!B:C,2,0),0)</f>
        <v>0</v>
      </c>
    </row>
    <row r="8468" customHeight="1" spans="11:15">
      <c r="K8468" s="6" t="str">
        <f>IFERROR(VLOOKUP($J8468,Lookup!$I:$M,Lookup!J$2,0),"")</f>
        <v/>
      </c>
      <c r="L8468" s="6" t="str">
        <f>IFERROR(VLOOKUP($J8468,Lookup!$I:$M,Lookup!K$2,0),"")</f>
        <v/>
      </c>
      <c r="M8468" s="6" t="str">
        <f>IFERROR(VLOOKUP($J8468,Lookup!$I:$M,Lookup!L$2,0),"")</f>
        <v/>
      </c>
      <c r="N8468" s="6" t="str">
        <f>IFERROR(VLOOKUP($J8468,Lookup!$I:$M,Lookup!M$2,0),"")</f>
        <v/>
      </c>
      <c r="O8468" s="6">
        <f>IFERROR(VLOOKUP(E8468,Lookup!B:C,2,0),0)</f>
        <v>0</v>
      </c>
    </row>
    <row r="8469" customHeight="1" spans="11:15">
      <c r="K8469" s="6" t="str">
        <f>IFERROR(VLOOKUP($J8469,Lookup!$I:$M,Lookup!J$2,0),"")</f>
        <v/>
      </c>
      <c r="L8469" s="6" t="str">
        <f>IFERROR(VLOOKUP($J8469,Lookup!$I:$M,Lookup!K$2,0),"")</f>
        <v/>
      </c>
      <c r="M8469" s="6" t="str">
        <f>IFERROR(VLOOKUP($J8469,Lookup!$I:$M,Lookup!L$2,0),"")</f>
        <v/>
      </c>
      <c r="N8469" s="6" t="str">
        <f>IFERROR(VLOOKUP($J8469,Lookup!$I:$M,Lookup!M$2,0),"")</f>
        <v/>
      </c>
      <c r="O8469" s="6">
        <f>IFERROR(VLOOKUP(E8469,Lookup!B:C,2,0),0)</f>
        <v>0</v>
      </c>
    </row>
    <row r="8470" customHeight="1" spans="11:15">
      <c r="K8470" s="6" t="str">
        <f>IFERROR(VLOOKUP($J8470,Lookup!$I:$M,Lookup!J$2,0),"")</f>
        <v/>
      </c>
      <c r="L8470" s="6" t="str">
        <f>IFERROR(VLOOKUP($J8470,Lookup!$I:$M,Lookup!K$2,0),"")</f>
        <v/>
      </c>
      <c r="M8470" s="6" t="str">
        <f>IFERROR(VLOOKUP($J8470,Lookup!$I:$M,Lookup!L$2,0),"")</f>
        <v/>
      </c>
      <c r="N8470" s="6" t="str">
        <f>IFERROR(VLOOKUP($J8470,Lookup!$I:$M,Lookup!M$2,0),"")</f>
        <v/>
      </c>
      <c r="O8470" s="6">
        <f>IFERROR(VLOOKUP(E8470,Lookup!B:C,2,0),0)</f>
        <v>0</v>
      </c>
    </row>
    <row r="8471" customHeight="1" spans="11:15">
      <c r="K8471" s="6" t="str">
        <f>IFERROR(VLOOKUP($J8471,Lookup!$I:$M,Lookup!J$2,0),"")</f>
        <v/>
      </c>
      <c r="L8471" s="6" t="str">
        <f>IFERROR(VLOOKUP($J8471,Lookup!$I:$M,Lookup!K$2,0),"")</f>
        <v/>
      </c>
      <c r="M8471" s="6" t="str">
        <f>IFERROR(VLOOKUP($J8471,Lookup!$I:$M,Lookup!L$2,0),"")</f>
        <v/>
      </c>
      <c r="N8471" s="6" t="str">
        <f>IFERROR(VLOOKUP($J8471,Lookup!$I:$M,Lookup!M$2,0),"")</f>
        <v/>
      </c>
      <c r="O8471" s="6">
        <f>IFERROR(VLOOKUP(E8471,Lookup!B:C,2,0),0)</f>
        <v>0</v>
      </c>
    </row>
    <row r="8472" customHeight="1" spans="11:15">
      <c r="K8472" s="6" t="str">
        <f>IFERROR(VLOOKUP($J8472,Lookup!$I:$M,Lookup!J$2,0),"")</f>
        <v/>
      </c>
      <c r="L8472" s="6" t="str">
        <f>IFERROR(VLOOKUP($J8472,Lookup!$I:$M,Lookup!K$2,0),"")</f>
        <v/>
      </c>
      <c r="M8472" s="6" t="str">
        <f>IFERROR(VLOOKUP($J8472,Lookup!$I:$M,Lookup!L$2,0),"")</f>
        <v/>
      </c>
      <c r="N8472" s="6" t="str">
        <f>IFERROR(VLOOKUP($J8472,Lookup!$I:$M,Lookup!M$2,0),"")</f>
        <v/>
      </c>
      <c r="O8472" s="6">
        <f>IFERROR(VLOOKUP(E8472,Lookup!B:C,2,0),0)</f>
        <v>0</v>
      </c>
    </row>
    <row r="8473" customHeight="1" spans="11:15">
      <c r="K8473" s="6" t="str">
        <f>IFERROR(VLOOKUP($J8473,Lookup!$I:$M,Lookup!J$2,0),"")</f>
        <v/>
      </c>
      <c r="L8473" s="6" t="str">
        <f>IFERROR(VLOOKUP($J8473,Lookup!$I:$M,Lookup!K$2,0),"")</f>
        <v/>
      </c>
      <c r="M8473" s="6" t="str">
        <f>IFERROR(VLOOKUP($J8473,Lookup!$I:$M,Lookup!L$2,0),"")</f>
        <v/>
      </c>
      <c r="N8473" s="6" t="str">
        <f>IFERROR(VLOOKUP($J8473,Lookup!$I:$M,Lookup!M$2,0),"")</f>
        <v/>
      </c>
      <c r="O8473" s="6">
        <f>IFERROR(VLOOKUP(E8473,Lookup!B:C,2,0),0)</f>
        <v>0</v>
      </c>
    </row>
    <row r="8474" customHeight="1" spans="11:15">
      <c r="K8474" s="6" t="str">
        <f>IFERROR(VLOOKUP($J8474,Lookup!$I:$M,Lookup!J$2,0),"")</f>
        <v/>
      </c>
      <c r="L8474" s="6" t="str">
        <f>IFERROR(VLOOKUP($J8474,Lookup!$I:$M,Lookup!K$2,0),"")</f>
        <v/>
      </c>
      <c r="M8474" s="6" t="str">
        <f>IFERROR(VLOOKUP($J8474,Lookup!$I:$M,Lookup!L$2,0),"")</f>
        <v/>
      </c>
      <c r="N8474" s="6" t="str">
        <f>IFERROR(VLOOKUP($J8474,Lookup!$I:$M,Lookup!M$2,0),"")</f>
        <v/>
      </c>
      <c r="O8474" s="6">
        <f>IFERROR(VLOOKUP(E8474,Lookup!B:C,2,0),0)</f>
        <v>0</v>
      </c>
    </row>
    <row r="8475" customHeight="1" spans="11:15">
      <c r="K8475" s="6" t="str">
        <f>IFERROR(VLOOKUP($J8475,Lookup!$I:$M,Lookup!J$2,0),"")</f>
        <v/>
      </c>
      <c r="L8475" s="6" t="str">
        <f>IFERROR(VLOOKUP($J8475,Lookup!$I:$M,Lookup!K$2,0),"")</f>
        <v/>
      </c>
      <c r="M8475" s="6" t="str">
        <f>IFERROR(VLOOKUP($J8475,Lookup!$I:$M,Lookup!L$2,0),"")</f>
        <v/>
      </c>
      <c r="N8475" s="6" t="str">
        <f>IFERROR(VLOOKUP($J8475,Lookup!$I:$M,Lookup!M$2,0),"")</f>
        <v/>
      </c>
      <c r="O8475" s="6">
        <f>IFERROR(VLOOKUP(E8475,Lookup!B:C,2,0),0)</f>
        <v>0</v>
      </c>
    </row>
    <row r="8476" customHeight="1" spans="11:15">
      <c r="K8476" s="6" t="str">
        <f>IFERROR(VLOOKUP($J8476,Lookup!$I:$M,Lookup!J$2,0),"")</f>
        <v/>
      </c>
      <c r="L8476" s="6" t="str">
        <f>IFERROR(VLOOKUP($J8476,Lookup!$I:$M,Lookup!K$2,0),"")</f>
        <v/>
      </c>
      <c r="M8476" s="6" t="str">
        <f>IFERROR(VLOOKUP($J8476,Lookup!$I:$M,Lookup!L$2,0),"")</f>
        <v/>
      </c>
      <c r="N8476" s="6" t="str">
        <f>IFERROR(VLOOKUP($J8476,Lookup!$I:$M,Lookup!M$2,0),"")</f>
        <v/>
      </c>
      <c r="O8476" s="6">
        <f>IFERROR(VLOOKUP(E8476,Lookup!B:C,2,0),0)</f>
        <v>0</v>
      </c>
    </row>
    <row r="8477" customHeight="1" spans="11:15">
      <c r="K8477" s="6" t="str">
        <f>IFERROR(VLOOKUP($J8477,Lookup!$I:$M,Lookup!J$2,0),"")</f>
        <v/>
      </c>
      <c r="L8477" s="6" t="str">
        <f>IFERROR(VLOOKUP($J8477,Lookup!$I:$M,Lookup!K$2,0),"")</f>
        <v/>
      </c>
      <c r="M8477" s="6" t="str">
        <f>IFERROR(VLOOKUP($J8477,Lookup!$I:$M,Lookup!L$2,0),"")</f>
        <v/>
      </c>
      <c r="N8477" s="6" t="str">
        <f>IFERROR(VLOOKUP($J8477,Lookup!$I:$M,Lookup!M$2,0),"")</f>
        <v/>
      </c>
      <c r="O8477" s="6">
        <f>IFERROR(VLOOKUP(E8477,Lookup!B:C,2,0),0)</f>
        <v>0</v>
      </c>
    </row>
    <row r="8478" customHeight="1" spans="11:15">
      <c r="K8478" s="6" t="str">
        <f>IFERROR(VLOOKUP($J8478,Lookup!$I:$M,Lookup!J$2,0),"")</f>
        <v/>
      </c>
      <c r="L8478" s="6" t="str">
        <f>IFERROR(VLOOKUP($J8478,Lookup!$I:$M,Lookup!K$2,0),"")</f>
        <v/>
      </c>
      <c r="M8478" s="6" t="str">
        <f>IFERROR(VLOOKUP($J8478,Lookup!$I:$M,Lookup!L$2,0),"")</f>
        <v/>
      </c>
      <c r="N8478" s="6" t="str">
        <f>IFERROR(VLOOKUP($J8478,Lookup!$I:$M,Lookup!M$2,0),"")</f>
        <v/>
      </c>
      <c r="O8478" s="6">
        <f>IFERROR(VLOOKUP(E8478,Lookup!B:C,2,0),0)</f>
        <v>0</v>
      </c>
    </row>
    <row r="8479" customHeight="1" spans="11:15">
      <c r="K8479" s="6" t="str">
        <f>IFERROR(VLOOKUP($J8479,Lookup!$I:$M,Lookup!J$2,0),"")</f>
        <v/>
      </c>
      <c r="L8479" s="6" t="str">
        <f>IFERROR(VLOOKUP($J8479,Lookup!$I:$M,Lookup!K$2,0),"")</f>
        <v/>
      </c>
      <c r="M8479" s="6" t="str">
        <f>IFERROR(VLOOKUP($J8479,Lookup!$I:$M,Lookup!L$2,0),"")</f>
        <v/>
      </c>
      <c r="N8479" s="6" t="str">
        <f>IFERROR(VLOOKUP($J8479,Lookup!$I:$M,Lookup!M$2,0),"")</f>
        <v/>
      </c>
      <c r="O8479" s="6">
        <f>IFERROR(VLOOKUP(E8479,Lookup!B:C,2,0),0)</f>
        <v>0</v>
      </c>
    </row>
    <row r="8480" customHeight="1" spans="11:15">
      <c r="K8480" s="6" t="str">
        <f>IFERROR(VLOOKUP($J8480,Lookup!$I:$M,Lookup!J$2,0),"")</f>
        <v/>
      </c>
      <c r="L8480" s="6" t="str">
        <f>IFERROR(VLOOKUP($J8480,Lookup!$I:$M,Lookup!K$2,0),"")</f>
        <v/>
      </c>
      <c r="M8480" s="6" t="str">
        <f>IFERROR(VLOOKUP($J8480,Lookup!$I:$M,Lookup!L$2,0),"")</f>
        <v/>
      </c>
      <c r="N8480" s="6" t="str">
        <f>IFERROR(VLOOKUP($J8480,Lookup!$I:$M,Lookup!M$2,0),"")</f>
        <v/>
      </c>
      <c r="O8480" s="6">
        <f>IFERROR(VLOOKUP(E8480,Lookup!B:C,2,0),0)</f>
        <v>0</v>
      </c>
    </row>
    <row r="8481" customHeight="1" spans="11:15">
      <c r="K8481" s="6" t="str">
        <f>IFERROR(VLOOKUP($J8481,Lookup!$I:$M,Lookup!J$2,0),"")</f>
        <v/>
      </c>
      <c r="L8481" s="6" t="str">
        <f>IFERROR(VLOOKUP($J8481,Lookup!$I:$M,Lookup!K$2,0),"")</f>
        <v/>
      </c>
      <c r="M8481" s="6" t="str">
        <f>IFERROR(VLOOKUP($J8481,Lookup!$I:$M,Lookup!L$2,0),"")</f>
        <v/>
      </c>
      <c r="N8481" s="6" t="str">
        <f>IFERROR(VLOOKUP($J8481,Lookup!$I:$M,Lookup!M$2,0),"")</f>
        <v/>
      </c>
      <c r="O8481" s="6">
        <f>IFERROR(VLOOKUP(E8481,Lookup!B:C,2,0),0)</f>
        <v>0</v>
      </c>
    </row>
    <row r="8482" customHeight="1" spans="11:15">
      <c r="K8482" s="6" t="str">
        <f>IFERROR(VLOOKUP($J8482,Lookup!$I:$M,Lookup!J$2,0),"")</f>
        <v/>
      </c>
      <c r="L8482" s="6" t="str">
        <f>IFERROR(VLOOKUP($J8482,Lookup!$I:$M,Lookup!K$2,0),"")</f>
        <v/>
      </c>
      <c r="M8482" s="6" t="str">
        <f>IFERROR(VLOOKUP($J8482,Lookup!$I:$M,Lookup!L$2,0),"")</f>
        <v/>
      </c>
      <c r="N8482" s="6" t="str">
        <f>IFERROR(VLOOKUP($J8482,Lookup!$I:$M,Lookup!M$2,0),"")</f>
        <v/>
      </c>
      <c r="O8482" s="6">
        <f>IFERROR(VLOOKUP(E8482,Lookup!B:C,2,0),0)</f>
        <v>0</v>
      </c>
    </row>
    <row r="8483" customHeight="1" spans="11:15">
      <c r="K8483" s="6" t="str">
        <f>IFERROR(VLOOKUP($J8483,Lookup!$I:$M,Lookup!J$2,0),"")</f>
        <v/>
      </c>
      <c r="L8483" s="6" t="str">
        <f>IFERROR(VLOOKUP($J8483,Lookup!$I:$M,Lookup!K$2,0),"")</f>
        <v/>
      </c>
      <c r="M8483" s="6" t="str">
        <f>IFERROR(VLOOKUP($J8483,Lookup!$I:$M,Lookup!L$2,0),"")</f>
        <v/>
      </c>
      <c r="N8483" s="6" t="str">
        <f>IFERROR(VLOOKUP($J8483,Lookup!$I:$M,Lookup!M$2,0),"")</f>
        <v/>
      </c>
      <c r="O8483" s="6">
        <f>IFERROR(VLOOKUP(E8483,Lookup!B:C,2,0),0)</f>
        <v>0</v>
      </c>
    </row>
    <row r="8484" customHeight="1" spans="11:15">
      <c r="K8484" s="6" t="str">
        <f>IFERROR(VLOOKUP($J8484,Lookup!$I:$M,Lookup!J$2,0),"")</f>
        <v/>
      </c>
      <c r="L8484" s="6" t="str">
        <f>IFERROR(VLOOKUP($J8484,Lookup!$I:$M,Lookup!K$2,0),"")</f>
        <v/>
      </c>
      <c r="M8484" s="6" t="str">
        <f>IFERROR(VLOOKUP($J8484,Lookup!$I:$M,Lookup!L$2,0),"")</f>
        <v/>
      </c>
      <c r="N8484" s="6" t="str">
        <f>IFERROR(VLOOKUP($J8484,Lookup!$I:$M,Lookup!M$2,0),"")</f>
        <v/>
      </c>
      <c r="O8484" s="6">
        <f>IFERROR(VLOOKUP(E8484,Lookup!B:C,2,0),0)</f>
        <v>0</v>
      </c>
    </row>
    <row r="8485" customHeight="1" spans="11:15">
      <c r="K8485" s="6" t="str">
        <f>IFERROR(VLOOKUP($J8485,Lookup!$I:$M,Lookup!J$2,0),"")</f>
        <v/>
      </c>
      <c r="L8485" s="6" t="str">
        <f>IFERROR(VLOOKUP($J8485,Lookup!$I:$M,Lookup!K$2,0),"")</f>
        <v/>
      </c>
      <c r="M8485" s="6" t="str">
        <f>IFERROR(VLOOKUP($J8485,Lookup!$I:$M,Lookup!L$2,0),"")</f>
        <v/>
      </c>
      <c r="N8485" s="6" t="str">
        <f>IFERROR(VLOOKUP($J8485,Lookup!$I:$M,Lookup!M$2,0),"")</f>
        <v/>
      </c>
      <c r="O8485" s="6">
        <f>IFERROR(VLOOKUP(E8485,Lookup!B:C,2,0),0)</f>
        <v>0</v>
      </c>
    </row>
    <row r="8486" customHeight="1" spans="11:15">
      <c r="K8486" s="6" t="str">
        <f>IFERROR(VLOOKUP($J8486,Lookup!$I:$M,Lookup!J$2,0),"")</f>
        <v/>
      </c>
      <c r="L8486" s="6" t="str">
        <f>IFERROR(VLOOKUP($J8486,Lookup!$I:$M,Lookup!K$2,0),"")</f>
        <v/>
      </c>
      <c r="M8486" s="6" t="str">
        <f>IFERROR(VLOOKUP($J8486,Lookup!$I:$M,Lookup!L$2,0),"")</f>
        <v/>
      </c>
      <c r="N8486" s="6" t="str">
        <f>IFERROR(VLOOKUP($J8486,Lookup!$I:$M,Lookup!M$2,0),"")</f>
        <v/>
      </c>
      <c r="O8486" s="6">
        <f>IFERROR(VLOOKUP(E8486,Lookup!B:C,2,0),0)</f>
        <v>0</v>
      </c>
    </row>
    <row r="8487" customHeight="1" spans="11:15">
      <c r="K8487" s="6" t="str">
        <f>IFERROR(VLOOKUP($J8487,Lookup!$I:$M,Lookup!J$2,0),"")</f>
        <v/>
      </c>
      <c r="L8487" s="6" t="str">
        <f>IFERROR(VLOOKUP($J8487,Lookup!$I:$M,Lookup!K$2,0),"")</f>
        <v/>
      </c>
      <c r="M8487" s="6" t="str">
        <f>IFERROR(VLOOKUP($J8487,Lookup!$I:$M,Lookup!L$2,0),"")</f>
        <v/>
      </c>
      <c r="N8487" s="6" t="str">
        <f>IFERROR(VLOOKUP($J8487,Lookup!$I:$M,Lookup!M$2,0),"")</f>
        <v/>
      </c>
      <c r="O8487" s="6">
        <f>IFERROR(VLOOKUP(E8487,Lookup!B:C,2,0),0)</f>
        <v>0</v>
      </c>
    </row>
    <row r="8488" customHeight="1" spans="11:15">
      <c r="K8488" s="6" t="str">
        <f>IFERROR(VLOOKUP($J8488,Lookup!$I:$M,Lookup!J$2,0),"")</f>
        <v/>
      </c>
      <c r="L8488" s="6" t="str">
        <f>IFERROR(VLOOKUP($J8488,Lookup!$I:$M,Lookup!K$2,0),"")</f>
        <v/>
      </c>
      <c r="M8488" s="6" t="str">
        <f>IFERROR(VLOOKUP($J8488,Lookup!$I:$M,Lookup!L$2,0),"")</f>
        <v/>
      </c>
      <c r="N8488" s="6" t="str">
        <f>IFERROR(VLOOKUP($J8488,Lookup!$I:$M,Lookup!M$2,0),"")</f>
        <v/>
      </c>
      <c r="O8488" s="6">
        <f>IFERROR(VLOOKUP(E8488,Lookup!B:C,2,0),0)</f>
        <v>0</v>
      </c>
    </row>
    <row r="8489" customHeight="1" spans="11:15">
      <c r="K8489" s="6" t="str">
        <f>IFERROR(VLOOKUP($J8489,Lookup!$I:$M,Lookup!J$2,0),"")</f>
        <v/>
      </c>
      <c r="L8489" s="6" t="str">
        <f>IFERROR(VLOOKUP($J8489,Lookup!$I:$M,Lookup!K$2,0),"")</f>
        <v/>
      </c>
      <c r="M8489" s="6" t="str">
        <f>IFERROR(VLOOKUP($J8489,Lookup!$I:$M,Lookup!L$2,0),"")</f>
        <v/>
      </c>
      <c r="N8489" s="6" t="str">
        <f>IFERROR(VLOOKUP($J8489,Lookup!$I:$M,Lookup!M$2,0),"")</f>
        <v/>
      </c>
      <c r="O8489" s="6">
        <f>IFERROR(VLOOKUP(E8489,Lookup!B:C,2,0),0)</f>
        <v>0</v>
      </c>
    </row>
    <row r="8490" customHeight="1" spans="11:15">
      <c r="K8490" s="6" t="str">
        <f>IFERROR(VLOOKUP($J8490,Lookup!$I:$M,Lookup!J$2,0),"")</f>
        <v/>
      </c>
      <c r="L8490" s="6" t="str">
        <f>IFERROR(VLOOKUP($J8490,Lookup!$I:$M,Lookup!K$2,0),"")</f>
        <v/>
      </c>
      <c r="M8490" s="6" t="str">
        <f>IFERROR(VLOOKUP($J8490,Lookup!$I:$M,Lookup!L$2,0),"")</f>
        <v/>
      </c>
      <c r="N8490" s="6" t="str">
        <f>IFERROR(VLOOKUP($J8490,Lookup!$I:$M,Lookup!M$2,0),"")</f>
        <v/>
      </c>
      <c r="O8490" s="6">
        <f>IFERROR(VLOOKUP(E8490,Lookup!B:C,2,0),0)</f>
        <v>0</v>
      </c>
    </row>
    <row r="8491" customHeight="1" spans="11:15">
      <c r="K8491" s="6" t="str">
        <f>IFERROR(VLOOKUP($J8491,Lookup!$I:$M,Lookup!J$2,0),"")</f>
        <v/>
      </c>
      <c r="L8491" s="6" t="str">
        <f>IFERROR(VLOOKUP($J8491,Lookup!$I:$M,Lookup!K$2,0),"")</f>
        <v/>
      </c>
      <c r="M8491" s="6" t="str">
        <f>IFERROR(VLOOKUP($J8491,Lookup!$I:$M,Lookup!L$2,0),"")</f>
        <v/>
      </c>
      <c r="N8491" s="6" t="str">
        <f>IFERROR(VLOOKUP($J8491,Lookup!$I:$M,Lookup!M$2,0),"")</f>
        <v/>
      </c>
      <c r="O8491" s="6">
        <f>IFERROR(VLOOKUP(E8491,Lookup!B:C,2,0),0)</f>
        <v>0</v>
      </c>
    </row>
    <row r="8492" customHeight="1" spans="11:15">
      <c r="K8492" s="6" t="str">
        <f>IFERROR(VLOOKUP($J8492,Lookup!$I:$M,Lookup!J$2,0),"")</f>
        <v/>
      </c>
      <c r="L8492" s="6" t="str">
        <f>IFERROR(VLOOKUP($J8492,Lookup!$I:$M,Lookup!K$2,0),"")</f>
        <v/>
      </c>
      <c r="M8492" s="6" t="str">
        <f>IFERROR(VLOOKUP($J8492,Lookup!$I:$M,Lookup!L$2,0),"")</f>
        <v/>
      </c>
      <c r="N8492" s="6" t="str">
        <f>IFERROR(VLOOKUP($J8492,Lookup!$I:$M,Lookup!M$2,0),"")</f>
        <v/>
      </c>
      <c r="O8492" s="6">
        <f>IFERROR(VLOOKUP(E8492,Lookup!B:C,2,0),0)</f>
        <v>0</v>
      </c>
    </row>
    <row r="8493" customHeight="1" spans="11:15">
      <c r="K8493" s="6" t="str">
        <f>IFERROR(VLOOKUP($J8493,Lookup!$I:$M,Lookup!J$2,0),"")</f>
        <v/>
      </c>
      <c r="L8493" s="6" t="str">
        <f>IFERROR(VLOOKUP($J8493,Lookup!$I:$M,Lookup!K$2,0),"")</f>
        <v/>
      </c>
      <c r="M8493" s="6" t="str">
        <f>IFERROR(VLOOKUP($J8493,Lookup!$I:$M,Lookup!L$2,0),"")</f>
        <v/>
      </c>
      <c r="N8493" s="6" t="str">
        <f>IFERROR(VLOOKUP($J8493,Lookup!$I:$M,Lookup!M$2,0),"")</f>
        <v/>
      </c>
      <c r="O8493" s="6">
        <f>IFERROR(VLOOKUP(E8493,Lookup!B:C,2,0),0)</f>
        <v>0</v>
      </c>
    </row>
    <row r="8494" customHeight="1" spans="11:15">
      <c r="K8494" s="6" t="str">
        <f>IFERROR(VLOOKUP($J8494,Lookup!$I:$M,Lookup!J$2,0),"")</f>
        <v/>
      </c>
      <c r="L8494" s="6" t="str">
        <f>IFERROR(VLOOKUP($J8494,Lookup!$I:$M,Lookup!K$2,0),"")</f>
        <v/>
      </c>
      <c r="M8494" s="6" t="str">
        <f>IFERROR(VLOOKUP($J8494,Lookup!$I:$M,Lookup!L$2,0),"")</f>
        <v/>
      </c>
      <c r="N8494" s="6" t="str">
        <f>IFERROR(VLOOKUP($J8494,Lookup!$I:$M,Lookup!M$2,0),"")</f>
        <v/>
      </c>
      <c r="O8494" s="6">
        <f>IFERROR(VLOOKUP(E8494,Lookup!B:C,2,0),0)</f>
        <v>0</v>
      </c>
    </row>
    <row r="8495" customHeight="1" spans="11:15">
      <c r="K8495" s="6" t="str">
        <f>IFERROR(VLOOKUP($J8495,Lookup!$I:$M,Lookup!J$2,0),"")</f>
        <v/>
      </c>
      <c r="L8495" s="6" t="str">
        <f>IFERROR(VLOOKUP($J8495,Lookup!$I:$M,Lookup!K$2,0),"")</f>
        <v/>
      </c>
      <c r="M8495" s="6" t="str">
        <f>IFERROR(VLOOKUP($J8495,Lookup!$I:$M,Lookup!L$2,0),"")</f>
        <v/>
      </c>
      <c r="N8495" s="6" t="str">
        <f>IFERROR(VLOOKUP($J8495,Lookup!$I:$M,Lookup!M$2,0),"")</f>
        <v/>
      </c>
      <c r="O8495" s="6">
        <f>IFERROR(VLOOKUP(E8495,Lookup!B:C,2,0),0)</f>
        <v>0</v>
      </c>
    </row>
    <row r="8496" customHeight="1" spans="11:15">
      <c r="K8496" s="6" t="str">
        <f>IFERROR(VLOOKUP($J8496,Lookup!$I:$M,Lookup!J$2,0),"")</f>
        <v/>
      </c>
      <c r="L8496" s="6" t="str">
        <f>IFERROR(VLOOKUP($J8496,Lookup!$I:$M,Lookup!K$2,0),"")</f>
        <v/>
      </c>
      <c r="M8496" s="6" t="str">
        <f>IFERROR(VLOOKUP($J8496,Lookup!$I:$M,Lookup!L$2,0),"")</f>
        <v/>
      </c>
      <c r="N8496" s="6" t="str">
        <f>IFERROR(VLOOKUP($J8496,Lookup!$I:$M,Lookup!M$2,0),"")</f>
        <v/>
      </c>
      <c r="O8496" s="6">
        <f>IFERROR(VLOOKUP(E8496,Lookup!B:C,2,0),0)</f>
        <v>0</v>
      </c>
    </row>
    <row r="8497" customHeight="1" spans="11:15">
      <c r="K8497" s="6" t="str">
        <f>IFERROR(VLOOKUP($J8497,Lookup!$I:$M,Lookup!J$2,0),"")</f>
        <v/>
      </c>
      <c r="L8497" s="6" t="str">
        <f>IFERROR(VLOOKUP($J8497,Lookup!$I:$M,Lookup!K$2,0),"")</f>
        <v/>
      </c>
      <c r="M8497" s="6" t="str">
        <f>IFERROR(VLOOKUP($J8497,Lookup!$I:$M,Lookup!L$2,0),"")</f>
        <v/>
      </c>
      <c r="N8497" s="6" t="str">
        <f>IFERROR(VLOOKUP($J8497,Lookup!$I:$M,Lookup!M$2,0),"")</f>
        <v/>
      </c>
      <c r="O8497" s="6">
        <f>IFERROR(VLOOKUP(E8497,Lookup!B:C,2,0),0)</f>
        <v>0</v>
      </c>
    </row>
    <row r="8498" customHeight="1" spans="11:15">
      <c r="K8498" s="6" t="str">
        <f>IFERROR(VLOOKUP($J8498,Lookup!$I:$M,Lookup!J$2,0),"")</f>
        <v/>
      </c>
      <c r="L8498" s="6" t="str">
        <f>IFERROR(VLOOKUP($J8498,Lookup!$I:$M,Lookup!K$2,0),"")</f>
        <v/>
      </c>
      <c r="M8498" s="6" t="str">
        <f>IFERROR(VLOOKUP($J8498,Lookup!$I:$M,Lookup!L$2,0),"")</f>
        <v/>
      </c>
      <c r="N8498" s="6" t="str">
        <f>IFERROR(VLOOKUP($J8498,Lookup!$I:$M,Lookup!M$2,0),"")</f>
        <v/>
      </c>
      <c r="O8498" s="6">
        <f>IFERROR(VLOOKUP(E8498,Lookup!B:C,2,0),0)</f>
        <v>0</v>
      </c>
    </row>
    <row r="8499" customHeight="1" spans="11:15">
      <c r="K8499" s="6" t="str">
        <f>IFERROR(VLOOKUP($J8499,Lookup!$I:$M,Lookup!J$2,0),"")</f>
        <v/>
      </c>
      <c r="L8499" s="6" t="str">
        <f>IFERROR(VLOOKUP($J8499,Lookup!$I:$M,Lookup!K$2,0),"")</f>
        <v/>
      </c>
      <c r="M8499" s="6" t="str">
        <f>IFERROR(VLOOKUP($J8499,Lookup!$I:$M,Lookup!L$2,0),"")</f>
        <v/>
      </c>
      <c r="N8499" s="6" t="str">
        <f>IFERROR(VLOOKUP($J8499,Lookup!$I:$M,Lookup!M$2,0),"")</f>
        <v/>
      </c>
      <c r="O8499" s="6">
        <f>IFERROR(VLOOKUP(E8499,Lookup!B:C,2,0),0)</f>
        <v>0</v>
      </c>
    </row>
    <row r="8500" customHeight="1" spans="11:15">
      <c r="K8500" s="6" t="str">
        <f>IFERROR(VLOOKUP($J8500,Lookup!$I:$M,Lookup!J$2,0),"")</f>
        <v/>
      </c>
      <c r="L8500" s="6" t="str">
        <f>IFERROR(VLOOKUP($J8500,Lookup!$I:$M,Lookup!K$2,0),"")</f>
        <v/>
      </c>
      <c r="M8500" s="6" t="str">
        <f>IFERROR(VLOOKUP($J8500,Lookup!$I:$M,Lookup!L$2,0),"")</f>
        <v/>
      </c>
      <c r="N8500" s="6" t="str">
        <f>IFERROR(VLOOKUP($J8500,Lookup!$I:$M,Lookup!M$2,0),"")</f>
        <v/>
      </c>
      <c r="O8500" s="6">
        <f>IFERROR(VLOOKUP(E8500,Lookup!B:C,2,0),0)</f>
        <v>0</v>
      </c>
    </row>
    <row r="8501" customHeight="1" spans="11:15">
      <c r="K8501" s="6" t="str">
        <f>IFERROR(VLOOKUP($J8501,Lookup!$I:$M,Lookup!J$2,0),"")</f>
        <v/>
      </c>
      <c r="L8501" s="6" t="str">
        <f>IFERROR(VLOOKUP($J8501,Lookup!$I:$M,Lookup!K$2,0),"")</f>
        <v/>
      </c>
      <c r="M8501" s="6" t="str">
        <f>IFERROR(VLOOKUP($J8501,Lookup!$I:$M,Lookup!L$2,0),"")</f>
        <v/>
      </c>
      <c r="N8501" s="6" t="str">
        <f>IFERROR(VLOOKUP($J8501,Lookup!$I:$M,Lookup!M$2,0),"")</f>
        <v/>
      </c>
      <c r="O8501" s="6">
        <f>IFERROR(VLOOKUP(E8501,Lookup!B:C,2,0),0)</f>
        <v>0</v>
      </c>
    </row>
    <row r="8502" customHeight="1" spans="11:15">
      <c r="K8502" s="6" t="str">
        <f>IFERROR(VLOOKUP($J8502,Lookup!$I:$M,Lookup!J$2,0),"")</f>
        <v/>
      </c>
      <c r="L8502" s="6" t="str">
        <f>IFERROR(VLOOKUP($J8502,Lookup!$I:$M,Lookup!K$2,0),"")</f>
        <v/>
      </c>
      <c r="M8502" s="6" t="str">
        <f>IFERROR(VLOOKUP($J8502,Lookup!$I:$M,Lookup!L$2,0),"")</f>
        <v/>
      </c>
      <c r="N8502" s="6" t="str">
        <f>IFERROR(VLOOKUP($J8502,Lookup!$I:$M,Lookup!M$2,0),"")</f>
        <v/>
      </c>
      <c r="O8502" s="6">
        <f>IFERROR(VLOOKUP(E8502,Lookup!B:C,2,0),0)</f>
        <v>0</v>
      </c>
    </row>
    <row r="8503" customHeight="1" spans="11:15">
      <c r="K8503" s="6" t="str">
        <f>IFERROR(VLOOKUP($J8503,Lookup!$I:$M,Lookup!J$2,0),"")</f>
        <v/>
      </c>
      <c r="L8503" s="6" t="str">
        <f>IFERROR(VLOOKUP($J8503,Lookup!$I:$M,Lookup!K$2,0),"")</f>
        <v/>
      </c>
      <c r="M8503" s="6" t="str">
        <f>IFERROR(VLOOKUP($J8503,Lookup!$I:$M,Lookup!L$2,0),"")</f>
        <v/>
      </c>
      <c r="N8503" s="6" t="str">
        <f>IFERROR(VLOOKUP($J8503,Lookup!$I:$M,Lookup!M$2,0),"")</f>
        <v/>
      </c>
      <c r="O8503" s="6">
        <f>IFERROR(VLOOKUP(E8503,Lookup!B:C,2,0),0)</f>
        <v>0</v>
      </c>
    </row>
    <row r="8504" customHeight="1" spans="11:15">
      <c r="K8504" s="6" t="str">
        <f>IFERROR(VLOOKUP($J8504,Lookup!$I:$M,Lookup!J$2,0),"")</f>
        <v/>
      </c>
      <c r="L8504" s="6" t="str">
        <f>IFERROR(VLOOKUP($J8504,Lookup!$I:$M,Lookup!K$2,0),"")</f>
        <v/>
      </c>
      <c r="M8504" s="6" t="str">
        <f>IFERROR(VLOOKUP($J8504,Lookup!$I:$M,Lookup!L$2,0),"")</f>
        <v/>
      </c>
      <c r="N8504" s="6" t="str">
        <f>IFERROR(VLOOKUP($J8504,Lookup!$I:$M,Lookup!M$2,0),"")</f>
        <v/>
      </c>
      <c r="O8504" s="6">
        <f>IFERROR(VLOOKUP(E8504,Lookup!B:C,2,0),0)</f>
        <v>0</v>
      </c>
    </row>
    <row r="8505" customHeight="1" spans="11:15">
      <c r="K8505" s="6" t="str">
        <f>IFERROR(VLOOKUP($J8505,Lookup!$I:$M,Lookup!J$2,0),"")</f>
        <v/>
      </c>
      <c r="L8505" s="6" t="str">
        <f>IFERROR(VLOOKUP($J8505,Lookup!$I:$M,Lookup!K$2,0),"")</f>
        <v/>
      </c>
      <c r="M8505" s="6" t="str">
        <f>IFERROR(VLOOKUP($J8505,Lookup!$I:$M,Lookup!L$2,0),"")</f>
        <v/>
      </c>
      <c r="N8505" s="6" t="str">
        <f>IFERROR(VLOOKUP($J8505,Lookup!$I:$M,Lookup!M$2,0),"")</f>
        <v/>
      </c>
      <c r="O8505" s="6">
        <f>IFERROR(VLOOKUP(E8505,Lookup!B:C,2,0),0)</f>
        <v>0</v>
      </c>
    </row>
    <row r="8506" customHeight="1" spans="11:15">
      <c r="K8506" s="6" t="str">
        <f>IFERROR(VLOOKUP($J8506,Lookup!$I:$M,Lookup!J$2,0),"")</f>
        <v/>
      </c>
      <c r="L8506" s="6" t="str">
        <f>IFERROR(VLOOKUP($J8506,Lookup!$I:$M,Lookup!K$2,0),"")</f>
        <v/>
      </c>
      <c r="M8506" s="6" t="str">
        <f>IFERROR(VLOOKUP($J8506,Lookup!$I:$M,Lookup!L$2,0),"")</f>
        <v/>
      </c>
      <c r="N8506" s="6" t="str">
        <f>IFERROR(VLOOKUP($J8506,Lookup!$I:$M,Lookup!M$2,0),"")</f>
        <v/>
      </c>
      <c r="O8506" s="6">
        <f>IFERROR(VLOOKUP(E8506,Lookup!B:C,2,0),0)</f>
        <v>0</v>
      </c>
    </row>
    <row r="8507" customHeight="1" spans="11:15">
      <c r="K8507" s="6" t="str">
        <f>IFERROR(VLOOKUP($J8507,Lookup!$I:$M,Lookup!J$2,0),"")</f>
        <v/>
      </c>
      <c r="L8507" s="6" t="str">
        <f>IFERROR(VLOOKUP($J8507,Lookup!$I:$M,Lookup!K$2,0),"")</f>
        <v/>
      </c>
      <c r="M8507" s="6" t="str">
        <f>IFERROR(VLOOKUP($J8507,Lookup!$I:$M,Lookup!L$2,0),"")</f>
        <v/>
      </c>
      <c r="N8507" s="6" t="str">
        <f>IFERROR(VLOOKUP($J8507,Lookup!$I:$M,Lookup!M$2,0),"")</f>
        <v/>
      </c>
      <c r="O8507" s="6">
        <f>IFERROR(VLOOKUP(E8507,Lookup!B:C,2,0),0)</f>
        <v>0</v>
      </c>
    </row>
    <row r="8508" customHeight="1" spans="11:15">
      <c r="K8508" s="6" t="str">
        <f>IFERROR(VLOOKUP($J8508,Lookup!$I:$M,Lookup!J$2,0),"")</f>
        <v/>
      </c>
      <c r="L8508" s="6" t="str">
        <f>IFERROR(VLOOKUP($J8508,Lookup!$I:$M,Lookup!K$2,0),"")</f>
        <v/>
      </c>
      <c r="M8508" s="6" t="str">
        <f>IFERROR(VLOOKUP($J8508,Lookup!$I:$M,Lookup!L$2,0),"")</f>
        <v/>
      </c>
      <c r="N8508" s="6" t="str">
        <f>IFERROR(VLOOKUP($J8508,Lookup!$I:$M,Lookup!M$2,0),"")</f>
        <v/>
      </c>
      <c r="O8508" s="6">
        <f>IFERROR(VLOOKUP(E8508,Lookup!B:C,2,0),0)</f>
        <v>0</v>
      </c>
    </row>
    <row r="8509" customHeight="1" spans="11:15">
      <c r="K8509" s="6" t="str">
        <f>IFERROR(VLOOKUP($J8509,Lookup!$I:$M,Lookup!J$2,0),"")</f>
        <v/>
      </c>
      <c r="L8509" s="6" t="str">
        <f>IFERROR(VLOOKUP($J8509,Lookup!$I:$M,Lookup!K$2,0),"")</f>
        <v/>
      </c>
      <c r="M8509" s="6" t="str">
        <f>IFERROR(VLOOKUP($J8509,Lookup!$I:$M,Lookup!L$2,0),"")</f>
        <v/>
      </c>
      <c r="N8509" s="6" t="str">
        <f>IFERROR(VLOOKUP($J8509,Lookup!$I:$M,Lookup!M$2,0),"")</f>
        <v/>
      </c>
      <c r="O8509" s="6">
        <f>IFERROR(VLOOKUP(E8509,Lookup!B:C,2,0),0)</f>
        <v>0</v>
      </c>
    </row>
    <row r="8510" customHeight="1" spans="11:15">
      <c r="K8510" s="6" t="str">
        <f>IFERROR(VLOOKUP($J8510,Lookup!$I:$M,Lookup!J$2,0),"")</f>
        <v/>
      </c>
      <c r="L8510" s="6" t="str">
        <f>IFERROR(VLOOKUP($J8510,Lookup!$I:$M,Lookup!K$2,0),"")</f>
        <v/>
      </c>
      <c r="M8510" s="6" t="str">
        <f>IFERROR(VLOOKUP($J8510,Lookup!$I:$M,Lookup!L$2,0),"")</f>
        <v/>
      </c>
      <c r="N8510" s="6" t="str">
        <f>IFERROR(VLOOKUP($J8510,Lookup!$I:$M,Lookup!M$2,0),"")</f>
        <v/>
      </c>
      <c r="O8510" s="6">
        <f>IFERROR(VLOOKUP(E8510,Lookup!B:C,2,0),0)</f>
        <v>0</v>
      </c>
    </row>
    <row r="8511" customHeight="1" spans="11:15">
      <c r="K8511" s="6" t="str">
        <f>IFERROR(VLOOKUP($J8511,Lookup!$I:$M,Lookup!J$2,0),"")</f>
        <v/>
      </c>
      <c r="L8511" s="6" t="str">
        <f>IFERROR(VLOOKUP($J8511,Lookup!$I:$M,Lookup!K$2,0),"")</f>
        <v/>
      </c>
      <c r="M8511" s="6" t="str">
        <f>IFERROR(VLOOKUP($J8511,Lookup!$I:$M,Lookup!L$2,0),"")</f>
        <v/>
      </c>
      <c r="N8511" s="6" t="str">
        <f>IFERROR(VLOOKUP($J8511,Lookup!$I:$M,Lookup!M$2,0),"")</f>
        <v/>
      </c>
      <c r="O8511" s="6">
        <f>IFERROR(VLOOKUP(E8511,Lookup!B:C,2,0),0)</f>
        <v>0</v>
      </c>
    </row>
    <row r="8512" customHeight="1" spans="11:15">
      <c r="K8512" s="6" t="str">
        <f>IFERROR(VLOOKUP($J8512,Lookup!$I:$M,Lookup!J$2,0),"")</f>
        <v/>
      </c>
      <c r="L8512" s="6" t="str">
        <f>IFERROR(VLOOKUP($J8512,Lookup!$I:$M,Lookup!K$2,0),"")</f>
        <v/>
      </c>
      <c r="M8512" s="6" t="str">
        <f>IFERROR(VLOOKUP($J8512,Lookup!$I:$M,Lookup!L$2,0),"")</f>
        <v/>
      </c>
      <c r="N8512" s="6" t="str">
        <f>IFERROR(VLOOKUP($J8512,Lookup!$I:$M,Lookup!M$2,0),"")</f>
        <v/>
      </c>
      <c r="O8512" s="6">
        <f>IFERROR(VLOOKUP(E8512,Lookup!B:C,2,0),0)</f>
        <v>0</v>
      </c>
    </row>
    <row r="8513" customHeight="1" spans="11:15">
      <c r="K8513" s="6" t="str">
        <f>IFERROR(VLOOKUP($J8513,Lookup!$I:$M,Lookup!J$2,0),"")</f>
        <v/>
      </c>
      <c r="L8513" s="6" t="str">
        <f>IFERROR(VLOOKUP($J8513,Lookup!$I:$M,Lookup!K$2,0),"")</f>
        <v/>
      </c>
      <c r="M8513" s="6" t="str">
        <f>IFERROR(VLOOKUP($J8513,Lookup!$I:$M,Lookup!L$2,0),"")</f>
        <v/>
      </c>
      <c r="N8513" s="6" t="str">
        <f>IFERROR(VLOOKUP($J8513,Lookup!$I:$M,Lookup!M$2,0),"")</f>
        <v/>
      </c>
      <c r="O8513" s="6">
        <f>IFERROR(VLOOKUP(E8513,Lookup!B:C,2,0),0)</f>
        <v>0</v>
      </c>
    </row>
    <row r="8514" customHeight="1" spans="11:15">
      <c r="K8514" s="6" t="str">
        <f>IFERROR(VLOOKUP($J8514,Lookup!$I:$M,Lookup!J$2,0),"")</f>
        <v/>
      </c>
      <c r="L8514" s="6" t="str">
        <f>IFERROR(VLOOKUP($J8514,Lookup!$I:$M,Lookup!K$2,0),"")</f>
        <v/>
      </c>
      <c r="M8514" s="6" t="str">
        <f>IFERROR(VLOOKUP($J8514,Lookup!$I:$M,Lookup!L$2,0),"")</f>
        <v/>
      </c>
      <c r="N8514" s="6" t="str">
        <f>IFERROR(VLOOKUP($J8514,Lookup!$I:$M,Lookup!M$2,0),"")</f>
        <v/>
      </c>
      <c r="O8514" s="6">
        <f>IFERROR(VLOOKUP(E8514,Lookup!B:C,2,0),0)</f>
        <v>0</v>
      </c>
    </row>
    <row r="8515" customHeight="1" spans="11:15">
      <c r="K8515" s="6" t="str">
        <f>IFERROR(VLOOKUP($J8515,Lookup!$I:$M,Lookup!J$2,0),"")</f>
        <v/>
      </c>
      <c r="L8515" s="6" t="str">
        <f>IFERROR(VLOOKUP($J8515,Lookup!$I:$M,Lookup!K$2,0),"")</f>
        <v/>
      </c>
      <c r="M8515" s="6" t="str">
        <f>IFERROR(VLOOKUP($J8515,Lookup!$I:$M,Lookup!L$2,0),"")</f>
        <v/>
      </c>
      <c r="N8515" s="6" t="str">
        <f>IFERROR(VLOOKUP($J8515,Lookup!$I:$M,Lookup!M$2,0),"")</f>
        <v/>
      </c>
      <c r="O8515" s="6">
        <f>IFERROR(VLOOKUP(E8515,Lookup!B:C,2,0),0)</f>
        <v>0</v>
      </c>
    </row>
    <row r="8516" customHeight="1" spans="11:15">
      <c r="K8516" s="6" t="str">
        <f>IFERROR(VLOOKUP($J8516,Lookup!$I:$M,Lookup!J$2,0),"")</f>
        <v/>
      </c>
      <c r="L8516" s="6" t="str">
        <f>IFERROR(VLOOKUP($J8516,Lookup!$I:$M,Lookup!K$2,0),"")</f>
        <v/>
      </c>
      <c r="M8516" s="6" t="str">
        <f>IFERROR(VLOOKUP($J8516,Lookup!$I:$M,Lookup!L$2,0),"")</f>
        <v/>
      </c>
      <c r="N8516" s="6" t="str">
        <f>IFERROR(VLOOKUP($J8516,Lookup!$I:$M,Lookup!M$2,0),"")</f>
        <v/>
      </c>
      <c r="O8516" s="6">
        <f>IFERROR(VLOOKUP(E8516,Lookup!B:C,2,0),0)</f>
        <v>0</v>
      </c>
    </row>
    <row r="8517" customHeight="1" spans="11:15">
      <c r="K8517" s="6" t="str">
        <f>IFERROR(VLOOKUP($J8517,Lookup!$I:$M,Lookup!J$2,0),"")</f>
        <v/>
      </c>
      <c r="L8517" s="6" t="str">
        <f>IFERROR(VLOOKUP($J8517,Lookup!$I:$M,Lookup!K$2,0),"")</f>
        <v/>
      </c>
      <c r="M8517" s="6" t="str">
        <f>IFERROR(VLOOKUP($J8517,Lookup!$I:$M,Lookup!L$2,0),"")</f>
        <v/>
      </c>
      <c r="N8517" s="6" t="str">
        <f>IFERROR(VLOOKUP($J8517,Lookup!$I:$M,Lookup!M$2,0),"")</f>
        <v/>
      </c>
      <c r="O8517" s="6">
        <f>IFERROR(VLOOKUP(E8517,Lookup!B:C,2,0),0)</f>
        <v>0</v>
      </c>
    </row>
    <row r="8518" customHeight="1" spans="11:15">
      <c r="K8518" s="6" t="str">
        <f>IFERROR(VLOOKUP($J8518,Lookup!$I:$M,Lookup!J$2,0),"")</f>
        <v/>
      </c>
      <c r="L8518" s="6" t="str">
        <f>IFERROR(VLOOKUP($J8518,Lookup!$I:$M,Lookup!K$2,0),"")</f>
        <v/>
      </c>
      <c r="M8518" s="6" t="str">
        <f>IFERROR(VLOOKUP($J8518,Lookup!$I:$M,Lookup!L$2,0),"")</f>
        <v/>
      </c>
      <c r="N8518" s="6" t="str">
        <f>IFERROR(VLOOKUP($J8518,Lookup!$I:$M,Lookup!M$2,0),"")</f>
        <v/>
      </c>
      <c r="O8518" s="6">
        <f>IFERROR(VLOOKUP(E8518,Lookup!B:C,2,0),0)</f>
        <v>0</v>
      </c>
    </row>
    <row r="8519" customHeight="1" spans="11:15">
      <c r="K8519" s="6" t="str">
        <f>IFERROR(VLOOKUP($J8519,Lookup!$I:$M,Lookup!J$2,0),"")</f>
        <v/>
      </c>
      <c r="L8519" s="6" t="str">
        <f>IFERROR(VLOOKUP($J8519,Lookup!$I:$M,Lookup!K$2,0),"")</f>
        <v/>
      </c>
      <c r="M8519" s="6" t="str">
        <f>IFERROR(VLOOKUP($J8519,Lookup!$I:$M,Lookup!L$2,0),"")</f>
        <v/>
      </c>
      <c r="N8519" s="6" t="str">
        <f>IFERROR(VLOOKUP($J8519,Lookup!$I:$M,Lookup!M$2,0),"")</f>
        <v/>
      </c>
      <c r="O8519" s="6">
        <f>IFERROR(VLOOKUP(E8519,Lookup!B:C,2,0),0)</f>
        <v>0</v>
      </c>
    </row>
    <row r="8520" customHeight="1" spans="11:15">
      <c r="K8520" s="6" t="str">
        <f>IFERROR(VLOOKUP($J8520,Lookup!$I:$M,Lookup!J$2,0),"")</f>
        <v/>
      </c>
      <c r="L8520" s="6" t="str">
        <f>IFERROR(VLOOKUP($J8520,Lookup!$I:$M,Lookup!K$2,0),"")</f>
        <v/>
      </c>
      <c r="M8520" s="6" t="str">
        <f>IFERROR(VLOOKUP($J8520,Lookup!$I:$M,Lookup!L$2,0),"")</f>
        <v/>
      </c>
      <c r="N8520" s="6" t="str">
        <f>IFERROR(VLOOKUP($J8520,Lookup!$I:$M,Lookup!M$2,0),"")</f>
        <v/>
      </c>
      <c r="O8520" s="6">
        <f>IFERROR(VLOOKUP(E8520,Lookup!B:C,2,0),0)</f>
        <v>0</v>
      </c>
    </row>
    <row r="8521" customHeight="1" spans="11:15">
      <c r="K8521" s="6" t="str">
        <f>IFERROR(VLOOKUP($J8521,Lookup!$I:$M,Lookup!J$2,0),"")</f>
        <v/>
      </c>
      <c r="L8521" s="6" t="str">
        <f>IFERROR(VLOOKUP($J8521,Lookup!$I:$M,Lookup!K$2,0),"")</f>
        <v/>
      </c>
      <c r="M8521" s="6" t="str">
        <f>IFERROR(VLOOKUP($J8521,Lookup!$I:$M,Lookup!L$2,0),"")</f>
        <v/>
      </c>
      <c r="N8521" s="6" t="str">
        <f>IFERROR(VLOOKUP($J8521,Lookup!$I:$M,Lookup!M$2,0),"")</f>
        <v/>
      </c>
      <c r="O8521" s="6">
        <f>IFERROR(VLOOKUP(E8521,Lookup!B:C,2,0),0)</f>
        <v>0</v>
      </c>
    </row>
    <row r="8522" customHeight="1" spans="11:15">
      <c r="K8522" s="6" t="str">
        <f>IFERROR(VLOOKUP($J8522,Lookup!$I:$M,Lookup!J$2,0),"")</f>
        <v/>
      </c>
      <c r="L8522" s="6" t="str">
        <f>IFERROR(VLOOKUP($J8522,Lookup!$I:$M,Lookup!K$2,0),"")</f>
        <v/>
      </c>
      <c r="M8522" s="6" t="str">
        <f>IFERROR(VLOOKUP($J8522,Lookup!$I:$M,Lookup!L$2,0),"")</f>
        <v/>
      </c>
      <c r="N8522" s="6" t="str">
        <f>IFERROR(VLOOKUP($J8522,Lookup!$I:$M,Lookup!M$2,0),"")</f>
        <v/>
      </c>
      <c r="O8522" s="6">
        <f>IFERROR(VLOOKUP(E8522,Lookup!B:C,2,0),0)</f>
        <v>0</v>
      </c>
    </row>
    <row r="8523" customHeight="1" spans="11:15">
      <c r="K8523" s="6" t="str">
        <f>IFERROR(VLOOKUP($J8523,Lookup!$I:$M,Lookup!J$2,0),"")</f>
        <v/>
      </c>
      <c r="L8523" s="6" t="str">
        <f>IFERROR(VLOOKUP($J8523,Lookup!$I:$M,Lookup!K$2,0),"")</f>
        <v/>
      </c>
      <c r="M8523" s="6" t="str">
        <f>IFERROR(VLOOKUP($J8523,Lookup!$I:$M,Lookup!L$2,0),"")</f>
        <v/>
      </c>
      <c r="N8523" s="6" t="str">
        <f>IFERROR(VLOOKUP($J8523,Lookup!$I:$M,Lookup!M$2,0),"")</f>
        <v/>
      </c>
      <c r="O8523" s="6">
        <f>IFERROR(VLOOKUP(E8523,Lookup!B:C,2,0),0)</f>
        <v>0</v>
      </c>
    </row>
    <row r="8524" customHeight="1" spans="11:15">
      <c r="K8524" s="6" t="str">
        <f>IFERROR(VLOOKUP($J8524,Lookup!$I:$M,Lookup!J$2,0),"")</f>
        <v/>
      </c>
      <c r="L8524" s="6" t="str">
        <f>IFERROR(VLOOKUP($J8524,Lookup!$I:$M,Lookup!K$2,0),"")</f>
        <v/>
      </c>
      <c r="M8524" s="6" t="str">
        <f>IFERROR(VLOOKUP($J8524,Lookup!$I:$M,Lookup!L$2,0),"")</f>
        <v/>
      </c>
      <c r="N8524" s="6" t="str">
        <f>IFERROR(VLOOKUP($J8524,Lookup!$I:$M,Lookup!M$2,0),"")</f>
        <v/>
      </c>
      <c r="O8524" s="6">
        <f>IFERROR(VLOOKUP(E8524,Lookup!B:C,2,0),0)</f>
        <v>0</v>
      </c>
    </row>
    <row r="8525" customHeight="1" spans="11:15">
      <c r="K8525" s="6" t="str">
        <f>IFERROR(VLOOKUP($J8525,Lookup!$I:$M,Lookup!J$2,0),"")</f>
        <v/>
      </c>
      <c r="L8525" s="6" t="str">
        <f>IFERROR(VLOOKUP($J8525,Lookup!$I:$M,Lookup!K$2,0),"")</f>
        <v/>
      </c>
      <c r="M8525" s="6" t="str">
        <f>IFERROR(VLOOKUP($J8525,Lookup!$I:$M,Lookup!L$2,0),"")</f>
        <v/>
      </c>
      <c r="N8525" s="6" t="str">
        <f>IFERROR(VLOOKUP($J8525,Lookup!$I:$M,Lookup!M$2,0),"")</f>
        <v/>
      </c>
      <c r="O8525" s="6">
        <f>IFERROR(VLOOKUP(E8525,Lookup!B:C,2,0),0)</f>
        <v>0</v>
      </c>
    </row>
    <row r="8526" customHeight="1" spans="11:15">
      <c r="K8526" s="6" t="str">
        <f>IFERROR(VLOOKUP($J8526,Lookup!$I:$M,Lookup!J$2,0),"")</f>
        <v/>
      </c>
      <c r="L8526" s="6" t="str">
        <f>IFERROR(VLOOKUP($J8526,Lookup!$I:$M,Lookup!K$2,0),"")</f>
        <v/>
      </c>
      <c r="M8526" s="6" t="str">
        <f>IFERROR(VLOOKUP($J8526,Lookup!$I:$M,Lookup!L$2,0),"")</f>
        <v/>
      </c>
      <c r="N8526" s="6" t="str">
        <f>IFERROR(VLOOKUP($J8526,Lookup!$I:$M,Lookup!M$2,0),"")</f>
        <v/>
      </c>
      <c r="O8526" s="6">
        <f>IFERROR(VLOOKUP(E8526,Lookup!B:C,2,0),0)</f>
        <v>0</v>
      </c>
    </row>
    <row r="8527" customHeight="1" spans="11:15">
      <c r="K8527" s="6" t="str">
        <f>IFERROR(VLOOKUP($J8527,Lookup!$I:$M,Lookup!J$2,0),"")</f>
        <v/>
      </c>
      <c r="L8527" s="6" t="str">
        <f>IFERROR(VLOOKUP($J8527,Lookup!$I:$M,Lookup!K$2,0),"")</f>
        <v/>
      </c>
      <c r="M8527" s="6" t="str">
        <f>IFERROR(VLOOKUP($J8527,Lookup!$I:$M,Lookup!L$2,0),"")</f>
        <v/>
      </c>
      <c r="N8527" s="6" t="str">
        <f>IFERROR(VLOOKUP($J8527,Lookup!$I:$M,Lookup!M$2,0),"")</f>
        <v/>
      </c>
      <c r="O8527" s="6">
        <f>IFERROR(VLOOKUP(E8527,Lookup!B:C,2,0),0)</f>
        <v>0</v>
      </c>
    </row>
    <row r="8528" customHeight="1" spans="11:15">
      <c r="K8528" s="6" t="str">
        <f>IFERROR(VLOOKUP($J8528,Lookup!$I:$M,Lookup!J$2,0),"")</f>
        <v/>
      </c>
      <c r="L8528" s="6" t="str">
        <f>IFERROR(VLOOKUP($J8528,Lookup!$I:$M,Lookup!K$2,0),"")</f>
        <v/>
      </c>
      <c r="M8528" s="6" t="str">
        <f>IFERROR(VLOOKUP($J8528,Lookup!$I:$M,Lookup!L$2,0),"")</f>
        <v/>
      </c>
      <c r="N8528" s="6" t="str">
        <f>IFERROR(VLOOKUP($J8528,Lookup!$I:$M,Lookup!M$2,0),"")</f>
        <v/>
      </c>
      <c r="O8528" s="6">
        <f>IFERROR(VLOOKUP(E8528,Lookup!B:C,2,0),0)</f>
        <v>0</v>
      </c>
    </row>
    <row r="8529" customHeight="1" spans="11:15">
      <c r="K8529" s="6" t="str">
        <f>IFERROR(VLOOKUP($J8529,Lookup!$I:$M,Lookup!J$2,0),"")</f>
        <v/>
      </c>
      <c r="L8529" s="6" t="str">
        <f>IFERROR(VLOOKUP($J8529,Lookup!$I:$M,Lookup!K$2,0),"")</f>
        <v/>
      </c>
      <c r="M8529" s="6" t="str">
        <f>IFERROR(VLOOKUP($J8529,Lookup!$I:$M,Lookup!L$2,0),"")</f>
        <v/>
      </c>
      <c r="N8529" s="6" t="str">
        <f>IFERROR(VLOOKUP($J8529,Lookup!$I:$M,Lookup!M$2,0),"")</f>
        <v/>
      </c>
      <c r="O8529" s="6">
        <f>IFERROR(VLOOKUP(E8529,Lookup!B:C,2,0),0)</f>
        <v>0</v>
      </c>
    </row>
    <row r="8530" customHeight="1" spans="11:15">
      <c r="K8530" s="6" t="str">
        <f>IFERROR(VLOOKUP($J8530,Lookup!$I:$M,Lookup!J$2,0),"")</f>
        <v/>
      </c>
      <c r="L8530" s="6" t="str">
        <f>IFERROR(VLOOKUP($J8530,Lookup!$I:$M,Lookup!K$2,0),"")</f>
        <v/>
      </c>
      <c r="M8530" s="6" t="str">
        <f>IFERROR(VLOOKUP($J8530,Lookup!$I:$M,Lookup!L$2,0),"")</f>
        <v/>
      </c>
      <c r="N8530" s="6" t="str">
        <f>IFERROR(VLOOKUP($J8530,Lookup!$I:$M,Lookup!M$2,0),"")</f>
        <v/>
      </c>
      <c r="O8530" s="6">
        <f>IFERROR(VLOOKUP(E8530,Lookup!B:C,2,0),0)</f>
        <v>0</v>
      </c>
    </row>
    <row r="8531" customHeight="1" spans="11:15">
      <c r="K8531" s="6" t="str">
        <f>IFERROR(VLOOKUP($J8531,Lookup!$I:$M,Lookup!J$2,0),"")</f>
        <v/>
      </c>
      <c r="L8531" s="6" t="str">
        <f>IFERROR(VLOOKUP($J8531,Lookup!$I:$M,Lookup!K$2,0),"")</f>
        <v/>
      </c>
      <c r="M8531" s="6" t="str">
        <f>IFERROR(VLOOKUP($J8531,Lookup!$I:$M,Lookup!L$2,0),"")</f>
        <v/>
      </c>
      <c r="N8531" s="6" t="str">
        <f>IFERROR(VLOOKUP($J8531,Lookup!$I:$M,Lookup!M$2,0),"")</f>
        <v/>
      </c>
      <c r="O8531" s="6">
        <f>IFERROR(VLOOKUP(E8531,Lookup!B:C,2,0),0)</f>
        <v>0</v>
      </c>
    </row>
    <row r="8532" customHeight="1" spans="11:15">
      <c r="K8532" s="6" t="str">
        <f>IFERROR(VLOOKUP($J8532,Lookup!$I:$M,Lookup!J$2,0),"")</f>
        <v/>
      </c>
      <c r="L8532" s="6" t="str">
        <f>IFERROR(VLOOKUP($J8532,Lookup!$I:$M,Lookup!K$2,0),"")</f>
        <v/>
      </c>
      <c r="M8532" s="6" t="str">
        <f>IFERROR(VLOOKUP($J8532,Lookup!$I:$M,Lookup!L$2,0),"")</f>
        <v/>
      </c>
      <c r="N8532" s="6" t="str">
        <f>IFERROR(VLOOKUP($J8532,Lookup!$I:$M,Lookup!M$2,0),"")</f>
        <v/>
      </c>
      <c r="O8532" s="6">
        <f>IFERROR(VLOOKUP(E8532,Lookup!B:C,2,0),0)</f>
        <v>0</v>
      </c>
    </row>
    <row r="8533" customHeight="1" spans="11:15">
      <c r="K8533" s="6" t="str">
        <f>IFERROR(VLOOKUP($J8533,Lookup!$I:$M,Lookup!J$2,0),"")</f>
        <v/>
      </c>
      <c r="L8533" s="6" t="str">
        <f>IFERROR(VLOOKUP($J8533,Lookup!$I:$M,Lookup!K$2,0),"")</f>
        <v/>
      </c>
      <c r="M8533" s="6" t="str">
        <f>IFERROR(VLOOKUP($J8533,Lookup!$I:$M,Lookup!L$2,0),"")</f>
        <v/>
      </c>
      <c r="N8533" s="6" t="str">
        <f>IFERROR(VLOOKUP($J8533,Lookup!$I:$M,Lookup!M$2,0),"")</f>
        <v/>
      </c>
      <c r="O8533" s="6">
        <f>IFERROR(VLOOKUP(E8533,Lookup!B:C,2,0),0)</f>
        <v>0</v>
      </c>
    </row>
    <row r="8534" customHeight="1" spans="11:15">
      <c r="K8534" s="6" t="str">
        <f>IFERROR(VLOOKUP($J8534,Lookup!$I:$M,Lookup!J$2,0),"")</f>
        <v/>
      </c>
      <c r="L8534" s="6" t="str">
        <f>IFERROR(VLOOKUP($J8534,Lookup!$I:$M,Lookup!K$2,0),"")</f>
        <v/>
      </c>
      <c r="M8534" s="6" t="str">
        <f>IFERROR(VLOOKUP($J8534,Lookup!$I:$M,Lookup!L$2,0),"")</f>
        <v/>
      </c>
      <c r="N8534" s="6" t="str">
        <f>IFERROR(VLOOKUP($J8534,Lookup!$I:$M,Lookup!M$2,0),"")</f>
        <v/>
      </c>
      <c r="O8534" s="6">
        <f>IFERROR(VLOOKUP(E8534,Lookup!B:C,2,0),0)</f>
        <v>0</v>
      </c>
    </row>
    <row r="8535" customHeight="1" spans="11:15">
      <c r="K8535" s="6" t="str">
        <f>IFERROR(VLOOKUP($J8535,Lookup!$I:$M,Lookup!J$2,0),"")</f>
        <v/>
      </c>
      <c r="L8535" s="6" t="str">
        <f>IFERROR(VLOOKUP($J8535,Lookup!$I:$M,Lookup!K$2,0),"")</f>
        <v/>
      </c>
      <c r="M8535" s="6" t="str">
        <f>IFERROR(VLOOKUP($J8535,Lookup!$I:$M,Lookup!L$2,0),"")</f>
        <v/>
      </c>
      <c r="N8535" s="6" t="str">
        <f>IFERROR(VLOOKUP($J8535,Lookup!$I:$M,Lookup!M$2,0),"")</f>
        <v/>
      </c>
      <c r="O8535" s="6">
        <f>IFERROR(VLOOKUP(E8535,Lookup!B:C,2,0),0)</f>
        <v>0</v>
      </c>
    </row>
    <row r="8536" customHeight="1" spans="11:15">
      <c r="K8536" s="6" t="str">
        <f>IFERROR(VLOOKUP($J8536,Lookup!$I:$M,Lookup!J$2,0),"")</f>
        <v/>
      </c>
      <c r="L8536" s="6" t="str">
        <f>IFERROR(VLOOKUP($J8536,Lookup!$I:$M,Lookup!K$2,0),"")</f>
        <v/>
      </c>
      <c r="M8536" s="6" t="str">
        <f>IFERROR(VLOOKUP($J8536,Lookup!$I:$M,Lookup!L$2,0),"")</f>
        <v/>
      </c>
      <c r="N8536" s="6" t="str">
        <f>IFERROR(VLOOKUP($J8536,Lookup!$I:$M,Lookup!M$2,0),"")</f>
        <v/>
      </c>
      <c r="O8536" s="6">
        <f>IFERROR(VLOOKUP(E8536,Lookup!B:C,2,0),0)</f>
        <v>0</v>
      </c>
    </row>
    <row r="8537" customHeight="1" spans="11:15">
      <c r="K8537" s="6" t="str">
        <f>IFERROR(VLOOKUP($J8537,Lookup!$I:$M,Lookup!J$2,0),"")</f>
        <v/>
      </c>
      <c r="L8537" s="6" t="str">
        <f>IFERROR(VLOOKUP($J8537,Lookup!$I:$M,Lookup!K$2,0),"")</f>
        <v/>
      </c>
      <c r="M8537" s="6" t="str">
        <f>IFERROR(VLOOKUP($J8537,Lookup!$I:$M,Lookup!L$2,0),"")</f>
        <v/>
      </c>
      <c r="N8537" s="6" t="str">
        <f>IFERROR(VLOOKUP($J8537,Lookup!$I:$M,Lookup!M$2,0),"")</f>
        <v/>
      </c>
      <c r="O8537" s="6">
        <f>IFERROR(VLOOKUP(E8537,Lookup!B:C,2,0),0)</f>
        <v>0</v>
      </c>
    </row>
    <row r="8538" customHeight="1" spans="11:15">
      <c r="K8538" s="6" t="str">
        <f>IFERROR(VLOOKUP($J8538,Lookup!$I:$M,Lookup!J$2,0),"")</f>
        <v/>
      </c>
      <c r="L8538" s="6" t="str">
        <f>IFERROR(VLOOKUP($J8538,Lookup!$I:$M,Lookup!K$2,0),"")</f>
        <v/>
      </c>
      <c r="M8538" s="6" t="str">
        <f>IFERROR(VLOOKUP($J8538,Lookup!$I:$M,Lookup!L$2,0),"")</f>
        <v/>
      </c>
      <c r="N8538" s="6" t="str">
        <f>IFERROR(VLOOKUP($J8538,Lookup!$I:$M,Lookup!M$2,0),"")</f>
        <v/>
      </c>
      <c r="O8538" s="6">
        <f>IFERROR(VLOOKUP(E8538,Lookup!B:C,2,0),0)</f>
        <v>0</v>
      </c>
    </row>
    <row r="8539" customHeight="1" spans="11:15">
      <c r="K8539" s="6" t="str">
        <f>IFERROR(VLOOKUP($J8539,Lookup!$I:$M,Lookup!J$2,0),"")</f>
        <v/>
      </c>
      <c r="L8539" s="6" t="str">
        <f>IFERROR(VLOOKUP($J8539,Lookup!$I:$M,Lookup!K$2,0),"")</f>
        <v/>
      </c>
      <c r="M8539" s="6" t="str">
        <f>IFERROR(VLOOKUP($J8539,Lookup!$I:$M,Lookup!L$2,0),"")</f>
        <v/>
      </c>
      <c r="N8539" s="6" t="str">
        <f>IFERROR(VLOOKUP($J8539,Lookup!$I:$M,Lookup!M$2,0),"")</f>
        <v/>
      </c>
      <c r="O8539" s="6">
        <f>IFERROR(VLOOKUP(E8539,Lookup!B:C,2,0),0)</f>
        <v>0</v>
      </c>
    </row>
    <row r="8540" customHeight="1" spans="11:15">
      <c r="K8540" s="6" t="str">
        <f>IFERROR(VLOOKUP($J8540,Lookup!$I:$M,Lookup!J$2,0),"")</f>
        <v/>
      </c>
      <c r="L8540" s="6" t="str">
        <f>IFERROR(VLOOKUP($J8540,Lookup!$I:$M,Lookup!K$2,0),"")</f>
        <v/>
      </c>
      <c r="M8540" s="6" t="str">
        <f>IFERROR(VLOOKUP($J8540,Lookup!$I:$M,Lookup!L$2,0),"")</f>
        <v/>
      </c>
      <c r="N8540" s="6" t="str">
        <f>IFERROR(VLOOKUP($J8540,Lookup!$I:$M,Lookup!M$2,0),"")</f>
        <v/>
      </c>
      <c r="O8540" s="6">
        <f>IFERROR(VLOOKUP(E8540,Lookup!B:C,2,0),0)</f>
        <v>0</v>
      </c>
    </row>
    <row r="8541" customHeight="1" spans="11:15">
      <c r="K8541" s="6" t="str">
        <f>IFERROR(VLOOKUP($J8541,Lookup!$I:$M,Lookup!J$2,0),"")</f>
        <v/>
      </c>
      <c r="L8541" s="6" t="str">
        <f>IFERROR(VLOOKUP($J8541,Lookup!$I:$M,Lookup!K$2,0),"")</f>
        <v/>
      </c>
      <c r="M8541" s="6" t="str">
        <f>IFERROR(VLOOKUP($J8541,Lookup!$I:$M,Lookup!L$2,0),"")</f>
        <v/>
      </c>
      <c r="N8541" s="6" t="str">
        <f>IFERROR(VLOOKUP($J8541,Lookup!$I:$M,Lookup!M$2,0),"")</f>
        <v/>
      </c>
      <c r="O8541" s="6">
        <f>IFERROR(VLOOKUP(E8541,Lookup!B:C,2,0),0)</f>
        <v>0</v>
      </c>
    </row>
    <row r="8542" customHeight="1" spans="11:15">
      <c r="K8542" s="6" t="str">
        <f>IFERROR(VLOOKUP($J8542,Lookup!$I:$M,Lookup!J$2,0),"")</f>
        <v/>
      </c>
      <c r="L8542" s="6" t="str">
        <f>IFERROR(VLOOKUP($J8542,Lookup!$I:$M,Lookup!K$2,0),"")</f>
        <v/>
      </c>
      <c r="M8542" s="6" t="str">
        <f>IFERROR(VLOOKUP($J8542,Lookup!$I:$M,Lookup!L$2,0),"")</f>
        <v/>
      </c>
      <c r="N8542" s="6" t="str">
        <f>IFERROR(VLOOKUP($J8542,Lookup!$I:$M,Lookup!M$2,0),"")</f>
        <v/>
      </c>
      <c r="O8542" s="6">
        <f>IFERROR(VLOOKUP(E8542,Lookup!B:C,2,0),0)</f>
        <v>0</v>
      </c>
    </row>
    <row r="8543" customHeight="1" spans="11:15">
      <c r="K8543" s="6" t="str">
        <f>IFERROR(VLOOKUP($J8543,Lookup!$I:$M,Lookup!J$2,0),"")</f>
        <v/>
      </c>
      <c r="L8543" s="6" t="str">
        <f>IFERROR(VLOOKUP($J8543,Lookup!$I:$M,Lookup!K$2,0),"")</f>
        <v/>
      </c>
      <c r="M8543" s="6" t="str">
        <f>IFERROR(VLOOKUP($J8543,Lookup!$I:$M,Lookup!L$2,0),"")</f>
        <v/>
      </c>
      <c r="N8543" s="6" t="str">
        <f>IFERROR(VLOOKUP($J8543,Lookup!$I:$M,Lookup!M$2,0),"")</f>
        <v/>
      </c>
      <c r="O8543" s="6">
        <f>IFERROR(VLOOKUP(E8543,Lookup!B:C,2,0),0)</f>
        <v>0</v>
      </c>
    </row>
    <row r="8544" customHeight="1" spans="11:15">
      <c r="K8544" s="6" t="str">
        <f>IFERROR(VLOOKUP($J8544,Lookup!$I:$M,Lookup!J$2,0),"")</f>
        <v/>
      </c>
      <c r="L8544" s="6" t="str">
        <f>IFERROR(VLOOKUP($J8544,Lookup!$I:$M,Lookup!K$2,0),"")</f>
        <v/>
      </c>
      <c r="M8544" s="6" t="str">
        <f>IFERROR(VLOOKUP($J8544,Lookup!$I:$M,Lookup!L$2,0),"")</f>
        <v/>
      </c>
      <c r="N8544" s="6" t="str">
        <f>IFERROR(VLOOKUP($J8544,Lookup!$I:$M,Lookup!M$2,0),"")</f>
        <v/>
      </c>
      <c r="O8544" s="6">
        <f>IFERROR(VLOOKUP(E8544,Lookup!B:C,2,0),0)</f>
        <v>0</v>
      </c>
    </row>
    <row r="8545" customHeight="1" spans="11:15">
      <c r="K8545" s="6" t="str">
        <f>IFERROR(VLOOKUP($J8545,Lookup!$I:$M,Lookup!J$2,0),"")</f>
        <v/>
      </c>
      <c r="L8545" s="6" t="str">
        <f>IFERROR(VLOOKUP($J8545,Lookup!$I:$M,Lookup!K$2,0),"")</f>
        <v/>
      </c>
      <c r="M8545" s="6" t="str">
        <f>IFERROR(VLOOKUP($J8545,Lookup!$I:$M,Lookup!L$2,0),"")</f>
        <v/>
      </c>
      <c r="N8545" s="6" t="str">
        <f>IFERROR(VLOOKUP($J8545,Lookup!$I:$M,Lookup!M$2,0),"")</f>
        <v/>
      </c>
      <c r="O8545" s="6">
        <f>IFERROR(VLOOKUP(E8545,Lookup!B:C,2,0),0)</f>
        <v>0</v>
      </c>
    </row>
    <row r="8546" customHeight="1" spans="11:15">
      <c r="K8546" s="6" t="str">
        <f>IFERROR(VLOOKUP($J8546,Lookup!$I:$M,Lookup!J$2,0),"")</f>
        <v/>
      </c>
      <c r="L8546" s="6" t="str">
        <f>IFERROR(VLOOKUP($J8546,Lookup!$I:$M,Lookup!K$2,0),"")</f>
        <v/>
      </c>
      <c r="M8546" s="6" t="str">
        <f>IFERROR(VLOOKUP($J8546,Lookup!$I:$M,Lookup!L$2,0),"")</f>
        <v/>
      </c>
      <c r="N8546" s="6" t="str">
        <f>IFERROR(VLOOKUP($J8546,Lookup!$I:$M,Lookup!M$2,0),"")</f>
        <v/>
      </c>
      <c r="O8546" s="6">
        <f>IFERROR(VLOOKUP(E8546,Lookup!B:C,2,0),0)</f>
        <v>0</v>
      </c>
    </row>
    <row r="8547" customHeight="1" spans="11:15">
      <c r="K8547" s="6" t="str">
        <f>IFERROR(VLOOKUP($J8547,Lookup!$I:$M,Lookup!J$2,0),"")</f>
        <v/>
      </c>
      <c r="L8547" s="6" t="str">
        <f>IFERROR(VLOOKUP($J8547,Lookup!$I:$M,Lookup!K$2,0),"")</f>
        <v/>
      </c>
      <c r="M8547" s="6" t="str">
        <f>IFERROR(VLOOKUP($J8547,Lookup!$I:$M,Lookup!L$2,0),"")</f>
        <v/>
      </c>
      <c r="N8547" s="6" t="str">
        <f>IFERROR(VLOOKUP($J8547,Lookup!$I:$M,Lookup!M$2,0),"")</f>
        <v/>
      </c>
      <c r="O8547" s="6">
        <f>IFERROR(VLOOKUP(E8547,Lookup!B:C,2,0),0)</f>
        <v>0</v>
      </c>
    </row>
    <row r="8548" customHeight="1" spans="11:15">
      <c r="K8548" s="6" t="str">
        <f>IFERROR(VLOOKUP($J8548,Lookup!$I:$M,Lookup!J$2,0),"")</f>
        <v/>
      </c>
      <c r="L8548" s="6" t="str">
        <f>IFERROR(VLOOKUP($J8548,Lookup!$I:$M,Lookup!K$2,0),"")</f>
        <v/>
      </c>
      <c r="M8548" s="6" t="str">
        <f>IFERROR(VLOOKUP($J8548,Lookup!$I:$M,Lookup!L$2,0),"")</f>
        <v/>
      </c>
      <c r="N8548" s="6" t="str">
        <f>IFERROR(VLOOKUP($J8548,Lookup!$I:$M,Lookup!M$2,0),"")</f>
        <v/>
      </c>
      <c r="O8548" s="6">
        <f>IFERROR(VLOOKUP(E8548,Lookup!B:C,2,0),0)</f>
        <v>0</v>
      </c>
    </row>
    <row r="8549" customHeight="1" spans="11:15">
      <c r="K8549" s="6" t="str">
        <f>IFERROR(VLOOKUP($J8549,Lookup!$I:$M,Lookup!J$2,0),"")</f>
        <v/>
      </c>
      <c r="L8549" s="6" t="str">
        <f>IFERROR(VLOOKUP($J8549,Lookup!$I:$M,Lookup!K$2,0),"")</f>
        <v/>
      </c>
      <c r="M8549" s="6" t="str">
        <f>IFERROR(VLOOKUP($J8549,Lookup!$I:$M,Lookup!L$2,0),"")</f>
        <v/>
      </c>
      <c r="N8549" s="6" t="str">
        <f>IFERROR(VLOOKUP($J8549,Lookup!$I:$M,Lookup!M$2,0),"")</f>
        <v/>
      </c>
      <c r="O8549" s="6">
        <f>IFERROR(VLOOKUP(E8549,Lookup!B:C,2,0),0)</f>
        <v>0</v>
      </c>
    </row>
    <row r="8550" customHeight="1" spans="11:15">
      <c r="K8550" s="6" t="str">
        <f>IFERROR(VLOOKUP($J8550,Lookup!$I:$M,Lookup!J$2,0),"")</f>
        <v/>
      </c>
      <c r="L8550" s="6" t="str">
        <f>IFERROR(VLOOKUP($J8550,Lookup!$I:$M,Lookup!K$2,0),"")</f>
        <v/>
      </c>
      <c r="M8550" s="6" t="str">
        <f>IFERROR(VLOOKUP($J8550,Lookup!$I:$M,Lookup!L$2,0),"")</f>
        <v/>
      </c>
      <c r="N8550" s="6" t="str">
        <f>IFERROR(VLOOKUP($J8550,Lookup!$I:$M,Lookup!M$2,0),"")</f>
        <v/>
      </c>
      <c r="O8550" s="6">
        <f>IFERROR(VLOOKUP(E8550,Lookup!B:C,2,0),0)</f>
        <v>0</v>
      </c>
    </row>
    <row r="8551" customHeight="1" spans="11:15">
      <c r="K8551" s="6" t="str">
        <f>IFERROR(VLOOKUP($J8551,Lookup!$I:$M,Lookup!J$2,0),"")</f>
        <v/>
      </c>
      <c r="L8551" s="6" t="str">
        <f>IFERROR(VLOOKUP($J8551,Lookup!$I:$M,Lookup!K$2,0),"")</f>
        <v/>
      </c>
      <c r="M8551" s="6" t="str">
        <f>IFERROR(VLOOKUP($J8551,Lookup!$I:$M,Lookup!L$2,0),"")</f>
        <v/>
      </c>
      <c r="N8551" s="6" t="str">
        <f>IFERROR(VLOOKUP($J8551,Lookup!$I:$M,Lookup!M$2,0),"")</f>
        <v/>
      </c>
      <c r="O8551" s="6">
        <f>IFERROR(VLOOKUP(E8551,Lookup!B:C,2,0),0)</f>
        <v>0</v>
      </c>
    </row>
    <row r="8552" customHeight="1" spans="11:15">
      <c r="K8552" s="6" t="str">
        <f>IFERROR(VLOOKUP($J8552,Lookup!$I:$M,Lookup!J$2,0),"")</f>
        <v/>
      </c>
      <c r="L8552" s="6" t="str">
        <f>IFERROR(VLOOKUP($J8552,Lookup!$I:$M,Lookup!K$2,0),"")</f>
        <v/>
      </c>
      <c r="M8552" s="6" t="str">
        <f>IFERROR(VLOOKUP($J8552,Lookup!$I:$M,Lookup!L$2,0),"")</f>
        <v/>
      </c>
      <c r="N8552" s="6" t="str">
        <f>IFERROR(VLOOKUP($J8552,Lookup!$I:$M,Lookup!M$2,0),"")</f>
        <v/>
      </c>
      <c r="O8552" s="6">
        <f>IFERROR(VLOOKUP(E8552,Lookup!B:C,2,0),0)</f>
        <v>0</v>
      </c>
    </row>
    <row r="8553" customHeight="1" spans="11:15">
      <c r="K8553" s="6" t="str">
        <f>IFERROR(VLOOKUP($J8553,Lookup!$I:$M,Lookup!J$2,0),"")</f>
        <v/>
      </c>
      <c r="L8553" s="6" t="str">
        <f>IFERROR(VLOOKUP($J8553,Lookup!$I:$M,Lookup!K$2,0),"")</f>
        <v/>
      </c>
      <c r="M8553" s="6" t="str">
        <f>IFERROR(VLOOKUP($J8553,Lookup!$I:$M,Lookup!L$2,0),"")</f>
        <v/>
      </c>
      <c r="N8553" s="6" t="str">
        <f>IFERROR(VLOOKUP($J8553,Lookup!$I:$M,Lookup!M$2,0),"")</f>
        <v/>
      </c>
      <c r="O8553" s="6">
        <f>IFERROR(VLOOKUP(E8553,Lookup!B:C,2,0),0)</f>
        <v>0</v>
      </c>
    </row>
    <row r="8554" customHeight="1" spans="11:15">
      <c r="K8554" s="6" t="str">
        <f>IFERROR(VLOOKUP($J8554,Lookup!$I:$M,Lookup!J$2,0),"")</f>
        <v/>
      </c>
      <c r="L8554" s="6" t="str">
        <f>IFERROR(VLOOKUP($J8554,Lookup!$I:$M,Lookup!K$2,0),"")</f>
        <v/>
      </c>
      <c r="M8554" s="6" t="str">
        <f>IFERROR(VLOOKUP($J8554,Lookup!$I:$M,Lookup!L$2,0),"")</f>
        <v/>
      </c>
      <c r="N8554" s="6" t="str">
        <f>IFERROR(VLOOKUP($J8554,Lookup!$I:$M,Lookup!M$2,0),"")</f>
        <v/>
      </c>
      <c r="O8554" s="6">
        <f>IFERROR(VLOOKUP(E8554,Lookup!B:C,2,0),0)</f>
        <v>0</v>
      </c>
    </row>
    <row r="8555" customHeight="1" spans="11:15">
      <c r="K8555" s="6" t="str">
        <f>IFERROR(VLOOKUP($J8555,Lookup!$I:$M,Lookup!J$2,0),"")</f>
        <v/>
      </c>
      <c r="L8555" s="6" t="str">
        <f>IFERROR(VLOOKUP($J8555,Lookup!$I:$M,Lookup!K$2,0),"")</f>
        <v/>
      </c>
      <c r="M8555" s="6" t="str">
        <f>IFERROR(VLOOKUP($J8555,Lookup!$I:$M,Lookup!L$2,0),"")</f>
        <v/>
      </c>
      <c r="N8555" s="6" t="str">
        <f>IFERROR(VLOOKUP($J8555,Lookup!$I:$M,Lookup!M$2,0),"")</f>
        <v/>
      </c>
      <c r="O8555" s="6">
        <f>IFERROR(VLOOKUP(E8555,Lookup!B:C,2,0),0)</f>
        <v>0</v>
      </c>
    </row>
    <row r="8556" customHeight="1" spans="11:15">
      <c r="K8556" s="6" t="str">
        <f>IFERROR(VLOOKUP($J8556,Lookup!$I:$M,Lookup!J$2,0),"")</f>
        <v/>
      </c>
      <c r="L8556" s="6" t="str">
        <f>IFERROR(VLOOKUP($J8556,Lookup!$I:$M,Lookup!K$2,0),"")</f>
        <v/>
      </c>
      <c r="M8556" s="6" t="str">
        <f>IFERROR(VLOOKUP($J8556,Lookup!$I:$M,Lookup!L$2,0),"")</f>
        <v/>
      </c>
      <c r="N8556" s="6" t="str">
        <f>IFERROR(VLOOKUP($J8556,Lookup!$I:$M,Lookup!M$2,0),"")</f>
        <v/>
      </c>
      <c r="O8556" s="6">
        <f>IFERROR(VLOOKUP(E8556,Lookup!B:C,2,0),0)</f>
        <v>0</v>
      </c>
    </row>
    <row r="8557" customHeight="1" spans="11:15">
      <c r="K8557" s="6" t="str">
        <f>IFERROR(VLOOKUP($J8557,Lookup!$I:$M,Lookup!J$2,0),"")</f>
        <v/>
      </c>
      <c r="L8557" s="6" t="str">
        <f>IFERROR(VLOOKUP($J8557,Lookup!$I:$M,Lookup!K$2,0),"")</f>
        <v/>
      </c>
      <c r="M8557" s="6" t="str">
        <f>IFERROR(VLOOKUP($J8557,Lookup!$I:$M,Lookup!L$2,0),"")</f>
        <v/>
      </c>
      <c r="N8557" s="6" t="str">
        <f>IFERROR(VLOOKUP($J8557,Lookup!$I:$M,Lookup!M$2,0),"")</f>
        <v/>
      </c>
      <c r="O8557" s="6">
        <f>IFERROR(VLOOKUP(E8557,Lookup!B:C,2,0),0)</f>
        <v>0</v>
      </c>
    </row>
    <row r="8558" customHeight="1" spans="11:15">
      <c r="K8558" s="6" t="str">
        <f>IFERROR(VLOOKUP($J8558,Lookup!$I:$M,Lookup!J$2,0),"")</f>
        <v/>
      </c>
      <c r="L8558" s="6" t="str">
        <f>IFERROR(VLOOKUP($J8558,Lookup!$I:$M,Lookup!K$2,0),"")</f>
        <v/>
      </c>
      <c r="M8558" s="6" t="str">
        <f>IFERROR(VLOOKUP($J8558,Lookup!$I:$M,Lookup!L$2,0),"")</f>
        <v/>
      </c>
      <c r="N8558" s="6" t="str">
        <f>IFERROR(VLOOKUP($J8558,Lookup!$I:$M,Lookup!M$2,0),"")</f>
        <v/>
      </c>
      <c r="O8558" s="6">
        <f>IFERROR(VLOOKUP(E8558,Lookup!B:C,2,0),0)</f>
        <v>0</v>
      </c>
    </row>
    <row r="8559" customHeight="1" spans="11:15">
      <c r="K8559" s="6" t="str">
        <f>IFERROR(VLOOKUP($J8559,Lookup!$I:$M,Lookup!J$2,0),"")</f>
        <v/>
      </c>
      <c r="L8559" s="6" t="str">
        <f>IFERROR(VLOOKUP($J8559,Lookup!$I:$M,Lookup!K$2,0),"")</f>
        <v/>
      </c>
      <c r="M8559" s="6" t="str">
        <f>IFERROR(VLOOKUP($J8559,Lookup!$I:$M,Lookup!L$2,0),"")</f>
        <v/>
      </c>
      <c r="N8559" s="6" t="str">
        <f>IFERROR(VLOOKUP($J8559,Lookup!$I:$M,Lookup!M$2,0),"")</f>
        <v/>
      </c>
      <c r="O8559" s="6">
        <f>IFERROR(VLOOKUP(E8559,Lookup!B:C,2,0),0)</f>
        <v>0</v>
      </c>
    </row>
    <row r="8560" customHeight="1" spans="11:15">
      <c r="K8560" s="6" t="str">
        <f>IFERROR(VLOOKUP($J8560,Lookup!$I:$M,Lookup!J$2,0),"")</f>
        <v/>
      </c>
      <c r="L8560" s="6" t="str">
        <f>IFERROR(VLOOKUP($J8560,Lookup!$I:$M,Lookup!K$2,0),"")</f>
        <v/>
      </c>
      <c r="M8560" s="6" t="str">
        <f>IFERROR(VLOOKUP($J8560,Lookup!$I:$M,Lookup!L$2,0),"")</f>
        <v/>
      </c>
      <c r="N8560" s="6" t="str">
        <f>IFERROR(VLOOKUP($J8560,Lookup!$I:$M,Lookup!M$2,0),"")</f>
        <v/>
      </c>
      <c r="O8560" s="6">
        <f>IFERROR(VLOOKUP(E8560,Lookup!B:C,2,0),0)</f>
        <v>0</v>
      </c>
    </row>
    <row r="8561" customHeight="1" spans="11:15">
      <c r="K8561" s="6" t="str">
        <f>IFERROR(VLOOKUP($J8561,Lookup!$I:$M,Lookup!J$2,0),"")</f>
        <v/>
      </c>
      <c r="L8561" s="6" t="str">
        <f>IFERROR(VLOOKUP($J8561,Lookup!$I:$M,Lookup!K$2,0),"")</f>
        <v/>
      </c>
      <c r="M8561" s="6" t="str">
        <f>IFERROR(VLOOKUP($J8561,Lookup!$I:$M,Lookup!L$2,0),"")</f>
        <v/>
      </c>
      <c r="N8561" s="6" t="str">
        <f>IFERROR(VLOOKUP($J8561,Lookup!$I:$M,Lookup!M$2,0),"")</f>
        <v/>
      </c>
      <c r="O8561" s="6">
        <f>IFERROR(VLOOKUP(E8561,Lookup!B:C,2,0),0)</f>
        <v>0</v>
      </c>
    </row>
    <row r="8562" customHeight="1" spans="11:15">
      <c r="K8562" s="6" t="str">
        <f>IFERROR(VLOOKUP($J8562,Lookup!$I:$M,Lookup!J$2,0),"")</f>
        <v/>
      </c>
      <c r="L8562" s="6" t="str">
        <f>IFERROR(VLOOKUP($J8562,Lookup!$I:$M,Lookup!K$2,0),"")</f>
        <v/>
      </c>
      <c r="M8562" s="6" t="str">
        <f>IFERROR(VLOOKUP($J8562,Lookup!$I:$M,Lookup!L$2,0),"")</f>
        <v/>
      </c>
      <c r="N8562" s="6" t="str">
        <f>IFERROR(VLOOKUP($J8562,Lookup!$I:$M,Lookup!M$2,0),"")</f>
        <v/>
      </c>
      <c r="O8562" s="6">
        <f>IFERROR(VLOOKUP(E8562,Lookup!B:C,2,0),0)</f>
        <v>0</v>
      </c>
    </row>
    <row r="8563" customHeight="1" spans="11:15">
      <c r="K8563" s="6" t="str">
        <f>IFERROR(VLOOKUP($J8563,Lookup!$I:$M,Lookup!J$2,0),"")</f>
        <v/>
      </c>
      <c r="L8563" s="6" t="str">
        <f>IFERROR(VLOOKUP($J8563,Lookup!$I:$M,Lookup!K$2,0),"")</f>
        <v/>
      </c>
      <c r="M8563" s="6" t="str">
        <f>IFERROR(VLOOKUP($J8563,Lookup!$I:$M,Lookup!L$2,0),"")</f>
        <v/>
      </c>
      <c r="N8563" s="6" t="str">
        <f>IFERROR(VLOOKUP($J8563,Lookup!$I:$M,Lookup!M$2,0),"")</f>
        <v/>
      </c>
      <c r="O8563" s="6">
        <f>IFERROR(VLOOKUP(E8563,Lookup!B:C,2,0),0)</f>
        <v>0</v>
      </c>
    </row>
    <row r="8564" customHeight="1" spans="11:15">
      <c r="K8564" s="6" t="str">
        <f>IFERROR(VLOOKUP($J8564,Lookup!$I:$M,Lookup!J$2,0),"")</f>
        <v/>
      </c>
      <c r="L8564" s="6" t="str">
        <f>IFERROR(VLOOKUP($J8564,Lookup!$I:$M,Lookup!K$2,0),"")</f>
        <v/>
      </c>
      <c r="M8564" s="6" t="str">
        <f>IFERROR(VLOOKUP($J8564,Lookup!$I:$M,Lookup!L$2,0),"")</f>
        <v/>
      </c>
      <c r="N8564" s="6" t="str">
        <f>IFERROR(VLOOKUP($J8564,Lookup!$I:$M,Lookup!M$2,0),"")</f>
        <v/>
      </c>
      <c r="O8564" s="6">
        <f>IFERROR(VLOOKUP(E8564,Lookup!B:C,2,0),0)</f>
        <v>0</v>
      </c>
    </row>
    <row r="8565" customHeight="1" spans="11:15">
      <c r="K8565" s="6" t="str">
        <f>IFERROR(VLOOKUP($J8565,Lookup!$I:$M,Lookup!J$2,0),"")</f>
        <v/>
      </c>
      <c r="L8565" s="6" t="str">
        <f>IFERROR(VLOOKUP($J8565,Lookup!$I:$M,Lookup!K$2,0),"")</f>
        <v/>
      </c>
      <c r="M8565" s="6" t="str">
        <f>IFERROR(VLOOKUP($J8565,Lookup!$I:$M,Lookup!L$2,0),"")</f>
        <v/>
      </c>
      <c r="N8565" s="6" t="str">
        <f>IFERROR(VLOOKUP($J8565,Lookup!$I:$M,Lookup!M$2,0),"")</f>
        <v/>
      </c>
      <c r="O8565" s="6">
        <f>IFERROR(VLOOKUP(E8565,Lookup!B:C,2,0),0)</f>
        <v>0</v>
      </c>
    </row>
    <row r="8566" customHeight="1" spans="11:15">
      <c r="K8566" s="6" t="str">
        <f>IFERROR(VLOOKUP($J8566,Lookup!$I:$M,Lookup!J$2,0),"")</f>
        <v/>
      </c>
      <c r="L8566" s="6" t="str">
        <f>IFERROR(VLOOKUP($J8566,Lookup!$I:$M,Lookup!K$2,0),"")</f>
        <v/>
      </c>
      <c r="M8566" s="6" t="str">
        <f>IFERROR(VLOOKUP($J8566,Lookup!$I:$M,Lookup!L$2,0),"")</f>
        <v/>
      </c>
      <c r="N8566" s="6" t="str">
        <f>IFERROR(VLOOKUP($J8566,Lookup!$I:$M,Lookup!M$2,0),"")</f>
        <v/>
      </c>
      <c r="O8566" s="6">
        <f>IFERROR(VLOOKUP(E8566,Lookup!B:C,2,0),0)</f>
        <v>0</v>
      </c>
    </row>
    <row r="8567" customHeight="1" spans="11:15">
      <c r="K8567" s="6" t="str">
        <f>IFERROR(VLOOKUP($J8567,Lookup!$I:$M,Lookup!J$2,0),"")</f>
        <v/>
      </c>
      <c r="L8567" s="6" t="str">
        <f>IFERROR(VLOOKUP($J8567,Lookup!$I:$M,Lookup!K$2,0),"")</f>
        <v/>
      </c>
      <c r="M8567" s="6" t="str">
        <f>IFERROR(VLOOKUP($J8567,Lookup!$I:$M,Lookup!L$2,0),"")</f>
        <v/>
      </c>
      <c r="N8567" s="6" t="str">
        <f>IFERROR(VLOOKUP($J8567,Lookup!$I:$M,Lookup!M$2,0),"")</f>
        <v/>
      </c>
      <c r="O8567" s="6">
        <f>IFERROR(VLOOKUP(E8567,Lookup!B:C,2,0),0)</f>
        <v>0</v>
      </c>
    </row>
    <row r="8568" customHeight="1" spans="11:15">
      <c r="K8568" s="6" t="str">
        <f>IFERROR(VLOOKUP($J8568,Lookup!$I:$M,Lookup!J$2,0),"")</f>
        <v/>
      </c>
      <c r="L8568" s="6" t="str">
        <f>IFERROR(VLOOKUP($J8568,Lookup!$I:$M,Lookup!K$2,0),"")</f>
        <v/>
      </c>
      <c r="M8568" s="6" t="str">
        <f>IFERROR(VLOOKUP($J8568,Lookup!$I:$M,Lookup!L$2,0),"")</f>
        <v/>
      </c>
      <c r="N8568" s="6" t="str">
        <f>IFERROR(VLOOKUP($J8568,Lookup!$I:$M,Lookup!M$2,0),"")</f>
        <v/>
      </c>
      <c r="O8568" s="6">
        <f>IFERROR(VLOOKUP(E8568,Lookup!B:C,2,0),0)</f>
        <v>0</v>
      </c>
    </row>
    <row r="8569" customHeight="1" spans="11:15">
      <c r="K8569" s="6" t="str">
        <f>IFERROR(VLOOKUP($J8569,Lookup!$I:$M,Lookup!J$2,0),"")</f>
        <v/>
      </c>
      <c r="L8569" s="6" t="str">
        <f>IFERROR(VLOOKUP($J8569,Lookup!$I:$M,Lookup!K$2,0),"")</f>
        <v/>
      </c>
      <c r="M8569" s="6" t="str">
        <f>IFERROR(VLOOKUP($J8569,Lookup!$I:$M,Lookup!L$2,0),"")</f>
        <v/>
      </c>
      <c r="N8569" s="6" t="str">
        <f>IFERROR(VLOOKUP($J8569,Lookup!$I:$M,Lookup!M$2,0),"")</f>
        <v/>
      </c>
      <c r="O8569" s="6">
        <f>IFERROR(VLOOKUP(E8569,Lookup!B:C,2,0),0)</f>
        <v>0</v>
      </c>
    </row>
    <row r="8570" customHeight="1" spans="11:15">
      <c r="K8570" s="6" t="str">
        <f>IFERROR(VLOOKUP($J8570,Lookup!$I:$M,Lookup!J$2,0),"")</f>
        <v/>
      </c>
      <c r="L8570" s="6" t="str">
        <f>IFERROR(VLOOKUP($J8570,Lookup!$I:$M,Lookup!K$2,0),"")</f>
        <v/>
      </c>
      <c r="M8570" s="6" t="str">
        <f>IFERROR(VLOOKUP($J8570,Lookup!$I:$M,Lookup!L$2,0),"")</f>
        <v/>
      </c>
      <c r="N8570" s="6" t="str">
        <f>IFERROR(VLOOKUP($J8570,Lookup!$I:$M,Lookup!M$2,0),"")</f>
        <v/>
      </c>
      <c r="O8570" s="6">
        <f>IFERROR(VLOOKUP(E8570,Lookup!B:C,2,0),0)</f>
        <v>0</v>
      </c>
    </row>
    <row r="8571" customHeight="1" spans="11:15">
      <c r="K8571" s="6" t="str">
        <f>IFERROR(VLOOKUP($J8571,Lookup!$I:$M,Lookup!J$2,0),"")</f>
        <v/>
      </c>
      <c r="L8571" s="6" t="str">
        <f>IFERROR(VLOOKUP($J8571,Lookup!$I:$M,Lookup!K$2,0),"")</f>
        <v/>
      </c>
      <c r="M8571" s="6" t="str">
        <f>IFERROR(VLOOKUP($J8571,Lookup!$I:$M,Lookup!L$2,0),"")</f>
        <v/>
      </c>
      <c r="N8571" s="6" t="str">
        <f>IFERROR(VLOOKUP($J8571,Lookup!$I:$M,Lookup!M$2,0),"")</f>
        <v/>
      </c>
      <c r="O8571" s="6">
        <f>IFERROR(VLOOKUP(E8571,Lookup!B:C,2,0),0)</f>
        <v>0</v>
      </c>
    </row>
    <row r="8572" customHeight="1" spans="11:15">
      <c r="K8572" s="6" t="str">
        <f>IFERROR(VLOOKUP($J8572,Lookup!$I:$M,Lookup!J$2,0),"")</f>
        <v/>
      </c>
      <c r="L8572" s="6" t="str">
        <f>IFERROR(VLOOKUP($J8572,Lookup!$I:$M,Lookup!K$2,0),"")</f>
        <v/>
      </c>
      <c r="M8572" s="6" t="str">
        <f>IFERROR(VLOOKUP($J8572,Lookup!$I:$M,Lookup!L$2,0),"")</f>
        <v/>
      </c>
      <c r="N8572" s="6" t="str">
        <f>IFERROR(VLOOKUP($J8572,Lookup!$I:$M,Lookup!M$2,0),"")</f>
        <v/>
      </c>
      <c r="O8572" s="6">
        <f>IFERROR(VLOOKUP(E8572,Lookup!B:C,2,0),0)</f>
        <v>0</v>
      </c>
    </row>
    <row r="8573" customHeight="1" spans="11:15">
      <c r="K8573" s="6" t="str">
        <f>IFERROR(VLOOKUP($J8573,Lookup!$I:$M,Lookup!J$2,0),"")</f>
        <v/>
      </c>
      <c r="L8573" s="6" t="str">
        <f>IFERROR(VLOOKUP($J8573,Lookup!$I:$M,Lookup!K$2,0),"")</f>
        <v/>
      </c>
      <c r="M8573" s="6" t="str">
        <f>IFERROR(VLOOKUP($J8573,Lookup!$I:$M,Lookup!L$2,0),"")</f>
        <v/>
      </c>
      <c r="N8573" s="6" t="str">
        <f>IFERROR(VLOOKUP($J8573,Lookup!$I:$M,Lookup!M$2,0),"")</f>
        <v/>
      </c>
      <c r="O8573" s="6">
        <f>IFERROR(VLOOKUP(E8573,Lookup!B:C,2,0),0)</f>
        <v>0</v>
      </c>
    </row>
    <row r="8574" customHeight="1" spans="11:15">
      <c r="K8574" s="6" t="str">
        <f>IFERROR(VLOOKUP($J8574,Lookup!$I:$M,Lookup!J$2,0),"")</f>
        <v/>
      </c>
      <c r="L8574" s="6" t="str">
        <f>IFERROR(VLOOKUP($J8574,Lookup!$I:$M,Lookup!K$2,0),"")</f>
        <v/>
      </c>
      <c r="M8574" s="6" t="str">
        <f>IFERROR(VLOOKUP($J8574,Lookup!$I:$M,Lookup!L$2,0),"")</f>
        <v/>
      </c>
      <c r="N8574" s="6" t="str">
        <f>IFERROR(VLOOKUP($J8574,Lookup!$I:$M,Lookup!M$2,0),"")</f>
        <v/>
      </c>
      <c r="O8574" s="6">
        <f>IFERROR(VLOOKUP(E8574,Lookup!B:C,2,0),0)</f>
        <v>0</v>
      </c>
    </row>
    <row r="8575" customHeight="1" spans="11:15">
      <c r="K8575" s="6" t="str">
        <f>IFERROR(VLOOKUP($J8575,Lookup!$I:$M,Lookup!J$2,0),"")</f>
        <v/>
      </c>
      <c r="L8575" s="6" t="str">
        <f>IFERROR(VLOOKUP($J8575,Lookup!$I:$M,Lookup!K$2,0),"")</f>
        <v/>
      </c>
      <c r="M8575" s="6" t="str">
        <f>IFERROR(VLOOKUP($J8575,Lookup!$I:$M,Lookup!L$2,0),"")</f>
        <v/>
      </c>
      <c r="N8575" s="6" t="str">
        <f>IFERROR(VLOOKUP($J8575,Lookup!$I:$M,Lookup!M$2,0),"")</f>
        <v/>
      </c>
      <c r="O8575" s="6">
        <f>IFERROR(VLOOKUP(E8575,Lookup!B:C,2,0),0)</f>
        <v>0</v>
      </c>
    </row>
    <row r="8576" customHeight="1" spans="11:15">
      <c r="K8576" s="6" t="str">
        <f>IFERROR(VLOOKUP($J8576,Lookup!$I:$M,Lookup!J$2,0),"")</f>
        <v/>
      </c>
      <c r="L8576" s="6" t="str">
        <f>IFERROR(VLOOKUP($J8576,Lookup!$I:$M,Lookup!K$2,0),"")</f>
        <v/>
      </c>
      <c r="M8576" s="6" t="str">
        <f>IFERROR(VLOOKUP($J8576,Lookup!$I:$M,Lookup!L$2,0),"")</f>
        <v/>
      </c>
      <c r="N8576" s="6" t="str">
        <f>IFERROR(VLOOKUP($J8576,Lookup!$I:$M,Lookup!M$2,0),"")</f>
        <v/>
      </c>
      <c r="O8576" s="6">
        <f>IFERROR(VLOOKUP(E8576,Lookup!B:C,2,0),0)</f>
        <v>0</v>
      </c>
    </row>
    <row r="8577" customHeight="1" spans="11:15">
      <c r="K8577" s="6" t="str">
        <f>IFERROR(VLOOKUP($J8577,Lookup!$I:$M,Lookup!J$2,0),"")</f>
        <v/>
      </c>
      <c r="L8577" s="6" t="str">
        <f>IFERROR(VLOOKUP($J8577,Lookup!$I:$M,Lookup!K$2,0),"")</f>
        <v/>
      </c>
      <c r="M8577" s="6" t="str">
        <f>IFERROR(VLOOKUP($J8577,Lookup!$I:$M,Lookup!L$2,0),"")</f>
        <v/>
      </c>
      <c r="N8577" s="6" t="str">
        <f>IFERROR(VLOOKUP($J8577,Lookup!$I:$M,Lookup!M$2,0),"")</f>
        <v/>
      </c>
      <c r="O8577" s="6">
        <f>IFERROR(VLOOKUP(E8577,Lookup!B:C,2,0),0)</f>
        <v>0</v>
      </c>
    </row>
    <row r="8578" customHeight="1" spans="11:15">
      <c r="K8578" s="6" t="str">
        <f>IFERROR(VLOOKUP($J8578,Lookup!$I:$M,Lookup!J$2,0),"")</f>
        <v/>
      </c>
      <c r="L8578" s="6" t="str">
        <f>IFERROR(VLOOKUP($J8578,Lookup!$I:$M,Lookup!K$2,0),"")</f>
        <v/>
      </c>
      <c r="M8578" s="6" t="str">
        <f>IFERROR(VLOOKUP($J8578,Lookup!$I:$M,Lookup!L$2,0),"")</f>
        <v/>
      </c>
      <c r="N8578" s="6" t="str">
        <f>IFERROR(VLOOKUP($J8578,Lookup!$I:$M,Lookup!M$2,0),"")</f>
        <v/>
      </c>
      <c r="O8578" s="6">
        <f>IFERROR(VLOOKUP(E8578,Lookup!B:C,2,0),0)</f>
        <v>0</v>
      </c>
    </row>
    <row r="8579" customHeight="1" spans="11:15">
      <c r="K8579" s="6" t="str">
        <f>IFERROR(VLOOKUP($J8579,Lookup!$I:$M,Lookup!J$2,0),"")</f>
        <v/>
      </c>
      <c r="L8579" s="6" t="str">
        <f>IFERROR(VLOOKUP($J8579,Lookup!$I:$M,Lookup!K$2,0),"")</f>
        <v/>
      </c>
      <c r="M8579" s="6" t="str">
        <f>IFERROR(VLOOKUP($J8579,Lookup!$I:$M,Lookup!L$2,0),"")</f>
        <v/>
      </c>
      <c r="N8579" s="6" t="str">
        <f>IFERROR(VLOOKUP($J8579,Lookup!$I:$M,Lookup!M$2,0),"")</f>
        <v/>
      </c>
      <c r="O8579" s="6">
        <f>IFERROR(VLOOKUP(E8579,Lookup!B:C,2,0),0)</f>
        <v>0</v>
      </c>
    </row>
    <row r="8580" customHeight="1" spans="11:15">
      <c r="K8580" s="6" t="str">
        <f>IFERROR(VLOOKUP($J8580,Lookup!$I:$M,Lookup!J$2,0),"")</f>
        <v/>
      </c>
      <c r="L8580" s="6" t="str">
        <f>IFERROR(VLOOKUP($J8580,Lookup!$I:$M,Lookup!K$2,0),"")</f>
        <v/>
      </c>
      <c r="M8580" s="6" t="str">
        <f>IFERROR(VLOOKUP($J8580,Lookup!$I:$M,Lookup!L$2,0),"")</f>
        <v/>
      </c>
      <c r="N8580" s="6" t="str">
        <f>IFERROR(VLOOKUP($J8580,Lookup!$I:$M,Lookup!M$2,0),"")</f>
        <v/>
      </c>
      <c r="O8580" s="6">
        <f>IFERROR(VLOOKUP(E8580,Lookup!B:C,2,0),0)</f>
        <v>0</v>
      </c>
    </row>
    <row r="8581" customHeight="1" spans="11:15">
      <c r="K8581" s="6" t="str">
        <f>IFERROR(VLOOKUP($J8581,Lookup!$I:$M,Lookup!J$2,0),"")</f>
        <v/>
      </c>
      <c r="L8581" s="6" t="str">
        <f>IFERROR(VLOOKUP($J8581,Lookup!$I:$M,Lookup!K$2,0),"")</f>
        <v/>
      </c>
      <c r="M8581" s="6" t="str">
        <f>IFERROR(VLOOKUP($J8581,Lookup!$I:$M,Lookup!L$2,0),"")</f>
        <v/>
      </c>
      <c r="N8581" s="6" t="str">
        <f>IFERROR(VLOOKUP($J8581,Lookup!$I:$M,Lookup!M$2,0),"")</f>
        <v/>
      </c>
      <c r="O8581" s="6">
        <f>IFERROR(VLOOKUP(E8581,Lookup!B:C,2,0),0)</f>
        <v>0</v>
      </c>
    </row>
    <row r="8582" customHeight="1" spans="11:15">
      <c r="K8582" s="6" t="str">
        <f>IFERROR(VLOOKUP($J8582,Lookup!$I:$M,Lookup!J$2,0),"")</f>
        <v/>
      </c>
      <c r="L8582" s="6" t="str">
        <f>IFERROR(VLOOKUP($J8582,Lookup!$I:$M,Lookup!K$2,0),"")</f>
        <v/>
      </c>
      <c r="M8582" s="6" t="str">
        <f>IFERROR(VLOOKUP($J8582,Lookup!$I:$M,Lookup!L$2,0),"")</f>
        <v/>
      </c>
      <c r="N8582" s="6" t="str">
        <f>IFERROR(VLOOKUP($J8582,Lookup!$I:$M,Lookup!M$2,0),"")</f>
        <v/>
      </c>
      <c r="O8582" s="6">
        <f>IFERROR(VLOOKUP(E8582,Lookup!B:C,2,0),0)</f>
        <v>0</v>
      </c>
    </row>
    <row r="8583" customHeight="1" spans="11:15">
      <c r="K8583" s="6" t="str">
        <f>IFERROR(VLOOKUP($J8583,Lookup!$I:$M,Lookup!J$2,0),"")</f>
        <v/>
      </c>
      <c r="L8583" s="6" t="str">
        <f>IFERROR(VLOOKUP($J8583,Lookup!$I:$M,Lookup!K$2,0),"")</f>
        <v/>
      </c>
      <c r="M8583" s="6" t="str">
        <f>IFERROR(VLOOKUP($J8583,Lookup!$I:$M,Lookup!L$2,0),"")</f>
        <v/>
      </c>
      <c r="N8583" s="6" t="str">
        <f>IFERROR(VLOOKUP($J8583,Lookup!$I:$M,Lookup!M$2,0),"")</f>
        <v/>
      </c>
      <c r="O8583" s="6">
        <f>IFERROR(VLOOKUP(E8583,Lookup!B:C,2,0),0)</f>
        <v>0</v>
      </c>
    </row>
    <row r="8584" customHeight="1" spans="11:15">
      <c r="K8584" s="6" t="str">
        <f>IFERROR(VLOOKUP($J8584,Lookup!$I:$M,Lookup!J$2,0),"")</f>
        <v/>
      </c>
      <c r="L8584" s="6" t="str">
        <f>IFERROR(VLOOKUP($J8584,Lookup!$I:$M,Lookup!K$2,0),"")</f>
        <v/>
      </c>
      <c r="M8584" s="6" t="str">
        <f>IFERROR(VLOOKUP($J8584,Lookup!$I:$M,Lookup!L$2,0),"")</f>
        <v/>
      </c>
      <c r="N8584" s="6" t="str">
        <f>IFERROR(VLOOKUP($J8584,Lookup!$I:$M,Lookup!M$2,0),"")</f>
        <v/>
      </c>
      <c r="O8584" s="6">
        <f>IFERROR(VLOOKUP(E8584,Lookup!B:C,2,0),0)</f>
        <v>0</v>
      </c>
    </row>
    <row r="8585" customHeight="1" spans="11:15">
      <c r="K8585" s="6" t="str">
        <f>IFERROR(VLOOKUP($J8585,Lookup!$I:$M,Lookup!J$2,0),"")</f>
        <v/>
      </c>
      <c r="L8585" s="6" t="str">
        <f>IFERROR(VLOOKUP($J8585,Lookup!$I:$M,Lookup!K$2,0),"")</f>
        <v/>
      </c>
      <c r="M8585" s="6" t="str">
        <f>IFERROR(VLOOKUP($J8585,Lookup!$I:$M,Lookup!L$2,0),"")</f>
        <v/>
      </c>
      <c r="N8585" s="6" t="str">
        <f>IFERROR(VLOOKUP($J8585,Lookup!$I:$M,Lookup!M$2,0),"")</f>
        <v/>
      </c>
      <c r="O8585" s="6">
        <f>IFERROR(VLOOKUP(E8585,Lookup!B:C,2,0),0)</f>
        <v>0</v>
      </c>
    </row>
    <row r="8586" customHeight="1" spans="11:15">
      <c r="K8586" s="6" t="str">
        <f>IFERROR(VLOOKUP($J8586,Lookup!$I:$M,Lookup!J$2,0),"")</f>
        <v/>
      </c>
      <c r="L8586" s="6" t="str">
        <f>IFERROR(VLOOKUP($J8586,Lookup!$I:$M,Lookup!K$2,0),"")</f>
        <v/>
      </c>
      <c r="M8586" s="6" t="str">
        <f>IFERROR(VLOOKUP($J8586,Lookup!$I:$M,Lookup!L$2,0),"")</f>
        <v/>
      </c>
      <c r="N8586" s="6" t="str">
        <f>IFERROR(VLOOKUP($J8586,Lookup!$I:$M,Lookup!M$2,0),"")</f>
        <v/>
      </c>
      <c r="O8586" s="6">
        <f>IFERROR(VLOOKUP(E8586,Lookup!B:C,2,0),0)</f>
        <v>0</v>
      </c>
    </row>
    <row r="8587" customHeight="1" spans="11:15">
      <c r="K8587" s="6" t="str">
        <f>IFERROR(VLOOKUP($J8587,Lookup!$I:$M,Lookup!J$2,0),"")</f>
        <v/>
      </c>
      <c r="L8587" s="6" t="str">
        <f>IFERROR(VLOOKUP($J8587,Lookup!$I:$M,Lookup!K$2,0),"")</f>
        <v/>
      </c>
      <c r="M8587" s="6" t="str">
        <f>IFERROR(VLOOKUP($J8587,Lookup!$I:$M,Lookup!L$2,0),"")</f>
        <v/>
      </c>
      <c r="N8587" s="6" t="str">
        <f>IFERROR(VLOOKUP($J8587,Lookup!$I:$M,Lookup!M$2,0),"")</f>
        <v/>
      </c>
      <c r="O8587" s="6">
        <f>IFERROR(VLOOKUP(E8587,Lookup!B:C,2,0),0)</f>
        <v>0</v>
      </c>
    </row>
    <row r="8588" customHeight="1" spans="11:15">
      <c r="K8588" s="6" t="str">
        <f>IFERROR(VLOOKUP($J8588,Lookup!$I:$M,Lookup!J$2,0),"")</f>
        <v/>
      </c>
      <c r="L8588" s="6" t="str">
        <f>IFERROR(VLOOKUP($J8588,Lookup!$I:$M,Lookup!K$2,0),"")</f>
        <v/>
      </c>
      <c r="M8588" s="6" t="str">
        <f>IFERROR(VLOOKUP($J8588,Lookup!$I:$M,Lookup!L$2,0),"")</f>
        <v/>
      </c>
      <c r="N8588" s="6" t="str">
        <f>IFERROR(VLOOKUP($J8588,Lookup!$I:$M,Lookup!M$2,0),"")</f>
        <v/>
      </c>
      <c r="O8588" s="6">
        <f>IFERROR(VLOOKUP(E8588,Lookup!B:C,2,0),0)</f>
        <v>0</v>
      </c>
    </row>
    <row r="8589" customHeight="1" spans="11:15">
      <c r="K8589" s="6" t="str">
        <f>IFERROR(VLOOKUP($J8589,Lookup!$I:$M,Lookup!J$2,0),"")</f>
        <v/>
      </c>
      <c r="L8589" s="6" t="str">
        <f>IFERROR(VLOOKUP($J8589,Lookup!$I:$M,Lookup!K$2,0),"")</f>
        <v/>
      </c>
      <c r="M8589" s="6" t="str">
        <f>IFERROR(VLOOKUP($J8589,Lookup!$I:$M,Lookup!L$2,0),"")</f>
        <v/>
      </c>
      <c r="N8589" s="6" t="str">
        <f>IFERROR(VLOOKUP($J8589,Lookup!$I:$M,Lookup!M$2,0),"")</f>
        <v/>
      </c>
      <c r="O8589" s="6">
        <f>IFERROR(VLOOKUP(E8589,Lookup!B:C,2,0),0)</f>
        <v>0</v>
      </c>
    </row>
    <row r="8590" customHeight="1" spans="11:15">
      <c r="K8590" s="6" t="str">
        <f>IFERROR(VLOOKUP($J8590,Lookup!$I:$M,Lookup!J$2,0),"")</f>
        <v/>
      </c>
      <c r="L8590" s="6" t="str">
        <f>IFERROR(VLOOKUP($J8590,Lookup!$I:$M,Lookup!K$2,0),"")</f>
        <v/>
      </c>
      <c r="M8590" s="6" t="str">
        <f>IFERROR(VLOOKUP($J8590,Lookup!$I:$M,Lookup!L$2,0),"")</f>
        <v/>
      </c>
      <c r="N8590" s="6" t="str">
        <f>IFERROR(VLOOKUP($J8590,Lookup!$I:$M,Lookup!M$2,0),"")</f>
        <v/>
      </c>
      <c r="O8590" s="6">
        <f>IFERROR(VLOOKUP(E8590,Lookup!B:C,2,0),0)</f>
        <v>0</v>
      </c>
    </row>
    <row r="8591" customHeight="1" spans="11:15">
      <c r="K8591" s="6" t="str">
        <f>IFERROR(VLOOKUP($J8591,Lookup!$I:$M,Lookup!J$2,0),"")</f>
        <v/>
      </c>
      <c r="L8591" s="6" t="str">
        <f>IFERROR(VLOOKUP($J8591,Lookup!$I:$M,Lookup!K$2,0),"")</f>
        <v/>
      </c>
      <c r="M8591" s="6" t="str">
        <f>IFERROR(VLOOKUP($J8591,Lookup!$I:$M,Lookup!L$2,0),"")</f>
        <v/>
      </c>
      <c r="N8591" s="6" t="str">
        <f>IFERROR(VLOOKUP($J8591,Lookup!$I:$M,Lookup!M$2,0),"")</f>
        <v/>
      </c>
      <c r="O8591" s="6">
        <f>IFERROR(VLOOKUP(E8591,Lookup!B:C,2,0),0)</f>
        <v>0</v>
      </c>
    </row>
    <row r="8592" customHeight="1" spans="11:15">
      <c r="K8592" s="6" t="str">
        <f>IFERROR(VLOOKUP($J8592,Lookup!$I:$M,Lookup!J$2,0),"")</f>
        <v/>
      </c>
      <c r="L8592" s="6" t="str">
        <f>IFERROR(VLOOKUP($J8592,Lookup!$I:$M,Lookup!K$2,0),"")</f>
        <v/>
      </c>
      <c r="M8592" s="6" t="str">
        <f>IFERROR(VLOOKUP($J8592,Lookup!$I:$M,Lookup!L$2,0),"")</f>
        <v/>
      </c>
      <c r="N8592" s="6" t="str">
        <f>IFERROR(VLOOKUP($J8592,Lookup!$I:$M,Lookup!M$2,0),"")</f>
        <v/>
      </c>
      <c r="O8592" s="6">
        <f>IFERROR(VLOOKUP(E8592,Lookup!B:C,2,0),0)</f>
        <v>0</v>
      </c>
    </row>
    <row r="8593" customHeight="1" spans="11:15">
      <c r="K8593" s="6" t="str">
        <f>IFERROR(VLOOKUP($J8593,Lookup!$I:$M,Lookup!J$2,0),"")</f>
        <v/>
      </c>
      <c r="L8593" s="6" t="str">
        <f>IFERROR(VLOOKUP($J8593,Lookup!$I:$M,Lookup!K$2,0),"")</f>
        <v/>
      </c>
      <c r="M8593" s="6" t="str">
        <f>IFERROR(VLOOKUP($J8593,Lookup!$I:$M,Lookup!L$2,0),"")</f>
        <v/>
      </c>
      <c r="N8593" s="6" t="str">
        <f>IFERROR(VLOOKUP($J8593,Lookup!$I:$M,Lookup!M$2,0),"")</f>
        <v/>
      </c>
      <c r="O8593" s="6">
        <f>IFERROR(VLOOKUP(E8593,Lookup!B:C,2,0),0)</f>
        <v>0</v>
      </c>
    </row>
    <row r="8594" customHeight="1" spans="11:15">
      <c r="K8594" s="6" t="str">
        <f>IFERROR(VLOOKUP($J8594,Lookup!$I:$M,Lookup!J$2,0),"")</f>
        <v/>
      </c>
      <c r="L8594" s="6" t="str">
        <f>IFERROR(VLOOKUP($J8594,Lookup!$I:$M,Lookup!K$2,0),"")</f>
        <v/>
      </c>
      <c r="M8594" s="6" t="str">
        <f>IFERROR(VLOOKUP($J8594,Lookup!$I:$M,Lookup!L$2,0),"")</f>
        <v/>
      </c>
      <c r="N8594" s="6" t="str">
        <f>IFERROR(VLOOKUP($J8594,Lookup!$I:$M,Lookup!M$2,0),"")</f>
        <v/>
      </c>
      <c r="O8594" s="6">
        <f>IFERROR(VLOOKUP(E8594,Lookup!B:C,2,0),0)</f>
        <v>0</v>
      </c>
    </row>
    <row r="8595" customHeight="1" spans="11:15">
      <c r="K8595" s="6" t="str">
        <f>IFERROR(VLOOKUP($J8595,Lookup!$I:$M,Lookup!J$2,0),"")</f>
        <v/>
      </c>
      <c r="L8595" s="6" t="str">
        <f>IFERROR(VLOOKUP($J8595,Lookup!$I:$M,Lookup!K$2,0),"")</f>
        <v/>
      </c>
      <c r="M8595" s="6" t="str">
        <f>IFERROR(VLOOKUP($J8595,Lookup!$I:$M,Lookup!L$2,0),"")</f>
        <v/>
      </c>
      <c r="N8595" s="6" t="str">
        <f>IFERROR(VLOOKUP($J8595,Lookup!$I:$M,Lookup!M$2,0),"")</f>
        <v/>
      </c>
      <c r="O8595" s="6">
        <f>IFERROR(VLOOKUP(E8595,Lookup!B:C,2,0),0)</f>
        <v>0</v>
      </c>
    </row>
    <row r="8596" customHeight="1" spans="11:15">
      <c r="K8596" s="6" t="str">
        <f>IFERROR(VLOOKUP($J8596,Lookup!$I:$M,Lookup!J$2,0),"")</f>
        <v/>
      </c>
      <c r="L8596" s="6" t="str">
        <f>IFERROR(VLOOKUP($J8596,Lookup!$I:$M,Lookup!K$2,0),"")</f>
        <v/>
      </c>
      <c r="M8596" s="6" t="str">
        <f>IFERROR(VLOOKUP($J8596,Lookup!$I:$M,Lookup!L$2,0),"")</f>
        <v/>
      </c>
      <c r="N8596" s="6" t="str">
        <f>IFERROR(VLOOKUP($J8596,Lookup!$I:$M,Lookup!M$2,0),"")</f>
        <v/>
      </c>
      <c r="O8596" s="6">
        <f>IFERROR(VLOOKUP(E8596,Lookup!B:C,2,0),0)</f>
        <v>0</v>
      </c>
    </row>
    <row r="8597" customHeight="1" spans="11:15">
      <c r="K8597" s="6" t="str">
        <f>IFERROR(VLOOKUP($J8597,Lookup!$I:$M,Lookup!J$2,0),"")</f>
        <v/>
      </c>
      <c r="L8597" s="6" t="str">
        <f>IFERROR(VLOOKUP($J8597,Lookup!$I:$M,Lookup!K$2,0),"")</f>
        <v/>
      </c>
      <c r="M8597" s="6" t="str">
        <f>IFERROR(VLOOKUP($J8597,Lookup!$I:$M,Lookup!L$2,0),"")</f>
        <v/>
      </c>
      <c r="N8597" s="6" t="str">
        <f>IFERROR(VLOOKUP($J8597,Lookup!$I:$M,Lookup!M$2,0),"")</f>
        <v/>
      </c>
      <c r="O8597" s="6">
        <f>IFERROR(VLOOKUP(E8597,Lookup!B:C,2,0),0)</f>
        <v>0</v>
      </c>
    </row>
    <row r="8598" customHeight="1" spans="11:15">
      <c r="K8598" s="6" t="str">
        <f>IFERROR(VLOOKUP($J8598,Lookup!$I:$M,Lookup!J$2,0),"")</f>
        <v/>
      </c>
      <c r="L8598" s="6" t="str">
        <f>IFERROR(VLOOKUP($J8598,Lookup!$I:$M,Lookup!K$2,0),"")</f>
        <v/>
      </c>
      <c r="M8598" s="6" t="str">
        <f>IFERROR(VLOOKUP($J8598,Lookup!$I:$M,Lookup!L$2,0),"")</f>
        <v/>
      </c>
      <c r="N8598" s="6" t="str">
        <f>IFERROR(VLOOKUP($J8598,Lookup!$I:$M,Lookup!M$2,0),"")</f>
        <v/>
      </c>
      <c r="O8598" s="6">
        <f>IFERROR(VLOOKUP(E8598,Lookup!B:C,2,0),0)</f>
        <v>0</v>
      </c>
    </row>
    <row r="8599" customHeight="1" spans="11:15">
      <c r="K8599" s="6" t="str">
        <f>IFERROR(VLOOKUP($J8599,Lookup!$I:$M,Lookup!J$2,0),"")</f>
        <v/>
      </c>
      <c r="L8599" s="6" t="str">
        <f>IFERROR(VLOOKUP($J8599,Lookup!$I:$M,Lookup!K$2,0),"")</f>
        <v/>
      </c>
      <c r="M8599" s="6" t="str">
        <f>IFERROR(VLOOKUP($J8599,Lookup!$I:$M,Lookup!L$2,0),"")</f>
        <v/>
      </c>
      <c r="N8599" s="6" t="str">
        <f>IFERROR(VLOOKUP($J8599,Lookup!$I:$M,Lookup!M$2,0),"")</f>
        <v/>
      </c>
      <c r="O8599" s="6">
        <f>IFERROR(VLOOKUP(E8599,Lookup!B:C,2,0),0)</f>
        <v>0</v>
      </c>
    </row>
    <row r="8600" customHeight="1" spans="11:15">
      <c r="K8600" s="6" t="str">
        <f>IFERROR(VLOOKUP($J8600,Lookup!$I:$M,Lookup!J$2,0),"")</f>
        <v/>
      </c>
      <c r="L8600" s="6" t="str">
        <f>IFERROR(VLOOKUP($J8600,Lookup!$I:$M,Lookup!K$2,0),"")</f>
        <v/>
      </c>
      <c r="M8600" s="6" t="str">
        <f>IFERROR(VLOOKUP($J8600,Lookup!$I:$M,Lookup!L$2,0),"")</f>
        <v/>
      </c>
      <c r="N8600" s="6" t="str">
        <f>IFERROR(VLOOKUP($J8600,Lookup!$I:$M,Lookup!M$2,0),"")</f>
        <v/>
      </c>
      <c r="O8600" s="6">
        <f>IFERROR(VLOOKUP(E8600,Lookup!B:C,2,0),0)</f>
        <v>0</v>
      </c>
    </row>
    <row r="8601" customHeight="1" spans="11:15">
      <c r="K8601" s="6" t="str">
        <f>IFERROR(VLOOKUP($J8601,Lookup!$I:$M,Lookup!J$2,0),"")</f>
        <v/>
      </c>
      <c r="L8601" s="6" t="str">
        <f>IFERROR(VLOOKUP($J8601,Lookup!$I:$M,Lookup!K$2,0),"")</f>
        <v/>
      </c>
      <c r="M8601" s="6" t="str">
        <f>IFERROR(VLOOKUP($J8601,Lookup!$I:$M,Lookup!L$2,0),"")</f>
        <v/>
      </c>
      <c r="N8601" s="6" t="str">
        <f>IFERROR(VLOOKUP($J8601,Lookup!$I:$M,Lookup!M$2,0),"")</f>
        <v/>
      </c>
      <c r="O8601" s="6">
        <f>IFERROR(VLOOKUP(E8601,Lookup!B:C,2,0),0)</f>
        <v>0</v>
      </c>
    </row>
    <row r="8602" customHeight="1" spans="11:15">
      <c r="K8602" s="6" t="str">
        <f>IFERROR(VLOOKUP($J8602,Lookup!$I:$M,Lookup!J$2,0),"")</f>
        <v/>
      </c>
      <c r="L8602" s="6" t="str">
        <f>IFERROR(VLOOKUP($J8602,Lookup!$I:$M,Lookup!K$2,0),"")</f>
        <v/>
      </c>
      <c r="M8602" s="6" t="str">
        <f>IFERROR(VLOOKUP($J8602,Lookup!$I:$M,Lookup!L$2,0),"")</f>
        <v/>
      </c>
      <c r="N8602" s="6" t="str">
        <f>IFERROR(VLOOKUP($J8602,Lookup!$I:$M,Lookup!M$2,0),"")</f>
        <v/>
      </c>
      <c r="O8602" s="6">
        <f>IFERROR(VLOOKUP(E8602,Lookup!B:C,2,0),0)</f>
        <v>0</v>
      </c>
    </row>
    <row r="8603" customHeight="1" spans="11:15">
      <c r="K8603" s="6" t="str">
        <f>IFERROR(VLOOKUP($J8603,Lookup!$I:$M,Lookup!J$2,0),"")</f>
        <v/>
      </c>
      <c r="L8603" s="6" t="str">
        <f>IFERROR(VLOOKUP($J8603,Lookup!$I:$M,Lookup!K$2,0),"")</f>
        <v/>
      </c>
      <c r="M8603" s="6" t="str">
        <f>IFERROR(VLOOKUP($J8603,Lookup!$I:$M,Lookup!L$2,0),"")</f>
        <v/>
      </c>
      <c r="N8603" s="6" t="str">
        <f>IFERROR(VLOOKUP($J8603,Lookup!$I:$M,Lookup!M$2,0),"")</f>
        <v/>
      </c>
      <c r="O8603" s="6">
        <f>IFERROR(VLOOKUP(E8603,Lookup!B:C,2,0),0)</f>
        <v>0</v>
      </c>
    </row>
    <row r="8604" customHeight="1" spans="11:15">
      <c r="K8604" s="6" t="str">
        <f>IFERROR(VLOOKUP($J8604,Lookup!$I:$M,Lookup!J$2,0),"")</f>
        <v/>
      </c>
      <c r="L8604" s="6" t="str">
        <f>IFERROR(VLOOKUP($J8604,Lookup!$I:$M,Lookup!K$2,0),"")</f>
        <v/>
      </c>
      <c r="M8604" s="6" t="str">
        <f>IFERROR(VLOOKUP($J8604,Lookup!$I:$M,Lookup!L$2,0),"")</f>
        <v/>
      </c>
      <c r="N8604" s="6" t="str">
        <f>IFERROR(VLOOKUP($J8604,Lookup!$I:$M,Lookup!M$2,0),"")</f>
        <v/>
      </c>
      <c r="O8604" s="6">
        <f>IFERROR(VLOOKUP(E8604,Lookup!B:C,2,0),0)</f>
        <v>0</v>
      </c>
    </row>
    <row r="8605" customHeight="1" spans="11:15">
      <c r="K8605" s="6" t="str">
        <f>IFERROR(VLOOKUP($J8605,Lookup!$I:$M,Lookup!J$2,0),"")</f>
        <v/>
      </c>
      <c r="L8605" s="6" t="str">
        <f>IFERROR(VLOOKUP($J8605,Lookup!$I:$M,Lookup!K$2,0),"")</f>
        <v/>
      </c>
      <c r="M8605" s="6" t="str">
        <f>IFERROR(VLOOKUP($J8605,Lookup!$I:$M,Lookup!L$2,0),"")</f>
        <v/>
      </c>
      <c r="N8605" s="6" t="str">
        <f>IFERROR(VLOOKUP($J8605,Lookup!$I:$M,Lookup!M$2,0),"")</f>
        <v/>
      </c>
      <c r="O8605" s="6">
        <f>IFERROR(VLOOKUP(E8605,Lookup!B:C,2,0),0)</f>
        <v>0</v>
      </c>
    </row>
    <row r="8606" customHeight="1" spans="11:15">
      <c r="K8606" s="6" t="str">
        <f>IFERROR(VLOOKUP($J8606,Lookup!$I:$M,Lookup!J$2,0),"")</f>
        <v/>
      </c>
      <c r="L8606" s="6" t="str">
        <f>IFERROR(VLOOKUP($J8606,Lookup!$I:$M,Lookup!K$2,0),"")</f>
        <v/>
      </c>
      <c r="M8606" s="6" t="str">
        <f>IFERROR(VLOOKUP($J8606,Lookup!$I:$M,Lookup!L$2,0),"")</f>
        <v/>
      </c>
      <c r="N8606" s="6" t="str">
        <f>IFERROR(VLOOKUP($J8606,Lookup!$I:$M,Lookup!M$2,0),"")</f>
        <v/>
      </c>
      <c r="O8606" s="6">
        <f>IFERROR(VLOOKUP(E8606,Lookup!B:C,2,0),0)</f>
        <v>0</v>
      </c>
    </row>
    <row r="8607" customHeight="1" spans="11:15">
      <c r="K8607" s="6" t="str">
        <f>IFERROR(VLOOKUP($J8607,Lookup!$I:$M,Lookup!J$2,0),"")</f>
        <v/>
      </c>
      <c r="L8607" s="6" t="str">
        <f>IFERROR(VLOOKUP($J8607,Lookup!$I:$M,Lookup!K$2,0),"")</f>
        <v/>
      </c>
      <c r="M8607" s="6" t="str">
        <f>IFERROR(VLOOKUP($J8607,Lookup!$I:$M,Lookup!L$2,0),"")</f>
        <v/>
      </c>
      <c r="N8607" s="6" t="str">
        <f>IFERROR(VLOOKUP($J8607,Lookup!$I:$M,Lookup!M$2,0),"")</f>
        <v/>
      </c>
      <c r="O8607" s="6">
        <f>IFERROR(VLOOKUP(E8607,Lookup!B:C,2,0),0)</f>
        <v>0</v>
      </c>
    </row>
    <row r="8608" customHeight="1" spans="11:15">
      <c r="K8608" s="6" t="str">
        <f>IFERROR(VLOOKUP($J8608,Lookup!$I:$M,Lookup!J$2,0),"")</f>
        <v/>
      </c>
      <c r="L8608" s="6" t="str">
        <f>IFERROR(VLOOKUP($J8608,Lookup!$I:$M,Lookup!K$2,0),"")</f>
        <v/>
      </c>
      <c r="M8608" s="6" t="str">
        <f>IFERROR(VLOOKUP($J8608,Lookup!$I:$M,Lookup!L$2,0),"")</f>
        <v/>
      </c>
      <c r="N8608" s="6" t="str">
        <f>IFERROR(VLOOKUP($J8608,Lookup!$I:$M,Lookup!M$2,0),"")</f>
        <v/>
      </c>
      <c r="O8608" s="6">
        <f>IFERROR(VLOOKUP(E8608,Lookup!B:C,2,0),0)</f>
        <v>0</v>
      </c>
    </row>
    <row r="8609" customHeight="1" spans="11:15">
      <c r="K8609" s="6" t="str">
        <f>IFERROR(VLOOKUP($J8609,Lookup!$I:$M,Lookup!J$2,0),"")</f>
        <v/>
      </c>
      <c r="L8609" s="6" t="str">
        <f>IFERROR(VLOOKUP($J8609,Lookup!$I:$M,Lookup!K$2,0),"")</f>
        <v/>
      </c>
      <c r="M8609" s="6" t="str">
        <f>IFERROR(VLOOKUP($J8609,Lookup!$I:$M,Lookup!L$2,0),"")</f>
        <v/>
      </c>
      <c r="N8609" s="6" t="str">
        <f>IFERROR(VLOOKUP($J8609,Lookup!$I:$M,Lookup!M$2,0),"")</f>
        <v/>
      </c>
      <c r="O8609" s="6">
        <f>IFERROR(VLOOKUP(E8609,Lookup!B:C,2,0),0)</f>
        <v>0</v>
      </c>
    </row>
    <row r="8610" customHeight="1" spans="11:15">
      <c r="K8610" s="6" t="str">
        <f>IFERROR(VLOOKUP($J8610,Lookup!$I:$M,Lookup!J$2,0),"")</f>
        <v/>
      </c>
      <c r="L8610" s="6" t="str">
        <f>IFERROR(VLOOKUP($J8610,Lookup!$I:$M,Lookup!K$2,0),"")</f>
        <v/>
      </c>
      <c r="M8610" s="6" t="str">
        <f>IFERROR(VLOOKUP($J8610,Lookup!$I:$M,Lookup!L$2,0),"")</f>
        <v/>
      </c>
      <c r="N8610" s="6" t="str">
        <f>IFERROR(VLOOKUP($J8610,Lookup!$I:$M,Lookup!M$2,0),"")</f>
        <v/>
      </c>
      <c r="O8610" s="6">
        <f>IFERROR(VLOOKUP(E8610,Lookup!B:C,2,0),0)</f>
        <v>0</v>
      </c>
    </row>
    <row r="8611" customHeight="1" spans="11:15">
      <c r="K8611" s="6" t="str">
        <f>IFERROR(VLOOKUP($J8611,Lookup!$I:$M,Lookup!J$2,0),"")</f>
        <v/>
      </c>
      <c r="L8611" s="6" t="str">
        <f>IFERROR(VLOOKUP($J8611,Lookup!$I:$M,Lookup!K$2,0),"")</f>
        <v/>
      </c>
      <c r="M8611" s="6" t="str">
        <f>IFERROR(VLOOKUP($J8611,Lookup!$I:$M,Lookup!L$2,0),"")</f>
        <v/>
      </c>
      <c r="N8611" s="6" t="str">
        <f>IFERROR(VLOOKUP($J8611,Lookup!$I:$M,Lookup!M$2,0),"")</f>
        <v/>
      </c>
      <c r="O8611" s="6">
        <f>IFERROR(VLOOKUP(E8611,Lookup!B:C,2,0),0)</f>
        <v>0</v>
      </c>
    </row>
    <row r="8612" customHeight="1" spans="11:15">
      <c r="K8612" s="6" t="str">
        <f>IFERROR(VLOOKUP($J8612,Lookup!$I:$M,Lookup!J$2,0),"")</f>
        <v/>
      </c>
      <c r="L8612" s="6" t="str">
        <f>IFERROR(VLOOKUP($J8612,Lookup!$I:$M,Lookup!K$2,0),"")</f>
        <v/>
      </c>
      <c r="M8612" s="6" t="str">
        <f>IFERROR(VLOOKUP($J8612,Lookup!$I:$M,Lookup!L$2,0),"")</f>
        <v/>
      </c>
      <c r="N8612" s="6" t="str">
        <f>IFERROR(VLOOKUP($J8612,Lookup!$I:$M,Lookup!M$2,0),"")</f>
        <v/>
      </c>
      <c r="O8612" s="6">
        <f>IFERROR(VLOOKUP(E8612,Lookup!B:C,2,0),0)</f>
        <v>0</v>
      </c>
    </row>
    <row r="8613" customHeight="1" spans="11:15">
      <c r="K8613" s="6" t="str">
        <f>IFERROR(VLOOKUP($J8613,Lookup!$I:$M,Lookup!J$2,0),"")</f>
        <v/>
      </c>
      <c r="L8613" s="6" t="str">
        <f>IFERROR(VLOOKUP($J8613,Lookup!$I:$M,Lookup!K$2,0),"")</f>
        <v/>
      </c>
      <c r="M8613" s="6" t="str">
        <f>IFERROR(VLOOKUP($J8613,Lookup!$I:$M,Lookup!L$2,0),"")</f>
        <v/>
      </c>
      <c r="N8613" s="6" t="str">
        <f>IFERROR(VLOOKUP($J8613,Lookup!$I:$M,Lookup!M$2,0),"")</f>
        <v/>
      </c>
      <c r="O8613" s="6">
        <f>IFERROR(VLOOKUP(E8613,Lookup!B:C,2,0),0)</f>
        <v>0</v>
      </c>
    </row>
    <row r="8614" customHeight="1" spans="11:15">
      <c r="K8614" s="6" t="str">
        <f>IFERROR(VLOOKUP($J8614,Lookup!$I:$M,Lookup!J$2,0),"")</f>
        <v/>
      </c>
      <c r="L8614" s="6" t="str">
        <f>IFERROR(VLOOKUP($J8614,Lookup!$I:$M,Lookup!K$2,0),"")</f>
        <v/>
      </c>
      <c r="M8614" s="6" t="str">
        <f>IFERROR(VLOOKUP($J8614,Lookup!$I:$M,Lookup!L$2,0),"")</f>
        <v/>
      </c>
      <c r="N8614" s="6" t="str">
        <f>IFERROR(VLOOKUP($J8614,Lookup!$I:$M,Lookup!M$2,0),"")</f>
        <v/>
      </c>
      <c r="O8614" s="6">
        <f>IFERROR(VLOOKUP(E8614,Lookup!B:C,2,0),0)</f>
        <v>0</v>
      </c>
    </row>
    <row r="8615" customHeight="1" spans="11:15">
      <c r="K8615" s="6" t="str">
        <f>IFERROR(VLOOKUP($J8615,Lookup!$I:$M,Lookup!J$2,0),"")</f>
        <v/>
      </c>
      <c r="L8615" s="6" t="str">
        <f>IFERROR(VLOOKUP($J8615,Lookup!$I:$M,Lookup!K$2,0),"")</f>
        <v/>
      </c>
      <c r="M8615" s="6" t="str">
        <f>IFERROR(VLOOKUP($J8615,Lookup!$I:$M,Lookup!L$2,0),"")</f>
        <v/>
      </c>
      <c r="N8615" s="6" t="str">
        <f>IFERROR(VLOOKUP($J8615,Lookup!$I:$M,Lookup!M$2,0),"")</f>
        <v/>
      </c>
      <c r="O8615" s="6">
        <f>IFERROR(VLOOKUP(E8615,Lookup!B:C,2,0),0)</f>
        <v>0</v>
      </c>
    </row>
    <row r="8616" customHeight="1" spans="11:15">
      <c r="K8616" s="6" t="str">
        <f>IFERROR(VLOOKUP($J8616,Lookup!$I:$M,Lookup!J$2,0),"")</f>
        <v/>
      </c>
      <c r="L8616" s="6" t="str">
        <f>IFERROR(VLOOKUP($J8616,Lookup!$I:$M,Lookup!K$2,0),"")</f>
        <v/>
      </c>
      <c r="M8616" s="6" t="str">
        <f>IFERROR(VLOOKUP($J8616,Lookup!$I:$M,Lookup!L$2,0),"")</f>
        <v/>
      </c>
      <c r="N8616" s="6" t="str">
        <f>IFERROR(VLOOKUP($J8616,Lookup!$I:$M,Lookup!M$2,0),"")</f>
        <v/>
      </c>
      <c r="O8616" s="6">
        <f>IFERROR(VLOOKUP(E8616,Lookup!B:C,2,0),0)</f>
        <v>0</v>
      </c>
    </row>
    <row r="8617" customHeight="1" spans="11:15">
      <c r="K8617" s="6" t="str">
        <f>IFERROR(VLOOKUP($J8617,Lookup!$I:$M,Lookup!J$2,0),"")</f>
        <v/>
      </c>
      <c r="L8617" s="6" t="str">
        <f>IFERROR(VLOOKUP($J8617,Lookup!$I:$M,Lookup!K$2,0),"")</f>
        <v/>
      </c>
      <c r="M8617" s="6" t="str">
        <f>IFERROR(VLOOKUP($J8617,Lookup!$I:$M,Lookup!L$2,0),"")</f>
        <v/>
      </c>
      <c r="N8617" s="6" t="str">
        <f>IFERROR(VLOOKUP($J8617,Lookup!$I:$M,Lookup!M$2,0),"")</f>
        <v/>
      </c>
      <c r="O8617" s="6">
        <f>IFERROR(VLOOKUP(E8617,Lookup!B:C,2,0),0)</f>
        <v>0</v>
      </c>
    </row>
    <row r="8618" customHeight="1" spans="11:15">
      <c r="K8618" s="6" t="str">
        <f>IFERROR(VLOOKUP($J8618,Lookup!$I:$M,Lookup!J$2,0),"")</f>
        <v/>
      </c>
      <c r="L8618" s="6" t="str">
        <f>IFERROR(VLOOKUP($J8618,Lookup!$I:$M,Lookup!K$2,0),"")</f>
        <v/>
      </c>
      <c r="M8618" s="6" t="str">
        <f>IFERROR(VLOOKUP($J8618,Lookup!$I:$M,Lookup!L$2,0),"")</f>
        <v/>
      </c>
      <c r="N8618" s="6" t="str">
        <f>IFERROR(VLOOKUP($J8618,Lookup!$I:$M,Lookup!M$2,0),"")</f>
        <v/>
      </c>
      <c r="O8618" s="6">
        <f>IFERROR(VLOOKUP(E8618,Lookup!B:C,2,0),0)</f>
        <v>0</v>
      </c>
    </row>
    <row r="8619" customHeight="1" spans="11:15">
      <c r="K8619" s="6" t="str">
        <f>IFERROR(VLOOKUP($J8619,Lookup!$I:$M,Lookup!J$2,0),"")</f>
        <v/>
      </c>
      <c r="L8619" s="6" t="str">
        <f>IFERROR(VLOOKUP($J8619,Lookup!$I:$M,Lookup!K$2,0),"")</f>
        <v/>
      </c>
      <c r="M8619" s="6" t="str">
        <f>IFERROR(VLOOKUP($J8619,Lookup!$I:$M,Lookup!L$2,0),"")</f>
        <v/>
      </c>
      <c r="N8619" s="6" t="str">
        <f>IFERROR(VLOOKUP($J8619,Lookup!$I:$M,Lookup!M$2,0),"")</f>
        <v/>
      </c>
      <c r="O8619" s="6">
        <f>IFERROR(VLOOKUP(E8619,Lookup!B:C,2,0),0)</f>
        <v>0</v>
      </c>
    </row>
    <row r="8620" customHeight="1" spans="11:15">
      <c r="K8620" s="6" t="str">
        <f>IFERROR(VLOOKUP($J8620,Lookup!$I:$M,Lookup!J$2,0),"")</f>
        <v/>
      </c>
      <c r="L8620" s="6" t="str">
        <f>IFERROR(VLOOKUP($J8620,Lookup!$I:$M,Lookup!K$2,0),"")</f>
        <v/>
      </c>
      <c r="M8620" s="6" t="str">
        <f>IFERROR(VLOOKUP($J8620,Lookup!$I:$M,Lookup!L$2,0),"")</f>
        <v/>
      </c>
      <c r="N8620" s="6" t="str">
        <f>IFERROR(VLOOKUP($J8620,Lookup!$I:$M,Lookup!M$2,0),"")</f>
        <v/>
      </c>
      <c r="O8620" s="6">
        <f>IFERROR(VLOOKUP(E8620,Lookup!B:C,2,0),0)</f>
        <v>0</v>
      </c>
    </row>
    <row r="8621" customHeight="1" spans="11:15">
      <c r="K8621" s="6" t="str">
        <f>IFERROR(VLOOKUP($J8621,Lookup!$I:$M,Lookup!J$2,0),"")</f>
        <v/>
      </c>
      <c r="L8621" s="6" t="str">
        <f>IFERROR(VLOOKUP($J8621,Lookup!$I:$M,Lookup!K$2,0),"")</f>
        <v/>
      </c>
      <c r="M8621" s="6" t="str">
        <f>IFERROR(VLOOKUP($J8621,Lookup!$I:$M,Lookup!L$2,0),"")</f>
        <v/>
      </c>
      <c r="N8621" s="6" t="str">
        <f>IFERROR(VLOOKUP($J8621,Lookup!$I:$M,Lookup!M$2,0),"")</f>
        <v/>
      </c>
      <c r="O8621" s="6">
        <f>IFERROR(VLOOKUP(E8621,Lookup!B:C,2,0),0)</f>
        <v>0</v>
      </c>
    </row>
    <row r="8622" customHeight="1" spans="11:15">
      <c r="K8622" s="6" t="str">
        <f>IFERROR(VLOOKUP($J8622,Lookup!$I:$M,Lookup!J$2,0),"")</f>
        <v/>
      </c>
      <c r="L8622" s="6" t="str">
        <f>IFERROR(VLOOKUP($J8622,Lookup!$I:$M,Lookup!K$2,0),"")</f>
        <v/>
      </c>
      <c r="M8622" s="6" t="str">
        <f>IFERROR(VLOOKUP($J8622,Lookup!$I:$M,Lookup!L$2,0),"")</f>
        <v/>
      </c>
      <c r="N8622" s="6" t="str">
        <f>IFERROR(VLOOKUP($J8622,Lookup!$I:$M,Lookup!M$2,0),"")</f>
        <v/>
      </c>
      <c r="O8622" s="6">
        <f>IFERROR(VLOOKUP(E8622,Lookup!B:C,2,0),0)</f>
        <v>0</v>
      </c>
    </row>
    <row r="8623" customHeight="1" spans="11:15">
      <c r="K8623" s="6" t="str">
        <f>IFERROR(VLOOKUP($J8623,Lookup!$I:$M,Lookup!J$2,0),"")</f>
        <v/>
      </c>
      <c r="L8623" s="6" t="str">
        <f>IFERROR(VLOOKUP($J8623,Lookup!$I:$M,Lookup!K$2,0),"")</f>
        <v/>
      </c>
      <c r="M8623" s="6" t="str">
        <f>IFERROR(VLOOKUP($J8623,Lookup!$I:$M,Lookup!L$2,0),"")</f>
        <v/>
      </c>
      <c r="N8623" s="6" t="str">
        <f>IFERROR(VLOOKUP($J8623,Lookup!$I:$M,Lookup!M$2,0),"")</f>
        <v/>
      </c>
      <c r="O8623" s="6">
        <f>IFERROR(VLOOKUP(E8623,Lookup!B:C,2,0),0)</f>
        <v>0</v>
      </c>
    </row>
    <row r="8624" customHeight="1" spans="11:15">
      <c r="K8624" s="6" t="str">
        <f>IFERROR(VLOOKUP($J8624,Lookup!$I:$M,Lookup!J$2,0),"")</f>
        <v/>
      </c>
      <c r="L8624" s="6" t="str">
        <f>IFERROR(VLOOKUP($J8624,Lookup!$I:$M,Lookup!K$2,0),"")</f>
        <v/>
      </c>
      <c r="M8624" s="6" t="str">
        <f>IFERROR(VLOOKUP($J8624,Lookup!$I:$M,Lookup!L$2,0),"")</f>
        <v/>
      </c>
      <c r="N8624" s="6" t="str">
        <f>IFERROR(VLOOKUP($J8624,Lookup!$I:$M,Lookup!M$2,0),"")</f>
        <v/>
      </c>
      <c r="O8624" s="6">
        <f>IFERROR(VLOOKUP(E8624,Lookup!B:C,2,0),0)</f>
        <v>0</v>
      </c>
    </row>
    <row r="8625" customHeight="1" spans="11:15">
      <c r="K8625" s="6" t="str">
        <f>IFERROR(VLOOKUP($J8625,Lookup!$I:$M,Lookup!J$2,0),"")</f>
        <v/>
      </c>
      <c r="L8625" s="6" t="str">
        <f>IFERROR(VLOOKUP($J8625,Lookup!$I:$M,Lookup!K$2,0),"")</f>
        <v/>
      </c>
      <c r="M8625" s="6" t="str">
        <f>IFERROR(VLOOKUP($J8625,Lookup!$I:$M,Lookup!L$2,0),"")</f>
        <v/>
      </c>
      <c r="N8625" s="6" t="str">
        <f>IFERROR(VLOOKUP($J8625,Lookup!$I:$M,Lookup!M$2,0),"")</f>
        <v/>
      </c>
      <c r="O8625" s="6">
        <f>IFERROR(VLOOKUP(E8625,Lookup!B:C,2,0),0)</f>
        <v>0</v>
      </c>
    </row>
    <row r="8626" customHeight="1" spans="11:15">
      <c r="K8626" s="6" t="str">
        <f>IFERROR(VLOOKUP($J8626,Lookup!$I:$M,Lookup!J$2,0),"")</f>
        <v/>
      </c>
      <c r="L8626" s="6" t="str">
        <f>IFERROR(VLOOKUP($J8626,Lookup!$I:$M,Lookup!K$2,0),"")</f>
        <v/>
      </c>
      <c r="M8626" s="6" t="str">
        <f>IFERROR(VLOOKUP($J8626,Lookup!$I:$M,Lookup!L$2,0),"")</f>
        <v/>
      </c>
      <c r="N8626" s="6" t="str">
        <f>IFERROR(VLOOKUP($J8626,Lookup!$I:$M,Lookup!M$2,0),"")</f>
        <v/>
      </c>
      <c r="O8626" s="6">
        <f>IFERROR(VLOOKUP(E8626,Lookup!B:C,2,0),0)</f>
        <v>0</v>
      </c>
    </row>
    <row r="8627" customHeight="1" spans="11:15">
      <c r="K8627" s="6" t="str">
        <f>IFERROR(VLOOKUP($J8627,Lookup!$I:$M,Lookup!J$2,0),"")</f>
        <v/>
      </c>
      <c r="L8627" s="6" t="str">
        <f>IFERROR(VLOOKUP($J8627,Lookup!$I:$M,Lookup!K$2,0),"")</f>
        <v/>
      </c>
      <c r="M8627" s="6" t="str">
        <f>IFERROR(VLOOKUP($J8627,Lookup!$I:$M,Lookup!L$2,0),"")</f>
        <v/>
      </c>
      <c r="N8627" s="6" t="str">
        <f>IFERROR(VLOOKUP($J8627,Lookup!$I:$M,Lookup!M$2,0),"")</f>
        <v/>
      </c>
      <c r="O8627" s="6">
        <f>IFERROR(VLOOKUP(E8627,Lookup!B:C,2,0),0)</f>
        <v>0</v>
      </c>
    </row>
    <row r="8628" customHeight="1" spans="11:15">
      <c r="K8628" s="6" t="str">
        <f>IFERROR(VLOOKUP($J8628,Lookup!$I:$M,Lookup!J$2,0),"")</f>
        <v/>
      </c>
      <c r="L8628" s="6" t="str">
        <f>IFERROR(VLOOKUP($J8628,Lookup!$I:$M,Lookup!K$2,0),"")</f>
        <v/>
      </c>
      <c r="M8628" s="6" t="str">
        <f>IFERROR(VLOOKUP($J8628,Lookup!$I:$M,Lookup!L$2,0),"")</f>
        <v/>
      </c>
      <c r="N8628" s="6" t="str">
        <f>IFERROR(VLOOKUP($J8628,Lookup!$I:$M,Lookup!M$2,0),"")</f>
        <v/>
      </c>
      <c r="O8628" s="6">
        <f>IFERROR(VLOOKUP(E8628,Lookup!B:C,2,0),0)</f>
        <v>0</v>
      </c>
    </row>
    <row r="8629" customHeight="1" spans="11:15">
      <c r="K8629" s="6" t="str">
        <f>IFERROR(VLOOKUP($J8629,Lookup!$I:$M,Lookup!J$2,0),"")</f>
        <v/>
      </c>
      <c r="L8629" s="6" t="str">
        <f>IFERROR(VLOOKUP($J8629,Lookup!$I:$M,Lookup!K$2,0),"")</f>
        <v/>
      </c>
      <c r="M8629" s="6" t="str">
        <f>IFERROR(VLOOKUP($J8629,Lookup!$I:$M,Lookup!L$2,0),"")</f>
        <v/>
      </c>
      <c r="N8629" s="6" t="str">
        <f>IFERROR(VLOOKUP($J8629,Lookup!$I:$M,Lookup!M$2,0),"")</f>
        <v/>
      </c>
      <c r="O8629" s="6">
        <f>IFERROR(VLOOKUP(E8629,Lookup!B:C,2,0),0)</f>
        <v>0</v>
      </c>
    </row>
    <row r="8630" customHeight="1" spans="11:15">
      <c r="K8630" s="6" t="str">
        <f>IFERROR(VLOOKUP($J8630,Lookup!$I:$M,Lookup!J$2,0),"")</f>
        <v/>
      </c>
      <c r="L8630" s="6" t="str">
        <f>IFERROR(VLOOKUP($J8630,Lookup!$I:$M,Lookup!K$2,0),"")</f>
        <v/>
      </c>
      <c r="M8630" s="6" t="str">
        <f>IFERROR(VLOOKUP($J8630,Lookup!$I:$M,Lookup!L$2,0),"")</f>
        <v/>
      </c>
      <c r="N8630" s="6" t="str">
        <f>IFERROR(VLOOKUP($J8630,Lookup!$I:$M,Lookup!M$2,0),"")</f>
        <v/>
      </c>
      <c r="O8630" s="6">
        <f>IFERROR(VLOOKUP(E8630,Lookup!B:C,2,0),0)</f>
        <v>0</v>
      </c>
    </row>
    <row r="8631" customHeight="1" spans="11:15">
      <c r="K8631" s="6" t="str">
        <f>IFERROR(VLOOKUP($J8631,Lookup!$I:$M,Lookup!J$2,0),"")</f>
        <v/>
      </c>
      <c r="L8631" s="6" t="str">
        <f>IFERROR(VLOOKUP($J8631,Lookup!$I:$M,Lookup!K$2,0),"")</f>
        <v/>
      </c>
      <c r="M8631" s="6" t="str">
        <f>IFERROR(VLOOKUP($J8631,Lookup!$I:$M,Lookup!L$2,0),"")</f>
        <v/>
      </c>
      <c r="N8631" s="6" t="str">
        <f>IFERROR(VLOOKUP($J8631,Lookup!$I:$M,Lookup!M$2,0),"")</f>
        <v/>
      </c>
      <c r="O8631" s="6">
        <f>IFERROR(VLOOKUP(E8631,Lookup!B:C,2,0),0)</f>
        <v>0</v>
      </c>
    </row>
    <row r="8632" customHeight="1" spans="11:15">
      <c r="K8632" s="6" t="str">
        <f>IFERROR(VLOOKUP($J8632,Lookup!$I:$M,Lookup!J$2,0),"")</f>
        <v/>
      </c>
      <c r="L8632" s="6" t="str">
        <f>IFERROR(VLOOKUP($J8632,Lookup!$I:$M,Lookup!K$2,0),"")</f>
        <v/>
      </c>
      <c r="M8632" s="6" t="str">
        <f>IFERROR(VLOOKUP($J8632,Lookup!$I:$M,Lookup!L$2,0),"")</f>
        <v/>
      </c>
      <c r="N8632" s="6" t="str">
        <f>IFERROR(VLOOKUP($J8632,Lookup!$I:$M,Lookup!M$2,0),"")</f>
        <v/>
      </c>
      <c r="O8632" s="6">
        <f>IFERROR(VLOOKUP(E8632,Lookup!B:C,2,0),0)</f>
        <v>0</v>
      </c>
    </row>
    <row r="8633" customHeight="1" spans="11:15">
      <c r="K8633" s="6" t="str">
        <f>IFERROR(VLOOKUP($J8633,Lookup!$I:$M,Lookup!J$2,0),"")</f>
        <v/>
      </c>
      <c r="L8633" s="6" t="str">
        <f>IFERROR(VLOOKUP($J8633,Lookup!$I:$M,Lookup!K$2,0),"")</f>
        <v/>
      </c>
      <c r="M8633" s="6" t="str">
        <f>IFERROR(VLOOKUP($J8633,Lookup!$I:$M,Lookup!L$2,0),"")</f>
        <v/>
      </c>
      <c r="N8633" s="6" t="str">
        <f>IFERROR(VLOOKUP($J8633,Lookup!$I:$M,Lookup!M$2,0),"")</f>
        <v/>
      </c>
      <c r="O8633" s="6">
        <f>IFERROR(VLOOKUP(E8633,Lookup!B:C,2,0),0)</f>
        <v>0</v>
      </c>
    </row>
    <row r="8634" customHeight="1" spans="11:15">
      <c r="K8634" s="6" t="str">
        <f>IFERROR(VLOOKUP($J8634,Lookup!$I:$M,Lookup!J$2,0),"")</f>
        <v/>
      </c>
      <c r="L8634" s="6" t="str">
        <f>IFERROR(VLOOKUP($J8634,Lookup!$I:$M,Lookup!K$2,0),"")</f>
        <v/>
      </c>
      <c r="M8634" s="6" t="str">
        <f>IFERROR(VLOOKUP($J8634,Lookup!$I:$M,Lookup!L$2,0),"")</f>
        <v/>
      </c>
      <c r="N8634" s="6" t="str">
        <f>IFERROR(VLOOKUP($J8634,Lookup!$I:$M,Lookup!M$2,0),"")</f>
        <v/>
      </c>
      <c r="O8634" s="6">
        <f>IFERROR(VLOOKUP(E8634,Lookup!B:C,2,0),0)</f>
        <v>0</v>
      </c>
    </row>
    <row r="8635" customHeight="1" spans="11:15">
      <c r="K8635" s="6" t="str">
        <f>IFERROR(VLOOKUP($J8635,Lookup!$I:$M,Lookup!J$2,0),"")</f>
        <v/>
      </c>
      <c r="L8635" s="6" t="str">
        <f>IFERROR(VLOOKUP($J8635,Lookup!$I:$M,Lookup!K$2,0),"")</f>
        <v/>
      </c>
      <c r="M8635" s="6" t="str">
        <f>IFERROR(VLOOKUP($J8635,Lookup!$I:$M,Lookup!L$2,0),"")</f>
        <v/>
      </c>
      <c r="N8635" s="6" t="str">
        <f>IFERROR(VLOOKUP($J8635,Lookup!$I:$M,Lookup!M$2,0),"")</f>
        <v/>
      </c>
      <c r="O8635" s="6">
        <f>IFERROR(VLOOKUP(E8635,Lookup!B:C,2,0),0)</f>
        <v>0</v>
      </c>
    </row>
    <row r="8636" customHeight="1" spans="11:15">
      <c r="K8636" s="6" t="str">
        <f>IFERROR(VLOOKUP($J8636,Lookup!$I:$M,Lookup!J$2,0),"")</f>
        <v/>
      </c>
      <c r="L8636" s="6" t="str">
        <f>IFERROR(VLOOKUP($J8636,Lookup!$I:$M,Lookup!K$2,0),"")</f>
        <v/>
      </c>
      <c r="M8636" s="6" t="str">
        <f>IFERROR(VLOOKUP($J8636,Lookup!$I:$M,Lookup!L$2,0),"")</f>
        <v/>
      </c>
      <c r="N8636" s="6" t="str">
        <f>IFERROR(VLOOKUP($J8636,Lookup!$I:$M,Lookup!M$2,0),"")</f>
        <v/>
      </c>
      <c r="O8636" s="6">
        <f>IFERROR(VLOOKUP(E8636,Lookup!B:C,2,0),0)</f>
        <v>0</v>
      </c>
    </row>
    <row r="8637" customHeight="1" spans="11:15">
      <c r="K8637" s="6" t="str">
        <f>IFERROR(VLOOKUP($J8637,Lookup!$I:$M,Lookup!J$2,0),"")</f>
        <v/>
      </c>
      <c r="L8637" s="6" t="str">
        <f>IFERROR(VLOOKUP($J8637,Lookup!$I:$M,Lookup!K$2,0),"")</f>
        <v/>
      </c>
      <c r="M8637" s="6" t="str">
        <f>IFERROR(VLOOKUP($J8637,Lookup!$I:$M,Lookup!L$2,0),"")</f>
        <v/>
      </c>
      <c r="N8637" s="6" t="str">
        <f>IFERROR(VLOOKUP($J8637,Lookup!$I:$M,Lookup!M$2,0),"")</f>
        <v/>
      </c>
      <c r="O8637" s="6">
        <f>IFERROR(VLOOKUP(E8637,Lookup!B:C,2,0),0)</f>
        <v>0</v>
      </c>
    </row>
    <row r="8638" customHeight="1" spans="11:15">
      <c r="K8638" s="6" t="str">
        <f>IFERROR(VLOOKUP($J8638,Lookup!$I:$M,Lookup!J$2,0),"")</f>
        <v/>
      </c>
      <c r="L8638" s="6" t="str">
        <f>IFERROR(VLOOKUP($J8638,Lookup!$I:$M,Lookup!K$2,0),"")</f>
        <v/>
      </c>
      <c r="M8638" s="6" t="str">
        <f>IFERROR(VLOOKUP($J8638,Lookup!$I:$M,Lookup!L$2,0),"")</f>
        <v/>
      </c>
      <c r="N8638" s="6" t="str">
        <f>IFERROR(VLOOKUP($J8638,Lookup!$I:$M,Lookup!M$2,0),"")</f>
        <v/>
      </c>
      <c r="O8638" s="6">
        <f>IFERROR(VLOOKUP(E8638,Lookup!B:C,2,0),0)</f>
        <v>0</v>
      </c>
    </row>
    <row r="8639" customHeight="1" spans="11:15">
      <c r="K8639" s="6" t="str">
        <f>IFERROR(VLOOKUP($J8639,Lookup!$I:$M,Lookup!J$2,0),"")</f>
        <v/>
      </c>
      <c r="L8639" s="6" t="str">
        <f>IFERROR(VLOOKUP($J8639,Lookup!$I:$M,Lookup!K$2,0),"")</f>
        <v/>
      </c>
      <c r="M8639" s="6" t="str">
        <f>IFERROR(VLOOKUP($J8639,Lookup!$I:$M,Lookup!L$2,0),"")</f>
        <v/>
      </c>
      <c r="N8639" s="6" t="str">
        <f>IFERROR(VLOOKUP($J8639,Lookup!$I:$M,Lookup!M$2,0),"")</f>
        <v/>
      </c>
      <c r="O8639" s="6">
        <f>IFERROR(VLOOKUP(E8639,Lookup!B:C,2,0),0)</f>
        <v>0</v>
      </c>
    </row>
    <row r="8640" customHeight="1" spans="11:15">
      <c r="K8640" s="6" t="str">
        <f>IFERROR(VLOOKUP($J8640,Lookup!$I:$M,Lookup!J$2,0),"")</f>
        <v/>
      </c>
      <c r="L8640" s="6" t="str">
        <f>IFERROR(VLOOKUP($J8640,Lookup!$I:$M,Lookup!K$2,0),"")</f>
        <v/>
      </c>
      <c r="M8640" s="6" t="str">
        <f>IFERROR(VLOOKUP($J8640,Lookup!$I:$M,Lookup!L$2,0),"")</f>
        <v/>
      </c>
      <c r="N8640" s="6" t="str">
        <f>IFERROR(VLOOKUP($J8640,Lookup!$I:$M,Lookup!M$2,0),"")</f>
        <v/>
      </c>
      <c r="O8640" s="6">
        <f>IFERROR(VLOOKUP(E8640,Lookup!B:C,2,0),0)</f>
        <v>0</v>
      </c>
    </row>
    <row r="8641" customHeight="1" spans="11:15">
      <c r="K8641" s="6" t="str">
        <f>IFERROR(VLOOKUP($J8641,Lookup!$I:$M,Lookup!J$2,0),"")</f>
        <v/>
      </c>
      <c r="L8641" s="6" t="str">
        <f>IFERROR(VLOOKUP($J8641,Lookup!$I:$M,Lookup!K$2,0),"")</f>
        <v/>
      </c>
      <c r="M8641" s="6" t="str">
        <f>IFERROR(VLOOKUP($J8641,Lookup!$I:$M,Lookup!L$2,0),"")</f>
        <v/>
      </c>
      <c r="N8641" s="6" t="str">
        <f>IFERROR(VLOOKUP($J8641,Lookup!$I:$M,Lookup!M$2,0),"")</f>
        <v/>
      </c>
      <c r="O8641" s="6">
        <f>IFERROR(VLOOKUP(E8641,Lookup!B:C,2,0),0)</f>
        <v>0</v>
      </c>
    </row>
    <row r="8642" customHeight="1" spans="11:15">
      <c r="K8642" s="6" t="str">
        <f>IFERROR(VLOOKUP($J8642,Lookup!$I:$M,Lookup!J$2,0),"")</f>
        <v/>
      </c>
      <c r="L8642" s="6" t="str">
        <f>IFERROR(VLOOKUP($J8642,Lookup!$I:$M,Lookup!K$2,0),"")</f>
        <v/>
      </c>
      <c r="M8642" s="6" t="str">
        <f>IFERROR(VLOOKUP($J8642,Lookup!$I:$M,Lookup!L$2,0),"")</f>
        <v/>
      </c>
      <c r="N8642" s="6" t="str">
        <f>IFERROR(VLOOKUP($J8642,Lookup!$I:$M,Lookup!M$2,0),"")</f>
        <v/>
      </c>
      <c r="O8642" s="6">
        <f>IFERROR(VLOOKUP(E8642,Lookup!B:C,2,0),0)</f>
        <v>0</v>
      </c>
    </row>
    <row r="8643" customHeight="1" spans="11:15">
      <c r="K8643" s="6" t="str">
        <f>IFERROR(VLOOKUP($J8643,Lookup!$I:$M,Lookup!J$2,0),"")</f>
        <v/>
      </c>
      <c r="L8643" s="6" t="str">
        <f>IFERROR(VLOOKUP($J8643,Lookup!$I:$M,Lookup!K$2,0),"")</f>
        <v/>
      </c>
      <c r="M8643" s="6" t="str">
        <f>IFERROR(VLOOKUP($J8643,Lookup!$I:$M,Lookup!L$2,0),"")</f>
        <v/>
      </c>
      <c r="N8643" s="6" t="str">
        <f>IFERROR(VLOOKUP($J8643,Lookup!$I:$M,Lookup!M$2,0),"")</f>
        <v/>
      </c>
      <c r="O8643" s="6">
        <f>IFERROR(VLOOKUP(E8643,Lookup!B:C,2,0),0)</f>
        <v>0</v>
      </c>
    </row>
    <row r="8644" customHeight="1" spans="11:15">
      <c r="K8644" s="6" t="str">
        <f>IFERROR(VLOOKUP($J8644,Lookup!$I:$M,Lookup!J$2,0),"")</f>
        <v/>
      </c>
      <c r="L8644" s="6" t="str">
        <f>IFERROR(VLOOKUP($J8644,Lookup!$I:$M,Lookup!K$2,0),"")</f>
        <v/>
      </c>
      <c r="M8644" s="6" t="str">
        <f>IFERROR(VLOOKUP($J8644,Lookup!$I:$M,Lookup!L$2,0),"")</f>
        <v/>
      </c>
      <c r="N8644" s="6" t="str">
        <f>IFERROR(VLOOKUP($J8644,Lookup!$I:$M,Lookup!M$2,0),"")</f>
        <v/>
      </c>
      <c r="O8644" s="6">
        <f>IFERROR(VLOOKUP(E8644,Lookup!B:C,2,0),0)</f>
        <v>0</v>
      </c>
    </row>
    <row r="8645" customHeight="1" spans="11:15">
      <c r="K8645" s="6" t="str">
        <f>IFERROR(VLOOKUP($J8645,Lookup!$I:$M,Lookup!J$2,0),"")</f>
        <v/>
      </c>
      <c r="L8645" s="6" t="str">
        <f>IFERROR(VLOOKUP($J8645,Lookup!$I:$M,Lookup!K$2,0),"")</f>
        <v/>
      </c>
      <c r="M8645" s="6" t="str">
        <f>IFERROR(VLOOKUP($J8645,Lookup!$I:$M,Lookup!L$2,0),"")</f>
        <v/>
      </c>
      <c r="N8645" s="6" t="str">
        <f>IFERROR(VLOOKUP($J8645,Lookup!$I:$M,Lookup!M$2,0),"")</f>
        <v/>
      </c>
      <c r="O8645" s="6">
        <f>IFERROR(VLOOKUP(E8645,Lookup!B:C,2,0),0)</f>
        <v>0</v>
      </c>
    </row>
    <row r="8646" customHeight="1" spans="11:15">
      <c r="K8646" s="6" t="str">
        <f>IFERROR(VLOOKUP($J8646,Lookup!$I:$M,Lookup!J$2,0),"")</f>
        <v/>
      </c>
      <c r="L8646" s="6" t="str">
        <f>IFERROR(VLOOKUP($J8646,Lookup!$I:$M,Lookup!K$2,0),"")</f>
        <v/>
      </c>
      <c r="M8646" s="6" t="str">
        <f>IFERROR(VLOOKUP($J8646,Lookup!$I:$M,Lookup!L$2,0),"")</f>
        <v/>
      </c>
      <c r="N8646" s="6" t="str">
        <f>IFERROR(VLOOKUP($J8646,Lookup!$I:$M,Lookup!M$2,0),"")</f>
        <v/>
      </c>
      <c r="O8646" s="6">
        <f>IFERROR(VLOOKUP(E8646,Lookup!B:C,2,0),0)</f>
        <v>0</v>
      </c>
    </row>
    <row r="8647" customHeight="1" spans="11:15">
      <c r="K8647" s="6" t="str">
        <f>IFERROR(VLOOKUP($J8647,Lookup!$I:$M,Lookup!J$2,0),"")</f>
        <v/>
      </c>
      <c r="L8647" s="6" t="str">
        <f>IFERROR(VLOOKUP($J8647,Lookup!$I:$M,Lookup!K$2,0),"")</f>
        <v/>
      </c>
      <c r="M8647" s="6" t="str">
        <f>IFERROR(VLOOKUP($J8647,Lookup!$I:$M,Lookup!L$2,0),"")</f>
        <v/>
      </c>
      <c r="N8647" s="6" t="str">
        <f>IFERROR(VLOOKUP($J8647,Lookup!$I:$M,Lookup!M$2,0),"")</f>
        <v/>
      </c>
      <c r="O8647" s="6">
        <f>IFERROR(VLOOKUP(E8647,Lookup!B:C,2,0),0)</f>
        <v>0</v>
      </c>
    </row>
    <row r="8648" customHeight="1" spans="11:15">
      <c r="K8648" s="6" t="str">
        <f>IFERROR(VLOOKUP($J8648,Lookup!$I:$M,Lookup!J$2,0),"")</f>
        <v/>
      </c>
      <c r="L8648" s="6" t="str">
        <f>IFERROR(VLOOKUP($J8648,Lookup!$I:$M,Lookup!K$2,0),"")</f>
        <v/>
      </c>
      <c r="M8648" s="6" t="str">
        <f>IFERROR(VLOOKUP($J8648,Lookup!$I:$M,Lookup!L$2,0),"")</f>
        <v/>
      </c>
      <c r="N8648" s="6" t="str">
        <f>IFERROR(VLOOKUP($J8648,Lookup!$I:$M,Lookup!M$2,0),"")</f>
        <v/>
      </c>
      <c r="O8648" s="6">
        <f>IFERROR(VLOOKUP(E8648,Lookup!B:C,2,0),0)</f>
        <v>0</v>
      </c>
    </row>
    <row r="8649" customHeight="1" spans="11:15">
      <c r="K8649" s="6" t="str">
        <f>IFERROR(VLOOKUP($J8649,Lookup!$I:$M,Lookup!J$2,0),"")</f>
        <v/>
      </c>
      <c r="L8649" s="6" t="str">
        <f>IFERROR(VLOOKUP($J8649,Lookup!$I:$M,Lookup!K$2,0),"")</f>
        <v/>
      </c>
      <c r="M8649" s="6" t="str">
        <f>IFERROR(VLOOKUP($J8649,Lookup!$I:$M,Lookup!L$2,0),"")</f>
        <v/>
      </c>
      <c r="N8649" s="6" t="str">
        <f>IFERROR(VLOOKUP($J8649,Lookup!$I:$M,Lookup!M$2,0),"")</f>
        <v/>
      </c>
      <c r="O8649" s="6">
        <f>IFERROR(VLOOKUP(E8649,Lookup!B:C,2,0),0)</f>
        <v>0</v>
      </c>
    </row>
    <row r="8650" customHeight="1" spans="11:15">
      <c r="K8650" s="6" t="str">
        <f>IFERROR(VLOOKUP($J8650,Lookup!$I:$M,Lookup!J$2,0),"")</f>
        <v/>
      </c>
      <c r="L8650" s="6" t="str">
        <f>IFERROR(VLOOKUP($J8650,Lookup!$I:$M,Lookup!K$2,0),"")</f>
        <v/>
      </c>
      <c r="M8650" s="6" t="str">
        <f>IFERROR(VLOOKUP($J8650,Lookup!$I:$M,Lookup!L$2,0),"")</f>
        <v/>
      </c>
      <c r="N8650" s="6" t="str">
        <f>IFERROR(VLOOKUP($J8650,Lookup!$I:$M,Lookup!M$2,0),"")</f>
        <v/>
      </c>
      <c r="O8650" s="6">
        <f>IFERROR(VLOOKUP(E8650,Lookup!B:C,2,0),0)</f>
        <v>0</v>
      </c>
    </row>
    <row r="8651" customHeight="1" spans="11:15">
      <c r="K8651" s="6" t="str">
        <f>IFERROR(VLOOKUP($J8651,Lookup!$I:$M,Lookup!J$2,0),"")</f>
        <v/>
      </c>
      <c r="L8651" s="6" t="str">
        <f>IFERROR(VLOOKUP($J8651,Lookup!$I:$M,Lookup!K$2,0),"")</f>
        <v/>
      </c>
      <c r="M8651" s="6" t="str">
        <f>IFERROR(VLOOKUP($J8651,Lookup!$I:$M,Lookup!L$2,0),"")</f>
        <v/>
      </c>
      <c r="N8651" s="6" t="str">
        <f>IFERROR(VLOOKUP($J8651,Lookup!$I:$M,Lookup!M$2,0),"")</f>
        <v/>
      </c>
      <c r="O8651" s="6">
        <f>IFERROR(VLOOKUP(E8651,Lookup!B:C,2,0),0)</f>
        <v>0</v>
      </c>
    </row>
    <row r="8652" customHeight="1" spans="11:15">
      <c r="K8652" s="6" t="str">
        <f>IFERROR(VLOOKUP($J8652,Lookup!$I:$M,Lookup!J$2,0),"")</f>
        <v/>
      </c>
      <c r="L8652" s="6" t="str">
        <f>IFERROR(VLOOKUP($J8652,Lookup!$I:$M,Lookup!K$2,0),"")</f>
        <v/>
      </c>
      <c r="M8652" s="6" t="str">
        <f>IFERROR(VLOOKUP($J8652,Lookup!$I:$M,Lookup!L$2,0),"")</f>
        <v/>
      </c>
      <c r="N8652" s="6" t="str">
        <f>IFERROR(VLOOKUP($J8652,Lookup!$I:$M,Lookup!M$2,0),"")</f>
        <v/>
      </c>
      <c r="O8652" s="6">
        <f>IFERROR(VLOOKUP(E8652,Lookup!B:C,2,0),0)</f>
        <v>0</v>
      </c>
    </row>
    <row r="8653" customHeight="1" spans="11:15">
      <c r="K8653" s="6" t="str">
        <f>IFERROR(VLOOKUP($J8653,Lookup!$I:$M,Lookup!J$2,0),"")</f>
        <v/>
      </c>
      <c r="L8653" s="6" t="str">
        <f>IFERROR(VLOOKUP($J8653,Lookup!$I:$M,Lookup!K$2,0),"")</f>
        <v/>
      </c>
      <c r="M8653" s="6" t="str">
        <f>IFERROR(VLOOKUP($J8653,Lookup!$I:$M,Lookup!L$2,0),"")</f>
        <v/>
      </c>
      <c r="N8653" s="6" t="str">
        <f>IFERROR(VLOOKUP($J8653,Lookup!$I:$M,Lookup!M$2,0),"")</f>
        <v/>
      </c>
      <c r="O8653" s="6">
        <f>IFERROR(VLOOKUP(E8653,Lookup!B:C,2,0),0)</f>
        <v>0</v>
      </c>
    </row>
    <row r="8654" customHeight="1" spans="11:15">
      <c r="K8654" s="6" t="str">
        <f>IFERROR(VLOOKUP($J8654,Lookup!$I:$M,Lookup!J$2,0),"")</f>
        <v/>
      </c>
      <c r="L8654" s="6" t="str">
        <f>IFERROR(VLOOKUP($J8654,Lookup!$I:$M,Lookup!K$2,0),"")</f>
        <v/>
      </c>
      <c r="M8654" s="6" t="str">
        <f>IFERROR(VLOOKUP($J8654,Lookup!$I:$M,Lookup!L$2,0),"")</f>
        <v/>
      </c>
      <c r="N8654" s="6" t="str">
        <f>IFERROR(VLOOKUP($J8654,Lookup!$I:$M,Lookup!M$2,0),"")</f>
        <v/>
      </c>
      <c r="O8654" s="6">
        <f>IFERROR(VLOOKUP(E8654,Lookup!B:C,2,0),0)</f>
        <v>0</v>
      </c>
    </row>
    <row r="8655" customHeight="1" spans="11:15">
      <c r="K8655" s="6" t="str">
        <f>IFERROR(VLOOKUP($J8655,Lookup!$I:$M,Lookup!J$2,0),"")</f>
        <v/>
      </c>
      <c r="L8655" s="6" t="str">
        <f>IFERROR(VLOOKUP($J8655,Lookup!$I:$M,Lookup!K$2,0),"")</f>
        <v/>
      </c>
      <c r="M8655" s="6" t="str">
        <f>IFERROR(VLOOKUP($J8655,Lookup!$I:$M,Lookup!L$2,0),"")</f>
        <v/>
      </c>
      <c r="N8655" s="6" t="str">
        <f>IFERROR(VLOOKUP($J8655,Lookup!$I:$M,Lookup!M$2,0),"")</f>
        <v/>
      </c>
      <c r="O8655" s="6">
        <f>IFERROR(VLOOKUP(E8655,Lookup!B:C,2,0),0)</f>
        <v>0</v>
      </c>
    </row>
    <row r="8656" customHeight="1" spans="11:15">
      <c r="K8656" s="6" t="str">
        <f>IFERROR(VLOOKUP($J8656,Lookup!$I:$M,Lookup!J$2,0),"")</f>
        <v/>
      </c>
      <c r="L8656" s="6" t="str">
        <f>IFERROR(VLOOKUP($J8656,Lookup!$I:$M,Lookup!K$2,0),"")</f>
        <v/>
      </c>
      <c r="M8656" s="6" t="str">
        <f>IFERROR(VLOOKUP($J8656,Lookup!$I:$M,Lookup!L$2,0),"")</f>
        <v/>
      </c>
      <c r="N8656" s="6" t="str">
        <f>IFERROR(VLOOKUP($J8656,Lookup!$I:$M,Lookup!M$2,0),"")</f>
        <v/>
      </c>
      <c r="O8656" s="6">
        <f>IFERROR(VLOOKUP(E8656,Lookup!B:C,2,0),0)</f>
        <v>0</v>
      </c>
    </row>
    <row r="8657" customHeight="1" spans="11:15">
      <c r="K8657" s="6" t="str">
        <f>IFERROR(VLOOKUP($J8657,Lookup!$I:$M,Lookup!J$2,0),"")</f>
        <v/>
      </c>
      <c r="L8657" s="6" t="str">
        <f>IFERROR(VLOOKUP($J8657,Lookup!$I:$M,Lookup!K$2,0),"")</f>
        <v/>
      </c>
      <c r="M8657" s="6" t="str">
        <f>IFERROR(VLOOKUP($J8657,Lookup!$I:$M,Lookup!L$2,0),"")</f>
        <v/>
      </c>
      <c r="N8657" s="6" t="str">
        <f>IFERROR(VLOOKUP($J8657,Lookup!$I:$M,Lookup!M$2,0),"")</f>
        <v/>
      </c>
      <c r="O8657" s="6">
        <f>IFERROR(VLOOKUP(E8657,Lookup!B:C,2,0),0)</f>
        <v>0</v>
      </c>
    </row>
    <row r="8658" customHeight="1" spans="11:15">
      <c r="K8658" s="6" t="str">
        <f>IFERROR(VLOOKUP($J8658,Lookup!$I:$M,Lookup!J$2,0),"")</f>
        <v/>
      </c>
      <c r="L8658" s="6" t="str">
        <f>IFERROR(VLOOKUP($J8658,Lookup!$I:$M,Lookup!K$2,0),"")</f>
        <v/>
      </c>
      <c r="M8658" s="6" t="str">
        <f>IFERROR(VLOOKUP($J8658,Lookup!$I:$M,Lookup!L$2,0),"")</f>
        <v/>
      </c>
      <c r="N8658" s="6" t="str">
        <f>IFERROR(VLOOKUP($J8658,Lookup!$I:$M,Lookup!M$2,0),"")</f>
        <v/>
      </c>
      <c r="O8658" s="6">
        <f>IFERROR(VLOOKUP(E8658,Lookup!B:C,2,0),0)</f>
        <v>0</v>
      </c>
    </row>
    <row r="8659" customHeight="1" spans="11:15">
      <c r="K8659" s="6" t="str">
        <f>IFERROR(VLOOKUP($J8659,Lookup!$I:$M,Lookup!J$2,0),"")</f>
        <v/>
      </c>
      <c r="L8659" s="6" t="str">
        <f>IFERROR(VLOOKUP($J8659,Lookup!$I:$M,Lookup!K$2,0),"")</f>
        <v/>
      </c>
      <c r="M8659" s="6" t="str">
        <f>IFERROR(VLOOKUP($J8659,Lookup!$I:$M,Lookup!L$2,0),"")</f>
        <v/>
      </c>
      <c r="N8659" s="6" t="str">
        <f>IFERROR(VLOOKUP($J8659,Lookup!$I:$M,Lookup!M$2,0),"")</f>
        <v/>
      </c>
      <c r="O8659" s="6">
        <f>IFERROR(VLOOKUP(E8659,Lookup!B:C,2,0),0)</f>
        <v>0</v>
      </c>
    </row>
    <row r="8660" customHeight="1" spans="11:15">
      <c r="K8660" s="6" t="str">
        <f>IFERROR(VLOOKUP($J8660,Lookup!$I:$M,Lookup!J$2,0),"")</f>
        <v/>
      </c>
      <c r="L8660" s="6" t="str">
        <f>IFERROR(VLOOKUP($J8660,Lookup!$I:$M,Lookup!K$2,0),"")</f>
        <v/>
      </c>
      <c r="M8660" s="6" t="str">
        <f>IFERROR(VLOOKUP($J8660,Lookup!$I:$M,Lookup!L$2,0),"")</f>
        <v/>
      </c>
      <c r="N8660" s="6" t="str">
        <f>IFERROR(VLOOKUP($J8660,Lookup!$I:$M,Lookup!M$2,0),"")</f>
        <v/>
      </c>
      <c r="O8660" s="6">
        <f>IFERROR(VLOOKUP(E8660,Lookup!B:C,2,0),0)</f>
        <v>0</v>
      </c>
    </row>
    <row r="8661" customHeight="1" spans="11:15">
      <c r="K8661" s="6" t="str">
        <f>IFERROR(VLOOKUP($J8661,Lookup!$I:$M,Lookup!J$2,0),"")</f>
        <v/>
      </c>
      <c r="L8661" s="6" t="str">
        <f>IFERROR(VLOOKUP($J8661,Lookup!$I:$M,Lookup!K$2,0),"")</f>
        <v/>
      </c>
      <c r="M8661" s="6" t="str">
        <f>IFERROR(VLOOKUP($J8661,Lookup!$I:$M,Lookup!L$2,0),"")</f>
        <v/>
      </c>
      <c r="N8661" s="6" t="str">
        <f>IFERROR(VLOOKUP($J8661,Lookup!$I:$M,Lookup!M$2,0),"")</f>
        <v/>
      </c>
      <c r="O8661" s="6">
        <f>IFERROR(VLOOKUP(E8661,Lookup!B:C,2,0),0)</f>
        <v>0</v>
      </c>
    </row>
    <row r="8662" customHeight="1" spans="11:15">
      <c r="K8662" s="6" t="str">
        <f>IFERROR(VLOOKUP($J8662,Lookup!$I:$M,Lookup!J$2,0),"")</f>
        <v/>
      </c>
      <c r="L8662" s="6" t="str">
        <f>IFERROR(VLOOKUP($J8662,Lookup!$I:$M,Lookup!K$2,0),"")</f>
        <v/>
      </c>
      <c r="M8662" s="6" t="str">
        <f>IFERROR(VLOOKUP($J8662,Lookup!$I:$M,Lookup!L$2,0),"")</f>
        <v/>
      </c>
      <c r="N8662" s="6" t="str">
        <f>IFERROR(VLOOKUP($J8662,Lookup!$I:$M,Lookup!M$2,0),"")</f>
        <v/>
      </c>
      <c r="O8662" s="6">
        <f>IFERROR(VLOOKUP(E8662,Lookup!B:C,2,0),0)</f>
        <v>0</v>
      </c>
    </row>
    <row r="8663" customHeight="1" spans="11:15">
      <c r="K8663" s="6" t="str">
        <f>IFERROR(VLOOKUP($J8663,Lookup!$I:$M,Lookup!J$2,0),"")</f>
        <v/>
      </c>
      <c r="L8663" s="6" t="str">
        <f>IFERROR(VLOOKUP($J8663,Lookup!$I:$M,Lookup!K$2,0),"")</f>
        <v/>
      </c>
      <c r="M8663" s="6" t="str">
        <f>IFERROR(VLOOKUP($J8663,Lookup!$I:$M,Lookup!L$2,0),"")</f>
        <v/>
      </c>
      <c r="N8663" s="6" t="str">
        <f>IFERROR(VLOOKUP($J8663,Lookup!$I:$M,Lookup!M$2,0),"")</f>
        <v/>
      </c>
      <c r="O8663" s="6">
        <f>IFERROR(VLOOKUP(E8663,Lookup!B:C,2,0),0)</f>
        <v>0</v>
      </c>
    </row>
    <row r="8664" customHeight="1" spans="11:15">
      <c r="K8664" s="6" t="str">
        <f>IFERROR(VLOOKUP($J8664,Lookup!$I:$M,Lookup!J$2,0),"")</f>
        <v/>
      </c>
      <c r="L8664" s="6" t="str">
        <f>IFERROR(VLOOKUP($J8664,Lookup!$I:$M,Lookup!K$2,0),"")</f>
        <v/>
      </c>
      <c r="M8664" s="6" t="str">
        <f>IFERROR(VLOOKUP($J8664,Lookup!$I:$M,Lookup!L$2,0),"")</f>
        <v/>
      </c>
      <c r="N8664" s="6" t="str">
        <f>IFERROR(VLOOKUP($J8664,Lookup!$I:$M,Lookup!M$2,0),"")</f>
        <v/>
      </c>
      <c r="O8664" s="6">
        <f>IFERROR(VLOOKUP(E8664,Lookup!B:C,2,0),0)</f>
        <v>0</v>
      </c>
    </row>
    <row r="8665" customHeight="1" spans="11:15">
      <c r="K8665" s="6" t="str">
        <f>IFERROR(VLOOKUP($J8665,Lookup!$I:$M,Lookup!J$2,0),"")</f>
        <v/>
      </c>
      <c r="L8665" s="6" t="str">
        <f>IFERROR(VLOOKUP($J8665,Lookup!$I:$M,Lookup!K$2,0),"")</f>
        <v/>
      </c>
      <c r="M8665" s="6" t="str">
        <f>IFERROR(VLOOKUP($J8665,Lookup!$I:$M,Lookup!L$2,0),"")</f>
        <v/>
      </c>
      <c r="N8665" s="6" t="str">
        <f>IFERROR(VLOOKUP($J8665,Lookup!$I:$M,Lookup!M$2,0),"")</f>
        <v/>
      </c>
      <c r="O8665" s="6">
        <f>IFERROR(VLOOKUP(E8665,Lookup!B:C,2,0),0)</f>
        <v>0</v>
      </c>
    </row>
    <row r="8666" customHeight="1" spans="11:15">
      <c r="K8666" s="6" t="str">
        <f>IFERROR(VLOOKUP($J8666,Lookup!$I:$M,Lookup!J$2,0),"")</f>
        <v/>
      </c>
      <c r="L8666" s="6" t="str">
        <f>IFERROR(VLOOKUP($J8666,Lookup!$I:$M,Lookup!K$2,0),"")</f>
        <v/>
      </c>
      <c r="M8666" s="6" t="str">
        <f>IFERROR(VLOOKUP($J8666,Lookup!$I:$M,Lookup!L$2,0),"")</f>
        <v/>
      </c>
      <c r="N8666" s="6" t="str">
        <f>IFERROR(VLOOKUP($J8666,Lookup!$I:$M,Lookup!M$2,0),"")</f>
        <v/>
      </c>
      <c r="O8666" s="6">
        <f>IFERROR(VLOOKUP(E8666,Lookup!B:C,2,0),0)</f>
        <v>0</v>
      </c>
    </row>
    <row r="8667" customHeight="1" spans="11:15">
      <c r="K8667" s="6" t="str">
        <f>IFERROR(VLOOKUP($J8667,Lookup!$I:$M,Lookup!J$2,0),"")</f>
        <v/>
      </c>
      <c r="L8667" s="6" t="str">
        <f>IFERROR(VLOOKUP($J8667,Lookup!$I:$M,Lookup!K$2,0),"")</f>
        <v/>
      </c>
      <c r="M8667" s="6" t="str">
        <f>IFERROR(VLOOKUP($J8667,Lookup!$I:$M,Lookup!L$2,0),"")</f>
        <v/>
      </c>
      <c r="N8667" s="6" t="str">
        <f>IFERROR(VLOOKUP($J8667,Lookup!$I:$M,Lookup!M$2,0),"")</f>
        <v/>
      </c>
      <c r="O8667" s="6">
        <f>IFERROR(VLOOKUP(E8667,Lookup!B:C,2,0),0)</f>
        <v>0</v>
      </c>
    </row>
    <row r="8668" customHeight="1" spans="11:15">
      <c r="K8668" s="6" t="str">
        <f>IFERROR(VLOOKUP($J8668,Lookup!$I:$M,Lookup!J$2,0),"")</f>
        <v/>
      </c>
      <c r="L8668" s="6" t="str">
        <f>IFERROR(VLOOKUP($J8668,Lookup!$I:$M,Lookup!K$2,0),"")</f>
        <v/>
      </c>
      <c r="M8668" s="6" t="str">
        <f>IFERROR(VLOOKUP($J8668,Lookup!$I:$M,Lookup!L$2,0),"")</f>
        <v/>
      </c>
      <c r="N8668" s="6" t="str">
        <f>IFERROR(VLOOKUP($J8668,Lookup!$I:$M,Lookup!M$2,0),"")</f>
        <v/>
      </c>
      <c r="O8668" s="6">
        <f>IFERROR(VLOOKUP(E8668,Lookup!B:C,2,0),0)</f>
        <v>0</v>
      </c>
    </row>
    <row r="8669" customHeight="1" spans="11:15">
      <c r="K8669" s="6" t="str">
        <f>IFERROR(VLOOKUP($J8669,Lookup!$I:$M,Lookup!J$2,0),"")</f>
        <v/>
      </c>
      <c r="L8669" s="6" t="str">
        <f>IFERROR(VLOOKUP($J8669,Lookup!$I:$M,Lookup!K$2,0),"")</f>
        <v/>
      </c>
      <c r="M8669" s="6" t="str">
        <f>IFERROR(VLOOKUP($J8669,Lookup!$I:$M,Lookup!L$2,0),"")</f>
        <v/>
      </c>
      <c r="N8669" s="6" t="str">
        <f>IFERROR(VLOOKUP($J8669,Lookup!$I:$M,Lookup!M$2,0),"")</f>
        <v/>
      </c>
      <c r="O8669" s="6">
        <f>IFERROR(VLOOKUP(E8669,Lookup!B:C,2,0),0)</f>
        <v>0</v>
      </c>
    </row>
    <row r="8670" customHeight="1" spans="11:15">
      <c r="K8670" s="6" t="str">
        <f>IFERROR(VLOOKUP($J8670,Lookup!$I:$M,Lookup!J$2,0),"")</f>
        <v/>
      </c>
      <c r="L8670" s="6" t="str">
        <f>IFERROR(VLOOKUP($J8670,Lookup!$I:$M,Lookup!K$2,0),"")</f>
        <v/>
      </c>
      <c r="M8670" s="6" t="str">
        <f>IFERROR(VLOOKUP($J8670,Lookup!$I:$M,Lookup!L$2,0),"")</f>
        <v/>
      </c>
      <c r="N8670" s="6" t="str">
        <f>IFERROR(VLOOKUP($J8670,Lookup!$I:$M,Lookup!M$2,0),"")</f>
        <v/>
      </c>
      <c r="O8670" s="6">
        <f>IFERROR(VLOOKUP(E8670,Lookup!B:C,2,0),0)</f>
        <v>0</v>
      </c>
    </row>
    <row r="8671" customHeight="1" spans="11:15">
      <c r="K8671" s="6" t="str">
        <f>IFERROR(VLOOKUP($J8671,Lookup!$I:$M,Lookup!J$2,0),"")</f>
        <v/>
      </c>
      <c r="L8671" s="6" t="str">
        <f>IFERROR(VLOOKUP($J8671,Lookup!$I:$M,Lookup!K$2,0),"")</f>
        <v/>
      </c>
      <c r="M8671" s="6" t="str">
        <f>IFERROR(VLOOKUP($J8671,Lookup!$I:$M,Lookup!L$2,0),"")</f>
        <v/>
      </c>
      <c r="N8671" s="6" t="str">
        <f>IFERROR(VLOOKUP($J8671,Lookup!$I:$M,Lookup!M$2,0),"")</f>
        <v/>
      </c>
      <c r="O8671" s="6">
        <f>IFERROR(VLOOKUP(E8671,Lookup!B:C,2,0),0)</f>
        <v>0</v>
      </c>
    </row>
    <row r="8672" customHeight="1" spans="11:15">
      <c r="K8672" s="6" t="str">
        <f>IFERROR(VLOOKUP($J8672,Lookup!$I:$M,Lookup!J$2,0),"")</f>
        <v/>
      </c>
      <c r="L8672" s="6" t="str">
        <f>IFERROR(VLOOKUP($J8672,Lookup!$I:$M,Lookup!K$2,0),"")</f>
        <v/>
      </c>
      <c r="M8672" s="6" t="str">
        <f>IFERROR(VLOOKUP($J8672,Lookup!$I:$M,Lookup!L$2,0),"")</f>
        <v/>
      </c>
      <c r="N8672" s="6" t="str">
        <f>IFERROR(VLOOKUP($J8672,Lookup!$I:$M,Lookup!M$2,0),"")</f>
        <v/>
      </c>
      <c r="O8672" s="6">
        <f>IFERROR(VLOOKUP(E8672,Lookup!B:C,2,0),0)</f>
        <v>0</v>
      </c>
    </row>
    <row r="8673" customHeight="1" spans="11:15">
      <c r="K8673" s="6" t="str">
        <f>IFERROR(VLOOKUP($J8673,Lookup!$I:$M,Lookup!J$2,0),"")</f>
        <v/>
      </c>
      <c r="L8673" s="6" t="str">
        <f>IFERROR(VLOOKUP($J8673,Lookup!$I:$M,Lookup!K$2,0),"")</f>
        <v/>
      </c>
      <c r="M8673" s="6" t="str">
        <f>IFERROR(VLOOKUP($J8673,Lookup!$I:$M,Lookup!L$2,0),"")</f>
        <v/>
      </c>
      <c r="N8673" s="6" t="str">
        <f>IFERROR(VLOOKUP($J8673,Lookup!$I:$M,Lookup!M$2,0),"")</f>
        <v/>
      </c>
      <c r="O8673" s="6">
        <f>IFERROR(VLOOKUP(E8673,Lookup!B:C,2,0),0)</f>
        <v>0</v>
      </c>
    </row>
    <row r="8674" customHeight="1" spans="11:15">
      <c r="K8674" s="6" t="str">
        <f>IFERROR(VLOOKUP($J8674,Lookup!$I:$M,Lookup!J$2,0),"")</f>
        <v/>
      </c>
      <c r="L8674" s="6" t="str">
        <f>IFERROR(VLOOKUP($J8674,Lookup!$I:$M,Lookup!K$2,0),"")</f>
        <v/>
      </c>
      <c r="M8674" s="6" t="str">
        <f>IFERROR(VLOOKUP($J8674,Lookup!$I:$M,Lookup!L$2,0),"")</f>
        <v/>
      </c>
      <c r="N8674" s="6" t="str">
        <f>IFERROR(VLOOKUP($J8674,Lookup!$I:$M,Lookup!M$2,0),"")</f>
        <v/>
      </c>
      <c r="O8674" s="6">
        <f>IFERROR(VLOOKUP(E8674,Lookup!B:C,2,0),0)</f>
        <v>0</v>
      </c>
    </row>
    <row r="8675" customHeight="1" spans="11:15">
      <c r="K8675" s="6" t="str">
        <f>IFERROR(VLOOKUP($J8675,Lookup!$I:$M,Lookup!J$2,0),"")</f>
        <v/>
      </c>
      <c r="L8675" s="6" t="str">
        <f>IFERROR(VLOOKUP($J8675,Lookup!$I:$M,Lookup!K$2,0),"")</f>
        <v/>
      </c>
      <c r="M8675" s="6" t="str">
        <f>IFERROR(VLOOKUP($J8675,Lookup!$I:$M,Lookup!L$2,0),"")</f>
        <v/>
      </c>
      <c r="N8675" s="6" t="str">
        <f>IFERROR(VLOOKUP($J8675,Lookup!$I:$M,Lookup!M$2,0),"")</f>
        <v/>
      </c>
      <c r="O8675" s="6">
        <f>IFERROR(VLOOKUP(E8675,Lookup!B:C,2,0),0)</f>
        <v>0</v>
      </c>
    </row>
    <row r="8676" customHeight="1" spans="11:15">
      <c r="K8676" s="6" t="str">
        <f>IFERROR(VLOOKUP($J8676,Lookup!$I:$M,Lookup!J$2,0),"")</f>
        <v/>
      </c>
      <c r="L8676" s="6" t="str">
        <f>IFERROR(VLOOKUP($J8676,Lookup!$I:$M,Lookup!K$2,0),"")</f>
        <v/>
      </c>
      <c r="M8676" s="6" t="str">
        <f>IFERROR(VLOOKUP($J8676,Lookup!$I:$M,Lookup!L$2,0),"")</f>
        <v/>
      </c>
      <c r="N8676" s="6" t="str">
        <f>IFERROR(VLOOKUP($J8676,Lookup!$I:$M,Lookup!M$2,0),"")</f>
        <v/>
      </c>
      <c r="O8676" s="6">
        <f>IFERROR(VLOOKUP(E8676,Lookup!B:C,2,0),0)</f>
        <v>0</v>
      </c>
    </row>
    <row r="8677" customHeight="1" spans="11:15">
      <c r="K8677" s="6" t="str">
        <f>IFERROR(VLOOKUP($J8677,Lookup!$I:$M,Lookup!J$2,0),"")</f>
        <v/>
      </c>
      <c r="L8677" s="6" t="str">
        <f>IFERROR(VLOOKUP($J8677,Lookup!$I:$M,Lookup!K$2,0),"")</f>
        <v/>
      </c>
      <c r="M8677" s="6" t="str">
        <f>IFERROR(VLOOKUP($J8677,Lookup!$I:$M,Lookup!L$2,0),"")</f>
        <v/>
      </c>
      <c r="N8677" s="6" t="str">
        <f>IFERROR(VLOOKUP($J8677,Lookup!$I:$M,Lookup!M$2,0),"")</f>
        <v/>
      </c>
      <c r="O8677" s="6">
        <f>IFERROR(VLOOKUP(E8677,Lookup!B:C,2,0),0)</f>
        <v>0</v>
      </c>
    </row>
    <row r="8678" customHeight="1" spans="11:15">
      <c r="K8678" s="6" t="str">
        <f>IFERROR(VLOOKUP($J8678,Lookup!$I:$M,Lookup!J$2,0),"")</f>
        <v/>
      </c>
      <c r="L8678" s="6" t="str">
        <f>IFERROR(VLOOKUP($J8678,Lookup!$I:$M,Lookup!K$2,0),"")</f>
        <v/>
      </c>
      <c r="M8678" s="6" t="str">
        <f>IFERROR(VLOOKUP($J8678,Lookup!$I:$M,Lookup!L$2,0),"")</f>
        <v/>
      </c>
      <c r="N8678" s="6" t="str">
        <f>IFERROR(VLOOKUP($J8678,Lookup!$I:$M,Lookup!M$2,0),"")</f>
        <v/>
      </c>
      <c r="O8678" s="6">
        <f>IFERROR(VLOOKUP(E8678,Lookup!B:C,2,0),0)</f>
        <v>0</v>
      </c>
    </row>
    <row r="8679" customHeight="1" spans="11:15">
      <c r="K8679" s="6" t="str">
        <f>IFERROR(VLOOKUP($J8679,Lookup!$I:$M,Lookup!J$2,0),"")</f>
        <v/>
      </c>
      <c r="L8679" s="6" t="str">
        <f>IFERROR(VLOOKUP($J8679,Lookup!$I:$M,Lookup!K$2,0),"")</f>
        <v/>
      </c>
      <c r="M8679" s="6" t="str">
        <f>IFERROR(VLOOKUP($J8679,Lookup!$I:$M,Lookup!L$2,0),"")</f>
        <v/>
      </c>
      <c r="N8679" s="6" t="str">
        <f>IFERROR(VLOOKUP($J8679,Lookup!$I:$M,Lookup!M$2,0),"")</f>
        <v/>
      </c>
      <c r="O8679" s="6">
        <f>IFERROR(VLOOKUP(E8679,Lookup!B:C,2,0),0)</f>
        <v>0</v>
      </c>
    </row>
    <row r="8680" customHeight="1" spans="11:15">
      <c r="K8680" s="6" t="str">
        <f>IFERROR(VLOOKUP($J8680,Lookup!$I:$M,Lookup!J$2,0),"")</f>
        <v/>
      </c>
      <c r="L8680" s="6" t="str">
        <f>IFERROR(VLOOKUP($J8680,Lookup!$I:$M,Lookup!K$2,0),"")</f>
        <v/>
      </c>
      <c r="M8680" s="6" t="str">
        <f>IFERROR(VLOOKUP($J8680,Lookup!$I:$M,Lookup!L$2,0),"")</f>
        <v/>
      </c>
      <c r="N8680" s="6" t="str">
        <f>IFERROR(VLOOKUP($J8680,Lookup!$I:$M,Lookup!M$2,0),"")</f>
        <v/>
      </c>
      <c r="O8680" s="6">
        <f>IFERROR(VLOOKUP(E8680,Lookup!B:C,2,0),0)</f>
        <v>0</v>
      </c>
    </row>
    <row r="8681" customHeight="1" spans="11:15">
      <c r="K8681" s="6" t="str">
        <f>IFERROR(VLOOKUP($J8681,Lookup!$I:$M,Lookup!J$2,0),"")</f>
        <v/>
      </c>
      <c r="L8681" s="6" t="str">
        <f>IFERROR(VLOOKUP($J8681,Lookup!$I:$M,Lookup!K$2,0),"")</f>
        <v/>
      </c>
      <c r="M8681" s="6" t="str">
        <f>IFERROR(VLOOKUP($J8681,Lookup!$I:$M,Lookup!L$2,0),"")</f>
        <v/>
      </c>
      <c r="N8681" s="6" t="str">
        <f>IFERROR(VLOOKUP($J8681,Lookup!$I:$M,Lookup!M$2,0),"")</f>
        <v/>
      </c>
      <c r="O8681" s="6">
        <f>IFERROR(VLOOKUP(E8681,Lookup!B:C,2,0),0)</f>
        <v>0</v>
      </c>
    </row>
    <row r="8682" customHeight="1" spans="11:15">
      <c r="K8682" s="6" t="str">
        <f>IFERROR(VLOOKUP($J8682,Lookup!$I:$M,Lookup!J$2,0),"")</f>
        <v/>
      </c>
      <c r="L8682" s="6" t="str">
        <f>IFERROR(VLOOKUP($J8682,Lookup!$I:$M,Lookup!K$2,0),"")</f>
        <v/>
      </c>
      <c r="M8682" s="6" t="str">
        <f>IFERROR(VLOOKUP($J8682,Lookup!$I:$M,Lookup!L$2,0),"")</f>
        <v/>
      </c>
      <c r="N8682" s="6" t="str">
        <f>IFERROR(VLOOKUP($J8682,Lookup!$I:$M,Lookup!M$2,0),"")</f>
        <v/>
      </c>
      <c r="O8682" s="6">
        <f>IFERROR(VLOOKUP(E8682,Lookup!B:C,2,0),0)</f>
        <v>0</v>
      </c>
    </row>
    <row r="8683" customHeight="1" spans="11:15">
      <c r="K8683" s="6" t="str">
        <f>IFERROR(VLOOKUP($J8683,Lookup!$I:$M,Lookup!J$2,0),"")</f>
        <v/>
      </c>
      <c r="L8683" s="6" t="str">
        <f>IFERROR(VLOOKUP($J8683,Lookup!$I:$M,Lookup!K$2,0),"")</f>
        <v/>
      </c>
      <c r="M8683" s="6" t="str">
        <f>IFERROR(VLOOKUP($J8683,Lookup!$I:$M,Lookup!L$2,0),"")</f>
        <v/>
      </c>
      <c r="N8683" s="6" t="str">
        <f>IFERROR(VLOOKUP($J8683,Lookup!$I:$M,Lookup!M$2,0),"")</f>
        <v/>
      </c>
      <c r="O8683" s="6">
        <f>IFERROR(VLOOKUP(E8683,Lookup!B:C,2,0),0)</f>
        <v>0</v>
      </c>
    </row>
    <row r="8684" customHeight="1" spans="11:15">
      <c r="K8684" s="6" t="str">
        <f>IFERROR(VLOOKUP($J8684,Lookup!$I:$M,Lookup!J$2,0),"")</f>
        <v/>
      </c>
      <c r="L8684" s="6" t="str">
        <f>IFERROR(VLOOKUP($J8684,Lookup!$I:$M,Lookup!K$2,0),"")</f>
        <v/>
      </c>
      <c r="M8684" s="6" t="str">
        <f>IFERROR(VLOOKUP($J8684,Lookup!$I:$M,Lookup!L$2,0),"")</f>
        <v/>
      </c>
      <c r="N8684" s="6" t="str">
        <f>IFERROR(VLOOKUP($J8684,Lookup!$I:$M,Lookup!M$2,0),"")</f>
        <v/>
      </c>
      <c r="O8684" s="6">
        <f>IFERROR(VLOOKUP(E8684,Lookup!B:C,2,0),0)</f>
        <v>0</v>
      </c>
    </row>
    <row r="8685" customHeight="1" spans="11:15">
      <c r="K8685" s="6" t="str">
        <f>IFERROR(VLOOKUP($J8685,Lookup!$I:$M,Lookup!J$2,0),"")</f>
        <v/>
      </c>
      <c r="L8685" s="6" t="str">
        <f>IFERROR(VLOOKUP($J8685,Lookup!$I:$M,Lookup!K$2,0),"")</f>
        <v/>
      </c>
      <c r="M8685" s="6" t="str">
        <f>IFERROR(VLOOKUP($J8685,Lookup!$I:$M,Lookup!L$2,0),"")</f>
        <v/>
      </c>
      <c r="N8685" s="6" t="str">
        <f>IFERROR(VLOOKUP($J8685,Lookup!$I:$M,Lookup!M$2,0),"")</f>
        <v/>
      </c>
      <c r="O8685" s="6">
        <f>IFERROR(VLOOKUP(E8685,Lookup!B:C,2,0),0)</f>
        <v>0</v>
      </c>
    </row>
    <row r="8686" customHeight="1" spans="11:15">
      <c r="K8686" s="6" t="str">
        <f>IFERROR(VLOOKUP($J8686,Lookup!$I:$M,Lookup!J$2,0),"")</f>
        <v/>
      </c>
      <c r="L8686" s="6" t="str">
        <f>IFERROR(VLOOKUP($J8686,Lookup!$I:$M,Lookup!K$2,0),"")</f>
        <v/>
      </c>
      <c r="M8686" s="6" t="str">
        <f>IFERROR(VLOOKUP($J8686,Lookup!$I:$M,Lookup!L$2,0),"")</f>
        <v/>
      </c>
      <c r="N8686" s="6" t="str">
        <f>IFERROR(VLOOKUP($J8686,Lookup!$I:$M,Lookup!M$2,0),"")</f>
        <v/>
      </c>
      <c r="O8686" s="6">
        <f>IFERROR(VLOOKUP(E8686,Lookup!B:C,2,0),0)</f>
        <v>0</v>
      </c>
    </row>
    <row r="8687" customHeight="1" spans="11:15">
      <c r="K8687" s="6" t="str">
        <f>IFERROR(VLOOKUP($J8687,Lookup!$I:$M,Lookup!J$2,0),"")</f>
        <v/>
      </c>
      <c r="L8687" s="6" t="str">
        <f>IFERROR(VLOOKUP($J8687,Lookup!$I:$M,Lookup!K$2,0),"")</f>
        <v/>
      </c>
      <c r="M8687" s="6" t="str">
        <f>IFERROR(VLOOKUP($J8687,Lookup!$I:$M,Lookup!L$2,0),"")</f>
        <v/>
      </c>
      <c r="N8687" s="6" t="str">
        <f>IFERROR(VLOOKUP($J8687,Lookup!$I:$M,Lookup!M$2,0),"")</f>
        <v/>
      </c>
      <c r="O8687" s="6">
        <f>IFERROR(VLOOKUP(E8687,Lookup!B:C,2,0),0)</f>
        <v>0</v>
      </c>
    </row>
    <row r="8688" customHeight="1" spans="11:15">
      <c r="K8688" s="6" t="str">
        <f>IFERROR(VLOOKUP($J8688,Lookup!$I:$M,Lookup!J$2,0),"")</f>
        <v/>
      </c>
      <c r="L8688" s="6" t="str">
        <f>IFERROR(VLOOKUP($J8688,Lookup!$I:$M,Lookup!K$2,0),"")</f>
        <v/>
      </c>
      <c r="M8688" s="6" t="str">
        <f>IFERROR(VLOOKUP($J8688,Lookup!$I:$M,Lookup!L$2,0),"")</f>
        <v/>
      </c>
      <c r="N8688" s="6" t="str">
        <f>IFERROR(VLOOKUP($J8688,Lookup!$I:$M,Lookup!M$2,0),"")</f>
        <v/>
      </c>
      <c r="O8688" s="6">
        <f>IFERROR(VLOOKUP(E8688,Lookup!B:C,2,0),0)</f>
        <v>0</v>
      </c>
    </row>
    <row r="8689" customHeight="1" spans="11:15">
      <c r="K8689" s="6" t="str">
        <f>IFERROR(VLOOKUP($J8689,Lookup!$I:$M,Lookup!J$2,0),"")</f>
        <v/>
      </c>
      <c r="L8689" s="6" t="str">
        <f>IFERROR(VLOOKUP($J8689,Lookup!$I:$M,Lookup!K$2,0),"")</f>
        <v/>
      </c>
      <c r="M8689" s="6" t="str">
        <f>IFERROR(VLOOKUP($J8689,Lookup!$I:$M,Lookup!L$2,0),"")</f>
        <v/>
      </c>
      <c r="N8689" s="6" t="str">
        <f>IFERROR(VLOOKUP($J8689,Lookup!$I:$M,Lookup!M$2,0),"")</f>
        <v/>
      </c>
      <c r="O8689" s="6">
        <f>IFERROR(VLOOKUP(E8689,Lookup!B:C,2,0),0)</f>
        <v>0</v>
      </c>
    </row>
    <row r="8690" customHeight="1" spans="11:15">
      <c r="K8690" s="6" t="str">
        <f>IFERROR(VLOOKUP($J8690,Lookup!$I:$M,Lookup!J$2,0),"")</f>
        <v/>
      </c>
      <c r="L8690" s="6" t="str">
        <f>IFERROR(VLOOKUP($J8690,Lookup!$I:$M,Lookup!K$2,0),"")</f>
        <v/>
      </c>
      <c r="M8690" s="6" t="str">
        <f>IFERROR(VLOOKUP($J8690,Lookup!$I:$M,Lookup!L$2,0),"")</f>
        <v/>
      </c>
      <c r="N8690" s="6" t="str">
        <f>IFERROR(VLOOKUP($J8690,Lookup!$I:$M,Lookup!M$2,0),"")</f>
        <v/>
      </c>
      <c r="O8690" s="6">
        <f>IFERROR(VLOOKUP(E8690,Lookup!B:C,2,0),0)</f>
        <v>0</v>
      </c>
    </row>
    <row r="8691" customHeight="1" spans="11:15">
      <c r="K8691" s="6" t="str">
        <f>IFERROR(VLOOKUP($J8691,Lookup!$I:$M,Lookup!J$2,0),"")</f>
        <v/>
      </c>
      <c r="L8691" s="6" t="str">
        <f>IFERROR(VLOOKUP($J8691,Lookup!$I:$M,Lookup!K$2,0),"")</f>
        <v/>
      </c>
      <c r="M8691" s="6" t="str">
        <f>IFERROR(VLOOKUP($J8691,Lookup!$I:$M,Lookup!L$2,0),"")</f>
        <v/>
      </c>
      <c r="N8691" s="6" t="str">
        <f>IFERROR(VLOOKUP($J8691,Lookup!$I:$M,Lookup!M$2,0),"")</f>
        <v/>
      </c>
      <c r="O8691" s="6">
        <f>IFERROR(VLOOKUP(E8691,Lookup!B:C,2,0),0)</f>
        <v>0</v>
      </c>
    </row>
    <row r="8692" customHeight="1" spans="11:15">
      <c r="K8692" s="6" t="str">
        <f>IFERROR(VLOOKUP($J8692,Lookup!$I:$M,Lookup!J$2,0),"")</f>
        <v/>
      </c>
      <c r="L8692" s="6" t="str">
        <f>IFERROR(VLOOKUP($J8692,Lookup!$I:$M,Lookup!K$2,0),"")</f>
        <v/>
      </c>
      <c r="M8692" s="6" t="str">
        <f>IFERROR(VLOOKUP($J8692,Lookup!$I:$M,Lookup!L$2,0),"")</f>
        <v/>
      </c>
      <c r="N8692" s="6" t="str">
        <f>IFERROR(VLOOKUP($J8692,Lookup!$I:$M,Lookup!M$2,0),"")</f>
        <v/>
      </c>
      <c r="O8692" s="6">
        <f>IFERROR(VLOOKUP(E8692,Lookup!B:C,2,0),0)</f>
        <v>0</v>
      </c>
    </row>
    <row r="8693" customHeight="1" spans="11:15">
      <c r="K8693" s="6" t="str">
        <f>IFERROR(VLOOKUP($J8693,Lookup!$I:$M,Lookup!J$2,0),"")</f>
        <v/>
      </c>
      <c r="L8693" s="6" t="str">
        <f>IFERROR(VLOOKUP($J8693,Lookup!$I:$M,Lookup!K$2,0),"")</f>
        <v/>
      </c>
      <c r="M8693" s="6" t="str">
        <f>IFERROR(VLOOKUP($J8693,Lookup!$I:$M,Lookup!L$2,0),"")</f>
        <v/>
      </c>
      <c r="N8693" s="6" t="str">
        <f>IFERROR(VLOOKUP($J8693,Lookup!$I:$M,Lookup!M$2,0),"")</f>
        <v/>
      </c>
      <c r="O8693" s="6">
        <f>IFERROR(VLOOKUP(E8693,Lookup!B:C,2,0),0)</f>
        <v>0</v>
      </c>
    </row>
    <row r="8694" customHeight="1" spans="11:15">
      <c r="K8694" s="6" t="str">
        <f>IFERROR(VLOOKUP($J8694,Lookup!$I:$M,Lookup!J$2,0),"")</f>
        <v/>
      </c>
      <c r="L8694" s="6" t="str">
        <f>IFERROR(VLOOKUP($J8694,Lookup!$I:$M,Lookup!K$2,0),"")</f>
        <v/>
      </c>
      <c r="M8694" s="6" t="str">
        <f>IFERROR(VLOOKUP($J8694,Lookup!$I:$M,Lookup!L$2,0),"")</f>
        <v/>
      </c>
      <c r="N8694" s="6" t="str">
        <f>IFERROR(VLOOKUP($J8694,Lookup!$I:$M,Lookup!M$2,0),"")</f>
        <v/>
      </c>
      <c r="O8694" s="6">
        <f>IFERROR(VLOOKUP(E8694,Lookup!B:C,2,0),0)</f>
        <v>0</v>
      </c>
    </row>
    <row r="8695" customHeight="1" spans="11:15">
      <c r="K8695" s="6" t="str">
        <f>IFERROR(VLOOKUP($J8695,Lookup!$I:$M,Lookup!J$2,0),"")</f>
        <v/>
      </c>
      <c r="L8695" s="6" t="str">
        <f>IFERROR(VLOOKUP($J8695,Lookup!$I:$M,Lookup!K$2,0),"")</f>
        <v/>
      </c>
      <c r="M8695" s="6" t="str">
        <f>IFERROR(VLOOKUP($J8695,Lookup!$I:$M,Lookup!L$2,0),"")</f>
        <v/>
      </c>
      <c r="N8695" s="6" t="str">
        <f>IFERROR(VLOOKUP($J8695,Lookup!$I:$M,Lookup!M$2,0),"")</f>
        <v/>
      </c>
      <c r="O8695" s="6">
        <f>IFERROR(VLOOKUP(E8695,Lookup!B:C,2,0),0)</f>
        <v>0</v>
      </c>
    </row>
    <row r="8696" customHeight="1" spans="11:15">
      <c r="K8696" s="6" t="str">
        <f>IFERROR(VLOOKUP($J8696,Lookup!$I:$M,Lookup!J$2,0),"")</f>
        <v/>
      </c>
      <c r="L8696" s="6" t="str">
        <f>IFERROR(VLOOKUP($J8696,Lookup!$I:$M,Lookup!K$2,0),"")</f>
        <v/>
      </c>
      <c r="M8696" s="6" t="str">
        <f>IFERROR(VLOOKUP($J8696,Lookup!$I:$M,Lookup!L$2,0),"")</f>
        <v/>
      </c>
      <c r="N8696" s="6" t="str">
        <f>IFERROR(VLOOKUP($J8696,Lookup!$I:$M,Lookup!M$2,0),"")</f>
        <v/>
      </c>
      <c r="O8696" s="6">
        <f>IFERROR(VLOOKUP(E8696,Lookup!B:C,2,0),0)</f>
        <v>0</v>
      </c>
    </row>
    <row r="8697" customHeight="1" spans="11:15">
      <c r="K8697" s="6" t="str">
        <f>IFERROR(VLOOKUP($J8697,Lookup!$I:$M,Lookup!J$2,0),"")</f>
        <v/>
      </c>
      <c r="L8697" s="6" t="str">
        <f>IFERROR(VLOOKUP($J8697,Lookup!$I:$M,Lookup!K$2,0),"")</f>
        <v/>
      </c>
      <c r="M8697" s="6" t="str">
        <f>IFERROR(VLOOKUP($J8697,Lookup!$I:$M,Lookup!L$2,0),"")</f>
        <v/>
      </c>
      <c r="N8697" s="6" t="str">
        <f>IFERROR(VLOOKUP($J8697,Lookup!$I:$M,Lookup!M$2,0),"")</f>
        <v/>
      </c>
      <c r="O8697" s="6">
        <f>IFERROR(VLOOKUP(E8697,Lookup!B:C,2,0),0)</f>
        <v>0</v>
      </c>
    </row>
    <row r="8698" customHeight="1" spans="11:15">
      <c r="K8698" s="6" t="str">
        <f>IFERROR(VLOOKUP($J8698,Lookup!$I:$M,Lookup!J$2,0),"")</f>
        <v/>
      </c>
      <c r="L8698" s="6" t="str">
        <f>IFERROR(VLOOKUP($J8698,Lookup!$I:$M,Lookup!K$2,0),"")</f>
        <v/>
      </c>
      <c r="M8698" s="6" t="str">
        <f>IFERROR(VLOOKUP($J8698,Lookup!$I:$M,Lookup!L$2,0),"")</f>
        <v/>
      </c>
      <c r="N8698" s="6" t="str">
        <f>IFERROR(VLOOKUP($J8698,Lookup!$I:$M,Lookup!M$2,0),"")</f>
        <v/>
      </c>
      <c r="O8698" s="6">
        <f>IFERROR(VLOOKUP(E8698,Lookup!B:C,2,0),0)</f>
        <v>0</v>
      </c>
    </row>
    <row r="8699" customHeight="1" spans="11:15">
      <c r="K8699" s="6" t="str">
        <f>IFERROR(VLOOKUP($J8699,Lookup!$I:$M,Lookup!J$2,0),"")</f>
        <v/>
      </c>
      <c r="L8699" s="6" t="str">
        <f>IFERROR(VLOOKUP($J8699,Lookup!$I:$M,Lookup!K$2,0),"")</f>
        <v/>
      </c>
      <c r="M8699" s="6" t="str">
        <f>IFERROR(VLOOKUP($J8699,Lookup!$I:$M,Lookup!L$2,0),"")</f>
        <v/>
      </c>
      <c r="N8699" s="6" t="str">
        <f>IFERROR(VLOOKUP($J8699,Lookup!$I:$M,Lookup!M$2,0),"")</f>
        <v/>
      </c>
      <c r="O8699" s="6">
        <f>IFERROR(VLOOKUP(E8699,Lookup!B:C,2,0),0)</f>
        <v>0</v>
      </c>
    </row>
    <row r="8700" customHeight="1" spans="11:15">
      <c r="K8700" s="6" t="str">
        <f>IFERROR(VLOOKUP($J8700,Lookup!$I:$M,Lookup!J$2,0),"")</f>
        <v/>
      </c>
      <c r="L8700" s="6" t="str">
        <f>IFERROR(VLOOKUP($J8700,Lookup!$I:$M,Lookup!K$2,0),"")</f>
        <v/>
      </c>
      <c r="M8700" s="6" t="str">
        <f>IFERROR(VLOOKUP($J8700,Lookup!$I:$M,Lookup!L$2,0),"")</f>
        <v/>
      </c>
      <c r="N8700" s="6" t="str">
        <f>IFERROR(VLOOKUP($J8700,Lookup!$I:$M,Lookup!M$2,0),"")</f>
        <v/>
      </c>
      <c r="O8700" s="6">
        <f>IFERROR(VLOOKUP(E8700,Lookup!B:C,2,0),0)</f>
        <v>0</v>
      </c>
    </row>
    <row r="8701" customHeight="1" spans="11:15">
      <c r="K8701" s="6" t="str">
        <f>IFERROR(VLOOKUP($J8701,Lookup!$I:$M,Lookup!J$2,0),"")</f>
        <v/>
      </c>
      <c r="L8701" s="6" t="str">
        <f>IFERROR(VLOOKUP($J8701,Lookup!$I:$M,Lookup!K$2,0),"")</f>
        <v/>
      </c>
      <c r="M8701" s="6" t="str">
        <f>IFERROR(VLOOKUP($J8701,Lookup!$I:$M,Lookup!L$2,0),"")</f>
        <v/>
      </c>
      <c r="N8701" s="6" t="str">
        <f>IFERROR(VLOOKUP($J8701,Lookup!$I:$M,Lookup!M$2,0),"")</f>
        <v/>
      </c>
      <c r="O8701" s="6">
        <f>IFERROR(VLOOKUP(E8701,Lookup!B:C,2,0),0)</f>
        <v>0</v>
      </c>
    </row>
    <row r="8702" customHeight="1" spans="11:15">
      <c r="K8702" s="6" t="str">
        <f>IFERROR(VLOOKUP($J8702,Lookup!$I:$M,Lookup!J$2,0),"")</f>
        <v/>
      </c>
      <c r="L8702" s="6" t="str">
        <f>IFERROR(VLOOKUP($J8702,Lookup!$I:$M,Lookup!K$2,0),"")</f>
        <v/>
      </c>
      <c r="M8702" s="6" t="str">
        <f>IFERROR(VLOOKUP($J8702,Lookup!$I:$M,Lookup!L$2,0),"")</f>
        <v/>
      </c>
      <c r="N8702" s="6" t="str">
        <f>IFERROR(VLOOKUP($J8702,Lookup!$I:$M,Lookup!M$2,0),"")</f>
        <v/>
      </c>
      <c r="O8702" s="6">
        <f>IFERROR(VLOOKUP(E8702,Lookup!B:C,2,0),0)</f>
        <v>0</v>
      </c>
    </row>
    <row r="8703" customHeight="1" spans="11:15">
      <c r="K8703" s="6" t="str">
        <f>IFERROR(VLOOKUP($J8703,Lookup!$I:$M,Lookup!J$2,0),"")</f>
        <v/>
      </c>
      <c r="L8703" s="6" t="str">
        <f>IFERROR(VLOOKUP($J8703,Lookup!$I:$M,Lookup!K$2,0),"")</f>
        <v/>
      </c>
      <c r="M8703" s="6" t="str">
        <f>IFERROR(VLOOKUP($J8703,Lookup!$I:$M,Lookup!L$2,0),"")</f>
        <v/>
      </c>
      <c r="N8703" s="6" t="str">
        <f>IFERROR(VLOOKUP($J8703,Lookup!$I:$M,Lookup!M$2,0),"")</f>
        <v/>
      </c>
      <c r="O8703" s="6">
        <f>IFERROR(VLOOKUP(E8703,Lookup!B:C,2,0),0)</f>
        <v>0</v>
      </c>
    </row>
    <row r="8704" customHeight="1" spans="11:15">
      <c r="K8704" s="6" t="str">
        <f>IFERROR(VLOOKUP($J8704,Lookup!$I:$M,Lookup!J$2,0),"")</f>
        <v/>
      </c>
      <c r="L8704" s="6" t="str">
        <f>IFERROR(VLOOKUP($J8704,Lookup!$I:$M,Lookup!K$2,0),"")</f>
        <v/>
      </c>
      <c r="M8704" s="6" t="str">
        <f>IFERROR(VLOOKUP($J8704,Lookup!$I:$M,Lookup!L$2,0),"")</f>
        <v/>
      </c>
      <c r="N8704" s="6" t="str">
        <f>IFERROR(VLOOKUP($J8704,Lookup!$I:$M,Lookup!M$2,0),"")</f>
        <v/>
      </c>
      <c r="O8704" s="6">
        <f>IFERROR(VLOOKUP(E8704,Lookup!B:C,2,0),0)</f>
        <v>0</v>
      </c>
    </row>
    <row r="8705" customHeight="1" spans="11:15">
      <c r="K8705" s="6" t="str">
        <f>IFERROR(VLOOKUP($J8705,Lookup!$I:$M,Lookup!J$2,0),"")</f>
        <v/>
      </c>
      <c r="L8705" s="6" t="str">
        <f>IFERROR(VLOOKUP($J8705,Lookup!$I:$M,Lookup!K$2,0),"")</f>
        <v/>
      </c>
      <c r="M8705" s="6" t="str">
        <f>IFERROR(VLOOKUP($J8705,Lookup!$I:$M,Lookup!L$2,0),"")</f>
        <v/>
      </c>
      <c r="N8705" s="6" t="str">
        <f>IFERROR(VLOOKUP($J8705,Lookup!$I:$M,Lookup!M$2,0),"")</f>
        <v/>
      </c>
      <c r="O8705" s="6">
        <f>IFERROR(VLOOKUP(E8705,Lookup!B:C,2,0),0)</f>
        <v>0</v>
      </c>
    </row>
    <row r="8706" customHeight="1" spans="11:15">
      <c r="K8706" s="6" t="str">
        <f>IFERROR(VLOOKUP($J8706,Lookup!$I:$M,Lookup!J$2,0),"")</f>
        <v/>
      </c>
      <c r="L8706" s="6" t="str">
        <f>IFERROR(VLOOKUP($J8706,Lookup!$I:$M,Lookup!K$2,0),"")</f>
        <v/>
      </c>
      <c r="M8706" s="6" t="str">
        <f>IFERROR(VLOOKUP($J8706,Lookup!$I:$M,Lookup!L$2,0),"")</f>
        <v/>
      </c>
      <c r="N8706" s="6" t="str">
        <f>IFERROR(VLOOKUP($J8706,Lookup!$I:$M,Lookup!M$2,0),"")</f>
        <v/>
      </c>
      <c r="O8706" s="6">
        <f>IFERROR(VLOOKUP(E8706,Lookup!B:C,2,0),0)</f>
        <v>0</v>
      </c>
    </row>
    <row r="8707" customHeight="1" spans="11:15">
      <c r="K8707" s="6" t="str">
        <f>IFERROR(VLOOKUP($J8707,Lookup!$I:$M,Lookup!J$2,0),"")</f>
        <v/>
      </c>
      <c r="L8707" s="6" t="str">
        <f>IFERROR(VLOOKUP($J8707,Lookup!$I:$M,Lookup!K$2,0),"")</f>
        <v/>
      </c>
      <c r="M8707" s="6" t="str">
        <f>IFERROR(VLOOKUP($J8707,Lookup!$I:$M,Lookup!L$2,0),"")</f>
        <v/>
      </c>
      <c r="N8707" s="6" t="str">
        <f>IFERROR(VLOOKUP($J8707,Lookup!$I:$M,Lookup!M$2,0),"")</f>
        <v/>
      </c>
      <c r="O8707" s="6">
        <f>IFERROR(VLOOKUP(E8707,Lookup!B:C,2,0),0)</f>
        <v>0</v>
      </c>
    </row>
    <row r="8708" customHeight="1" spans="11:15">
      <c r="K8708" s="6" t="str">
        <f>IFERROR(VLOOKUP($J8708,Lookup!$I:$M,Lookup!J$2,0),"")</f>
        <v/>
      </c>
      <c r="L8708" s="6" t="str">
        <f>IFERROR(VLOOKUP($J8708,Lookup!$I:$M,Lookup!K$2,0),"")</f>
        <v/>
      </c>
      <c r="M8708" s="6" t="str">
        <f>IFERROR(VLOOKUP($J8708,Lookup!$I:$M,Lookup!L$2,0),"")</f>
        <v/>
      </c>
      <c r="N8708" s="6" t="str">
        <f>IFERROR(VLOOKUP($J8708,Lookup!$I:$M,Lookup!M$2,0),"")</f>
        <v/>
      </c>
      <c r="O8708" s="6">
        <f>IFERROR(VLOOKUP(E8708,Lookup!B:C,2,0),0)</f>
        <v>0</v>
      </c>
    </row>
    <row r="8709" customHeight="1" spans="11:15">
      <c r="K8709" s="6" t="str">
        <f>IFERROR(VLOOKUP($J8709,Lookup!$I:$M,Lookup!J$2,0),"")</f>
        <v/>
      </c>
      <c r="L8709" s="6" t="str">
        <f>IFERROR(VLOOKUP($J8709,Lookup!$I:$M,Lookup!K$2,0),"")</f>
        <v/>
      </c>
      <c r="M8709" s="6" t="str">
        <f>IFERROR(VLOOKUP($J8709,Lookup!$I:$M,Lookup!L$2,0),"")</f>
        <v/>
      </c>
      <c r="N8709" s="6" t="str">
        <f>IFERROR(VLOOKUP($J8709,Lookup!$I:$M,Lookup!M$2,0),"")</f>
        <v/>
      </c>
      <c r="O8709" s="6">
        <f>IFERROR(VLOOKUP(E8709,Lookup!B:C,2,0),0)</f>
        <v>0</v>
      </c>
    </row>
    <row r="8710" customHeight="1" spans="11:15">
      <c r="K8710" s="6" t="str">
        <f>IFERROR(VLOOKUP($J8710,Lookup!$I:$M,Lookup!J$2,0),"")</f>
        <v/>
      </c>
      <c r="L8710" s="6" t="str">
        <f>IFERROR(VLOOKUP($J8710,Lookup!$I:$M,Lookup!K$2,0),"")</f>
        <v/>
      </c>
      <c r="M8710" s="6" t="str">
        <f>IFERROR(VLOOKUP($J8710,Lookup!$I:$M,Lookup!L$2,0),"")</f>
        <v/>
      </c>
      <c r="N8710" s="6" t="str">
        <f>IFERROR(VLOOKUP($J8710,Lookup!$I:$M,Lookup!M$2,0),"")</f>
        <v/>
      </c>
      <c r="O8710" s="6">
        <f>IFERROR(VLOOKUP(E8710,Lookup!B:C,2,0),0)</f>
        <v>0</v>
      </c>
    </row>
    <row r="8711" customHeight="1" spans="11:15">
      <c r="K8711" s="6" t="str">
        <f>IFERROR(VLOOKUP($J8711,Lookup!$I:$M,Lookup!J$2,0),"")</f>
        <v/>
      </c>
      <c r="L8711" s="6" t="str">
        <f>IFERROR(VLOOKUP($J8711,Lookup!$I:$M,Lookup!K$2,0),"")</f>
        <v/>
      </c>
      <c r="M8711" s="6" t="str">
        <f>IFERROR(VLOOKUP($J8711,Lookup!$I:$M,Lookup!L$2,0),"")</f>
        <v/>
      </c>
      <c r="N8711" s="6" t="str">
        <f>IFERROR(VLOOKUP($J8711,Lookup!$I:$M,Lookup!M$2,0),"")</f>
        <v/>
      </c>
      <c r="O8711" s="6">
        <f>IFERROR(VLOOKUP(E8711,Lookup!B:C,2,0),0)</f>
        <v>0</v>
      </c>
    </row>
    <row r="8712" customHeight="1" spans="11:15">
      <c r="K8712" s="6" t="str">
        <f>IFERROR(VLOOKUP($J8712,Lookup!$I:$M,Lookup!J$2,0),"")</f>
        <v/>
      </c>
      <c r="L8712" s="6" t="str">
        <f>IFERROR(VLOOKUP($J8712,Lookup!$I:$M,Lookup!K$2,0),"")</f>
        <v/>
      </c>
      <c r="M8712" s="6" t="str">
        <f>IFERROR(VLOOKUP($J8712,Lookup!$I:$M,Lookup!L$2,0),"")</f>
        <v/>
      </c>
      <c r="N8712" s="6" t="str">
        <f>IFERROR(VLOOKUP($J8712,Lookup!$I:$M,Lookup!M$2,0),"")</f>
        <v/>
      </c>
      <c r="O8712" s="6">
        <f>IFERROR(VLOOKUP(E8712,Lookup!B:C,2,0),0)</f>
        <v>0</v>
      </c>
    </row>
    <row r="8713" customHeight="1" spans="11:15">
      <c r="K8713" s="6" t="str">
        <f>IFERROR(VLOOKUP($J8713,Lookup!$I:$M,Lookup!J$2,0),"")</f>
        <v/>
      </c>
      <c r="L8713" s="6" t="str">
        <f>IFERROR(VLOOKUP($J8713,Lookup!$I:$M,Lookup!K$2,0),"")</f>
        <v/>
      </c>
      <c r="M8713" s="6" t="str">
        <f>IFERROR(VLOOKUP($J8713,Lookup!$I:$M,Lookup!L$2,0),"")</f>
        <v/>
      </c>
      <c r="N8713" s="6" t="str">
        <f>IFERROR(VLOOKUP($J8713,Lookup!$I:$M,Lookup!M$2,0),"")</f>
        <v/>
      </c>
      <c r="O8713" s="6">
        <f>IFERROR(VLOOKUP(E8713,Lookup!B:C,2,0),0)</f>
        <v>0</v>
      </c>
    </row>
    <row r="8714" customHeight="1" spans="11:15">
      <c r="K8714" s="6" t="str">
        <f>IFERROR(VLOOKUP($J8714,Lookup!$I:$M,Lookup!J$2,0),"")</f>
        <v/>
      </c>
      <c r="L8714" s="6" t="str">
        <f>IFERROR(VLOOKUP($J8714,Lookup!$I:$M,Lookup!K$2,0),"")</f>
        <v/>
      </c>
      <c r="M8714" s="6" t="str">
        <f>IFERROR(VLOOKUP($J8714,Lookup!$I:$M,Lookup!L$2,0),"")</f>
        <v/>
      </c>
      <c r="N8714" s="6" t="str">
        <f>IFERROR(VLOOKUP($J8714,Lookup!$I:$M,Lookup!M$2,0),"")</f>
        <v/>
      </c>
      <c r="O8714" s="6">
        <f>IFERROR(VLOOKUP(E8714,Lookup!B:C,2,0),0)</f>
        <v>0</v>
      </c>
    </row>
    <row r="8715" customHeight="1" spans="11:15">
      <c r="K8715" s="6" t="str">
        <f>IFERROR(VLOOKUP($J8715,Lookup!$I:$M,Lookup!J$2,0),"")</f>
        <v/>
      </c>
      <c r="L8715" s="6" t="str">
        <f>IFERROR(VLOOKUP($J8715,Lookup!$I:$M,Lookup!K$2,0),"")</f>
        <v/>
      </c>
      <c r="M8715" s="6" t="str">
        <f>IFERROR(VLOOKUP($J8715,Lookup!$I:$M,Lookup!L$2,0),"")</f>
        <v/>
      </c>
      <c r="N8715" s="6" t="str">
        <f>IFERROR(VLOOKUP($J8715,Lookup!$I:$M,Lookup!M$2,0),"")</f>
        <v/>
      </c>
      <c r="O8715" s="6">
        <f>IFERROR(VLOOKUP(E8715,Lookup!B:C,2,0),0)</f>
        <v>0</v>
      </c>
    </row>
    <row r="8716" customHeight="1" spans="11:15">
      <c r="K8716" s="6" t="str">
        <f>IFERROR(VLOOKUP($J8716,Lookup!$I:$M,Lookup!J$2,0),"")</f>
        <v/>
      </c>
      <c r="L8716" s="6" t="str">
        <f>IFERROR(VLOOKUP($J8716,Lookup!$I:$M,Lookup!K$2,0),"")</f>
        <v/>
      </c>
      <c r="M8716" s="6" t="str">
        <f>IFERROR(VLOOKUP($J8716,Lookup!$I:$M,Lookup!L$2,0),"")</f>
        <v/>
      </c>
      <c r="N8716" s="6" t="str">
        <f>IFERROR(VLOOKUP($J8716,Lookup!$I:$M,Lookup!M$2,0),"")</f>
        <v/>
      </c>
      <c r="O8716" s="6">
        <f>IFERROR(VLOOKUP(E8716,Lookup!B:C,2,0),0)</f>
        <v>0</v>
      </c>
    </row>
    <row r="8717" customHeight="1" spans="11:15">
      <c r="K8717" s="6" t="str">
        <f>IFERROR(VLOOKUP($J8717,Lookup!$I:$M,Lookup!J$2,0),"")</f>
        <v/>
      </c>
      <c r="L8717" s="6" t="str">
        <f>IFERROR(VLOOKUP($J8717,Lookup!$I:$M,Lookup!K$2,0),"")</f>
        <v/>
      </c>
      <c r="M8717" s="6" t="str">
        <f>IFERROR(VLOOKUP($J8717,Lookup!$I:$M,Lookup!L$2,0),"")</f>
        <v/>
      </c>
      <c r="N8717" s="6" t="str">
        <f>IFERROR(VLOOKUP($J8717,Lookup!$I:$M,Lookup!M$2,0),"")</f>
        <v/>
      </c>
      <c r="O8717" s="6">
        <f>IFERROR(VLOOKUP(E8717,Lookup!B:C,2,0),0)</f>
        <v>0</v>
      </c>
    </row>
    <row r="8718" customHeight="1" spans="11:15">
      <c r="K8718" s="6" t="str">
        <f>IFERROR(VLOOKUP($J8718,Lookup!$I:$M,Lookup!J$2,0),"")</f>
        <v/>
      </c>
      <c r="L8718" s="6" t="str">
        <f>IFERROR(VLOOKUP($J8718,Lookup!$I:$M,Lookup!K$2,0),"")</f>
        <v/>
      </c>
      <c r="M8718" s="6" t="str">
        <f>IFERROR(VLOOKUP($J8718,Lookup!$I:$M,Lookup!L$2,0),"")</f>
        <v/>
      </c>
      <c r="N8718" s="6" t="str">
        <f>IFERROR(VLOOKUP($J8718,Lookup!$I:$M,Lookup!M$2,0),"")</f>
        <v/>
      </c>
      <c r="O8718" s="6">
        <f>IFERROR(VLOOKUP(E8718,Lookup!B:C,2,0),0)</f>
        <v>0</v>
      </c>
    </row>
    <row r="8719" customHeight="1" spans="11:15">
      <c r="K8719" s="6" t="str">
        <f>IFERROR(VLOOKUP($J8719,Lookup!$I:$M,Lookup!J$2,0),"")</f>
        <v/>
      </c>
      <c r="L8719" s="6" t="str">
        <f>IFERROR(VLOOKUP($J8719,Lookup!$I:$M,Lookup!K$2,0),"")</f>
        <v/>
      </c>
      <c r="M8719" s="6" t="str">
        <f>IFERROR(VLOOKUP($J8719,Lookup!$I:$M,Lookup!L$2,0),"")</f>
        <v/>
      </c>
      <c r="N8719" s="6" t="str">
        <f>IFERROR(VLOOKUP($J8719,Lookup!$I:$M,Lookup!M$2,0),"")</f>
        <v/>
      </c>
      <c r="O8719" s="6">
        <f>IFERROR(VLOOKUP(E8719,Lookup!B:C,2,0),0)</f>
        <v>0</v>
      </c>
    </row>
    <row r="8720" customHeight="1" spans="11:15">
      <c r="K8720" s="6" t="str">
        <f>IFERROR(VLOOKUP($J8720,Lookup!$I:$M,Lookup!J$2,0),"")</f>
        <v/>
      </c>
      <c r="L8720" s="6" t="str">
        <f>IFERROR(VLOOKUP($J8720,Lookup!$I:$M,Lookup!K$2,0),"")</f>
        <v/>
      </c>
      <c r="M8720" s="6" t="str">
        <f>IFERROR(VLOOKUP($J8720,Lookup!$I:$M,Lookup!L$2,0),"")</f>
        <v/>
      </c>
      <c r="N8720" s="6" t="str">
        <f>IFERROR(VLOOKUP($J8720,Lookup!$I:$M,Lookup!M$2,0),"")</f>
        <v/>
      </c>
      <c r="O8720" s="6">
        <f>IFERROR(VLOOKUP(E8720,Lookup!B:C,2,0),0)</f>
        <v>0</v>
      </c>
    </row>
    <row r="8721" customHeight="1" spans="11:15">
      <c r="K8721" s="6" t="str">
        <f>IFERROR(VLOOKUP($J8721,Lookup!$I:$M,Lookup!J$2,0),"")</f>
        <v/>
      </c>
      <c r="L8721" s="6" t="str">
        <f>IFERROR(VLOOKUP($J8721,Lookup!$I:$M,Lookup!K$2,0),"")</f>
        <v/>
      </c>
      <c r="M8721" s="6" t="str">
        <f>IFERROR(VLOOKUP($J8721,Lookup!$I:$M,Lookup!L$2,0),"")</f>
        <v/>
      </c>
      <c r="N8721" s="6" t="str">
        <f>IFERROR(VLOOKUP($J8721,Lookup!$I:$M,Lookup!M$2,0),"")</f>
        <v/>
      </c>
      <c r="O8721" s="6">
        <f>IFERROR(VLOOKUP(E8721,Lookup!B:C,2,0),0)</f>
        <v>0</v>
      </c>
    </row>
    <row r="8722" customHeight="1" spans="11:15">
      <c r="K8722" s="6" t="str">
        <f>IFERROR(VLOOKUP($J8722,Lookup!$I:$M,Lookup!J$2,0),"")</f>
        <v/>
      </c>
      <c r="L8722" s="6" t="str">
        <f>IFERROR(VLOOKUP($J8722,Lookup!$I:$M,Lookup!K$2,0),"")</f>
        <v/>
      </c>
      <c r="M8722" s="6" t="str">
        <f>IFERROR(VLOOKUP($J8722,Lookup!$I:$M,Lookup!L$2,0),"")</f>
        <v/>
      </c>
      <c r="N8722" s="6" t="str">
        <f>IFERROR(VLOOKUP($J8722,Lookup!$I:$M,Lookup!M$2,0),"")</f>
        <v/>
      </c>
      <c r="O8722" s="6">
        <f>IFERROR(VLOOKUP(E8722,Lookup!B:C,2,0),0)</f>
        <v>0</v>
      </c>
    </row>
    <row r="8723" customHeight="1" spans="11:15">
      <c r="K8723" s="6" t="str">
        <f>IFERROR(VLOOKUP($J8723,Lookup!$I:$M,Lookup!J$2,0),"")</f>
        <v/>
      </c>
      <c r="L8723" s="6" t="str">
        <f>IFERROR(VLOOKUP($J8723,Lookup!$I:$M,Lookup!K$2,0),"")</f>
        <v/>
      </c>
      <c r="M8723" s="6" t="str">
        <f>IFERROR(VLOOKUP($J8723,Lookup!$I:$M,Lookup!L$2,0),"")</f>
        <v/>
      </c>
      <c r="N8723" s="6" t="str">
        <f>IFERROR(VLOOKUP($J8723,Lookup!$I:$M,Lookup!M$2,0),"")</f>
        <v/>
      </c>
      <c r="O8723" s="6">
        <f>IFERROR(VLOOKUP(E8723,Lookup!B:C,2,0),0)</f>
        <v>0</v>
      </c>
    </row>
    <row r="8724" customHeight="1" spans="11:15">
      <c r="K8724" s="6" t="str">
        <f>IFERROR(VLOOKUP($J8724,Lookup!$I:$M,Lookup!J$2,0),"")</f>
        <v/>
      </c>
      <c r="L8724" s="6" t="str">
        <f>IFERROR(VLOOKUP($J8724,Lookup!$I:$M,Lookup!K$2,0),"")</f>
        <v/>
      </c>
      <c r="M8724" s="6" t="str">
        <f>IFERROR(VLOOKUP($J8724,Lookup!$I:$M,Lookup!L$2,0),"")</f>
        <v/>
      </c>
      <c r="N8724" s="6" t="str">
        <f>IFERROR(VLOOKUP($J8724,Lookup!$I:$M,Lookup!M$2,0),"")</f>
        <v/>
      </c>
      <c r="O8724" s="6">
        <f>IFERROR(VLOOKUP(E8724,Lookup!B:C,2,0),0)</f>
        <v>0</v>
      </c>
    </row>
    <row r="8725" customHeight="1" spans="11:15">
      <c r="K8725" s="6" t="str">
        <f>IFERROR(VLOOKUP($J8725,Lookup!$I:$M,Lookup!J$2,0),"")</f>
        <v/>
      </c>
      <c r="L8725" s="6" t="str">
        <f>IFERROR(VLOOKUP($J8725,Lookup!$I:$M,Lookup!K$2,0),"")</f>
        <v/>
      </c>
      <c r="M8725" s="6" t="str">
        <f>IFERROR(VLOOKUP($J8725,Lookup!$I:$M,Lookup!L$2,0),"")</f>
        <v/>
      </c>
      <c r="N8725" s="6" t="str">
        <f>IFERROR(VLOOKUP($J8725,Lookup!$I:$M,Lookup!M$2,0),"")</f>
        <v/>
      </c>
      <c r="O8725" s="6">
        <f>IFERROR(VLOOKUP(E8725,Lookup!B:C,2,0),0)</f>
        <v>0</v>
      </c>
    </row>
    <row r="8726" customHeight="1" spans="11:15">
      <c r="K8726" s="6" t="str">
        <f>IFERROR(VLOOKUP($J8726,Lookup!$I:$M,Lookup!J$2,0),"")</f>
        <v/>
      </c>
      <c r="L8726" s="6" t="str">
        <f>IFERROR(VLOOKUP($J8726,Lookup!$I:$M,Lookup!K$2,0),"")</f>
        <v/>
      </c>
      <c r="M8726" s="6" t="str">
        <f>IFERROR(VLOOKUP($J8726,Lookup!$I:$M,Lookup!L$2,0),"")</f>
        <v/>
      </c>
      <c r="N8726" s="6" t="str">
        <f>IFERROR(VLOOKUP($J8726,Lookup!$I:$M,Lookup!M$2,0),"")</f>
        <v/>
      </c>
      <c r="O8726" s="6">
        <f>IFERROR(VLOOKUP(E8726,Lookup!B:C,2,0),0)</f>
        <v>0</v>
      </c>
    </row>
    <row r="8727" customHeight="1" spans="11:15">
      <c r="K8727" s="6" t="str">
        <f>IFERROR(VLOOKUP($J8727,Lookup!$I:$M,Lookup!J$2,0),"")</f>
        <v/>
      </c>
      <c r="L8727" s="6" t="str">
        <f>IFERROR(VLOOKUP($J8727,Lookup!$I:$M,Lookup!K$2,0),"")</f>
        <v/>
      </c>
      <c r="M8727" s="6" t="str">
        <f>IFERROR(VLOOKUP($J8727,Lookup!$I:$M,Lookup!L$2,0),"")</f>
        <v/>
      </c>
      <c r="N8727" s="6" t="str">
        <f>IFERROR(VLOOKUP($J8727,Lookup!$I:$M,Lookup!M$2,0),"")</f>
        <v/>
      </c>
      <c r="O8727" s="6">
        <f>IFERROR(VLOOKUP(E8727,Lookup!B:C,2,0),0)</f>
        <v>0</v>
      </c>
    </row>
    <row r="8728" customHeight="1" spans="11:15">
      <c r="K8728" s="6" t="str">
        <f>IFERROR(VLOOKUP($J8728,Lookup!$I:$M,Lookup!J$2,0),"")</f>
        <v/>
      </c>
      <c r="L8728" s="6" t="str">
        <f>IFERROR(VLOOKUP($J8728,Lookup!$I:$M,Lookup!K$2,0),"")</f>
        <v/>
      </c>
      <c r="M8728" s="6" t="str">
        <f>IFERROR(VLOOKUP($J8728,Lookup!$I:$M,Lookup!L$2,0),"")</f>
        <v/>
      </c>
      <c r="N8728" s="6" t="str">
        <f>IFERROR(VLOOKUP($J8728,Lookup!$I:$M,Lookup!M$2,0),"")</f>
        <v/>
      </c>
      <c r="O8728" s="6">
        <f>IFERROR(VLOOKUP(E8728,Lookup!B:C,2,0),0)</f>
        <v>0</v>
      </c>
    </row>
    <row r="8729" customHeight="1" spans="11:15">
      <c r="K8729" s="6" t="str">
        <f>IFERROR(VLOOKUP($J8729,Lookup!$I:$M,Lookup!J$2,0),"")</f>
        <v/>
      </c>
      <c r="L8729" s="6" t="str">
        <f>IFERROR(VLOOKUP($J8729,Lookup!$I:$M,Lookup!K$2,0),"")</f>
        <v/>
      </c>
      <c r="M8729" s="6" t="str">
        <f>IFERROR(VLOOKUP($J8729,Lookup!$I:$M,Lookup!L$2,0),"")</f>
        <v/>
      </c>
      <c r="N8729" s="6" t="str">
        <f>IFERROR(VLOOKUP($J8729,Lookup!$I:$M,Lookup!M$2,0),"")</f>
        <v/>
      </c>
      <c r="O8729" s="6">
        <f>IFERROR(VLOOKUP(E8729,Lookup!B:C,2,0),0)</f>
        <v>0</v>
      </c>
    </row>
    <row r="8730" customHeight="1" spans="11:15">
      <c r="K8730" s="6" t="str">
        <f>IFERROR(VLOOKUP($J8730,Lookup!$I:$M,Lookup!J$2,0),"")</f>
        <v/>
      </c>
      <c r="L8730" s="6" t="str">
        <f>IFERROR(VLOOKUP($J8730,Lookup!$I:$M,Lookup!K$2,0),"")</f>
        <v/>
      </c>
      <c r="M8730" s="6" t="str">
        <f>IFERROR(VLOOKUP($J8730,Lookup!$I:$M,Lookup!L$2,0),"")</f>
        <v/>
      </c>
      <c r="N8730" s="6" t="str">
        <f>IFERROR(VLOOKUP($J8730,Lookup!$I:$M,Lookup!M$2,0),"")</f>
        <v/>
      </c>
      <c r="O8730" s="6">
        <f>IFERROR(VLOOKUP(E8730,Lookup!B:C,2,0),0)</f>
        <v>0</v>
      </c>
    </row>
    <row r="8731" customHeight="1" spans="11:15">
      <c r="K8731" s="6" t="str">
        <f>IFERROR(VLOOKUP($J8731,Lookup!$I:$M,Lookup!J$2,0),"")</f>
        <v/>
      </c>
      <c r="L8731" s="6" t="str">
        <f>IFERROR(VLOOKUP($J8731,Lookup!$I:$M,Lookup!K$2,0),"")</f>
        <v/>
      </c>
      <c r="M8731" s="6" t="str">
        <f>IFERROR(VLOOKUP($J8731,Lookup!$I:$M,Lookup!L$2,0),"")</f>
        <v/>
      </c>
      <c r="N8731" s="6" t="str">
        <f>IFERROR(VLOOKUP($J8731,Lookup!$I:$M,Lookup!M$2,0),"")</f>
        <v/>
      </c>
      <c r="O8731" s="6">
        <f>IFERROR(VLOOKUP(E8731,Lookup!B:C,2,0),0)</f>
        <v>0</v>
      </c>
    </row>
    <row r="8732" customHeight="1" spans="11:15">
      <c r="K8732" s="6" t="str">
        <f>IFERROR(VLOOKUP($J8732,Lookup!$I:$M,Lookup!J$2,0),"")</f>
        <v/>
      </c>
      <c r="L8732" s="6" t="str">
        <f>IFERROR(VLOOKUP($J8732,Lookup!$I:$M,Lookup!K$2,0),"")</f>
        <v/>
      </c>
      <c r="M8732" s="6" t="str">
        <f>IFERROR(VLOOKUP($J8732,Lookup!$I:$M,Lookup!L$2,0),"")</f>
        <v/>
      </c>
      <c r="N8732" s="6" t="str">
        <f>IFERROR(VLOOKUP($J8732,Lookup!$I:$M,Lookup!M$2,0),"")</f>
        <v/>
      </c>
      <c r="O8732" s="6">
        <f>IFERROR(VLOOKUP(E8732,Lookup!B:C,2,0),0)</f>
        <v>0</v>
      </c>
    </row>
    <row r="8733" customHeight="1" spans="11:15">
      <c r="K8733" s="6" t="str">
        <f>IFERROR(VLOOKUP($J8733,Lookup!$I:$M,Lookup!J$2,0),"")</f>
        <v/>
      </c>
      <c r="L8733" s="6" t="str">
        <f>IFERROR(VLOOKUP($J8733,Lookup!$I:$M,Lookup!K$2,0),"")</f>
        <v/>
      </c>
      <c r="M8733" s="6" t="str">
        <f>IFERROR(VLOOKUP($J8733,Lookup!$I:$M,Lookup!L$2,0),"")</f>
        <v/>
      </c>
      <c r="N8733" s="6" t="str">
        <f>IFERROR(VLOOKUP($J8733,Lookup!$I:$M,Lookup!M$2,0),"")</f>
        <v/>
      </c>
      <c r="O8733" s="6">
        <f>IFERROR(VLOOKUP(E8733,Lookup!B:C,2,0),0)</f>
        <v>0</v>
      </c>
    </row>
    <row r="8734" customHeight="1" spans="11:15">
      <c r="K8734" s="6" t="str">
        <f>IFERROR(VLOOKUP($J8734,Lookup!$I:$M,Lookup!J$2,0),"")</f>
        <v/>
      </c>
      <c r="L8734" s="6" t="str">
        <f>IFERROR(VLOOKUP($J8734,Lookup!$I:$M,Lookup!K$2,0),"")</f>
        <v/>
      </c>
      <c r="M8734" s="6" t="str">
        <f>IFERROR(VLOOKUP($J8734,Lookup!$I:$M,Lookup!L$2,0),"")</f>
        <v/>
      </c>
      <c r="N8734" s="6" t="str">
        <f>IFERROR(VLOOKUP($J8734,Lookup!$I:$M,Lookup!M$2,0),"")</f>
        <v/>
      </c>
      <c r="O8734" s="6">
        <f>IFERROR(VLOOKUP(E8734,Lookup!B:C,2,0),0)</f>
        <v>0</v>
      </c>
    </row>
    <row r="8735" customHeight="1" spans="11:15">
      <c r="K8735" s="6" t="str">
        <f>IFERROR(VLOOKUP($J8735,Lookup!$I:$M,Lookup!J$2,0),"")</f>
        <v/>
      </c>
      <c r="L8735" s="6" t="str">
        <f>IFERROR(VLOOKUP($J8735,Lookup!$I:$M,Lookup!K$2,0),"")</f>
        <v/>
      </c>
      <c r="M8735" s="6" t="str">
        <f>IFERROR(VLOOKUP($J8735,Lookup!$I:$M,Lookup!L$2,0),"")</f>
        <v/>
      </c>
      <c r="N8735" s="6" t="str">
        <f>IFERROR(VLOOKUP($J8735,Lookup!$I:$M,Lookup!M$2,0),"")</f>
        <v/>
      </c>
      <c r="O8735" s="6">
        <f>IFERROR(VLOOKUP(E8735,Lookup!B:C,2,0),0)</f>
        <v>0</v>
      </c>
    </row>
    <row r="8736" customHeight="1" spans="11:15">
      <c r="K8736" s="6" t="str">
        <f>IFERROR(VLOOKUP($J8736,Lookup!$I:$M,Lookup!J$2,0),"")</f>
        <v/>
      </c>
      <c r="L8736" s="6" t="str">
        <f>IFERROR(VLOOKUP($J8736,Lookup!$I:$M,Lookup!K$2,0),"")</f>
        <v/>
      </c>
      <c r="M8736" s="6" t="str">
        <f>IFERROR(VLOOKUP($J8736,Lookup!$I:$M,Lookup!L$2,0),"")</f>
        <v/>
      </c>
      <c r="N8736" s="6" t="str">
        <f>IFERROR(VLOOKUP($J8736,Lookup!$I:$M,Lookup!M$2,0),"")</f>
        <v/>
      </c>
      <c r="O8736" s="6">
        <f>IFERROR(VLOOKUP(E8736,Lookup!B:C,2,0),0)</f>
        <v>0</v>
      </c>
    </row>
    <row r="8737" customHeight="1" spans="11:15">
      <c r="K8737" s="6" t="str">
        <f>IFERROR(VLOOKUP($J8737,Lookup!$I:$M,Lookup!J$2,0),"")</f>
        <v/>
      </c>
      <c r="L8737" s="6" t="str">
        <f>IFERROR(VLOOKUP($J8737,Lookup!$I:$M,Lookup!K$2,0),"")</f>
        <v/>
      </c>
      <c r="M8737" s="6" t="str">
        <f>IFERROR(VLOOKUP($J8737,Lookup!$I:$M,Lookup!L$2,0),"")</f>
        <v/>
      </c>
      <c r="N8737" s="6" t="str">
        <f>IFERROR(VLOOKUP($J8737,Lookup!$I:$M,Lookup!M$2,0),"")</f>
        <v/>
      </c>
      <c r="O8737" s="6">
        <f>IFERROR(VLOOKUP(E8737,Lookup!B:C,2,0),0)</f>
        <v>0</v>
      </c>
    </row>
    <row r="8738" customHeight="1" spans="11:15">
      <c r="K8738" s="6" t="str">
        <f>IFERROR(VLOOKUP($J8738,Lookup!$I:$M,Lookup!J$2,0),"")</f>
        <v/>
      </c>
      <c r="L8738" s="6" t="str">
        <f>IFERROR(VLOOKUP($J8738,Lookup!$I:$M,Lookup!K$2,0),"")</f>
        <v/>
      </c>
      <c r="M8738" s="6" t="str">
        <f>IFERROR(VLOOKUP($J8738,Lookup!$I:$M,Lookup!L$2,0),"")</f>
        <v/>
      </c>
      <c r="N8738" s="6" t="str">
        <f>IFERROR(VLOOKUP($J8738,Lookup!$I:$M,Lookup!M$2,0),"")</f>
        <v/>
      </c>
      <c r="O8738" s="6">
        <f>IFERROR(VLOOKUP(E8738,Lookup!B:C,2,0),0)</f>
        <v>0</v>
      </c>
    </row>
    <row r="8739" customHeight="1" spans="11:15">
      <c r="K8739" s="6" t="str">
        <f>IFERROR(VLOOKUP($J8739,Lookup!$I:$M,Lookup!J$2,0),"")</f>
        <v/>
      </c>
      <c r="L8739" s="6" t="str">
        <f>IFERROR(VLOOKUP($J8739,Lookup!$I:$M,Lookup!K$2,0),"")</f>
        <v/>
      </c>
      <c r="M8739" s="6" t="str">
        <f>IFERROR(VLOOKUP($J8739,Lookup!$I:$M,Lookup!L$2,0),"")</f>
        <v/>
      </c>
      <c r="N8739" s="6" t="str">
        <f>IFERROR(VLOOKUP($J8739,Lookup!$I:$M,Lookup!M$2,0),"")</f>
        <v/>
      </c>
      <c r="O8739" s="6">
        <f>IFERROR(VLOOKUP(E8739,Lookup!B:C,2,0),0)</f>
        <v>0</v>
      </c>
    </row>
    <row r="8740" customHeight="1" spans="11:15">
      <c r="K8740" s="6" t="str">
        <f>IFERROR(VLOOKUP($J8740,Lookup!$I:$M,Lookup!J$2,0),"")</f>
        <v/>
      </c>
      <c r="L8740" s="6" t="str">
        <f>IFERROR(VLOOKUP($J8740,Lookup!$I:$M,Lookup!K$2,0),"")</f>
        <v/>
      </c>
      <c r="M8740" s="6" t="str">
        <f>IFERROR(VLOOKUP($J8740,Lookup!$I:$M,Lookup!L$2,0),"")</f>
        <v/>
      </c>
      <c r="N8740" s="6" t="str">
        <f>IFERROR(VLOOKUP($J8740,Lookup!$I:$M,Lookup!M$2,0),"")</f>
        <v/>
      </c>
      <c r="O8740" s="6">
        <f>IFERROR(VLOOKUP(E8740,Lookup!B:C,2,0),0)</f>
        <v>0</v>
      </c>
    </row>
    <row r="8741" customHeight="1" spans="11:15">
      <c r="K8741" s="6" t="str">
        <f>IFERROR(VLOOKUP($J8741,Lookup!$I:$M,Lookup!J$2,0),"")</f>
        <v/>
      </c>
      <c r="L8741" s="6" t="str">
        <f>IFERROR(VLOOKUP($J8741,Lookup!$I:$M,Lookup!K$2,0),"")</f>
        <v/>
      </c>
      <c r="M8741" s="6" t="str">
        <f>IFERROR(VLOOKUP($J8741,Lookup!$I:$M,Lookup!L$2,0),"")</f>
        <v/>
      </c>
      <c r="N8741" s="6" t="str">
        <f>IFERROR(VLOOKUP($J8741,Lookup!$I:$M,Lookup!M$2,0),"")</f>
        <v/>
      </c>
      <c r="O8741" s="6">
        <f>IFERROR(VLOOKUP(E8741,Lookup!B:C,2,0),0)</f>
        <v>0</v>
      </c>
    </row>
    <row r="8742" customHeight="1" spans="11:15">
      <c r="K8742" s="6" t="str">
        <f>IFERROR(VLOOKUP($J8742,Lookup!$I:$M,Lookup!J$2,0),"")</f>
        <v/>
      </c>
      <c r="L8742" s="6" t="str">
        <f>IFERROR(VLOOKUP($J8742,Lookup!$I:$M,Lookup!K$2,0),"")</f>
        <v/>
      </c>
      <c r="M8742" s="6" t="str">
        <f>IFERROR(VLOOKUP($J8742,Lookup!$I:$M,Lookup!L$2,0),"")</f>
        <v/>
      </c>
      <c r="N8742" s="6" t="str">
        <f>IFERROR(VLOOKUP($J8742,Lookup!$I:$M,Lookup!M$2,0),"")</f>
        <v/>
      </c>
      <c r="O8742" s="6">
        <f>IFERROR(VLOOKUP(E8742,Lookup!B:C,2,0),0)</f>
        <v>0</v>
      </c>
    </row>
    <row r="8743" customHeight="1" spans="11:15">
      <c r="K8743" s="6" t="str">
        <f>IFERROR(VLOOKUP($J8743,Lookup!$I:$M,Lookup!J$2,0),"")</f>
        <v/>
      </c>
      <c r="L8743" s="6" t="str">
        <f>IFERROR(VLOOKUP($J8743,Lookup!$I:$M,Lookup!K$2,0),"")</f>
        <v/>
      </c>
      <c r="M8743" s="6" t="str">
        <f>IFERROR(VLOOKUP($J8743,Lookup!$I:$M,Lookup!L$2,0),"")</f>
        <v/>
      </c>
      <c r="N8743" s="6" t="str">
        <f>IFERROR(VLOOKUP($J8743,Lookup!$I:$M,Lookup!M$2,0),"")</f>
        <v/>
      </c>
      <c r="O8743" s="6">
        <f>IFERROR(VLOOKUP(E8743,Lookup!B:C,2,0),0)</f>
        <v>0</v>
      </c>
    </row>
    <row r="8744" customHeight="1" spans="11:15">
      <c r="K8744" s="6" t="str">
        <f>IFERROR(VLOOKUP($J8744,Lookup!$I:$M,Lookup!J$2,0),"")</f>
        <v/>
      </c>
      <c r="L8744" s="6" t="str">
        <f>IFERROR(VLOOKUP($J8744,Lookup!$I:$M,Lookup!K$2,0),"")</f>
        <v/>
      </c>
      <c r="M8744" s="6" t="str">
        <f>IFERROR(VLOOKUP($J8744,Lookup!$I:$M,Lookup!L$2,0),"")</f>
        <v/>
      </c>
      <c r="N8744" s="6" t="str">
        <f>IFERROR(VLOOKUP($J8744,Lookup!$I:$M,Lookup!M$2,0),"")</f>
        <v/>
      </c>
      <c r="O8744" s="6">
        <f>IFERROR(VLOOKUP(E8744,Lookup!B:C,2,0),0)</f>
        <v>0</v>
      </c>
    </row>
    <row r="8745" customHeight="1" spans="11:15">
      <c r="K8745" s="6" t="str">
        <f>IFERROR(VLOOKUP($J8745,Lookup!$I:$M,Lookup!J$2,0),"")</f>
        <v/>
      </c>
      <c r="L8745" s="6" t="str">
        <f>IFERROR(VLOOKUP($J8745,Lookup!$I:$M,Lookup!K$2,0),"")</f>
        <v/>
      </c>
      <c r="M8745" s="6" t="str">
        <f>IFERROR(VLOOKUP($J8745,Lookup!$I:$M,Lookup!L$2,0),"")</f>
        <v/>
      </c>
      <c r="N8745" s="6" t="str">
        <f>IFERROR(VLOOKUP($J8745,Lookup!$I:$M,Lookup!M$2,0),"")</f>
        <v/>
      </c>
      <c r="O8745" s="6">
        <f>IFERROR(VLOOKUP(E8745,Lookup!B:C,2,0),0)</f>
        <v>0</v>
      </c>
    </row>
    <row r="8746" customHeight="1" spans="11:15">
      <c r="K8746" s="6" t="str">
        <f>IFERROR(VLOOKUP($J8746,Lookup!$I:$M,Lookup!J$2,0),"")</f>
        <v/>
      </c>
      <c r="L8746" s="6" t="str">
        <f>IFERROR(VLOOKUP($J8746,Lookup!$I:$M,Lookup!K$2,0),"")</f>
        <v/>
      </c>
      <c r="M8746" s="6" t="str">
        <f>IFERROR(VLOOKUP($J8746,Lookup!$I:$M,Lookup!L$2,0),"")</f>
        <v/>
      </c>
      <c r="N8746" s="6" t="str">
        <f>IFERROR(VLOOKUP($J8746,Lookup!$I:$M,Lookup!M$2,0),"")</f>
        <v/>
      </c>
      <c r="O8746" s="6">
        <f>IFERROR(VLOOKUP(E8746,Lookup!B:C,2,0),0)</f>
        <v>0</v>
      </c>
    </row>
    <row r="8747" customHeight="1" spans="11:15">
      <c r="K8747" s="6" t="str">
        <f>IFERROR(VLOOKUP($J8747,Lookup!$I:$M,Lookup!J$2,0),"")</f>
        <v/>
      </c>
      <c r="L8747" s="6" t="str">
        <f>IFERROR(VLOOKUP($J8747,Lookup!$I:$M,Lookup!K$2,0),"")</f>
        <v/>
      </c>
      <c r="M8747" s="6" t="str">
        <f>IFERROR(VLOOKUP($J8747,Lookup!$I:$M,Lookup!L$2,0),"")</f>
        <v/>
      </c>
      <c r="N8747" s="6" t="str">
        <f>IFERROR(VLOOKUP($J8747,Lookup!$I:$M,Lookup!M$2,0),"")</f>
        <v/>
      </c>
      <c r="O8747" s="6">
        <f>IFERROR(VLOOKUP(E8747,Lookup!B:C,2,0),0)</f>
        <v>0</v>
      </c>
    </row>
    <row r="8748" customHeight="1" spans="11:15">
      <c r="K8748" s="6" t="str">
        <f>IFERROR(VLOOKUP($J8748,Lookup!$I:$M,Lookup!J$2,0),"")</f>
        <v/>
      </c>
      <c r="L8748" s="6" t="str">
        <f>IFERROR(VLOOKUP($J8748,Lookup!$I:$M,Lookup!K$2,0),"")</f>
        <v/>
      </c>
      <c r="M8748" s="6" t="str">
        <f>IFERROR(VLOOKUP($J8748,Lookup!$I:$M,Lookup!L$2,0),"")</f>
        <v/>
      </c>
      <c r="N8748" s="6" t="str">
        <f>IFERROR(VLOOKUP($J8748,Lookup!$I:$M,Lookup!M$2,0),"")</f>
        <v/>
      </c>
      <c r="O8748" s="6">
        <f>IFERROR(VLOOKUP(E8748,Lookup!B:C,2,0),0)</f>
        <v>0</v>
      </c>
    </row>
    <row r="8749" customHeight="1" spans="11:15">
      <c r="K8749" s="6" t="str">
        <f>IFERROR(VLOOKUP($J8749,Lookup!$I:$M,Lookup!J$2,0),"")</f>
        <v/>
      </c>
      <c r="L8749" s="6" t="str">
        <f>IFERROR(VLOOKUP($J8749,Lookup!$I:$M,Lookup!K$2,0),"")</f>
        <v/>
      </c>
      <c r="M8749" s="6" t="str">
        <f>IFERROR(VLOOKUP($J8749,Lookup!$I:$M,Lookup!L$2,0),"")</f>
        <v/>
      </c>
      <c r="N8749" s="6" t="str">
        <f>IFERROR(VLOOKUP($J8749,Lookup!$I:$M,Lookup!M$2,0),"")</f>
        <v/>
      </c>
      <c r="O8749" s="6">
        <f>IFERROR(VLOOKUP(E8749,Lookup!B:C,2,0),0)</f>
        <v>0</v>
      </c>
    </row>
    <row r="8750" customHeight="1" spans="11:15">
      <c r="K8750" s="6" t="str">
        <f>IFERROR(VLOOKUP($J8750,Lookup!$I:$M,Lookup!J$2,0),"")</f>
        <v/>
      </c>
      <c r="L8750" s="6" t="str">
        <f>IFERROR(VLOOKUP($J8750,Lookup!$I:$M,Lookup!K$2,0),"")</f>
        <v/>
      </c>
      <c r="M8750" s="6" t="str">
        <f>IFERROR(VLOOKUP($J8750,Lookup!$I:$M,Lookup!L$2,0),"")</f>
        <v/>
      </c>
      <c r="N8750" s="6" t="str">
        <f>IFERROR(VLOOKUP($J8750,Lookup!$I:$M,Lookup!M$2,0),"")</f>
        <v/>
      </c>
      <c r="O8750" s="6">
        <f>IFERROR(VLOOKUP(E8750,Lookup!B:C,2,0),0)</f>
        <v>0</v>
      </c>
    </row>
    <row r="8751" customHeight="1" spans="11:15">
      <c r="K8751" s="6" t="str">
        <f>IFERROR(VLOOKUP($J8751,Lookup!$I:$M,Lookup!J$2,0),"")</f>
        <v/>
      </c>
      <c r="L8751" s="6" t="str">
        <f>IFERROR(VLOOKUP($J8751,Lookup!$I:$M,Lookup!K$2,0),"")</f>
        <v/>
      </c>
      <c r="M8751" s="6" t="str">
        <f>IFERROR(VLOOKUP($J8751,Lookup!$I:$M,Lookup!L$2,0),"")</f>
        <v/>
      </c>
      <c r="N8751" s="6" t="str">
        <f>IFERROR(VLOOKUP($J8751,Lookup!$I:$M,Lookup!M$2,0),"")</f>
        <v/>
      </c>
      <c r="O8751" s="6">
        <f>IFERROR(VLOOKUP(E8751,Lookup!B:C,2,0),0)</f>
        <v>0</v>
      </c>
    </row>
    <row r="8752" customHeight="1" spans="11:15">
      <c r="K8752" s="6" t="str">
        <f>IFERROR(VLOOKUP($J8752,Lookup!$I:$M,Lookup!J$2,0),"")</f>
        <v/>
      </c>
      <c r="L8752" s="6" t="str">
        <f>IFERROR(VLOOKUP($J8752,Lookup!$I:$M,Lookup!K$2,0),"")</f>
        <v/>
      </c>
      <c r="M8752" s="6" t="str">
        <f>IFERROR(VLOOKUP($J8752,Lookup!$I:$M,Lookup!L$2,0),"")</f>
        <v/>
      </c>
      <c r="N8752" s="6" t="str">
        <f>IFERROR(VLOOKUP($J8752,Lookup!$I:$M,Lookup!M$2,0),"")</f>
        <v/>
      </c>
      <c r="O8752" s="6">
        <f>IFERROR(VLOOKUP(E8752,Lookup!B:C,2,0),0)</f>
        <v>0</v>
      </c>
    </row>
    <row r="8753" customHeight="1" spans="11:15">
      <c r="K8753" s="6" t="str">
        <f>IFERROR(VLOOKUP($J8753,Lookup!$I:$M,Lookup!J$2,0),"")</f>
        <v/>
      </c>
      <c r="L8753" s="6" t="str">
        <f>IFERROR(VLOOKUP($J8753,Lookup!$I:$M,Lookup!K$2,0),"")</f>
        <v/>
      </c>
      <c r="M8753" s="6" t="str">
        <f>IFERROR(VLOOKUP($J8753,Lookup!$I:$M,Lookup!L$2,0),"")</f>
        <v/>
      </c>
      <c r="N8753" s="6" t="str">
        <f>IFERROR(VLOOKUP($J8753,Lookup!$I:$M,Lookup!M$2,0),"")</f>
        <v/>
      </c>
      <c r="O8753" s="6">
        <f>IFERROR(VLOOKUP(E8753,Lookup!B:C,2,0),0)</f>
        <v>0</v>
      </c>
    </row>
    <row r="8754" customHeight="1" spans="11:15">
      <c r="K8754" s="6" t="str">
        <f>IFERROR(VLOOKUP($J8754,Lookup!$I:$M,Lookup!J$2,0),"")</f>
        <v/>
      </c>
      <c r="L8754" s="6" t="str">
        <f>IFERROR(VLOOKUP($J8754,Lookup!$I:$M,Lookup!K$2,0),"")</f>
        <v/>
      </c>
      <c r="M8754" s="6" t="str">
        <f>IFERROR(VLOOKUP($J8754,Lookup!$I:$M,Lookup!L$2,0),"")</f>
        <v/>
      </c>
      <c r="N8754" s="6" t="str">
        <f>IFERROR(VLOOKUP($J8754,Lookup!$I:$M,Lookup!M$2,0),"")</f>
        <v/>
      </c>
      <c r="O8754" s="6">
        <f>IFERROR(VLOOKUP(E8754,Lookup!B:C,2,0),0)</f>
        <v>0</v>
      </c>
    </row>
    <row r="8755" customHeight="1" spans="11:15">
      <c r="K8755" s="6" t="str">
        <f>IFERROR(VLOOKUP($J8755,Lookup!$I:$M,Lookup!J$2,0),"")</f>
        <v/>
      </c>
      <c r="L8755" s="6" t="str">
        <f>IFERROR(VLOOKUP($J8755,Lookup!$I:$M,Lookup!K$2,0),"")</f>
        <v/>
      </c>
      <c r="M8755" s="6" t="str">
        <f>IFERROR(VLOOKUP($J8755,Lookup!$I:$M,Lookup!L$2,0),"")</f>
        <v/>
      </c>
      <c r="N8755" s="6" t="str">
        <f>IFERROR(VLOOKUP($J8755,Lookup!$I:$M,Lookup!M$2,0),"")</f>
        <v/>
      </c>
      <c r="O8755" s="6">
        <f>IFERROR(VLOOKUP(E8755,Lookup!B:C,2,0),0)</f>
        <v>0</v>
      </c>
    </row>
    <row r="8756" customHeight="1" spans="11:15">
      <c r="K8756" s="6" t="str">
        <f>IFERROR(VLOOKUP($J8756,Lookup!$I:$M,Lookup!J$2,0),"")</f>
        <v/>
      </c>
      <c r="L8756" s="6" t="str">
        <f>IFERROR(VLOOKUP($J8756,Lookup!$I:$M,Lookup!K$2,0),"")</f>
        <v/>
      </c>
      <c r="M8756" s="6" t="str">
        <f>IFERROR(VLOOKUP($J8756,Lookup!$I:$M,Lookup!L$2,0),"")</f>
        <v/>
      </c>
      <c r="N8756" s="6" t="str">
        <f>IFERROR(VLOOKUP($J8756,Lookup!$I:$M,Lookup!M$2,0),"")</f>
        <v/>
      </c>
      <c r="O8756" s="6">
        <f>IFERROR(VLOOKUP(E8756,Lookup!B:C,2,0),0)</f>
        <v>0</v>
      </c>
    </row>
    <row r="8757" customHeight="1" spans="11:15">
      <c r="K8757" s="6" t="str">
        <f>IFERROR(VLOOKUP($J8757,Lookup!$I:$M,Lookup!J$2,0),"")</f>
        <v/>
      </c>
      <c r="L8757" s="6" t="str">
        <f>IFERROR(VLOOKUP($J8757,Lookup!$I:$M,Lookup!K$2,0),"")</f>
        <v/>
      </c>
      <c r="M8757" s="6" t="str">
        <f>IFERROR(VLOOKUP($J8757,Lookup!$I:$M,Lookup!L$2,0),"")</f>
        <v/>
      </c>
      <c r="N8757" s="6" t="str">
        <f>IFERROR(VLOOKUP($J8757,Lookup!$I:$M,Lookup!M$2,0),"")</f>
        <v/>
      </c>
      <c r="O8757" s="6">
        <f>IFERROR(VLOOKUP(E8757,Lookup!B:C,2,0),0)</f>
        <v>0</v>
      </c>
    </row>
    <row r="8758" customHeight="1" spans="11:15">
      <c r="K8758" s="6" t="str">
        <f>IFERROR(VLOOKUP($J8758,Lookup!$I:$M,Lookup!J$2,0),"")</f>
        <v/>
      </c>
      <c r="L8758" s="6" t="str">
        <f>IFERROR(VLOOKUP($J8758,Lookup!$I:$M,Lookup!K$2,0),"")</f>
        <v/>
      </c>
      <c r="M8758" s="6" t="str">
        <f>IFERROR(VLOOKUP($J8758,Lookup!$I:$M,Lookup!L$2,0),"")</f>
        <v/>
      </c>
      <c r="N8758" s="6" t="str">
        <f>IFERROR(VLOOKUP($J8758,Lookup!$I:$M,Lookup!M$2,0),"")</f>
        <v/>
      </c>
      <c r="O8758" s="6">
        <f>IFERROR(VLOOKUP(E8758,Lookup!B:C,2,0),0)</f>
        <v>0</v>
      </c>
    </row>
    <row r="8759" customHeight="1" spans="11:15">
      <c r="K8759" s="6" t="str">
        <f>IFERROR(VLOOKUP($J8759,Lookup!$I:$M,Lookup!J$2,0),"")</f>
        <v/>
      </c>
      <c r="L8759" s="6" t="str">
        <f>IFERROR(VLOOKUP($J8759,Lookup!$I:$M,Lookup!K$2,0),"")</f>
        <v/>
      </c>
      <c r="M8759" s="6" t="str">
        <f>IFERROR(VLOOKUP($J8759,Lookup!$I:$M,Lookup!L$2,0),"")</f>
        <v/>
      </c>
      <c r="N8759" s="6" t="str">
        <f>IFERROR(VLOOKUP($J8759,Lookup!$I:$M,Lookup!M$2,0),"")</f>
        <v/>
      </c>
      <c r="O8759" s="6">
        <f>IFERROR(VLOOKUP(E8759,Lookup!B:C,2,0),0)</f>
        <v>0</v>
      </c>
    </row>
    <row r="8760" customHeight="1" spans="11:15">
      <c r="K8760" s="6" t="str">
        <f>IFERROR(VLOOKUP($J8760,Lookup!$I:$M,Lookup!J$2,0),"")</f>
        <v/>
      </c>
      <c r="L8760" s="6" t="str">
        <f>IFERROR(VLOOKUP($J8760,Lookup!$I:$M,Lookup!K$2,0),"")</f>
        <v/>
      </c>
      <c r="M8760" s="6" t="str">
        <f>IFERROR(VLOOKUP($J8760,Lookup!$I:$M,Lookup!L$2,0),"")</f>
        <v/>
      </c>
      <c r="N8760" s="6" t="str">
        <f>IFERROR(VLOOKUP($J8760,Lookup!$I:$M,Lookup!M$2,0),"")</f>
        <v/>
      </c>
      <c r="O8760" s="6">
        <f>IFERROR(VLOOKUP(E8760,Lookup!B:C,2,0),0)</f>
        <v>0</v>
      </c>
    </row>
    <row r="8761" customHeight="1" spans="11:15">
      <c r="K8761" s="6" t="str">
        <f>IFERROR(VLOOKUP($J8761,Lookup!$I:$M,Lookup!J$2,0),"")</f>
        <v/>
      </c>
      <c r="L8761" s="6" t="str">
        <f>IFERROR(VLOOKUP($J8761,Lookup!$I:$M,Lookup!K$2,0),"")</f>
        <v/>
      </c>
      <c r="M8761" s="6" t="str">
        <f>IFERROR(VLOOKUP($J8761,Lookup!$I:$M,Lookup!L$2,0),"")</f>
        <v/>
      </c>
      <c r="N8761" s="6" t="str">
        <f>IFERROR(VLOOKUP($J8761,Lookup!$I:$M,Lookup!M$2,0),"")</f>
        <v/>
      </c>
      <c r="O8761" s="6">
        <f>IFERROR(VLOOKUP(E8761,Lookup!B:C,2,0),0)</f>
        <v>0</v>
      </c>
    </row>
    <row r="8762" customHeight="1" spans="11:15">
      <c r="K8762" s="6" t="str">
        <f>IFERROR(VLOOKUP($J8762,Lookup!$I:$M,Lookup!J$2,0),"")</f>
        <v/>
      </c>
      <c r="L8762" s="6" t="str">
        <f>IFERROR(VLOOKUP($J8762,Lookup!$I:$M,Lookup!K$2,0),"")</f>
        <v/>
      </c>
      <c r="M8762" s="6" t="str">
        <f>IFERROR(VLOOKUP($J8762,Lookup!$I:$M,Lookup!L$2,0),"")</f>
        <v/>
      </c>
      <c r="N8762" s="6" t="str">
        <f>IFERROR(VLOOKUP($J8762,Lookup!$I:$M,Lookup!M$2,0),"")</f>
        <v/>
      </c>
      <c r="O8762" s="6">
        <f>IFERROR(VLOOKUP(E8762,Lookup!B:C,2,0),0)</f>
        <v>0</v>
      </c>
    </row>
    <row r="8763" customHeight="1" spans="11:15">
      <c r="K8763" s="6" t="str">
        <f>IFERROR(VLOOKUP($J8763,Lookup!$I:$M,Lookup!J$2,0),"")</f>
        <v/>
      </c>
      <c r="L8763" s="6" t="str">
        <f>IFERROR(VLOOKUP($J8763,Lookup!$I:$M,Lookup!K$2,0),"")</f>
        <v/>
      </c>
      <c r="M8763" s="6" t="str">
        <f>IFERROR(VLOOKUP($J8763,Lookup!$I:$M,Lookup!L$2,0),"")</f>
        <v/>
      </c>
      <c r="N8763" s="6" t="str">
        <f>IFERROR(VLOOKUP($J8763,Lookup!$I:$M,Lookup!M$2,0),"")</f>
        <v/>
      </c>
      <c r="O8763" s="6">
        <f>IFERROR(VLOOKUP(E8763,Lookup!B:C,2,0),0)</f>
        <v>0</v>
      </c>
    </row>
    <row r="8764" customHeight="1" spans="11:15">
      <c r="K8764" s="6" t="str">
        <f>IFERROR(VLOOKUP($J8764,Lookup!$I:$M,Lookup!J$2,0),"")</f>
        <v/>
      </c>
      <c r="L8764" s="6" t="str">
        <f>IFERROR(VLOOKUP($J8764,Lookup!$I:$M,Lookup!K$2,0),"")</f>
        <v/>
      </c>
      <c r="M8764" s="6" t="str">
        <f>IFERROR(VLOOKUP($J8764,Lookup!$I:$M,Lookup!L$2,0),"")</f>
        <v/>
      </c>
      <c r="N8764" s="6" t="str">
        <f>IFERROR(VLOOKUP($J8764,Lookup!$I:$M,Lookup!M$2,0),"")</f>
        <v/>
      </c>
      <c r="O8764" s="6">
        <f>IFERROR(VLOOKUP(E8764,Lookup!B:C,2,0),0)</f>
        <v>0</v>
      </c>
    </row>
    <row r="8765" customHeight="1" spans="11:15">
      <c r="K8765" s="6" t="str">
        <f>IFERROR(VLOOKUP($J8765,Lookup!$I:$M,Lookup!J$2,0),"")</f>
        <v/>
      </c>
      <c r="L8765" s="6" t="str">
        <f>IFERROR(VLOOKUP($J8765,Lookup!$I:$M,Lookup!K$2,0),"")</f>
        <v/>
      </c>
      <c r="M8765" s="6" t="str">
        <f>IFERROR(VLOOKUP($J8765,Lookup!$I:$M,Lookup!L$2,0),"")</f>
        <v/>
      </c>
      <c r="N8765" s="6" t="str">
        <f>IFERROR(VLOOKUP($J8765,Lookup!$I:$M,Lookup!M$2,0),"")</f>
        <v/>
      </c>
      <c r="O8765" s="6">
        <f>IFERROR(VLOOKUP(E8765,Lookup!B:C,2,0),0)</f>
        <v>0</v>
      </c>
    </row>
    <row r="8766" customHeight="1" spans="11:15">
      <c r="K8766" s="6" t="str">
        <f>IFERROR(VLOOKUP($J8766,Lookup!$I:$M,Lookup!J$2,0),"")</f>
        <v/>
      </c>
      <c r="L8766" s="6" t="str">
        <f>IFERROR(VLOOKUP($J8766,Lookup!$I:$M,Lookup!K$2,0),"")</f>
        <v/>
      </c>
      <c r="M8766" s="6" t="str">
        <f>IFERROR(VLOOKUP($J8766,Lookup!$I:$M,Lookup!L$2,0),"")</f>
        <v/>
      </c>
      <c r="N8766" s="6" t="str">
        <f>IFERROR(VLOOKUP($J8766,Lookup!$I:$M,Lookup!M$2,0),"")</f>
        <v/>
      </c>
      <c r="O8766" s="6">
        <f>IFERROR(VLOOKUP(E8766,Lookup!B:C,2,0),0)</f>
        <v>0</v>
      </c>
    </row>
    <row r="8767" customHeight="1" spans="11:15">
      <c r="K8767" s="6" t="str">
        <f>IFERROR(VLOOKUP($J8767,Lookup!$I:$M,Lookup!J$2,0),"")</f>
        <v/>
      </c>
      <c r="L8767" s="6" t="str">
        <f>IFERROR(VLOOKUP($J8767,Lookup!$I:$M,Lookup!K$2,0),"")</f>
        <v/>
      </c>
      <c r="M8767" s="6" t="str">
        <f>IFERROR(VLOOKUP($J8767,Lookup!$I:$M,Lookup!L$2,0),"")</f>
        <v/>
      </c>
      <c r="N8767" s="6" t="str">
        <f>IFERROR(VLOOKUP($J8767,Lookup!$I:$M,Lookup!M$2,0),"")</f>
        <v/>
      </c>
      <c r="O8767" s="6">
        <f>IFERROR(VLOOKUP(E8767,Lookup!B:C,2,0),0)</f>
        <v>0</v>
      </c>
    </row>
    <row r="8768" customHeight="1" spans="11:15">
      <c r="K8768" s="6" t="str">
        <f>IFERROR(VLOOKUP($J8768,Lookup!$I:$M,Lookup!J$2,0),"")</f>
        <v/>
      </c>
      <c r="L8768" s="6" t="str">
        <f>IFERROR(VLOOKUP($J8768,Lookup!$I:$M,Lookup!K$2,0),"")</f>
        <v/>
      </c>
      <c r="M8768" s="6" t="str">
        <f>IFERROR(VLOOKUP($J8768,Lookup!$I:$M,Lookup!L$2,0),"")</f>
        <v/>
      </c>
      <c r="N8768" s="6" t="str">
        <f>IFERROR(VLOOKUP($J8768,Lookup!$I:$M,Lookup!M$2,0),"")</f>
        <v/>
      </c>
      <c r="O8768" s="6">
        <f>IFERROR(VLOOKUP(E8768,Lookup!B:C,2,0),0)</f>
        <v>0</v>
      </c>
    </row>
    <row r="8769" customHeight="1" spans="11:15">
      <c r="K8769" s="6" t="str">
        <f>IFERROR(VLOOKUP($J8769,Lookup!$I:$M,Lookup!J$2,0),"")</f>
        <v/>
      </c>
      <c r="L8769" s="6" t="str">
        <f>IFERROR(VLOOKUP($J8769,Lookup!$I:$M,Lookup!K$2,0),"")</f>
        <v/>
      </c>
      <c r="M8769" s="6" t="str">
        <f>IFERROR(VLOOKUP($J8769,Lookup!$I:$M,Lookup!L$2,0),"")</f>
        <v/>
      </c>
      <c r="N8769" s="6" t="str">
        <f>IFERROR(VLOOKUP($J8769,Lookup!$I:$M,Lookup!M$2,0),"")</f>
        <v/>
      </c>
      <c r="O8769" s="6">
        <f>IFERROR(VLOOKUP(E8769,Lookup!B:C,2,0),0)</f>
        <v>0</v>
      </c>
    </row>
    <row r="8770" customHeight="1" spans="11:15">
      <c r="K8770" s="6" t="str">
        <f>IFERROR(VLOOKUP($J8770,Lookup!$I:$M,Lookup!J$2,0),"")</f>
        <v/>
      </c>
      <c r="L8770" s="6" t="str">
        <f>IFERROR(VLOOKUP($J8770,Lookup!$I:$M,Lookup!K$2,0),"")</f>
        <v/>
      </c>
      <c r="M8770" s="6" t="str">
        <f>IFERROR(VLOOKUP($J8770,Lookup!$I:$M,Lookup!L$2,0),"")</f>
        <v/>
      </c>
      <c r="N8770" s="6" t="str">
        <f>IFERROR(VLOOKUP($J8770,Lookup!$I:$M,Lookup!M$2,0),"")</f>
        <v/>
      </c>
      <c r="O8770" s="6">
        <f>IFERROR(VLOOKUP(E8770,Lookup!B:C,2,0),0)</f>
        <v>0</v>
      </c>
    </row>
    <row r="8771" customHeight="1" spans="11:15">
      <c r="K8771" s="6" t="str">
        <f>IFERROR(VLOOKUP($J8771,Lookup!$I:$M,Lookup!J$2,0),"")</f>
        <v/>
      </c>
      <c r="L8771" s="6" t="str">
        <f>IFERROR(VLOOKUP($J8771,Lookup!$I:$M,Lookup!K$2,0),"")</f>
        <v/>
      </c>
      <c r="M8771" s="6" t="str">
        <f>IFERROR(VLOOKUP($J8771,Lookup!$I:$M,Lookup!L$2,0),"")</f>
        <v/>
      </c>
      <c r="N8771" s="6" t="str">
        <f>IFERROR(VLOOKUP($J8771,Lookup!$I:$M,Lookup!M$2,0),"")</f>
        <v/>
      </c>
      <c r="O8771" s="6">
        <f>IFERROR(VLOOKUP(E8771,Lookup!B:C,2,0),0)</f>
        <v>0</v>
      </c>
    </row>
    <row r="8772" customHeight="1" spans="11:15">
      <c r="K8772" s="6" t="str">
        <f>IFERROR(VLOOKUP($J8772,Lookup!$I:$M,Lookup!J$2,0),"")</f>
        <v/>
      </c>
      <c r="L8772" s="6" t="str">
        <f>IFERROR(VLOOKUP($J8772,Lookup!$I:$M,Lookup!K$2,0),"")</f>
        <v/>
      </c>
      <c r="M8772" s="6" t="str">
        <f>IFERROR(VLOOKUP($J8772,Lookup!$I:$M,Lookup!L$2,0),"")</f>
        <v/>
      </c>
      <c r="N8772" s="6" t="str">
        <f>IFERROR(VLOOKUP($J8772,Lookup!$I:$M,Lookup!M$2,0),"")</f>
        <v/>
      </c>
      <c r="O8772" s="6">
        <f>IFERROR(VLOOKUP(E8772,Lookup!B:C,2,0),0)</f>
        <v>0</v>
      </c>
    </row>
    <row r="8773" customHeight="1" spans="11:15">
      <c r="K8773" s="6" t="str">
        <f>IFERROR(VLOOKUP($J8773,Lookup!$I:$M,Lookup!J$2,0),"")</f>
        <v/>
      </c>
      <c r="L8773" s="6" t="str">
        <f>IFERROR(VLOOKUP($J8773,Lookup!$I:$M,Lookup!K$2,0),"")</f>
        <v/>
      </c>
      <c r="M8773" s="6" t="str">
        <f>IFERROR(VLOOKUP($J8773,Lookup!$I:$M,Lookup!L$2,0),"")</f>
        <v/>
      </c>
      <c r="N8773" s="6" t="str">
        <f>IFERROR(VLOOKUP($J8773,Lookup!$I:$M,Lookup!M$2,0),"")</f>
        <v/>
      </c>
      <c r="O8773" s="6">
        <f>IFERROR(VLOOKUP(E8773,Lookup!B:C,2,0),0)</f>
        <v>0</v>
      </c>
    </row>
    <row r="8774" customHeight="1" spans="11:15">
      <c r="K8774" s="6" t="str">
        <f>IFERROR(VLOOKUP($J8774,Lookup!$I:$M,Lookup!J$2,0),"")</f>
        <v/>
      </c>
      <c r="L8774" s="6" t="str">
        <f>IFERROR(VLOOKUP($J8774,Lookup!$I:$M,Lookup!K$2,0),"")</f>
        <v/>
      </c>
      <c r="M8774" s="6" t="str">
        <f>IFERROR(VLOOKUP($J8774,Lookup!$I:$M,Lookup!L$2,0),"")</f>
        <v/>
      </c>
      <c r="N8774" s="6" t="str">
        <f>IFERROR(VLOOKUP($J8774,Lookup!$I:$M,Lookup!M$2,0),"")</f>
        <v/>
      </c>
      <c r="O8774" s="6">
        <f>IFERROR(VLOOKUP(E8774,Lookup!B:C,2,0),0)</f>
        <v>0</v>
      </c>
    </row>
    <row r="8775" customHeight="1" spans="11:15">
      <c r="K8775" s="6" t="str">
        <f>IFERROR(VLOOKUP($J8775,Lookup!$I:$M,Lookup!J$2,0),"")</f>
        <v/>
      </c>
      <c r="L8775" s="6" t="str">
        <f>IFERROR(VLOOKUP($J8775,Lookup!$I:$M,Lookup!K$2,0),"")</f>
        <v/>
      </c>
      <c r="M8775" s="6" t="str">
        <f>IFERROR(VLOOKUP($J8775,Lookup!$I:$M,Lookup!L$2,0),"")</f>
        <v/>
      </c>
      <c r="N8775" s="6" t="str">
        <f>IFERROR(VLOOKUP($J8775,Lookup!$I:$M,Lookup!M$2,0),"")</f>
        <v/>
      </c>
      <c r="O8775" s="6">
        <f>IFERROR(VLOOKUP(E8775,Lookup!B:C,2,0),0)</f>
        <v>0</v>
      </c>
    </row>
    <row r="8776" customHeight="1" spans="11:15">
      <c r="K8776" s="6" t="str">
        <f>IFERROR(VLOOKUP($J8776,Lookup!$I:$M,Lookup!J$2,0),"")</f>
        <v/>
      </c>
      <c r="L8776" s="6" t="str">
        <f>IFERROR(VLOOKUP($J8776,Lookup!$I:$M,Lookup!K$2,0),"")</f>
        <v/>
      </c>
      <c r="M8776" s="6" t="str">
        <f>IFERROR(VLOOKUP($J8776,Lookup!$I:$M,Lookup!L$2,0),"")</f>
        <v/>
      </c>
      <c r="N8776" s="6" t="str">
        <f>IFERROR(VLOOKUP($J8776,Lookup!$I:$M,Lookup!M$2,0),"")</f>
        <v/>
      </c>
      <c r="O8776" s="6">
        <f>IFERROR(VLOOKUP(E8776,Lookup!B:C,2,0),0)</f>
        <v>0</v>
      </c>
    </row>
    <row r="8777" customHeight="1" spans="11:15">
      <c r="K8777" s="6" t="str">
        <f>IFERROR(VLOOKUP($J8777,Lookup!$I:$M,Lookup!J$2,0),"")</f>
        <v/>
      </c>
      <c r="L8777" s="6" t="str">
        <f>IFERROR(VLOOKUP($J8777,Lookup!$I:$M,Lookup!K$2,0),"")</f>
        <v/>
      </c>
      <c r="M8777" s="6" t="str">
        <f>IFERROR(VLOOKUP($J8777,Lookup!$I:$M,Lookup!L$2,0),"")</f>
        <v/>
      </c>
      <c r="N8777" s="6" t="str">
        <f>IFERROR(VLOOKUP($J8777,Lookup!$I:$M,Lookup!M$2,0),"")</f>
        <v/>
      </c>
      <c r="O8777" s="6">
        <f>IFERROR(VLOOKUP(E8777,Lookup!B:C,2,0),0)</f>
        <v>0</v>
      </c>
    </row>
    <row r="8778" customHeight="1" spans="11:15">
      <c r="K8778" s="6" t="str">
        <f>IFERROR(VLOOKUP($J8778,Lookup!$I:$M,Lookup!J$2,0),"")</f>
        <v/>
      </c>
      <c r="L8778" s="6" t="str">
        <f>IFERROR(VLOOKUP($J8778,Lookup!$I:$M,Lookup!K$2,0),"")</f>
        <v/>
      </c>
      <c r="M8778" s="6" t="str">
        <f>IFERROR(VLOOKUP($J8778,Lookup!$I:$M,Lookup!L$2,0),"")</f>
        <v/>
      </c>
      <c r="N8778" s="6" t="str">
        <f>IFERROR(VLOOKUP($J8778,Lookup!$I:$M,Lookup!M$2,0),"")</f>
        <v/>
      </c>
      <c r="O8778" s="6">
        <f>IFERROR(VLOOKUP(E8778,Lookup!B:C,2,0),0)</f>
        <v>0</v>
      </c>
    </row>
    <row r="8779" customHeight="1" spans="11:15">
      <c r="K8779" s="6" t="str">
        <f>IFERROR(VLOOKUP($J8779,Lookup!$I:$M,Lookup!J$2,0),"")</f>
        <v/>
      </c>
      <c r="L8779" s="6" t="str">
        <f>IFERROR(VLOOKUP($J8779,Lookup!$I:$M,Lookup!K$2,0),"")</f>
        <v/>
      </c>
      <c r="M8779" s="6" t="str">
        <f>IFERROR(VLOOKUP($J8779,Lookup!$I:$M,Lookup!L$2,0),"")</f>
        <v/>
      </c>
      <c r="N8779" s="6" t="str">
        <f>IFERROR(VLOOKUP($J8779,Lookup!$I:$M,Lookup!M$2,0),"")</f>
        <v/>
      </c>
      <c r="O8779" s="6">
        <f>IFERROR(VLOOKUP(E8779,Lookup!B:C,2,0),0)</f>
        <v>0</v>
      </c>
    </row>
    <row r="8780" customHeight="1" spans="11:15">
      <c r="K8780" s="6" t="str">
        <f>IFERROR(VLOOKUP($J8780,Lookup!$I:$M,Lookup!J$2,0),"")</f>
        <v/>
      </c>
      <c r="L8780" s="6" t="str">
        <f>IFERROR(VLOOKUP($J8780,Lookup!$I:$M,Lookup!K$2,0),"")</f>
        <v/>
      </c>
      <c r="M8780" s="6" t="str">
        <f>IFERROR(VLOOKUP($J8780,Lookup!$I:$M,Lookup!L$2,0),"")</f>
        <v/>
      </c>
      <c r="N8780" s="6" t="str">
        <f>IFERROR(VLOOKUP($J8780,Lookup!$I:$M,Lookup!M$2,0),"")</f>
        <v/>
      </c>
      <c r="O8780" s="6">
        <f>IFERROR(VLOOKUP(E8780,Lookup!B:C,2,0),0)</f>
        <v>0</v>
      </c>
    </row>
    <row r="8781" customHeight="1" spans="11:15">
      <c r="K8781" s="6" t="str">
        <f>IFERROR(VLOOKUP($J8781,Lookup!$I:$M,Lookup!J$2,0),"")</f>
        <v/>
      </c>
      <c r="L8781" s="6" t="str">
        <f>IFERROR(VLOOKUP($J8781,Lookup!$I:$M,Lookup!K$2,0),"")</f>
        <v/>
      </c>
      <c r="M8781" s="6" t="str">
        <f>IFERROR(VLOOKUP($J8781,Lookup!$I:$M,Lookup!L$2,0),"")</f>
        <v/>
      </c>
      <c r="N8781" s="6" t="str">
        <f>IFERROR(VLOOKUP($J8781,Lookup!$I:$M,Lookup!M$2,0),"")</f>
        <v/>
      </c>
      <c r="O8781" s="6">
        <f>IFERROR(VLOOKUP(E8781,Lookup!B:C,2,0),0)</f>
        <v>0</v>
      </c>
    </row>
    <row r="8782" customHeight="1" spans="11:15">
      <c r="K8782" s="6" t="str">
        <f>IFERROR(VLOOKUP($J8782,Lookup!$I:$M,Lookup!J$2,0),"")</f>
        <v/>
      </c>
      <c r="L8782" s="6" t="str">
        <f>IFERROR(VLOOKUP($J8782,Lookup!$I:$M,Lookup!K$2,0),"")</f>
        <v/>
      </c>
      <c r="M8782" s="6" t="str">
        <f>IFERROR(VLOOKUP($J8782,Lookup!$I:$M,Lookup!L$2,0),"")</f>
        <v/>
      </c>
      <c r="N8782" s="6" t="str">
        <f>IFERROR(VLOOKUP($J8782,Lookup!$I:$M,Lookup!M$2,0),"")</f>
        <v/>
      </c>
      <c r="O8782" s="6">
        <f>IFERROR(VLOOKUP(E8782,Lookup!B:C,2,0),0)</f>
        <v>0</v>
      </c>
    </row>
    <row r="8783" customHeight="1" spans="11:15">
      <c r="K8783" s="6" t="str">
        <f>IFERROR(VLOOKUP($J8783,Lookup!$I:$M,Lookup!J$2,0),"")</f>
        <v/>
      </c>
      <c r="L8783" s="6" t="str">
        <f>IFERROR(VLOOKUP($J8783,Lookup!$I:$M,Lookup!K$2,0),"")</f>
        <v/>
      </c>
      <c r="M8783" s="6" t="str">
        <f>IFERROR(VLOOKUP($J8783,Lookup!$I:$M,Lookup!L$2,0),"")</f>
        <v/>
      </c>
      <c r="N8783" s="6" t="str">
        <f>IFERROR(VLOOKUP($J8783,Lookup!$I:$M,Lookup!M$2,0),"")</f>
        <v/>
      </c>
      <c r="O8783" s="6">
        <f>IFERROR(VLOOKUP(E8783,Lookup!B:C,2,0),0)</f>
        <v>0</v>
      </c>
    </row>
    <row r="8784" customHeight="1" spans="11:15">
      <c r="K8784" s="6" t="str">
        <f>IFERROR(VLOOKUP($J8784,Lookup!$I:$M,Lookup!J$2,0),"")</f>
        <v/>
      </c>
      <c r="L8784" s="6" t="str">
        <f>IFERROR(VLOOKUP($J8784,Lookup!$I:$M,Lookup!K$2,0),"")</f>
        <v/>
      </c>
      <c r="M8784" s="6" t="str">
        <f>IFERROR(VLOOKUP($J8784,Lookup!$I:$M,Lookup!L$2,0),"")</f>
        <v/>
      </c>
      <c r="N8784" s="6" t="str">
        <f>IFERROR(VLOOKUP($J8784,Lookup!$I:$M,Lookup!M$2,0),"")</f>
        <v/>
      </c>
      <c r="O8784" s="6">
        <f>IFERROR(VLOOKUP(E8784,Lookup!B:C,2,0),0)</f>
        <v>0</v>
      </c>
    </row>
    <row r="8785" customHeight="1" spans="11:15">
      <c r="K8785" s="6" t="str">
        <f>IFERROR(VLOOKUP($J8785,Lookup!$I:$M,Lookup!J$2,0),"")</f>
        <v/>
      </c>
      <c r="L8785" s="6" t="str">
        <f>IFERROR(VLOOKUP($J8785,Lookup!$I:$M,Lookup!K$2,0),"")</f>
        <v/>
      </c>
      <c r="M8785" s="6" t="str">
        <f>IFERROR(VLOOKUP($J8785,Lookup!$I:$M,Lookup!L$2,0),"")</f>
        <v/>
      </c>
      <c r="N8785" s="6" t="str">
        <f>IFERROR(VLOOKUP($J8785,Lookup!$I:$M,Lookup!M$2,0),"")</f>
        <v/>
      </c>
      <c r="O8785" s="6">
        <f>IFERROR(VLOOKUP(E8785,Lookup!B:C,2,0),0)</f>
        <v>0</v>
      </c>
    </row>
    <row r="8786" customHeight="1" spans="11:15">
      <c r="K8786" s="6" t="str">
        <f>IFERROR(VLOOKUP($J8786,Lookup!$I:$M,Lookup!J$2,0),"")</f>
        <v/>
      </c>
      <c r="L8786" s="6" t="str">
        <f>IFERROR(VLOOKUP($J8786,Lookup!$I:$M,Lookup!K$2,0),"")</f>
        <v/>
      </c>
      <c r="M8786" s="6" t="str">
        <f>IFERROR(VLOOKUP($J8786,Lookup!$I:$M,Lookup!L$2,0),"")</f>
        <v/>
      </c>
      <c r="N8786" s="6" t="str">
        <f>IFERROR(VLOOKUP($J8786,Lookup!$I:$M,Lookup!M$2,0),"")</f>
        <v/>
      </c>
      <c r="O8786" s="6">
        <f>IFERROR(VLOOKUP(E8786,Lookup!B:C,2,0),0)</f>
        <v>0</v>
      </c>
    </row>
    <row r="8787" customHeight="1" spans="11:15">
      <c r="K8787" s="6" t="str">
        <f>IFERROR(VLOOKUP($J8787,Lookup!$I:$M,Lookup!J$2,0),"")</f>
        <v/>
      </c>
      <c r="L8787" s="6" t="str">
        <f>IFERROR(VLOOKUP($J8787,Lookup!$I:$M,Lookup!K$2,0),"")</f>
        <v/>
      </c>
      <c r="M8787" s="6" t="str">
        <f>IFERROR(VLOOKUP($J8787,Lookup!$I:$M,Lookup!L$2,0),"")</f>
        <v/>
      </c>
      <c r="N8787" s="6" t="str">
        <f>IFERROR(VLOOKUP($J8787,Lookup!$I:$M,Lookup!M$2,0),"")</f>
        <v/>
      </c>
      <c r="O8787" s="6">
        <f>IFERROR(VLOOKUP(E8787,Lookup!B:C,2,0),0)</f>
        <v>0</v>
      </c>
    </row>
    <row r="8788" customHeight="1" spans="11:15">
      <c r="K8788" s="6" t="str">
        <f>IFERROR(VLOOKUP($J8788,Lookup!$I:$M,Lookup!J$2,0),"")</f>
        <v/>
      </c>
      <c r="L8788" s="6" t="str">
        <f>IFERROR(VLOOKUP($J8788,Lookup!$I:$M,Lookup!K$2,0),"")</f>
        <v/>
      </c>
      <c r="M8788" s="6" t="str">
        <f>IFERROR(VLOOKUP($J8788,Lookup!$I:$M,Lookup!L$2,0),"")</f>
        <v/>
      </c>
      <c r="N8788" s="6" t="str">
        <f>IFERROR(VLOOKUP($J8788,Lookup!$I:$M,Lookup!M$2,0),"")</f>
        <v/>
      </c>
      <c r="O8788" s="6">
        <f>IFERROR(VLOOKUP(E8788,Lookup!B:C,2,0),0)</f>
        <v>0</v>
      </c>
    </row>
    <row r="8789" customHeight="1" spans="11:15">
      <c r="K8789" s="6" t="str">
        <f>IFERROR(VLOOKUP($J8789,Lookup!$I:$M,Lookup!J$2,0),"")</f>
        <v/>
      </c>
      <c r="L8789" s="6" t="str">
        <f>IFERROR(VLOOKUP($J8789,Lookup!$I:$M,Lookup!K$2,0),"")</f>
        <v/>
      </c>
      <c r="M8789" s="6" t="str">
        <f>IFERROR(VLOOKUP($J8789,Lookup!$I:$M,Lookup!L$2,0),"")</f>
        <v/>
      </c>
      <c r="N8789" s="6" t="str">
        <f>IFERROR(VLOOKUP($J8789,Lookup!$I:$M,Lookup!M$2,0),"")</f>
        <v/>
      </c>
      <c r="O8789" s="6">
        <f>IFERROR(VLOOKUP(E8789,Lookup!B:C,2,0),0)</f>
        <v>0</v>
      </c>
    </row>
    <row r="8790" customHeight="1" spans="11:15">
      <c r="K8790" s="6" t="str">
        <f>IFERROR(VLOOKUP($J8790,Lookup!$I:$M,Lookup!J$2,0),"")</f>
        <v/>
      </c>
      <c r="L8790" s="6" t="str">
        <f>IFERROR(VLOOKUP($J8790,Lookup!$I:$M,Lookup!K$2,0),"")</f>
        <v/>
      </c>
      <c r="M8790" s="6" t="str">
        <f>IFERROR(VLOOKUP($J8790,Lookup!$I:$M,Lookup!L$2,0),"")</f>
        <v/>
      </c>
      <c r="N8790" s="6" t="str">
        <f>IFERROR(VLOOKUP($J8790,Lookup!$I:$M,Lookup!M$2,0),"")</f>
        <v/>
      </c>
      <c r="O8790" s="6">
        <f>IFERROR(VLOOKUP(E8790,Lookup!B:C,2,0),0)</f>
        <v>0</v>
      </c>
    </row>
    <row r="8791" customHeight="1" spans="11:15">
      <c r="K8791" s="6" t="str">
        <f>IFERROR(VLOOKUP($J8791,Lookup!$I:$M,Lookup!J$2,0),"")</f>
        <v/>
      </c>
      <c r="L8791" s="6" t="str">
        <f>IFERROR(VLOOKUP($J8791,Lookup!$I:$M,Lookup!K$2,0),"")</f>
        <v/>
      </c>
      <c r="M8791" s="6" t="str">
        <f>IFERROR(VLOOKUP($J8791,Lookup!$I:$M,Lookup!L$2,0),"")</f>
        <v/>
      </c>
      <c r="N8791" s="6" t="str">
        <f>IFERROR(VLOOKUP($J8791,Lookup!$I:$M,Lookup!M$2,0),"")</f>
        <v/>
      </c>
      <c r="O8791" s="6">
        <f>IFERROR(VLOOKUP(E8791,Lookup!B:C,2,0),0)</f>
        <v>0</v>
      </c>
    </row>
    <row r="8792" customHeight="1" spans="11:15">
      <c r="K8792" s="6" t="str">
        <f>IFERROR(VLOOKUP($J8792,Lookup!$I:$M,Lookup!J$2,0),"")</f>
        <v/>
      </c>
      <c r="L8792" s="6" t="str">
        <f>IFERROR(VLOOKUP($J8792,Lookup!$I:$M,Lookup!K$2,0),"")</f>
        <v/>
      </c>
      <c r="M8792" s="6" t="str">
        <f>IFERROR(VLOOKUP($J8792,Lookup!$I:$M,Lookup!L$2,0),"")</f>
        <v/>
      </c>
      <c r="N8792" s="6" t="str">
        <f>IFERROR(VLOOKUP($J8792,Lookup!$I:$M,Lookup!M$2,0),"")</f>
        <v/>
      </c>
      <c r="O8792" s="6">
        <f>IFERROR(VLOOKUP(E8792,Lookup!B:C,2,0),0)</f>
        <v>0</v>
      </c>
    </row>
    <row r="8793" customHeight="1" spans="11:15">
      <c r="K8793" s="6" t="str">
        <f>IFERROR(VLOOKUP($J8793,Lookup!$I:$M,Lookup!J$2,0),"")</f>
        <v/>
      </c>
      <c r="L8793" s="6" t="str">
        <f>IFERROR(VLOOKUP($J8793,Lookup!$I:$M,Lookup!K$2,0),"")</f>
        <v/>
      </c>
      <c r="M8793" s="6" t="str">
        <f>IFERROR(VLOOKUP($J8793,Lookup!$I:$M,Lookup!L$2,0),"")</f>
        <v/>
      </c>
      <c r="N8793" s="6" t="str">
        <f>IFERROR(VLOOKUP($J8793,Lookup!$I:$M,Lookup!M$2,0),"")</f>
        <v/>
      </c>
      <c r="O8793" s="6">
        <f>IFERROR(VLOOKUP(E8793,Lookup!B:C,2,0),0)</f>
        <v>0</v>
      </c>
    </row>
    <row r="8794" customHeight="1" spans="11:15">
      <c r="K8794" s="6" t="str">
        <f>IFERROR(VLOOKUP($J8794,Lookup!$I:$M,Lookup!J$2,0),"")</f>
        <v/>
      </c>
      <c r="L8794" s="6" t="str">
        <f>IFERROR(VLOOKUP($J8794,Lookup!$I:$M,Lookup!K$2,0),"")</f>
        <v/>
      </c>
      <c r="M8794" s="6" t="str">
        <f>IFERROR(VLOOKUP($J8794,Lookup!$I:$M,Lookup!L$2,0),"")</f>
        <v/>
      </c>
      <c r="N8794" s="6" t="str">
        <f>IFERROR(VLOOKUP($J8794,Lookup!$I:$M,Lookup!M$2,0),"")</f>
        <v/>
      </c>
      <c r="O8794" s="6">
        <f>IFERROR(VLOOKUP(E8794,Lookup!B:C,2,0),0)</f>
        <v>0</v>
      </c>
    </row>
    <row r="8795" customHeight="1" spans="11:15">
      <c r="K8795" s="6" t="str">
        <f>IFERROR(VLOOKUP($J8795,Lookup!$I:$M,Lookup!J$2,0),"")</f>
        <v/>
      </c>
      <c r="L8795" s="6" t="str">
        <f>IFERROR(VLOOKUP($J8795,Lookup!$I:$M,Lookup!K$2,0),"")</f>
        <v/>
      </c>
      <c r="M8795" s="6" t="str">
        <f>IFERROR(VLOOKUP($J8795,Lookup!$I:$M,Lookup!L$2,0),"")</f>
        <v/>
      </c>
      <c r="N8795" s="6" t="str">
        <f>IFERROR(VLOOKUP($J8795,Lookup!$I:$M,Lookup!M$2,0),"")</f>
        <v/>
      </c>
      <c r="O8795" s="6">
        <f>IFERROR(VLOOKUP(E8795,Lookup!B:C,2,0),0)</f>
        <v>0</v>
      </c>
    </row>
    <row r="8796" customHeight="1" spans="11:15">
      <c r="K8796" s="6" t="str">
        <f>IFERROR(VLOOKUP($J8796,Lookup!$I:$M,Lookup!J$2,0),"")</f>
        <v/>
      </c>
      <c r="L8796" s="6" t="str">
        <f>IFERROR(VLOOKUP($J8796,Lookup!$I:$M,Lookup!K$2,0),"")</f>
        <v/>
      </c>
      <c r="M8796" s="6" t="str">
        <f>IFERROR(VLOOKUP($J8796,Lookup!$I:$M,Lookup!L$2,0),"")</f>
        <v/>
      </c>
      <c r="N8796" s="6" t="str">
        <f>IFERROR(VLOOKUP($J8796,Lookup!$I:$M,Lookup!M$2,0),"")</f>
        <v/>
      </c>
      <c r="O8796" s="6">
        <f>IFERROR(VLOOKUP(E8796,Lookup!B:C,2,0),0)</f>
        <v>0</v>
      </c>
    </row>
    <row r="8797" customHeight="1" spans="11:15">
      <c r="K8797" s="6" t="str">
        <f>IFERROR(VLOOKUP($J8797,Lookup!$I:$M,Lookup!J$2,0),"")</f>
        <v/>
      </c>
      <c r="L8797" s="6" t="str">
        <f>IFERROR(VLOOKUP($J8797,Lookup!$I:$M,Lookup!K$2,0),"")</f>
        <v/>
      </c>
      <c r="M8797" s="6" t="str">
        <f>IFERROR(VLOOKUP($J8797,Lookup!$I:$M,Lookup!L$2,0),"")</f>
        <v/>
      </c>
      <c r="N8797" s="6" t="str">
        <f>IFERROR(VLOOKUP($J8797,Lookup!$I:$M,Lookup!M$2,0),"")</f>
        <v/>
      </c>
      <c r="O8797" s="6">
        <f>IFERROR(VLOOKUP(E8797,Lookup!B:C,2,0),0)</f>
        <v>0</v>
      </c>
    </row>
    <row r="8798" customHeight="1" spans="11:15">
      <c r="K8798" s="6" t="str">
        <f>IFERROR(VLOOKUP($J8798,Lookup!$I:$M,Lookup!J$2,0),"")</f>
        <v/>
      </c>
      <c r="L8798" s="6" t="str">
        <f>IFERROR(VLOOKUP($J8798,Lookup!$I:$M,Lookup!K$2,0),"")</f>
        <v/>
      </c>
      <c r="M8798" s="6" t="str">
        <f>IFERROR(VLOOKUP($J8798,Lookup!$I:$M,Lookup!L$2,0),"")</f>
        <v/>
      </c>
      <c r="N8798" s="6" t="str">
        <f>IFERROR(VLOOKUP($J8798,Lookup!$I:$M,Lookup!M$2,0),"")</f>
        <v/>
      </c>
      <c r="O8798" s="6">
        <f>IFERROR(VLOOKUP(E8798,Lookup!B:C,2,0),0)</f>
        <v>0</v>
      </c>
    </row>
    <row r="8799" customHeight="1" spans="11:15">
      <c r="K8799" s="6" t="str">
        <f>IFERROR(VLOOKUP($J8799,Lookup!$I:$M,Lookup!J$2,0),"")</f>
        <v/>
      </c>
      <c r="L8799" s="6" t="str">
        <f>IFERROR(VLOOKUP($J8799,Lookup!$I:$M,Lookup!K$2,0),"")</f>
        <v/>
      </c>
      <c r="M8799" s="6" t="str">
        <f>IFERROR(VLOOKUP($J8799,Lookup!$I:$M,Lookup!L$2,0),"")</f>
        <v/>
      </c>
      <c r="N8799" s="6" t="str">
        <f>IFERROR(VLOOKUP($J8799,Lookup!$I:$M,Lookup!M$2,0),"")</f>
        <v/>
      </c>
      <c r="O8799" s="6">
        <f>IFERROR(VLOOKUP(E8799,Lookup!B:C,2,0),0)</f>
        <v>0</v>
      </c>
    </row>
    <row r="8800" customHeight="1" spans="11:15">
      <c r="K8800" s="6" t="str">
        <f>IFERROR(VLOOKUP($J8800,Lookup!$I:$M,Lookup!J$2,0),"")</f>
        <v/>
      </c>
      <c r="L8800" s="6" t="str">
        <f>IFERROR(VLOOKUP($J8800,Lookup!$I:$M,Lookup!K$2,0),"")</f>
        <v/>
      </c>
      <c r="M8800" s="6" t="str">
        <f>IFERROR(VLOOKUP($J8800,Lookup!$I:$M,Lookup!L$2,0),"")</f>
        <v/>
      </c>
      <c r="N8800" s="6" t="str">
        <f>IFERROR(VLOOKUP($J8800,Lookup!$I:$M,Lookup!M$2,0),"")</f>
        <v/>
      </c>
      <c r="O8800" s="6">
        <f>IFERROR(VLOOKUP(E8800,Lookup!B:C,2,0),0)</f>
        <v>0</v>
      </c>
    </row>
    <row r="8801" customHeight="1" spans="11:15">
      <c r="K8801" s="6" t="str">
        <f>IFERROR(VLOOKUP($J8801,Lookup!$I:$M,Lookup!J$2,0),"")</f>
        <v/>
      </c>
      <c r="L8801" s="6" t="str">
        <f>IFERROR(VLOOKUP($J8801,Lookup!$I:$M,Lookup!K$2,0),"")</f>
        <v/>
      </c>
      <c r="M8801" s="6" t="str">
        <f>IFERROR(VLOOKUP($J8801,Lookup!$I:$M,Lookup!L$2,0),"")</f>
        <v/>
      </c>
      <c r="N8801" s="6" t="str">
        <f>IFERROR(VLOOKUP($J8801,Lookup!$I:$M,Lookup!M$2,0),"")</f>
        <v/>
      </c>
      <c r="O8801" s="6">
        <f>IFERROR(VLOOKUP(E8801,Lookup!B:C,2,0),0)</f>
        <v>0</v>
      </c>
    </row>
    <row r="8802" customHeight="1" spans="11:15">
      <c r="K8802" s="6" t="str">
        <f>IFERROR(VLOOKUP($J8802,Lookup!$I:$M,Lookup!J$2,0),"")</f>
        <v/>
      </c>
      <c r="L8802" s="6" t="str">
        <f>IFERROR(VLOOKUP($J8802,Lookup!$I:$M,Lookup!K$2,0),"")</f>
        <v/>
      </c>
      <c r="M8802" s="6" t="str">
        <f>IFERROR(VLOOKUP($J8802,Lookup!$I:$M,Lookup!L$2,0),"")</f>
        <v/>
      </c>
      <c r="N8802" s="6" t="str">
        <f>IFERROR(VLOOKUP($J8802,Lookup!$I:$M,Lookup!M$2,0),"")</f>
        <v/>
      </c>
      <c r="O8802" s="6">
        <f>IFERROR(VLOOKUP(E8802,Lookup!B:C,2,0),0)</f>
        <v>0</v>
      </c>
    </row>
    <row r="8803" customHeight="1" spans="11:15">
      <c r="K8803" s="6" t="str">
        <f>IFERROR(VLOOKUP($J8803,Lookup!$I:$M,Lookup!J$2,0),"")</f>
        <v/>
      </c>
      <c r="L8803" s="6" t="str">
        <f>IFERROR(VLOOKUP($J8803,Lookup!$I:$M,Lookup!K$2,0),"")</f>
        <v/>
      </c>
      <c r="M8803" s="6" t="str">
        <f>IFERROR(VLOOKUP($J8803,Lookup!$I:$M,Lookup!L$2,0),"")</f>
        <v/>
      </c>
      <c r="N8803" s="6" t="str">
        <f>IFERROR(VLOOKUP($J8803,Lookup!$I:$M,Lookup!M$2,0),"")</f>
        <v/>
      </c>
      <c r="O8803" s="6">
        <f>IFERROR(VLOOKUP(E8803,Lookup!B:C,2,0),0)</f>
        <v>0</v>
      </c>
    </row>
    <row r="8804" customHeight="1" spans="11:15">
      <c r="K8804" s="6" t="str">
        <f>IFERROR(VLOOKUP($J8804,Lookup!$I:$M,Lookup!J$2,0),"")</f>
        <v/>
      </c>
      <c r="L8804" s="6" t="str">
        <f>IFERROR(VLOOKUP($J8804,Lookup!$I:$M,Lookup!K$2,0),"")</f>
        <v/>
      </c>
      <c r="M8804" s="6" t="str">
        <f>IFERROR(VLOOKUP($J8804,Lookup!$I:$M,Lookup!L$2,0),"")</f>
        <v/>
      </c>
      <c r="N8804" s="6" t="str">
        <f>IFERROR(VLOOKUP($J8804,Lookup!$I:$M,Lookup!M$2,0),"")</f>
        <v/>
      </c>
      <c r="O8804" s="6">
        <f>IFERROR(VLOOKUP(E8804,Lookup!B:C,2,0),0)</f>
        <v>0</v>
      </c>
    </row>
    <row r="8805" customHeight="1" spans="11:15">
      <c r="K8805" s="6" t="str">
        <f>IFERROR(VLOOKUP($J8805,Lookup!$I:$M,Lookup!J$2,0),"")</f>
        <v/>
      </c>
      <c r="L8805" s="6" t="str">
        <f>IFERROR(VLOOKUP($J8805,Lookup!$I:$M,Lookup!K$2,0),"")</f>
        <v/>
      </c>
      <c r="M8805" s="6" t="str">
        <f>IFERROR(VLOOKUP($J8805,Lookup!$I:$M,Lookup!L$2,0),"")</f>
        <v/>
      </c>
      <c r="N8805" s="6" t="str">
        <f>IFERROR(VLOOKUP($J8805,Lookup!$I:$M,Lookup!M$2,0),"")</f>
        <v/>
      </c>
      <c r="O8805" s="6">
        <f>IFERROR(VLOOKUP(E8805,Lookup!B:C,2,0),0)</f>
        <v>0</v>
      </c>
    </row>
    <row r="8806" customHeight="1" spans="11:15">
      <c r="K8806" s="6" t="str">
        <f>IFERROR(VLOOKUP($J8806,Lookup!$I:$M,Lookup!J$2,0),"")</f>
        <v/>
      </c>
      <c r="L8806" s="6" t="str">
        <f>IFERROR(VLOOKUP($J8806,Lookup!$I:$M,Lookup!K$2,0),"")</f>
        <v/>
      </c>
      <c r="M8806" s="6" t="str">
        <f>IFERROR(VLOOKUP($J8806,Lookup!$I:$M,Lookup!L$2,0),"")</f>
        <v/>
      </c>
      <c r="N8806" s="6" t="str">
        <f>IFERROR(VLOOKUP($J8806,Lookup!$I:$M,Lookup!M$2,0),"")</f>
        <v/>
      </c>
      <c r="O8806" s="6">
        <f>IFERROR(VLOOKUP(E8806,Lookup!B:C,2,0),0)</f>
        <v>0</v>
      </c>
    </row>
    <row r="8807" customHeight="1" spans="11:15">
      <c r="K8807" s="6" t="str">
        <f>IFERROR(VLOOKUP($J8807,Lookup!$I:$M,Lookup!J$2,0),"")</f>
        <v/>
      </c>
      <c r="L8807" s="6" t="str">
        <f>IFERROR(VLOOKUP($J8807,Lookup!$I:$M,Lookup!K$2,0),"")</f>
        <v/>
      </c>
      <c r="M8807" s="6" t="str">
        <f>IFERROR(VLOOKUP($J8807,Lookup!$I:$M,Lookup!L$2,0),"")</f>
        <v/>
      </c>
      <c r="N8807" s="6" t="str">
        <f>IFERROR(VLOOKUP($J8807,Lookup!$I:$M,Lookup!M$2,0),"")</f>
        <v/>
      </c>
      <c r="O8807" s="6">
        <f>IFERROR(VLOOKUP(E8807,Lookup!B:C,2,0),0)</f>
        <v>0</v>
      </c>
    </row>
    <row r="8808" customHeight="1" spans="11:15">
      <c r="K8808" s="6" t="str">
        <f>IFERROR(VLOOKUP($J8808,Lookup!$I:$M,Lookup!J$2,0),"")</f>
        <v/>
      </c>
      <c r="L8808" s="6" t="str">
        <f>IFERROR(VLOOKUP($J8808,Lookup!$I:$M,Lookup!K$2,0),"")</f>
        <v/>
      </c>
      <c r="M8808" s="6" t="str">
        <f>IFERROR(VLOOKUP($J8808,Lookup!$I:$M,Lookup!L$2,0),"")</f>
        <v/>
      </c>
      <c r="N8808" s="6" t="str">
        <f>IFERROR(VLOOKUP($J8808,Lookup!$I:$M,Lookup!M$2,0),"")</f>
        <v/>
      </c>
      <c r="O8808" s="6">
        <f>IFERROR(VLOOKUP(E8808,Lookup!B:C,2,0),0)</f>
        <v>0</v>
      </c>
    </row>
    <row r="8809" customHeight="1" spans="11:15">
      <c r="K8809" s="6" t="str">
        <f>IFERROR(VLOOKUP($J8809,Lookup!$I:$M,Lookup!J$2,0),"")</f>
        <v/>
      </c>
      <c r="L8809" s="6" t="str">
        <f>IFERROR(VLOOKUP($J8809,Lookup!$I:$M,Lookup!K$2,0),"")</f>
        <v/>
      </c>
      <c r="M8809" s="6" t="str">
        <f>IFERROR(VLOOKUP($J8809,Lookup!$I:$M,Lookup!L$2,0),"")</f>
        <v/>
      </c>
      <c r="N8809" s="6" t="str">
        <f>IFERROR(VLOOKUP($J8809,Lookup!$I:$M,Lookup!M$2,0),"")</f>
        <v/>
      </c>
      <c r="O8809" s="6">
        <f>IFERROR(VLOOKUP(E8809,Lookup!B:C,2,0),0)</f>
        <v>0</v>
      </c>
    </row>
    <row r="8810" customHeight="1" spans="11:15">
      <c r="K8810" s="6" t="str">
        <f>IFERROR(VLOOKUP($J8810,Lookup!$I:$M,Lookup!J$2,0),"")</f>
        <v/>
      </c>
      <c r="L8810" s="6" t="str">
        <f>IFERROR(VLOOKUP($J8810,Lookup!$I:$M,Lookup!K$2,0),"")</f>
        <v/>
      </c>
      <c r="M8810" s="6" t="str">
        <f>IFERROR(VLOOKUP($J8810,Lookup!$I:$M,Lookup!L$2,0),"")</f>
        <v/>
      </c>
      <c r="N8810" s="6" t="str">
        <f>IFERROR(VLOOKUP($J8810,Lookup!$I:$M,Lookup!M$2,0),"")</f>
        <v/>
      </c>
      <c r="O8810" s="6">
        <f>IFERROR(VLOOKUP(E8810,Lookup!B:C,2,0),0)</f>
        <v>0</v>
      </c>
    </row>
    <row r="8811" customHeight="1" spans="11:15">
      <c r="K8811" s="6" t="str">
        <f>IFERROR(VLOOKUP($J8811,Lookup!$I:$M,Lookup!J$2,0),"")</f>
        <v/>
      </c>
      <c r="L8811" s="6" t="str">
        <f>IFERROR(VLOOKUP($J8811,Lookup!$I:$M,Lookup!K$2,0),"")</f>
        <v/>
      </c>
      <c r="M8811" s="6" t="str">
        <f>IFERROR(VLOOKUP($J8811,Lookup!$I:$M,Lookup!L$2,0),"")</f>
        <v/>
      </c>
      <c r="N8811" s="6" t="str">
        <f>IFERROR(VLOOKUP($J8811,Lookup!$I:$M,Lookup!M$2,0),"")</f>
        <v/>
      </c>
      <c r="O8811" s="6">
        <f>IFERROR(VLOOKUP(E8811,Lookup!B:C,2,0),0)</f>
        <v>0</v>
      </c>
    </row>
    <row r="8812" customHeight="1" spans="11:15">
      <c r="K8812" s="6" t="str">
        <f>IFERROR(VLOOKUP($J8812,Lookup!$I:$M,Lookup!J$2,0),"")</f>
        <v/>
      </c>
      <c r="L8812" s="6" t="str">
        <f>IFERROR(VLOOKUP($J8812,Lookup!$I:$M,Lookup!K$2,0),"")</f>
        <v/>
      </c>
      <c r="M8812" s="6" t="str">
        <f>IFERROR(VLOOKUP($J8812,Lookup!$I:$M,Lookup!L$2,0),"")</f>
        <v/>
      </c>
      <c r="N8812" s="6" t="str">
        <f>IFERROR(VLOOKUP($J8812,Lookup!$I:$M,Lookup!M$2,0),"")</f>
        <v/>
      </c>
      <c r="O8812" s="6">
        <f>IFERROR(VLOOKUP(E8812,Lookup!B:C,2,0),0)</f>
        <v>0</v>
      </c>
    </row>
    <row r="8813" customHeight="1" spans="11:15">
      <c r="K8813" s="6" t="str">
        <f>IFERROR(VLOOKUP($J8813,Lookup!$I:$M,Lookup!J$2,0),"")</f>
        <v/>
      </c>
      <c r="L8813" s="6" t="str">
        <f>IFERROR(VLOOKUP($J8813,Lookup!$I:$M,Lookup!K$2,0),"")</f>
        <v/>
      </c>
      <c r="M8813" s="6" t="str">
        <f>IFERROR(VLOOKUP($J8813,Lookup!$I:$M,Lookup!L$2,0),"")</f>
        <v/>
      </c>
      <c r="N8813" s="6" t="str">
        <f>IFERROR(VLOOKUP($J8813,Lookup!$I:$M,Lookup!M$2,0),"")</f>
        <v/>
      </c>
      <c r="O8813" s="6">
        <f>IFERROR(VLOOKUP(E8813,Lookup!B:C,2,0),0)</f>
        <v>0</v>
      </c>
    </row>
    <row r="8814" customHeight="1" spans="11:15">
      <c r="K8814" s="6" t="str">
        <f>IFERROR(VLOOKUP($J8814,Lookup!$I:$M,Lookup!J$2,0),"")</f>
        <v/>
      </c>
      <c r="L8814" s="6" t="str">
        <f>IFERROR(VLOOKUP($J8814,Lookup!$I:$M,Lookup!K$2,0),"")</f>
        <v/>
      </c>
      <c r="M8814" s="6" t="str">
        <f>IFERROR(VLOOKUP($J8814,Lookup!$I:$M,Lookup!L$2,0),"")</f>
        <v/>
      </c>
      <c r="N8814" s="6" t="str">
        <f>IFERROR(VLOOKUP($J8814,Lookup!$I:$M,Lookup!M$2,0),"")</f>
        <v/>
      </c>
      <c r="O8814" s="6">
        <f>IFERROR(VLOOKUP(E8814,Lookup!B:C,2,0),0)</f>
        <v>0</v>
      </c>
    </row>
    <row r="8815" customHeight="1" spans="11:15">
      <c r="K8815" s="6" t="str">
        <f>IFERROR(VLOOKUP($J8815,Lookup!$I:$M,Lookup!J$2,0),"")</f>
        <v/>
      </c>
      <c r="L8815" s="6" t="str">
        <f>IFERROR(VLOOKUP($J8815,Lookup!$I:$M,Lookup!K$2,0),"")</f>
        <v/>
      </c>
      <c r="M8815" s="6" t="str">
        <f>IFERROR(VLOOKUP($J8815,Lookup!$I:$M,Lookup!L$2,0),"")</f>
        <v/>
      </c>
      <c r="N8815" s="6" t="str">
        <f>IFERROR(VLOOKUP($J8815,Lookup!$I:$M,Lookup!M$2,0),"")</f>
        <v/>
      </c>
      <c r="O8815" s="6">
        <f>IFERROR(VLOOKUP(E8815,Lookup!B:C,2,0),0)</f>
        <v>0</v>
      </c>
    </row>
    <row r="8816" customHeight="1" spans="11:15">
      <c r="K8816" s="6" t="str">
        <f>IFERROR(VLOOKUP($J8816,Lookup!$I:$M,Lookup!J$2,0),"")</f>
        <v/>
      </c>
      <c r="L8816" s="6" t="str">
        <f>IFERROR(VLOOKUP($J8816,Lookup!$I:$M,Lookup!K$2,0),"")</f>
        <v/>
      </c>
      <c r="M8816" s="6" t="str">
        <f>IFERROR(VLOOKUP($J8816,Lookup!$I:$M,Lookup!L$2,0),"")</f>
        <v/>
      </c>
      <c r="N8816" s="6" t="str">
        <f>IFERROR(VLOOKUP($J8816,Lookup!$I:$M,Lookup!M$2,0),"")</f>
        <v/>
      </c>
      <c r="O8816" s="6">
        <f>IFERROR(VLOOKUP(E8816,Lookup!B:C,2,0),0)</f>
        <v>0</v>
      </c>
    </row>
    <row r="8817" customHeight="1" spans="11:15">
      <c r="K8817" s="6" t="str">
        <f>IFERROR(VLOOKUP($J8817,Lookup!$I:$M,Lookup!J$2,0),"")</f>
        <v/>
      </c>
      <c r="L8817" s="6" t="str">
        <f>IFERROR(VLOOKUP($J8817,Lookup!$I:$M,Lookup!K$2,0),"")</f>
        <v/>
      </c>
      <c r="M8817" s="6" t="str">
        <f>IFERROR(VLOOKUP($J8817,Lookup!$I:$M,Lookup!L$2,0),"")</f>
        <v/>
      </c>
      <c r="N8817" s="6" t="str">
        <f>IFERROR(VLOOKUP($J8817,Lookup!$I:$M,Lookup!M$2,0),"")</f>
        <v/>
      </c>
      <c r="O8817" s="6">
        <f>IFERROR(VLOOKUP(E8817,Lookup!B:C,2,0),0)</f>
        <v>0</v>
      </c>
    </row>
    <row r="8818" customHeight="1" spans="11:15">
      <c r="K8818" s="6" t="str">
        <f>IFERROR(VLOOKUP($J8818,Lookup!$I:$M,Lookup!J$2,0),"")</f>
        <v/>
      </c>
      <c r="L8818" s="6" t="str">
        <f>IFERROR(VLOOKUP($J8818,Lookup!$I:$M,Lookup!K$2,0),"")</f>
        <v/>
      </c>
      <c r="M8818" s="6" t="str">
        <f>IFERROR(VLOOKUP($J8818,Lookup!$I:$M,Lookup!L$2,0),"")</f>
        <v/>
      </c>
      <c r="N8818" s="6" t="str">
        <f>IFERROR(VLOOKUP($J8818,Lookup!$I:$M,Lookup!M$2,0),"")</f>
        <v/>
      </c>
      <c r="O8818" s="6">
        <f>IFERROR(VLOOKUP(E8818,Lookup!B:C,2,0),0)</f>
        <v>0</v>
      </c>
    </row>
    <row r="8819" customHeight="1" spans="11:15">
      <c r="K8819" s="6" t="str">
        <f>IFERROR(VLOOKUP($J8819,Lookup!$I:$M,Lookup!J$2,0),"")</f>
        <v/>
      </c>
      <c r="L8819" s="6" t="str">
        <f>IFERROR(VLOOKUP($J8819,Lookup!$I:$M,Lookup!K$2,0),"")</f>
        <v/>
      </c>
      <c r="M8819" s="6" t="str">
        <f>IFERROR(VLOOKUP($J8819,Lookup!$I:$M,Lookup!L$2,0),"")</f>
        <v/>
      </c>
      <c r="N8819" s="6" t="str">
        <f>IFERROR(VLOOKUP($J8819,Lookup!$I:$M,Lookup!M$2,0),"")</f>
        <v/>
      </c>
      <c r="O8819" s="6">
        <f>IFERROR(VLOOKUP(E8819,Lookup!B:C,2,0),0)</f>
        <v>0</v>
      </c>
    </row>
    <row r="8820" customHeight="1" spans="11:15">
      <c r="K8820" s="6" t="str">
        <f>IFERROR(VLOOKUP($J8820,Lookup!$I:$M,Lookup!J$2,0),"")</f>
        <v/>
      </c>
      <c r="L8820" s="6" t="str">
        <f>IFERROR(VLOOKUP($J8820,Lookup!$I:$M,Lookup!K$2,0),"")</f>
        <v/>
      </c>
      <c r="M8820" s="6" t="str">
        <f>IFERROR(VLOOKUP($J8820,Lookup!$I:$M,Lookup!L$2,0),"")</f>
        <v/>
      </c>
      <c r="N8820" s="6" t="str">
        <f>IFERROR(VLOOKUP($J8820,Lookup!$I:$M,Lookup!M$2,0),"")</f>
        <v/>
      </c>
      <c r="O8820" s="6">
        <f>IFERROR(VLOOKUP(E8820,Lookup!B:C,2,0),0)</f>
        <v>0</v>
      </c>
    </row>
    <row r="8821" customHeight="1" spans="11:15">
      <c r="K8821" s="6" t="str">
        <f>IFERROR(VLOOKUP($J8821,Lookup!$I:$M,Lookup!J$2,0),"")</f>
        <v/>
      </c>
      <c r="L8821" s="6" t="str">
        <f>IFERROR(VLOOKUP($J8821,Lookup!$I:$M,Lookup!K$2,0),"")</f>
        <v/>
      </c>
      <c r="M8821" s="6" t="str">
        <f>IFERROR(VLOOKUP($J8821,Lookup!$I:$M,Lookup!L$2,0),"")</f>
        <v/>
      </c>
      <c r="N8821" s="6" t="str">
        <f>IFERROR(VLOOKUP($J8821,Lookup!$I:$M,Lookup!M$2,0),"")</f>
        <v/>
      </c>
      <c r="O8821" s="6">
        <f>IFERROR(VLOOKUP(E8821,Lookup!B:C,2,0),0)</f>
        <v>0</v>
      </c>
    </row>
    <row r="8822" customHeight="1" spans="11:15">
      <c r="K8822" s="6" t="str">
        <f>IFERROR(VLOOKUP($J8822,Lookup!$I:$M,Lookup!J$2,0),"")</f>
        <v/>
      </c>
      <c r="L8822" s="6" t="str">
        <f>IFERROR(VLOOKUP($J8822,Lookup!$I:$M,Lookup!K$2,0),"")</f>
        <v/>
      </c>
      <c r="M8822" s="6" t="str">
        <f>IFERROR(VLOOKUP($J8822,Lookup!$I:$M,Lookup!L$2,0),"")</f>
        <v/>
      </c>
      <c r="N8822" s="6" t="str">
        <f>IFERROR(VLOOKUP($J8822,Lookup!$I:$M,Lookup!M$2,0),"")</f>
        <v/>
      </c>
      <c r="O8822" s="6">
        <f>IFERROR(VLOOKUP(E8822,Lookup!B:C,2,0),0)</f>
        <v>0</v>
      </c>
    </row>
    <row r="8823" customHeight="1" spans="11:15">
      <c r="K8823" s="6" t="str">
        <f>IFERROR(VLOOKUP($J8823,Lookup!$I:$M,Lookup!J$2,0),"")</f>
        <v/>
      </c>
      <c r="L8823" s="6" t="str">
        <f>IFERROR(VLOOKUP($J8823,Lookup!$I:$M,Lookup!K$2,0),"")</f>
        <v/>
      </c>
      <c r="M8823" s="6" t="str">
        <f>IFERROR(VLOOKUP($J8823,Lookup!$I:$M,Lookup!L$2,0),"")</f>
        <v/>
      </c>
      <c r="N8823" s="6" t="str">
        <f>IFERROR(VLOOKUP($J8823,Lookup!$I:$M,Lookup!M$2,0),"")</f>
        <v/>
      </c>
      <c r="O8823" s="6">
        <f>IFERROR(VLOOKUP(E8823,Lookup!B:C,2,0),0)</f>
        <v>0</v>
      </c>
    </row>
    <row r="8824" customHeight="1" spans="11:15">
      <c r="K8824" s="6" t="str">
        <f>IFERROR(VLOOKUP($J8824,Lookup!$I:$M,Lookup!J$2,0),"")</f>
        <v/>
      </c>
      <c r="L8824" s="6" t="str">
        <f>IFERROR(VLOOKUP($J8824,Lookup!$I:$M,Lookup!K$2,0),"")</f>
        <v/>
      </c>
      <c r="M8824" s="6" t="str">
        <f>IFERROR(VLOOKUP($J8824,Lookup!$I:$M,Lookup!L$2,0),"")</f>
        <v/>
      </c>
      <c r="N8824" s="6" t="str">
        <f>IFERROR(VLOOKUP($J8824,Lookup!$I:$M,Lookup!M$2,0),"")</f>
        <v/>
      </c>
      <c r="O8824" s="6">
        <f>IFERROR(VLOOKUP(E8824,Lookup!B:C,2,0),0)</f>
        <v>0</v>
      </c>
    </row>
    <row r="8825" customHeight="1" spans="11:15">
      <c r="K8825" s="6" t="str">
        <f>IFERROR(VLOOKUP($J8825,Lookup!$I:$M,Lookup!J$2,0),"")</f>
        <v/>
      </c>
      <c r="L8825" s="6" t="str">
        <f>IFERROR(VLOOKUP($J8825,Lookup!$I:$M,Lookup!K$2,0),"")</f>
        <v/>
      </c>
      <c r="M8825" s="6" t="str">
        <f>IFERROR(VLOOKUP($J8825,Lookup!$I:$M,Lookup!L$2,0),"")</f>
        <v/>
      </c>
      <c r="N8825" s="6" t="str">
        <f>IFERROR(VLOOKUP($J8825,Lookup!$I:$M,Lookup!M$2,0),"")</f>
        <v/>
      </c>
      <c r="O8825" s="6">
        <f>IFERROR(VLOOKUP(E8825,Lookup!B:C,2,0),0)</f>
        <v>0</v>
      </c>
    </row>
    <row r="8826" customHeight="1" spans="11:15">
      <c r="K8826" s="6" t="str">
        <f>IFERROR(VLOOKUP($J8826,Lookup!$I:$M,Lookup!J$2,0),"")</f>
        <v/>
      </c>
      <c r="L8826" s="6" t="str">
        <f>IFERROR(VLOOKUP($J8826,Lookup!$I:$M,Lookup!K$2,0),"")</f>
        <v/>
      </c>
      <c r="M8826" s="6" t="str">
        <f>IFERROR(VLOOKUP($J8826,Lookup!$I:$M,Lookup!L$2,0),"")</f>
        <v/>
      </c>
      <c r="N8826" s="6" t="str">
        <f>IFERROR(VLOOKUP($J8826,Lookup!$I:$M,Lookup!M$2,0),"")</f>
        <v/>
      </c>
      <c r="O8826" s="6">
        <f>IFERROR(VLOOKUP(E8826,Lookup!B:C,2,0),0)</f>
        <v>0</v>
      </c>
    </row>
    <row r="8827" customHeight="1" spans="11:15">
      <c r="K8827" s="6" t="str">
        <f>IFERROR(VLOOKUP($J8827,Lookup!$I:$M,Lookup!J$2,0),"")</f>
        <v/>
      </c>
      <c r="L8827" s="6" t="str">
        <f>IFERROR(VLOOKUP($J8827,Lookup!$I:$M,Lookup!K$2,0),"")</f>
        <v/>
      </c>
      <c r="M8827" s="6" t="str">
        <f>IFERROR(VLOOKUP($J8827,Lookup!$I:$M,Lookup!L$2,0),"")</f>
        <v/>
      </c>
      <c r="N8827" s="6" t="str">
        <f>IFERROR(VLOOKUP($J8827,Lookup!$I:$M,Lookup!M$2,0),"")</f>
        <v/>
      </c>
      <c r="O8827" s="6">
        <f>IFERROR(VLOOKUP(E8827,Lookup!B:C,2,0),0)</f>
        <v>0</v>
      </c>
    </row>
    <row r="8828" customHeight="1" spans="11:15">
      <c r="K8828" s="6" t="str">
        <f>IFERROR(VLOOKUP($J8828,Lookup!$I:$M,Lookup!J$2,0),"")</f>
        <v/>
      </c>
      <c r="L8828" s="6" t="str">
        <f>IFERROR(VLOOKUP($J8828,Lookup!$I:$M,Lookup!K$2,0),"")</f>
        <v/>
      </c>
      <c r="M8828" s="6" t="str">
        <f>IFERROR(VLOOKUP($J8828,Lookup!$I:$M,Lookup!L$2,0),"")</f>
        <v/>
      </c>
      <c r="N8828" s="6" t="str">
        <f>IFERROR(VLOOKUP($J8828,Lookup!$I:$M,Lookup!M$2,0),"")</f>
        <v/>
      </c>
      <c r="O8828" s="6">
        <f>IFERROR(VLOOKUP(E8828,Lookup!B:C,2,0),0)</f>
        <v>0</v>
      </c>
    </row>
    <row r="8829" customHeight="1" spans="11:15">
      <c r="K8829" s="6" t="str">
        <f>IFERROR(VLOOKUP($J8829,Lookup!$I:$M,Lookup!J$2,0),"")</f>
        <v/>
      </c>
      <c r="L8829" s="6" t="str">
        <f>IFERROR(VLOOKUP($J8829,Lookup!$I:$M,Lookup!K$2,0),"")</f>
        <v/>
      </c>
      <c r="M8829" s="6" t="str">
        <f>IFERROR(VLOOKUP($J8829,Lookup!$I:$M,Lookup!L$2,0),"")</f>
        <v/>
      </c>
      <c r="N8829" s="6" t="str">
        <f>IFERROR(VLOOKUP($J8829,Lookup!$I:$M,Lookup!M$2,0),"")</f>
        <v/>
      </c>
      <c r="O8829" s="6">
        <f>IFERROR(VLOOKUP(E8829,Lookup!B:C,2,0),0)</f>
        <v>0</v>
      </c>
    </row>
    <row r="8830" customHeight="1" spans="11:15">
      <c r="K8830" s="6" t="str">
        <f>IFERROR(VLOOKUP($J8830,Lookup!$I:$M,Lookup!J$2,0),"")</f>
        <v/>
      </c>
      <c r="L8830" s="6" t="str">
        <f>IFERROR(VLOOKUP($J8830,Lookup!$I:$M,Lookup!K$2,0),"")</f>
        <v/>
      </c>
      <c r="M8830" s="6" t="str">
        <f>IFERROR(VLOOKUP($J8830,Lookup!$I:$M,Lookup!L$2,0),"")</f>
        <v/>
      </c>
      <c r="N8830" s="6" t="str">
        <f>IFERROR(VLOOKUP($J8830,Lookup!$I:$M,Lookup!M$2,0),"")</f>
        <v/>
      </c>
      <c r="O8830" s="6">
        <f>IFERROR(VLOOKUP(E8830,Lookup!B:C,2,0),0)</f>
        <v>0</v>
      </c>
    </row>
    <row r="8831" customHeight="1" spans="11:15">
      <c r="K8831" s="6" t="str">
        <f>IFERROR(VLOOKUP($J8831,Lookup!$I:$M,Lookup!J$2,0),"")</f>
        <v/>
      </c>
      <c r="L8831" s="6" t="str">
        <f>IFERROR(VLOOKUP($J8831,Lookup!$I:$M,Lookup!K$2,0),"")</f>
        <v/>
      </c>
      <c r="M8831" s="6" t="str">
        <f>IFERROR(VLOOKUP($J8831,Lookup!$I:$M,Lookup!L$2,0),"")</f>
        <v/>
      </c>
      <c r="N8831" s="6" t="str">
        <f>IFERROR(VLOOKUP($J8831,Lookup!$I:$M,Lookup!M$2,0),"")</f>
        <v/>
      </c>
      <c r="O8831" s="6">
        <f>IFERROR(VLOOKUP(E8831,Lookup!B:C,2,0),0)</f>
        <v>0</v>
      </c>
    </row>
    <row r="8832" customHeight="1" spans="11:15">
      <c r="K8832" s="6" t="str">
        <f>IFERROR(VLOOKUP($J8832,Lookup!$I:$M,Lookup!J$2,0),"")</f>
        <v/>
      </c>
      <c r="L8832" s="6" t="str">
        <f>IFERROR(VLOOKUP($J8832,Lookup!$I:$M,Lookup!K$2,0),"")</f>
        <v/>
      </c>
      <c r="M8832" s="6" t="str">
        <f>IFERROR(VLOOKUP($J8832,Lookup!$I:$M,Lookup!L$2,0),"")</f>
        <v/>
      </c>
      <c r="N8832" s="6" t="str">
        <f>IFERROR(VLOOKUP($J8832,Lookup!$I:$M,Lookup!M$2,0),"")</f>
        <v/>
      </c>
      <c r="O8832" s="6">
        <f>IFERROR(VLOOKUP(E8832,Lookup!B:C,2,0),0)</f>
        <v>0</v>
      </c>
    </row>
    <row r="8833" customHeight="1" spans="11:15">
      <c r="K8833" s="6" t="str">
        <f>IFERROR(VLOOKUP($J8833,Lookup!$I:$M,Lookup!J$2,0),"")</f>
        <v/>
      </c>
      <c r="L8833" s="6" t="str">
        <f>IFERROR(VLOOKUP($J8833,Lookup!$I:$M,Lookup!K$2,0),"")</f>
        <v/>
      </c>
      <c r="M8833" s="6" t="str">
        <f>IFERROR(VLOOKUP($J8833,Lookup!$I:$M,Lookup!L$2,0),"")</f>
        <v/>
      </c>
      <c r="N8833" s="6" t="str">
        <f>IFERROR(VLOOKUP($J8833,Lookup!$I:$M,Lookup!M$2,0),"")</f>
        <v/>
      </c>
      <c r="O8833" s="6">
        <f>IFERROR(VLOOKUP(E8833,Lookup!B:C,2,0),0)</f>
        <v>0</v>
      </c>
    </row>
    <row r="8834" customHeight="1" spans="11:15">
      <c r="K8834" s="6" t="str">
        <f>IFERROR(VLOOKUP($J8834,Lookup!$I:$M,Lookup!J$2,0),"")</f>
        <v/>
      </c>
      <c r="L8834" s="6" t="str">
        <f>IFERROR(VLOOKUP($J8834,Lookup!$I:$M,Lookup!K$2,0),"")</f>
        <v/>
      </c>
      <c r="M8834" s="6" t="str">
        <f>IFERROR(VLOOKUP($J8834,Lookup!$I:$M,Lookup!L$2,0),"")</f>
        <v/>
      </c>
      <c r="N8834" s="6" t="str">
        <f>IFERROR(VLOOKUP($J8834,Lookup!$I:$M,Lookup!M$2,0),"")</f>
        <v/>
      </c>
      <c r="O8834" s="6">
        <f>IFERROR(VLOOKUP(E8834,Lookup!B:C,2,0),0)</f>
        <v>0</v>
      </c>
    </row>
    <row r="8835" customHeight="1" spans="11:15">
      <c r="K8835" s="6" t="str">
        <f>IFERROR(VLOOKUP($J8835,Lookup!$I:$M,Lookup!J$2,0),"")</f>
        <v/>
      </c>
      <c r="L8835" s="6" t="str">
        <f>IFERROR(VLOOKUP($J8835,Lookup!$I:$M,Lookup!K$2,0),"")</f>
        <v/>
      </c>
      <c r="M8835" s="6" t="str">
        <f>IFERROR(VLOOKUP($J8835,Lookup!$I:$M,Lookup!L$2,0),"")</f>
        <v/>
      </c>
      <c r="N8835" s="6" t="str">
        <f>IFERROR(VLOOKUP($J8835,Lookup!$I:$M,Lookup!M$2,0),"")</f>
        <v/>
      </c>
      <c r="O8835" s="6">
        <f>IFERROR(VLOOKUP(E8835,Lookup!B:C,2,0),0)</f>
        <v>0</v>
      </c>
    </row>
    <row r="8836" customHeight="1" spans="11:15">
      <c r="K8836" s="6" t="str">
        <f>IFERROR(VLOOKUP($J8836,Lookup!$I:$M,Lookup!J$2,0),"")</f>
        <v/>
      </c>
      <c r="L8836" s="6" t="str">
        <f>IFERROR(VLOOKUP($J8836,Lookup!$I:$M,Lookup!K$2,0),"")</f>
        <v/>
      </c>
      <c r="M8836" s="6" t="str">
        <f>IFERROR(VLOOKUP($J8836,Lookup!$I:$M,Lookup!L$2,0),"")</f>
        <v/>
      </c>
      <c r="N8836" s="6" t="str">
        <f>IFERROR(VLOOKUP($J8836,Lookup!$I:$M,Lookup!M$2,0),"")</f>
        <v/>
      </c>
      <c r="O8836" s="6">
        <f>IFERROR(VLOOKUP(E8836,Lookup!B:C,2,0),0)</f>
        <v>0</v>
      </c>
    </row>
    <row r="8837" customHeight="1" spans="11:15">
      <c r="K8837" s="6" t="str">
        <f>IFERROR(VLOOKUP($J8837,Lookup!$I:$M,Lookup!J$2,0),"")</f>
        <v/>
      </c>
      <c r="L8837" s="6" t="str">
        <f>IFERROR(VLOOKUP($J8837,Lookup!$I:$M,Lookup!K$2,0),"")</f>
        <v/>
      </c>
      <c r="M8837" s="6" t="str">
        <f>IFERROR(VLOOKUP($J8837,Lookup!$I:$M,Lookup!L$2,0),"")</f>
        <v/>
      </c>
      <c r="N8837" s="6" t="str">
        <f>IFERROR(VLOOKUP($J8837,Lookup!$I:$M,Lookup!M$2,0),"")</f>
        <v/>
      </c>
      <c r="O8837" s="6">
        <f>IFERROR(VLOOKUP(E8837,Lookup!B:C,2,0),0)</f>
        <v>0</v>
      </c>
    </row>
    <row r="8838" customHeight="1" spans="11:15">
      <c r="K8838" s="6" t="str">
        <f>IFERROR(VLOOKUP($J8838,Lookup!$I:$M,Lookup!J$2,0),"")</f>
        <v/>
      </c>
      <c r="L8838" s="6" t="str">
        <f>IFERROR(VLOOKUP($J8838,Lookup!$I:$M,Lookup!K$2,0),"")</f>
        <v/>
      </c>
      <c r="M8838" s="6" t="str">
        <f>IFERROR(VLOOKUP($J8838,Lookup!$I:$M,Lookup!L$2,0),"")</f>
        <v/>
      </c>
      <c r="N8838" s="6" t="str">
        <f>IFERROR(VLOOKUP($J8838,Lookup!$I:$M,Lookup!M$2,0),"")</f>
        <v/>
      </c>
      <c r="O8838" s="6">
        <f>IFERROR(VLOOKUP(E8838,Lookup!B:C,2,0),0)</f>
        <v>0</v>
      </c>
    </row>
    <row r="8839" customHeight="1" spans="11:15">
      <c r="K8839" s="6" t="str">
        <f>IFERROR(VLOOKUP($J8839,Lookup!$I:$M,Lookup!J$2,0),"")</f>
        <v/>
      </c>
      <c r="L8839" s="6" t="str">
        <f>IFERROR(VLOOKUP($J8839,Lookup!$I:$M,Lookup!K$2,0),"")</f>
        <v/>
      </c>
      <c r="M8839" s="6" t="str">
        <f>IFERROR(VLOOKUP($J8839,Lookup!$I:$M,Lookup!L$2,0),"")</f>
        <v/>
      </c>
      <c r="N8839" s="6" t="str">
        <f>IFERROR(VLOOKUP($J8839,Lookup!$I:$M,Lookup!M$2,0),"")</f>
        <v/>
      </c>
      <c r="O8839" s="6">
        <f>IFERROR(VLOOKUP(E8839,Lookup!B:C,2,0),0)</f>
        <v>0</v>
      </c>
    </row>
    <row r="8840" customHeight="1" spans="11:15">
      <c r="K8840" s="6" t="str">
        <f>IFERROR(VLOOKUP($J8840,Lookup!$I:$M,Lookup!J$2,0),"")</f>
        <v/>
      </c>
      <c r="L8840" s="6" t="str">
        <f>IFERROR(VLOOKUP($J8840,Lookup!$I:$M,Lookup!K$2,0),"")</f>
        <v/>
      </c>
      <c r="M8840" s="6" t="str">
        <f>IFERROR(VLOOKUP($J8840,Lookup!$I:$M,Lookup!L$2,0),"")</f>
        <v/>
      </c>
      <c r="N8840" s="6" t="str">
        <f>IFERROR(VLOOKUP($J8840,Lookup!$I:$M,Lookup!M$2,0),"")</f>
        <v/>
      </c>
      <c r="O8840" s="6">
        <f>IFERROR(VLOOKUP(E8840,Lookup!B:C,2,0),0)</f>
        <v>0</v>
      </c>
    </row>
    <row r="8841" customHeight="1" spans="11:15">
      <c r="K8841" s="6" t="str">
        <f>IFERROR(VLOOKUP($J8841,Lookup!$I:$M,Lookup!J$2,0),"")</f>
        <v/>
      </c>
      <c r="L8841" s="6" t="str">
        <f>IFERROR(VLOOKUP($J8841,Lookup!$I:$M,Lookup!K$2,0),"")</f>
        <v/>
      </c>
      <c r="M8841" s="6" t="str">
        <f>IFERROR(VLOOKUP($J8841,Lookup!$I:$M,Lookup!L$2,0),"")</f>
        <v/>
      </c>
      <c r="N8841" s="6" t="str">
        <f>IFERROR(VLOOKUP($J8841,Lookup!$I:$M,Lookup!M$2,0),"")</f>
        <v/>
      </c>
      <c r="O8841" s="6">
        <f>IFERROR(VLOOKUP(E8841,Lookup!B:C,2,0),0)</f>
        <v>0</v>
      </c>
    </row>
    <row r="8842" customHeight="1" spans="11:15">
      <c r="K8842" s="6" t="str">
        <f>IFERROR(VLOOKUP($J8842,Lookup!$I:$M,Lookup!J$2,0),"")</f>
        <v/>
      </c>
      <c r="L8842" s="6" t="str">
        <f>IFERROR(VLOOKUP($J8842,Lookup!$I:$M,Lookup!K$2,0),"")</f>
        <v/>
      </c>
      <c r="M8842" s="6" t="str">
        <f>IFERROR(VLOOKUP($J8842,Lookup!$I:$M,Lookup!L$2,0),"")</f>
        <v/>
      </c>
      <c r="N8842" s="6" t="str">
        <f>IFERROR(VLOOKUP($J8842,Lookup!$I:$M,Lookup!M$2,0),"")</f>
        <v/>
      </c>
      <c r="O8842" s="6">
        <f>IFERROR(VLOOKUP(E8842,Lookup!B:C,2,0),0)</f>
        <v>0</v>
      </c>
    </row>
    <row r="8843" customHeight="1" spans="11:15">
      <c r="K8843" s="6" t="str">
        <f>IFERROR(VLOOKUP($J8843,Lookup!$I:$M,Lookup!J$2,0),"")</f>
        <v/>
      </c>
      <c r="L8843" s="6" t="str">
        <f>IFERROR(VLOOKUP($J8843,Lookup!$I:$M,Lookup!K$2,0),"")</f>
        <v/>
      </c>
      <c r="M8843" s="6" t="str">
        <f>IFERROR(VLOOKUP($J8843,Lookup!$I:$M,Lookup!L$2,0),"")</f>
        <v/>
      </c>
      <c r="N8843" s="6" t="str">
        <f>IFERROR(VLOOKUP($J8843,Lookup!$I:$M,Lookup!M$2,0),"")</f>
        <v/>
      </c>
      <c r="O8843" s="6">
        <f>IFERROR(VLOOKUP(E8843,Lookup!B:C,2,0),0)</f>
        <v>0</v>
      </c>
    </row>
    <row r="8844" customHeight="1" spans="11:15">
      <c r="K8844" s="6" t="str">
        <f>IFERROR(VLOOKUP($J8844,Lookup!$I:$M,Lookup!J$2,0),"")</f>
        <v/>
      </c>
      <c r="L8844" s="6" t="str">
        <f>IFERROR(VLOOKUP($J8844,Lookup!$I:$M,Lookup!K$2,0),"")</f>
        <v/>
      </c>
      <c r="M8844" s="6" t="str">
        <f>IFERROR(VLOOKUP($J8844,Lookup!$I:$M,Lookup!L$2,0),"")</f>
        <v/>
      </c>
      <c r="N8844" s="6" t="str">
        <f>IFERROR(VLOOKUP($J8844,Lookup!$I:$M,Lookup!M$2,0),"")</f>
        <v/>
      </c>
      <c r="O8844" s="6">
        <f>IFERROR(VLOOKUP(E8844,Lookup!B:C,2,0),0)</f>
        <v>0</v>
      </c>
    </row>
    <row r="8845" customHeight="1" spans="11:15">
      <c r="K8845" s="6" t="str">
        <f>IFERROR(VLOOKUP($J8845,Lookup!$I:$M,Lookup!J$2,0),"")</f>
        <v/>
      </c>
      <c r="L8845" s="6" t="str">
        <f>IFERROR(VLOOKUP($J8845,Lookup!$I:$M,Lookup!K$2,0),"")</f>
        <v/>
      </c>
      <c r="M8845" s="6" t="str">
        <f>IFERROR(VLOOKUP($J8845,Lookup!$I:$M,Lookup!L$2,0),"")</f>
        <v/>
      </c>
      <c r="N8845" s="6" t="str">
        <f>IFERROR(VLOOKUP($J8845,Lookup!$I:$M,Lookup!M$2,0),"")</f>
        <v/>
      </c>
      <c r="O8845" s="6">
        <f>IFERROR(VLOOKUP(E8845,Lookup!B:C,2,0),0)</f>
        <v>0</v>
      </c>
    </row>
    <row r="8846" customHeight="1" spans="11:15">
      <c r="K8846" s="6" t="str">
        <f>IFERROR(VLOOKUP($J8846,Lookup!$I:$M,Lookup!J$2,0),"")</f>
        <v/>
      </c>
      <c r="L8846" s="6" t="str">
        <f>IFERROR(VLOOKUP($J8846,Lookup!$I:$M,Lookup!K$2,0),"")</f>
        <v/>
      </c>
      <c r="M8846" s="6" t="str">
        <f>IFERROR(VLOOKUP($J8846,Lookup!$I:$M,Lookup!L$2,0),"")</f>
        <v/>
      </c>
      <c r="N8846" s="6" t="str">
        <f>IFERROR(VLOOKUP($J8846,Lookup!$I:$M,Lookup!M$2,0),"")</f>
        <v/>
      </c>
      <c r="O8846" s="6">
        <f>IFERROR(VLOOKUP(E8846,Lookup!B:C,2,0),0)</f>
        <v>0</v>
      </c>
    </row>
    <row r="8847" customHeight="1" spans="11:15">
      <c r="K8847" s="6" t="str">
        <f>IFERROR(VLOOKUP($J8847,Lookup!$I:$M,Lookup!J$2,0),"")</f>
        <v/>
      </c>
      <c r="L8847" s="6" t="str">
        <f>IFERROR(VLOOKUP($J8847,Lookup!$I:$M,Lookup!K$2,0),"")</f>
        <v/>
      </c>
      <c r="M8847" s="6" t="str">
        <f>IFERROR(VLOOKUP($J8847,Lookup!$I:$M,Lookup!L$2,0),"")</f>
        <v/>
      </c>
      <c r="N8847" s="6" t="str">
        <f>IFERROR(VLOOKUP($J8847,Lookup!$I:$M,Lookup!M$2,0),"")</f>
        <v/>
      </c>
      <c r="O8847" s="6">
        <f>IFERROR(VLOOKUP(E8847,Lookup!B:C,2,0),0)</f>
        <v>0</v>
      </c>
    </row>
    <row r="8848" customHeight="1" spans="11:15">
      <c r="K8848" s="6" t="str">
        <f>IFERROR(VLOOKUP($J8848,Lookup!$I:$M,Lookup!J$2,0),"")</f>
        <v/>
      </c>
      <c r="L8848" s="6" t="str">
        <f>IFERROR(VLOOKUP($J8848,Lookup!$I:$M,Lookup!K$2,0),"")</f>
        <v/>
      </c>
      <c r="M8848" s="6" t="str">
        <f>IFERROR(VLOOKUP($J8848,Lookup!$I:$M,Lookup!L$2,0),"")</f>
        <v/>
      </c>
      <c r="N8848" s="6" t="str">
        <f>IFERROR(VLOOKUP($J8848,Lookup!$I:$M,Lookup!M$2,0),"")</f>
        <v/>
      </c>
      <c r="O8848" s="6">
        <f>IFERROR(VLOOKUP(E8848,Lookup!B:C,2,0),0)</f>
        <v>0</v>
      </c>
    </row>
    <row r="8849" customHeight="1" spans="11:15">
      <c r="K8849" s="6" t="str">
        <f>IFERROR(VLOOKUP($J8849,Lookup!$I:$M,Lookup!J$2,0),"")</f>
        <v/>
      </c>
      <c r="L8849" s="6" t="str">
        <f>IFERROR(VLOOKUP($J8849,Lookup!$I:$M,Lookup!K$2,0),"")</f>
        <v/>
      </c>
      <c r="M8849" s="6" t="str">
        <f>IFERROR(VLOOKUP($J8849,Lookup!$I:$M,Lookup!L$2,0),"")</f>
        <v/>
      </c>
      <c r="N8849" s="6" t="str">
        <f>IFERROR(VLOOKUP($J8849,Lookup!$I:$M,Lookup!M$2,0),"")</f>
        <v/>
      </c>
      <c r="O8849" s="6">
        <f>IFERROR(VLOOKUP(E8849,Lookup!B:C,2,0),0)</f>
        <v>0</v>
      </c>
    </row>
    <row r="8850" customHeight="1" spans="11:15">
      <c r="K8850" s="6" t="str">
        <f>IFERROR(VLOOKUP($J8850,Lookup!$I:$M,Lookup!J$2,0),"")</f>
        <v/>
      </c>
      <c r="L8850" s="6" t="str">
        <f>IFERROR(VLOOKUP($J8850,Lookup!$I:$M,Lookup!K$2,0),"")</f>
        <v/>
      </c>
      <c r="M8850" s="6" t="str">
        <f>IFERROR(VLOOKUP($J8850,Lookup!$I:$M,Lookup!L$2,0),"")</f>
        <v/>
      </c>
      <c r="N8850" s="6" t="str">
        <f>IFERROR(VLOOKUP($J8850,Lookup!$I:$M,Lookup!M$2,0),"")</f>
        <v/>
      </c>
      <c r="O8850" s="6">
        <f>IFERROR(VLOOKUP(E8850,Lookup!B:C,2,0),0)</f>
        <v>0</v>
      </c>
    </row>
    <row r="8851" customHeight="1" spans="11:15">
      <c r="K8851" s="6" t="str">
        <f>IFERROR(VLOOKUP($J8851,Lookup!$I:$M,Lookup!J$2,0),"")</f>
        <v/>
      </c>
      <c r="L8851" s="6" t="str">
        <f>IFERROR(VLOOKUP($J8851,Lookup!$I:$M,Lookup!K$2,0),"")</f>
        <v/>
      </c>
      <c r="M8851" s="6" t="str">
        <f>IFERROR(VLOOKUP($J8851,Lookup!$I:$M,Lookup!L$2,0),"")</f>
        <v/>
      </c>
      <c r="N8851" s="6" t="str">
        <f>IFERROR(VLOOKUP($J8851,Lookup!$I:$M,Lookup!M$2,0),"")</f>
        <v/>
      </c>
      <c r="O8851" s="6">
        <f>IFERROR(VLOOKUP(E8851,Lookup!B:C,2,0),0)</f>
        <v>0</v>
      </c>
    </row>
    <row r="8852" customHeight="1" spans="11:15">
      <c r="K8852" s="6" t="str">
        <f>IFERROR(VLOOKUP($J8852,Lookup!$I:$M,Lookup!J$2,0),"")</f>
        <v/>
      </c>
      <c r="L8852" s="6" t="str">
        <f>IFERROR(VLOOKUP($J8852,Lookup!$I:$M,Lookup!K$2,0),"")</f>
        <v/>
      </c>
      <c r="M8852" s="6" t="str">
        <f>IFERROR(VLOOKUP($J8852,Lookup!$I:$M,Lookup!L$2,0),"")</f>
        <v/>
      </c>
      <c r="N8852" s="6" t="str">
        <f>IFERROR(VLOOKUP($J8852,Lookup!$I:$M,Lookup!M$2,0),"")</f>
        <v/>
      </c>
      <c r="O8852" s="6">
        <f>IFERROR(VLOOKUP(E8852,Lookup!B:C,2,0),0)</f>
        <v>0</v>
      </c>
    </row>
    <row r="8853" customHeight="1" spans="11:15">
      <c r="K8853" s="6" t="str">
        <f>IFERROR(VLOOKUP($J8853,Lookup!$I:$M,Lookup!J$2,0),"")</f>
        <v/>
      </c>
      <c r="L8853" s="6" t="str">
        <f>IFERROR(VLOOKUP($J8853,Lookup!$I:$M,Lookup!K$2,0),"")</f>
        <v/>
      </c>
      <c r="M8853" s="6" t="str">
        <f>IFERROR(VLOOKUP($J8853,Lookup!$I:$M,Lookup!L$2,0),"")</f>
        <v/>
      </c>
      <c r="N8853" s="6" t="str">
        <f>IFERROR(VLOOKUP($J8853,Lookup!$I:$M,Lookup!M$2,0),"")</f>
        <v/>
      </c>
      <c r="O8853" s="6">
        <f>IFERROR(VLOOKUP(E8853,Lookup!B:C,2,0),0)</f>
        <v>0</v>
      </c>
    </row>
    <row r="8854" customHeight="1" spans="11:15">
      <c r="K8854" s="6" t="str">
        <f>IFERROR(VLOOKUP($J8854,Lookup!$I:$M,Lookup!J$2,0),"")</f>
        <v/>
      </c>
      <c r="L8854" s="6" t="str">
        <f>IFERROR(VLOOKUP($J8854,Lookup!$I:$M,Lookup!K$2,0),"")</f>
        <v/>
      </c>
      <c r="M8854" s="6" t="str">
        <f>IFERROR(VLOOKUP($J8854,Lookup!$I:$M,Lookup!L$2,0),"")</f>
        <v/>
      </c>
      <c r="N8854" s="6" t="str">
        <f>IFERROR(VLOOKUP($J8854,Lookup!$I:$M,Lookup!M$2,0),"")</f>
        <v/>
      </c>
      <c r="O8854" s="6">
        <f>IFERROR(VLOOKUP(E8854,Lookup!B:C,2,0),0)</f>
        <v>0</v>
      </c>
    </row>
    <row r="8855" customHeight="1" spans="11:15">
      <c r="K8855" s="6" t="str">
        <f>IFERROR(VLOOKUP($J8855,Lookup!$I:$M,Lookup!J$2,0),"")</f>
        <v/>
      </c>
      <c r="L8855" s="6" t="str">
        <f>IFERROR(VLOOKUP($J8855,Lookup!$I:$M,Lookup!K$2,0),"")</f>
        <v/>
      </c>
      <c r="M8855" s="6" t="str">
        <f>IFERROR(VLOOKUP($J8855,Lookup!$I:$M,Lookup!L$2,0),"")</f>
        <v/>
      </c>
      <c r="N8855" s="6" t="str">
        <f>IFERROR(VLOOKUP($J8855,Lookup!$I:$M,Lookup!M$2,0),"")</f>
        <v/>
      </c>
      <c r="O8855" s="6">
        <f>IFERROR(VLOOKUP(E8855,Lookup!B:C,2,0),0)</f>
        <v>0</v>
      </c>
    </row>
    <row r="8856" customHeight="1" spans="11:15">
      <c r="K8856" s="6" t="str">
        <f>IFERROR(VLOOKUP($J8856,Lookup!$I:$M,Lookup!J$2,0),"")</f>
        <v/>
      </c>
      <c r="L8856" s="6" t="str">
        <f>IFERROR(VLOOKUP($J8856,Lookup!$I:$M,Lookup!K$2,0),"")</f>
        <v/>
      </c>
      <c r="M8856" s="6" t="str">
        <f>IFERROR(VLOOKUP($J8856,Lookup!$I:$M,Lookup!L$2,0),"")</f>
        <v/>
      </c>
      <c r="N8856" s="6" t="str">
        <f>IFERROR(VLOOKUP($J8856,Lookup!$I:$M,Lookup!M$2,0),"")</f>
        <v/>
      </c>
      <c r="O8856" s="6">
        <f>IFERROR(VLOOKUP(E8856,Lookup!B:C,2,0),0)</f>
        <v>0</v>
      </c>
    </row>
    <row r="8857" customHeight="1" spans="11:15">
      <c r="K8857" s="6" t="str">
        <f>IFERROR(VLOOKUP($J8857,Lookup!$I:$M,Lookup!J$2,0),"")</f>
        <v/>
      </c>
      <c r="L8857" s="6" t="str">
        <f>IFERROR(VLOOKUP($J8857,Lookup!$I:$M,Lookup!K$2,0),"")</f>
        <v/>
      </c>
      <c r="M8857" s="6" t="str">
        <f>IFERROR(VLOOKUP($J8857,Lookup!$I:$M,Lookup!L$2,0),"")</f>
        <v/>
      </c>
      <c r="N8857" s="6" t="str">
        <f>IFERROR(VLOOKUP($J8857,Lookup!$I:$M,Lookup!M$2,0),"")</f>
        <v/>
      </c>
      <c r="O8857" s="6">
        <f>IFERROR(VLOOKUP(E8857,Lookup!B:C,2,0),0)</f>
        <v>0</v>
      </c>
    </row>
    <row r="8858" customHeight="1" spans="11:15">
      <c r="K8858" s="6" t="str">
        <f>IFERROR(VLOOKUP($J8858,Lookup!$I:$M,Lookup!J$2,0),"")</f>
        <v/>
      </c>
      <c r="L8858" s="6" t="str">
        <f>IFERROR(VLOOKUP($J8858,Lookup!$I:$M,Lookup!K$2,0),"")</f>
        <v/>
      </c>
      <c r="M8858" s="6" t="str">
        <f>IFERROR(VLOOKUP($J8858,Lookup!$I:$M,Lookup!L$2,0),"")</f>
        <v/>
      </c>
      <c r="N8858" s="6" t="str">
        <f>IFERROR(VLOOKUP($J8858,Lookup!$I:$M,Lookup!M$2,0),"")</f>
        <v/>
      </c>
      <c r="O8858" s="6">
        <f>IFERROR(VLOOKUP(E8858,Lookup!B:C,2,0),0)</f>
        <v>0</v>
      </c>
    </row>
    <row r="8859" customHeight="1" spans="11:15">
      <c r="K8859" s="6" t="str">
        <f>IFERROR(VLOOKUP($J8859,Lookup!$I:$M,Lookup!J$2,0),"")</f>
        <v/>
      </c>
      <c r="L8859" s="6" t="str">
        <f>IFERROR(VLOOKUP($J8859,Lookup!$I:$M,Lookup!K$2,0),"")</f>
        <v/>
      </c>
      <c r="M8859" s="6" t="str">
        <f>IFERROR(VLOOKUP($J8859,Lookup!$I:$M,Lookup!L$2,0),"")</f>
        <v/>
      </c>
      <c r="N8859" s="6" t="str">
        <f>IFERROR(VLOOKUP($J8859,Lookup!$I:$M,Lookup!M$2,0),"")</f>
        <v/>
      </c>
      <c r="O8859" s="6">
        <f>IFERROR(VLOOKUP(E8859,Lookup!B:C,2,0),0)</f>
        <v>0</v>
      </c>
    </row>
    <row r="8860" customHeight="1" spans="11:15">
      <c r="K8860" s="6" t="str">
        <f>IFERROR(VLOOKUP($J8860,Lookup!$I:$M,Lookup!J$2,0),"")</f>
        <v/>
      </c>
      <c r="L8860" s="6" t="str">
        <f>IFERROR(VLOOKUP($J8860,Lookup!$I:$M,Lookup!K$2,0),"")</f>
        <v/>
      </c>
      <c r="M8860" s="6" t="str">
        <f>IFERROR(VLOOKUP($J8860,Lookup!$I:$M,Lookup!L$2,0),"")</f>
        <v/>
      </c>
      <c r="N8860" s="6" t="str">
        <f>IFERROR(VLOOKUP($J8860,Lookup!$I:$M,Lookup!M$2,0),"")</f>
        <v/>
      </c>
      <c r="O8860" s="6">
        <f>IFERROR(VLOOKUP(E8860,Lookup!B:C,2,0),0)</f>
        <v>0</v>
      </c>
    </row>
    <row r="8861" customHeight="1" spans="11:15">
      <c r="K8861" s="6" t="str">
        <f>IFERROR(VLOOKUP($J8861,Lookup!$I:$M,Lookup!J$2,0),"")</f>
        <v/>
      </c>
      <c r="L8861" s="6" t="str">
        <f>IFERROR(VLOOKUP($J8861,Lookup!$I:$M,Lookup!K$2,0),"")</f>
        <v/>
      </c>
      <c r="M8861" s="6" t="str">
        <f>IFERROR(VLOOKUP($J8861,Lookup!$I:$M,Lookup!L$2,0),"")</f>
        <v/>
      </c>
      <c r="N8861" s="6" t="str">
        <f>IFERROR(VLOOKUP($J8861,Lookup!$I:$M,Lookup!M$2,0),"")</f>
        <v/>
      </c>
      <c r="O8861" s="6">
        <f>IFERROR(VLOOKUP(E8861,Lookup!B:C,2,0),0)</f>
        <v>0</v>
      </c>
    </row>
    <row r="8862" customHeight="1" spans="11:15">
      <c r="K8862" s="6" t="str">
        <f>IFERROR(VLOOKUP($J8862,Lookup!$I:$M,Lookup!J$2,0),"")</f>
        <v/>
      </c>
      <c r="L8862" s="6" t="str">
        <f>IFERROR(VLOOKUP($J8862,Lookup!$I:$M,Lookup!K$2,0),"")</f>
        <v/>
      </c>
      <c r="M8862" s="6" t="str">
        <f>IFERROR(VLOOKUP($J8862,Lookup!$I:$M,Lookup!L$2,0),"")</f>
        <v/>
      </c>
      <c r="N8862" s="6" t="str">
        <f>IFERROR(VLOOKUP($J8862,Lookup!$I:$M,Lookup!M$2,0),"")</f>
        <v/>
      </c>
      <c r="O8862" s="6">
        <f>IFERROR(VLOOKUP(E8862,Lookup!B:C,2,0),0)</f>
        <v>0</v>
      </c>
    </row>
    <row r="8863" customHeight="1" spans="11:15">
      <c r="K8863" s="6" t="str">
        <f>IFERROR(VLOOKUP($J8863,Lookup!$I:$M,Lookup!J$2,0),"")</f>
        <v/>
      </c>
      <c r="L8863" s="6" t="str">
        <f>IFERROR(VLOOKUP($J8863,Lookup!$I:$M,Lookup!K$2,0),"")</f>
        <v/>
      </c>
      <c r="M8863" s="6" t="str">
        <f>IFERROR(VLOOKUP($J8863,Lookup!$I:$M,Lookup!L$2,0),"")</f>
        <v/>
      </c>
      <c r="N8863" s="6" t="str">
        <f>IFERROR(VLOOKUP($J8863,Lookup!$I:$M,Lookup!M$2,0),"")</f>
        <v/>
      </c>
      <c r="O8863" s="6">
        <f>IFERROR(VLOOKUP(E8863,Lookup!B:C,2,0),0)</f>
        <v>0</v>
      </c>
    </row>
    <row r="8864" customHeight="1" spans="11:15">
      <c r="K8864" s="6" t="str">
        <f>IFERROR(VLOOKUP($J8864,Lookup!$I:$M,Lookup!J$2,0),"")</f>
        <v/>
      </c>
      <c r="L8864" s="6" t="str">
        <f>IFERROR(VLOOKUP($J8864,Lookup!$I:$M,Lookup!K$2,0),"")</f>
        <v/>
      </c>
      <c r="M8864" s="6" t="str">
        <f>IFERROR(VLOOKUP($J8864,Lookup!$I:$M,Lookup!L$2,0),"")</f>
        <v/>
      </c>
      <c r="N8864" s="6" t="str">
        <f>IFERROR(VLOOKUP($J8864,Lookup!$I:$M,Lookup!M$2,0),"")</f>
        <v/>
      </c>
      <c r="O8864" s="6">
        <f>IFERROR(VLOOKUP(E8864,Lookup!B:C,2,0),0)</f>
        <v>0</v>
      </c>
    </row>
    <row r="8865" customHeight="1" spans="11:15">
      <c r="K8865" s="6" t="str">
        <f>IFERROR(VLOOKUP($J8865,Lookup!$I:$M,Lookup!J$2,0),"")</f>
        <v/>
      </c>
      <c r="L8865" s="6" t="str">
        <f>IFERROR(VLOOKUP($J8865,Lookup!$I:$M,Lookup!K$2,0),"")</f>
        <v/>
      </c>
      <c r="M8865" s="6" t="str">
        <f>IFERROR(VLOOKUP($J8865,Lookup!$I:$M,Lookup!L$2,0),"")</f>
        <v/>
      </c>
      <c r="N8865" s="6" t="str">
        <f>IFERROR(VLOOKUP($J8865,Lookup!$I:$M,Lookup!M$2,0),"")</f>
        <v/>
      </c>
      <c r="O8865" s="6">
        <f>IFERROR(VLOOKUP(E8865,Lookup!B:C,2,0),0)</f>
        <v>0</v>
      </c>
    </row>
    <row r="8866" customHeight="1" spans="11:15">
      <c r="K8866" s="6" t="str">
        <f>IFERROR(VLOOKUP($J8866,Lookup!$I:$M,Lookup!J$2,0),"")</f>
        <v/>
      </c>
      <c r="L8866" s="6" t="str">
        <f>IFERROR(VLOOKUP($J8866,Lookup!$I:$M,Lookup!K$2,0),"")</f>
        <v/>
      </c>
      <c r="M8866" s="6" t="str">
        <f>IFERROR(VLOOKUP($J8866,Lookup!$I:$M,Lookup!L$2,0),"")</f>
        <v/>
      </c>
      <c r="N8866" s="6" t="str">
        <f>IFERROR(VLOOKUP($J8866,Lookup!$I:$M,Lookup!M$2,0),"")</f>
        <v/>
      </c>
      <c r="O8866" s="6">
        <f>IFERROR(VLOOKUP(E8866,Lookup!B:C,2,0),0)</f>
        <v>0</v>
      </c>
    </row>
    <row r="8867" customHeight="1" spans="11:15">
      <c r="K8867" s="6" t="str">
        <f>IFERROR(VLOOKUP($J8867,Lookup!$I:$M,Lookup!J$2,0),"")</f>
        <v/>
      </c>
      <c r="L8867" s="6" t="str">
        <f>IFERROR(VLOOKUP($J8867,Lookup!$I:$M,Lookup!K$2,0),"")</f>
        <v/>
      </c>
      <c r="M8867" s="6" t="str">
        <f>IFERROR(VLOOKUP($J8867,Lookup!$I:$M,Lookup!L$2,0),"")</f>
        <v/>
      </c>
      <c r="N8867" s="6" t="str">
        <f>IFERROR(VLOOKUP($J8867,Lookup!$I:$M,Lookup!M$2,0),"")</f>
        <v/>
      </c>
      <c r="O8867" s="6">
        <f>IFERROR(VLOOKUP(E8867,Lookup!B:C,2,0),0)</f>
        <v>0</v>
      </c>
    </row>
    <row r="8868" customHeight="1" spans="11:15">
      <c r="K8868" s="6" t="str">
        <f>IFERROR(VLOOKUP($J8868,Lookup!$I:$M,Lookup!J$2,0),"")</f>
        <v/>
      </c>
      <c r="L8868" s="6" t="str">
        <f>IFERROR(VLOOKUP($J8868,Lookup!$I:$M,Lookup!K$2,0),"")</f>
        <v/>
      </c>
      <c r="M8868" s="6" t="str">
        <f>IFERROR(VLOOKUP($J8868,Lookup!$I:$M,Lookup!L$2,0),"")</f>
        <v/>
      </c>
      <c r="N8868" s="6" t="str">
        <f>IFERROR(VLOOKUP($J8868,Lookup!$I:$M,Lookup!M$2,0),"")</f>
        <v/>
      </c>
      <c r="O8868" s="6">
        <f>IFERROR(VLOOKUP(E8868,Lookup!B:C,2,0),0)</f>
        <v>0</v>
      </c>
    </row>
    <row r="8869" customHeight="1" spans="11:15">
      <c r="K8869" s="6" t="str">
        <f>IFERROR(VLOOKUP($J8869,Lookup!$I:$M,Lookup!J$2,0),"")</f>
        <v/>
      </c>
      <c r="L8869" s="6" t="str">
        <f>IFERROR(VLOOKUP($J8869,Lookup!$I:$M,Lookup!K$2,0),"")</f>
        <v/>
      </c>
      <c r="M8869" s="6" t="str">
        <f>IFERROR(VLOOKUP($J8869,Lookup!$I:$M,Lookup!L$2,0),"")</f>
        <v/>
      </c>
      <c r="N8869" s="6" t="str">
        <f>IFERROR(VLOOKUP($J8869,Lookup!$I:$M,Lookup!M$2,0),"")</f>
        <v/>
      </c>
      <c r="O8869" s="6">
        <f>IFERROR(VLOOKUP(E8869,Lookup!B:C,2,0),0)</f>
        <v>0</v>
      </c>
    </row>
    <row r="8870" customHeight="1" spans="11:15">
      <c r="K8870" s="6" t="str">
        <f>IFERROR(VLOOKUP($J8870,Lookup!$I:$M,Lookup!J$2,0),"")</f>
        <v/>
      </c>
      <c r="L8870" s="6" t="str">
        <f>IFERROR(VLOOKUP($J8870,Lookup!$I:$M,Lookup!K$2,0),"")</f>
        <v/>
      </c>
      <c r="M8870" s="6" t="str">
        <f>IFERROR(VLOOKUP($J8870,Lookup!$I:$M,Lookup!L$2,0),"")</f>
        <v/>
      </c>
      <c r="N8870" s="6" t="str">
        <f>IFERROR(VLOOKUP($J8870,Lookup!$I:$M,Lookup!M$2,0),"")</f>
        <v/>
      </c>
      <c r="O8870" s="6">
        <f>IFERROR(VLOOKUP(E8870,Lookup!B:C,2,0),0)</f>
        <v>0</v>
      </c>
    </row>
    <row r="8871" customHeight="1" spans="11:15">
      <c r="K8871" s="6" t="str">
        <f>IFERROR(VLOOKUP($J8871,Lookup!$I:$M,Lookup!J$2,0),"")</f>
        <v/>
      </c>
      <c r="L8871" s="6" t="str">
        <f>IFERROR(VLOOKUP($J8871,Lookup!$I:$M,Lookup!K$2,0),"")</f>
        <v/>
      </c>
      <c r="M8871" s="6" t="str">
        <f>IFERROR(VLOOKUP($J8871,Lookup!$I:$M,Lookup!L$2,0),"")</f>
        <v/>
      </c>
      <c r="N8871" s="6" t="str">
        <f>IFERROR(VLOOKUP($J8871,Lookup!$I:$M,Lookup!M$2,0),"")</f>
        <v/>
      </c>
      <c r="O8871" s="6">
        <f>IFERROR(VLOOKUP(E8871,Lookup!B:C,2,0),0)</f>
        <v>0</v>
      </c>
    </row>
    <row r="8872" customHeight="1" spans="11:15">
      <c r="K8872" s="6" t="str">
        <f>IFERROR(VLOOKUP($J8872,Lookup!$I:$M,Lookup!J$2,0),"")</f>
        <v/>
      </c>
      <c r="L8872" s="6" t="str">
        <f>IFERROR(VLOOKUP($J8872,Lookup!$I:$M,Lookup!K$2,0),"")</f>
        <v/>
      </c>
      <c r="M8872" s="6" t="str">
        <f>IFERROR(VLOOKUP($J8872,Lookup!$I:$M,Lookup!L$2,0),"")</f>
        <v/>
      </c>
      <c r="N8872" s="6" t="str">
        <f>IFERROR(VLOOKUP($J8872,Lookup!$I:$M,Lookup!M$2,0),"")</f>
        <v/>
      </c>
      <c r="O8872" s="6">
        <f>IFERROR(VLOOKUP(E8872,Lookup!B:C,2,0),0)</f>
        <v>0</v>
      </c>
    </row>
    <row r="8873" customHeight="1" spans="11:15">
      <c r="K8873" s="6" t="str">
        <f>IFERROR(VLOOKUP($J8873,Lookup!$I:$M,Lookup!J$2,0),"")</f>
        <v/>
      </c>
      <c r="L8873" s="6" t="str">
        <f>IFERROR(VLOOKUP($J8873,Lookup!$I:$M,Lookup!K$2,0),"")</f>
        <v/>
      </c>
      <c r="M8873" s="6" t="str">
        <f>IFERROR(VLOOKUP($J8873,Lookup!$I:$M,Lookup!L$2,0),"")</f>
        <v/>
      </c>
      <c r="N8873" s="6" t="str">
        <f>IFERROR(VLOOKUP($J8873,Lookup!$I:$M,Lookup!M$2,0),"")</f>
        <v/>
      </c>
      <c r="O8873" s="6">
        <f>IFERROR(VLOOKUP(E8873,Lookup!B:C,2,0),0)</f>
        <v>0</v>
      </c>
    </row>
    <row r="8874" customHeight="1" spans="11:15">
      <c r="K8874" s="6" t="str">
        <f>IFERROR(VLOOKUP($J8874,Lookup!$I:$M,Lookup!J$2,0),"")</f>
        <v/>
      </c>
      <c r="L8874" s="6" t="str">
        <f>IFERROR(VLOOKUP($J8874,Lookup!$I:$M,Lookup!K$2,0),"")</f>
        <v/>
      </c>
      <c r="M8874" s="6" t="str">
        <f>IFERROR(VLOOKUP($J8874,Lookup!$I:$M,Lookup!L$2,0),"")</f>
        <v/>
      </c>
      <c r="N8874" s="6" t="str">
        <f>IFERROR(VLOOKUP($J8874,Lookup!$I:$M,Lookup!M$2,0),"")</f>
        <v/>
      </c>
      <c r="O8874" s="6">
        <f>IFERROR(VLOOKUP(E8874,Lookup!B:C,2,0),0)</f>
        <v>0</v>
      </c>
    </row>
    <row r="8875" customHeight="1" spans="11:15">
      <c r="K8875" s="6" t="str">
        <f>IFERROR(VLOOKUP($J8875,Lookup!$I:$M,Lookup!J$2,0),"")</f>
        <v/>
      </c>
      <c r="L8875" s="6" t="str">
        <f>IFERROR(VLOOKUP($J8875,Lookup!$I:$M,Lookup!K$2,0),"")</f>
        <v/>
      </c>
      <c r="M8875" s="6" t="str">
        <f>IFERROR(VLOOKUP($J8875,Lookup!$I:$M,Lookup!L$2,0),"")</f>
        <v/>
      </c>
      <c r="N8875" s="6" t="str">
        <f>IFERROR(VLOOKUP($J8875,Lookup!$I:$M,Lookup!M$2,0),"")</f>
        <v/>
      </c>
      <c r="O8875" s="6">
        <f>IFERROR(VLOOKUP(E8875,Lookup!B:C,2,0),0)</f>
        <v>0</v>
      </c>
    </row>
    <row r="8876" customHeight="1" spans="11:15">
      <c r="K8876" s="6" t="str">
        <f>IFERROR(VLOOKUP($J8876,Lookup!$I:$M,Lookup!J$2,0),"")</f>
        <v/>
      </c>
      <c r="L8876" s="6" t="str">
        <f>IFERROR(VLOOKUP($J8876,Lookup!$I:$M,Lookup!K$2,0),"")</f>
        <v/>
      </c>
      <c r="M8876" s="6" t="str">
        <f>IFERROR(VLOOKUP($J8876,Lookup!$I:$M,Lookup!L$2,0),"")</f>
        <v/>
      </c>
      <c r="N8876" s="6" t="str">
        <f>IFERROR(VLOOKUP($J8876,Lookup!$I:$M,Lookup!M$2,0),"")</f>
        <v/>
      </c>
      <c r="O8876" s="6">
        <f>IFERROR(VLOOKUP(E8876,Lookup!B:C,2,0),0)</f>
        <v>0</v>
      </c>
    </row>
    <row r="8877" customHeight="1" spans="11:15">
      <c r="K8877" s="6" t="str">
        <f>IFERROR(VLOOKUP($J8877,Lookup!$I:$M,Lookup!J$2,0),"")</f>
        <v/>
      </c>
      <c r="L8877" s="6" t="str">
        <f>IFERROR(VLOOKUP($J8877,Lookup!$I:$M,Lookup!K$2,0),"")</f>
        <v/>
      </c>
      <c r="M8877" s="6" t="str">
        <f>IFERROR(VLOOKUP($J8877,Lookup!$I:$M,Lookup!L$2,0),"")</f>
        <v/>
      </c>
      <c r="N8877" s="6" t="str">
        <f>IFERROR(VLOOKUP($J8877,Lookup!$I:$M,Lookup!M$2,0),"")</f>
        <v/>
      </c>
      <c r="O8877" s="6">
        <f>IFERROR(VLOOKUP(E8877,Lookup!B:C,2,0),0)</f>
        <v>0</v>
      </c>
    </row>
    <row r="8878" customHeight="1" spans="11:15">
      <c r="K8878" s="6" t="str">
        <f>IFERROR(VLOOKUP($J8878,Lookup!$I:$M,Lookup!J$2,0),"")</f>
        <v/>
      </c>
      <c r="L8878" s="6" t="str">
        <f>IFERROR(VLOOKUP($J8878,Lookup!$I:$M,Lookup!K$2,0),"")</f>
        <v/>
      </c>
      <c r="M8878" s="6" t="str">
        <f>IFERROR(VLOOKUP($J8878,Lookup!$I:$M,Lookup!L$2,0),"")</f>
        <v/>
      </c>
      <c r="N8878" s="6" t="str">
        <f>IFERROR(VLOOKUP($J8878,Lookup!$I:$M,Lookup!M$2,0),"")</f>
        <v/>
      </c>
      <c r="O8878" s="6">
        <f>IFERROR(VLOOKUP(E8878,Lookup!B:C,2,0),0)</f>
        <v>0</v>
      </c>
    </row>
    <row r="8879" customHeight="1" spans="11:15">
      <c r="K8879" s="6" t="str">
        <f>IFERROR(VLOOKUP($J8879,Lookup!$I:$M,Lookup!J$2,0),"")</f>
        <v/>
      </c>
      <c r="L8879" s="6" t="str">
        <f>IFERROR(VLOOKUP($J8879,Lookup!$I:$M,Lookup!K$2,0),"")</f>
        <v/>
      </c>
      <c r="M8879" s="6" t="str">
        <f>IFERROR(VLOOKUP($J8879,Lookup!$I:$M,Lookup!L$2,0),"")</f>
        <v/>
      </c>
      <c r="N8879" s="6" t="str">
        <f>IFERROR(VLOOKUP($J8879,Lookup!$I:$M,Lookup!M$2,0),"")</f>
        <v/>
      </c>
      <c r="O8879" s="6">
        <f>IFERROR(VLOOKUP(E8879,Lookup!B:C,2,0),0)</f>
        <v>0</v>
      </c>
    </row>
    <row r="8880" customHeight="1" spans="11:15">
      <c r="K8880" s="6" t="str">
        <f>IFERROR(VLOOKUP($J8880,Lookup!$I:$M,Lookup!J$2,0),"")</f>
        <v/>
      </c>
      <c r="L8880" s="6" t="str">
        <f>IFERROR(VLOOKUP($J8880,Lookup!$I:$M,Lookup!K$2,0),"")</f>
        <v/>
      </c>
      <c r="M8880" s="6" t="str">
        <f>IFERROR(VLOOKUP($J8880,Lookup!$I:$M,Lookup!L$2,0),"")</f>
        <v/>
      </c>
      <c r="N8880" s="6" t="str">
        <f>IFERROR(VLOOKUP($J8880,Lookup!$I:$M,Lookup!M$2,0),"")</f>
        <v/>
      </c>
      <c r="O8880" s="6">
        <f>IFERROR(VLOOKUP(E8880,Lookup!B:C,2,0),0)</f>
        <v>0</v>
      </c>
    </row>
    <row r="8881" customHeight="1" spans="11:15">
      <c r="K8881" s="6" t="str">
        <f>IFERROR(VLOOKUP($J8881,Lookup!$I:$M,Lookup!J$2,0),"")</f>
        <v/>
      </c>
      <c r="L8881" s="6" t="str">
        <f>IFERROR(VLOOKUP($J8881,Lookup!$I:$M,Lookup!K$2,0),"")</f>
        <v/>
      </c>
      <c r="M8881" s="6" t="str">
        <f>IFERROR(VLOOKUP($J8881,Lookup!$I:$M,Lookup!L$2,0),"")</f>
        <v/>
      </c>
      <c r="N8881" s="6" t="str">
        <f>IFERROR(VLOOKUP($J8881,Lookup!$I:$M,Lookup!M$2,0),"")</f>
        <v/>
      </c>
      <c r="O8881" s="6">
        <f>IFERROR(VLOOKUP(E8881,Lookup!B:C,2,0),0)</f>
        <v>0</v>
      </c>
    </row>
    <row r="8882" customHeight="1" spans="11:15">
      <c r="K8882" s="6" t="str">
        <f>IFERROR(VLOOKUP($J8882,Lookup!$I:$M,Lookup!J$2,0),"")</f>
        <v/>
      </c>
      <c r="L8882" s="6" t="str">
        <f>IFERROR(VLOOKUP($J8882,Lookup!$I:$M,Lookup!K$2,0),"")</f>
        <v/>
      </c>
      <c r="M8882" s="6" t="str">
        <f>IFERROR(VLOOKUP($J8882,Lookup!$I:$M,Lookup!L$2,0),"")</f>
        <v/>
      </c>
      <c r="N8882" s="6" t="str">
        <f>IFERROR(VLOOKUP($J8882,Lookup!$I:$M,Lookup!M$2,0),"")</f>
        <v/>
      </c>
      <c r="O8882" s="6">
        <f>IFERROR(VLOOKUP(E8882,Lookup!B:C,2,0),0)</f>
        <v>0</v>
      </c>
    </row>
    <row r="8883" customHeight="1" spans="11:15">
      <c r="K8883" s="6" t="str">
        <f>IFERROR(VLOOKUP($J8883,Lookup!$I:$M,Lookup!J$2,0),"")</f>
        <v/>
      </c>
      <c r="L8883" s="6" t="str">
        <f>IFERROR(VLOOKUP($J8883,Lookup!$I:$M,Lookup!K$2,0),"")</f>
        <v/>
      </c>
      <c r="M8883" s="6" t="str">
        <f>IFERROR(VLOOKUP($J8883,Lookup!$I:$M,Lookup!L$2,0),"")</f>
        <v/>
      </c>
      <c r="N8883" s="6" t="str">
        <f>IFERROR(VLOOKUP($J8883,Lookup!$I:$M,Lookup!M$2,0),"")</f>
        <v/>
      </c>
      <c r="O8883" s="6">
        <f>IFERROR(VLOOKUP(E8883,Lookup!B:C,2,0),0)</f>
        <v>0</v>
      </c>
    </row>
    <row r="8884" customHeight="1" spans="11:15">
      <c r="K8884" s="6" t="str">
        <f>IFERROR(VLOOKUP($J8884,Lookup!$I:$M,Lookup!J$2,0),"")</f>
        <v/>
      </c>
      <c r="L8884" s="6" t="str">
        <f>IFERROR(VLOOKUP($J8884,Lookup!$I:$M,Lookup!K$2,0),"")</f>
        <v/>
      </c>
      <c r="M8884" s="6" t="str">
        <f>IFERROR(VLOOKUP($J8884,Lookup!$I:$M,Lookup!L$2,0),"")</f>
        <v/>
      </c>
      <c r="N8884" s="6" t="str">
        <f>IFERROR(VLOOKUP($J8884,Lookup!$I:$M,Lookup!M$2,0),"")</f>
        <v/>
      </c>
      <c r="O8884" s="6">
        <f>IFERROR(VLOOKUP(E8884,Lookup!B:C,2,0),0)</f>
        <v>0</v>
      </c>
    </row>
    <row r="8885" customHeight="1" spans="11:15">
      <c r="K8885" s="6" t="str">
        <f>IFERROR(VLOOKUP($J8885,Lookup!$I:$M,Lookup!J$2,0),"")</f>
        <v/>
      </c>
      <c r="L8885" s="6" t="str">
        <f>IFERROR(VLOOKUP($J8885,Lookup!$I:$M,Lookup!K$2,0),"")</f>
        <v/>
      </c>
      <c r="M8885" s="6" t="str">
        <f>IFERROR(VLOOKUP($J8885,Lookup!$I:$M,Lookup!L$2,0),"")</f>
        <v/>
      </c>
      <c r="N8885" s="6" t="str">
        <f>IFERROR(VLOOKUP($J8885,Lookup!$I:$M,Lookup!M$2,0),"")</f>
        <v/>
      </c>
      <c r="O8885" s="6">
        <f>IFERROR(VLOOKUP(E8885,Lookup!B:C,2,0),0)</f>
        <v>0</v>
      </c>
    </row>
    <row r="8886" customHeight="1" spans="11:15">
      <c r="K8886" s="6" t="str">
        <f>IFERROR(VLOOKUP($J8886,Lookup!$I:$M,Lookup!J$2,0),"")</f>
        <v/>
      </c>
      <c r="L8886" s="6" t="str">
        <f>IFERROR(VLOOKUP($J8886,Lookup!$I:$M,Lookup!K$2,0),"")</f>
        <v/>
      </c>
      <c r="M8886" s="6" t="str">
        <f>IFERROR(VLOOKUP($J8886,Lookup!$I:$M,Lookup!L$2,0),"")</f>
        <v/>
      </c>
      <c r="N8886" s="6" t="str">
        <f>IFERROR(VLOOKUP($J8886,Lookup!$I:$M,Lookup!M$2,0),"")</f>
        <v/>
      </c>
      <c r="O8886" s="6">
        <f>IFERROR(VLOOKUP(E8886,Lookup!B:C,2,0),0)</f>
        <v>0</v>
      </c>
    </row>
    <row r="8887" customHeight="1" spans="11:15">
      <c r="K8887" s="6" t="str">
        <f>IFERROR(VLOOKUP($J8887,Lookup!$I:$M,Lookup!J$2,0),"")</f>
        <v/>
      </c>
      <c r="L8887" s="6" t="str">
        <f>IFERROR(VLOOKUP($J8887,Lookup!$I:$M,Lookup!K$2,0),"")</f>
        <v/>
      </c>
      <c r="M8887" s="6" t="str">
        <f>IFERROR(VLOOKUP($J8887,Lookup!$I:$M,Lookup!L$2,0),"")</f>
        <v/>
      </c>
      <c r="N8887" s="6" t="str">
        <f>IFERROR(VLOOKUP($J8887,Lookup!$I:$M,Lookup!M$2,0),"")</f>
        <v/>
      </c>
      <c r="O8887" s="6">
        <f>IFERROR(VLOOKUP(E8887,Lookup!B:C,2,0),0)</f>
        <v>0</v>
      </c>
    </row>
    <row r="8888" customHeight="1" spans="11:15">
      <c r="K8888" s="6" t="str">
        <f>IFERROR(VLOOKUP($J8888,Lookup!$I:$M,Lookup!J$2,0),"")</f>
        <v/>
      </c>
      <c r="L8888" s="6" t="str">
        <f>IFERROR(VLOOKUP($J8888,Lookup!$I:$M,Lookup!K$2,0),"")</f>
        <v/>
      </c>
      <c r="M8888" s="6" t="str">
        <f>IFERROR(VLOOKUP($J8888,Lookup!$I:$M,Lookup!L$2,0),"")</f>
        <v/>
      </c>
      <c r="N8888" s="6" t="str">
        <f>IFERROR(VLOOKUP($J8888,Lookup!$I:$M,Lookup!M$2,0),"")</f>
        <v/>
      </c>
      <c r="O8888" s="6">
        <f>IFERROR(VLOOKUP(E8888,Lookup!B:C,2,0),0)</f>
        <v>0</v>
      </c>
    </row>
    <row r="8889" customHeight="1" spans="11:15">
      <c r="K8889" s="6" t="str">
        <f>IFERROR(VLOOKUP($J8889,Lookup!$I:$M,Lookup!J$2,0),"")</f>
        <v/>
      </c>
      <c r="L8889" s="6" t="str">
        <f>IFERROR(VLOOKUP($J8889,Lookup!$I:$M,Lookup!K$2,0),"")</f>
        <v/>
      </c>
      <c r="M8889" s="6" t="str">
        <f>IFERROR(VLOOKUP($J8889,Lookup!$I:$M,Lookup!L$2,0),"")</f>
        <v/>
      </c>
      <c r="N8889" s="6" t="str">
        <f>IFERROR(VLOOKUP($J8889,Lookup!$I:$M,Lookup!M$2,0),"")</f>
        <v/>
      </c>
      <c r="O8889" s="6">
        <f>IFERROR(VLOOKUP(E8889,Lookup!B:C,2,0),0)</f>
        <v>0</v>
      </c>
    </row>
    <row r="8890" customHeight="1" spans="11:15">
      <c r="K8890" s="6" t="str">
        <f>IFERROR(VLOOKUP($J8890,Lookup!$I:$M,Lookup!J$2,0),"")</f>
        <v/>
      </c>
      <c r="L8890" s="6" t="str">
        <f>IFERROR(VLOOKUP($J8890,Lookup!$I:$M,Lookup!K$2,0),"")</f>
        <v/>
      </c>
      <c r="M8890" s="6" t="str">
        <f>IFERROR(VLOOKUP($J8890,Lookup!$I:$M,Lookup!L$2,0),"")</f>
        <v/>
      </c>
      <c r="N8890" s="6" t="str">
        <f>IFERROR(VLOOKUP($J8890,Lookup!$I:$M,Lookup!M$2,0),"")</f>
        <v/>
      </c>
      <c r="O8890" s="6">
        <f>IFERROR(VLOOKUP(E8890,Lookup!B:C,2,0),0)</f>
        <v>0</v>
      </c>
    </row>
    <row r="8891" customHeight="1" spans="11:15">
      <c r="K8891" s="6" t="str">
        <f>IFERROR(VLOOKUP($J8891,Lookup!$I:$M,Lookup!J$2,0),"")</f>
        <v/>
      </c>
      <c r="L8891" s="6" t="str">
        <f>IFERROR(VLOOKUP($J8891,Lookup!$I:$M,Lookup!K$2,0),"")</f>
        <v/>
      </c>
      <c r="M8891" s="6" t="str">
        <f>IFERROR(VLOOKUP($J8891,Lookup!$I:$M,Lookup!L$2,0),"")</f>
        <v/>
      </c>
      <c r="N8891" s="6" t="str">
        <f>IFERROR(VLOOKUP($J8891,Lookup!$I:$M,Lookup!M$2,0),"")</f>
        <v/>
      </c>
      <c r="O8891" s="6">
        <f>IFERROR(VLOOKUP(E8891,Lookup!B:C,2,0),0)</f>
        <v>0</v>
      </c>
    </row>
    <row r="8892" customHeight="1" spans="11:15">
      <c r="K8892" s="6" t="str">
        <f>IFERROR(VLOOKUP($J8892,Lookup!$I:$M,Lookup!J$2,0),"")</f>
        <v/>
      </c>
      <c r="L8892" s="6" t="str">
        <f>IFERROR(VLOOKUP($J8892,Lookup!$I:$M,Lookup!K$2,0),"")</f>
        <v/>
      </c>
      <c r="M8892" s="6" t="str">
        <f>IFERROR(VLOOKUP($J8892,Lookup!$I:$M,Lookup!L$2,0),"")</f>
        <v/>
      </c>
      <c r="N8892" s="6" t="str">
        <f>IFERROR(VLOOKUP($J8892,Lookup!$I:$M,Lookup!M$2,0),"")</f>
        <v/>
      </c>
      <c r="O8892" s="6">
        <f>IFERROR(VLOOKUP(E8892,Lookup!B:C,2,0),0)</f>
        <v>0</v>
      </c>
    </row>
    <row r="8893" customHeight="1" spans="11:15">
      <c r="K8893" s="6" t="str">
        <f>IFERROR(VLOOKUP($J8893,Lookup!$I:$M,Lookup!J$2,0),"")</f>
        <v/>
      </c>
      <c r="L8893" s="6" t="str">
        <f>IFERROR(VLOOKUP($J8893,Lookup!$I:$M,Lookup!K$2,0),"")</f>
        <v/>
      </c>
      <c r="M8893" s="6" t="str">
        <f>IFERROR(VLOOKUP($J8893,Lookup!$I:$M,Lookup!L$2,0),"")</f>
        <v/>
      </c>
      <c r="N8893" s="6" t="str">
        <f>IFERROR(VLOOKUP($J8893,Lookup!$I:$M,Lookup!M$2,0),"")</f>
        <v/>
      </c>
      <c r="O8893" s="6">
        <f>IFERROR(VLOOKUP(E8893,Lookup!B:C,2,0),0)</f>
        <v>0</v>
      </c>
    </row>
    <row r="8894" customHeight="1" spans="11:15">
      <c r="K8894" s="6" t="str">
        <f>IFERROR(VLOOKUP($J8894,Lookup!$I:$M,Lookup!J$2,0),"")</f>
        <v/>
      </c>
      <c r="L8894" s="6" t="str">
        <f>IFERROR(VLOOKUP($J8894,Lookup!$I:$M,Lookup!K$2,0),"")</f>
        <v/>
      </c>
      <c r="M8894" s="6" t="str">
        <f>IFERROR(VLOOKUP($J8894,Lookup!$I:$M,Lookup!L$2,0),"")</f>
        <v/>
      </c>
      <c r="N8894" s="6" t="str">
        <f>IFERROR(VLOOKUP($J8894,Lookup!$I:$M,Lookup!M$2,0),"")</f>
        <v/>
      </c>
      <c r="O8894" s="6">
        <f>IFERROR(VLOOKUP(E8894,Lookup!B:C,2,0),0)</f>
        <v>0</v>
      </c>
    </row>
    <row r="8895" customHeight="1" spans="11:15">
      <c r="K8895" s="6" t="str">
        <f>IFERROR(VLOOKUP($J8895,Lookup!$I:$M,Lookup!J$2,0),"")</f>
        <v/>
      </c>
      <c r="L8895" s="6" t="str">
        <f>IFERROR(VLOOKUP($J8895,Lookup!$I:$M,Lookup!K$2,0),"")</f>
        <v/>
      </c>
      <c r="M8895" s="6" t="str">
        <f>IFERROR(VLOOKUP($J8895,Lookup!$I:$M,Lookup!L$2,0),"")</f>
        <v/>
      </c>
      <c r="N8895" s="6" t="str">
        <f>IFERROR(VLOOKUP($J8895,Lookup!$I:$M,Lookup!M$2,0),"")</f>
        <v/>
      </c>
      <c r="O8895" s="6">
        <f>IFERROR(VLOOKUP(E8895,Lookup!B:C,2,0),0)</f>
        <v>0</v>
      </c>
    </row>
    <row r="8896" customHeight="1" spans="11:15">
      <c r="K8896" s="6" t="str">
        <f>IFERROR(VLOOKUP($J8896,Lookup!$I:$M,Lookup!J$2,0),"")</f>
        <v/>
      </c>
      <c r="L8896" s="6" t="str">
        <f>IFERROR(VLOOKUP($J8896,Lookup!$I:$M,Lookup!K$2,0),"")</f>
        <v/>
      </c>
      <c r="M8896" s="6" t="str">
        <f>IFERROR(VLOOKUP($J8896,Lookup!$I:$M,Lookup!L$2,0),"")</f>
        <v/>
      </c>
      <c r="N8896" s="6" t="str">
        <f>IFERROR(VLOOKUP($J8896,Lookup!$I:$M,Lookup!M$2,0),"")</f>
        <v/>
      </c>
      <c r="O8896" s="6">
        <f>IFERROR(VLOOKUP(E8896,Lookup!B:C,2,0),0)</f>
        <v>0</v>
      </c>
    </row>
    <row r="8897" customHeight="1" spans="11:15">
      <c r="K8897" s="6" t="str">
        <f>IFERROR(VLOOKUP($J8897,Lookup!$I:$M,Lookup!J$2,0),"")</f>
        <v/>
      </c>
      <c r="L8897" s="6" t="str">
        <f>IFERROR(VLOOKUP($J8897,Lookup!$I:$M,Lookup!K$2,0),"")</f>
        <v/>
      </c>
      <c r="M8897" s="6" t="str">
        <f>IFERROR(VLOOKUP($J8897,Lookup!$I:$M,Lookup!L$2,0),"")</f>
        <v/>
      </c>
      <c r="N8897" s="6" t="str">
        <f>IFERROR(VLOOKUP($J8897,Lookup!$I:$M,Lookup!M$2,0),"")</f>
        <v/>
      </c>
      <c r="O8897" s="6">
        <f>IFERROR(VLOOKUP(E8897,Lookup!B:C,2,0),0)</f>
        <v>0</v>
      </c>
    </row>
    <row r="8898" customHeight="1" spans="11:15">
      <c r="K8898" s="6" t="str">
        <f>IFERROR(VLOOKUP($J8898,Lookup!$I:$M,Lookup!J$2,0),"")</f>
        <v/>
      </c>
      <c r="L8898" s="6" t="str">
        <f>IFERROR(VLOOKUP($J8898,Lookup!$I:$M,Lookup!K$2,0),"")</f>
        <v/>
      </c>
      <c r="M8898" s="6" t="str">
        <f>IFERROR(VLOOKUP($J8898,Lookup!$I:$M,Lookup!L$2,0),"")</f>
        <v/>
      </c>
      <c r="N8898" s="6" t="str">
        <f>IFERROR(VLOOKUP($J8898,Lookup!$I:$M,Lookup!M$2,0),"")</f>
        <v/>
      </c>
      <c r="O8898" s="6">
        <f>IFERROR(VLOOKUP(E8898,Lookup!B:C,2,0),0)</f>
        <v>0</v>
      </c>
    </row>
    <row r="8899" customHeight="1" spans="11:15">
      <c r="K8899" s="6" t="str">
        <f>IFERROR(VLOOKUP($J8899,Lookup!$I:$M,Lookup!J$2,0),"")</f>
        <v/>
      </c>
      <c r="L8899" s="6" t="str">
        <f>IFERROR(VLOOKUP($J8899,Lookup!$I:$M,Lookup!K$2,0),"")</f>
        <v/>
      </c>
      <c r="M8899" s="6" t="str">
        <f>IFERROR(VLOOKUP($J8899,Lookup!$I:$M,Lookup!L$2,0),"")</f>
        <v/>
      </c>
      <c r="N8899" s="6" t="str">
        <f>IFERROR(VLOOKUP($J8899,Lookup!$I:$M,Lookup!M$2,0),"")</f>
        <v/>
      </c>
      <c r="O8899" s="6">
        <f>IFERROR(VLOOKUP(E8899,Lookup!B:C,2,0),0)</f>
        <v>0</v>
      </c>
    </row>
    <row r="8900" customHeight="1" spans="11:15">
      <c r="K8900" s="6" t="str">
        <f>IFERROR(VLOOKUP($J8900,Lookup!$I:$M,Lookup!J$2,0),"")</f>
        <v/>
      </c>
      <c r="L8900" s="6" t="str">
        <f>IFERROR(VLOOKUP($J8900,Lookup!$I:$M,Lookup!K$2,0),"")</f>
        <v/>
      </c>
      <c r="M8900" s="6" t="str">
        <f>IFERROR(VLOOKUP($J8900,Lookup!$I:$M,Lookup!L$2,0),"")</f>
        <v/>
      </c>
      <c r="N8900" s="6" t="str">
        <f>IFERROR(VLOOKUP($J8900,Lookup!$I:$M,Lookup!M$2,0),"")</f>
        <v/>
      </c>
      <c r="O8900" s="6">
        <f>IFERROR(VLOOKUP(E8900,Lookup!B:C,2,0),0)</f>
        <v>0</v>
      </c>
    </row>
    <row r="8901" customHeight="1" spans="11:15">
      <c r="K8901" s="6" t="str">
        <f>IFERROR(VLOOKUP($J8901,Lookup!$I:$M,Lookup!J$2,0),"")</f>
        <v/>
      </c>
      <c r="L8901" s="6" t="str">
        <f>IFERROR(VLOOKUP($J8901,Lookup!$I:$M,Lookup!K$2,0),"")</f>
        <v/>
      </c>
      <c r="M8901" s="6" t="str">
        <f>IFERROR(VLOOKUP($J8901,Lookup!$I:$M,Lookup!L$2,0),"")</f>
        <v/>
      </c>
      <c r="N8901" s="6" t="str">
        <f>IFERROR(VLOOKUP($J8901,Lookup!$I:$M,Lookup!M$2,0),"")</f>
        <v/>
      </c>
      <c r="O8901" s="6">
        <f>IFERROR(VLOOKUP(E8901,Lookup!B:C,2,0),0)</f>
        <v>0</v>
      </c>
    </row>
    <row r="8902" customHeight="1" spans="11:15">
      <c r="K8902" s="6" t="str">
        <f>IFERROR(VLOOKUP($J8902,Lookup!$I:$M,Lookup!J$2,0),"")</f>
        <v/>
      </c>
      <c r="L8902" s="6" t="str">
        <f>IFERROR(VLOOKUP($J8902,Lookup!$I:$M,Lookup!K$2,0),"")</f>
        <v/>
      </c>
      <c r="M8902" s="6" t="str">
        <f>IFERROR(VLOOKUP($J8902,Lookup!$I:$M,Lookup!L$2,0),"")</f>
        <v/>
      </c>
      <c r="N8902" s="6" t="str">
        <f>IFERROR(VLOOKUP($J8902,Lookup!$I:$M,Lookup!M$2,0),"")</f>
        <v/>
      </c>
      <c r="O8902" s="6">
        <f>IFERROR(VLOOKUP(E8902,Lookup!B:C,2,0),0)</f>
        <v>0</v>
      </c>
    </row>
    <row r="8903" customHeight="1" spans="11:15">
      <c r="K8903" s="6" t="str">
        <f>IFERROR(VLOOKUP($J8903,Lookup!$I:$M,Lookup!J$2,0),"")</f>
        <v/>
      </c>
      <c r="L8903" s="6" t="str">
        <f>IFERROR(VLOOKUP($J8903,Lookup!$I:$M,Lookup!K$2,0),"")</f>
        <v/>
      </c>
      <c r="M8903" s="6" t="str">
        <f>IFERROR(VLOOKUP($J8903,Lookup!$I:$M,Lookup!L$2,0),"")</f>
        <v/>
      </c>
      <c r="N8903" s="6" t="str">
        <f>IFERROR(VLOOKUP($J8903,Lookup!$I:$M,Lookup!M$2,0),"")</f>
        <v/>
      </c>
      <c r="O8903" s="6">
        <f>IFERROR(VLOOKUP(E8903,Lookup!B:C,2,0),0)</f>
        <v>0</v>
      </c>
    </row>
    <row r="8904" customHeight="1" spans="11:15">
      <c r="K8904" s="6" t="str">
        <f>IFERROR(VLOOKUP($J8904,Lookup!$I:$M,Lookup!J$2,0),"")</f>
        <v/>
      </c>
      <c r="L8904" s="6" t="str">
        <f>IFERROR(VLOOKUP($J8904,Lookup!$I:$M,Lookup!K$2,0),"")</f>
        <v/>
      </c>
      <c r="M8904" s="6" t="str">
        <f>IFERROR(VLOOKUP($J8904,Lookup!$I:$M,Lookup!L$2,0),"")</f>
        <v/>
      </c>
      <c r="N8904" s="6" t="str">
        <f>IFERROR(VLOOKUP($J8904,Lookup!$I:$M,Lookup!M$2,0),"")</f>
        <v/>
      </c>
      <c r="O8904" s="6">
        <f>IFERROR(VLOOKUP(E8904,Lookup!B:C,2,0),0)</f>
        <v>0</v>
      </c>
    </row>
    <row r="8905" customHeight="1" spans="11:15">
      <c r="K8905" s="6" t="str">
        <f>IFERROR(VLOOKUP($J8905,Lookup!$I:$M,Lookup!J$2,0),"")</f>
        <v/>
      </c>
      <c r="L8905" s="6" t="str">
        <f>IFERROR(VLOOKUP($J8905,Lookup!$I:$M,Lookup!K$2,0),"")</f>
        <v/>
      </c>
      <c r="M8905" s="6" t="str">
        <f>IFERROR(VLOOKUP($J8905,Lookup!$I:$M,Lookup!L$2,0),"")</f>
        <v/>
      </c>
      <c r="N8905" s="6" t="str">
        <f>IFERROR(VLOOKUP($J8905,Lookup!$I:$M,Lookup!M$2,0),"")</f>
        <v/>
      </c>
      <c r="O8905" s="6">
        <f>IFERROR(VLOOKUP(E8905,Lookup!B:C,2,0),0)</f>
        <v>0</v>
      </c>
    </row>
    <row r="8906" customHeight="1" spans="11:15">
      <c r="K8906" s="6" t="str">
        <f>IFERROR(VLOOKUP($J8906,Lookup!$I:$M,Lookup!J$2,0),"")</f>
        <v/>
      </c>
      <c r="L8906" s="6" t="str">
        <f>IFERROR(VLOOKUP($J8906,Lookup!$I:$M,Lookup!K$2,0),"")</f>
        <v/>
      </c>
      <c r="M8906" s="6" t="str">
        <f>IFERROR(VLOOKUP($J8906,Lookup!$I:$M,Lookup!L$2,0),"")</f>
        <v/>
      </c>
      <c r="N8906" s="6" t="str">
        <f>IFERROR(VLOOKUP($J8906,Lookup!$I:$M,Lookup!M$2,0),"")</f>
        <v/>
      </c>
      <c r="O8906" s="6">
        <f>IFERROR(VLOOKUP(E8906,Lookup!B:C,2,0),0)</f>
        <v>0</v>
      </c>
    </row>
    <row r="8907" customHeight="1" spans="11:15">
      <c r="K8907" s="6" t="str">
        <f>IFERROR(VLOOKUP($J8907,Lookup!$I:$M,Lookup!J$2,0),"")</f>
        <v/>
      </c>
      <c r="L8907" s="6" t="str">
        <f>IFERROR(VLOOKUP($J8907,Lookup!$I:$M,Lookup!K$2,0),"")</f>
        <v/>
      </c>
      <c r="M8907" s="6" t="str">
        <f>IFERROR(VLOOKUP($J8907,Lookup!$I:$M,Lookup!L$2,0),"")</f>
        <v/>
      </c>
      <c r="N8907" s="6" t="str">
        <f>IFERROR(VLOOKUP($J8907,Lookup!$I:$M,Lookup!M$2,0),"")</f>
        <v/>
      </c>
      <c r="O8907" s="6">
        <f>IFERROR(VLOOKUP(E8907,Lookup!B:C,2,0),0)</f>
        <v>0</v>
      </c>
    </row>
    <row r="8908" customHeight="1" spans="11:15">
      <c r="K8908" s="6" t="str">
        <f>IFERROR(VLOOKUP($J8908,Lookup!$I:$M,Lookup!J$2,0),"")</f>
        <v/>
      </c>
      <c r="L8908" s="6" t="str">
        <f>IFERROR(VLOOKUP($J8908,Lookup!$I:$M,Lookup!K$2,0),"")</f>
        <v/>
      </c>
      <c r="M8908" s="6" t="str">
        <f>IFERROR(VLOOKUP($J8908,Lookup!$I:$M,Lookup!L$2,0),"")</f>
        <v/>
      </c>
      <c r="N8908" s="6" t="str">
        <f>IFERROR(VLOOKUP($J8908,Lookup!$I:$M,Lookup!M$2,0),"")</f>
        <v/>
      </c>
      <c r="O8908" s="6">
        <f>IFERROR(VLOOKUP(E8908,Lookup!B:C,2,0),0)</f>
        <v>0</v>
      </c>
    </row>
    <row r="8909" customHeight="1" spans="11:15">
      <c r="K8909" s="6" t="str">
        <f>IFERROR(VLOOKUP($J8909,Lookup!$I:$M,Lookup!J$2,0),"")</f>
        <v/>
      </c>
      <c r="L8909" s="6" t="str">
        <f>IFERROR(VLOOKUP($J8909,Lookup!$I:$M,Lookup!K$2,0),"")</f>
        <v/>
      </c>
      <c r="M8909" s="6" t="str">
        <f>IFERROR(VLOOKUP($J8909,Lookup!$I:$M,Lookup!L$2,0),"")</f>
        <v/>
      </c>
      <c r="N8909" s="6" t="str">
        <f>IFERROR(VLOOKUP($J8909,Lookup!$I:$M,Lookup!M$2,0),"")</f>
        <v/>
      </c>
      <c r="O8909" s="6">
        <f>IFERROR(VLOOKUP(E8909,Lookup!B:C,2,0),0)</f>
        <v>0</v>
      </c>
    </row>
    <row r="8910" customHeight="1" spans="11:15">
      <c r="K8910" s="6" t="str">
        <f>IFERROR(VLOOKUP($J8910,Lookup!$I:$M,Lookup!J$2,0),"")</f>
        <v/>
      </c>
      <c r="L8910" s="6" t="str">
        <f>IFERROR(VLOOKUP($J8910,Lookup!$I:$M,Lookup!K$2,0),"")</f>
        <v/>
      </c>
      <c r="M8910" s="6" t="str">
        <f>IFERROR(VLOOKUP($J8910,Lookup!$I:$M,Lookup!L$2,0),"")</f>
        <v/>
      </c>
      <c r="N8910" s="6" t="str">
        <f>IFERROR(VLOOKUP($J8910,Lookup!$I:$M,Lookup!M$2,0),"")</f>
        <v/>
      </c>
      <c r="O8910" s="6">
        <f>IFERROR(VLOOKUP(E8910,Lookup!B:C,2,0),0)</f>
        <v>0</v>
      </c>
    </row>
    <row r="8911" customHeight="1" spans="11:15">
      <c r="K8911" s="6" t="str">
        <f>IFERROR(VLOOKUP($J8911,Lookup!$I:$M,Lookup!J$2,0),"")</f>
        <v/>
      </c>
      <c r="L8911" s="6" t="str">
        <f>IFERROR(VLOOKUP($J8911,Lookup!$I:$M,Lookup!K$2,0),"")</f>
        <v/>
      </c>
      <c r="M8911" s="6" t="str">
        <f>IFERROR(VLOOKUP($J8911,Lookup!$I:$M,Lookup!L$2,0),"")</f>
        <v/>
      </c>
      <c r="N8911" s="6" t="str">
        <f>IFERROR(VLOOKUP($J8911,Lookup!$I:$M,Lookup!M$2,0),"")</f>
        <v/>
      </c>
      <c r="O8911" s="6">
        <f>IFERROR(VLOOKUP(E8911,Lookup!B:C,2,0),0)</f>
        <v>0</v>
      </c>
    </row>
    <row r="8912" customHeight="1" spans="11:15">
      <c r="K8912" s="6" t="str">
        <f>IFERROR(VLOOKUP($J8912,Lookup!$I:$M,Lookup!J$2,0),"")</f>
        <v/>
      </c>
      <c r="L8912" s="6" t="str">
        <f>IFERROR(VLOOKUP($J8912,Lookup!$I:$M,Lookup!K$2,0),"")</f>
        <v/>
      </c>
      <c r="M8912" s="6" t="str">
        <f>IFERROR(VLOOKUP($J8912,Lookup!$I:$M,Lookup!L$2,0),"")</f>
        <v/>
      </c>
      <c r="N8912" s="6" t="str">
        <f>IFERROR(VLOOKUP($J8912,Lookup!$I:$M,Lookup!M$2,0),"")</f>
        <v/>
      </c>
      <c r="O8912" s="6">
        <f>IFERROR(VLOOKUP(E8912,Lookup!B:C,2,0),0)</f>
        <v>0</v>
      </c>
    </row>
    <row r="8913" customHeight="1" spans="11:15">
      <c r="K8913" s="6" t="str">
        <f>IFERROR(VLOOKUP($J8913,Lookup!$I:$M,Lookup!J$2,0),"")</f>
        <v/>
      </c>
      <c r="L8913" s="6" t="str">
        <f>IFERROR(VLOOKUP($J8913,Lookup!$I:$M,Lookup!K$2,0),"")</f>
        <v/>
      </c>
      <c r="M8913" s="6" t="str">
        <f>IFERROR(VLOOKUP($J8913,Lookup!$I:$M,Lookup!L$2,0),"")</f>
        <v/>
      </c>
      <c r="N8913" s="6" t="str">
        <f>IFERROR(VLOOKUP($J8913,Lookup!$I:$M,Lookup!M$2,0),"")</f>
        <v/>
      </c>
      <c r="O8913" s="6">
        <f>IFERROR(VLOOKUP(E8913,Lookup!B:C,2,0),0)</f>
        <v>0</v>
      </c>
    </row>
    <row r="8914" customHeight="1" spans="11:15">
      <c r="K8914" s="6" t="str">
        <f>IFERROR(VLOOKUP($J8914,Lookup!$I:$M,Lookup!J$2,0),"")</f>
        <v/>
      </c>
      <c r="L8914" s="6" t="str">
        <f>IFERROR(VLOOKUP($J8914,Lookup!$I:$M,Lookup!K$2,0),"")</f>
        <v/>
      </c>
      <c r="M8914" s="6" t="str">
        <f>IFERROR(VLOOKUP($J8914,Lookup!$I:$M,Lookup!L$2,0),"")</f>
        <v/>
      </c>
      <c r="N8914" s="6" t="str">
        <f>IFERROR(VLOOKUP($J8914,Lookup!$I:$M,Lookup!M$2,0),"")</f>
        <v/>
      </c>
      <c r="O8914" s="6">
        <f>IFERROR(VLOOKUP(E8914,Lookup!B:C,2,0),0)</f>
        <v>0</v>
      </c>
    </row>
    <row r="8915" customHeight="1" spans="11:15">
      <c r="K8915" s="6" t="str">
        <f>IFERROR(VLOOKUP($J8915,Lookup!$I:$M,Lookup!J$2,0),"")</f>
        <v/>
      </c>
      <c r="L8915" s="6" t="str">
        <f>IFERROR(VLOOKUP($J8915,Lookup!$I:$M,Lookup!K$2,0),"")</f>
        <v/>
      </c>
      <c r="M8915" s="6" t="str">
        <f>IFERROR(VLOOKUP($J8915,Lookup!$I:$M,Lookup!L$2,0),"")</f>
        <v/>
      </c>
      <c r="N8915" s="6" t="str">
        <f>IFERROR(VLOOKUP($J8915,Lookup!$I:$M,Lookup!M$2,0),"")</f>
        <v/>
      </c>
      <c r="O8915" s="6">
        <f>IFERROR(VLOOKUP(E8915,Lookup!B:C,2,0),0)</f>
        <v>0</v>
      </c>
    </row>
    <row r="8916" customHeight="1" spans="11:15">
      <c r="K8916" s="6" t="str">
        <f>IFERROR(VLOOKUP($J8916,Lookup!$I:$M,Lookup!J$2,0),"")</f>
        <v/>
      </c>
      <c r="L8916" s="6" t="str">
        <f>IFERROR(VLOOKUP($J8916,Lookup!$I:$M,Lookup!K$2,0),"")</f>
        <v/>
      </c>
      <c r="M8916" s="6" t="str">
        <f>IFERROR(VLOOKUP($J8916,Lookup!$I:$M,Lookup!L$2,0),"")</f>
        <v/>
      </c>
      <c r="N8916" s="6" t="str">
        <f>IFERROR(VLOOKUP($J8916,Lookup!$I:$M,Lookup!M$2,0),"")</f>
        <v/>
      </c>
      <c r="O8916" s="6">
        <f>IFERROR(VLOOKUP(E8916,Lookup!B:C,2,0),0)</f>
        <v>0</v>
      </c>
    </row>
    <row r="8917" customHeight="1" spans="11:15">
      <c r="K8917" s="6" t="str">
        <f>IFERROR(VLOOKUP($J8917,Lookup!$I:$M,Lookup!J$2,0),"")</f>
        <v/>
      </c>
      <c r="L8917" s="6" t="str">
        <f>IFERROR(VLOOKUP($J8917,Lookup!$I:$M,Lookup!K$2,0),"")</f>
        <v/>
      </c>
      <c r="M8917" s="6" t="str">
        <f>IFERROR(VLOOKUP($J8917,Lookup!$I:$M,Lookup!L$2,0),"")</f>
        <v/>
      </c>
      <c r="N8917" s="6" t="str">
        <f>IFERROR(VLOOKUP($J8917,Lookup!$I:$M,Lookup!M$2,0),"")</f>
        <v/>
      </c>
      <c r="O8917" s="6">
        <f>IFERROR(VLOOKUP(E8917,Lookup!B:C,2,0),0)</f>
        <v>0</v>
      </c>
    </row>
    <row r="8918" customHeight="1" spans="11:15">
      <c r="K8918" s="6" t="str">
        <f>IFERROR(VLOOKUP($J8918,Lookup!$I:$M,Lookup!J$2,0),"")</f>
        <v/>
      </c>
      <c r="L8918" s="6" t="str">
        <f>IFERROR(VLOOKUP($J8918,Lookup!$I:$M,Lookup!K$2,0),"")</f>
        <v/>
      </c>
      <c r="M8918" s="6" t="str">
        <f>IFERROR(VLOOKUP($J8918,Lookup!$I:$M,Lookup!L$2,0),"")</f>
        <v/>
      </c>
      <c r="N8918" s="6" t="str">
        <f>IFERROR(VLOOKUP($J8918,Lookup!$I:$M,Lookup!M$2,0),"")</f>
        <v/>
      </c>
      <c r="O8918" s="6">
        <f>IFERROR(VLOOKUP(E8918,Lookup!B:C,2,0),0)</f>
        <v>0</v>
      </c>
    </row>
    <row r="8919" customHeight="1" spans="11:15">
      <c r="K8919" s="6" t="str">
        <f>IFERROR(VLOOKUP($J8919,Lookup!$I:$M,Lookup!J$2,0),"")</f>
        <v/>
      </c>
      <c r="L8919" s="6" t="str">
        <f>IFERROR(VLOOKUP($J8919,Lookup!$I:$M,Lookup!K$2,0),"")</f>
        <v/>
      </c>
      <c r="M8919" s="6" t="str">
        <f>IFERROR(VLOOKUP($J8919,Lookup!$I:$M,Lookup!L$2,0),"")</f>
        <v/>
      </c>
      <c r="N8919" s="6" t="str">
        <f>IFERROR(VLOOKUP($J8919,Lookup!$I:$M,Lookup!M$2,0),"")</f>
        <v/>
      </c>
      <c r="O8919" s="6">
        <f>IFERROR(VLOOKUP(E8919,Lookup!B:C,2,0),0)</f>
        <v>0</v>
      </c>
    </row>
    <row r="8920" customHeight="1" spans="11:15">
      <c r="K8920" s="6" t="str">
        <f>IFERROR(VLOOKUP($J8920,Lookup!$I:$M,Lookup!J$2,0),"")</f>
        <v/>
      </c>
      <c r="L8920" s="6" t="str">
        <f>IFERROR(VLOOKUP($J8920,Lookup!$I:$M,Lookup!K$2,0),"")</f>
        <v/>
      </c>
      <c r="M8920" s="6" t="str">
        <f>IFERROR(VLOOKUP($J8920,Lookup!$I:$M,Lookup!L$2,0),"")</f>
        <v/>
      </c>
      <c r="N8920" s="6" t="str">
        <f>IFERROR(VLOOKUP($J8920,Lookup!$I:$M,Lookup!M$2,0),"")</f>
        <v/>
      </c>
      <c r="O8920" s="6">
        <f>IFERROR(VLOOKUP(E8920,Lookup!B:C,2,0),0)</f>
        <v>0</v>
      </c>
    </row>
    <row r="8921" customHeight="1" spans="11:15">
      <c r="K8921" s="6" t="str">
        <f>IFERROR(VLOOKUP($J8921,Lookup!$I:$M,Lookup!J$2,0),"")</f>
        <v/>
      </c>
      <c r="L8921" s="6" t="str">
        <f>IFERROR(VLOOKUP($J8921,Lookup!$I:$M,Lookup!K$2,0),"")</f>
        <v/>
      </c>
      <c r="M8921" s="6" t="str">
        <f>IFERROR(VLOOKUP($J8921,Lookup!$I:$M,Lookup!L$2,0),"")</f>
        <v/>
      </c>
      <c r="N8921" s="6" t="str">
        <f>IFERROR(VLOOKUP($J8921,Lookup!$I:$M,Lookup!M$2,0),"")</f>
        <v/>
      </c>
      <c r="O8921" s="6">
        <f>IFERROR(VLOOKUP(E8921,Lookup!B:C,2,0),0)</f>
        <v>0</v>
      </c>
    </row>
    <row r="8922" customHeight="1" spans="11:15">
      <c r="K8922" s="6" t="str">
        <f>IFERROR(VLOOKUP($J8922,Lookup!$I:$M,Lookup!J$2,0),"")</f>
        <v/>
      </c>
      <c r="L8922" s="6" t="str">
        <f>IFERROR(VLOOKUP($J8922,Lookup!$I:$M,Lookup!K$2,0),"")</f>
        <v/>
      </c>
      <c r="M8922" s="6" t="str">
        <f>IFERROR(VLOOKUP($J8922,Lookup!$I:$M,Lookup!L$2,0),"")</f>
        <v/>
      </c>
      <c r="N8922" s="6" t="str">
        <f>IFERROR(VLOOKUP($J8922,Lookup!$I:$M,Lookup!M$2,0),"")</f>
        <v/>
      </c>
      <c r="O8922" s="6">
        <f>IFERROR(VLOOKUP(E8922,Lookup!B:C,2,0),0)</f>
        <v>0</v>
      </c>
    </row>
    <row r="8923" customHeight="1" spans="11:15">
      <c r="K8923" s="6" t="str">
        <f>IFERROR(VLOOKUP($J8923,Lookup!$I:$M,Lookup!J$2,0),"")</f>
        <v/>
      </c>
      <c r="L8923" s="6" t="str">
        <f>IFERROR(VLOOKUP($J8923,Lookup!$I:$M,Lookup!K$2,0),"")</f>
        <v/>
      </c>
      <c r="M8923" s="6" t="str">
        <f>IFERROR(VLOOKUP($J8923,Lookup!$I:$M,Lookup!L$2,0),"")</f>
        <v/>
      </c>
      <c r="N8923" s="6" t="str">
        <f>IFERROR(VLOOKUP($J8923,Lookup!$I:$M,Lookup!M$2,0),"")</f>
        <v/>
      </c>
      <c r="O8923" s="6">
        <f>IFERROR(VLOOKUP(E8923,Lookup!B:C,2,0),0)</f>
        <v>0</v>
      </c>
    </row>
    <row r="8924" customHeight="1" spans="11:15">
      <c r="K8924" s="6" t="str">
        <f>IFERROR(VLOOKUP($J8924,Lookup!$I:$M,Lookup!J$2,0),"")</f>
        <v/>
      </c>
      <c r="L8924" s="6" t="str">
        <f>IFERROR(VLOOKUP($J8924,Lookup!$I:$M,Lookup!K$2,0),"")</f>
        <v/>
      </c>
      <c r="M8924" s="6" t="str">
        <f>IFERROR(VLOOKUP($J8924,Lookup!$I:$M,Lookup!L$2,0),"")</f>
        <v/>
      </c>
      <c r="N8924" s="6" t="str">
        <f>IFERROR(VLOOKUP($J8924,Lookup!$I:$M,Lookup!M$2,0),"")</f>
        <v/>
      </c>
      <c r="O8924" s="6">
        <f>IFERROR(VLOOKUP(E8924,Lookup!B:C,2,0),0)</f>
        <v>0</v>
      </c>
    </row>
    <row r="8925" customHeight="1" spans="11:15">
      <c r="K8925" s="6" t="str">
        <f>IFERROR(VLOOKUP($J8925,Lookup!$I:$M,Lookup!J$2,0),"")</f>
        <v/>
      </c>
      <c r="L8925" s="6" t="str">
        <f>IFERROR(VLOOKUP($J8925,Lookup!$I:$M,Lookup!K$2,0),"")</f>
        <v/>
      </c>
      <c r="M8925" s="6" t="str">
        <f>IFERROR(VLOOKUP($J8925,Lookup!$I:$M,Lookup!L$2,0),"")</f>
        <v/>
      </c>
      <c r="N8925" s="6" t="str">
        <f>IFERROR(VLOOKUP($J8925,Lookup!$I:$M,Lookup!M$2,0),"")</f>
        <v/>
      </c>
      <c r="O8925" s="6">
        <f>IFERROR(VLOOKUP(E8925,Lookup!B:C,2,0),0)</f>
        <v>0</v>
      </c>
    </row>
    <row r="8926" customHeight="1" spans="11:15">
      <c r="K8926" s="6" t="str">
        <f>IFERROR(VLOOKUP($J8926,Lookup!$I:$M,Lookup!J$2,0),"")</f>
        <v/>
      </c>
      <c r="L8926" s="6" t="str">
        <f>IFERROR(VLOOKUP($J8926,Lookup!$I:$M,Lookup!K$2,0),"")</f>
        <v/>
      </c>
      <c r="M8926" s="6" t="str">
        <f>IFERROR(VLOOKUP($J8926,Lookup!$I:$M,Lookup!L$2,0),"")</f>
        <v/>
      </c>
      <c r="N8926" s="6" t="str">
        <f>IFERROR(VLOOKUP($J8926,Lookup!$I:$M,Lookup!M$2,0),"")</f>
        <v/>
      </c>
      <c r="O8926" s="6">
        <f>IFERROR(VLOOKUP(E8926,Lookup!B:C,2,0),0)</f>
        <v>0</v>
      </c>
    </row>
    <row r="8927" customHeight="1" spans="11:15">
      <c r="K8927" s="6" t="str">
        <f>IFERROR(VLOOKUP($J8927,Lookup!$I:$M,Lookup!J$2,0),"")</f>
        <v/>
      </c>
      <c r="L8927" s="6" t="str">
        <f>IFERROR(VLOOKUP($J8927,Lookup!$I:$M,Lookup!K$2,0),"")</f>
        <v/>
      </c>
      <c r="M8927" s="6" t="str">
        <f>IFERROR(VLOOKUP($J8927,Lookup!$I:$M,Lookup!L$2,0),"")</f>
        <v/>
      </c>
      <c r="N8927" s="6" t="str">
        <f>IFERROR(VLOOKUP($J8927,Lookup!$I:$M,Lookup!M$2,0),"")</f>
        <v/>
      </c>
      <c r="O8927" s="6">
        <f>IFERROR(VLOOKUP(E8927,Lookup!B:C,2,0),0)</f>
        <v>0</v>
      </c>
    </row>
    <row r="8928" customHeight="1" spans="11:15">
      <c r="K8928" s="6" t="str">
        <f>IFERROR(VLOOKUP($J8928,Lookup!$I:$M,Lookup!J$2,0),"")</f>
        <v/>
      </c>
      <c r="L8928" s="6" t="str">
        <f>IFERROR(VLOOKUP($J8928,Lookup!$I:$M,Lookup!K$2,0),"")</f>
        <v/>
      </c>
      <c r="M8928" s="6" t="str">
        <f>IFERROR(VLOOKUP($J8928,Lookup!$I:$M,Lookup!L$2,0),"")</f>
        <v/>
      </c>
      <c r="N8928" s="6" t="str">
        <f>IFERROR(VLOOKUP($J8928,Lookup!$I:$M,Lookup!M$2,0),"")</f>
        <v/>
      </c>
      <c r="O8928" s="6">
        <f>IFERROR(VLOOKUP(E8928,Lookup!B:C,2,0),0)</f>
        <v>0</v>
      </c>
    </row>
    <row r="8929" customHeight="1" spans="11:15">
      <c r="K8929" s="6" t="str">
        <f>IFERROR(VLOOKUP($J8929,Lookup!$I:$M,Lookup!J$2,0),"")</f>
        <v/>
      </c>
      <c r="L8929" s="6" t="str">
        <f>IFERROR(VLOOKUP($J8929,Lookup!$I:$M,Lookup!K$2,0),"")</f>
        <v/>
      </c>
      <c r="M8929" s="6" t="str">
        <f>IFERROR(VLOOKUP($J8929,Lookup!$I:$M,Lookup!L$2,0),"")</f>
        <v/>
      </c>
      <c r="N8929" s="6" t="str">
        <f>IFERROR(VLOOKUP($J8929,Lookup!$I:$M,Lookup!M$2,0),"")</f>
        <v/>
      </c>
      <c r="O8929" s="6">
        <f>IFERROR(VLOOKUP(E8929,Lookup!B:C,2,0),0)</f>
        <v>0</v>
      </c>
    </row>
    <row r="8930" customHeight="1" spans="11:15">
      <c r="K8930" s="6" t="str">
        <f>IFERROR(VLOOKUP($J8930,Lookup!$I:$M,Lookup!J$2,0),"")</f>
        <v/>
      </c>
      <c r="L8930" s="6" t="str">
        <f>IFERROR(VLOOKUP($J8930,Lookup!$I:$M,Lookup!K$2,0),"")</f>
        <v/>
      </c>
      <c r="M8930" s="6" t="str">
        <f>IFERROR(VLOOKUP($J8930,Lookup!$I:$M,Lookup!L$2,0),"")</f>
        <v/>
      </c>
      <c r="N8930" s="6" t="str">
        <f>IFERROR(VLOOKUP($J8930,Lookup!$I:$M,Lookup!M$2,0),"")</f>
        <v/>
      </c>
      <c r="O8930" s="6">
        <f>IFERROR(VLOOKUP(E8930,Lookup!B:C,2,0),0)</f>
        <v>0</v>
      </c>
    </row>
    <row r="8931" customHeight="1" spans="11:15">
      <c r="K8931" s="6" t="str">
        <f>IFERROR(VLOOKUP($J8931,Lookup!$I:$M,Lookup!J$2,0),"")</f>
        <v/>
      </c>
      <c r="L8931" s="6" t="str">
        <f>IFERROR(VLOOKUP($J8931,Lookup!$I:$M,Lookup!K$2,0),"")</f>
        <v/>
      </c>
      <c r="M8931" s="6" t="str">
        <f>IFERROR(VLOOKUP($J8931,Lookup!$I:$M,Lookup!L$2,0),"")</f>
        <v/>
      </c>
      <c r="N8931" s="6" t="str">
        <f>IFERROR(VLOOKUP($J8931,Lookup!$I:$M,Lookup!M$2,0),"")</f>
        <v/>
      </c>
      <c r="O8931" s="6">
        <f>IFERROR(VLOOKUP(E8931,Lookup!B:C,2,0),0)</f>
        <v>0</v>
      </c>
    </row>
    <row r="8932" customHeight="1" spans="11:15">
      <c r="K8932" s="6" t="str">
        <f>IFERROR(VLOOKUP($J8932,Lookup!$I:$M,Lookup!J$2,0),"")</f>
        <v/>
      </c>
      <c r="L8932" s="6" t="str">
        <f>IFERROR(VLOOKUP($J8932,Lookup!$I:$M,Lookup!K$2,0),"")</f>
        <v/>
      </c>
      <c r="M8932" s="6" t="str">
        <f>IFERROR(VLOOKUP($J8932,Lookup!$I:$M,Lookup!L$2,0),"")</f>
        <v/>
      </c>
      <c r="N8932" s="6" t="str">
        <f>IFERROR(VLOOKUP($J8932,Lookup!$I:$M,Lookup!M$2,0),"")</f>
        <v/>
      </c>
      <c r="O8932" s="6">
        <f>IFERROR(VLOOKUP(E8932,Lookup!B:C,2,0),0)</f>
        <v>0</v>
      </c>
    </row>
    <row r="8933" customHeight="1" spans="11:15">
      <c r="K8933" s="6" t="str">
        <f>IFERROR(VLOOKUP($J8933,Lookup!$I:$M,Lookup!J$2,0),"")</f>
        <v/>
      </c>
      <c r="L8933" s="6" t="str">
        <f>IFERROR(VLOOKUP($J8933,Lookup!$I:$M,Lookup!K$2,0),"")</f>
        <v/>
      </c>
      <c r="M8933" s="6" t="str">
        <f>IFERROR(VLOOKUP($J8933,Lookup!$I:$M,Lookup!L$2,0),"")</f>
        <v/>
      </c>
      <c r="N8933" s="6" t="str">
        <f>IFERROR(VLOOKUP($J8933,Lookup!$I:$M,Lookup!M$2,0),"")</f>
        <v/>
      </c>
      <c r="O8933" s="6">
        <f>IFERROR(VLOOKUP(E8933,Lookup!B:C,2,0),0)</f>
        <v>0</v>
      </c>
    </row>
    <row r="8934" customHeight="1" spans="11:15">
      <c r="K8934" s="6" t="str">
        <f>IFERROR(VLOOKUP($J8934,Lookup!$I:$M,Lookup!J$2,0),"")</f>
        <v/>
      </c>
      <c r="L8934" s="6" t="str">
        <f>IFERROR(VLOOKUP($J8934,Lookup!$I:$M,Lookup!K$2,0),"")</f>
        <v/>
      </c>
      <c r="M8934" s="6" t="str">
        <f>IFERROR(VLOOKUP($J8934,Lookup!$I:$M,Lookup!L$2,0),"")</f>
        <v/>
      </c>
      <c r="N8934" s="6" t="str">
        <f>IFERROR(VLOOKUP($J8934,Lookup!$I:$M,Lookup!M$2,0),"")</f>
        <v/>
      </c>
      <c r="O8934" s="6">
        <f>IFERROR(VLOOKUP(E8934,Lookup!B:C,2,0),0)</f>
        <v>0</v>
      </c>
    </row>
    <row r="8935" customHeight="1" spans="11:15">
      <c r="K8935" s="6" t="str">
        <f>IFERROR(VLOOKUP($J8935,Lookup!$I:$M,Lookup!J$2,0),"")</f>
        <v/>
      </c>
      <c r="L8935" s="6" t="str">
        <f>IFERROR(VLOOKUP($J8935,Lookup!$I:$M,Lookup!K$2,0),"")</f>
        <v/>
      </c>
      <c r="M8935" s="6" t="str">
        <f>IFERROR(VLOOKUP($J8935,Lookup!$I:$M,Lookup!L$2,0),"")</f>
        <v/>
      </c>
      <c r="N8935" s="6" t="str">
        <f>IFERROR(VLOOKUP($J8935,Lookup!$I:$M,Lookup!M$2,0),"")</f>
        <v/>
      </c>
      <c r="O8935" s="6">
        <f>IFERROR(VLOOKUP(E8935,Lookup!B:C,2,0),0)</f>
        <v>0</v>
      </c>
    </row>
    <row r="8936" customHeight="1" spans="11:15">
      <c r="K8936" s="6" t="str">
        <f>IFERROR(VLOOKUP($J8936,Lookup!$I:$M,Lookup!J$2,0),"")</f>
        <v/>
      </c>
      <c r="L8936" s="6" t="str">
        <f>IFERROR(VLOOKUP($J8936,Lookup!$I:$M,Lookup!K$2,0),"")</f>
        <v/>
      </c>
      <c r="M8936" s="6" t="str">
        <f>IFERROR(VLOOKUP($J8936,Lookup!$I:$M,Lookup!L$2,0),"")</f>
        <v/>
      </c>
      <c r="N8936" s="6" t="str">
        <f>IFERROR(VLOOKUP($J8936,Lookup!$I:$M,Lookup!M$2,0),"")</f>
        <v/>
      </c>
      <c r="O8936" s="6">
        <f>IFERROR(VLOOKUP(E8936,Lookup!B:C,2,0),0)</f>
        <v>0</v>
      </c>
    </row>
    <row r="8937" customHeight="1" spans="11:15">
      <c r="K8937" s="6" t="str">
        <f>IFERROR(VLOOKUP($J8937,Lookup!$I:$M,Lookup!J$2,0),"")</f>
        <v/>
      </c>
      <c r="L8937" s="6" t="str">
        <f>IFERROR(VLOOKUP($J8937,Lookup!$I:$M,Lookup!K$2,0),"")</f>
        <v/>
      </c>
      <c r="M8937" s="6" t="str">
        <f>IFERROR(VLOOKUP($J8937,Lookup!$I:$M,Lookup!L$2,0),"")</f>
        <v/>
      </c>
      <c r="N8937" s="6" t="str">
        <f>IFERROR(VLOOKUP($J8937,Lookup!$I:$M,Lookup!M$2,0),"")</f>
        <v/>
      </c>
      <c r="O8937" s="6">
        <f>IFERROR(VLOOKUP(E8937,Lookup!B:C,2,0),0)</f>
        <v>0</v>
      </c>
    </row>
    <row r="8938" customHeight="1" spans="11:15">
      <c r="K8938" s="6" t="str">
        <f>IFERROR(VLOOKUP($J8938,Lookup!$I:$M,Lookup!J$2,0),"")</f>
        <v/>
      </c>
      <c r="L8938" s="6" t="str">
        <f>IFERROR(VLOOKUP($J8938,Lookup!$I:$M,Lookup!K$2,0),"")</f>
        <v/>
      </c>
      <c r="M8938" s="6" t="str">
        <f>IFERROR(VLOOKUP($J8938,Lookup!$I:$M,Lookup!L$2,0),"")</f>
        <v/>
      </c>
      <c r="N8938" s="6" t="str">
        <f>IFERROR(VLOOKUP($J8938,Lookup!$I:$M,Lookup!M$2,0),"")</f>
        <v/>
      </c>
      <c r="O8938" s="6">
        <f>IFERROR(VLOOKUP(E8938,Lookup!B:C,2,0),0)</f>
        <v>0</v>
      </c>
    </row>
    <row r="8939" customHeight="1" spans="11:15">
      <c r="K8939" s="6" t="str">
        <f>IFERROR(VLOOKUP($J8939,Lookup!$I:$M,Lookup!J$2,0),"")</f>
        <v/>
      </c>
      <c r="L8939" s="6" t="str">
        <f>IFERROR(VLOOKUP($J8939,Lookup!$I:$M,Lookup!K$2,0),"")</f>
        <v/>
      </c>
      <c r="M8939" s="6" t="str">
        <f>IFERROR(VLOOKUP($J8939,Lookup!$I:$M,Lookup!L$2,0),"")</f>
        <v/>
      </c>
      <c r="N8939" s="6" t="str">
        <f>IFERROR(VLOOKUP($J8939,Lookup!$I:$M,Lookup!M$2,0),"")</f>
        <v/>
      </c>
      <c r="O8939" s="6">
        <f>IFERROR(VLOOKUP(E8939,Lookup!B:C,2,0),0)</f>
        <v>0</v>
      </c>
    </row>
    <row r="8940" customHeight="1" spans="11:15">
      <c r="K8940" s="6" t="str">
        <f>IFERROR(VLOOKUP($J8940,Lookup!$I:$M,Lookup!J$2,0),"")</f>
        <v/>
      </c>
      <c r="L8940" s="6" t="str">
        <f>IFERROR(VLOOKUP($J8940,Lookup!$I:$M,Lookup!K$2,0),"")</f>
        <v/>
      </c>
      <c r="M8940" s="6" t="str">
        <f>IFERROR(VLOOKUP($J8940,Lookup!$I:$M,Lookup!L$2,0),"")</f>
        <v/>
      </c>
      <c r="N8940" s="6" t="str">
        <f>IFERROR(VLOOKUP($J8940,Lookup!$I:$M,Lookup!M$2,0),"")</f>
        <v/>
      </c>
      <c r="O8940" s="6">
        <f>IFERROR(VLOOKUP(E8940,Lookup!B:C,2,0),0)</f>
        <v>0</v>
      </c>
    </row>
    <row r="8941" customHeight="1" spans="11:15">
      <c r="K8941" s="6" t="str">
        <f>IFERROR(VLOOKUP($J8941,Lookup!$I:$M,Lookup!J$2,0),"")</f>
        <v/>
      </c>
      <c r="L8941" s="6" t="str">
        <f>IFERROR(VLOOKUP($J8941,Lookup!$I:$M,Lookup!K$2,0),"")</f>
        <v/>
      </c>
      <c r="M8941" s="6" t="str">
        <f>IFERROR(VLOOKUP($J8941,Lookup!$I:$M,Lookup!L$2,0),"")</f>
        <v/>
      </c>
      <c r="N8941" s="6" t="str">
        <f>IFERROR(VLOOKUP($J8941,Lookup!$I:$M,Lookup!M$2,0),"")</f>
        <v/>
      </c>
      <c r="O8941" s="6">
        <f>IFERROR(VLOOKUP(E8941,Lookup!B:C,2,0),0)</f>
        <v>0</v>
      </c>
    </row>
    <row r="8942" customHeight="1" spans="11:15">
      <c r="K8942" s="6" t="str">
        <f>IFERROR(VLOOKUP($J8942,Lookup!$I:$M,Lookup!J$2,0),"")</f>
        <v/>
      </c>
      <c r="L8942" s="6" t="str">
        <f>IFERROR(VLOOKUP($J8942,Lookup!$I:$M,Lookup!K$2,0),"")</f>
        <v/>
      </c>
      <c r="M8942" s="6" t="str">
        <f>IFERROR(VLOOKUP($J8942,Lookup!$I:$M,Lookup!L$2,0),"")</f>
        <v/>
      </c>
      <c r="N8942" s="6" t="str">
        <f>IFERROR(VLOOKUP($J8942,Lookup!$I:$M,Lookup!M$2,0),"")</f>
        <v/>
      </c>
      <c r="O8942" s="6">
        <f>IFERROR(VLOOKUP(E8942,Lookup!B:C,2,0),0)</f>
        <v>0</v>
      </c>
    </row>
    <row r="8943" customHeight="1" spans="11:15">
      <c r="K8943" s="6" t="str">
        <f>IFERROR(VLOOKUP($J8943,Lookup!$I:$M,Lookup!J$2,0),"")</f>
        <v/>
      </c>
      <c r="L8943" s="6" t="str">
        <f>IFERROR(VLOOKUP($J8943,Lookup!$I:$M,Lookup!K$2,0),"")</f>
        <v/>
      </c>
      <c r="M8943" s="6" t="str">
        <f>IFERROR(VLOOKUP($J8943,Lookup!$I:$M,Lookup!L$2,0),"")</f>
        <v/>
      </c>
      <c r="N8943" s="6" t="str">
        <f>IFERROR(VLOOKUP($J8943,Lookup!$I:$M,Lookup!M$2,0),"")</f>
        <v/>
      </c>
      <c r="O8943" s="6">
        <f>IFERROR(VLOOKUP(E8943,Lookup!B:C,2,0),0)</f>
        <v>0</v>
      </c>
    </row>
    <row r="8944" customHeight="1" spans="11:15">
      <c r="K8944" s="6" t="str">
        <f>IFERROR(VLOOKUP($J8944,Lookup!$I:$M,Lookup!J$2,0),"")</f>
        <v/>
      </c>
      <c r="L8944" s="6" t="str">
        <f>IFERROR(VLOOKUP($J8944,Lookup!$I:$M,Lookup!K$2,0),"")</f>
        <v/>
      </c>
      <c r="M8944" s="6" t="str">
        <f>IFERROR(VLOOKUP($J8944,Lookup!$I:$M,Lookup!L$2,0),"")</f>
        <v/>
      </c>
      <c r="N8944" s="6" t="str">
        <f>IFERROR(VLOOKUP($J8944,Lookup!$I:$M,Lookup!M$2,0),"")</f>
        <v/>
      </c>
      <c r="O8944" s="6">
        <f>IFERROR(VLOOKUP(E8944,Lookup!B:C,2,0),0)</f>
        <v>0</v>
      </c>
    </row>
    <row r="8945" customHeight="1" spans="11:15">
      <c r="K8945" s="6" t="str">
        <f>IFERROR(VLOOKUP($J8945,Lookup!$I:$M,Lookup!J$2,0),"")</f>
        <v/>
      </c>
      <c r="L8945" s="6" t="str">
        <f>IFERROR(VLOOKUP($J8945,Lookup!$I:$M,Lookup!K$2,0),"")</f>
        <v/>
      </c>
      <c r="M8945" s="6" t="str">
        <f>IFERROR(VLOOKUP($J8945,Lookup!$I:$M,Lookup!L$2,0),"")</f>
        <v/>
      </c>
      <c r="N8945" s="6" t="str">
        <f>IFERROR(VLOOKUP($J8945,Lookup!$I:$M,Lookup!M$2,0),"")</f>
        <v/>
      </c>
      <c r="O8945" s="6">
        <f>IFERROR(VLOOKUP(E8945,Lookup!B:C,2,0),0)</f>
        <v>0</v>
      </c>
    </row>
    <row r="8946" customHeight="1" spans="11:15">
      <c r="K8946" s="6" t="str">
        <f>IFERROR(VLOOKUP($J8946,Lookup!$I:$M,Lookup!J$2,0),"")</f>
        <v/>
      </c>
      <c r="L8946" s="6" t="str">
        <f>IFERROR(VLOOKUP($J8946,Lookup!$I:$M,Lookup!K$2,0),"")</f>
        <v/>
      </c>
      <c r="M8946" s="6" t="str">
        <f>IFERROR(VLOOKUP($J8946,Lookup!$I:$M,Lookup!L$2,0),"")</f>
        <v/>
      </c>
      <c r="N8946" s="6" t="str">
        <f>IFERROR(VLOOKUP($J8946,Lookup!$I:$M,Lookup!M$2,0),"")</f>
        <v/>
      </c>
      <c r="O8946" s="6">
        <f>IFERROR(VLOOKUP(E8946,Lookup!B:C,2,0),0)</f>
        <v>0</v>
      </c>
    </row>
    <row r="8947" customHeight="1" spans="11:15">
      <c r="K8947" s="6" t="str">
        <f>IFERROR(VLOOKUP($J8947,Lookup!$I:$M,Lookup!J$2,0),"")</f>
        <v/>
      </c>
      <c r="L8947" s="6" t="str">
        <f>IFERROR(VLOOKUP($J8947,Lookup!$I:$M,Lookup!K$2,0),"")</f>
        <v/>
      </c>
      <c r="M8947" s="6" t="str">
        <f>IFERROR(VLOOKUP($J8947,Lookup!$I:$M,Lookup!L$2,0),"")</f>
        <v/>
      </c>
      <c r="N8947" s="6" t="str">
        <f>IFERROR(VLOOKUP($J8947,Lookup!$I:$M,Lookup!M$2,0),"")</f>
        <v/>
      </c>
      <c r="O8947" s="6">
        <f>IFERROR(VLOOKUP(E8947,Lookup!B:C,2,0),0)</f>
        <v>0</v>
      </c>
    </row>
    <row r="8948" customHeight="1" spans="11:15">
      <c r="K8948" s="6" t="str">
        <f>IFERROR(VLOOKUP($J8948,Lookup!$I:$M,Lookup!J$2,0),"")</f>
        <v/>
      </c>
      <c r="L8948" s="6" t="str">
        <f>IFERROR(VLOOKUP($J8948,Lookup!$I:$M,Lookup!K$2,0),"")</f>
        <v/>
      </c>
      <c r="M8948" s="6" t="str">
        <f>IFERROR(VLOOKUP($J8948,Lookup!$I:$M,Lookup!L$2,0),"")</f>
        <v/>
      </c>
      <c r="N8948" s="6" t="str">
        <f>IFERROR(VLOOKUP($J8948,Lookup!$I:$M,Lookup!M$2,0),"")</f>
        <v/>
      </c>
      <c r="O8948" s="6">
        <f>IFERROR(VLOOKUP(E8948,Lookup!B:C,2,0),0)</f>
        <v>0</v>
      </c>
    </row>
    <row r="8949" customHeight="1" spans="11:15">
      <c r="K8949" s="6" t="str">
        <f>IFERROR(VLOOKUP($J8949,Lookup!$I:$M,Lookup!J$2,0),"")</f>
        <v/>
      </c>
      <c r="L8949" s="6" t="str">
        <f>IFERROR(VLOOKUP($J8949,Lookup!$I:$M,Lookup!K$2,0),"")</f>
        <v/>
      </c>
      <c r="M8949" s="6" t="str">
        <f>IFERROR(VLOOKUP($J8949,Lookup!$I:$M,Lookup!L$2,0),"")</f>
        <v/>
      </c>
      <c r="N8949" s="6" t="str">
        <f>IFERROR(VLOOKUP($J8949,Lookup!$I:$M,Lookup!M$2,0),"")</f>
        <v/>
      </c>
      <c r="O8949" s="6">
        <f>IFERROR(VLOOKUP(E8949,Lookup!B:C,2,0),0)</f>
        <v>0</v>
      </c>
    </row>
    <row r="8950" customHeight="1" spans="11:15">
      <c r="K8950" s="6" t="str">
        <f>IFERROR(VLOOKUP($J8950,Lookup!$I:$M,Lookup!J$2,0),"")</f>
        <v/>
      </c>
      <c r="L8950" s="6" t="str">
        <f>IFERROR(VLOOKUP($J8950,Lookup!$I:$M,Lookup!K$2,0),"")</f>
        <v/>
      </c>
      <c r="M8950" s="6" t="str">
        <f>IFERROR(VLOOKUP($J8950,Lookup!$I:$M,Lookup!L$2,0),"")</f>
        <v/>
      </c>
      <c r="N8950" s="6" t="str">
        <f>IFERROR(VLOOKUP($J8950,Lookup!$I:$M,Lookup!M$2,0),"")</f>
        <v/>
      </c>
      <c r="O8950" s="6">
        <f>IFERROR(VLOOKUP(E8950,Lookup!B:C,2,0),0)</f>
        <v>0</v>
      </c>
    </row>
    <row r="8951" customHeight="1" spans="11:15">
      <c r="K8951" s="6" t="str">
        <f>IFERROR(VLOOKUP($J8951,Lookup!$I:$M,Lookup!J$2,0),"")</f>
        <v/>
      </c>
      <c r="L8951" s="6" t="str">
        <f>IFERROR(VLOOKUP($J8951,Lookup!$I:$M,Lookup!K$2,0),"")</f>
        <v/>
      </c>
      <c r="M8951" s="6" t="str">
        <f>IFERROR(VLOOKUP($J8951,Lookup!$I:$M,Lookup!L$2,0),"")</f>
        <v/>
      </c>
      <c r="N8951" s="6" t="str">
        <f>IFERROR(VLOOKUP($J8951,Lookup!$I:$M,Lookup!M$2,0),"")</f>
        <v/>
      </c>
      <c r="O8951" s="6">
        <f>IFERROR(VLOOKUP(E8951,Lookup!B:C,2,0),0)</f>
        <v>0</v>
      </c>
    </row>
    <row r="8952" customHeight="1" spans="11:15">
      <c r="K8952" s="6" t="str">
        <f>IFERROR(VLOOKUP($J8952,Lookup!$I:$M,Lookup!J$2,0),"")</f>
        <v/>
      </c>
      <c r="L8952" s="6" t="str">
        <f>IFERROR(VLOOKUP($J8952,Lookup!$I:$M,Lookup!K$2,0),"")</f>
        <v/>
      </c>
      <c r="M8952" s="6" t="str">
        <f>IFERROR(VLOOKUP($J8952,Lookup!$I:$M,Lookup!L$2,0),"")</f>
        <v/>
      </c>
      <c r="N8952" s="6" t="str">
        <f>IFERROR(VLOOKUP($J8952,Lookup!$I:$M,Lookup!M$2,0),"")</f>
        <v/>
      </c>
      <c r="O8952" s="6">
        <f>IFERROR(VLOOKUP(E8952,Lookup!B:C,2,0),0)</f>
        <v>0</v>
      </c>
    </row>
    <row r="8953" customHeight="1" spans="11:15">
      <c r="K8953" s="6" t="str">
        <f>IFERROR(VLOOKUP($J8953,Lookup!$I:$M,Lookup!J$2,0),"")</f>
        <v/>
      </c>
      <c r="L8953" s="6" t="str">
        <f>IFERROR(VLOOKUP($J8953,Lookup!$I:$M,Lookup!K$2,0),"")</f>
        <v/>
      </c>
      <c r="M8953" s="6" t="str">
        <f>IFERROR(VLOOKUP($J8953,Lookup!$I:$M,Lookup!L$2,0),"")</f>
        <v/>
      </c>
      <c r="N8953" s="6" t="str">
        <f>IFERROR(VLOOKUP($J8953,Lookup!$I:$M,Lookup!M$2,0),"")</f>
        <v/>
      </c>
      <c r="O8953" s="6">
        <f>IFERROR(VLOOKUP(E8953,Lookup!B:C,2,0),0)</f>
        <v>0</v>
      </c>
    </row>
    <row r="8954" customHeight="1" spans="11:15">
      <c r="K8954" s="6" t="str">
        <f>IFERROR(VLOOKUP($J8954,Lookup!$I:$M,Lookup!J$2,0),"")</f>
        <v/>
      </c>
      <c r="L8954" s="6" t="str">
        <f>IFERROR(VLOOKUP($J8954,Lookup!$I:$M,Lookup!K$2,0),"")</f>
        <v/>
      </c>
      <c r="M8954" s="6" t="str">
        <f>IFERROR(VLOOKUP($J8954,Lookup!$I:$M,Lookup!L$2,0),"")</f>
        <v/>
      </c>
      <c r="N8954" s="6" t="str">
        <f>IFERROR(VLOOKUP($J8954,Lookup!$I:$M,Lookup!M$2,0),"")</f>
        <v/>
      </c>
      <c r="O8954" s="6">
        <f>IFERROR(VLOOKUP(E8954,Lookup!B:C,2,0),0)</f>
        <v>0</v>
      </c>
    </row>
    <row r="8955" customHeight="1" spans="11:15">
      <c r="K8955" s="6" t="str">
        <f>IFERROR(VLOOKUP($J8955,Lookup!$I:$M,Lookup!J$2,0),"")</f>
        <v/>
      </c>
      <c r="L8955" s="6" t="str">
        <f>IFERROR(VLOOKUP($J8955,Lookup!$I:$M,Lookup!K$2,0),"")</f>
        <v/>
      </c>
      <c r="M8955" s="6" t="str">
        <f>IFERROR(VLOOKUP($J8955,Lookup!$I:$M,Lookup!L$2,0),"")</f>
        <v/>
      </c>
      <c r="N8955" s="6" t="str">
        <f>IFERROR(VLOOKUP($J8955,Lookup!$I:$M,Lookup!M$2,0),"")</f>
        <v/>
      </c>
      <c r="O8955" s="6">
        <f>IFERROR(VLOOKUP(E8955,Lookup!B:C,2,0),0)</f>
        <v>0</v>
      </c>
    </row>
    <row r="8956" customHeight="1" spans="11:15">
      <c r="K8956" s="6" t="str">
        <f>IFERROR(VLOOKUP($J8956,Lookup!$I:$M,Lookup!J$2,0),"")</f>
        <v/>
      </c>
      <c r="L8956" s="6" t="str">
        <f>IFERROR(VLOOKUP($J8956,Lookup!$I:$M,Lookup!K$2,0),"")</f>
        <v/>
      </c>
      <c r="M8956" s="6" t="str">
        <f>IFERROR(VLOOKUP($J8956,Lookup!$I:$M,Lookup!L$2,0),"")</f>
        <v/>
      </c>
      <c r="N8956" s="6" t="str">
        <f>IFERROR(VLOOKUP($J8956,Lookup!$I:$M,Lookup!M$2,0),"")</f>
        <v/>
      </c>
      <c r="O8956" s="6">
        <f>IFERROR(VLOOKUP(E8956,Lookup!B:C,2,0),0)</f>
        <v>0</v>
      </c>
    </row>
    <row r="8957" customHeight="1" spans="11:15">
      <c r="K8957" s="6" t="str">
        <f>IFERROR(VLOOKUP($J8957,Lookup!$I:$M,Lookup!J$2,0),"")</f>
        <v/>
      </c>
      <c r="L8957" s="6" t="str">
        <f>IFERROR(VLOOKUP($J8957,Lookup!$I:$M,Lookup!K$2,0),"")</f>
        <v/>
      </c>
      <c r="M8957" s="6" t="str">
        <f>IFERROR(VLOOKUP($J8957,Lookup!$I:$M,Lookup!L$2,0),"")</f>
        <v/>
      </c>
      <c r="N8957" s="6" t="str">
        <f>IFERROR(VLOOKUP($J8957,Lookup!$I:$M,Lookup!M$2,0),"")</f>
        <v/>
      </c>
      <c r="O8957" s="6">
        <f>IFERROR(VLOOKUP(E8957,Lookup!B:C,2,0),0)</f>
        <v>0</v>
      </c>
    </row>
    <row r="8958" customHeight="1" spans="11:15">
      <c r="K8958" s="6" t="str">
        <f>IFERROR(VLOOKUP($J8958,Lookup!$I:$M,Lookup!J$2,0),"")</f>
        <v/>
      </c>
      <c r="L8958" s="6" t="str">
        <f>IFERROR(VLOOKUP($J8958,Lookup!$I:$M,Lookup!K$2,0),"")</f>
        <v/>
      </c>
      <c r="M8958" s="6" t="str">
        <f>IFERROR(VLOOKUP($J8958,Lookup!$I:$M,Lookup!L$2,0),"")</f>
        <v/>
      </c>
      <c r="N8958" s="6" t="str">
        <f>IFERROR(VLOOKUP($J8958,Lookup!$I:$M,Lookup!M$2,0),"")</f>
        <v/>
      </c>
      <c r="O8958" s="6">
        <f>IFERROR(VLOOKUP(E8958,Lookup!B:C,2,0),0)</f>
        <v>0</v>
      </c>
    </row>
    <row r="8959" customHeight="1" spans="11:15">
      <c r="K8959" s="6" t="str">
        <f>IFERROR(VLOOKUP($J8959,Lookup!$I:$M,Lookup!J$2,0),"")</f>
        <v/>
      </c>
      <c r="L8959" s="6" t="str">
        <f>IFERROR(VLOOKUP($J8959,Lookup!$I:$M,Lookup!K$2,0),"")</f>
        <v/>
      </c>
      <c r="M8959" s="6" t="str">
        <f>IFERROR(VLOOKUP($J8959,Lookup!$I:$M,Lookup!L$2,0),"")</f>
        <v/>
      </c>
      <c r="N8959" s="6" t="str">
        <f>IFERROR(VLOOKUP($J8959,Lookup!$I:$M,Lookup!M$2,0),"")</f>
        <v/>
      </c>
      <c r="O8959" s="6">
        <f>IFERROR(VLOOKUP(E8959,Lookup!B:C,2,0),0)</f>
        <v>0</v>
      </c>
    </row>
    <row r="8960" customHeight="1" spans="11:15">
      <c r="K8960" s="6" t="str">
        <f>IFERROR(VLOOKUP($J8960,Lookup!$I:$M,Lookup!J$2,0),"")</f>
        <v/>
      </c>
      <c r="L8960" s="6" t="str">
        <f>IFERROR(VLOOKUP($J8960,Lookup!$I:$M,Lookup!K$2,0),"")</f>
        <v/>
      </c>
      <c r="M8960" s="6" t="str">
        <f>IFERROR(VLOOKUP($J8960,Lookup!$I:$M,Lookup!L$2,0),"")</f>
        <v/>
      </c>
      <c r="N8960" s="6" t="str">
        <f>IFERROR(VLOOKUP($J8960,Lookup!$I:$M,Lookup!M$2,0),"")</f>
        <v/>
      </c>
      <c r="O8960" s="6">
        <f>IFERROR(VLOOKUP(E8960,Lookup!B:C,2,0),0)</f>
        <v>0</v>
      </c>
    </row>
    <row r="8961" customHeight="1" spans="11:15">
      <c r="K8961" s="6" t="str">
        <f>IFERROR(VLOOKUP($J8961,Lookup!$I:$M,Lookup!J$2,0),"")</f>
        <v/>
      </c>
      <c r="L8961" s="6" t="str">
        <f>IFERROR(VLOOKUP($J8961,Lookup!$I:$M,Lookup!K$2,0),"")</f>
        <v/>
      </c>
      <c r="M8961" s="6" t="str">
        <f>IFERROR(VLOOKUP($J8961,Lookup!$I:$M,Lookup!L$2,0),"")</f>
        <v/>
      </c>
      <c r="N8961" s="6" t="str">
        <f>IFERROR(VLOOKUP($J8961,Lookup!$I:$M,Lookup!M$2,0),"")</f>
        <v/>
      </c>
      <c r="O8961" s="6">
        <f>IFERROR(VLOOKUP(E8961,Lookup!B:C,2,0),0)</f>
        <v>0</v>
      </c>
    </row>
    <row r="8962" customHeight="1" spans="11:15">
      <c r="K8962" s="6" t="str">
        <f>IFERROR(VLOOKUP($J8962,Lookup!$I:$M,Lookup!J$2,0),"")</f>
        <v/>
      </c>
      <c r="L8962" s="6" t="str">
        <f>IFERROR(VLOOKUP($J8962,Lookup!$I:$M,Lookup!K$2,0),"")</f>
        <v/>
      </c>
      <c r="M8962" s="6" t="str">
        <f>IFERROR(VLOOKUP($J8962,Lookup!$I:$M,Lookup!L$2,0),"")</f>
        <v/>
      </c>
      <c r="N8962" s="6" t="str">
        <f>IFERROR(VLOOKUP($J8962,Lookup!$I:$M,Lookup!M$2,0),"")</f>
        <v/>
      </c>
      <c r="O8962" s="6">
        <f>IFERROR(VLOOKUP(E8962,Lookup!B:C,2,0),0)</f>
        <v>0</v>
      </c>
    </row>
    <row r="8963" customHeight="1" spans="11:15">
      <c r="K8963" s="6" t="str">
        <f>IFERROR(VLOOKUP($J8963,Lookup!$I:$M,Lookup!J$2,0),"")</f>
        <v/>
      </c>
      <c r="L8963" s="6" t="str">
        <f>IFERROR(VLOOKUP($J8963,Lookup!$I:$M,Lookup!K$2,0),"")</f>
        <v/>
      </c>
      <c r="M8963" s="6" t="str">
        <f>IFERROR(VLOOKUP($J8963,Lookup!$I:$M,Lookup!L$2,0),"")</f>
        <v/>
      </c>
      <c r="N8963" s="6" t="str">
        <f>IFERROR(VLOOKUP($J8963,Lookup!$I:$M,Lookup!M$2,0),"")</f>
        <v/>
      </c>
      <c r="O8963" s="6">
        <f>IFERROR(VLOOKUP(E8963,Lookup!B:C,2,0),0)</f>
        <v>0</v>
      </c>
    </row>
    <row r="8964" customHeight="1" spans="11:15">
      <c r="K8964" s="6" t="str">
        <f>IFERROR(VLOOKUP($J8964,Lookup!$I:$M,Lookup!J$2,0),"")</f>
        <v/>
      </c>
      <c r="L8964" s="6" t="str">
        <f>IFERROR(VLOOKUP($J8964,Lookup!$I:$M,Lookup!K$2,0),"")</f>
        <v/>
      </c>
      <c r="M8964" s="6" t="str">
        <f>IFERROR(VLOOKUP($J8964,Lookup!$I:$M,Lookup!L$2,0),"")</f>
        <v/>
      </c>
      <c r="N8964" s="6" t="str">
        <f>IFERROR(VLOOKUP($J8964,Lookup!$I:$M,Lookup!M$2,0),"")</f>
        <v/>
      </c>
      <c r="O8964" s="6">
        <f>IFERROR(VLOOKUP(E8964,Lookup!B:C,2,0),0)</f>
        <v>0</v>
      </c>
    </row>
    <row r="8965" customHeight="1" spans="11:15">
      <c r="K8965" s="6" t="str">
        <f>IFERROR(VLOOKUP($J8965,Lookup!$I:$M,Lookup!J$2,0),"")</f>
        <v/>
      </c>
      <c r="L8965" s="6" t="str">
        <f>IFERROR(VLOOKUP($J8965,Lookup!$I:$M,Lookup!K$2,0),"")</f>
        <v/>
      </c>
      <c r="M8965" s="6" t="str">
        <f>IFERROR(VLOOKUP($J8965,Lookup!$I:$M,Lookup!L$2,0),"")</f>
        <v/>
      </c>
      <c r="N8965" s="6" t="str">
        <f>IFERROR(VLOOKUP($J8965,Lookup!$I:$M,Lookup!M$2,0),"")</f>
        <v/>
      </c>
      <c r="O8965" s="6">
        <f>IFERROR(VLOOKUP(E8965,Lookup!B:C,2,0),0)</f>
        <v>0</v>
      </c>
    </row>
    <row r="8966" customHeight="1" spans="11:15">
      <c r="K8966" s="6" t="str">
        <f>IFERROR(VLOOKUP($J8966,Lookup!$I:$M,Lookup!J$2,0),"")</f>
        <v/>
      </c>
      <c r="L8966" s="6" t="str">
        <f>IFERROR(VLOOKUP($J8966,Lookup!$I:$M,Lookup!K$2,0),"")</f>
        <v/>
      </c>
      <c r="M8966" s="6" t="str">
        <f>IFERROR(VLOOKUP($J8966,Lookup!$I:$M,Lookup!L$2,0),"")</f>
        <v/>
      </c>
      <c r="N8966" s="6" t="str">
        <f>IFERROR(VLOOKUP($J8966,Lookup!$I:$M,Lookup!M$2,0),"")</f>
        <v/>
      </c>
      <c r="O8966" s="6">
        <f>IFERROR(VLOOKUP(E8966,Lookup!B:C,2,0),0)</f>
        <v>0</v>
      </c>
    </row>
    <row r="8967" customHeight="1" spans="11:15">
      <c r="K8967" s="6" t="str">
        <f>IFERROR(VLOOKUP($J8967,Lookup!$I:$M,Lookup!J$2,0),"")</f>
        <v/>
      </c>
      <c r="L8967" s="6" t="str">
        <f>IFERROR(VLOOKUP($J8967,Lookup!$I:$M,Lookup!K$2,0),"")</f>
        <v/>
      </c>
      <c r="M8967" s="6" t="str">
        <f>IFERROR(VLOOKUP($J8967,Lookup!$I:$M,Lookup!L$2,0),"")</f>
        <v/>
      </c>
      <c r="N8967" s="6" t="str">
        <f>IFERROR(VLOOKUP($J8967,Lookup!$I:$M,Lookup!M$2,0),"")</f>
        <v/>
      </c>
      <c r="O8967" s="6">
        <f>IFERROR(VLOOKUP(E8967,Lookup!B:C,2,0),0)</f>
        <v>0</v>
      </c>
    </row>
    <row r="8968" customHeight="1" spans="11:15">
      <c r="K8968" s="6" t="str">
        <f>IFERROR(VLOOKUP($J8968,Lookup!$I:$M,Lookup!J$2,0),"")</f>
        <v/>
      </c>
      <c r="L8968" s="6" t="str">
        <f>IFERROR(VLOOKUP($J8968,Lookup!$I:$M,Lookup!K$2,0),"")</f>
        <v/>
      </c>
      <c r="M8968" s="6" t="str">
        <f>IFERROR(VLOOKUP($J8968,Lookup!$I:$M,Lookup!L$2,0),"")</f>
        <v/>
      </c>
      <c r="N8968" s="6" t="str">
        <f>IFERROR(VLOOKUP($J8968,Lookup!$I:$M,Lookup!M$2,0),"")</f>
        <v/>
      </c>
      <c r="O8968" s="6">
        <f>IFERROR(VLOOKUP(E8968,Lookup!B:C,2,0),0)</f>
        <v>0</v>
      </c>
    </row>
    <row r="8969" customHeight="1" spans="11:15">
      <c r="K8969" s="6" t="str">
        <f>IFERROR(VLOOKUP($J8969,Lookup!$I:$M,Lookup!J$2,0),"")</f>
        <v/>
      </c>
      <c r="L8969" s="6" t="str">
        <f>IFERROR(VLOOKUP($J8969,Lookup!$I:$M,Lookup!K$2,0),"")</f>
        <v/>
      </c>
      <c r="M8969" s="6" t="str">
        <f>IFERROR(VLOOKUP($J8969,Lookup!$I:$M,Lookup!L$2,0),"")</f>
        <v/>
      </c>
      <c r="N8969" s="6" t="str">
        <f>IFERROR(VLOOKUP($J8969,Lookup!$I:$M,Lookup!M$2,0),"")</f>
        <v/>
      </c>
      <c r="O8969" s="6">
        <f>IFERROR(VLOOKUP(E8969,Lookup!B:C,2,0),0)</f>
        <v>0</v>
      </c>
    </row>
    <row r="8970" customHeight="1" spans="11:15">
      <c r="K8970" s="6" t="str">
        <f>IFERROR(VLOOKUP($J8970,Lookup!$I:$M,Lookup!J$2,0),"")</f>
        <v/>
      </c>
      <c r="L8970" s="6" t="str">
        <f>IFERROR(VLOOKUP($J8970,Lookup!$I:$M,Lookup!K$2,0),"")</f>
        <v/>
      </c>
      <c r="M8970" s="6" t="str">
        <f>IFERROR(VLOOKUP($J8970,Lookup!$I:$M,Lookup!L$2,0),"")</f>
        <v/>
      </c>
      <c r="N8970" s="6" t="str">
        <f>IFERROR(VLOOKUP($J8970,Lookup!$I:$M,Lookup!M$2,0),"")</f>
        <v/>
      </c>
      <c r="O8970" s="6">
        <f>IFERROR(VLOOKUP(E8970,Lookup!B:C,2,0),0)</f>
        <v>0</v>
      </c>
    </row>
    <row r="8971" customHeight="1" spans="11:15">
      <c r="K8971" s="6" t="str">
        <f>IFERROR(VLOOKUP($J8971,Lookup!$I:$M,Lookup!J$2,0),"")</f>
        <v/>
      </c>
      <c r="L8971" s="6" t="str">
        <f>IFERROR(VLOOKUP($J8971,Lookup!$I:$M,Lookup!K$2,0),"")</f>
        <v/>
      </c>
      <c r="M8971" s="6" t="str">
        <f>IFERROR(VLOOKUP($J8971,Lookup!$I:$M,Lookup!L$2,0),"")</f>
        <v/>
      </c>
      <c r="N8971" s="6" t="str">
        <f>IFERROR(VLOOKUP($J8971,Lookup!$I:$M,Lookup!M$2,0),"")</f>
        <v/>
      </c>
      <c r="O8971" s="6">
        <f>IFERROR(VLOOKUP(E8971,Lookup!B:C,2,0),0)</f>
        <v>0</v>
      </c>
    </row>
    <row r="8972" customHeight="1" spans="11:15">
      <c r="K8972" s="6" t="str">
        <f>IFERROR(VLOOKUP($J8972,Lookup!$I:$M,Lookup!J$2,0),"")</f>
        <v/>
      </c>
      <c r="L8972" s="6" t="str">
        <f>IFERROR(VLOOKUP($J8972,Lookup!$I:$M,Lookup!K$2,0),"")</f>
        <v/>
      </c>
      <c r="M8972" s="6" t="str">
        <f>IFERROR(VLOOKUP($J8972,Lookup!$I:$M,Lookup!L$2,0),"")</f>
        <v/>
      </c>
      <c r="N8972" s="6" t="str">
        <f>IFERROR(VLOOKUP($J8972,Lookup!$I:$M,Lookup!M$2,0),"")</f>
        <v/>
      </c>
      <c r="O8972" s="6">
        <f>IFERROR(VLOOKUP(E8972,Lookup!B:C,2,0),0)</f>
        <v>0</v>
      </c>
    </row>
    <row r="8973" customHeight="1" spans="11:15">
      <c r="K8973" s="6" t="str">
        <f>IFERROR(VLOOKUP($J8973,Lookup!$I:$M,Lookup!J$2,0),"")</f>
        <v/>
      </c>
      <c r="L8973" s="6" t="str">
        <f>IFERROR(VLOOKUP($J8973,Lookup!$I:$M,Lookup!K$2,0),"")</f>
        <v/>
      </c>
      <c r="M8973" s="6" t="str">
        <f>IFERROR(VLOOKUP($J8973,Lookup!$I:$M,Lookup!L$2,0),"")</f>
        <v/>
      </c>
      <c r="N8973" s="6" t="str">
        <f>IFERROR(VLOOKUP($J8973,Lookup!$I:$M,Lookup!M$2,0),"")</f>
        <v/>
      </c>
      <c r="O8973" s="6">
        <f>IFERROR(VLOOKUP(E8973,Lookup!B:C,2,0),0)</f>
        <v>0</v>
      </c>
    </row>
    <row r="8974" customHeight="1" spans="11:15">
      <c r="K8974" s="6" t="str">
        <f>IFERROR(VLOOKUP($J8974,Lookup!$I:$M,Lookup!J$2,0),"")</f>
        <v/>
      </c>
      <c r="L8974" s="6" t="str">
        <f>IFERROR(VLOOKUP($J8974,Lookup!$I:$M,Lookup!K$2,0),"")</f>
        <v/>
      </c>
      <c r="M8974" s="6" t="str">
        <f>IFERROR(VLOOKUP($J8974,Lookup!$I:$M,Lookup!L$2,0),"")</f>
        <v/>
      </c>
      <c r="N8974" s="6" t="str">
        <f>IFERROR(VLOOKUP($J8974,Lookup!$I:$M,Lookup!M$2,0),"")</f>
        <v/>
      </c>
      <c r="O8974" s="6">
        <f>IFERROR(VLOOKUP(E8974,Lookup!B:C,2,0),0)</f>
        <v>0</v>
      </c>
    </row>
    <row r="8975" customHeight="1" spans="11:15">
      <c r="K8975" s="6" t="str">
        <f>IFERROR(VLOOKUP($J8975,Lookup!$I:$M,Lookup!J$2,0),"")</f>
        <v/>
      </c>
      <c r="L8975" s="6" t="str">
        <f>IFERROR(VLOOKUP($J8975,Lookup!$I:$M,Lookup!K$2,0),"")</f>
        <v/>
      </c>
      <c r="M8975" s="6" t="str">
        <f>IFERROR(VLOOKUP($J8975,Lookup!$I:$M,Lookup!L$2,0),"")</f>
        <v/>
      </c>
      <c r="N8975" s="6" t="str">
        <f>IFERROR(VLOOKUP($J8975,Lookup!$I:$M,Lookup!M$2,0),"")</f>
        <v/>
      </c>
      <c r="O8975" s="6">
        <f>IFERROR(VLOOKUP(E8975,Lookup!B:C,2,0),0)</f>
        <v>0</v>
      </c>
    </row>
    <row r="8976" customHeight="1" spans="11:15">
      <c r="K8976" s="6" t="str">
        <f>IFERROR(VLOOKUP($J8976,Lookup!$I:$M,Lookup!J$2,0),"")</f>
        <v/>
      </c>
      <c r="L8976" s="6" t="str">
        <f>IFERROR(VLOOKUP($J8976,Lookup!$I:$M,Lookup!K$2,0),"")</f>
        <v/>
      </c>
      <c r="M8976" s="6" t="str">
        <f>IFERROR(VLOOKUP($J8976,Lookup!$I:$M,Lookup!L$2,0),"")</f>
        <v/>
      </c>
      <c r="N8976" s="6" t="str">
        <f>IFERROR(VLOOKUP($J8976,Lookup!$I:$M,Lookup!M$2,0),"")</f>
        <v/>
      </c>
      <c r="O8976" s="6">
        <f>IFERROR(VLOOKUP(E8976,Lookup!B:C,2,0),0)</f>
        <v>0</v>
      </c>
    </row>
    <row r="8977" customHeight="1" spans="11:15">
      <c r="K8977" s="6" t="str">
        <f>IFERROR(VLOOKUP($J8977,Lookup!$I:$M,Lookup!J$2,0),"")</f>
        <v/>
      </c>
      <c r="L8977" s="6" t="str">
        <f>IFERROR(VLOOKUP($J8977,Lookup!$I:$M,Lookup!K$2,0),"")</f>
        <v/>
      </c>
      <c r="M8977" s="6" t="str">
        <f>IFERROR(VLOOKUP($J8977,Lookup!$I:$M,Lookup!L$2,0),"")</f>
        <v/>
      </c>
      <c r="N8977" s="6" t="str">
        <f>IFERROR(VLOOKUP($J8977,Lookup!$I:$M,Lookup!M$2,0),"")</f>
        <v/>
      </c>
      <c r="O8977" s="6">
        <f>IFERROR(VLOOKUP(E8977,Lookup!B:C,2,0),0)</f>
        <v>0</v>
      </c>
    </row>
    <row r="8978" customHeight="1" spans="11:15">
      <c r="K8978" s="6" t="str">
        <f>IFERROR(VLOOKUP($J8978,Lookup!$I:$M,Lookup!J$2,0),"")</f>
        <v/>
      </c>
      <c r="L8978" s="6" t="str">
        <f>IFERROR(VLOOKUP($J8978,Lookup!$I:$M,Lookup!K$2,0),"")</f>
        <v/>
      </c>
      <c r="M8978" s="6" t="str">
        <f>IFERROR(VLOOKUP($J8978,Lookup!$I:$M,Lookup!L$2,0),"")</f>
        <v/>
      </c>
      <c r="N8978" s="6" t="str">
        <f>IFERROR(VLOOKUP($J8978,Lookup!$I:$M,Lookup!M$2,0),"")</f>
        <v/>
      </c>
      <c r="O8978" s="6">
        <f>IFERROR(VLOOKUP(E8978,Lookup!B:C,2,0),0)</f>
        <v>0</v>
      </c>
    </row>
    <row r="8979" customHeight="1" spans="11:15">
      <c r="K8979" s="6" t="str">
        <f>IFERROR(VLOOKUP($J8979,Lookup!$I:$M,Lookup!J$2,0),"")</f>
        <v/>
      </c>
      <c r="L8979" s="6" t="str">
        <f>IFERROR(VLOOKUP($J8979,Lookup!$I:$M,Lookup!K$2,0),"")</f>
        <v/>
      </c>
      <c r="M8979" s="6" t="str">
        <f>IFERROR(VLOOKUP($J8979,Lookup!$I:$M,Lookup!L$2,0),"")</f>
        <v/>
      </c>
      <c r="N8979" s="6" t="str">
        <f>IFERROR(VLOOKUP($J8979,Lookup!$I:$M,Lookup!M$2,0),"")</f>
        <v/>
      </c>
      <c r="O8979" s="6">
        <f>IFERROR(VLOOKUP(E8979,Lookup!B:C,2,0),0)</f>
        <v>0</v>
      </c>
    </row>
    <row r="8980" customHeight="1" spans="11:15">
      <c r="K8980" s="6" t="str">
        <f>IFERROR(VLOOKUP($J8980,Lookup!$I:$M,Lookup!J$2,0),"")</f>
        <v/>
      </c>
      <c r="L8980" s="6" t="str">
        <f>IFERROR(VLOOKUP($J8980,Lookup!$I:$M,Lookup!K$2,0),"")</f>
        <v/>
      </c>
      <c r="M8980" s="6" t="str">
        <f>IFERROR(VLOOKUP($J8980,Lookup!$I:$M,Lookup!L$2,0),"")</f>
        <v/>
      </c>
      <c r="N8980" s="6" t="str">
        <f>IFERROR(VLOOKUP($J8980,Lookup!$I:$M,Lookup!M$2,0),"")</f>
        <v/>
      </c>
      <c r="O8980" s="6">
        <f>IFERROR(VLOOKUP(E8980,Lookup!B:C,2,0),0)</f>
        <v>0</v>
      </c>
    </row>
    <row r="8981" customHeight="1" spans="11:15">
      <c r="K8981" s="6" t="str">
        <f>IFERROR(VLOOKUP($J8981,Lookup!$I:$M,Lookup!J$2,0),"")</f>
        <v/>
      </c>
      <c r="L8981" s="6" t="str">
        <f>IFERROR(VLOOKUP($J8981,Lookup!$I:$M,Lookup!K$2,0),"")</f>
        <v/>
      </c>
      <c r="M8981" s="6" t="str">
        <f>IFERROR(VLOOKUP($J8981,Lookup!$I:$M,Lookup!L$2,0),"")</f>
        <v/>
      </c>
      <c r="N8981" s="6" t="str">
        <f>IFERROR(VLOOKUP($J8981,Lookup!$I:$M,Lookup!M$2,0),"")</f>
        <v/>
      </c>
      <c r="O8981" s="6">
        <f>IFERROR(VLOOKUP(E8981,Lookup!B:C,2,0),0)</f>
        <v>0</v>
      </c>
    </row>
    <row r="8982" customHeight="1" spans="11:15">
      <c r="K8982" s="6" t="str">
        <f>IFERROR(VLOOKUP($J8982,Lookup!$I:$M,Lookup!J$2,0),"")</f>
        <v/>
      </c>
      <c r="L8982" s="6" t="str">
        <f>IFERROR(VLOOKUP($J8982,Lookup!$I:$M,Lookup!K$2,0),"")</f>
        <v/>
      </c>
      <c r="M8982" s="6" t="str">
        <f>IFERROR(VLOOKUP($J8982,Lookup!$I:$M,Lookup!L$2,0),"")</f>
        <v/>
      </c>
      <c r="N8982" s="6" t="str">
        <f>IFERROR(VLOOKUP($J8982,Lookup!$I:$M,Lookup!M$2,0),"")</f>
        <v/>
      </c>
      <c r="O8982" s="6">
        <f>IFERROR(VLOOKUP(E8982,Lookup!B:C,2,0),0)</f>
        <v>0</v>
      </c>
    </row>
    <row r="8983" customHeight="1" spans="11:15">
      <c r="K8983" s="6" t="str">
        <f>IFERROR(VLOOKUP($J8983,Lookup!$I:$M,Lookup!J$2,0),"")</f>
        <v/>
      </c>
      <c r="L8983" s="6" t="str">
        <f>IFERROR(VLOOKUP($J8983,Lookup!$I:$M,Lookup!K$2,0),"")</f>
        <v/>
      </c>
      <c r="M8983" s="6" t="str">
        <f>IFERROR(VLOOKUP($J8983,Lookup!$I:$M,Lookup!L$2,0),"")</f>
        <v/>
      </c>
      <c r="N8983" s="6" t="str">
        <f>IFERROR(VLOOKUP($J8983,Lookup!$I:$M,Lookup!M$2,0),"")</f>
        <v/>
      </c>
      <c r="O8983" s="6">
        <f>IFERROR(VLOOKUP(E8983,Lookup!B:C,2,0),0)</f>
        <v>0</v>
      </c>
    </row>
    <row r="8984" customHeight="1" spans="11:15">
      <c r="K8984" s="6" t="str">
        <f>IFERROR(VLOOKUP($J8984,Lookup!$I:$M,Lookup!J$2,0),"")</f>
        <v/>
      </c>
      <c r="L8984" s="6" t="str">
        <f>IFERROR(VLOOKUP($J8984,Lookup!$I:$M,Lookup!K$2,0),"")</f>
        <v/>
      </c>
      <c r="M8984" s="6" t="str">
        <f>IFERROR(VLOOKUP($J8984,Lookup!$I:$M,Lookup!L$2,0),"")</f>
        <v/>
      </c>
      <c r="N8984" s="6" t="str">
        <f>IFERROR(VLOOKUP($J8984,Lookup!$I:$M,Lookup!M$2,0),"")</f>
        <v/>
      </c>
      <c r="O8984" s="6">
        <f>IFERROR(VLOOKUP(E8984,Lookup!B:C,2,0),0)</f>
        <v>0</v>
      </c>
    </row>
    <row r="8985" customHeight="1" spans="11:15">
      <c r="K8985" s="6" t="str">
        <f>IFERROR(VLOOKUP($J8985,Lookup!$I:$M,Lookup!J$2,0),"")</f>
        <v/>
      </c>
      <c r="L8985" s="6" t="str">
        <f>IFERROR(VLOOKUP($J8985,Lookup!$I:$M,Lookup!K$2,0),"")</f>
        <v/>
      </c>
      <c r="M8985" s="6" t="str">
        <f>IFERROR(VLOOKUP($J8985,Lookup!$I:$M,Lookup!L$2,0),"")</f>
        <v/>
      </c>
      <c r="N8985" s="6" t="str">
        <f>IFERROR(VLOOKUP($J8985,Lookup!$I:$M,Lookup!M$2,0),"")</f>
        <v/>
      </c>
      <c r="O8985" s="6">
        <f>IFERROR(VLOOKUP(E8985,Lookup!B:C,2,0),0)</f>
        <v>0</v>
      </c>
    </row>
    <row r="8986" customHeight="1" spans="11:15">
      <c r="K8986" s="6" t="str">
        <f>IFERROR(VLOOKUP($J8986,Lookup!$I:$M,Lookup!J$2,0),"")</f>
        <v/>
      </c>
      <c r="L8986" s="6" t="str">
        <f>IFERROR(VLOOKUP($J8986,Lookup!$I:$M,Lookup!K$2,0),"")</f>
        <v/>
      </c>
      <c r="M8986" s="6" t="str">
        <f>IFERROR(VLOOKUP($J8986,Lookup!$I:$M,Lookup!L$2,0),"")</f>
        <v/>
      </c>
      <c r="N8986" s="6" t="str">
        <f>IFERROR(VLOOKUP($J8986,Lookup!$I:$M,Lookup!M$2,0),"")</f>
        <v/>
      </c>
      <c r="O8986" s="6">
        <f>IFERROR(VLOOKUP(E8986,Lookup!B:C,2,0),0)</f>
        <v>0</v>
      </c>
    </row>
    <row r="8987" customHeight="1" spans="11:15">
      <c r="K8987" s="6" t="str">
        <f>IFERROR(VLOOKUP($J8987,Lookup!$I:$M,Lookup!J$2,0),"")</f>
        <v/>
      </c>
      <c r="L8987" s="6" t="str">
        <f>IFERROR(VLOOKUP($J8987,Lookup!$I:$M,Lookup!K$2,0),"")</f>
        <v/>
      </c>
      <c r="M8987" s="6" t="str">
        <f>IFERROR(VLOOKUP($J8987,Lookup!$I:$M,Lookup!L$2,0),"")</f>
        <v/>
      </c>
      <c r="N8987" s="6" t="str">
        <f>IFERROR(VLOOKUP($J8987,Lookup!$I:$M,Lookup!M$2,0),"")</f>
        <v/>
      </c>
      <c r="O8987" s="6">
        <f>IFERROR(VLOOKUP(E8987,Lookup!B:C,2,0),0)</f>
        <v>0</v>
      </c>
    </row>
    <row r="8988" customHeight="1" spans="11:15">
      <c r="K8988" s="6" t="str">
        <f>IFERROR(VLOOKUP($J8988,Lookup!$I:$M,Lookup!J$2,0),"")</f>
        <v/>
      </c>
      <c r="L8988" s="6" t="str">
        <f>IFERROR(VLOOKUP($J8988,Lookup!$I:$M,Lookup!K$2,0),"")</f>
        <v/>
      </c>
      <c r="M8988" s="6" t="str">
        <f>IFERROR(VLOOKUP($J8988,Lookup!$I:$M,Lookup!L$2,0),"")</f>
        <v/>
      </c>
      <c r="N8988" s="6" t="str">
        <f>IFERROR(VLOOKUP($J8988,Lookup!$I:$M,Lookup!M$2,0),"")</f>
        <v/>
      </c>
      <c r="O8988" s="6">
        <f>IFERROR(VLOOKUP(E8988,Lookup!B:C,2,0),0)</f>
        <v>0</v>
      </c>
    </row>
    <row r="8989" customHeight="1" spans="11:15">
      <c r="K8989" s="6" t="str">
        <f>IFERROR(VLOOKUP($J8989,Lookup!$I:$M,Lookup!J$2,0),"")</f>
        <v/>
      </c>
      <c r="L8989" s="6" t="str">
        <f>IFERROR(VLOOKUP($J8989,Lookup!$I:$M,Lookup!K$2,0),"")</f>
        <v/>
      </c>
      <c r="M8989" s="6" t="str">
        <f>IFERROR(VLOOKUP($J8989,Lookup!$I:$M,Lookup!L$2,0),"")</f>
        <v/>
      </c>
      <c r="N8989" s="6" t="str">
        <f>IFERROR(VLOOKUP($J8989,Lookup!$I:$M,Lookup!M$2,0),"")</f>
        <v/>
      </c>
      <c r="O8989" s="6">
        <f>IFERROR(VLOOKUP(E8989,Lookup!B:C,2,0),0)</f>
        <v>0</v>
      </c>
    </row>
    <row r="8990" customHeight="1" spans="11:15">
      <c r="K8990" s="6" t="str">
        <f>IFERROR(VLOOKUP($J8990,Lookup!$I:$M,Lookup!J$2,0),"")</f>
        <v/>
      </c>
      <c r="L8990" s="6" t="str">
        <f>IFERROR(VLOOKUP($J8990,Lookup!$I:$M,Lookup!K$2,0),"")</f>
        <v/>
      </c>
      <c r="M8990" s="6" t="str">
        <f>IFERROR(VLOOKUP($J8990,Lookup!$I:$M,Lookup!L$2,0),"")</f>
        <v/>
      </c>
      <c r="N8990" s="6" t="str">
        <f>IFERROR(VLOOKUP($J8990,Lookup!$I:$M,Lookup!M$2,0),"")</f>
        <v/>
      </c>
      <c r="O8990" s="6">
        <f>IFERROR(VLOOKUP(E8990,Lookup!B:C,2,0),0)</f>
        <v>0</v>
      </c>
    </row>
    <row r="8991" customHeight="1" spans="11:15">
      <c r="K8991" s="6" t="str">
        <f>IFERROR(VLOOKUP($J8991,Lookup!$I:$M,Lookup!J$2,0),"")</f>
        <v/>
      </c>
      <c r="L8991" s="6" t="str">
        <f>IFERROR(VLOOKUP($J8991,Lookup!$I:$M,Lookup!K$2,0),"")</f>
        <v/>
      </c>
      <c r="M8991" s="6" t="str">
        <f>IFERROR(VLOOKUP($J8991,Lookup!$I:$M,Lookup!L$2,0),"")</f>
        <v/>
      </c>
      <c r="N8991" s="6" t="str">
        <f>IFERROR(VLOOKUP($J8991,Lookup!$I:$M,Lookup!M$2,0),"")</f>
        <v/>
      </c>
      <c r="O8991" s="6">
        <f>IFERROR(VLOOKUP(E8991,Lookup!B:C,2,0),0)</f>
        <v>0</v>
      </c>
    </row>
    <row r="8992" customHeight="1" spans="11:15">
      <c r="K8992" s="6" t="str">
        <f>IFERROR(VLOOKUP($J8992,Lookup!$I:$M,Lookup!J$2,0),"")</f>
        <v/>
      </c>
      <c r="L8992" s="6" t="str">
        <f>IFERROR(VLOOKUP($J8992,Lookup!$I:$M,Lookup!K$2,0),"")</f>
        <v/>
      </c>
      <c r="M8992" s="6" t="str">
        <f>IFERROR(VLOOKUP($J8992,Lookup!$I:$M,Lookup!L$2,0),"")</f>
        <v/>
      </c>
      <c r="N8992" s="6" t="str">
        <f>IFERROR(VLOOKUP($J8992,Lookup!$I:$M,Lookup!M$2,0),"")</f>
        <v/>
      </c>
      <c r="O8992" s="6">
        <f>IFERROR(VLOOKUP(E8992,Lookup!B:C,2,0),0)</f>
        <v>0</v>
      </c>
    </row>
    <row r="8993" customHeight="1" spans="11:15">
      <c r="K8993" s="6" t="str">
        <f>IFERROR(VLOOKUP($J8993,Lookup!$I:$M,Lookup!J$2,0),"")</f>
        <v/>
      </c>
      <c r="L8993" s="6" t="str">
        <f>IFERROR(VLOOKUP($J8993,Lookup!$I:$M,Lookup!K$2,0),"")</f>
        <v/>
      </c>
      <c r="M8993" s="6" t="str">
        <f>IFERROR(VLOOKUP($J8993,Lookup!$I:$M,Lookup!L$2,0),"")</f>
        <v/>
      </c>
      <c r="N8993" s="6" t="str">
        <f>IFERROR(VLOOKUP($J8993,Lookup!$I:$M,Lookup!M$2,0),"")</f>
        <v/>
      </c>
      <c r="O8993" s="6">
        <f>IFERROR(VLOOKUP(E8993,Lookup!B:C,2,0),0)</f>
        <v>0</v>
      </c>
    </row>
    <row r="8994" customHeight="1" spans="11:15">
      <c r="K8994" s="6" t="str">
        <f>IFERROR(VLOOKUP($J8994,Lookup!$I:$M,Lookup!J$2,0),"")</f>
        <v/>
      </c>
      <c r="L8994" s="6" t="str">
        <f>IFERROR(VLOOKUP($J8994,Lookup!$I:$M,Lookup!K$2,0),"")</f>
        <v/>
      </c>
      <c r="M8994" s="6" t="str">
        <f>IFERROR(VLOOKUP($J8994,Lookup!$I:$M,Lookup!L$2,0),"")</f>
        <v/>
      </c>
      <c r="N8994" s="6" t="str">
        <f>IFERROR(VLOOKUP($J8994,Lookup!$I:$M,Lookup!M$2,0),"")</f>
        <v/>
      </c>
      <c r="O8994" s="6">
        <f>IFERROR(VLOOKUP(E8994,Lookup!B:C,2,0),0)</f>
        <v>0</v>
      </c>
    </row>
    <row r="8995" customHeight="1" spans="11:15">
      <c r="K8995" s="6" t="str">
        <f>IFERROR(VLOOKUP($J8995,Lookup!$I:$M,Lookup!J$2,0),"")</f>
        <v/>
      </c>
      <c r="L8995" s="6" t="str">
        <f>IFERROR(VLOOKUP($J8995,Lookup!$I:$M,Lookup!K$2,0),"")</f>
        <v/>
      </c>
      <c r="M8995" s="6" t="str">
        <f>IFERROR(VLOOKUP($J8995,Lookup!$I:$M,Lookup!L$2,0),"")</f>
        <v/>
      </c>
      <c r="N8995" s="6" t="str">
        <f>IFERROR(VLOOKUP($J8995,Lookup!$I:$M,Lookup!M$2,0),"")</f>
        <v/>
      </c>
      <c r="O8995" s="6">
        <f>IFERROR(VLOOKUP(E8995,Lookup!B:C,2,0),0)</f>
        <v>0</v>
      </c>
    </row>
    <row r="8996" customHeight="1" spans="11:15">
      <c r="K8996" s="6" t="str">
        <f>IFERROR(VLOOKUP($J8996,Lookup!$I:$M,Lookup!J$2,0),"")</f>
        <v/>
      </c>
      <c r="L8996" s="6" t="str">
        <f>IFERROR(VLOOKUP($J8996,Lookup!$I:$M,Lookup!K$2,0),"")</f>
        <v/>
      </c>
      <c r="M8996" s="6" t="str">
        <f>IFERROR(VLOOKUP($J8996,Lookup!$I:$M,Lookup!L$2,0),"")</f>
        <v/>
      </c>
      <c r="N8996" s="6" t="str">
        <f>IFERROR(VLOOKUP($J8996,Lookup!$I:$M,Lookup!M$2,0),"")</f>
        <v/>
      </c>
      <c r="O8996" s="6">
        <f>IFERROR(VLOOKUP(E8996,Lookup!B:C,2,0),0)</f>
        <v>0</v>
      </c>
    </row>
    <row r="8997" customHeight="1" spans="11:15">
      <c r="K8997" s="6" t="str">
        <f>IFERROR(VLOOKUP($J8997,Lookup!$I:$M,Lookup!J$2,0),"")</f>
        <v/>
      </c>
      <c r="L8997" s="6" t="str">
        <f>IFERROR(VLOOKUP($J8997,Lookup!$I:$M,Lookup!K$2,0),"")</f>
        <v/>
      </c>
      <c r="M8997" s="6" t="str">
        <f>IFERROR(VLOOKUP($J8997,Lookup!$I:$M,Lookup!L$2,0),"")</f>
        <v/>
      </c>
      <c r="N8997" s="6" t="str">
        <f>IFERROR(VLOOKUP($J8997,Lookup!$I:$M,Lookup!M$2,0),"")</f>
        <v/>
      </c>
      <c r="O8997" s="6">
        <f>IFERROR(VLOOKUP(E8997,Lookup!B:C,2,0),0)</f>
        <v>0</v>
      </c>
    </row>
    <row r="8998" customHeight="1" spans="11:15">
      <c r="K8998" s="6" t="str">
        <f>IFERROR(VLOOKUP($J8998,Lookup!$I:$M,Lookup!J$2,0),"")</f>
        <v/>
      </c>
      <c r="L8998" s="6" t="str">
        <f>IFERROR(VLOOKUP($J8998,Lookup!$I:$M,Lookup!K$2,0),"")</f>
        <v/>
      </c>
      <c r="M8998" s="6" t="str">
        <f>IFERROR(VLOOKUP($J8998,Lookup!$I:$M,Lookup!L$2,0),"")</f>
        <v/>
      </c>
      <c r="N8998" s="6" t="str">
        <f>IFERROR(VLOOKUP($J8998,Lookup!$I:$M,Lookup!M$2,0),"")</f>
        <v/>
      </c>
      <c r="O8998" s="6">
        <f>IFERROR(VLOOKUP(E8998,Lookup!B:C,2,0),0)</f>
        <v>0</v>
      </c>
    </row>
    <row r="8999" customHeight="1" spans="11:15">
      <c r="K8999" s="6" t="str">
        <f>IFERROR(VLOOKUP($J8999,Lookup!$I:$M,Lookup!J$2,0),"")</f>
        <v/>
      </c>
      <c r="L8999" s="6" t="str">
        <f>IFERROR(VLOOKUP($J8999,Lookup!$I:$M,Lookup!K$2,0),"")</f>
        <v/>
      </c>
      <c r="M8999" s="6" t="str">
        <f>IFERROR(VLOOKUP($J8999,Lookup!$I:$M,Lookup!L$2,0),"")</f>
        <v/>
      </c>
      <c r="N8999" s="6" t="str">
        <f>IFERROR(VLOOKUP($J8999,Lookup!$I:$M,Lookup!M$2,0),"")</f>
        <v/>
      </c>
      <c r="O8999" s="6">
        <f>IFERROR(VLOOKUP(E8999,Lookup!B:C,2,0),0)</f>
        <v>0</v>
      </c>
    </row>
    <row r="9000" customHeight="1" spans="11:15">
      <c r="K9000" s="6" t="str">
        <f>IFERROR(VLOOKUP($J9000,Lookup!$I:$M,Lookup!J$2,0),"")</f>
        <v/>
      </c>
      <c r="L9000" s="6" t="str">
        <f>IFERROR(VLOOKUP($J9000,Lookup!$I:$M,Lookup!K$2,0),"")</f>
        <v/>
      </c>
      <c r="M9000" s="6" t="str">
        <f>IFERROR(VLOOKUP($J9000,Lookup!$I:$M,Lookup!L$2,0),"")</f>
        <v/>
      </c>
      <c r="N9000" s="6" t="str">
        <f>IFERROR(VLOOKUP($J9000,Lookup!$I:$M,Lookup!M$2,0),"")</f>
        <v/>
      </c>
      <c r="O9000" s="6">
        <f>IFERROR(VLOOKUP(E9000,Lookup!B:C,2,0),0)</f>
        <v>0</v>
      </c>
    </row>
    <row r="9001" customHeight="1" spans="11:15">
      <c r="K9001" s="6" t="str">
        <f>IFERROR(VLOOKUP($J9001,Lookup!$I:$M,Lookup!J$2,0),"")</f>
        <v/>
      </c>
      <c r="L9001" s="6" t="str">
        <f>IFERROR(VLOOKUP($J9001,Lookup!$I:$M,Lookup!K$2,0),"")</f>
        <v/>
      </c>
      <c r="M9001" s="6" t="str">
        <f>IFERROR(VLOOKUP($J9001,Lookup!$I:$M,Lookup!L$2,0),"")</f>
        <v/>
      </c>
      <c r="N9001" s="6" t="str">
        <f>IFERROR(VLOOKUP($J9001,Lookup!$I:$M,Lookup!M$2,0),"")</f>
        <v/>
      </c>
      <c r="O9001" s="6">
        <f>IFERROR(VLOOKUP(E9001,Lookup!B:C,2,0),0)</f>
        <v>0</v>
      </c>
    </row>
    <row r="9002" customHeight="1" spans="11:15">
      <c r="K9002" s="6" t="str">
        <f>IFERROR(VLOOKUP($J9002,Lookup!$I:$M,Lookup!J$2,0),"")</f>
        <v/>
      </c>
      <c r="L9002" s="6" t="str">
        <f>IFERROR(VLOOKUP($J9002,Lookup!$I:$M,Lookup!K$2,0),"")</f>
        <v/>
      </c>
      <c r="M9002" s="6" t="str">
        <f>IFERROR(VLOOKUP($J9002,Lookup!$I:$M,Lookup!L$2,0),"")</f>
        <v/>
      </c>
      <c r="N9002" s="6" t="str">
        <f>IFERROR(VLOOKUP($J9002,Lookup!$I:$M,Lookup!M$2,0),"")</f>
        <v/>
      </c>
      <c r="O9002" s="6">
        <f>IFERROR(VLOOKUP(E9002,Lookup!B:C,2,0),0)</f>
        <v>0</v>
      </c>
    </row>
    <row r="9003" customHeight="1" spans="11:15">
      <c r="K9003" s="6" t="str">
        <f>IFERROR(VLOOKUP($J9003,Lookup!$I:$M,Lookup!J$2,0),"")</f>
        <v/>
      </c>
      <c r="L9003" s="6" t="str">
        <f>IFERROR(VLOOKUP($J9003,Lookup!$I:$M,Lookup!K$2,0),"")</f>
        <v/>
      </c>
      <c r="M9003" s="6" t="str">
        <f>IFERROR(VLOOKUP($J9003,Lookup!$I:$M,Lookup!L$2,0),"")</f>
        <v/>
      </c>
      <c r="N9003" s="6" t="str">
        <f>IFERROR(VLOOKUP($J9003,Lookup!$I:$M,Lookup!M$2,0),"")</f>
        <v/>
      </c>
      <c r="O9003" s="6">
        <f>IFERROR(VLOOKUP(E9003,Lookup!B:C,2,0),0)</f>
        <v>0</v>
      </c>
    </row>
    <row r="9004" customHeight="1" spans="11:15">
      <c r="K9004" s="6" t="str">
        <f>IFERROR(VLOOKUP($J9004,Lookup!$I:$M,Lookup!J$2,0),"")</f>
        <v/>
      </c>
      <c r="L9004" s="6" t="str">
        <f>IFERROR(VLOOKUP($J9004,Lookup!$I:$M,Lookup!K$2,0),"")</f>
        <v/>
      </c>
      <c r="M9004" s="6" t="str">
        <f>IFERROR(VLOOKUP($J9004,Lookup!$I:$M,Lookup!L$2,0),"")</f>
        <v/>
      </c>
      <c r="N9004" s="6" t="str">
        <f>IFERROR(VLOOKUP($J9004,Lookup!$I:$M,Lookup!M$2,0),"")</f>
        <v/>
      </c>
      <c r="O9004" s="6">
        <f>IFERROR(VLOOKUP(E9004,Lookup!B:C,2,0),0)</f>
        <v>0</v>
      </c>
    </row>
    <row r="9005" customHeight="1" spans="11:15">
      <c r="K9005" s="6" t="str">
        <f>IFERROR(VLOOKUP($J9005,Lookup!$I:$M,Lookup!J$2,0),"")</f>
        <v/>
      </c>
      <c r="L9005" s="6" t="str">
        <f>IFERROR(VLOOKUP($J9005,Lookup!$I:$M,Lookup!K$2,0),"")</f>
        <v/>
      </c>
      <c r="M9005" s="6" t="str">
        <f>IFERROR(VLOOKUP($J9005,Lookup!$I:$M,Lookup!L$2,0),"")</f>
        <v/>
      </c>
      <c r="N9005" s="6" t="str">
        <f>IFERROR(VLOOKUP($J9005,Lookup!$I:$M,Lookup!M$2,0),"")</f>
        <v/>
      </c>
      <c r="O9005" s="6">
        <f>IFERROR(VLOOKUP(E9005,Lookup!B:C,2,0),0)</f>
        <v>0</v>
      </c>
    </row>
    <row r="9006" customHeight="1" spans="11:15">
      <c r="K9006" s="6" t="str">
        <f>IFERROR(VLOOKUP($J9006,Lookup!$I:$M,Lookup!J$2,0),"")</f>
        <v/>
      </c>
      <c r="L9006" s="6" t="str">
        <f>IFERROR(VLOOKUP($J9006,Lookup!$I:$M,Lookup!K$2,0),"")</f>
        <v/>
      </c>
      <c r="M9006" s="6" t="str">
        <f>IFERROR(VLOOKUP($J9006,Lookup!$I:$M,Lookup!L$2,0),"")</f>
        <v/>
      </c>
      <c r="N9006" s="6" t="str">
        <f>IFERROR(VLOOKUP($J9006,Lookup!$I:$M,Lookup!M$2,0),"")</f>
        <v/>
      </c>
      <c r="O9006" s="6">
        <f>IFERROR(VLOOKUP(E9006,Lookup!B:C,2,0),0)</f>
        <v>0</v>
      </c>
    </row>
    <row r="9007" customHeight="1" spans="11:15">
      <c r="K9007" s="6" t="str">
        <f>IFERROR(VLOOKUP($J9007,Lookup!$I:$M,Lookup!J$2,0),"")</f>
        <v/>
      </c>
      <c r="L9007" s="6" t="str">
        <f>IFERROR(VLOOKUP($J9007,Lookup!$I:$M,Lookup!K$2,0),"")</f>
        <v/>
      </c>
      <c r="M9007" s="6" t="str">
        <f>IFERROR(VLOOKUP($J9007,Lookup!$I:$M,Lookup!L$2,0),"")</f>
        <v/>
      </c>
      <c r="N9007" s="6" t="str">
        <f>IFERROR(VLOOKUP($J9007,Lookup!$I:$M,Lookup!M$2,0),"")</f>
        <v/>
      </c>
      <c r="O9007" s="6">
        <f>IFERROR(VLOOKUP(E9007,Lookup!B:C,2,0),0)</f>
        <v>0</v>
      </c>
    </row>
    <row r="9008" customHeight="1" spans="11:15">
      <c r="K9008" s="6" t="str">
        <f>IFERROR(VLOOKUP($J9008,Lookup!$I:$M,Lookup!J$2,0),"")</f>
        <v/>
      </c>
      <c r="L9008" s="6" t="str">
        <f>IFERROR(VLOOKUP($J9008,Lookup!$I:$M,Lookup!K$2,0),"")</f>
        <v/>
      </c>
      <c r="M9008" s="6" t="str">
        <f>IFERROR(VLOOKUP($J9008,Lookup!$I:$M,Lookup!L$2,0),"")</f>
        <v/>
      </c>
      <c r="N9008" s="6" t="str">
        <f>IFERROR(VLOOKUP($J9008,Lookup!$I:$M,Lookup!M$2,0),"")</f>
        <v/>
      </c>
      <c r="O9008" s="6">
        <f>IFERROR(VLOOKUP(E9008,Lookup!B:C,2,0),0)</f>
        <v>0</v>
      </c>
    </row>
    <row r="9009" customHeight="1" spans="11:15">
      <c r="K9009" s="6" t="str">
        <f>IFERROR(VLOOKUP($J9009,Lookup!$I:$M,Lookup!J$2,0),"")</f>
        <v/>
      </c>
      <c r="L9009" s="6" t="str">
        <f>IFERROR(VLOOKUP($J9009,Lookup!$I:$M,Lookup!K$2,0),"")</f>
        <v/>
      </c>
      <c r="M9009" s="6" t="str">
        <f>IFERROR(VLOOKUP($J9009,Lookup!$I:$M,Lookup!L$2,0),"")</f>
        <v/>
      </c>
      <c r="N9009" s="6" t="str">
        <f>IFERROR(VLOOKUP($J9009,Lookup!$I:$M,Lookup!M$2,0),"")</f>
        <v/>
      </c>
      <c r="O9009" s="6">
        <f>IFERROR(VLOOKUP(E9009,Lookup!B:C,2,0),0)</f>
        <v>0</v>
      </c>
    </row>
    <row r="9010" customHeight="1" spans="11:15">
      <c r="K9010" s="6" t="str">
        <f>IFERROR(VLOOKUP($J9010,Lookup!$I:$M,Lookup!J$2,0),"")</f>
        <v/>
      </c>
      <c r="L9010" s="6" t="str">
        <f>IFERROR(VLOOKUP($J9010,Lookup!$I:$M,Lookup!K$2,0),"")</f>
        <v/>
      </c>
      <c r="M9010" s="6" t="str">
        <f>IFERROR(VLOOKUP($J9010,Lookup!$I:$M,Lookup!L$2,0),"")</f>
        <v/>
      </c>
      <c r="N9010" s="6" t="str">
        <f>IFERROR(VLOOKUP($J9010,Lookup!$I:$M,Lookup!M$2,0),"")</f>
        <v/>
      </c>
      <c r="O9010" s="6">
        <f>IFERROR(VLOOKUP(E9010,Lookup!B:C,2,0),0)</f>
        <v>0</v>
      </c>
    </row>
    <row r="9011" customHeight="1" spans="11:15">
      <c r="K9011" s="6" t="str">
        <f>IFERROR(VLOOKUP($J9011,Lookup!$I:$M,Lookup!J$2,0),"")</f>
        <v/>
      </c>
      <c r="L9011" s="6" t="str">
        <f>IFERROR(VLOOKUP($J9011,Lookup!$I:$M,Lookup!K$2,0),"")</f>
        <v/>
      </c>
      <c r="M9011" s="6" t="str">
        <f>IFERROR(VLOOKUP($J9011,Lookup!$I:$M,Lookup!L$2,0),"")</f>
        <v/>
      </c>
      <c r="N9011" s="6" t="str">
        <f>IFERROR(VLOOKUP($J9011,Lookup!$I:$M,Lookup!M$2,0),"")</f>
        <v/>
      </c>
      <c r="O9011" s="6">
        <f>IFERROR(VLOOKUP(E9011,Lookup!B:C,2,0),0)</f>
        <v>0</v>
      </c>
    </row>
    <row r="9012" customHeight="1" spans="11:15">
      <c r="K9012" s="6" t="str">
        <f>IFERROR(VLOOKUP($J9012,Lookup!$I:$M,Lookup!J$2,0),"")</f>
        <v/>
      </c>
      <c r="L9012" s="6" t="str">
        <f>IFERROR(VLOOKUP($J9012,Lookup!$I:$M,Lookup!K$2,0),"")</f>
        <v/>
      </c>
      <c r="M9012" s="6" t="str">
        <f>IFERROR(VLOOKUP($J9012,Lookup!$I:$M,Lookup!L$2,0),"")</f>
        <v/>
      </c>
      <c r="N9012" s="6" t="str">
        <f>IFERROR(VLOOKUP($J9012,Lookup!$I:$M,Lookup!M$2,0),"")</f>
        <v/>
      </c>
      <c r="O9012" s="6">
        <f>IFERROR(VLOOKUP(E9012,Lookup!B:C,2,0),0)</f>
        <v>0</v>
      </c>
    </row>
    <row r="9013" customHeight="1" spans="11:15">
      <c r="K9013" s="6" t="str">
        <f>IFERROR(VLOOKUP($J9013,Lookup!$I:$M,Lookup!J$2,0),"")</f>
        <v/>
      </c>
      <c r="L9013" s="6" t="str">
        <f>IFERROR(VLOOKUP($J9013,Lookup!$I:$M,Lookup!K$2,0),"")</f>
        <v/>
      </c>
      <c r="M9013" s="6" t="str">
        <f>IFERROR(VLOOKUP($J9013,Lookup!$I:$M,Lookup!L$2,0),"")</f>
        <v/>
      </c>
      <c r="N9013" s="6" t="str">
        <f>IFERROR(VLOOKUP($J9013,Lookup!$I:$M,Lookup!M$2,0),"")</f>
        <v/>
      </c>
      <c r="O9013" s="6">
        <f>IFERROR(VLOOKUP(E9013,Lookup!B:C,2,0),0)</f>
        <v>0</v>
      </c>
    </row>
    <row r="9014" customHeight="1" spans="11:15">
      <c r="K9014" s="6" t="str">
        <f>IFERROR(VLOOKUP($J9014,Lookup!$I:$M,Lookup!J$2,0),"")</f>
        <v/>
      </c>
      <c r="L9014" s="6" t="str">
        <f>IFERROR(VLOOKUP($J9014,Lookup!$I:$M,Lookup!K$2,0),"")</f>
        <v/>
      </c>
      <c r="M9014" s="6" t="str">
        <f>IFERROR(VLOOKUP($J9014,Lookup!$I:$M,Lookup!L$2,0),"")</f>
        <v/>
      </c>
      <c r="N9014" s="6" t="str">
        <f>IFERROR(VLOOKUP($J9014,Lookup!$I:$M,Lookup!M$2,0),"")</f>
        <v/>
      </c>
      <c r="O9014" s="6">
        <f>IFERROR(VLOOKUP(E9014,Lookup!B:C,2,0),0)</f>
        <v>0</v>
      </c>
    </row>
    <row r="9015" customHeight="1" spans="11:15">
      <c r="K9015" s="6" t="str">
        <f>IFERROR(VLOOKUP($J9015,Lookup!$I:$M,Lookup!J$2,0),"")</f>
        <v/>
      </c>
      <c r="L9015" s="6" t="str">
        <f>IFERROR(VLOOKUP($J9015,Lookup!$I:$M,Lookup!K$2,0),"")</f>
        <v/>
      </c>
      <c r="M9015" s="6" t="str">
        <f>IFERROR(VLOOKUP($J9015,Lookup!$I:$M,Lookup!L$2,0),"")</f>
        <v/>
      </c>
      <c r="N9015" s="6" t="str">
        <f>IFERROR(VLOOKUP($J9015,Lookup!$I:$M,Lookup!M$2,0),"")</f>
        <v/>
      </c>
      <c r="O9015" s="6">
        <f>IFERROR(VLOOKUP(E9015,Lookup!B:C,2,0),0)</f>
        <v>0</v>
      </c>
    </row>
    <row r="9016" customHeight="1" spans="11:15">
      <c r="K9016" s="6" t="str">
        <f>IFERROR(VLOOKUP($J9016,Lookup!$I:$M,Lookup!J$2,0),"")</f>
        <v/>
      </c>
      <c r="L9016" s="6" t="str">
        <f>IFERROR(VLOOKUP($J9016,Lookup!$I:$M,Lookup!K$2,0),"")</f>
        <v/>
      </c>
      <c r="M9016" s="6" t="str">
        <f>IFERROR(VLOOKUP($J9016,Lookup!$I:$M,Lookup!L$2,0),"")</f>
        <v/>
      </c>
      <c r="N9016" s="6" t="str">
        <f>IFERROR(VLOOKUP($J9016,Lookup!$I:$M,Lookup!M$2,0),"")</f>
        <v/>
      </c>
      <c r="O9016" s="6">
        <f>IFERROR(VLOOKUP(E9016,Lookup!B:C,2,0),0)</f>
        <v>0</v>
      </c>
    </row>
    <row r="9017" customHeight="1" spans="11:15">
      <c r="K9017" s="6" t="str">
        <f>IFERROR(VLOOKUP($J9017,Lookup!$I:$M,Lookup!J$2,0),"")</f>
        <v/>
      </c>
      <c r="L9017" s="6" t="str">
        <f>IFERROR(VLOOKUP($J9017,Lookup!$I:$M,Lookup!K$2,0),"")</f>
        <v/>
      </c>
      <c r="M9017" s="6" t="str">
        <f>IFERROR(VLOOKUP($J9017,Lookup!$I:$M,Lookup!L$2,0),"")</f>
        <v/>
      </c>
      <c r="N9017" s="6" t="str">
        <f>IFERROR(VLOOKUP($J9017,Lookup!$I:$M,Lookup!M$2,0),"")</f>
        <v/>
      </c>
      <c r="O9017" s="6">
        <f>IFERROR(VLOOKUP(E9017,Lookup!B:C,2,0),0)</f>
        <v>0</v>
      </c>
    </row>
    <row r="9018" customHeight="1" spans="11:15">
      <c r="K9018" s="6" t="str">
        <f>IFERROR(VLOOKUP($J9018,Lookup!$I:$M,Lookup!J$2,0),"")</f>
        <v/>
      </c>
      <c r="L9018" s="6" t="str">
        <f>IFERROR(VLOOKUP($J9018,Lookup!$I:$M,Lookup!K$2,0),"")</f>
        <v/>
      </c>
      <c r="M9018" s="6" t="str">
        <f>IFERROR(VLOOKUP($J9018,Lookup!$I:$M,Lookup!L$2,0),"")</f>
        <v/>
      </c>
      <c r="N9018" s="6" t="str">
        <f>IFERROR(VLOOKUP($J9018,Lookup!$I:$M,Lookup!M$2,0),"")</f>
        <v/>
      </c>
      <c r="O9018" s="6">
        <f>IFERROR(VLOOKUP(E9018,Lookup!B:C,2,0),0)</f>
        <v>0</v>
      </c>
    </row>
    <row r="9019" customHeight="1" spans="11:15">
      <c r="K9019" s="6" t="str">
        <f>IFERROR(VLOOKUP($J9019,Lookup!$I:$M,Lookup!J$2,0),"")</f>
        <v/>
      </c>
      <c r="L9019" s="6" t="str">
        <f>IFERROR(VLOOKUP($J9019,Lookup!$I:$M,Lookup!K$2,0),"")</f>
        <v/>
      </c>
      <c r="M9019" s="6" t="str">
        <f>IFERROR(VLOOKUP($J9019,Lookup!$I:$M,Lookup!L$2,0),"")</f>
        <v/>
      </c>
      <c r="N9019" s="6" t="str">
        <f>IFERROR(VLOOKUP($J9019,Lookup!$I:$M,Lookup!M$2,0),"")</f>
        <v/>
      </c>
      <c r="O9019" s="6">
        <f>IFERROR(VLOOKUP(E9019,Lookup!B:C,2,0),0)</f>
        <v>0</v>
      </c>
    </row>
    <row r="9020" customHeight="1" spans="11:15">
      <c r="K9020" s="6" t="str">
        <f>IFERROR(VLOOKUP($J9020,Lookup!$I:$M,Lookup!J$2,0),"")</f>
        <v/>
      </c>
      <c r="L9020" s="6" t="str">
        <f>IFERROR(VLOOKUP($J9020,Lookup!$I:$M,Lookup!K$2,0),"")</f>
        <v/>
      </c>
      <c r="M9020" s="6" t="str">
        <f>IFERROR(VLOOKUP($J9020,Lookup!$I:$M,Lookup!L$2,0),"")</f>
        <v/>
      </c>
      <c r="N9020" s="6" t="str">
        <f>IFERROR(VLOOKUP($J9020,Lookup!$I:$M,Lookup!M$2,0),"")</f>
        <v/>
      </c>
      <c r="O9020" s="6">
        <f>IFERROR(VLOOKUP(E9020,Lookup!B:C,2,0),0)</f>
        <v>0</v>
      </c>
    </row>
    <row r="9021" customHeight="1" spans="11:15">
      <c r="K9021" s="6" t="str">
        <f>IFERROR(VLOOKUP($J9021,Lookup!$I:$M,Lookup!J$2,0),"")</f>
        <v/>
      </c>
      <c r="L9021" s="6" t="str">
        <f>IFERROR(VLOOKUP($J9021,Lookup!$I:$M,Lookup!K$2,0),"")</f>
        <v/>
      </c>
      <c r="M9021" s="6" t="str">
        <f>IFERROR(VLOOKUP($J9021,Lookup!$I:$M,Lookup!L$2,0),"")</f>
        <v/>
      </c>
      <c r="N9021" s="6" t="str">
        <f>IFERROR(VLOOKUP($J9021,Lookup!$I:$M,Lookup!M$2,0),"")</f>
        <v/>
      </c>
      <c r="O9021" s="6">
        <f>IFERROR(VLOOKUP(E9021,Lookup!B:C,2,0),0)</f>
        <v>0</v>
      </c>
    </row>
    <row r="9022" customHeight="1" spans="11:15">
      <c r="K9022" s="6" t="str">
        <f>IFERROR(VLOOKUP($J9022,Lookup!$I:$M,Lookup!J$2,0),"")</f>
        <v/>
      </c>
      <c r="L9022" s="6" t="str">
        <f>IFERROR(VLOOKUP($J9022,Lookup!$I:$M,Lookup!K$2,0),"")</f>
        <v/>
      </c>
      <c r="M9022" s="6" t="str">
        <f>IFERROR(VLOOKUP($J9022,Lookup!$I:$M,Lookup!L$2,0),"")</f>
        <v/>
      </c>
      <c r="N9022" s="6" t="str">
        <f>IFERROR(VLOOKUP($J9022,Lookup!$I:$M,Lookup!M$2,0),"")</f>
        <v/>
      </c>
      <c r="O9022" s="6">
        <f>IFERROR(VLOOKUP(E9022,Lookup!B:C,2,0),0)</f>
        <v>0</v>
      </c>
    </row>
    <row r="9023" customHeight="1" spans="11:15">
      <c r="K9023" s="6" t="str">
        <f>IFERROR(VLOOKUP($J9023,Lookup!$I:$M,Lookup!J$2,0),"")</f>
        <v/>
      </c>
      <c r="L9023" s="6" t="str">
        <f>IFERROR(VLOOKUP($J9023,Lookup!$I:$M,Lookup!K$2,0),"")</f>
        <v/>
      </c>
      <c r="M9023" s="6" t="str">
        <f>IFERROR(VLOOKUP($J9023,Lookup!$I:$M,Lookup!L$2,0),"")</f>
        <v/>
      </c>
      <c r="N9023" s="6" t="str">
        <f>IFERROR(VLOOKUP($J9023,Lookup!$I:$M,Lookup!M$2,0),"")</f>
        <v/>
      </c>
      <c r="O9023" s="6">
        <f>IFERROR(VLOOKUP(E9023,Lookup!B:C,2,0),0)</f>
        <v>0</v>
      </c>
    </row>
    <row r="9024" customHeight="1" spans="11:15">
      <c r="K9024" s="6" t="str">
        <f>IFERROR(VLOOKUP($J9024,Lookup!$I:$M,Lookup!J$2,0),"")</f>
        <v/>
      </c>
      <c r="L9024" s="6" t="str">
        <f>IFERROR(VLOOKUP($J9024,Lookup!$I:$M,Lookup!K$2,0),"")</f>
        <v/>
      </c>
      <c r="M9024" s="6" t="str">
        <f>IFERROR(VLOOKUP($J9024,Lookup!$I:$M,Lookup!L$2,0),"")</f>
        <v/>
      </c>
      <c r="N9024" s="6" t="str">
        <f>IFERROR(VLOOKUP($J9024,Lookup!$I:$M,Lookup!M$2,0),"")</f>
        <v/>
      </c>
      <c r="O9024" s="6">
        <f>IFERROR(VLOOKUP(E9024,Lookup!B:C,2,0),0)</f>
        <v>0</v>
      </c>
    </row>
    <row r="9025" customHeight="1" spans="11:15">
      <c r="K9025" s="6" t="str">
        <f>IFERROR(VLOOKUP($J9025,Lookup!$I:$M,Lookup!J$2,0),"")</f>
        <v/>
      </c>
      <c r="L9025" s="6" t="str">
        <f>IFERROR(VLOOKUP($J9025,Lookup!$I:$M,Lookup!K$2,0),"")</f>
        <v/>
      </c>
      <c r="M9025" s="6" t="str">
        <f>IFERROR(VLOOKUP($J9025,Lookup!$I:$M,Lookup!L$2,0),"")</f>
        <v/>
      </c>
      <c r="N9025" s="6" t="str">
        <f>IFERROR(VLOOKUP($J9025,Lookup!$I:$M,Lookup!M$2,0),"")</f>
        <v/>
      </c>
      <c r="O9025" s="6">
        <f>IFERROR(VLOOKUP(E9025,Lookup!B:C,2,0),0)</f>
        <v>0</v>
      </c>
    </row>
    <row r="9026" customHeight="1" spans="11:15">
      <c r="K9026" s="6" t="str">
        <f>IFERROR(VLOOKUP($J9026,Lookup!$I:$M,Lookup!J$2,0),"")</f>
        <v/>
      </c>
      <c r="L9026" s="6" t="str">
        <f>IFERROR(VLOOKUP($J9026,Lookup!$I:$M,Lookup!K$2,0),"")</f>
        <v/>
      </c>
      <c r="M9026" s="6" t="str">
        <f>IFERROR(VLOOKUP($J9026,Lookup!$I:$M,Lookup!L$2,0),"")</f>
        <v/>
      </c>
      <c r="N9026" s="6" t="str">
        <f>IFERROR(VLOOKUP($J9026,Lookup!$I:$M,Lookup!M$2,0),"")</f>
        <v/>
      </c>
      <c r="O9026" s="6">
        <f>IFERROR(VLOOKUP(E9026,Lookup!B:C,2,0),0)</f>
        <v>0</v>
      </c>
    </row>
    <row r="9027" customHeight="1" spans="11:15">
      <c r="K9027" s="6" t="str">
        <f>IFERROR(VLOOKUP($J9027,Lookup!$I:$M,Lookup!J$2,0),"")</f>
        <v/>
      </c>
      <c r="L9027" s="6" t="str">
        <f>IFERROR(VLOOKUP($J9027,Lookup!$I:$M,Lookup!K$2,0),"")</f>
        <v/>
      </c>
      <c r="M9027" s="6" t="str">
        <f>IFERROR(VLOOKUP($J9027,Lookup!$I:$M,Lookup!L$2,0),"")</f>
        <v/>
      </c>
      <c r="N9027" s="6" t="str">
        <f>IFERROR(VLOOKUP($J9027,Lookup!$I:$M,Lookup!M$2,0),"")</f>
        <v/>
      </c>
      <c r="O9027" s="6">
        <f>IFERROR(VLOOKUP(E9027,Lookup!B:C,2,0),0)</f>
        <v>0</v>
      </c>
    </row>
    <row r="9028" customHeight="1" spans="11:15">
      <c r="K9028" s="6" t="str">
        <f>IFERROR(VLOOKUP($J9028,Lookup!$I:$M,Lookup!J$2,0),"")</f>
        <v/>
      </c>
      <c r="L9028" s="6" t="str">
        <f>IFERROR(VLOOKUP($J9028,Lookup!$I:$M,Lookup!K$2,0),"")</f>
        <v/>
      </c>
      <c r="M9028" s="6" t="str">
        <f>IFERROR(VLOOKUP($J9028,Lookup!$I:$M,Lookup!L$2,0),"")</f>
        <v/>
      </c>
      <c r="N9028" s="6" t="str">
        <f>IFERROR(VLOOKUP($J9028,Lookup!$I:$M,Lookup!M$2,0),"")</f>
        <v/>
      </c>
      <c r="O9028" s="6">
        <f>IFERROR(VLOOKUP(E9028,Lookup!B:C,2,0),0)</f>
        <v>0</v>
      </c>
    </row>
    <row r="9029" customHeight="1" spans="11:15">
      <c r="K9029" s="6" t="str">
        <f>IFERROR(VLOOKUP($J9029,Lookup!$I:$M,Lookup!J$2,0),"")</f>
        <v/>
      </c>
      <c r="L9029" s="6" t="str">
        <f>IFERROR(VLOOKUP($J9029,Lookup!$I:$M,Lookup!K$2,0),"")</f>
        <v/>
      </c>
      <c r="M9029" s="6" t="str">
        <f>IFERROR(VLOOKUP($J9029,Lookup!$I:$M,Lookup!L$2,0),"")</f>
        <v/>
      </c>
      <c r="N9029" s="6" t="str">
        <f>IFERROR(VLOOKUP($J9029,Lookup!$I:$M,Lookup!M$2,0),"")</f>
        <v/>
      </c>
      <c r="O9029" s="6">
        <f>IFERROR(VLOOKUP(E9029,Lookup!B:C,2,0),0)</f>
        <v>0</v>
      </c>
    </row>
    <row r="9030" customHeight="1" spans="11:15">
      <c r="K9030" s="6" t="str">
        <f>IFERROR(VLOOKUP($J9030,Lookup!$I:$M,Lookup!J$2,0),"")</f>
        <v/>
      </c>
      <c r="L9030" s="6" t="str">
        <f>IFERROR(VLOOKUP($J9030,Lookup!$I:$M,Lookup!K$2,0),"")</f>
        <v/>
      </c>
      <c r="M9030" s="6" t="str">
        <f>IFERROR(VLOOKUP($J9030,Lookup!$I:$M,Lookup!L$2,0),"")</f>
        <v/>
      </c>
      <c r="N9030" s="6" t="str">
        <f>IFERROR(VLOOKUP($J9030,Lookup!$I:$M,Lookup!M$2,0),"")</f>
        <v/>
      </c>
      <c r="O9030" s="6">
        <f>IFERROR(VLOOKUP(E9030,Lookup!B:C,2,0),0)</f>
        <v>0</v>
      </c>
    </row>
    <row r="9031" customHeight="1" spans="11:15">
      <c r="K9031" s="6" t="str">
        <f>IFERROR(VLOOKUP($J9031,Lookup!$I:$M,Lookup!J$2,0),"")</f>
        <v/>
      </c>
      <c r="L9031" s="6" t="str">
        <f>IFERROR(VLOOKUP($J9031,Lookup!$I:$M,Lookup!K$2,0),"")</f>
        <v/>
      </c>
      <c r="M9031" s="6" t="str">
        <f>IFERROR(VLOOKUP($J9031,Lookup!$I:$M,Lookup!L$2,0),"")</f>
        <v/>
      </c>
      <c r="N9031" s="6" t="str">
        <f>IFERROR(VLOOKUP($J9031,Lookup!$I:$M,Lookup!M$2,0),"")</f>
        <v/>
      </c>
      <c r="O9031" s="6">
        <f>IFERROR(VLOOKUP(E9031,Lookup!B:C,2,0),0)</f>
        <v>0</v>
      </c>
    </row>
    <row r="9032" customHeight="1" spans="11:15">
      <c r="K9032" s="6" t="str">
        <f>IFERROR(VLOOKUP($J9032,Lookup!$I:$M,Lookup!J$2,0),"")</f>
        <v/>
      </c>
      <c r="L9032" s="6" t="str">
        <f>IFERROR(VLOOKUP($J9032,Lookup!$I:$M,Lookup!K$2,0),"")</f>
        <v/>
      </c>
      <c r="M9032" s="6" t="str">
        <f>IFERROR(VLOOKUP($J9032,Lookup!$I:$M,Lookup!L$2,0),"")</f>
        <v/>
      </c>
      <c r="N9032" s="6" t="str">
        <f>IFERROR(VLOOKUP($J9032,Lookup!$I:$M,Lookup!M$2,0),"")</f>
        <v/>
      </c>
      <c r="O9032" s="6">
        <f>IFERROR(VLOOKUP(E9032,Lookup!B:C,2,0),0)</f>
        <v>0</v>
      </c>
    </row>
    <row r="9033" customHeight="1" spans="11:15">
      <c r="K9033" s="6" t="str">
        <f>IFERROR(VLOOKUP($J9033,Lookup!$I:$M,Lookup!J$2,0),"")</f>
        <v/>
      </c>
      <c r="L9033" s="6" t="str">
        <f>IFERROR(VLOOKUP($J9033,Lookup!$I:$M,Lookup!K$2,0),"")</f>
        <v/>
      </c>
      <c r="M9033" s="6" t="str">
        <f>IFERROR(VLOOKUP($J9033,Lookup!$I:$M,Lookup!L$2,0),"")</f>
        <v/>
      </c>
      <c r="N9033" s="6" t="str">
        <f>IFERROR(VLOOKUP($J9033,Lookup!$I:$M,Lookup!M$2,0),"")</f>
        <v/>
      </c>
      <c r="O9033" s="6">
        <f>IFERROR(VLOOKUP(E9033,Lookup!B:C,2,0),0)</f>
        <v>0</v>
      </c>
    </row>
    <row r="9034" customHeight="1" spans="11:15">
      <c r="K9034" s="6" t="str">
        <f>IFERROR(VLOOKUP($J9034,Lookup!$I:$M,Lookup!J$2,0),"")</f>
        <v/>
      </c>
      <c r="L9034" s="6" t="str">
        <f>IFERROR(VLOOKUP($J9034,Lookup!$I:$M,Lookup!K$2,0),"")</f>
        <v/>
      </c>
      <c r="M9034" s="6" t="str">
        <f>IFERROR(VLOOKUP($J9034,Lookup!$I:$M,Lookup!L$2,0),"")</f>
        <v/>
      </c>
      <c r="N9034" s="6" t="str">
        <f>IFERROR(VLOOKUP($J9034,Lookup!$I:$M,Lookup!M$2,0),"")</f>
        <v/>
      </c>
      <c r="O9034" s="6">
        <f>IFERROR(VLOOKUP(E9034,Lookup!B:C,2,0),0)</f>
        <v>0</v>
      </c>
    </row>
    <row r="9035" customHeight="1" spans="11:15">
      <c r="K9035" s="6" t="str">
        <f>IFERROR(VLOOKUP($J9035,Lookup!$I:$M,Lookup!J$2,0),"")</f>
        <v/>
      </c>
      <c r="L9035" s="6" t="str">
        <f>IFERROR(VLOOKUP($J9035,Lookup!$I:$M,Lookup!K$2,0),"")</f>
        <v/>
      </c>
      <c r="M9035" s="6" t="str">
        <f>IFERROR(VLOOKUP($J9035,Lookup!$I:$M,Lookup!L$2,0),"")</f>
        <v/>
      </c>
      <c r="N9035" s="6" t="str">
        <f>IFERROR(VLOOKUP($J9035,Lookup!$I:$M,Lookup!M$2,0),"")</f>
        <v/>
      </c>
      <c r="O9035" s="6">
        <f>IFERROR(VLOOKUP(E9035,Lookup!B:C,2,0),0)</f>
        <v>0</v>
      </c>
    </row>
    <row r="9036" customHeight="1" spans="11:15">
      <c r="K9036" s="6" t="str">
        <f>IFERROR(VLOOKUP($J9036,Lookup!$I:$M,Lookup!J$2,0),"")</f>
        <v/>
      </c>
      <c r="L9036" s="6" t="str">
        <f>IFERROR(VLOOKUP($J9036,Lookup!$I:$M,Lookup!K$2,0),"")</f>
        <v/>
      </c>
      <c r="M9036" s="6" t="str">
        <f>IFERROR(VLOOKUP($J9036,Lookup!$I:$M,Lookup!L$2,0),"")</f>
        <v/>
      </c>
      <c r="N9036" s="6" t="str">
        <f>IFERROR(VLOOKUP($J9036,Lookup!$I:$M,Lookup!M$2,0),"")</f>
        <v/>
      </c>
      <c r="O9036" s="6">
        <f>IFERROR(VLOOKUP(E9036,Lookup!B:C,2,0),0)</f>
        <v>0</v>
      </c>
    </row>
    <row r="9037" customHeight="1" spans="11:15">
      <c r="K9037" s="6" t="str">
        <f>IFERROR(VLOOKUP($J9037,Lookup!$I:$M,Lookup!J$2,0),"")</f>
        <v/>
      </c>
      <c r="L9037" s="6" t="str">
        <f>IFERROR(VLOOKUP($J9037,Lookup!$I:$M,Lookup!K$2,0),"")</f>
        <v/>
      </c>
      <c r="M9037" s="6" t="str">
        <f>IFERROR(VLOOKUP($J9037,Lookup!$I:$M,Lookup!L$2,0),"")</f>
        <v/>
      </c>
      <c r="N9037" s="6" t="str">
        <f>IFERROR(VLOOKUP($J9037,Lookup!$I:$M,Lookup!M$2,0),"")</f>
        <v/>
      </c>
      <c r="O9037" s="6">
        <f>IFERROR(VLOOKUP(E9037,Lookup!B:C,2,0),0)</f>
        <v>0</v>
      </c>
    </row>
    <row r="9038" customHeight="1" spans="11:15">
      <c r="K9038" s="6" t="str">
        <f>IFERROR(VLOOKUP($J9038,Lookup!$I:$M,Lookup!J$2,0),"")</f>
        <v/>
      </c>
      <c r="L9038" s="6" t="str">
        <f>IFERROR(VLOOKUP($J9038,Lookup!$I:$M,Lookup!K$2,0),"")</f>
        <v/>
      </c>
      <c r="M9038" s="6" t="str">
        <f>IFERROR(VLOOKUP($J9038,Lookup!$I:$M,Lookup!L$2,0),"")</f>
        <v/>
      </c>
      <c r="N9038" s="6" t="str">
        <f>IFERROR(VLOOKUP($J9038,Lookup!$I:$M,Lookup!M$2,0),"")</f>
        <v/>
      </c>
      <c r="O9038" s="6">
        <f>IFERROR(VLOOKUP(E9038,Lookup!B:C,2,0),0)</f>
        <v>0</v>
      </c>
    </row>
    <row r="9039" customHeight="1" spans="11:15">
      <c r="K9039" s="6" t="str">
        <f>IFERROR(VLOOKUP($J9039,Lookup!$I:$M,Lookup!J$2,0),"")</f>
        <v/>
      </c>
      <c r="L9039" s="6" t="str">
        <f>IFERROR(VLOOKUP($J9039,Lookup!$I:$M,Lookup!K$2,0),"")</f>
        <v/>
      </c>
      <c r="M9039" s="6" t="str">
        <f>IFERROR(VLOOKUP($J9039,Lookup!$I:$M,Lookup!L$2,0),"")</f>
        <v/>
      </c>
      <c r="N9039" s="6" t="str">
        <f>IFERROR(VLOOKUP($J9039,Lookup!$I:$M,Lookup!M$2,0),"")</f>
        <v/>
      </c>
      <c r="O9039" s="6">
        <f>IFERROR(VLOOKUP(E9039,Lookup!B:C,2,0),0)</f>
        <v>0</v>
      </c>
    </row>
    <row r="9040" customHeight="1" spans="11:15">
      <c r="K9040" s="6" t="str">
        <f>IFERROR(VLOOKUP($J9040,Lookup!$I:$M,Lookup!J$2,0),"")</f>
        <v/>
      </c>
      <c r="L9040" s="6" t="str">
        <f>IFERROR(VLOOKUP($J9040,Lookup!$I:$M,Lookup!K$2,0),"")</f>
        <v/>
      </c>
      <c r="M9040" s="6" t="str">
        <f>IFERROR(VLOOKUP($J9040,Lookup!$I:$M,Lookup!L$2,0),"")</f>
        <v/>
      </c>
      <c r="N9040" s="6" t="str">
        <f>IFERROR(VLOOKUP($J9040,Lookup!$I:$M,Lookup!M$2,0),"")</f>
        <v/>
      </c>
      <c r="O9040" s="6">
        <f>IFERROR(VLOOKUP(E9040,Lookup!B:C,2,0),0)</f>
        <v>0</v>
      </c>
    </row>
    <row r="9041" customHeight="1" spans="11:15">
      <c r="K9041" s="6" t="str">
        <f>IFERROR(VLOOKUP($J9041,Lookup!$I:$M,Lookup!J$2,0),"")</f>
        <v/>
      </c>
      <c r="L9041" s="6" t="str">
        <f>IFERROR(VLOOKUP($J9041,Lookup!$I:$M,Lookup!K$2,0),"")</f>
        <v/>
      </c>
      <c r="M9041" s="6" t="str">
        <f>IFERROR(VLOOKUP($J9041,Lookup!$I:$M,Lookup!L$2,0),"")</f>
        <v/>
      </c>
      <c r="N9041" s="6" t="str">
        <f>IFERROR(VLOOKUP($J9041,Lookup!$I:$M,Lookup!M$2,0),"")</f>
        <v/>
      </c>
      <c r="O9041" s="6">
        <f>IFERROR(VLOOKUP(E9041,Lookup!B:C,2,0),0)</f>
        <v>0</v>
      </c>
    </row>
    <row r="9042" customHeight="1" spans="11:15">
      <c r="K9042" s="6" t="str">
        <f>IFERROR(VLOOKUP($J9042,Lookup!$I:$M,Lookup!J$2,0),"")</f>
        <v/>
      </c>
      <c r="L9042" s="6" t="str">
        <f>IFERROR(VLOOKUP($J9042,Lookup!$I:$M,Lookup!K$2,0),"")</f>
        <v/>
      </c>
      <c r="M9042" s="6" t="str">
        <f>IFERROR(VLOOKUP($J9042,Lookup!$I:$M,Lookup!L$2,0),"")</f>
        <v/>
      </c>
      <c r="N9042" s="6" t="str">
        <f>IFERROR(VLOOKUP($J9042,Lookup!$I:$M,Lookup!M$2,0),"")</f>
        <v/>
      </c>
      <c r="O9042" s="6">
        <f>IFERROR(VLOOKUP(E9042,Lookup!B:C,2,0),0)</f>
        <v>0</v>
      </c>
    </row>
    <row r="9043" customHeight="1" spans="11:15">
      <c r="K9043" s="6" t="str">
        <f>IFERROR(VLOOKUP($J9043,Lookup!$I:$M,Lookup!J$2,0),"")</f>
        <v/>
      </c>
      <c r="L9043" s="6" t="str">
        <f>IFERROR(VLOOKUP($J9043,Lookup!$I:$M,Lookup!K$2,0),"")</f>
        <v/>
      </c>
      <c r="M9043" s="6" t="str">
        <f>IFERROR(VLOOKUP($J9043,Lookup!$I:$M,Lookup!L$2,0),"")</f>
        <v/>
      </c>
      <c r="N9043" s="6" t="str">
        <f>IFERROR(VLOOKUP($J9043,Lookup!$I:$M,Lookup!M$2,0),"")</f>
        <v/>
      </c>
      <c r="O9043" s="6">
        <f>IFERROR(VLOOKUP(E9043,Lookup!B:C,2,0),0)</f>
        <v>0</v>
      </c>
    </row>
    <row r="9044" customHeight="1" spans="11:15">
      <c r="K9044" s="6" t="str">
        <f>IFERROR(VLOOKUP($J9044,Lookup!$I:$M,Lookup!J$2,0),"")</f>
        <v/>
      </c>
      <c r="L9044" s="6" t="str">
        <f>IFERROR(VLOOKUP($J9044,Lookup!$I:$M,Lookup!K$2,0),"")</f>
        <v/>
      </c>
      <c r="M9044" s="6" t="str">
        <f>IFERROR(VLOOKUP($J9044,Lookup!$I:$M,Lookup!L$2,0),"")</f>
        <v/>
      </c>
      <c r="N9044" s="6" t="str">
        <f>IFERROR(VLOOKUP($J9044,Lookup!$I:$M,Lookup!M$2,0),"")</f>
        <v/>
      </c>
      <c r="O9044" s="6">
        <f>IFERROR(VLOOKUP(E9044,Lookup!B:C,2,0),0)</f>
        <v>0</v>
      </c>
    </row>
    <row r="9045" customHeight="1" spans="11:15">
      <c r="K9045" s="6" t="str">
        <f>IFERROR(VLOOKUP($J9045,Lookup!$I:$M,Lookup!J$2,0),"")</f>
        <v/>
      </c>
      <c r="L9045" s="6" t="str">
        <f>IFERROR(VLOOKUP($J9045,Lookup!$I:$M,Lookup!K$2,0),"")</f>
        <v/>
      </c>
      <c r="M9045" s="6" t="str">
        <f>IFERROR(VLOOKUP($J9045,Lookup!$I:$M,Lookup!L$2,0),"")</f>
        <v/>
      </c>
      <c r="N9045" s="6" t="str">
        <f>IFERROR(VLOOKUP($J9045,Lookup!$I:$M,Lookup!M$2,0),"")</f>
        <v/>
      </c>
      <c r="O9045" s="6">
        <f>IFERROR(VLOOKUP(E9045,Lookup!B:C,2,0),0)</f>
        <v>0</v>
      </c>
    </row>
    <row r="9046" customHeight="1" spans="11:15">
      <c r="K9046" s="6" t="str">
        <f>IFERROR(VLOOKUP($J9046,Lookup!$I:$M,Lookup!J$2,0),"")</f>
        <v/>
      </c>
      <c r="L9046" s="6" t="str">
        <f>IFERROR(VLOOKUP($J9046,Lookup!$I:$M,Lookup!K$2,0),"")</f>
        <v/>
      </c>
      <c r="M9046" s="6" t="str">
        <f>IFERROR(VLOOKUP($J9046,Lookup!$I:$M,Lookup!L$2,0),"")</f>
        <v/>
      </c>
      <c r="N9046" s="6" t="str">
        <f>IFERROR(VLOOKUP($J9046,Lookup!$I:$M,Lookup!M$2,0),"")</f>
        <v/>
      </c>
      <c r="O9046" s="6">
        <f>IFERROR(VLOOKUP(E9046,Lookup!B:C,2,0),0)</f>
        <v>0</v>
      </c>
    </row>
    <row r="9047" customHeight="1" spans="11:15">
      <c r="K9047" s="6" t="str">
        <f>IFERROR(VLOOKUP($J9047,Lookup!$I:$M,Lookup!J$2,0),"")</f>
        <v/>
      </c>
      <c r="L9047" s="6" t="str">
        <f>IFERROR(VLOOKUP($J9047,Lookup!$I:$M,Lookup!K$2,0),"")</f>
        <v/>
      </c>
      <c r="M9047" s="6" t="str">
        <f>IFERROR(VLOOKUP($J9047,Lookup!$I:$M,Lookup!L$2,0),"")</f>
        <v/>
      </c>
      <c r="N9047" s="6" t="str">
        <f>IFERROR(VLOOKUP($J9047,Lookup!$I:$M,Lookup!M$2,0),"")</f>
        <v/>
      </c>
      <c r="O9047" s="6">
        <f>IFERROR(VLOOKUP(E9047,Lookup!B:C,2,0),0)</f>
        <v>0</v>
      </c>
    </row>
    <row r="9048" customHeight="1" spans="11:15">
      <c r="K9048" s="6" t="str">
        <f>IFERROR(VLOOKUP($J9048,Lookup!$I:$M,Lookup!J$2,0),"")</f>
        <v/>
      </c>
      <c r="L9048" s="6" t="str">
        <f>IFERROR(VLOOKUP($J9048,Lookup!$I:$M,Lookup!K$2,0),"")</f>
        <v/>
      </c>
      <c r="M9048" s="6" t="str">
        <f>IFERROR(VLOOKUP($J9048,Lookup!$I:$M,Lookup!L$2,0),"")</f>
        <v/>
      </c>
      <c r="N9048" s="6" t="str">
        <f>IFERROR(VLOOKUP($J9048,Lookup!$I:$M,Lookup!M$2,0),"")</f>
        <v/>
      </c>
      <c r="O9048" s="6">
        <f>IFERROR(VLOOKUP(E9048,Lookup!B:C,2,0),0)</f>
        <v>0</v>
      </c>
    </row>
    <row r="9049" customHeight="1" spans="11:15">
      <c r="K9049" s="6" t="str">
        <f>IFERROR(VLOOKUP($J9049,Lookup!$I:$M,Lookup!J$2,0),"")</f>
        <v/>
      </c>
      <c r="L9049" s="6" t="str">
        <f>IFERROR(VLOOKUP($J9049,Lookup!$I:$M,Lookup!K$2,0),"")</f>
        <v/>
      </c>
      <c r="M9049" s="6" t="str">
        <f>IFERROR(VLOOKUP($J9049,Lookup!$I:$M,Lookup!L$2,0),"")</f>
        <v/>
      </c>
      <c r="N9049" s="6" t="str">
        <f>IFERROR(VLOOKUP($J9049,Lookup!$I:$M,Lookup!M$2,0),"")</f>
        <v/>
      </c>
      <c r="O9049" s="6">
        <f>IFERROR(VLOOKUP(E9049,Lookup!B:C,2,0),0)</f>
        <v>0</v>
      </c>
    </row>
    <row r="9050" customHeight="1" spans="11:15">
      <c r="K9050" s="6" t="str">
        <f>IFERROR(VLOOKUP($J9050,Lookup!$I:$M,Lookup!J$2,0),"")</f>
        <v/>
      </c>
      <c r="L9050" s="6" t="str">
        <f>IFERROR(VLOOKUP($J9050,Lookup!$I:$M,Lookup!K$2,0),"")</f>
        <v/>
      </c>
      <c r="M9050" s="6" t="str">
        <f>IFERROR(VLOOKUP($J9050,Lookup!$I:$M,Lookup!L$2,0),"")</f>
        <v/>
      </c>
      <c r="N9050" s="6" t="str">
        <f>IFERROR(VLOOKUP($J9050,Lookup!$I:$M,Lookup!M$2,0),"")</f>
        <v/>
      </c>
      <c r="O9050" s="6">
        <f>IFERROR(VLOOKUP(E9050,Lookup!B:C,2,0),0)</f>
        <v>0</v>
      </c>
    </row>
    <row r="9051" customHeight="1" spans="11:15">
      <c r="K9051" s="6" t="str">
        <f>IFERROR(VLOOKUP($J9051,Lookup!$I:$M,Lookup!J$2,0),"")</f>
        <v/>
      </c>
      <c r="L9051" s="6" t="str">
        <f>IFERROR(VLOOKUP($J9051,Lookup!$I:$M,Lookup!K$2,0),"")</f>
        <v/>
      </c>
      <c r="M9051" s="6" t="str">
        <f>IFERROR(VLOOKUP($J9051,Lookup!$I:$M,Lookup!L$2,0),"")</f>
        <v/>
      </c>
      <c r="N9051" s="6" t="str">
        <f>IFERROR(VLOOKUP($J9051,Lookup!$I:$M,Lookup!M$2,0),"")</f>
        <v/>
      </c>
      <c r="O9051" s="6">
        <f>IFERROR(VLOOKUP(E9051,Lookup!B:C,2,0),0)</f>
        <v>0</v>
      </c>
    </row>
    <row r="9052" customHeight="1" spans="11:15">
      <c r="K9052" s="6" t="str">
        <f>IFERROR(VLOOKUP($J9052,Lookup!$I:$M,Lookup!J$2,0),"")</f>
        <v/>
      </c>
      <c r="L9052" s="6" t="str">
        <f>IFERROR(VLOOKUP($J9052,Lookup!$I:$M,Lookup!K$2,0),"")</f>
        <v/>
      </c>
      <c r="M9052" s="6" t="str">
        <f>IFERROR(VLOOKUP($J9052,Lookup!$I:$M,Lookup!L$2,0),"")</f>
        <v/>
      </c>
      <c r="N9052" s="6" t="str">
        <f>IFERROR(VLOOKUP($J9052,Lookup!$I:$M,Lookup!M$2,0),"")</f>
        <v/>
      </c>
      <c r="O9052" s="6">
        <f>IFERROR(VLOOKUP(E9052,Lookup!B:C,2,0),0)</f>
        <v>0</v>
      </c>
    </row>
    <row r="9053" customHeight="1" spans="11:15">
      <c r="K9053" s="6" t="str">
        <f>IFERROR(VLOOKUP($J9053,Lookup!$I:$M,Lookup!J$2,0),"")</f>
        <v/>
      </c>
      <c r="L9053" s="6" t="str">
        <f>IFERROR(VLOOKUP($J9053,Lookup!$I:$M,Lookup!K$2,0),"")</f>
        <v/>
      </c>
      <c r="M9053" s="6" t="str">
        <f>IFERROR(VLOOKUP($J9053,Lookup!$I:$M,Lookup!L$2,0),"")</f>
        <v/>
      </c>
      <c r="N9053" s="6" t="str">
        <f>IFERROR(VLOOKUP($J9053,Lookup!$I:$M,Lookup!M$2,0),"")</f>
        <v/>
      </c>
      <c r="O9053" s="6">
        <f>IFERROR(VLOOKUP(E9053,Lookup!B:C,2,0),0)</f>
        <v>0</v>
      </c>
    </row>
    <row r="9054" customHeight="1" spans="11:15">
      <c r="K9054" s="6" t="str">
        <f>IFERROR(VLOOKUP($J9054,Lookup!$I:$M,Lookup!J$2,0),"")</f>
        <v/>
      </c>
      <c r="L9054" s="6" t="str">
        <f>IFERROR(VLOOKUP($J9054,Lookup!$I:$M,Lookup!K$2,0),"")</f>
        <v/>
      </c>
      <c r="M9054" s="6" t="str">
        <f>IFERROR(VLOOKUP($J9054,Lookup!$I:$M,Lookup!L$2,0),"")</f>
        <v/>
      </c>
      <c r="N9054" s="6" t="str">
        <f>IFERROR(VLOOKUP($J9054,Lookup!$I:$M,Lookup!M$2,0),"")</f>
        <v/>
      </c>
      <c r="O9054" s="6">
        <f>IFERROR(VLOOKUP(E9054,Lookup!B:C,2,0),0)</f>
        <v>0</v>
      </c>
    </row>
    <row r="9055" customHeight="1" spans="11:15">
      <c r="K9055" s="6" t="str">
        <f>IFERROR(VLOOKUP($J9055,Lookup!$I:$M,Lookup!J$2,0),"")</f>
        <v/>
      </c>
      <c r="L9055" s="6" t="str">
        <f>IFERROR(VLOOKUP($J9055,Lookup!$I:$M,Lookup!K$2,0),"")</f>
        <v/>
      </c>
      <c r="M9055" s="6" t="str">
        <f>IFERROR(VLOOKUP($J9055,Lookup!$I:$M,Lookup!L$2,0),"")</f>
        <v/>
      </c>
      <c r="N9055" s="6" t="str">
        <f>IFERROR(VLOOKUP($J9055,Lookup!$I:$M,Lookup!M$2,0),"")</f>
        <v/>
      </c>
      <c r="O9055" s="6">
        <f>IFERROR(VLOOKUP(E9055,Lookup!B:C,2,0),0)</f>
        <v>0</v>
      </c>
    </row>
    <row r="9056" customHeight="1" spans="11:15">
      <c r="K9056" s="6" t="str">
        <f>IFERROR(VLOOKUP($J9056,Lookup!$I:$M,Lookup!J$2,0),"")</f>
        <v/>
      </c>
      <c r="L9056" s="6" t="str">
        <f>IFERROR(VLOOKUP($J9056,Lookup!$I:$M,Lookup!K$2,0),"")</f>
        <v/>
      </c>
      <c r="M9056" s="6" t="str">
        <f>IFERROR(VLOOKUP($J9056,Lookup!$I:$M,Lookup!L$2,0),"")</f>
        <v/>
      </c>
      <c r="N9056" s="6" t="str">
        <f>IFERROR(VLOOKUP($J9056,Lookup!$I:$M,Lookup!M$2,0),"")</f>
        <v/>
      </c>
      <c r="O9056" s="6">
        <f>IFERROR(VLOOKUP(E9056,Lookup!B:C,2,0),0)</f>
        <v>0</v>
      </c>
    </row>
    <row r="9057" customHeight="1" spans="11:15">
      <c r="K9057" s="6" t="str">
        <f>IFERROR(VLOOKUP($J9057,Lookup!$I:$M,Lookup!J$2,0),"")</f>
        <v/>
      </c>
      <c r="L9057" s="6" t="str">
        <f>IFERROR(VLOOKUP($J9057,Lookup!$I:$M,Lookup!K$2,0),"")</f>
        <v/>
      </c>
      <c r="M9057" s="6" t="str">
        <f>IFERROR(VLOOKUP($J9057,Lookup!$I:$M,Lookup!L$2,0),"")</f>
        <v/>
      </c>
      <c r="N9057" s="6" t="str">
        <f>IFERROR(VLOOKUP($J9057,Lookup!$I:$M,Lookup!M$2,0),"")</f>
        <v/>
      </c>
      <c r="O9057" s="6">
        <f>IFERROR(VLOOKUP(E9057,Lookup!B:C,2,0),0)</f>
        <v>0</v>
      </c>
    </row>
    <row r="9058" customHeight="1" spans="11:15">
      <c r="K9058" s="6" t="str">
        <f>IFERROR(VLOOKUP($J9058,Lookup!$I:$M,Lookup!J$2,0),"")</f>
        <v/>
      </c>
      <c r="L9058" s="6" t="str">
        <f>IFERROR(VLOOKUP($J9058,Lookup!$I:$M,Lookup!K$2,0),"")</f>
        <v/>
      </c>
      <c r="M9058" s="6" t="str">
        <f>IFERROR(VLOOKUP($J9058,Lookup!$I:$M,Lookup!L$2,0),"")</f>
        <v/>
      </c>
      <c r="N9058" s="6" t="str">
        <f>IFERROR(VLOOKUP($J9058,Lookup!$I:$M,Lookup!M$2,0),"")</f>
        <v/>
      </c>
      <c r="O9058" s="6">
        <f>IFERROR(VLOOKUP(E9058,Lookup!B:C,2,0),0)</f>
        <v>0</v>
      </c>
    </row>
    <row r="9059" customHeight="1" spans="11:15">
      <c r="K9059" s="6" t="str">
        <f>IFERROR(VLOOKUP($J9059,Lookup!$I:$M,Lookup!J$2,0),"")</f>
        <v/>
      </c>
      <c r="L9059" s="6" t="str">
        <f>IFERROR(VLOOKUP($J9059,Lookup!$I:$M,Lookup!K$2,0),"")</f>
        <v/>
      </c>
      <c r="M9059" s="6" t="str">
        <f>IFERROR(VLOOKUP($J9059,Lookup!$I:$M,Lookup!L$2,0),"")</f>
        <v/>
      </c>
      <c r="N9059" s="6" t="str">
        <f>IFERROR(VLOOKUP($J9059,Lookup!$I:$M,Lookup!M$2,0),"")</f>
        <v/>
      </c>
      <c r="O9059" s="6">
        <f>IFERROR(VLOOKUP(E9059,Lookup!B:C,2,0),0)</f>
        <v>0</v>
      </c>
    </row>
    <row r="9060" customHeight="1" spans="11:15">
      <c r="K9060" s="6" t="str">
        <f>IFERROR(VLOOKUP($J9060,Lookup!$I:$M,Lookup!J$2,0),"")</f>
        <v/>
      </c>
      <c r="L9060" s="6" t="str">
        <f>IFERROR(VLOOKUP($J9060,Lookup!$I:$M,Lookup!K$2,0),"")</f>
        <v/>
      </c>
      <c r="M9060" s="6" t="str">
        <f>IFERROR(VLOOKUP($J9060,Lookup!$I:$M,Lookup!L$2,0),"")</f>
        <v/>
      </c>
      <c r="N9060" s="6" t="str">
        <f>IFERROR(VLOOKUP($J9060,Lookup!$I:$M,Lookup!M$2,0),"")</f>
        <v/>
      </c>
      <c r="O9060" s="6">
        <f>IFERROR(VLOOKUP(E9060,Lookup!B:C,2,0),0)</f>
        <v>0</v>
      </c>
    </row>
    <row r="9061" customHeight="1" spans="11:15">
      <c r="K9061" s="6" t="str">
        <f>IFERROR(VLOOKUP($J9061,Lookup!$I:$M,Lookup!J$2,0),"")</f>
        <v/>
      </c>
      <c r="L9061" s="6" t="str">
        <f>IFERROR(VLOOKUP($J9061,Lookup!$I:$M,Lookup!K$2,0),"")</f>
        <v/>
      </c>
      <c r="M9061" s="6" t="str">
        <f>IFERROR(VLOOKUP($J9061,Lookup!$I:$M,Lookup!L$2,0),"")</f>
        <v/>
      </c>
      <c r="N9061" s="6" t="str">
        <f>IFERROR(VLOOKUP($J9061,Lookup!$I:$M,Lookup!M$2,0),"")</f>
        <v/>
      </c>
      <c r="O9061" s="6">
        <f>IFERROR(VLOOKUP(E9061,Lookup!B:C,2,0),0)</f>
        <v>0</v>
      </c>
    </row>
    <row r="9062" customHeight="1" spans="11:15">
      <c r="K9062" s="6" t="str">
        <f>IFERROR(VLOOKUP($J9062,Lookup!$I:$M,Lookup!J$2,0),"")</f>
        <v/>
      </c>
      <c r="L9062" s="6" t="str">
        <f>IFERROR(VLOOKUP($J9062,Lookup!$I:$M,Lookup!K$2,0),"")</f>
        <v/>
      </c>
      <c r="M9062" s="6" t="str">
        <f>IFERROR(VLOOKUP($J9062,Lookup!$I:$M,Lookup!L$2,0),"")</f>
        <v/>
      </c>
      <c r="N9062" s="6" t="str">
        <f>IFERROR(VLOOKUP($J9062,Lookup!$I:$M,Lookup!M$2,0),"")</f>
        <v/>
      </c>
      <c r="O9062" s="6">
        <f>IFERROR(VLOOKUP(E9062,Lookup!B:C,2,0),0)</f>
        <v>0</v>
      </c>
    </row>
    <row r="9063" customHeight="1" spans="11:15">
      <c r="K9063" s="6" t="str">
        <f>IFERROR(VLOOKUP($J9063,Lookup!$I:$M,Lookup!J$2,0),"")</f>
        <v/>
      </c>
      <c r="L9063" s="6" t="str">
        <f>IFERROR(VLOOKUP($J9063,Lookup!$I:$M,Lookup!K$2,0),"")</f>
        <v/>
      </c>
      <c r="M9063" s="6" t="str">
        <f>IFERROR(VLOOKUP($J9063,Lookup!$I:$M,Lookup!L$2,0),"")</f>
        <v/>
      </c>
      <c r="N9063" s="6" t="str">
        <f>IFERROR(VLOOKUP($J9063,Lookup!$I:$M,Lookup!M$2,0),"")</f>
        <v/>
      </c>
      <c r="O9063" s="6">
        <f>IFERROR(VLOOKUP(E9063,Lookup!B:C,2,0),0)</f>
        <v>0</v>
      </c>
    </row>
    <row r="9064" customHeight="1" spans="11:15">
      <c r="K9064" s="6" t="str">
        <f>IFERROR(VLOOKUP($J9064,Lookup!$I:$M,Lookup!J$2,0),"")</f>
        <v/>
      </c>
      <c r="L9064" s="6" t="str">
        <f>IFERROR(VLOOKUP($J9064,Lookup!$I:$M,Lookup!K$2,0),"")</f>
        <v/>
      </c>
      <c r="M9064" s="6" t="str">
        <f>IFERROR(VLOOKUP($J9064,Lookup!$I:$M,Lookup!L$2,0),"")</f>
        <v/>
      </c>
      <c r="N9064" s="6" t="str">
        <f>IFERROR(VLOOKUP($J9064,Lookup!$I:$M,Lookup!M$2,0),"")</f>
        <v/>
      </c>
      <c r="O9064" s="6">
        <f>IFERROR(VLOOKUP(E9064,Lookup!B:C,2,0),0)</f>
        <v>0</v>
      </c>
    </row>
    <row r="9065" customHeight="1" spans="11:15">
      <c r="K9065" s="6" t="str">
        <f>IFERROR(VLOOKUP($J9065,Lookup!$I:$M,Lookup!J$2,0),"")</f>
        <v/>
      </c>
      <c r="L9065" s="6" t="str">
        <f>IFERROR(VLOOKUP($J9065,Lookup!$I:$M,Lookup!K$2,0),"")</f>
        <v/>
      </c>
      <c r="M9065" s="6" t="str">
        <f>IFERROR(VLOOKUP($J9065,Lookup!$I:$M,Lookup!L$2,0),"")</f>
        <v/>
      </c>
      <c r="N9065" s="6" t="str">
        <f>IFERROR(VLOOKUP($J9065,Lookup!$I:$M,Lookup!M$2,0),"")</f>
        <v/>
      </c>
      <c r="O9065" s="6">
        <f>IFERROR(VLOOKUP(E9065,Lookup!B:C,2,0),0)</f>
        <v>0</v>
      </c>
    </row>
    <row r="9066" customHeight="1" spans="11:15">
      <c r="K9066" s="6" t="str">
        <f>IFERROR(VLOOKUP($J9066,Lookup!$I:$M,Lookup!J$2,0),"")</f>
        <v/>
      </c>
      <c r="L9066" s="6" t="str">
        <f>IFERROR(VLOOKUP($J9066,Lookup!$I:$M,Lookup!K$2,0),"")</f>
        <v/>
      </c>
      <c r="M9066" s="6" t="str">
        <f>IFERROR(VLOOKUP($J9066,Lookup!$I:$M,Lookup!L$2,0),"")</f>
        <v/>
      </c>
      <c r="N9066" s="6" t="str">
        <f>IFERROR(VLOOKUP($J9066,Lookup!$I:$M,Lookup!M$2,0),"")</f>
        <v/>
      </c>
      <c r="O9066" s="6">
        <f>IFERROR(VLOOKUP(E9066,Lookup!B:C,2,0),0)</f>
        <v>0</v>
      </c>
    </row>
    <row r="9067" customHeight="1" spans="11:15">
      <c r="K9067" s="6" t="str">
        <f>IFERROR(VLOOKUP($J9067,Lookup!$I:$M,Lookup!J$2,0),"")</f>
        <v/>
      </c>
      <c r="L9067" s="6" t="str">
        <f>IFERROR(VLOOKUP($J9067,Lookup!$I:$M,Lookup!K$2,0),"")</f>
        <v/>
      </c>
      <c r="M9067" s="6" t="str">
        <f>IFERROR(VLOOKUP($J9067,Lookup!$I:$M,Lookup!L$2,0),"")</f>
        <v/>
      </c>
      <c r="N9067" s="6" t="str">
        <f>IFERROR(VLOOKUP($J9067,Lookup!$I:$M,Lookup!M$2,0),"")</f>
        <v/>
      </c>
      <c r="O9067" s="6">
        <f>IFERROR(VLOOKUP(E9067,Lookup!B:C,2,0),0)</f>
        <v>0</v>
      </c>
    </row>
    <row r="9068" customHeight="1" spans="11:15">
      <c r="K9068" s="6" t="str">
        <f>IFERROR(VLOOKUP($J9068,Lookup!$I:$M,Lookup!J$2,0),"")</f>
        <v/>
      </c>
      <c r="L9068" s="6" t="str">
        <f>IFERROR(VLOOKUP($J9068,Lookup!$I:$M,Lookup!K$2,0),"")</f>
        <v/>
      </c>
      <c r="M9068" s="6" t="str">
        <f>IFERROR(VLOOKUP($J9068,Lookup!$I:$M,Lookup!L$2,0),"")</f>
        <v/>
      </c>
      <c r="N9068" s="6" t="str">
        <f>IFERROR(VLOOKUP($J9068,Lookup!$I:$M,Lookup!M$2,0),"")</f>
        <v/>
      </c>
      <c r="O9068" s="6">
        <f>IFERROR(VLOOKUP(E9068,Lookup!B:C,2,0),0)</f>
        <v>0</v>
      </c>
    </row>
    <row r="9069" customHeight="1" spans="11:15">
      <c r="K9069" s="6" t="str">
        <f>IFERROR(VLOOKUP($J9069,Lookup!$I:$M,Lookup!J$2,0),"")</f>
        <v/>
      </c>
      <c r="L9069" s="6" t="str">
        <f>IFERROR(VLOOKUP($J9069,Lookup!$I:$M,Lookup!K$2,0),"")</f>
        <v/>
      </c>
      <c r="M9069" s="6" t="str">
        <f>IFERROR(VLOOKUP($J9069,Lookup!$I:$M,Lookup!L$2,0),"")</f>
        <v/>
      </c>
      <c r="N9069" s="6" t="str">
        <f>IFERROR(VLOOKUP($J9069,Lookup!$I:$M,Lookup!M$2,0),"")</f>
        <v/>
      </c>
      <c r="O9069" s="6">
        <f>IFERROR(VLOOKUP(E9069,Lookup!B:C,2,0),0)</f>
        <v>0</v>
      </c>
    </row>
    <row r="9070" customHeight="1" spans="11:15">
      <c r="K9070" s="6" t="str">
        <f>IFERROR(VLOOKUP($J9070,Lookup!$I:$M,Lookup!J$2,0),"")</f>
        <v/>
      </c>
      <c r="L9070" s="6" t="str">
        <f>IFERROR(VLOOKUP($J9070,Lookup!$I:$M,Lookup!K$2,0),"")</f>
        <v/>
      </c>
      <c r="M9070" s="6" t="str">
        <f>IFERROR(VLOOKUP($J9070,Lookup!$I:$M,Lookup!L$2,0),"")</f>
        <v/>
      </c>
      <c r="N9070" s="6" t="str">
        <f>IFERROR(VLOOKUP($J9070,Lookup!$I:$M,Lookup!M$2,0),"")</f>
        <v/>
      </c>
      <c r="O9070" s="6">
        <f>IFERROR(VLOOKUP(E9070,Lookup!B:C,2,0),0)</f>
        <v>0</v>
      </c>
    </row>
    <row r="9071" customHeight="1" spans="11:15">
      <c r="K9071" s="6" t="str">
        <f>IFERROR(VLOOKUP($J9071,Lookup!$I:$M,Lookup!J$2,0),"")</f>
        <v/>
      </c>
      <c r="L9071" s="6" t="str">
        <f>IFERROR(VLOOKUP($J9071,Lookup!$I:$M,Lookup!K$2,0),"")</f>
        <v/>
      </c>
      <c r="M9071" s="6" t="str">
        <f>IFERROR(VLOOKUP($J9071,Lookup!$I:$M,Lookup!L$2,0),"")</f>
        <v/>
      </c>
      <c r="N9071" s="6" t="str">
        <f>IFERROR(VLOOKUP($J9071,Lookup!$I:$M,Lookup!M$2,0),"")</f>
        <v/>
      </c>
      <c r="O9071" s="6">
        <f>IFERROR(VLOOKUP(E9071,Lookup!B:C,2,0),0)</f>
        <v>0</v>
      </c>
    </row>
    <row r="9072" customHeight="1" spans="11:15">
      <c r="K9072" s="6" t="str">
        <f>IFERROR(VLOOKUP($J9072,Lookup!$I:$M,Lookup!J$2,0),"")</f>
        <v/>
      </c>
      <c r="L9072" s="6" t="str">
        <f>IFERROR(VLOOKUP($J9072,Lookup!$I:$M,Lookup!K$2,0),"")</f>
        <v/>
      </c>
      <c r="M9072" s="6" t="str">
        <f>IFERROR(VLOOKUP($J9072,Lookup!$I:$M,Lookup!L$2,0),"")</f>
        <v/>
      </c>
      <c r="N9072" s="6" t="str">
        <f>IFERROR(VLOOKUP($J9072,Lookup!$I:$M,Lookup!M$2,0),"")</f>
        <v/>
      </c>
      <c r="O9072" s="6">
        <f>IFERROR(VLOOKUP(E9072,Lookup!B:C,2,0),0)</f>
        <v>0</v>
      </c>
    </row>
    <row r="9073" customHeight="1" spans="11:15">
      <c r="K9073" s="6" t="str">
        <f>IFERROR(VLOOKUP($J9073,Lookup!$I:$M,Lookup!J$2,0),"")</f>
        <v/>
      </c>
      <c r="L9073" s="6" t="str">
        <f>IFERROR(VLOOKUP($J9073,Lookup!$I:$M,Lookup!K$2,0),"")</f>
        <v/>
      </c>
      <c r="M9073" s="6" t="str">
        <f>IFERROR(VLOOKUP($J9073,Lookup!$I:$M,Lookup!L$2,0),"")</f>
        <v/>
      </c>
      <c r="N9073" s="6" t="str">
        <f>IFERROR(VLOOKUP($J9073,Lookup!$I:$M,Lookup!M$2,0),"")</f>
        <v/>
      </c>
      <c r="O9073" s="6">
        <f>IFERROR(VLOOKUP(E9073,Lookup!B:C,2,0),0)</f>
        <v>0</v>
      </c>
    </row>
    <row r="9074" customHeight="1" spans="11:15">
      <c r="K9074" s="6" t="str">
        <f>IFERROR(VLOOKUP($J9074,Lookup!$I:$M,Lookup!J$2,0),"")</f>
        <v/>
      </c>
      <c r="L9074" s="6" t="str">
        <f>IFERROR(VLOOKUP($J9074,Lookup!$I:$M,Lookup!K$2,0),"")</f>
        <v/>
      </c>
      <c r="M9074" s="6" t="str">
        <f>IFERROR(VLOOKUP($J9074,Lookup!$I:$M,Lookup!L$2,0),"")</f>
        <v/>
      </c>
      <c r="N9074" s="6" t="str">
        <f>IFERROR(VLOOKUP($J9074,Lookup!$I:$M,Lookup!M$2,0),"")</f>
        <v/>
      </c>
      <c r="O9074" s="6">
        <f>IFERROR(VLOOKUP(E9074,Lookup!B:C,2,0),0)</f>
        <v>0</v>
      </c>
    </row>
    <row r="9075" customHeight="1" spans="11:15">
      <c r="K9075" s="6" t="str">
        <f>IFERROR(VLOOKUP($J9075,Lookup!$I:$M,Lookup!J$2,0),"")</f>
        <v/>
      </c>
      <c r="L9075" s="6" t="str">
        <f>IFERROR(VLOOKUP($J9075,Lookup!$I:$M,Lookup!K$2,0),"")</f>
        <v/>
      </c>
      <c r="M9075" s="6" t="str">
        <f>IFERROR(VLOOKUP($J9075,Lookup!$I:$M,Lookup!L$2,0),"")</f>
        <v/>
      </c>
      <c r="N9075" s="6" t="str">
        <f>IFERROR(VLOOKUP($J9075,Lookup!$I:$M,Lookup!M$2,0),"")</f>
        <v/>
      </c>
      <c r="O9075" s="6">
        <f>IFERROR(VLOOKUP(E9075,Lookup!B:C,2,0),0)</f>
        <v>0</v>
      </c>
    </row>
    <row r="9076" customHeight="1" spans="11:15">
      <c r="K9076" s="6" t="str">
        <f>IFERROR(VLOOKUP($J9076,Lookup!$I:$M,Lookup!J$2,0),"")</f>
        <v/>
      </c>
      <c r="L9076" s="6" t="str">
        <f>IFERROR(VLOOKUP($J9076,Lookup!$I:$M,Lookup!K$2,0),"")</f>
        <v/>
      </c>
      <c r="M9076" s="6" t="str">
        <f>IFERROR(VLOOKUP($J9076,Lookup!$I:$M,Lookup!L$2,0),"")</f>
        <v/>
      </c>
      <c r="N9076" s="6" t="str">
        <f>IFERROR(VLOOKUP($J9076,Lookup!$I:$M,Lookup!M$2,0),"")</f>
        <v/>
      </c>
      <c r="O9076" s="6">
        <f>IFERROR(VLOOKUP(E9076,Lookup!B:C,2,0),0)</f>
        <v>0</v>
      </c>
    </row>
    <row r="9077" customHeight="1" spans="11:15">
      <c r="K9077" s="6" t="str">
        <f>IFERROR(VLOOKUP($J9077,Lookup!$I:$M,Lookup!J$2,0),"")</f>
        <v/>
      </c>
      <c r="L9077" s="6" t="str">
        <f>IFERROR(VLOOKUP($J9077,Lookup!$I:$M,Lookup!K$2,0),"")</f>
        <v/>
      </c>
      <c r="M9077" s="6" t="str">
        <f>IFERROR(VLOOKUP($J9077,Lookup!$I:$M,Lookup!L$2,0),"")</f>
        <v/>
      </c>
      <c r="N9077" s="6" t="str">
        <f>IFERROR(VLOOKUP($J9077,Lookup!$I:$M,Lookup!M$2,0),"")</f>
        <v/>
      </c>
      <c r="O9077" s="6">
        <f>IFERROR(VLOOKUP(E9077,Lookup!B:C,2,0),0)</f>
        <v>0</v>
      </c>
    </row>
    <row r="9078" customHeight="1" spans="11:15">
      <c r="K9078" s="6" t="str">
        <f>IFERROR(VLOOKUP($J9078,Lookup!$I:$M,Lookup!J$2,0),"")</f>
        <v/>
      </c>
      <c r="L9078" s="6" t="str">
        <f>IFERROR(VLOOKUP($J9078,Lookup!$I:$M,Lookup!K$2,0),"")</f>
        <v/>
      </c>
      <c r="M9078" s="6" t="str">
        <f>IFERROR(VLOOKUP($J9078,Lookup!$I:$M,Lookup!L$2,0),"")</f>
        <v/>
      </c>
      <c r="N9078" s="6" t="str">
        <f>IFERROR(VLOOKUP($J9078,Lookup!$I:$M,Lookup!M$2,0),"")</f>
        <v/>
      </c>
      <c r="O9078" s="6">
        <f>IFERROR(VLOOKUP(E9078,Lookup!B:C,2,0),0)</f>
        <v>0</v>
      </c>
    </row>
    <row r="9079" customHeight="1" spans="11:15">
      <c r="K9079" s="6" t="str">
        <f>IFERROR(VLOOKUP($J9079,Lookup!$I:$M,Lookup!J$2,0),"")</f>
        <v/>
      </c>
      <c r="L9079" s="6" t="str">
        <f>IFERROR(VLOOKUP($J9079,Lookup!$I:$M,Lookup!K$2,0),"")</f>
        <v/>
      </c>
      <c r="M9079" s="6" t="str">
        <f>IFERROR(VLOOKUP($J9079,Lookup!$I:$M,Lookup!L$2,0),"")</f>
        <v/>
      </c>
      <c r="N9079" s="6" t="str">
        <f>IFERROR(VLOOKUP($J9079,Lookup!$I:$M,Lookup!M$2,0),"")</f>
        <v/>
      </c>
      <c r="O9079" s="6">
        <f>IFERROR(VLOOKUP(E9079,Lookup!B:C,2,0),0)</f>
        <v>0</v>
      </c>
    </row>
    <row r="9080" customHeight="1" spans="11:15">
      <c r="K9080" s="6" t="str">
        <f>IFERROR(VLOOKUP($J9080,Lookup!$I:$M,Lookup!J$2,0),"")</f>
        <v/>
      </c>
      <c r="L9080" s="6" t="str">
        <f>IFERROR(VLOOKUP($J9080,Lookup!$I:$M,Lookup!K$2,0),"")</f>
        <v/>
      </c>
      <c r="M9080" s="6" t="str">
        <f>IFERROR(VLOOKUP($J9080,Lookup!$I:$M,Lookup!L$2,0),"")</f>
        <v/>
      </c>
      <c r="N9080" s="6" t="str">
        <f>IFERROR(VLOOKUP($J9080,Lookup!$I:$M,Lookup!M$2,0),"")</f>
        <v/>
      </c>
      <c r="O9080" s="6">
        <f>IFERROR(VLOOKUP(E9080,Lookup!B:C,2,0),0)</f>
        <v>0</v>
      </c>
    </row>
    <row r="9081" customHeight="1" spans="11:15">
      <c r="K9081" s="6" t="str">
        <f>IFERROR(VLOOKUP($J9081,Lookup!$I:$M,Lookup!J$2,0),"")</f>
        <v/>
      </c>
      <c r="L9081" s="6" t="str">
        <f>IFERROR(VLOOKUP($J9081,Lookup!$I:$M,Lookup!K$2,0),"")</f>
        <v/>
      </c>
      <c r="M9081" s="6" t="str">
        <f>IFERROR(VLOOKUP($J9081,Lookup!$I:$M,Lookup!L$2,0),"")</f>
        <v/>
      </c>
      <c r="N9081" s="6" t="str">
        <f>IFERROR(VLOOKUP($J9081,Lookup!$I:$M,Lookup!M$2,0),"")</f>
        <v/>
      </c>
      <c r="O9081" s="6">
        <f>IFERROR(VLOOKUP(E9081,Lookup!B:C,2,0),0)</f>
        <v>0</v>
      </c>
    </row>
    <row r="9082" customHeight="1" spans="11:15">
      <c r="K9082" s="6" t="str">
        <f>IFERROR(VLOOKUP($J9082,Lookup!$I:$M,Lookup!J$2,0),"")</f>
        <v/>
      </c>
      <c r="L9082" s="6" t="str">
        <f>IFERROR(VLOOKUP($J9082,Lookup!$I:$M,Lookup!K$2,0),"")</f>
        <v/>
      </c>
      <c r="M9082" s="6" t="str">
        <f>IFERROR(VLOOKUP($J9082,Lookup!$I:$M,Lookup!L$2,0),"")</f>
        <v/>
      </c>
      <c r="N9082" s="6" t="str">
        <f>IFERROR(VLOOKUP($J9082,Lookup!$I:$M,Lookup!M$2,0),"")</f>
        <v/>
      </c>
      <c r="O9082" s="6">
        <f>IFERROR(VLOOKUP(E9082,Lookup!B:C,2,0),0)</f>
        <v>0</v>
      </c>
    </row>
    <row r="9083" customHeight="1" spans="11:15">
      <c r="K9083" s="6" t="str">
        <f>IFERROR(VLOOKUP($J9083,Lookup!$I:$M,Lookup!J$2,0),"")</f>
        <v/>
      </c>
      <c r="L9083" s="6" t="str">
        <f>IFERROR(VLOOKUP($J9083,Lookup!$I:$M,Lookup!K$2,0),"")</f>
        <v/>
      </c>
      <c r="M9083" s="6" t="str">
        <f>IFERROR(VLOOKUP($J9083,Lookup!$I:$M,Lookup!L$2,0),"")</f>
        <v/>
      </c>
      <c r="N9083" s="6" t="str">
        <f>IFERROR(VLOOKUP($J9083,Lookup!$I:$M,Lookup!M$2,0),"")</f>
        <v/>
      </c>
      <c r="O9083" s="6">
        <f>IFERROR(VLOOKUP(E9083,Lookup!B:C,2,0),0)</f>
        <v>0</v>
      </c>
    </row>
    <row r="9084" customHeight="1" spans="11:15">
      <c r="K9084" s="6" t="str">
        <f>IFERROR(VLOOKUP($J9084,Lookup!$I:$M,Lookup!J$2,0),"")</f>
        <v/>
      </c>
      <c r="L9084" s="6" t="str">
        <f>IFERROR(VLOOKUP($J9084,Lookup!$I:$M,Lookup!K$2,0),"")</f>
        <v/>
      </c>
      <c r="M9084" s="6" t="str">
        <f>IFERROR(VLOOKUP($J9084,Lookup!$I:$M,Lookup!L$2,0),"")</f>
        <v/>
      </c>
      <c r="N9084" s="6" t="str">
        <f>IFERROR(VLOOKUP($J9084,Lookup!$I:$M,Lookup!M$2,0),"")</f>
        <v/>
      </c>
      <c r="O9084" s="6">
        <f>IFERROR(VLOOKUP(E9084,Lookup!B:C,2,0),0)</f>
        <v>0</v>
      </c>
    </row>
    <row r="9085" customHeight="1" spans="11:15">
      <c r="K9085" s="6" t="str">
        <f>IFERROR(VLOOKUP($J9085,Lookup!$I:$M,Lookup!J$2,0),"")</f>
        <v/>
      </c>
      <c r="L9085" s="6" t="str">
        <f>IFERROR(VLOOKUP($J9085,Lookup!$I:$M,Lookup!K$2,0),"")</f>
        <v/>
      </c>
      <c r="M9085" s="6" t="str">
        <f>IFERROR(VLOOKUP($J9085,Lookup!$I:$M,Lookup!L$2,0),"")</f>
        <v/>
      </c>
      <c r="N9085" s="6" t="str">
        <f>IFERROR(VLOOKUP($J9085,Lookup!$I:$M,Lookup!M$2,0),"")</f>
        <v/>
      </c>
      <c r="O9085" s="6">
        <f>IFERROR(VLOOKUP(E9085,Lookup!B:C,2,0),0)</f>
        <v>0</v>
      </c>
    </row>
    <row r="9086" customHeight="1" spans="11:15">
      <c r="K9086" s="6" t="str">
        <f>IFERROR(VLOOKUP($J9086,Lookup!$I:$M,Lookup!J$2,0),"")</f>
        <v/>
      </c>
      <c r="L9086" s="6" t="str">
        <f>IFERROR(VLOOKUP($J9086,Lookup!$I:$M,Lookup!K$2,0),"")</f>
        <v/>
      </c>
      <c r="M9086" s="6" t="str">
        <f>IFERROR(VLOOKUP($J9086,Lookup!$I:$M,Lookup!L$2,0),"")</f>
        <v/>
      </c>
      <c r="N9086" s="6" t="str">
        <f>IFERROR(VLOOKUP($J9086,Lookup!$I:$M,Lookup!M$2,0),"")</f>
        <v/>
      </c>
      <c r="O9086" s="6">
        <f>IFERROR(VLOOKUP(E9086,Lookup!B:C,2,0),0)</f>
        <v>0</v>
      </c>
    </row>
    <row r="9087" customHeight="1" spans="11:15">
      <c r="K9087" s="6" t="str">
        <f>IFERROR(VLOOKUP($J9087,Lookup!$I:$M,Lookup!J$2,0),"")</f>
        <v/>
      </c>
      <c r="L9087" s="6" t="str">
        <f>IFERROR(VLOOKUP($J9087,Lookup!$I:$M,Lookup!K$2,0),"")</f>
        <v/>
      </c>
      <c r="M9087" s="6" t="str">
        <f>IFERROR(VLOOKUP($J9087,Lookup!$I:$M,Lookup!L$2,0),"")</f>
        <v/>
      </c>
      <c r="N9087" s="6" t="str">
        <f>IFERROR(VLOOKUP($J9087,Lookup!$I:$M,Lookup!M$2,0),"")</f>
        <v/>
      </c>
      <c r="O9087" s="6">
        <f>IFERROR(VLOOKUP(E9087,Lookup!B:C,2,0),0)</f>
        <v>0</v>
      </c>
    </row>
    <row r="9088" customHeight="1" spans="11:15">
      <c r="K9088" s="6" t="str">
        <f>IFERROR(VLOOKUP($J9088,Lookup!$I:$M,Lookup!J$2,0),"")</f>
        <v/>
      </c>
      <c r="L9088" s="6" t="str">
        <f>IFERROR(VLOOKUP($J9088,Lookup!$I:$M,Lookup!K$2,0),"")</f>
        <v/>
      </c>
      <c r="M9088" s="6" t="str">
        <f>IFERROR(VLOOKUP($J9088,Lookup!$I:$M,Lookup!L$2,0),"")</f>
        <v/>
      </c>
      <c r="N9088" s="6" t="str">
        <f>IFERROR(VLOOKUP($J9088,Lookup!$I:$M,Lookup!M$2,0),"")</f>
        <v/>
      </c>
      <c r="O9088" s="6">
        <f>IFERROR(VLOOKUP(E9088,Lookup!B:C,2,0),0)</f>
        <v>0</v>
      </c>
    </row>
    <row r="9089" customHeight="1" spans="11:15">
      <c r="K9089" s="6" t="str">
        <f>IFERROR(VLOOKUP($J9089,Lookup!$I:$M,Lookup!J$2,0),"")</f>
        <v/>
      </c>
      <c r="L9089" s="6" t="str">
        <f>IFERROR(VLOOKUP($J9089,Lookup!$I:$M,Lookup!K$2,0),"")</f>
        <v/>
      </c>
      <c r="M9089" s="6" t="str">
        <f>IFERROR(VLOOKUP($J9089,Lookup!$I:$M,Lookup!L$2,0),"")</f>
        <v/>
      </c>
      <c r="N9089" s="6" t="str">
        <f>IFERROR(VLOOKUP($J9089,Lookup!$I:$M,Lookup!M$2,0),"")</f>
        <v/>
      </c>
      <c r="O9089" s="6">
        <f>IFERROR(VLOOKUP(E9089,Lookup!B:C,2,0),0)</f>
        <v>0</v>
      </c>
    </row>
    <row r="9090" customHeight="1" spans="11:15">
      <c r="K9090" s="6" t="str">
        <f>IFERROR(VLOOKUP($J9090,Lookup!$I:$M,Lookup!J$2,0),"")</f>
        <v/>
      </c>
      <c r="L9090" s="6" t="str">
        <f>IFERROR(VLOOKUP($J9090,Lookup!$I:$M,Lookup!K$2,0),"")</f>
        <v/>
      </c>
      <c r="M9090" s="6" t="str">
        <f>IFERROR(VLOOKUP($J9090,Lookup!$I:$M,Lookup!L$2,0),"")</f>
        <v/>
      </c>
      <c r="N9090" s="6" t="str">
        <f>IFERROR(VLOOKUP($J9090,Lookup!$I:$M,Lookup!M$2,0),"")</f>
        <v/>
      </c>
      <c r="O9090" s="6">
        <f>IFERROR(VLOOKUP(E9090,Lookup!B:C,2,0),0)</f>
        <v>0</v>
      </c>
    </row>
    <row r="9091" customHeight="1" spans="11:15">
      <c r="K9091" s="6" t="str">
        <f>IFERROR(VLOOKUP($J9091,Lookup!$I:$M,Lookup!J$2,0),"")</f>
        <v/>
      </c>
      <c r="L9091" s="6" t="str">
        <f>IFERROR(VLOOKUP($J9091,Lookup!$I:$M,Lookup!K$2,0),"")</f>
        <v/>
      </c>
      <c r="M9091" s="6" t="str">
        <f>IFERROR(VLOOKUP($J9091,Lookup!$I:$M,Lookup!L$2,0),"")</f>
        <v/>
      </c>
      <c r="N9091" s="6" t="str">
        <f>IFERROR(VLOOKUP($J9091,Lookup!$I:$M,Lookup!M$2,0),"")</f>
        <v/>
      </c>
      <c r="O9091" s="6">
        <f>IFERROR(VLOOKUP(E9091,Lookup!B:C,2,0),0)</f>
        <v>0</v>
      </c>
    </row>
    <row r="9092" customHeight="1" spans="11:15">
      <c r="K9092" s="6" t="str">
        <f>IFERROR(VLOOKUP($J9092,Lookup!$I:$M,Lookup!J$2,0),"")</f>
        <v/>
      </c>
      <c r="L9092" s="6" t="str">
        <f>IFERROR(VLOOKUP($J9092,Lookup!$I:$M,Lookup!K$2,0),"")</f>
        <v/>
      </c>
      <c r="M9092" s="6" t="str">
        <f>IFERROR(VLOOKUP($J9092,Lookup!$I:$M,Lookup!L$2,0),"")</f>
        <v/>
      </c>
      <c r="N9092" s="6" t="str">
        <f>IFERROR(VLOOKUP($J9092,Lookup!$I:$M,Lookup!M$2,0),"")</f>
        <v/>
      </c>
      <c r="O9092" s="6">
        <f>IFERROR(VLOOKUP(E9092,Lookup!B:C,2,0),0)</f>
        <v>0</v>
      </c>
    </row>
    <row r="9093" customHeight="1" spans="11:15">
      <c r="K9093" s="6" t="str">
        <f>IFERROR(VLOOKUP($J9093,Lookup!$I:$M,Lookup!J$2,0),"")</f>
        <v/>
      </c>
      <c r="L9093" s="6" t="str">
        <f>IFERROR(VLOOKUP($J9093,Lookup!$I:$M,Lookup!K$2,0),"")</f>
        <v/>
      </c>
      <c r="M9093" s="6" t="str">
        <f>IFERROR(VLOOKUP($J9093,Lookup!$I:$M,Lookup!L$2,0),"")</f>
        <v/>
      </c>
      <c r="N9093" s="6" t="str">
        <f>IFERROR(VLOOKUP($J9093,Lookup!$I:$M,Lookup!M$2,0),"")</f>
        <v/>
      </c>
      <c r="O9093" s="6">
        <f>IFERROR(VLOOKUP(E9093,Lookup!B:C,2,0),0)</f>
        <v>0</v>
      </c>
    </row>
    <row r="9094" customHeight="1" spans="11:15">
      <c r="K9094" s="6" t="str">
        <f>IFERROR(VLOOKUP($J9094,Lookup!$I:$M,Lookup!J$2,0),"")</f>
        <v/>
      </c>
      <c r="L9094" s="6" t="str">
        <f>IFERROR(VLOOKUP($J9094,Lookup!$I:$M,Lookup!K$2,0),"")</f>
        <v/>
      </c>
      <c r="M9094" s="6" t="str">
        <f>IFERROR(VLOOKUP($J9094,Lookup!$I:$M,Lookup!L$2,0),"")</f>
        <v/>
      </c>
      <c r="N9094" s="6" t="str">
        <f>IFERROR(VLOOKUP($J9094,Lookup!$I:$M,Lookup!M$2,0),"")</f>
        <v/>
      </c>
      <c r="O9094" s="6">
        <f>IFERROR(VLOOKUP(E9094,Lookup!B:C,2,0),0)</f>
        <v>0</v>
      </c>
    </row>
    <row r="9095" customHeight="1" spans="11:15">
      <c r="K9095" s="6" t="str">
        <f>IFERROR(VLOOKUP($J9095,Lookup!$I:$M,Lookup!J$2,0),"")</f>
        <v/>
      </c>
      <c r="L9095" s="6" t="str">
        <f>IFERROR(VLOOKUP($J9095,Lookup!$I:$M,Lookup!K$2,0),"")</f>
        <v/>
      </c>
      <c r="M9095" s="6" t="str">
        <f>IFERROR(VLOOKUP($J9095,Lookup!$I:$M,Lookup!L$2,0),"")</f>
        <v/>
      </c>
      <c r="N9095" s="6" t="str">
        <f>IFERROR(VLOOKUP($J9095,Lookup!$I:$M,Lookup!M$2,0),"")</f>
        <v/>
      </c>
      <c r="O9095" s="6">
        <f>IFERROR(VLOOKUP(E9095,Lookup!B:C,2,0),0)</f>
        <v>0</v>
      </c>
    </row>
    <row r="9096" customHeight="1" spans="11:15">
      <c r="K9096" s="6" t="str">
        <f>IFERROR(VLOOKUP($J9096,Lookup!$I:$M,Lookup!J$2,0),"")</f>
        <v/>
      </c>
      <c r="L9096" s="6" t="str">
        <f>IFERROR(VLOOKUP($J9096,Lookup!$I:$M,Lookup!K$2,0),"")</f>
        <v/>
      </c>
      <c r="M9096" s="6" t="str">
        <f>IFERROR(VLOOKUP($J9096,Lookup!$I:$M,Lookup!L$2,0),"")</f>
        <v/>
      </c>
      <c r="N9096" s="6" t="str">
        <f>IFERROR(VLOOKUP($J9096,Lookup!$I:$M,Lookup!M$2,0),"")</f>
        <v/>
      </c>
      <c r="O9096" s="6">
        <f>IFERROR(VLOOKUP(E9096,Lookup!B:C,2,0),0)</f>
        <v>0</v>
      </c>
    </row>
    <row r="9097" customHeight="1" spans="11:15">
      <c r="K9097" s="6" t="str">
        <f>IFERROR(VLOOKUP($J9097,Lookup!$I:$M,Lookup!J$2,0),"")</f>
        <v/>
      </c>
      <c r="L9097" s="6" t="str">
        <f>IFERROR(VLOOKUP($J9097,Lookup!$I:$M,Lookup!K$2,0),"")</f>
        <v/>
      </c>
      <c r="M9097" s="6" t="str">
        <f>IFERROR(VLOOKUP($J9097,Lookup!$I:$M,Lookup!L$2,0),"")</f>
        <v/>
      </c>
      <c r="N9097" s="6" t="str">
        <f>IFERROR(VLOOKUP($J9097,Lookup!$I:$M,Lookup!M$2,0),"")</f>
        <v/>
      </c>
      <c r="O9097" s="6">
        <f>IFERROR(VLOOKUP(E9097,Lookup!B:C,2,0),0)</f>
        <v>0</v>
      </c>
    </row>
    <row r="9098" customHeight="1" spans="11:15">
      <c r="K9098" s="6" t="str">
        <f>IFERROR(VLOOKUP($J9098,Lookup!$I:$M,Lookup!J$2,0),"")</f>
        <v/>
      </c>
      <c r="L9098" s="6" t="str">
        <f>IFERROR(VLOOKUP($J9098,Lookup!$I:$M,Lookup!K$2,0),"")</f>
        <v/>
      </c>
      <c r="M9098" s="6" t="str">
        <f>IFERROR(VLOOKUP($J9098,Lookup!$I:$M,Lookup!L$2,0),"")</f>
        <v/>
      </c>
      <c r="N9098" s="6" t="str">
        <f>IFERROR(VLOOKUP($J9098,Lookup!$I:$M,Lookup!M$2,0),"")</f>
        <v/>
      </c>
      <c r="O9098" s="6">
        <f>IFERROR(VLOOKUP(E9098,Lookup!B:C,2,0),0)</f>
        <v>0</v>
      </c>
    </row>
    <row r="9099" customHeight="1" spans="11:15">
      <c r="K9099" s="6" t="str">
        <f>IFERROR(VLOOKUP($J9099,Lookup!$I:$M,Lookup!J$2,0),"")</f>
        <v/>
      </c>
      <c r="L9099" s="6" t="str">
        <f>IFERROR(VLOOKUP($J9099,Lookup!$I:$M,Lookup!K$2,0),"")</f>
        <v/>
      </c>
      <c r="M9099" s="6" t="str">
        <f>IFERROR(VLOOKUP($J9099,Lookup!$I:$M,Lookup!L$2,0),"")</f>
        <v/>
      </c>
      <c r="N9099" s="6" t="str">
        <f>IFERROR(VLOOKUP($J9099,Lookup!$I:$M,Lookup!M$2,0),"")</f>
        <v/>
      </c>
      <c r="O9099" s="6">
        <f>IFERROR(VLOOKUP(E9099,Lookup!B:C,2,0),0)</f>
        <v>0</v>
      </c>
    </row>
    <row r="9100" customHeight="1" spans="11:15">
      <c r="K9100" s="6" t="str">
        <f>IFERROR(VLOOKUP($J9100,Lookup!$I:$M,Lookup!J$2,0),"")</f>
        <v/>
      </c>
      <c r="L9100" s="6" t="str">
        <f>IFERROR(VLOOKUP($J9100,Lookup!$I:$M,Lookup!K$2,0),"")</f>
        <v/>
      </c>
      <c r="M9100" s="6" t="str">
        <f>IFERROR(VLOOKUP($J9100,Lookup!$I:$M,Lookup!L$2,0),"")</f>
        <v/>
      </c>
      <c r="N9100" s="6" t="str">
        <f>IFERROR(VLOOKUP($J9100,Lookup!$I:$M,Lookup!M$2,0),"")</f>
        <v/>
      </c>
      <c r="O9100" s="6">
        <f>IFERROR(VLOOKUP(E9100,Lookup!B:C,2,0),0)</f>
        <v>0</v>
      </c>
    </row>
    <row r="9101" customHeight="1" spans="11:15">
      <c r="K9101" s="6" t="str">
        <f>IFERROR(VLOOKUP($J9101,Lookup!$I:$M,Lookup!J$2,0),"")</f>
        <v/>
      </c>
      <c r="L9101" s="6" t="str">
        <f>IFERROR(VLOOKUP($J9101,Lookup!$I:$M,Lookup!K$2,0),"")</f>
        <v/>
      </c>
      <c r="M9101" s="6" t="str">
        <f>IFERROR(VLOOKUP($J9101,Lookup!$I:$M,Lookup!L$2,0),"")</f>
        <v/>
      </c>
      <c r="N9101" s="6" t="str">
        <f>IFERROR(VLOOKUP($J9101,Lookup!$I:$M,Lookup!M$2,0),"")</f>
        <v/>
      </c>
      <c r="O9101" s="6">
        <f>IFERROR(VLOOKUP(E9101,Lookup!B:C,2,0),0)</f>
        <v>0</v>
      </c>
    </row>
    <row r="9102" customHeight="1" spans="11:15">
      <c r="K9102" s="6" t="str">
        <f>IFERROR(VLOOKUP($J9102,Lookup!$I:$M,Lookup!J$2,0),"")</f>
        <v/>
      </c>
      <c r="L9102" s="6" t="str">
        <f>IFERROR(VLOOKUP($J9102,Lookup!$I:$M,Lookup!K$2,0),"")</f>
        <v/>
      </c>
      <c r="M9102" s="6" t="str">
        <f>IFERROR(VLOOKUP($J9102,Lookup!$I:$M,Lookup!L$2,0),"")</f>
        <v/>
      </c>
      <c r="N9102" s="6" t="str">
        <f>IFERROR(VLOOKUP($J9102,Lookup!$I:$M,Lookup!M$2,0),"")</f>
        <v/>
      </c>
      <c r="O9102" s="6">
        <f>IFERROR(VLOOKUP(E9102,Lookup!B:C,2,0),0)</f>
        <v>0</v>
      </c>
    </row>
    <row r="9103" customHeight="1" spans="11:15">
      <c r="K9103" s="6" t="str">
        <f>IFERROR(VLOOKUP($J9103,Lookup!$I:$M,Lookup!J$2,0),"")</f>
        <v/>
      </c>
      <c r="L9103" s="6" t="str">
        <f>IFERROR(VLOOKUP($J9103,Lookup!$I:$M,Lookup!K$2,0),"")</f>
        <v/>
      </c>
      <c r="M9103" s="6" t="str">
        <f>IFERROR(VLOOKUP($J9103,Lookup!$I:$M,Lookup!L$2,0),"")</f>
        <v/>
      </c>
      <c r="N9103" s="6" t="str">
        <f>IFERROR(VLOOKUP($J9103,Lookup!$I:$M,Lookup!M$2,0),"")</f>
        <v/>
      </c>
      <c r="O9103" s="6">
        <f>IFERROR(VLOOKUP(E9103,Lookup!B:C,2,0),0)</f>
        <v>0</v>
      </c>
    </row>
    <row r="9104" customHeight="1" spans="11:15">
      <c r="K9104" s="6" t="str">
        <f>IFERROR(VLOOKUP($J9104,Lookup!$I:$M,Lookup!J$2,0),"")</f>
        <v/>
      </c>
      <c r="L9104" s="6" t="str">
        <f>IFERROR(VLOOKUP($J9104,Lookup!$I:$M,Lookup!K$2,0),"")</f>
        <v/>
      </c>
      <c r="M9104" s="6" t="str">
        <f>IFERROR(VLOOKUP($J9104,Lookup!$I:$M,Lookup!L$2,0),"")</f>
        <v/>
      </c>
      <c r="N9104" s="6" t="str">
        <f>IFERROR(VLOOKUP($J9104,Lookup!$I:$M,Lookup!M$2,0),"")</f>
        <v/>
      </c>
      <c r="O9104" s="6">
        <f>IFERROR(VLOOKUP(E9104,Lookup!B:C,2,0),0)</f>
        <v>0</v>
      </c>
    </row>
    <row r="9105" customHeight="1" spans="11:15">
      <c r="K9105" s="6" t="str">
        <f>IFERROR(VLOOKUP($J9105,Lookup!$I:$M,Lookup!J$2,0),"")</f>
        <v/>
      </c>
      <c r="L9105" s="6" t="str">
        <f>IFERROR(VLOOKUP($J9105,Lookup!$I:$M,Lookup!K$2,0),"")</f>
        <v/>
      </c>
      <c r="M9105" s="6" t="str">
        <f>IFERROR(VLOOKUP($J9105,Lookup!$I:$M,Lookup!L$2,0),"")</f>
        <v/>
      </c>
      <c r="N9105" s="6" t="str">
        <f>IFERROR(VLOOKUP($J9105,Lookup!$I:$M,Lookup!M$2,0),"")</f>
        <v/>
      </c>
      <c r="O9105" s="6">
        <f>IFERROR(VLOOKUP(E9105,Lookup!B:C,2,0),0)</f>
        <v>0</v>
      </c>
    </row>
    <row r="9106" customHeight="1" spans="11:15">
      <c r="K9106" s="6" t="str">
        <f>IFERROR(VLOOKUP($J9106,Lookup!$I:$M,Lookup!J$2,0),"")</f>
        <v/>
      </c>
      <c r="L9106" s="6" t="str">
        <f>IFERROR(VLOOKUP($J9106,Lookup!$I:$M,Lookup!K$2,0),"")</f>
        <v/>
      </c>
      <c r="M9106" s="6" t="str">
        <f>IFERROR(VLOOKUP($J9106,Lookup!$I:$M,Lookup!L$2,0),"")</f>
        <v/>
      </c>
      <c r="N9106" s="6" t="str">
        <f>IFERROR(VLOOKUP($J9106,Lookup!$I:$M,Lookup!M$2,0),"")</f>
        <v/>
      </c>
      <c r="O9106" s="6">
        <f>IFERROR(VLOOKUP(E9106,Lookup!B:C,2,0),0)</f>
        <v>0</v>
      </c>
    </row>
    <row r="9107" customHeight="1" spans="11:15">
      <c r="K9107" s="6" t="str">
        <f>IFERROR(VLOOKUP($J9107,Lookup!$I:$M,Lookup!J$2,0),"")</f>
        <v/>
      </c>
      <c r="L9107" s="6" t="str">
        <f>IFERROR(VLOOKUP($J9107,Lookup!$I:$M,Lookup!K$2,0),"")</f>
        <v/>
      </c>
      <c r="M9107" s="6" t="str">
        <f>IFERROR(VLOOKUP($J9107,Lookup!$I:$M,Lookup!L$2,0),"")</f>
        <v/>
      </c>
      <c r="N9107" s="6" t="str">
        <f>IFERROR(VLOOKUP($J9107,Lookup!$I:$M,Lookup!M$2,0),"")</f>
        <v/>
      </c>
      <c r="O9107" s="6">
        <f>IFERROR(VLOOKUP(E9107,Lookup!B:C,2,0),0)</f>
        <v>0</v>
      </c>
    </row>
    <row r="9108" customHeight="1" spans="11:15">
      <c r="K9108" s="6" t="str">
        <f>IFERROR(VLOOKUP($J9108,Lookup!$I:$M,Lookup!J$2,0),"")</f>
        <v/>
      </c>
      <c r="L9108" s="6" t="str">
        <f>IFERROR(VLOOKUP($J9108,Lookup!$I:$M,Lookup!K$2,0),"")</f>
        <v/>
      </c>
      <c r="M9108" s="6" t="str">
        <f>IFERROR(VLOOKUP($J9108,Lookup!$I:$M,Lookup!L$2,0),"")</f>
        <v/>
      </c>
      <c r="N9108" s="6" t="str">
        <f>IFERROR(VLOOKUP($J9108,Lookup!$I:$M,Lookup!M$2,0),"")</f>
        <v/>
      </c>
      <c r="O9108" s="6">
        <f>IFERROR(VLOOKUP(E9108,Lookup!B:C,2,0),0)</f>
        <v>0</v>
      </c>
    </row>
    <row r="9109" customHeight="1" spans="11:15">
      <c r="K9109" s="6" t="str">
        <f>IFERROR(VLOOKUP($J9109,Lookup!$I:$M,Lookup!J$2,0),"")</f>
        <v/>
      </c>
      <c r="L9109" s="6" t="str">
        <f>IFERROR(VLOOKUP($J9109,Lookup!$I:$M,Lookup!K$2,0),"")</f>
        <v/>
      </c>
      <c r="M9109" s="6" t="str">
        <f>IFERROR(VLOOKUP($J9109,Lookup!$I:$M,Lookup!L$2,0),"")</f>
        <v/>
      </c>
      <c r="N9109" s="6" t="str">
        <f>IFERROR(VLOOKUP($J9109,Lookup!$I:$M,Lookup!M$2,0),"")</f>
        <v/>
      </c>
      <c r="O9109" s="6">
        <f>IFERROR(VLOOKUP(E9109,Lookup!B:C,2,0),0)</f>
        <v>0</v>
      </c>
    </row>
    <row r="9110" customHeight="1" spans="11:15">
      <c r="K9110" s="6" t="str">
        <f>IFERROR(VLOOKUP($J9110,Lookup!$I:$M,Lookup!J$2,0),"")</f>
        <v/>
      </c>
      <c r="L9110" s="6" t="str">
        <f>IFERROR(VLOOKUP($J9110,Lookup!$I:$M,Lookup!K$2,0),"")</f>
        <v/>
      </c>
      <c r="M9110" s="6" t="str">
        <f>IFERROR(VLOOKUP($J9110,Lookup!$I:$M,Lookup!L$2,0),"")</f>
        <v/>
      </c>
      <c r="N9110" s="6" t="str">
        <f>IFERROR(VLOOKUP($J9110,Lookup!$I:$M,Lookup!M$2,0),"")</f>
        <v/>
      </c>
      <c r="O9110" s="6">
        <f>IFERROR(VLOOKUP(E9110,Lookup!B:C,2,0),0)</f>
        <v>0</v>
      </c>
    </row>
    <row r="9111" customHeight="1" spans="11:15">
      <c r="K9111" s="6" t="str">
        <f>IFERROR(VLOOKUP($J9111,Lookup!$I:$M,Lookup!J$2,0),"")</f>
        <v/>
      </c>
      <c r="L9111" s="6" t="str">
        <f>IFERROR(VLOOKUP($J9111,Lookup!$I:$M,Lookup!K$2,0),"")</f>
        <v/>
      </c>
      <c r="M9111" s="6" t="str">
        <f>IFERROR(VLOOKUP($J9111,Lookup!$I:$M,Lookup!L$2,0),"")</f>
        <v/>
      </c>
      <c r="N9111" s="6" t="str">
        <f>IFERROR(VLOOKUP($J9111,Lookup!$I:$M,Lookup!M$2,0),"")</f>
        <v/>
      </c>
      <c r="O9111" s="6">
        <f>IFERROR(VLOOKUP(E9111,Lookup!B:C,2,0),0)</f>
        <v>0</v>
      </c>
    </row>
    <row r="9112" customHeight="1" spans="11:15">
      <c r="K9112" s="6" t="str">
        <f>IFERROR(VLOOKUP($J9112,Lookup!$I:$M,Lookup!J$2,0),"")</f>
        <v/>
      </c>
      <c r="L9112" s="6" t="str">
        <f>IFERROR(VLOOKUP($J9112,Lookup!$I:$M,Lookup!K$2,0),"")</f>
        <v/>
      </c>
      <c r="M9112" s="6" t="str">
        <f>IFERROR(VLOOKUP($J9112,Lookup!$I:$M,Lookup!L$2,0),"")</f>
        <v/>
      </c>
      <c r="N9112" s="6" t="str">
        <f>IFERROR(VLOOKUP($J9112,Lookup!$I:$M,Lookup!M$2,0),"")</f>
        <v/>
      </c>
      <c r="O9112" s="6">
        <f>IFERROR(VLOOKUP(E9112,Lookup!B:C,2,0),0)</f>
        <v>0</v>
      </c>
    </row>
    <row r="9113" customHeight="1" spans="11:15">
      <c r="K9113" s="6" t="str">
        <f>IFERROR(VLOOKUP($J9113,Lookup!$I:$M,Lookup!J$2,0),"")</f>
        <v/>
      </c>
      <c r="L9113" s="6" t="str">
        <f>IFERROR(VLOOKUP($J9113,Lookup!$I:$M,Lookup!K$2,0),"")</f>
        <v/>
      </c>
      <c r="M9113" s="6" t="str">
        <f>IFERROR(VLOOKUP($J9113,Lookup!$I:$M,Lookup!L$2,0),"")</f>
        <v/>
      </c>
      <c r="N9113" s="6" t="str">
        <f>IFERROR(VLOOKUP($J9113,Lookup!$I:$M,Lookup!M$2,0),"")</f>
        <v/>
      </c>
      <c r="O9113" s="6">
        <f>IFERROR(VLOOKUP(E9113,Lookup!B:C,2,0),0)</f>
        <v>0</v>
      </c>
    </row>
    <row r="9114" customHeight="1" spans="11:15">
      <c r="K9114" s="6" t="str">
        <f>IFERROR(VLOOKUP($J9114,Lookup!$I:$M,Lookup!J$2,0),"")</f>
        <v/>
      </c>
      <c r="L9114" s="6" t="str">
        <f>IFERROR(VLOOKUP($J9114,Lookup!$I:$M,Lookup!K$2,0),"")</f>
        <v/>
      </c>
      <c r="M9114" s="6" t="str">
        <f>IFERROR(VLOOKUP($J9114,Lookup!$I:$M,Lookup!L$2,0),"")</f>
        <v/>
      </c>
      <c r="N9114" s="6" t="str">
        <f>IFERROR(VLOOKUP($J9114,Lookup!$I:$M,Lookup!M$2,0),"")</f>
        <v/>
      </c>
      <c r="O9114" s="6">
        <f>IFERROR(VLOOKUP(E9114,Lookup!B:C,2,0),0)</f>
        <v>0</v>
      </c>
    </row>
    <row r="9115" customHeight="1" spans="11:15">
      <c r="K9115" s="6" t="str">
        <f>IFERROR(VLOOKUP($J9115,Lookup!$I:$M,Lookup!J$2,0),"")</f>
        <v/>
      </c>
      <c r="L9115" s="6" t="str">
        <f>IFERROR(VLOOKUP($J9115,Lookup!$I:$M,Lookup!K$2,0),"")</f>
        <v/>
      </c>
      <c r="M9115" s="6" t="str">
        <f>IFERROR(VLOOKUP($J9115,Lookup!$I:$M,Lookup!L$2,0),"")</f>
        <v/>
      </c>
      <c r="N9115" s="6" t="str">
        <f>IFERROR(VLOOKUP($J9115,Lookup!$I:$M,Lookup!M$2,0),"")</f>
        <v/>
      </c>
      <c r="O9115" s="6">
        <f>IFERROR(VLOOKUP(E9115,Lookup!B:C,2,0),0)</f>
        <v>0</v>
      </c>
    </row>
    <row r="9116" customHeight="1" spans="11:15">
      <c r="K9116" s="6" t="str">
        <f>IFERROR(VLOOKUP($J9116,Lookup!$I:$M,Lookup!J$2,0),"")</f>
        <v/>
      </c>
      <c r="L9116" s="6" t="str">
        <f>IFERROR(VLOOKUP($J9116,Lookup!$I:$M,Lookup!K$2,0),"")</f>
        <v/>
      </c>
      <c r="M9116" s="6" t="str">
        <f>IFERROR(VLOOKUP($J9116,Lookup!$I:$M,Lookup!L$2,0),"")</f>
        <v/>
      </c>
      <c r="N9116" s="6" t="str">
        <f>IFERROR(VLOOKUP($J9116,Lookup!$I:$M,Lookup!M$2,0),"")</f>
        <v/>
      </c>
      <c r="O9116" s="6">
        <f>IFERROR(VLOOKUP(E9116,Lookup!B:C,2,0),0)</f>
        <v>0</v>
      </c>
    </row>
    <row r="9117" customHeight="1" spans="11:15">
      <c r="K9117" s="6" t="str">
        <f>IFERROR(VLOOKUP($J9117,Lookup!$I:$M,Lookup!J$2,0),"")</f>
        <v/>
      </c>
      <c r="L9117" s="6" t="str">
        <f>IFERROR(VLOOKUP($J9117,Lookup!$I:$M,Lookup!K$2,0),"")</f>
        <v/>
      </c>
      <c r="M9117" s="6" t="str">
        <f>IFERROR(VLOOKUP($J9117,Lookup!$I:$M,Lookup!L$2,0),"")</f>
        <v/>
      </c>
      <c r="N9117" s="6" t="str">
        <f>IFERROR(VLOOKUP($J9117,Lookup!$I:$M,Lookup!M$2,0),"")</f>
        <v/>
      </c>
      <c r="O9117" s="6">
        <f>IFERROR(VLOOKUP(E9117,Lookup!B:C,2,0),0)</f>
        <v>0</v>
      </c>
    </row>
    <row r="9118" customHeight="1" spans="11:15">
      <c r="K9118" s="6" t="str">
        <f>IFERROR(VLOOKUP($J9118,Lookup!$I:$M,Lookup!J$2,0),"")</f>
        <v/>
      </c>
      <c r="L9118" s="6" t="str">
        <f>IFERROR(VLOOKUP($J9118,Lookup!$I:$M,Lookup!K$2,0),"")</f>
        <v/>
      </c>
      <c r="M9118" s="6" t="str">
        <f>IFERROR(VLOOKUP($J9118,Lookup!$I:$M,Lookup!L$2,0),"")</f>
        <v/>
      </c>
      <c r="N9118" s="6" t="str">
        <f>IFERROR(VLOOKUP($J9118,Lookup!$I:$M,Lookup!M$2,0),"")</f>
        <v/>
      </c>
      <c r="O9118" s="6">
        <f>IFERROR(VLOOKUP(E9118,Lookup!B:C,2,0),0)</f>
        <v>0</v>
      </c>
    </row>
    <row r="9119" customHeight="1" spans="11:15">
      <c r="K9119" s="6" t="str">
        <f>IFERROR(VLOOKUP($J9119,Lookup!$I:$M,Lookup!J$2,0),"")</f>
        <v/>
      </c>
      <c r="L9119" s="6" t="str">
        <f>IFERROR(VLOOKUP($J9119,Lookup!$I:$M,Lookup!K$2,0),"")</f>
        <v/>
      </c>
      <c r="M9119" s="6" t="str">
        <f>IFERROR(VLOOKUP($J9119,Lookup!$I:$M,Lookup!L$2,0),"")</f>
        <v/>
      </c>
      <c r="N9119" s="6" t="str">
        <f>IFERROR(VLOOKUP($J9119,Lookup!$I:$M,Lookup!M$2,0),"")</f>
        <v/>
      </c>
      <c r="O9119" s="6">
        <f>IFERROR(VLOOKUP(E9119,Lookup!B:C,2,0),0)</f>
        <v>0</v>
      </c>
    </row>
    <row r="9120" customHeight="1" spans="11:15">
      <c r="K9120" s="6" t="str">
        <f>IFERROR(VLOOKUP($J9120,Lookup!$I:$M,Lookup!J$2,0),"")</f>
        <v/>
      </c>
      <c r="L9120" s="6" t="str">
        <f>IFERROR(VLOOKUP($J9120,Lookup!$I:$M,Lookup!K$2,0),"")</f>
        <v/>
      </c>
      <c r="M9120" s="6" t="str">
        <f>IFERROR(VLOOKUP($J9120,Lookup!$I:$M,Lookup!L$2,0),"")</f>
        <v/>
      </c>
      <c r="N9120" s="6" t="str">
        <f>IFERROR(VLOOKUP($J9120,Lookup!$I:$M,Lookup!M$2,0),"")</f>
        <v/>
      </c>
      <c r="O9120" s="6">
        <f>IFERROR(VLOOKUP(E9120,Lookup!B:C,2,0),0)</f>
        <v>0</v>
      </c>
    </row>
    <row r="9121" customHeight="1" spans="11:15">
      <c r="K9121" s="6" t="str">
        <f>IFERROR(VLOOKUP($J9121,Lookup!$I:$M,Lookup!J$2,0),"")</f>
        <v/>
      </c>
      <c r="L9121" s="6" t="str">
        <f>IFERROR(VLOOKUP($J9121,Lookup!$I:$M,Lookup!K$2,0),"")</f>
        <v/>
      </c>
      <c r="M9121" s="6" t="str">
        <f>IFERROR(VLOOKUP($J9121,Lookup!$I:$M,Lookup!L$2,0),"")</f>
        <v/>
      </c>
      <c r="N9121" s="6" t="str">
        <f>IFERROR(VLOOKUP($J9121,Lookup!$I:$M,Lookup!M$2,0),"")</f>
        <v/>
      </c>
      <c r="O9121" s="6">
        <f>IFERROR(VLOOKUP(E9121,Lookup!B:C,2,0),0)</f>
        <v>0</v>
      </c>
    </row>
    <row r="9122" customHeight="1" spans="11:15">
      <c r="K9122" s="6" t="str">
        <f>IFERROR(VLOOKUP($J9122,Lookup!$I:$M,Lookup!J$2,0),"")</f>
        <v/>
      </c>
      <c r="L9122" s="6" t="str">
        <f>IFERROR(VLOOKUP($J9122,Lookup!$I:$M,Lookup!K$2,0),"")</f>
        <v/>
      </c>
      <c r="M9122" s="6" t="str">
        <f>IFERROR(VLOOKUP($J9122,Lookup!$I:$M,Lookup!L$2,0),"")</f>
        <v/>
      </c>
      <c r="N9122" s="6" t="str">
        <f>IFERROR(VLOOKUP($J9122,Lookup!$I:$M,Lookup!M$2,0),"")</f>
        <v/>
      </c>
      <c r="O9122" s="6">
        <f>IFERROR(VLOOKUP(E9122,Lookup!B:C,2,0),0)</f>
        <v>0</v>
      </c>
    </row>
    <row r="9123" customHeight="1" spans="11:15">
      <c r="K9123" s="6" t="str">
        <f>IFERROR(VLOOKUP($J9123,Lookup!$I:$M,Lookup!J$2,0),"")</f>
        <v/>
      </c>
      <c r="L9123" s="6" t="str">
        <f>IFERROR(VLOOKUP($J9123,Lookup!$I:$M,Lookup!K$2,0),"")</f>
        <v/>
      </c>
      <c r="M9123" s="6" t="str">
        <f>IFERROR(VLOOKUP($J9123,Lookup!$I:$M,Lookup!L$2,0),"")</f>
        <v/>
      </c>
      <c r="N9123" s="6" t="str">
        <f>IFERROR(VLOOKUP($J9123,Lookup!$I:$M,Lookup!M$2,0),"")</f>
        <v/>
      </c>
      <c r="O9123" s="6">
        <f>IFERROR(VLOOKUP(E9123,Lookup!B:C,2,0),0)</f>
        <v>0</v>
      </c>
    </row>
    <row r="9124" customHeight="1" spans="11:15">
      <c r="K9124" s="6" t="str">
        <f>IFERROR(VLOOKUP($J9124,Lookup!$I:$M,Lookup!J$2,0),"")</f>
        <v/>
      </c>
      <c r="L9124" s="6" t="str">
        <f>IFERROR(VLOOKUP($J9124,Lookup!$I:$M,Lookup!K$2,0),"")</f>
        <v/>
      </c>
      <c r="M9124" s="6" t="str">
        <f>IFERROR(VLOOKUP($J9124,Lookup!$I:$M,Lookup!L$2,0),"")</f>
        <v/>
      </c>
      <c r="N9124" s="6" t="str">
        <f>IFERROR(VLOOKUP($J9124,Lookup!$I:$M,Lookup!M$2,0),"")</f>
        <v/>
      </c>
      <c r="O9124" s="6">
        <f>IFERROR(VLOOKUP(E9124,Lookup!B:C,2,0),0)</f>
        <v>0</v>
      </c>
    </row>
    <row r="9125" customHeight="1" spans="11:15">
      <c r="K9125" s="6" t="str">
        <f>IFERROR(VLOOKUP($J9125,Lookup!$I:$M,Lookup!J$2,0),"")</f>
        <v/>
      </c>
      <c r="L9125" s="6" t="str">
        <f>IFERROR(VLOOKUP($J9125,Lookup!$I:$M,Lookup!K$2,0),"")</f>
        <v/>
      </c>
      <c r="M9125" s="6" t="str">
        <f>IFERROR(VLOOKUP($J9125,Lookup!$I:$M,Lookup!L$2,0),"")</f>
        <v/>
      </c>
      <c r="N9125" s="6" t="str">
        <f>IFERROR(VLOOKUP($J9125,Lookup!$I:$M,Lookup!M$2,0),"")</f>
        <v/>
      </c>
      <c r="O9125" s="6">
        <f>IFERROR(VLOOKUP(E9125,Lookup!B:C,2,0),0)</f>
        <v>0</v>
      </c>
    </row>
    <row r="9126" customHeight="1" spans="11:15">
      <c r="K9126" s="6" t="str">
        <f>IFERROR(VLOOKUP($J9126,Lookup!$I:$M,Lookup!J$2,0),"")</f>
        <v/>
      </c>
      <c r="L9126" s="6" t="str">
        <f>IFERROR(VLOOKUP($J9126,Lookup!$I:$M,Lookup!K$2,0),"")</f>
        <v/>
      </c>
      <c r="M9126" s="6" t="str">
        <f>IFERROR(VLOOKUP($J9126,Lookup!$I:$M,Lookup!L$2,0),"")</f>
        <v/>
      </c>
      <c r="N9126" s="6" t="str">
        <f>IFERROR(VLOOKUP($J9126,Lookup!$I:$M,Lookup!M$2,0),"")</f>
        <v/>
      </c>
      <c r="O9126" s="6">
        <f>IFERROR(VLOOKUP(E9126,Lookup!B:C,2,0),0)</f>
        <v>0</v>
      </c>
    </row>
    <row r="9127" customHeight="1" spans="11:15">
      <c r="K9127" s="6" t="str">
        <f>IFERROR(VLOOKUP($J9127,Lookup!$I:$M,Lookup!J$2,0),"")</f>
        <v/>
      </c>
      <c r="L9127" s="6" t="str">
        <f>IFERROR(VLOOKUP($J9127,Lookup!$I:$M,Lookup!K$2,0),"")</f>
        <v/>
      </c>
      <c r="M9127" s="6" t="str">
        <f>IFERROR(VLOOKUP($J9127,Lookup!$I:$M,Lookup!L$2,0),"")</f>
        <v/>
      </c>
      <c r="N9127" s="6" t="str">
        <f>IFERROR(VLOOKUP($J9127,Lookup!$I:$M,Lookup!M$2,0),"")</f>
        <v/>
      </c>
      <c r="O9127" s="6">
        <f>IFERROR(VLOOKUP(E9127,Lookup!B:C,2,0),0)</f>
        <v>0</v>
      </c>
    </row>
    <row r="9128" customHeight="1" spans="11:15">
      <c r="K9128" s="6" t="str">
        <f>IFERROR(VLOOKUP($J9128,Lookup!$I:$M,Lookup!J$2,0),"")</f>
        <v/>
      </c>
      <c r="L9128" s="6" t="str">
        <f>IFERROR(VLOOKUP($J9128,Lookup!$I:$M,Lookup!K$2,0),"")</f>
        <v/>
      </c>
      <c r="M9128" s="6" t="str">
        <f>IFERROR(VLOOKUP($J9128,Lookup!$I:$M,Lookup!L$2,0),"")</f>
        <v/>
      </c>
      <c r="N9128" s="6" t="str">
        <f>IFERROR(VLOOKUP($J9128,Lookup!$I:$M,Lookup!M$2,0),"")</f>
        <v/>
      </c>
      <c r="O9128" s="6">
        <f>IFERROR(VLOOKUP(E9128,Lookup!B:C,2,0),0)</f>
        <v>0</v>
      </c>
    </row>
    <row r="9129" customHeight="1" spans="11:15">
      <c r="K9129" s="6" t="str">
        <f>IFERROR(VLOOKUP($J9129,Lookup!$I:$M,Lookup!J$2,0),"")</f>
        <v/>
      </c>
      <c r="L9129" s="6" t="str">
        <f>IFERROR(VLOOKUP($J9129,Lookup!$I:$M,Lookup!K$2,0),"")</f>
        <v/>
      </c>
      <c r="M9129" s="6" t="str">
        <f>IFERROR(VLOOKUP($J9129,Lookup!$I:$M,Lookup!L$2,0),"")</f>
        <v/>
      </c>
      <c r="N9129" s="6" t="str">
        <f>IFERROR(VLOOKUP($J9129,Lookup!$I:$M,Lookup!M$2,0),"")</f>
        <v/>
      </c>
      <c r="O9129" s="6">
        <f>IFERROR(VLOOKUP(E9129,Lookup!B:C,2,0),0)</f>
        <v>0</v>
      </c>
    </row>
    <row r="9130" customHeight="1" spans="11:15">
      <c r="K9130" s="6" t="str">
        <f>IFERROR(VLOOKUP($J9130,Lookup!$I:$M,Lookup!J$2,0),"")</f>
        <v/>
      </c>
      <c r="L9130" s="6" t="str">
        <f>IFERROR(VLOOKUP($J9130,Lookup!$I:$M,Lookup!K$2,0),"")</f>
        <v/>
      </c>
      <c r="M9130" s="6" t="str">
        <f>IFERROR(VLOOKUP($J9130,Lookup!$I:$M,Lookup!L$2,0),"")</f>
        <v/>
      </c>
      <c r="N9130" s="6" t="str">
        <f>IFERROR(VLOOKUP($J9130,Lookup!$I:$M,Lookup!M$2,0),"")</f>
        <v/>
      </c>
      <c r="O9130" s="6">
        <f>IFERROR(VLOOKUP(E9130,Lookup!B:C,2,0),0)</f>
        <v>0</v>
      </c>
    </row>
    <row r="9131" customHeight="1" spans="11:15">
      <c r="K9131" s="6" t="str">
        <f>IFERROR(VLOOKUP($J9131,Lookup!$I:$M,Lookup!J$2,0),"")</f>
        <v/>
      </c>
      <c r="L9131" s="6" t="str">
        <f>IFERROR(VLOOKUP($J9131,Lookup!$I:$M,Lookup!K$2,0),"")</f>
        <v/>
      </c>
      <c r="M9131" s="6" t="str">
        <f>IFERROR(VLOOKUP($J9131,Lookup!$I:$M,Lookup!L$2,0),"")</f>
        <v/>
      </c>
      <c r="N9131" s="6" t="str">
        <f>IFERROR(VLOOKUP($J9131,Lookup!$I:$M,Lookup!M$2,0),"")</f>
        <v/>
      </c>
      <c r="O9131" s="6">
        <f>IFERROR(VLOOKUP(E9131,Lookup!B:C,2,0),0)</f>
        <v>0</v>
      </c>
    </row>
    <row r="9132" customHeight="1" spans="11:15">
      <c r="K9132" s="6" t="str">
        <f>IFERROR(VLOOKUP($J9132,Lookup!$I:$M,Lookup!J$2,0),"")</f>
        <v/>
      </c>
      <c r="L9132" s="6" t="str">
        <f>IFERROR(VLOOKUP($J9132,Lookup!$I:$M,Lookup!K$2,0),"")</f>
        <v/>
      </c>
      <c r="M9132" s="6" t="str">
        <f>IFERROR(VLOOKUP($J9132,Lookup!$I:$M,Lookup!L$2,0),"")</f>
        <v/>
      </c>
      <c r="N9132" s="6" t="str">
        <f>IFERROR(VLOOKUP($J9132,Lookup!$I:$M,Lookup!M$2,0),"")</f>
        <v/>
      </c>
      <c r="O9132" s="6">
        <f>IFERROR(VLOOKUP(E9132,Lookup!B:C,2,0),0)</f>
        <v>0</v>
      </c>
    </row>
    <row r="9133" customHeight="1" spans="11:15">
      <c r="K9133" s="6" t="str">
        <f>IFERROR(VLOOKUP($J9133,Lookup!$I:$M,Lookup!J$2,0),"")</f>
        <v/>
      </c>
      <c r="L9133" s="6" t="str">
        <f>IFERROR(VLOOKUP($J9133,Lookup!$I:$M,Lookup!K$2,0),"")</f>
        <v/>
      </c>
      <c r="M9133" s="6" t="str">
        <f>IFERROR(VLOOKUP($J9133,Lookup!$I:$M,Lookup!L$2,0),"")</f>
        <v/>
      </c>
      <c r="N9133" s="6" t="str">
        <f>IFERROR(VLOOKUP($J9133,Lookup!$I:$M,Lookup!M$2,0),"")</f>
        <v/>
      </c>
      <c r="O9133" s="6">
        <f>IFERROR(VLOOKUP(E9133,Lookup!B:C,2,0),0)</f>
        <v>0</v>
      </c>
    </row>
    <row r="9134" customHeight="1" spans="11:15">
      <c r="K9134" s="6" t="str">
        <f>IFERROR(VLOOKUP($J9134,Lookup!$I:$M,Lookup!J$2,0),"")</f>
        <v/>
      </c>
      <c r="L9134" s="6" t="str">
        <f>IFERROR(VLOOKUP($J9134,Lookup!$I:$M,Lookup!K$2,0),"")</f>
        <v/>
      </c>
      <c r="M9134" s="6" t="str">
        <f>IFERROR(VLOOKUP($J9134,Lookup!$I:$M,Lookup!L$2,0),"")</f>
        <v/>
      </c>
      <c r="N9134" s="6" t="str">
        <f>IFERROR(VLOOKUP($J9134,Lookup!$I:$M,Lookup!M$2,0),"")</f>
        <v/>
      </c>
      <c r="O9134" s="6">
        <f>IFERROR(VLOOKUP(E9134,Lookup!B:C,2,0),0)</f>
        <v>0</v>
      </c>
    </row>
    <row r="9135" customHeight="1" spans="11:15">
      <c r="K9135" s="6" t="str">
        <f>IFERROR(VLOOKUP($J9135,Lookup!$I:$M,Lookup!J$2,0),"")</f>
        <v/>
      </c>
      <c r="L9135" s="6" t="str">
        <f>IFERROR(VLOOKUP($J9135,Lookup!$I:$M,Lookup!K$2,0),"")</f>
        <v/>
      </c>
      <c r="M9135" s="6" t="str">
        <f>IFERROR(VLOOKUP($J9135,Lookup!$I:$M,Lookup!L$2,0),"")</f>
        <v/>
      </c>
      <c r="N9135" s="6" t="str">
        <f>IFERROR(VLOOKUP($J9135,Lookup!$I:$M,Lookup!M$2,0),"")</f>
        <v/>
      </c>
      <c r="O9135" s="6">
        <f>IFERROR(VLOOKUP(E9135,Lookup!B:C,2,0),0)</f>
        <v>0</v>
      </c>
    </row>
    <row r="9136" customHeight="1" spans="11:15">
      <c r="K9136" s="6" t="str">
        <f>IFERROR(VLOOKUP($J9136,Lookup!$I:$M,Lookup!J$2,0),"")</f>
        <v/>
      </c>
      <c r="L9136" s="6" t="str">
        <f>IFERROR(VLOOKUP($J9136,Lookup!$I:$M,Lookup!K$2,0),"")</f>
        <v/>
      </c>
      <c r="M9136" s="6" t="str">
        <f>IFERROR(VLOOKUP($J9136,Lookup!$I:$M,Lookup!L$2,0),"")</f>
        <v/>
      </c>
      <c r="N9136" s="6" t="str">
        <f>IFERROR(VLOOKUP($J9136,Lookup!$I:$M,Lookup!M$2,0),"")</f>
        <v/>
      </c>
      <c r="O9136" s="6">
        <f>IFERROR(VLOOKUP(E9136,Lookup!B:C,2,0),0)</f>
        <v>0</v>
      </c>
    </row>
    <row r="9137" customHeight="1" spans="11:15">
      <c r="K9137" s="6" t="str">
        <f>IFERROR(VLOOKUP($J9137,Lookup!$I:$M,Lookup!J$2,0),"")</f>
        <v/>
      </c>
      <c r="L9137" s="6" t="str">
        <f>IFERROR(VLOOKUP($J9137,Lookup!$I:$M,Lookup!K$2,0),"")</f>
        <v/>
      </c>
      <c r="M9137" s="6" t="str">
        <f>IFERROR(VLOOKUP($J9137,Lookup!$I:$M,Lookup!L$2,0),"")</f>
        <v/>
      </c>
      <c r="N9137" s="6" t="str">
        <f>IFERROR(VLOOKUP($J9137,Lookup!$I:$M,Lookup!M$2,0),"")</f>
        <v/>
      </c>
      <c r="O9137" s="6">
        <f>IFERROR(VLOOKUP(E9137,Lookup!B:C,2,0),0)</f>
        <v>0</v>
      </c>
    </row>
    <row r="9138" customHeight="1" spans="11:15">
      <c r="K9138" s="6" t="str">
        <f>IFERROR(VLOOKUP($J9138,Lookup!$I:$M,Lookup!J$2,0),"")</f>
        <v/>
      </c>
      <c r="L9138" s="6" t="str">
        <f>IFERROR(VLOOKUP($J9138,Lookup!$I:$M,Lookup!K$2,0),"")</f>
        <v/>
      </c>
      <c r="M9138" s="6" t="str">
        <f>IFERROR(VLOOKUP($J9138,Lookup!$I:$M,Lookup!L$2,0),"")</f>
        <v/>
      </c>
      <c r="N9138" s="6" t="str">
        <f>IFERROR(VLOOKUP($J9138,Lookup!$I:$M,Lookup!M$2,0),"")</f>
        <v/>
      </c>
      <c r="O9138" s="6">
        <f>IFERROR(VLOOKUP(E9138,Lookup!B:C,2,0),0)</f>
        <v>0</v>
      </c>
    </row>
    <row r="9139" customHeight="1" spans="11:15">
      <c r="K9139" s="6" t="str">
        <f>IFERROR(VLOOKUP($J9139,Lookup!$I:$M,Lookup!J$2,0),"")</f>
        <v/>
      </c>
      <c r="L9139" s="6" t="str">
        <f>IFERROR(VLOOKUP($J9139,Lookup!$I:$M,Lookup!K$2,0),"")</f>
        <v/>
      </c>
      <c r="M9139" s="6" t="str">
        <f>IFERROR(VLOOKUP($J9139,Lookup!$I:$M,Lookup!L$2,0),"")</f>
        <v/>
      </c>
      <c r="N9139" s="6" t="str">
        <f>IFERROR(VLOOKUP($J9139,Lookup!$I:$M,Lookup!M$2,0),"")</f>
        <v/>
      </c>
      <c r="O9139" s="6">
        <f>IFERROR(VLOOKUP(E9139,Lookup!B:C,2,0),0)</f>
        <v>0</v>
      </c>
    </row>
    <row r="9140" customHeight="1" spans="11:15">
      <c r="K9140" s="6" t="str">
        <f>IFERROR(VLOOKUP($J9140,Lookup!$I:$M,Lookup!J$2,0),"")</f>
        <v/>
      </c>
      <c r="L9140" s="6" t="str">
        <f>IFERROR(VLOOKUP($J9140,Lookup!$I:$M,Lookup!K$2,0),"")</f>
        <v/>
      </c>
      <c r="M9140" s="6" t="str">
        <f>IFERROR(VLOOKUP($J9140,Lookup!$I:$M,Lookup!L$2,0),"")</f>
        <v/>
      </c>
      <c r="N9140" s="6" t="str">
        <f>IFERROR(VLOOKUP($J9140,Lookup!$I:$M,Lookup!M$2,0),"")</f>
        <v/>
      </c>
      <c r="O9140" s="6">
        <f>IFERROR(VLOOKUP(E9140,Lookup!B:C,2,0),0)</f>
        <v>0</v>
      </c>
    </row>
    <row r="9141" customHeight="1" spans="11:15">
      <c r="K9141" s="6" t="str">
        <f>IFERROR(VLOOKUP($J9141,Lookup!$I:$M,Lookup!J$2,0),"")</f>
        <v/>
      </c>
      <c r="L9141" s="6" t="str">
        <f>IFERROR(VLOOKUP($J9141,Lookup!$I:$M,Lookup!K$2,0),"")</f>
        <v/>
      </c>
      <c r="M9141" s="6" t="str">
        <f>IFERROR(VLOOKUP($J9141,Lookup!$I:$M,Lookup!L$2,0),"")</f>
        <v/>
      </c>
      <c r="N9141" s="6" t="str">
        <f>IFERROR(VLOOKUP($J9141,Lookup!$I:$M,Lookup!M$2,0),"")</f>
        <v/>
      </c>
      <c r="O9141" s="6">
        <f>IFERROR(VLOOKUP(E9141,Lookup!B:C,2,0),0)</f>
        <v>0</v>
      </c>
    </row>
    <row r="9142" customHeight="1" spans="11:15">
      <c r="K9142" s="6" t="str">
        <f>IFERROR(VLOOKUP($J9142,Lookup!$I:$M,Lookup!J$2,0),"")</f>
        <v/>
      </c>
      <c r="L9142" s="6" t="str">
        <f>IFERROR(VLOOKUP($J9142,Lookup!$I:$M,Lookup!K$2,0),"")</f>
        <v/>
      </c>
      <c r="M9142" s="6" t="str">
        <f>IFERROR(VLOOKUP($J9142,Lookup!$I:$M,Lookup!L$2,0),"")</f>
        <v/>
      </c>
      <c r="N9142" s="6" t="str">
        <f>IFERROR(VLOOKUP($J9142,Lookup!$I:$M,Lookup!M$2,0),"")</f>
        <v/>
      </c>
      <c r="O9142" s="6">
        <f>IFERROR(VLOOKUP(E9142,Lookup!B:C,2,0),0)</f>
        <v>0</v>
      </c>
    </row>
    <row r="9143" customHeight="1" spans="11:15">
      <c r="K9143" s="6" t="str">
        <f>IFERROR(VLOOKUP($J9143,Lookup!$I:$M,Lookup!J$2,0),"")</f>
        <v/>
      </c>
      <c r="L9143" s="6" t="str">
        <f>IFERROR(VLOOKUP($J9143,Lookup!$I:$M,Lookup!K$2,0),"")</f>
        <v/>
      </c>
      <c r="M9143" s="6" t="str">
        <f>IFERROR(VLOOKUP($J9143,Lookup!$I:$M,Lookup!L$2,0),"")</f>
        <v/>
      </c>
      <c r="N9143" s="6" t="str">
        <f>IFERROR(VLOOKUP($J9143,Lookup!$I:$M,Lookup!M$2,0),"")</f>
        <v/>
      </c>
      <c r="O9143" s="6">
        <f>IFERROR(VLOOKUP(E9143,Lookup!B:C,2,0),0)</f>
        <v>0</v>
      </c>
    </row>
    <row r="9144" customHeight="1" spans="11:15">
      <c r="K9144" s="6" t="str">
        <f>IFERROR(VLOOKUP($J9144,Lookup!$I:$M,Lookup!J$2,0),"")</f>
        <v/>
      </c>
      <c r="L9144" s="6" t="str">
        <f>IFERROR(VLOOKUP($J9144,Lookup!$I:$M,Lookup!K$2,0),"")</f>
        <v/>
      </c>
      <c r="M9144" s="6" t="str">
        <f>IFERROR(VLOOKUP($J9144,Lookup!$I:$M,Lookup!L$2,0),"")</f>
        <v/>
      </c>
      <c r="N9144" s="6" t="str">
        <f>IFERROR(VLOOKUP($J9144,Lookup!$I:$M,Lookup!M$2,0),"")</f>
        <v/>
      </c>
      <c r="O9144" s="6">
        <f>IFERROR(VLOOKUP(E9144,Lookup!B:C,2,0),0)</f>
        <v>0</v>
      </c>
    </row>
    <row r="9145" customHeight="1" spans="11:15">
      <c r="K9145" s="6" t="str">
        <f>IFERROR(VLOOKUP($J9145,Lookup!$I:$M,Lookup!J$2,0),"")</f>
        <v/>
      </c>
      <c r="L9145" s="6" t="str">
        <f>IFERROR(VLOOKUP($J9145,Lookup!$I:$M,Lookup!K$2,0),"")</f>
        <v/>
      </c>
      <c r="M9145" s="6" t="str">
        <f>IFERROR(VLOOKUP($J9145,Lookup!$I:$M,Lookup!L$2,0),"")</f>
        <v/>
      </c>
      <c r="N9145" s="6" t="str">
        <f>IFERROR(VLOOKUP($J9145,Lookup!$I:$M,Lookup!M$2,0),"")</f>
        <v/>
      </c>
      <c r="O9145" s="6">
        <f>IFERROR(VLOOKUP(E9145,Lookup!B:C,2,0),0)</f>
        <v>0</v>
      </c>
    </row>
    <row r="9146" customHeight="1" spans="11:15">
      <c r="K9146" s="6" t="str">
        <f>IFERROR(VLOOKUP($J9146,Lookup!$I:$M,Lookup!J$2,0),"")</f>
        <v/>
      </c>
      <c r="L9146" s="6" t="str">
        <f>IFERROR(VLOOKUP($J9146,Lookup!$I:$M,Lookup!K$2,0),"")</f>
        <v/>
      </c>
      <c r="M9146" s="6" t="str">
        <f>IFERROR(VLOOKUP($J9146,Lookup!$I:$M,Lookup!L$2,0),"")</f>
        <v/>
      </c>
      <c r="N9146" s="6" t="str">
        <f>IFERROR(VLOOKUP($J9146,Lookup!$I:$M,Lookup!M$2,0),"")</f>
        <v/>
      </c>
      <c r="O9146" s="6">
        <f>IFERROR(VLOOKUP(E9146,Lookup!B:C,2,0),0)</f>
        <v>0</v>
      </c>
    </row>
    <row r="9147" customHeight="1" spans="11:15">
      <c r="K9147" s="6" t="str">
        <f>IFERROR(VLOOKUP($J9147,Lookup!$I:$M,Lookup!J$2,0),"")</f>
        <v/>
      </c>
      <c r="L9147" s="6" t="str">
        <f>IFERROR(VLOOKUP($J9147,Lookup!$I:$M,Lookup!K$2,0),"")</f>
        <v/>
      </c>
      <c r="M9147" s="6" t="str">
        <f>IFERROR(VLOOKUP($J9147,Lookup!$I:$M,Lookup!L$2,0),"")</f>
        <v/>
      </c>
      <c r="N9147" s="6" t="str">
        <f>IFERROR(VLOOKUP($J9147,Lookup!$I:$M,Lookup!M$2,0),"")</f>
        <v/>
      </c>
      <c r="O9147" s="6">
        <f>IFERROR(VLOOKUP(E9147,Lookup!B:C,2,0),0)</f>
        <v>0</v>
      </c>
    </row>
    <row r="9148" customHeight="1" spans="11:15">
      <c r="K9148" s="6" t="str">
        <f>IFERROR(VLOOKUP($J9148,Lookup!$I:$M,Lookup!J$2,0),"")</f>
        <v/>
      </c>
      <c r="L9148" s="6" t="str">
        <f>IFERROR(VLOOKUP($J9148,Lookup!$I:$M,Lookup!K$2,0),"")</f>
        <v/>
      </c>
      <c r="M9148" s="6" t="str">
        <f>IFERROR(VLOOKUP($J9148,Lookup!$I:$M,Lookup!L$2,0),"")</f>
        <v/>
      </c>
      <c r="N9148" s="6" t="str">
        <f>IFERROR(VLOOKUP($J9148,Lookup!$I:$M,Lookup!M$2,0),"")</f>
        <v/>
      </c>
      <c r="O9148" s="6">
        <f>IFERROR(VLOOKUP(E9148,Lookup!B:C,2,0),0)</f>
        <v>0</v>
      </c>
    </row>
    <row r="9149" customHeight="1" spans="11:15">
      <c r="K9149" s="6" t="str">
        <f>IFERROR(VLOOKUP($J9149,Lookup!$I:$M,Lookup!J$2,0),"")</f>
        <v/>
      </c>
      <c r="L9149" s="6" t="str">
        <f>IFERROR(VLOOKUP($J9149,Lookup!$I:$M,Lookup!K$2,0),"")</f>
        <v/>
      </c>
      <c r="M9149" s="6" t="str">
        <f>IFERROR(VLOOKUP($J9149,Lookup!$I:$M,Lookup!L$2,0),"")</f>
        <v/>
      </c>
      <c r="N9149" s="6" t="str">
        <f>IFERROR(VLOOKUP($J9149,Lookup!$I:$M,Lookup!M$2,0),"")</f>
        <v/>
      </c>
      <c r="O9149" s="6">
        <f>IFERROR(VLOOKUP(E9149,Lookup!B:C,2,0),0)</f>
        <v>0</v>
      </c>
    </row>
    <row r="9150" customHeight="1" spans="11:15">
      <c r="K9150" s="6" t="str">
        <f>IFERROR(VLOOKUP($J9150,Lookup!$I:$M,Lookup!J$2,0),"")</f>
        <v/>
      </c>
      <c r="L9150" s="6" t="str">
        <f>IFERROR(VLOOKUP($J9150,Lookup!$I:$M,Lookup!K$2,0),"")</f>
        <v/>
      </c>
      <c r="M9150" s="6" t="str">
        <f>IFERROR(VLOOKUP($J9150,Lookup!$I:$M,Lookup!L$2,0),"")</f>
        <v/>
      </c>
      <c r="N9150" s="6" t="str">
        <f>IFERROR(VLOOKUP($J9150,Lookup!$I:$M,Lookup!M$2,0),"")</f>
        <v/>
      </c>
      <c r="O9150" s="6">
        <f>IFERROR(VLOOKUP(E9150,Lookup!B:C,2,0),0)</f>
        <v>0</v>
      </c>
    </row>
    <row r="9151" customHeight="1" spans="11:15">
      <c r="K9151" s="6" t="str">
        <f>IFERROR(VLOOKUP($J9151,Lookup!$I:$M,Lookup!J$2,0),"")</f>
        <v/>
      </c>
      <c r="L9151" s="6" t="str">
        <f>IFERROR(VLOOKUP($J9151,Lookup!$I:$M,Lookup!K$2,0),"")</f>
        <v/>
      </c>
      <c r="M9151" s="6" t="str">
        <f>IFERROR(VLOOKUP($J9151,Lookup!$I:$M,Lookup!L$2,0),"")</f>
        <v/>
      </c>
      <c r="N9151" s="6" t="str">
        <f>IFERROR(VLOOKUP($J9151,Lookup!$I:$M,Lookup!M$2,0),"")</f>
        <v/>
      </c>
      <c r="O9151" s="6">
        <f>IFERROR(VLOOKUP(E9151,Lookup!B:C,2,0),0)</f>
        <v>0</v>
      </c>
    </row>
    <row r="9152" customHeight="1" spans="11:15">
      <c r="K9152" s="6" t="str">
        <f>IFERROR(VLOOKUP($J9152,Lookup!$I:$M,Lookup!J$2,0),"")</f>
        <v/>
      </c>
      <c r="L9152" s="6" t="str">
        <f>IFERROR(VLOOKUP($J9152,Lookup!$I:$M,Lookup!K$2,0),"")</f>
        <v/>
      </c>
      <c r="M9152" s="6" t="str">
        <f>IFERROR(VLOOKUP($J9152,Lookup!$I:$M,Lookup!L$2,0),"")</f>
        <v/>
      </c>
      <c r="N9152" s="6" t="str">
        <f>IFERROR(VLOOKUP($J9152,Lookup!$I:$M,Lookup!M$2,0),"")</f>
        <v/>
      </c>
      <c r="O9152" s="6">
        <f>IFERROR(VLOOKUP(E9152,Lookup!B:C,2,0),0)</f>
        <v>0</v>
      </c>
    </row>
    <row r="9153" customHeight="1" spans="11:15">
      <c r="K9153" s="6" t="str">
        <f>IFERROR(VLOOKUP($J9153,Lookup!$I:$M,Lookup!J$2,0),"")</f>
        <v/>
      </c>
      <c r="L9153" s="6" t="str">
        <f>IFERROR(VLOOKUP($J9153,Lookup!$I:$M,Lookup!K$2,0),"")</f>
        <v/>
      </c>
      <c r="M9153" s="6" t="str">
        <f>IFERROR(VLOOKUP($J9153,Lookup!$I:$M,Lookup!L$2,0),"")</f>
        <v/>
      </c>
      <c r="N9153" s="6" t="str">
        <f>IFERROR(VLOOKUP($J9153,Lookup!$I:$M,Lookup!M$2,0),"")</f>
        <v/>
      </c>
      <c r="O9153" s="6">
        <f>IFERROR(VLOOKUP(E9153,Lookup!B:C,2,0),0)</f>
        <v>0</v>
      </c>
    </row>
    <row r="9154" customHeight="1" spans="11:15">
      <c r="K9154" s="6" t="str">
        <f>IFERROR(VLOOKUP($J9154,Lookup!$I:$M,Lookup!J$2,0),"")</f>
        <v/>
      </c>
      <c r="L9154" s="6" t="str">
        <f>IFERROR(VLOOKUP($J9154,Lookup!$I:$M,Lookup!K$2,0),"")</f>
        <v/>
      </c>
      <c r="M9154" s="6" t="str">
        <f>IFERROR(VLOOKUP($J9154,Lookup!$I:$M,Lookup!L$2,0),"")</f>
        <v/>
      </c>
      <c r="N9154" s="6" t="str">
        <f>IFERROR(VLOOKUP($J9154,Lookup!$I:$M,Lookup!M$2,0),"")</f>
        <v/>
      </c>
      <c r="O9154" s="6">
        <f>IFERROR(VLOOKUP(E9154,Lookup!B:C,2,0),0)</f>
        <v>0</v>
      </c>
    </row>
    <row r="9155" customHeight="1" spans="11:15">
      <c r="K9155" s="6" t="str">
        <f>IFERROR(VLOOKUP($J9155,Lookup!$I:$M,Lookup!J$2,0),"")</f>
        <v/>
      </c>
      <c r="L9155" s="6" t="str">
        <f>IFERROR(VLOOKUP($J9155,Lookup!$I:$M,Lookup!K$2,0),"")</f>
        <v/>
      </c>
      <c r="M9155" s="6" t="str">
        <f>IFERROR(VLOOKUP($J9155,Lookup!$I:$M,Lookup!L$2,0),"")</f>
        <v/>
      </c>
      <c r="N9155" s="6" t="str">
        <f>IFERROR(VLOOKUP($J9155,Lookup!$I:$M,Lookup!M$2,0),"")</f>
        <v/>
      </c>
      <c r="O9155" s="6">
        <f>IFERROR(VLOOKUP(E9155,Lookup!B:C,2,0),0)</f>
        <v>0</v>
      </c>
    </row>
    <row r="9156" customHeight="1" spans="11:15">
      <c r="K9156" s="6" t="str">
        <f>IFERROR(VLOOKUP($J9156,Lookup!$I:$M,Lookup!J$2,0),"")</f>
        <v/>
      </c>
      <c r="L9156" s="6" t="str">
        <f>IFERROR(VLOOKUP($J9156,Lookup!$I:$M,Lookup!K$2,0),"")</f>
        <v/>
      </c>
      <c r="M9156" s="6" t="str">
        <f>IFERROR(VLOOKUP($J9156,Lookup!$I:$M,Lookup!L$2,0),"")</f>
        <v/>
      </c>
      <c r="N9156" s="6" t="str">
        <f>IFERROR(VLOOKUP($J9156,Lookup!$I:$M,Lookup!M$2,0),"")</f>
        <v/>
      </c>
      <c r="O9156" s="6">
        <f>IFERROR(VLOOKUP(E9156,Lookup!B:C,2,0),0)</f>
        <v>0</v>
      </c>
    </row>
    <row r="9157" customHeight="1" spans="11:15">
      <c r="K9157" s="6" t="str">
        <f>IFERROR(VLOOKUP($J9157,Lookup!$I:$M,Lookup!J$2,0),"")</f>
        <v/>
      </c>
      <c r="L9157" s="6" t="str">
        <f>IFERROR(VLOOKUP($J9157,Lookup!$I:$M,Lookup!K$2,0),"")</f>
        <v/>
      </c>
      <c r="M9157" s="6" t="str">
        <f>IFERROR(VLOOKUP($J9157,Lookup!$I:$M,Lookup!L$2,0),"")</f>
        <v/>
      </c>
      <c r="N9157" s="6" t="str">
        <f>IFERROR(VLOOKUP($J9157,Lookup!$I:$M,Lookup!M$2,0),"")</f>
        <v/>
      </c>
      <c r="O9157" s="6">
        <f>IFERROR(VLOOKUP(E9157,Lookup!B:C,2,0),0)</f>
        <v>0</v>
      </c>
    </row>
    <row r="9158" customHeight="1" spans="11:15">
      <c r="K9158" s="6" t="str">
        <f>IFERROR(VLOOKUP($J9158,Lookup!$I:$M,Lookup!J$2,0),"")</f>
        <v/>
      </c>
      <c r="L9158" s="6" t="str">
        <f>IFERROR(VLOOKUP($J9158,Lookup!$I:$M,Lookup!K$2,0),"")</f>
        <v/>
      </c>
      <c r="M9158" s="6" t="str">
        <f>IFERROR(VLOOKUP($J9158,Lookup!$I:$M,Lookup!L$2,0),"")</f>
        <v/>
      </c>
      <c r="N9158" s="6" t="str">
        <f>IFERROR(VLOOKUP($J9158,Lookup!$I:$M,Lookup!M$2,0),"")</f>
        <v/>
      </c>
      <c r="O9158" s="6">
        <f>IFERROR(VLOOKUP(E9158,Lookup!B:C,2,0),0)</f>
        <v>0</v>
      </c>
    </row>
    <row r="9159" customHeight="1" spans="11:15">
      <c r="K9159" s="6" t="str">
        <f>IFERROR(VLOOKUP($J9159,Lookup!$I:$M,Lookup!J$2,0),"")</f>
        <v/>
      </c>
      <c r="L9159" s="6" t="str">
        <f>IFERROR(VLOOKUP($J9159,Lookup!$I:$M,Lookup!K$2,0),"")</f>
        <v/>
      </c>
      <c r="M9159" s="6" t="str">
        <f>IFERROR(VLOOKUP($J9159,Lookup!$I:$M,Lookup!L$2,0),"")</f>
        <v/>
      </c>
      <c r="N9159" s="6" t="str">
        <f>IFERROR(VLOOKUP($J9159,Lookup!$I:$M,Lookup!M$2,0),"")</f>
        <v/>
      </c>
      <c r="O9159" s="6">
        <f>IFERROR(VLOOKUP(E9159,Lookup!B:C,2,0),0)</f>
        <v>0</v>
      </c>
    </row>
    <row r="9160" customHeight="1" spans="11:15">
      <c r="K9160" s="6" t="str">
        <f>IFERROR(VLOOKUP($J9160,Lookup!$I:$M,Lookup!J$2,0),"")</f>
        <v/>
      </c>
      <c r="L9160" s="6" t="str">
        <f>IFERROR(VLOOKUP($J9160,Lookup!$I:$M,Lookup!K$2,0),"")</f>
        <v/>
      </c>
      <c r="M9160" s="6" t="str">
        <f>IFERROR(VLOOKUP($J9160,Lookup!$I:$M,Lookup!L$2,0),"")</f>
        <v/>
      </c>
      <c r="N9160" s="6" t="str">
        <f>IFERROR(VLOOKUP($J9160,Lookup!$I:$M,Lookup!M$2,0),"")</f>
        <v/>
      </c>
      <c r="O9160" s="6">
        <f>IFERROR(VLOOKUP(E9160,Lookup!B:C,2,0),0)</f>
        <v>0</v>
      </c>
    </row>
    <row r="9161" customHeight="1" spans="11:15">
      <c r="K9161" s="6" t="str">
        <f>IFERROR(VLOOKUP($J9161,Lookup!$I:$M,Lookup!J$2,0),"")</f>
        <v/>
      </c>
      <c r="L9161" s="6" t="str">
        <f>IFERROR(VLOOKUP($J9161,Lookup!$I:$M,Lookup!K$2,0),"")</f>
        <v/>
      </c>
      <c r="M9161" s="6" t="str">
        <f>IFERROR(VLOOKUP($J9161,Lookup!$I:$M,Lookup!L$2,0),"")</f>
        <v/>
      </c>
      <c r="N9161" s="6" t="str">
        <f>IFERROR(VLOOKUP($J9161,Lookup!$I:$M,Lookup!M$2,0),"")</f>
        <v/>
      </c>
      <c r="O9161" s="6">
        <f>IFERROR(VLOOKUP(E9161,Lookup!B:C,2,0),0)</f>
        <v>0</v>
      </c>
    </row>
    <row r="9162" customHeight="1" spans="11:15">
      <c r="K9162" s="6" t="str">
        <f>IFERROR(VLOOKUP($J9162,Lookup!$I:$M,Lookup!J$2,0),"")</f>
        <v/>
      </c>
      <c r="L9162" s="6" t="str">
        <f>IFERROR(VLOOKUP($J9162,Lookup!$I:$M,Lookup!K$2,0),"")</f>
        <v/>
      </c>
      <c r="M9162" s="6" t="str">
        <f>IFERROR(VLOOKUP($J9162,Lookup!$I:$M,Lookup!L$2,0),"")</f>
        <v/>
      </c>
      <c r="N9162" s="6" t="str">
        <f>IFERROR(VLOOKUP($J9162,Lookup!$I:$M,Lookup!M$2,0),"")</f>
        <v/>
      </c>
      <c r="O9162" s="6">
        <f>IFERROR(VLOOKUP(E9162,Lookup!B:C,2,0),0)</f>
        <v>0</v>
      </c>
    </row>
    <row r="9163" customHeight="1" spans="11:15">
      <c r="K9163" s="6" t="str">
        <f>IFERROR(VLOOKUP($J9163,Lookup!$I:$M,Lookup!J$2,0),"")</f>
        <v/>
      </c>
      <c r="L9163" s="6" t="str">
        <f>IFERROR(VLOOKUP($J9163,Lookup!$I:$M,Lookup!K$2,0),"")</f>
        <v/>
      </c>
      <c r="M9163" s="6" t="str">
        <f>IFERROR(VLOOKUP($J9163,Lookup!$I:$M,Lookup!L$2,0),"")</f>
        <v/>
      </c>
      <c r="N9163" s="6" t="str">
        <f>IFERROR(VLOOKUP($J9163,Lookup!$I:$M,Lookup!M$2,0),"")</f>
        <v/>
      </c>
      <c r="O9163" s="6">
        <f>IFERROR(VLOOKUP(E9163,Lookup!B:C,2,0),0)</f>
        <v>0</v>
      </c>
    </row>
    <row r="9164" customHeight="1" spans="11:15">
      <c r="K9164" s="6" t="str">
        <f>IFERROR(VLOOKUP($J9164,Lookup!$I:$M,Lookup!J$2,0),"")</f>
        <v/>
      </c>
      <c r="L9164" s="6" t="str">
        <f>IFERROR(VLOOKUP($J9164,Lookup!$I:$M,Lookup!K$2,0),"")</f>
        <v/>
      </c>
      <c r="M9164" s="6" t="str">
        <f>IFERROR(VLOOKUP($J9164,Lookup!$I:$M,Lookup!L$2,0),"")</f>
        <v/>
      </c>
      <c r="N9164" s="6" t="str">
        <f>IFERROR(VLOOKUP($J9164,Lookup!$I:$M,Lookup!M$2,0),"")</f>
        <v/>
      </c>
      <c r="O9164" s="6">
        <f>IFERROR(VLOOKUP(E9164,Lookup!B:C,2,0),0)</f>
        <v>0</v>
      </c>
    </row>
    <row r="9165" customHeight="1" spans="11:15">
      <c r="K9165" s="6" t="str">
        <f>IFERROR(VLOOKUP($J9165,Lookup!$I:$M,Lookup!J$2,0),"")</f>
        <v/>
      </c>
      <c r="L9165" s="6" t="str">
        <f>IFERROR(VLOOKUP($J9165,Lookup!$I:$M,Lookup!K$2,0),"")</f>
        <v/>
      </c>
      <c r="M9165" s="6" t="str">
        <f>IFERROR(VLOOKUP($J9165,Lookup!$I:$M,Lookup!L$2,0),"")</f>
        <v/>
      </c>
      <c r="N9165" s="6" t="str">
        <f>IFERROR(VLOOKUP($J9165,Lookup!$I:$M,Lookup!M$2,0),"")</f>
        <v/>
      </c>
      <c r="O9165" s="6">
        <f>IFERROR(VLOOKUP(E9165,Lookup!B:C,2,0),0)</f>
        <v>0</v>
      </c>
    </row>
    <row r="9166" customHeight="1" spans="11:15">
      <c r="K9166" s="6" t="str">
        <f>IFERROR(VLOOKUP($J9166,Lookup!$I:$M,Lookup!J$2,0),"")</f>
        <v/>
      </c>
      <c r="L9166" s="6" t="str">
        <f>IFERROR(VLOOKUP($J9166,Lookup!$I:$M,Lookup!K$2,0),"")</f>
        <v/>
      </c>
      <c r="M9166" s="6" t="str">
        <f>IFERROR(VLOOKUP($J9166,Lookup!$I:$M,Lookup!L$2,0),"")</f>
        <v/>
      </c>
      <c r="N9166" s="6" t="str">
        <f>IFERROR(VLOOKUP($J9166,Lookup!$I:$M,Lookup!M$2,0),"")</f>
        <v/>
      </c>
      <c r="O9166" s="6">
        <f>IFERROR(VLOOKUP(E9166,Lookup!B:C,2,0),0)</f>
        <v>0</v>
      </c>
    </row>
    <row r="9167" customHeight="1" spans="11:15">
      <c r="K9167" s="6" t="str">
        <f>IFERROR(VLOOKUP($J9167,Lookup!$I:$M,Lookup!J$2,0),"")</f>
        <v/>
      </c>
      <c r="L9167" s="6" t="str">
        <f>IFERROR(VLOOKUP($J9167,Lookup!$I:$M,Lookup!K$2,0),"")</f>
        <v/>
      </c>
      <c r="M9167" s="6" t="str">
        <f>IFERROR(VLOOKUP($J9167,Lookup!$I:$M,Lookup!L$2,0),"")</f>
        <v/>
      </c>
      <c r="N9167" s="6" t="str">
        <f>IFERROR(VLOOKUP($J9167,Lookup!$I:$M,Lookup!M$2,0),"")</f>
        <v/>
      </c>
      <c r="O9167" s="6">
        <f>IFERROR(VLOOKUP(E9167,Lookup!B:C,2,0),0)</f>
        <v>0</v>
      </c>
    </row>
    <row r="9168" customHeight="1" spans="11:15">
      <c r="K9168" s="6" t="str">
        <f>IFERROR(VLOOKUP($J9168,Lookup!$I:$M,Lookup!J$2,0),"")</f>
        <v/>
      </c>
      <c r="L9168" s="6" t="str">
        <f>IFERROR(VLOOKUP($J9168,Lookup!$I:$M,Lookup!K$2,0),"")</f>
        <v/>
      </c>
      <c r="M9168" s="6" t="str">
        <f>IFERROR(VLOOKUP($J9168,Lookup!$I:$M,Lookup!L$2,0),"")</f>
        <v/>
      </c>
      <c r="N9168" s="6" t="str">
        <f>IFERROR(VLOOKUP($J9168,Lookup!$I:$M,Lookup!M$2,0),"")</f>
        <v/>
      </c>
      <c r="O9168" s="6">
        <f>IFERROR(VLOOKUP(E9168,Lookup!B:C,2,0),0)</f>
        <v>0</v>
      </c>
    </row>
    <row r="9169" customHeight="1" spans="11:15">
      <c r="K9169" s="6" t="str">
        <f>IFERROR(VLOOKUP($J9169,Lookup!$I:$M,Lookup!J$2,0),"")</f>
        <v/>
      </c>
      <c r="L9169" s="6" t="str">
        <f>IFERROR(VLOOKUP($J9169,Lookup!$I:$M,Lookup!K$2,0),"")</f>
        <v/>
      </c>
      <c r="M9169" s="6" t="str">
        <f>IFERROR(VLOOKUP($J9169,Lookup!$I:$M,Lookup!L$2,0),"")</f>
        <v/>
      </c>
      <c r="N9169" s="6" t="str">
        <f>IFERROR(VLOOKUP($J9169,Lookup!$I:$M,Lookup!M$2,0),"")</f>
        <v/>
      </c>
      <c r="O9169" s="6">
        <f>IFERROR(VLOOKUP(E9169,Lookup!B:C,2,0),0)</f>
        <v>0</v>
      </c>
    </row>
    <row r="9170" customHeight="1" spans="11:15">
      <c r="K9170" s="6" t="str">
        <f>IFERROR(VLOOKUP($J9170,Lookup!$I:$M,Lookup!J$2,0),"")</f>
        <v/>
      </c>
      <c r="L9170" s="6" t="str">
        <f>IFERROR(VLOOKUP($J9170,Lookup!$I:$M,Lookup!K$2,0),"")</f>
        <v/>
      </c>
      <c r="M9170" s="6" t="str">
        <f>IFERROR(VLOOKUP($J9170,Lookup!$I:$M,Lookup!L$2,0),"")</f>
        <v/>
      </c>
      <c r="N9170" s="6" t="str">
        <f>IFERROR(VLOOKUP($J9170,Lookup!$I:$M,Lookup!M$2,0),"")</f>
        <v/>
      </c>
      <c r="O9170" s="6">
        <f>IFERROR(VLOOKUP(E9170,Lookup!B:C,2,0),0)</f>
        <v>0</v>
      </c>
    </row>
    <row r="9171" customHeight="1" spans="11:15">
      <c r="K9171" s="6" t="str">
        <f>IFERROR(VLOOKUP($J9171,Lookup!$I:$M,Lookup!J$2,0),"")</f>
        <v/>
      </c>
      <c r="L9171" s="6" t="str">
        <f>IFERROR(VLOOKUP($J9171,Lookup!$I:$M,Lookup!K$2,0),"")</f>
        <v/>
      </c>
      <c r="M9171" s="6" t="str">
        <f>IFERROR(VLOOKUP($J9171,Lookup!$I:$M,Lookup!L$2,0),"")</f>
        <v/>
      </c>
      <c r="N9171" s="6" t="str">
        <f>IFERROR(VLOOKUP($J9171,Lookup!$I:$M,Lookup!M$2,0),"")</f>
        <v/>
      </c>
      <c r="O9171" s="6">
        <f>IFERROR(VLOOKUP(E9171,Lookup!B:C,2,0),0)</f>
        <v>0</v>
      </c>
    </row>
    <row r="9172" customHeight="1" spans="11:15">
      <c r="K9172" s="6" t="str">
        <f>IFERROR(VLOOKUP($J9172,Lookup!$I:$M,Lookup!J$2,0),"")</f>
        <v/>
      </c>
      <c r="L9172" s="6" t="str">
        <f>IFERROR(VLOOKUP($J9172,Lookup!$I:$M,Lookup!K$2,0),"")</f>
        <v/>
      </c>
      <c r="M9172" s="6" t="str">
        <f>IFERROR(VLOOKUP($J9172,Lookup!$I:$M,Lookup!L$2,0),"")</f>
        <v/>
      </c>
      <c r="N9172" s="6" t="str">
        <f>IFERROR(VLOOKUP($J9172,Lookup!$I:$M,Lookup!M$2,0),"")</f>
        <v/>
      </c>
      <c r="O9172" s="6">
        <f>IFERROR(VLOOKUP(E9172,Lookup!B:C,2,0),0)</f>
        <v>0</v>
      </c>
    </row>
    <row r="9173" customHeight="1" spans="11:15">
      <c r="K9173" s="6" t="str">
        <f>IFERROR(VLOOKUP($J9173,Lookup!$I:$M,Lookup!J$2,0),"")</f>
        <v/>
      </c>
      <c r="L9173" s="6" t="str">
        <f>IFERROR(VLOOKUP($J9173,Lookup!$I:$M,Lookup!K$2,0),"")</f>
        <v/>
      </c>
      <c r="M9173" s="6" t="str">
        <f>IFERROR(VLOOKUP($J9173,Lookup!$I:$M,Lookup!L$2,0),"")</f>
        <v/>
      </c>
      <c r="N9173" s="6" t="str">
        <f>IFERROR(VLOOKUP($J9173,Lookup!$I:$M,Lookup!M$2,0),"")</f>
        <v/>
      </c>
      <c r="O9173" s="6">
        <f>IFERROR(VLOOKUP(E9173,Lookup!B:C,2,0),0)</f>
        <v>0</v>
      </c>
    </row>
    <row r="9174" customHeight="1" spans="11:15">
      <c r="K9174" s="6" t="str">
        <f>IFERROR(VLOOKUP($J9174,Lookup!$I:$M,Lookup!J$2,0),"")</f>
        <v/>
      </c>
      <c r="L9174" s="6" t="str">
        <f>IFERROR(VLOOKUP($J9174,Lookup!$I:$M,Lookup!K$2,0),"")</f>
        <v/>
      </c>
      <c r="M9174" s="6" t="str">
        <f>IFERROR(VLOOKUP($J9174,Lookup!$I:$M,Lookup!L$2,0),"")</f>
        <v/>
      </c>
      <c r="N9174" s="6" t="str">
        <f>IFERROR(VLOOKUP($J9174,Lookup!$I:$M,Lookup!M$2,0),"")</f>
        <v/>
      </c>
      <c r="O9174" s="6">
        <f>IFERROR(VLOOKUP(E9174,Lookup!B:C,2,0),0)</f>
        <v>0</v>
      </c>
    </row>
    <row r="9175" customHeight="1" spans="11:15">
      <c r="K9175" s="6" t="str">
        <f>IFERROR(VLOOKUP($J9175,Lookup!$I:$M,Lookup!J$2,0),"")</f>
        <v/>
      </c>
      <c r="L9175" s="6" t="str">
        <f>IFERROR(VLOOKUP($J9175,Lookup!$I:$M,Lookup!K$2,0),"")</f>
        <v/>
      </c>
      <c r="M9175" s="6" t="str">
        <f>IFERROR(VLOOKUP($J9175,Lookup!$I:$M,Lookup!L$2,0),"")</f>
        <v/>
      </c>
      <c r="N9175" s="6" t="str">
        <f>IFERROR(VLOOKUP($J9175,Lookup!$I:$M,Lookup!M$2,0),"")</f>
        <v/>
      </c>
      <c r="O9175" s="6">
        <f>IFERROR(VLOOKUP(E9175,Lookup!B:C,2,0),0)</f>
        <v>0</v>
      </c>
    </row>
    <row r="9176" customHeight="1" spans="11:15">
      <c r="K9176" s="6" t="str">
        <f>IFERROR(VLOOKUP($J9176,Lookup!$I:$M,Lookup!J$2,0),"")</f>
        <v/>
      </c>
      <c r="L9176" s="6" t="str">
        <f>IFERROR(VLOOKUP($J9176,Lookup!$I:$M,Lookup!K$2,0),"")</f>
        <v/>
      </c>
      <c r="M9176" s="6" t="str">
        <f>IFERROR(VLOOKUP($J9176,Lookup!$I:$M,Lookup!L$2,0),"")</f>
        <v/>
      </c>
      <c r="N9176" s="6" t="str">
        <f>IFERROR(VLOOKUP($J9176,Lookup!$I:$M,Lookup!M$2,0),"")</f>
        <v/>
      </c>
      <c r="O9176" s="6">
        <f>IFERROR(VLOOKUP(E9176,Lookup!B:C,2,0),0)</f>
        <v>0</v>
      </c>
    </row>
    <row r="9177" customHeight="1" spans="11:15">
      <c r="K9177" s="6" t="str">
        <f>IFERROR(VLOOKUP($J9177,Lookup!$I:$M,Lookup!J$2,0),"")</f>
        <v/>
      </c>
      <c r="L9177" s="6" t="str">
        <f>IFERROR(VLOOKUP($J9177,Lookup!$I:$M,Lookup!K$2,0),"")</f>
        <v/>
      </c>
      <c r="M9177" s="6" t="str">
        <f>IFERROR(VLOOKUP($J9177,Lookup!$I:$M,Lookup!L$2,0),"")</f>
        <v/>
      </c>
      <c r="N9177" s="6" t="str">
        <f>IFERROR(VLOOKUP($J9177,Lookup!$I:$M,Lookup!M$2,0),"")</f>
        <v/>
      </c>
      <c r="O9177" s="6">
        <f>IFERROR(VLOOKUP(E9177,Lookup!B:C,2,0),0)</f>
        <v>0</v>
      </c>
    </row>
    <row r="9178" customHeight="1" spans="11:15">
      <c r="K9178" s="6" t="str">
        <f>IFERROR(VLOOKUP($J9178,Lookup!$I:$M,Lookup!J$2,0),"")</f>
        <v/>
      </c>
      <c r="L9178" s="6" t="str">
        <f>IFERROR(VLOOKUP($J9178,Lookup!$I:$M,Lookup!K$2,0),"")</f>
        <v/>
      </c>
      <c r="M9178" s="6" t="str">
        <f>IFERROR(VLOOKUP($J9178,Lookup!$I:$M,Lookup!L$2,0),"")</f>
        <v/>
      </c>
      <c r="N9178" s="6" t="str">
        <f>IFERROR(VLOOKUP($J9178,Lookup!$I:$M,Lookup!M$2,0),"")</f>
        <v/>
      </c>
      <c r="O9178" s="6">
        <f>IFERROR(VLOOKUP(E9178,Lookup!B:C,2,0),0)</f>
        <v>0</v>
      </c>
    </row>
    <row r="9179" customHeight="1" spans="11:15">
      <c r="K9179" s="6" t="str">
        <f>IFERROR(VLOOKUP($J9179,Lookup!$I:$M,Lookup!J$2,0),"")</f>
        <v/>
      </c>
      <c r="L9179" s="6" t="str">
        <f>IFERROR(VLOOKUP($J9179,Lookup!$I:$M,Lookup!K$2,0),"")</f>
        <v/>
      </c>
      <c r="M9179" s="6" t="str">
        <f>IFERROR(VLOOKUP($J9179,Lookup!$I:$M,Lookup!L$2,0),"")</f>
        <v/>
      </c>
      <c r="N9179" s="6" t="str">
        <f>IFERROR(VLOOKUP($J9179,Lookup!$I:$M,Lookup!M$2,0),"")</f>
        <v/>
      </c>
      <c r="O9179" s="6">
        <f>IFERROR(VLOOKUP(E9179,Lookup!B:C,2,0),0)</f>
        <v>0</v>
      </c>
    </row>
    <row r="9180" customHeight="1" spans="11:15">
      <c r="K9180" s="6" t="str">
        <f>IFERROR(VLOOKUP($J9180,Lookup!$I:$M,Lookup!J$2,0),"")</f>
        <v/>
      </c>
      <c r="L9180" s="6" t="str">
        <f>IFERROR(VLOOKUP($J9180,Lookup!$I:$M,Lookup!K$2,0),"")</f>
        <v/>
      </c>
      <c r="M9180" s="6" t="str">
        <f>IFERROR(VLOOKUP($J9180,Lookup!$I:$M,Lookup!L$2,0),"")</f>
        <v/>
      </c>
      <c r="N9180" s="6" t="str">
        <f>IFERROR(VLOOKUP($J9180,Lookup!$I:$M,Lookup!M$2,0),"")</f>
        <v/>
      </c>
      <c r="O9180" s="6">
        <f>IFERROR(VLOOKUP(E9180,Lookup!B:C,2,0),0)</f>
        <v>0</v>
      </c>
    </row>
    <row r="9181" customHeight="1" spans="11:15">
      <c r="K9181" s="6" t="str">
        <f>IFERROR(VLOOKUP($J9181,Lookup!$I:$M,Lookup!J$2,0),"")</f>
        <v/>
      </c>
      <c r="L9181" s="6" t="str">
        <f>IFERROR(VLOOKUP($J9181,Lookup!$I:$M,Lookup!K$2,0),"")</f>
        <v/>
      </c>
      <c r="M9181" s="6" t="str">
        <f>IFERROR(VLOOKUP($J9181,Lookup!$I:$M,Lookup!L$2,0),"")</f>
        <v/>
      </c>
      <c r="N9181" s="6" t="str">
        <f>IFERROR(VLOOKUP($J9181,Lookup!$I:$M,Lookup!M$2,0),"")</f>
        <v/>
      </c>
      <c r="O9181" s="6">
        <f>IFERROR(VLOOKUP(E9181,Lookup!B:C,2,0),0)</f>
        <v>0</v>
      </c>
    </row>
    <row r="9182" customHeight="1" spans="11:15">
      <c r="K9182" s="6" t="str">
        <f>IFERROR(VLOOKUP($J9182,Lookup!$I:$M,Lookup!J$2,0),"")</f>
        <v/>
      </c>
      <c r="L9182" s="6" t="str">
        <f>IFERROR(VLOOKUP($J9182,Lookup!$I:$M,Lookup!K$2,0),"")</f>
        <v/>
      </c>
      <c r="M9182" s="6" t="str">
        <f>IFERROR(VLOOKUP($J9182,Lookup!$I:$M,Lookup!L$2,0),"")</f>
        <v/>
      </c>
      <c r="N9182" s="6" t="str">
        <f>IFERROR(VLOOKUP($J9182,Lookup!$I:$M,Lookup!M$2,0),"")</f>
        <v/>
      </c>
      <c r="O9182" s="6">
        <f>IFERROR(VLOOKUP(E9182,Lookup!B:C,2,0),0)</f>
        <v>0</v>
      </c>
    </row>
    <row r="9183" customHeight="1" spans="11:15">
      <c r="K9183" s="6" t="str">
        <f>IFERROR(VLOOKUP($J9183,Lookup!$I:$M,Lookup!J$2,0),"")</f>
        <v/>
      </c>
      <c r="L9183" s="6" t="str">
        <f>IFERROR(VLOOKUP($J9183,Lookup!$I:$M,Lookup!K$2,0),"")</f>
        <v/>
      </c>
      <c r="M9183" s="6" t="str">
        <f>IFERROR(VLOOKUP($J9183,Lookup!$I:$M,Lookup!L$2,0),"")</f>
        <v/>
      </c>
      <c r="N9183" s="6" t="str">
        <f>IFERROR(VLOOKUP($J9183,Lookup!$I:$M,Lookup!M$2,0),"")</f>
        <v/>
      </c>
      <c r="O9183" s="6">
        <f>IFERROR(VLOOKUP(E9183,Lookup!B:C,2,0),0)</f>
        <v>0</v>
      </c>
    </row>
    <row r="9184" customHeight="1" spans="11:15">
      <c r="K9184" s="6" t="str">
        <f>IFERROR(VLOOKUP($J9184,Lookup!$I:$M,Lookup!J$2,0),"")</f>
        <v/>
      </c>
      <c r="L9184" s="6" t="str">
        <f>IFERROR(VLOOKUP($J9184,Lookup!$I:$M,Lookup!K$2,0),"")</f>
        <v/>
      </c>
      <c r="M9184" s="6" t="str">
        <f>IFERROR(VLOOKUP($J9184,Lookup!$I:$M,Lookup!L$2,0),"")</f>
        <v/>
      </c>
      <c r="N9184" s="6" t="str">
        <f>IFERROR(VLOOKUP($J9184,Lookup!$I:$M,Lookup!M$2,0),"")</f>
        <v/>
      </c>
      <c r="O9184" s="6">
        <f>IFERROR(VLOOKUP(E9184,Lookup!B:C,2,0),0)</f>
        <v>0</v>
      </c>
    </row>
    <row r="9185" customHeight="1" spans="11:15">
      <c r="K9185" s="6" t="str">
        <f>IFERROR(VLOOKUP($J9185,Lookup!$I:$M,Lookup!J$2,0),"")</f>
        <v/>
      </c>
      <c r="L9185" s="6" t="str">
        <f>IFERROR(VLOOKUP($J9185,Lookup!$I:$M,Lookup!K$2,0),"")</f>
        <v/>
      </c>
      <c r="M9185" s="6" t="str">
        <f>IFERROR(VLOOKUP($J9185,Lookup!$I:$M,Lookup!L$2,0),"")</f>
        <v/>
      </c>
      <c r="N9185" s="6" t="str">
        <f>IFERROR(VLOOKUP($J9185,Lookup!$I:$M,Lookup!M$2,0),"")</f>
        <v/>
      </c>
      <c r="O9185" s="6">
        <f>IFERROR(VLOOKUP(E9185,Lookup!B:C,2,0),0)</f>
        <v>0</v>
      </c>
    </row>
    <row r="9186" customHeight="1" spans="11:15">
      <c r="K9186" s="6" t="str">
        <f>IFERROR(VLOOKUP($J9186,Lookup!$I:$M,Lookup!J$2,0),"")</f>
        <v/>
      </c>
      <c r="L9186" s="6" t="str">
        <f>IFERROR(VLOOKUP($J9186,Lookup!$I:$M,Lookup!K$2,0),"")</f>
        <v/>
      </c>
      <c r="M9186" s="6" t="str">
        <f>IFERROR(VLOOKUP($J9186,Lookup!$I:$M,Lookup!L$2,0),"")</f>
        <v/>
      </c>
      <c r="N9186" s="6" t="str">
        <f>IFERROR(VLOOKUP($J9186,Lookup!$I:$M,Lookup!M$2,0),"")</f>
        <v/>
      </c>
      <c r="O9186" s="6">
        <f>IFERROR(VLOOKUP(E9186,Lookup!B:C,2,0),0)</f>
        <v>0</v>
      </c>
    </row>
    <row r="9187" customHeight="1" spans="11:15">
      <c r="K9187" s="6" t="str">
        <f>IFERROR(VLOOKUP($J9187,Lookup!$I:$M,Lookup!J$2,0),"")</f>
        <v/>
      </c>
      <c r="L9187" s="6" t="str">
        <f>IFERROR(VLOOKUP($J9187,Lookup!$I:$M,Lookup!K$2,0),"")</f>
        <v/>
      </c>
      <c r="M9187" s="6" t="str">
        <f>IFERROR(VLOOKUP($J9187,Lookup!$I:$M,Lookup!L$2,0),"")</f>
        <v/>
      </c>
      <c r="N9187" s="6" t="str">
        <f>IFERROR(VLOOKUP($J9187,Lookup!$I:$M,Lookup!M$2,0),"")</f>
        <v/>
      </c>
      <c r="O9187" s="6">
        <f>IFERROR(VLOOKUP(E9187,Lookup!B:C,2,0),0)</f>
        <v>0</v>
      </c>
    </row>
    <row r="9188" customHeight="1" spans="11:15">
      <c r="K9188" s="6" t="str">
        <f>IFERROR(VLOOKUP($J9188,Lookup!$I:$M,Lookup!J$2,0),"")</f>
        <v/>
      </c>
      <c r="L9188" s="6" t="str">
        <f>IFERROR(VLOOKUP($J9188,Lookup!$I:$M,Lookup!K$2,0),"")</f>
        <v/>
      </c>
      <c r="M9188" s="6" t="str">
        <f>IFERROR(VLOOKUP($J9188,Lookup!$I:$M,Lookup!L$2,0),"")</f>
        <v/>
      </c>
      <c r="N9188" s="6" t="str">
        <f>IFERROR(VLOOKUP($J9188,Lookup!$I:$M,Lookup!M$2,0),"")</f>
        <v/>
      </c>
      <c r="O9188" s="6">
        <f>IFERROR(VLOOKUP(E9188,Lookup!B:C,2,0),0)</f>
        <v>0</v>
      </c>
    </row>
    <row r="9189" customHeight="1" spans="11:15">
      <c r="K9189" s="6" t="str">
        <f>IFERROR(VLOOKUP($J9189,Lookup!$I:$M,Lookup!J$2,0),"")</f>
        <v/>
      </c>
      <c r="L9189" s="6" t="str">
        <f>IFERROR(VLOOKUP($J9189,Lookup!$I:$M,Lookup!K$2,0),"")</f>
        <v/>
      </c>
      <c r="M9189" s="6" t="str">
        <f>IFERROR(VLOOKUP($J9189,Lookup!$I:$M,Lookup!L$2,0),"")</f>
        <v/>
      </c>
      <c r="N9189" s="6" t="str">
        <f>IFERROR(VLOOKUP($J9189,Lookup!$I:$M,Lookup!M$2,0),"")</f>
        <v/>
      </c>
      <c r="O9189" s="6">
        <f>IFERROR(VLOOKUP(E9189,Lookup!B:C,2,0),0)</f>
        <v>0</v>
      </c>
    </row>
    <row r="9190" customHeight="1" spans="11:15">
      <c r="K9190" s="6" t="str">
        <f>IFERROR(VLOOKUP($J9190,Lookup!$I:$M,Lookup!J$2,0),"")</f>
        <v/>
      </c>
      <c r="L9190" s="6" t="str">
        <f>IFERROR(VLOOKUP($J9190,Lookup!$I:$M,Lookup!K$2,0),"")</f>
        <v/>
      </c>
      <c r="M9190" s="6" t="str">
        <f>IFERROR(VLOOKUP($J9190,Lookup!$I:$M,Lookup!L$2,0),"")</f>
        <v/>
      </c>
      <c r="N9190" s="6" t="str">
        <f>IFERROR(VLOOKUP($J9190,Lookup!$I:$M,Lookup!M$2,0),"")</f>
        <v/>
      </c>
      <c r="O9190" s="6">
        <f>IFERROR(VLOOKUP(E9190,Lookup!B:C,2,0),0)</f>
        <v>0</v>
      </c>
    </row>
    <row r="9191" customHeight="1" spans="11:15">
      <c r="K9191" s="6" t="str">
        <f>IFERROR(VLOOKUP($J9191,Lookup!$I:$M,Lookup!J$2,0),"")</f>
        <v/>
      </c>
      <c r="L9191" s="6" t="str">
        <f>IFERROR(VLOOKUP($J9191,Lookup!$I:$M,Lookup!K$2,0),"")</f>
        <v/>
      </c>
      <c r="M9191" s="6" t="str">
        <f>IFERROR(VLOOKUP($J9191,Lookup!$I:$M,Lookup!L$2,0),"")</f>
        <v/>
      </c>
      <c r="N9191" s="6" t="str">
        <f>IFERROR(VLOOKUP($J9191,Lookup!$I:$M,Lookup!M$2,0),"")</f>
        <v/>
      </c>
      <c r="O9191" s="6">
        <f>IFERROR(VLOOKUP(E9191,Lookup!B:C,2,0),0)</f>
        <v>0</v>
      </c>
    </row>
    <row r="9192" customHeight="1" spans="11:15">
      <c r="K9192" s="6" t="str">
        <f>IFERROR(VLOOKUP($J9192,Lookup!$I:$M,Lookup!J$2,0),"")</f>
        <v/>
      </c>
      <c r="L9192" s="6" t="str">
        <f>IFERROR(VLOOKUP($J9192,Lookup!$I:$M,Lookup!K$2,0),"")</f>
        <v/>
      </c>
      <c r="M9192" s="6" t="str">
        <f>IFERROR(VLOOKUP($J9192,Lookup!$I:$M,Lookup!L$2,0),"")</f>
        <v/>
      </c>
      <c r="N9192" s="6" t="str">
        <f>IFERROR(VLOOKUP($J9192,Lookup!$I:$M,Lookup!M$2,0),"")</f>
        <v/>
      </c>
      <c r="O9192" s="6">
        <f>IFERROR(VLOOKUP(E9192,Lookup!B:C,2,0),0)</f>
        <v>0</v>
      </c>
    </row>
    <row r="9193" customHeight="1" spans="11:15">
      <c r="K9193" s="6" t="str">
        <f>IFERROR(VLOOKUP($J9193,Lookup!$I:$M,Lookup!J$2,0),"")</f>
        <v/>
      </c>
      <c r="L9193" s="6" t="str">
        <f>IFERROR(VLOOKUP($J9193,Lookup!$I:$M,Lookup!K$2,0),"")</f>
        <v/>
      </c>
      <c r="M9193" s="6" t="str">
        <f>IFERROR(VLOOKUP($J9193,Lookup!$I:$M,Lookup!L$2,0),"")</f>
        <v/>
      </c>
      <c r="N9193" s="6" t="str">
        <f>IFERROR(VLOOKUP($J9193,Lookup!$I:$M,Lookup!M$2,0),"")</f>
        <v/>
      </c>
      <c r="O9193" s="6">
        <f>IFERROR(VLOOKUP(E9193,Lookup!B:C,2,0),0)</f>
        <v>0</v>
      </c>
    </row>
    <row r="9194" customHeight="1" spans="11:15">
      <c r="K9194" s="6" t="str">
        <f>IFERROR(VLOOKUP($J9194,Lookup!$I:$M,Lookup!J$2,0),"")</f>
        <v/>
      </c>
      <c r="L9194" s="6" t="str">
        <f>IFERROR(VLOOKUP($J9194,Lookup!$I:$M,Lookup!K$2,0),"")</f>
        <v/>
      </c>
      <c r="M9194" s="6" t="str">
        <f>IFERROR(VLOOKUP($J9194,Lookup!$I:$M,Lookup!L$2,0),"")</f>
        <v/>
      </c>
      <c r="N9194" s="6" t="str">
        <f>IFERROR(VLOOKUP($J9194,Lookup!$I:$M,Lookup!M$2,0),"")</f>
        <v/>
      </c>
      <c r="O9194" s="6">
        <f>IFERROR(VLOOKUP(E9194,Lookup!B:C,2,0),0)</f>
        <v>0</v>
      </c>
    </row>
    <row r="9195" customHeight="1" spans="11:15">
      <c r="K9195" s="6" t="str">
        <f>IFERROR(VLOOKUP($J9195,Lookup!$I:$M,Lookup!J$2,0),"")</f>
        <v/>
      </c>
      <c r="L9195" s="6" t="str">
        <f>IFERROR(VLOOKUP($J9195,Lookup!$I:$M,Lookup!K$2,0),"")</f>
        <v/>
      </c>
      <c r="M9195" s="6" t="str">
        <f>IFERROR(VLOOKUP($J9195,Lookup!$I:$M,Lookup!L$2,0),"")</f>
        <v/>
      </c>
      <c r="N9195" s="6" t="str">
        <f>IFERROR(VLOOKUP($J9195,Lookup!$I:$M,Lookup!M$2,0),"")</f>
        <v/>
      </c>
      <c r="O9195" s="6">
        <f>IFERROR(VLOOKUP(E9195,Lookup!B:C,2,0),0)</f>
        <v>0</v>
      </c>
    </row>
    <row r="9196" customHeight="1" spans="11:15">
      <c r="K9196" s="6" t="str">
        <f>IFERROR(VLOOKUP($J9196,Lookup!$I:$M,Lookup!J$2,0),"")</f>
        <v/>
      </c>
      <c r="L9196" s="6" t="str">
        <f>IFERROR(VLOOKUP($J9196,Lookup!$I:$M,Lookup!K$2,0),"")</f>
        <v/>
      </c>
      <c r="M9196" s="6" t="str">
        <f>IFERROR(VLOOKUP($J9196,Lookup!$I:$M,Lookup!L$2,0),"")</f>
        <v/>
      </c>
      <c r="N9196" s="6" t="str">
        <f>IFERROR(VLOOKUP($J9196,Lookup!$I:$M,Lookup!M$2,0),"")</f>
        <v/>
      </c>
      <c r="O9196" s="6">
        <f>IFERROR(VLOOKUP(E9196,Lookup!B:C,2,0),0)</f>
        <v>0</v>
      </c>
    </row>
    <row r="9197" customHeight="1" spans="11:15">
      <c r="K9197" s="6" t="str">
        <f>IFERROR(VLOOKUP($J9197,Lookup!$I:$M,Lookup!J$2,0),"")</f>
        <v/>
      </c>
      <c r="L9197" s="6" t="str">
        <f>IFERROR(VLOOKUP($J9197,Lookup!$I:$M,Lookup!K$2,0),"")</f>
        <v/>
      </c>
      <c r="M9197" s="6" t="str">
        <f>IFERROR(VLOOKUP($J9197,Lookup!$I:$M,Lookup!L$2,0),"")</f>
        <v/>
      </c>
      <c r="N9197" s="6" t="str">
        <f>IFERROR(VLOOKUP($J9197,Lookup!$I:$M,Lookup!M$2,0),"")</f>
        <v/>
      </c>
      <c r="O9197" s="6">
        <f>IFERROR(VLOOKUP(E9197,Lookup!B:C,2,0),0)</f>
        <v>0</v>
      </c>
    </row>
    <row r="9198" customHeight="1" spans="11:15">
      <c r="K9198" s="6" t="str">
        <f>IFERROR(VLOOKUP($J9198,Lookup!$I:$M,Lookup!J$2,0),"")</f>
        <v/>
      </c>
      <c r="L9198" s="6" t="str">
        <f>IFERROR(VLOOKUP($J9198,Lookup!$I:$M,Lookup!K$2,0),"")</f>
        <v/>
      </c>
      <c r="M9198" s="6" t="str">
        <f>IFERROR(VLOOKUP($J9198,Lookup!$I:$M,Lookup!L$2,0),"")</f>
        <v/>
      </c>
      <c r="N9198" s="6" t="str">
        <f>IFERROR(VLOOKUP($J9198,Lookup!$I:$M,Lookup!M$2,0),"")</f>
        <v/>
      </c>
      <c r="O9198" s="6">
        <f>IFERROR(VLOOKUP(E9198,Lookup!B:C,2,0),0)</f>
        <v>0</v>
      </c>
    </row>
    <row r="9199" customHeight="1" spans="11:15">
      <c r="K9199" s="6" t="str">
        <f>IFERROR(VLOOKUP($J9199,Lookup!$I:$M,Lookup!J$2,0),"")</f>
        <v/>
      </c>
      <c r="L9199" s="6" t="str">
        <f>IFERROR(VLOOKUP($J9199,Lookup!$I:$M,Lookup!K$2,0),"")</f>
        <v/>
      </c>
      <c r="M9199" s="6" t="str">
        <f>IFERROR(VLOOKUP($J9199,Lookup!$I:$M,Lookup!L$2,0),"")</f>
        <v/>
      </c>
      <c r="N9199" s="6" t="str">
        <f>IFERROR(VLOOKUP($J9199,Lookup!$I:$M,Lookup!M$2,0),"")</f>
        <v/>
      </c>
      <c r="O9199" s="6">
        <f>IFERROR(VLOOKUP(E9199,Lookup!B:C,2,0),0)</f>
        <v>0</v>
      </c>
    </row>
    <row r="9200" customHeight="1" spans="11:15">
      <c r="K9200" s="6" t="str">
        <f>IFERROR(VLOOKUP($J9200,Lookup!$I:$M,Lookup!J$2,0),"")</f>
        <v/>
      </c>
      <c r="L9200" s="6" t="str">
        <f>IFERROR(VLOOKUP($J9200,Lookup!$I:$M,Lookup!K$2,0),"")</f>
        <v/>
      </c>
      <c r="M9200" s="6" t="str">
        <f>IFERROR(VLOOKUP($J9200,Lookup!$I:$M,Lookup!L$2,0),"")</f>
        <v/>
      </c>
      <c r="N9200" s="6" t="str">
        <f>IFERROR(VLOOKUP($J9200,Lookup!$I:$M,Lookup!M$2,0),"")</f>
        <v/>
      </c>
      <c r="O9200" s="6">
        <f>IFERROR(VLOOKUP(E9200,Lookup!B:C,2,0),0)</f>
        <v>0</v>
      </c>
    </row>
    <row r="9201" customHeight="1" spans="11:15">
      <c r="K9201" s="6" t="str">
        <f>IFERROR(VLOOKUP($J9201,Lookup!$I:$M,Lookup!J$2,0),"")</f>
        <v/>
      </c>
      <c r="L9201" s="6" t="str">
        <f>IFERROR(VLOOKUP($J9201,Lookup!$I:$M,Lookup!K$2,0),"")</f>
        <v/>
      </c>
      <c r="M9201" s="6" t="str">
        <f>IFERROR(VLOOKUP($J9201,Lookup!$I:$M,Lookup!L$2,0),"")</f>
        <v/>
      </c>
      <c r="N9201" s="6" t="str">
        <f>IFERROR(VLOOKUP($J9201,Lookup!$I:$M,Lookup!M$2,0),"")</f>
        <v/>
      </c>
      <c r="O9201" s="6">
        <f>IFERROR(VLOOKUP(E9201,Lookup!B:C,2,0),0)</f>
        <v>0</v>
      </c>
    </row>
    <row r="9202" customHeight="1" spans="11:15">
      <c r="K9202" s="6" t="str">
        <f>IFERROR(VLOOKUP($J9202,Lookup!$I:$M,Lookup!J$2,0),"")</f>
        <v/>
      </c>
      <c r="L9202" s="6" t="str">
        <f>IFERROR(VLOOKUP($J9202,Lookup!$I:$M,Lookup!K$2,0),"")</f>
        <v/>
      </c>
      <c r="M9202" s="6" t="str">
        <f>IFERROR(VLOOKUP($J9202,Lookup!$I:$M,Lookup!L$2,0),"")</f>
        <v/>
      </c>
      <c r="N9202" s="6" t="str">
        <f>IFERROR(VLOOKUP($J9202,Lookup!$I:$M,Lookup!M$2,0),"")</f>
        <v/>
      </c>
      <c r="O9202" s="6">
        <f>IFERROR(VLOOKUP(E9202,Lookup!B:C,2,0),0)</f>
        <v>0</v>
      </c>
    </row>
    <row r="9203" customHeight="1" spans="11:15">
      <c r="K9203" s="6" t="str">
        <f>IFERROR(VLOOKUP($J9203,Lookup!$I:$M,Lookup!J$2,0),"")</f>
        <v/>
      </c>
      <c r="L9203" s="6" t="str">
        <f>IFERROR(VLOOKUP($J9203,Lookup!$I:$M,Lookup!K$2,0),"")</f>
        <v/>
      </c>
      <c r="M9203" s="6" t="str">
        <f>IFERROR(VLOOKUP($J9203,Lookup!$I:$M,Lookup!L$2,0),"")</f>
        <v/>
      </c>
      <c r="N9203" s="6" t="str">
        <f>IFERROR(VLOOKUP($J9203,Lookup!$I:$M,Lookup!M$2,0),"")</f>
        <v/>
      </c>
      <c r="O9203" s="6">
        <f>IFERROR(VLOOKUP(E9203,Lookup!B:C,2,0),0)</f>
        <v>0</v>
      </c>
    </row>
    <row r="9204" customHeight="1" spans="11:15">
      <c r="K9204" s="6" t="str">
        <f>IFERROR(VLOOKUP($J9204,Lookup!$I:$M,Lookup!J$2,0),"")</f>
        <v/>
      </c>
      <c r="L9204" s="6" t="str">
        <f>IFERROR(VLOOKUP($J9204,Lookup!$I:$M,Lookup!K$2,0),"")</f>
        <v/>
      </c>
      <c r="M9204" s="6" t="str">
        <f>IFERROR(VLOOKUP($J9204,Lookup!$I:$M,Lookup!L$2,0),"")</f>
        <v/>
      </c>
      <c r="N9204" s="6" t="str">
        <f>IFERROR(VLOOKUP($J9204,Lookup!$I:$M,Lookup!M$2,0),"")</f>
        <v/>
      </c>
      <c r="O9204" s="6">
        <f>IFERROR(VLOOKUP(E9204,Lookup!B:C,2,0),0)</f>
        <v>0</v>
      </c>
    </row>
    <row r="9205" customHeight="1" spans="11:15">
      <c r="K9205" s="6" t="str">
        <f>IFERROR(VLOOKUP($J9205,Lookup!$I:$M,Lookup!J$2,0),"")</f>
        <v/>
      </c>
      <c r="L9205" s="6" t="str">
        <f>IFERROR(VLOOKUP($J9205,Lookup!$I:$M,Lookup!K$2,0),"")</f>
        <v/>
      </c>
      <c r="M9205" s="6" t="str">
        <f>IFERROR(VLOOKUP($J9205,Lookup!$I:$M,Lookup!L$2,0),"")</f>
        <v/>
      </c>
      <c r="N9205" s="6" t="str">
        <f>IFERROR(VLOOKUP($J9205,Lookup!$I:$M,Lookup!M$2,0),"")</f>
        <v/>
      </c>
      <c r="O9205" s="6">
        <f>IFERROR(VLOOKUP(E9205,Lookup!B:C,2,0),0)</f>
        <v>0</v>
      </c>
    </row>
    <row r="9206" customHeight="1" spans="11:15">
      <c r="K9206" s="6" t="str">
        <f>IFERROR(VLOOKUP($J9206,Lookup!$I:$M,Lookup!J$2,0),"")</f>
        <v/>
      </c>
      <c r="L9206" s="6" t="str">
        <f>IFERROR(VLOOKUP($J9206,Lookup!$I:$M,Lookup!K$2,0),"")</f>
        <v/>
      </c>
      <c r="M9206" s="6" t="str">
        <f>IFERROR(VLOOKUP($J9206,Lookup!$I:$M,Lookup!L$2,0),"")</f>
        <v/>
      </c>
      <c r="N9206" s="6" t="str">
        <f>IFERROR(VLOOKUP($J9206,Lookup!$I:$M,Lookup!M$2,0),"")</f>
        <v/>
      </c>
      <c r="O9206" s="6">
        <f>IFERROR(VLOOKUP(E9206,Lookup!B:C,2,0),0)</f>
        <v>0</v>
      </c>
    </row>
    <row r="9207" customHeight="1" spans="11:15">
      <c r="K9207" s="6" t="str">
        <f>IFERROR(VLOOKUP($J9207,Lookup!$I:$M,Lookup!J$2,0),"")</f>
        <v/>
      </c>
      <c r="L9207" s="6" t="str">
        <f>IFERROR(VLOOKUP($J9207,Lookup!$I:$M,Lookup!K$2,0),"")</f>
        <v/>
      </c>
      <c r="M9207" s="6" t="str">
        <f>IFERROR(VLOOKUP($J9207,Lookup!$I:$M,Lookup!L$2,0),"")</f>
        <v/>
      </c>
      <c r="N9207" s="6" t="str">
        <f>IFERROR(VLOOKUP($J9207,Lookup!$I:$M,Lookup!M$2,0),"")</f>
        <v/>
      </c>
      <c r="O9207" s="6">
        <f>IFERROR(VLOOKUP(E9207,Lookup!B:C,2,0),0)</f>
        <v>0</v>
      </c>
    </row>
    <row r="9208" customHeight="1" spans="11:15">
      <c r="K9208" s="6" t="str">
        <f>IFERROR(VLOOKUP($J9208,Lookup!$I:$M,Lookup!J$2,0),"")</f>
        <v/>
      </c>
      <c r="L9208" s="6" t="str">
        <f>IFERROR(VLOOKUP($J9208,Lookup!$I:$M,Lookup!K$2,0),"")</f>
        <v/>
      </c>
      <c r="M9208" s="6" t="str">
        <f>IFERROR(VLOOKUP($J9208,Lookup!$I:$M,Lookup!L$2,0),"")</f>
        <v/>
      </c>
      <c r="N9208" s="6" t="str">
        <f>IFERROR(VLOOKUP($J9208,Lookup!$I:$M,Lookup!M$2,0),"")</f>
        <v/>
      </c>
      <c r="O9208" s="6">
        <f>IFERROR(VLOOKUP(E9208,Lookup!B:C,2,0),0)</f>
        <v>0</v>
      </c>
    </row>
    <row r="9209" customHeight="1" spans="11:15">
      <c r="K9209" s="6" t="str">
        <f>IFERROR(VLOOKUP($J9209,Lookup!$I:$M,Lookup!J$2,0),"")</f>
        <v/>
      </c>
      <c r="L9209" s="6" t="str">
        <f>IFERROR(VLOOKUP($J9209,Lookup!$I:$M,Lookup!K$2,0),"")</f>
        <v/>
      </c>
      <c r="M9209" s="6" t="str">
        <f>IFERROR(VLOOKUP($J9209,Lookup!$I:$M,Lookup!L$2,0),"")</f>
        <v/>
      </c>
      <c r="N9209" s="6" t="str">
        <f>IFERROR(VLOOKUP($J9209,Lookup!$I:$M,Lookup!M$2,0),"")</f>
        <v/>
      </c>
      <c r="O9209" s="6">
        <f>IFERROR(VLOOKUP(E9209,Lookup!B:C,2,0),0)</f>
        <v>0</v>
      </c>
    </row>
    <row r="9210" customHeight="1" spans="11:15">
      <c r="K9210" s="6" t="str">
        <f>IFERROR(VLOOKUP($J9210,Lookup!$I:$M,Lookup!J$2,0),"")</f>
        <v/>
      </c>
      <c r="L9210" s="6" t="str">
        <f>IFERROR(VLOOKUP($J9210,Lookup!$I:$M,Lookup!K$2,0),"")</f>
        <v/>
      </c>
      <c r="M9210" s="6" t="str">
        <f>IFERROR(VLOOKUP($J9210,Lookup!$I:$M,Lookup!L$2,0),"")</f>
        <v/>
      </c>
      <c r="N9210" s="6" t="str">
        <f>IFERROR(VLOOKUP($J9210,Lookup!$I:$M,Lookup!M$2,0),"")</f>
        <v/>
      </c>
      <c r="O9210" s="6">
        <f>IFERROR(VLOOKUP(E9210,Lookup!B:C,2,0),0)</f>
        <v>0</v>
      </c>
    </row>
    <row r="9211" customHeight="1" spans="11:15">
      <c r="K9211" s="6" t="str">
        <f>IFERROR(VLOOKUP($J9211,Lookup!$I:$M,Lookup!J$2,0),"")</f>
        <v/>
      </c>
      <c r="L9211" s="6" t="str">
        <f>IFERROR(VLOOKUP($J9211,Lookup!$I:$M,Lookup!K$2,0),"")</f>
        <v/>
      </c>
      <c r="M9211" s="6" t="str">
        <f>IFERROR(VLOOKUP($J9211,Lookup!$I:$M,Lookup!L$2,0),"")</f>
        <v/>
      </c>
      <c r="N9211" s="6" t="str">
        <f>IFERROR(VLOOKUP($J9211,Lookup!$I:$M,Lookup!M$2,0),"")</f>
        <v/>
      </c>
      <c r="O9211" s="6">
        <f>IFERROR(VLOOKUP(E9211,Lookup!B:C,2,0),0)</f>
        <v>0</v>
      </c>
    </row>
    <row r="9212" customHeight="1" spans="11:15">
      <c r="K9212" s="6" t="str">
        <f>IFERROR(VLOOKUP($J9212,Lookup!$I:$M,Lookup!J$2,0),"")</f>
        <v/>
      </c>
      <c r="L9212" s="6" t="str">
        <f>IFERROR(VLOOKUP($J9212,Lookup!$I:$M,Lookup!K$2,0),"")</f>
        <v/>
      </c>
      <c r="M9212" s="6" t="str">
        <f>IFERROR(VLOOKUP($J9212,Lookup!$I:$M,Lookup!L$2,0),"")</f>
        <v/>
      </c>
      <c r="N9212" s="6" t="str">
        <f>IFERROR(VLOOKUP($J9212,Lookup!$I:$M,Lookup!M$2,0),"")</f>
        <v/>
      </c>
      <c r="O9212" s="6">
        <f>IFERROR(VLOOKUP(E9212,Lookup!B:C,2,0),0)</f>
        <v>0</v>
      </c>
    </row>
    <row r="9213" customHeight="1" spans="11:15">
      <c r="K9213" s="6" t="str">
        <f>IFERROR(VLOOKUP($J9213,Lookup!$I:$M,Lookup!J$2,0),"")</f>
        <v/>
      </c>
      <c r="L9213" s="6" t="str">
        <f>IFERROR(VLOOKUP($J9213,Lookup!$I:$M,Lookup!K$2,0),"")</f>
        <v/>
      </c>
      <c r="M9213" s="6" t="str">
        <f>IFERROR(VLOOKUP($J9213,Lookup!$I:$M,Lookup!L$2,0),"")</f>
        <v/>
      </c>
      <c r="N9213" s="6" t="str">
        <f>IFERROR(VLOOKUP($J9213,Lookup!$I:$M,Lookup!M$2,0),"")</f>
        <v/>
      </c>
      <c r="O9213" s="6">
        <f>IFERROR(VLOOKUP(E9213,Lookup!B:C,2,0),0)</f>
        <v>0</v>
      </c>
    </row>
    <row r="9214" customHeight="1" spans="11:15">
      <c r="K9214" s="6" t="str">
        <f>IFERROR(VLOOKUP($J9214,Lookup!$I:$M,Lookup!J$2,0),"")</f>
        <v/>
      </c>
      <c r="L9214" s="6" t="str">
        <f>IFERROR(VLOOKUP($J9214,Lookup!$I:$M,Lookup!K$2,0),"")</f>
        <v/>
      </c>
      <c r="M9214" s="6" t="str">
        <f>IFERROR(VLOOKUP($J9214,Lookup!$I:$M,Lookup!L$2,0),"")</f>
        <v/>
      </c>
      <c r="N9214" s="6" t="str">
        <f>IFERROR(VLOOKUP($J9214,Lookup!$I:$M,Lookup!M$2,0),"")</f>
        <v/>
      </c>
      <c r="O9214" s="6">
        <f>IFERROR(VLOOKUP(E9214,Lookup!B:C,2,0),0)</f>
        <v>0</v>
      </c>
    </row>
    <row r="9215" customHeight="1" spans="11:15">
      <c r="K9215" s="6" t="str">
        <f>IFERROR(VLOOKUP($J9215,Lookup!$I:$M,Lookup!J$2,0),"")</f>
        <v/>
      </c>
      <c r="L9215" s="6" t="str">
        <f>IFERROR(VLOOKUP($J9215,Lookup!$I:$M,Lookup!K$2,0),"")</f>
        <v/>
      </c>
      <c r="M9215" s="6" t="str">
        <f>IFERROR(VLOOKUP($J9215,Lookup!$I:$M,Lookup!L$2,0),"")</f>
        <v/>
      </c>
      <c r="N9215" s="6" t="str">
        <f>IFERROR(VLOOKUP($J9215,Lookup!$I:$M,Lookup!M$2,0),"")</f>
        <v/>
      </c>
      <c r="O9215" s="6">
        <f>IFERROR(VLOOKUP(E9215,Lookup!B:C,2,0),0)</f>
        <v>0</v>
      </c>
    </row>
    <row r="9216" customHeight="1" spans="11:15">
      <c r="K9216" s="6" t="str">
        <f>IFERROR(VLOOKUP($J9216,Lookup!$I:$M,Lookup!J$2,0),"")</f>
        <v/>
      </c>
      <c r="L9216" s="6" t="str">
        <f>IFERROR(VLOOKUP($J9216,Lookup!$I:$M,Lookup!K$2,0),"")</f>
        <v/>
      </c>
      <c r="M9216" s="6" t="str">
        <f>IFERROR(VLOOKUP($J9216,Lookup!$I:$M,Lookup!L$2,0),"")</f>
        <v/>
      </c>
      <c r="N9216" s="6" t="str">
        <f>IFERROR(VLOOKUP($J9216,Lookup!$I:$M,Lookup!M$2,0),"")</f>
        <v/>
      </c>
      <c r="O9216" s="6">
        <f>IFERROR(VLOOKUP(E9216,Lookup!B:C,2,0),0)</f>
        <v>0</v>
      </c>
    </row>
    <row r="9217" customHeight="1" spans="11:15">
      <c r="K9217" s="6" t="str">
        <f>IFERROR(VLOOKUP($J9217,Lookup!$I:$M,Lookup!J$2,0),"")</f>
        <v/>
      </c>
      <c r="L9217" s="6" t="str">
        <f>IFERROR(VLOOKUP($J9217,Lookup!$I:$M,Lookup!K$2,0),"")</f>
        <v/>
      </c>
      <c r="M9217" s="6" t="str">
        <f>IFERROR(VLOOKUP($J9217,Lookup!$I:$M,Lookup!L$2,0),"")</f>
        <v/>
      </c>
      <c r="N9217" s="6" t="str">
        <f>IFERROR(VLOOKUP($J9217,Lookup!$I:$M,Lookup!M$2,0),"")</f>
        <v/>
      </c>
      <c r="O9217" s="6">
        <f>IFERROR(VLOOKUP(E9217,Lookup!B:C,2,0),0)</f>
        <v>0</v>
      </c>
    </row>
    <row r="9218" customHeight="1" spans="11:15">
      <c r="K9218" s="6" t="str">
        <f>IFERROR(VLOOKUP($J9218,Lookup!$I:$M,Lookup!J$2,0),"")</f>
        <v/>
      </c>
      <c r="L9218" s="6" t="str">
        <f>IFERROR(VLOOKUP($J9218,Lookup!$I:$M,Lookup!K$2,0),"")</f>
        <v/>
      </c>
      <c r="M9218" s="6" t="str">
        <f>IFERROR(VLOOKUP($J9218,Lookup!$I:$M,Lookup!L$2,0),"")</f>
        <v/>
      </c>
      <c r="N9218" s="6" t="str">
        <f>IFERROR(VLOOKUP($J9218,Lookup!$I:$M,Lookup!M$2,0),"")</f>
        <v/>
      </c>
      <c r="O9218" s="6">
        <f>IFERROR(VLOOKUP(E9218,Lookup!B:C,2,0),0)</f>
        <v>0</v>
      </c>
    </row>
    <row r="9219" customHeight="1" spans="11:15">
      <c r="K9219" s="6" t="str">
        <f>IFERROR(VLOOKUP($J9219,Lookup!$I:$M,Lookup!J$2,0),"")</f>
        <v/>
      </c>
      <c r="L9219" s="6" t="str">
        <f>IFERROR(VLOOKUP($J9219,Lookup!$I:$M,Lookup!K$2,0),"")</f>
        <v/>
      </c>
      <c r="M9219" s="6" t="str">
        <f>IFERROR(VLOOKUP($J9219,Lookup!$I:$M,Lookup!L$2,0),"")</f>
        <v/>
      </c>
      <c r="N9219" s="6" t="str">
        <f>IFERROR(VLOOKUP($J9219,Lookup!$I:$M,Lookup!M$2,0),"")</f>
        <v/>
      </c>
      <c r="O9219" s="6">
        <f>IFERROR(VLOOKUP(E9219,Lookup!B:C,2,0),0)</f>
        <v>0</v>
      </c>
    </row>
    <row r="9220" customHeight="1" spans="11:15">
      <c r="K9220" s="6" t="str">
        <f>IFERROR(VLOOKUP($J9220,Lookup!$I:$M,Lookup!J$2,0),"")</f>
        <v/>
      </c>
      <c r="L9220" s="6" t="str">
        <f>IFERROR(VLOOKUP($J9220,Lookup!$I:$M,Lookup!K$2,0),"")</f>
        <v/>
      </c>
      <c r="M9220" s="6" t="str">
        <f>IFERROR(VLOOKUP($J9220,Lookup!$I:$M,Lookup!L$2,0),"")</f>
        <v/>
      </c>
      <c r="N9220" s="6" t="str">
        <f>IFERROR(VLOOKUP($J9220,Lookup!$I:$M,Lookup!M$2,0),"")</f>
        <v/>
      </c>
      <c r="O9220" s="6">
        <f>IFERROR(VLOOKUP(E9220,Lookup!B:C,2,0),0)</f>
        <v>0</v>
      </c>
    </row>
    <row r="9221" customHeight="1" spans="11:15">
      <c r="K9221" s="6" t="str">
        <f>IFERROR(VLOOKUP($J9221,Lookup!$I:$M,Lookup!J$2,0),"")</f>
        <v/>
      </c>
      <c r="L9221" s="6" t="str">
        <f>IFERROR(VLOOKUP($J9221,Lookup!$I:$M,Lookup!K$2,0),"")</f>
        <v/>
      </c>
      <c r="M9221" s="6" t="str">
        <f>IFERROR(VLOOKUP($J9221,Lookup!$I:$M,Lookup!L$2,0),"")</f>
        <v/>
      </c>
      <c r="N9221" s="6" t="str">
        <f>IFERROR(VLOOKUP($J9221,Lookup!$I:$M,Lookup!M$2,0),"")</f>
        <v/>
      </c>
      <c r="O9221" s="6">
        <f>IFERROR(VLOOKUP(E9221,Lookup!B:C,2,0),0)</f>
        <v>0</v>
      </c>
    </row>
    <row r="9222" customHeight="1" spans="11:15">
      <c r="K9222" s="6" t="str">
        <f>IFERROR(VLOOKUP($J9222,Lookup!$I:$M,Lookup!J$2,0),"")</f>
        <v/>
      </c>
      <c r="L9222" s="6" t="str">
        <f>IFERROR(VLOOKUP($J9222,Lookup!$I:$M,Lookup!K$2,0),"")</f>
        <v/>
      </c>
      <c r="M9222" s="6" t="str">
        <f>IFERROR(VLOOKUP($J9222,Lookup!$I:$M,Lookup!L$2,0),"")</f>
        <v/>
      </c>
      <c r="N9222" s="6" t="str">
        <f>IFERROR(VLOOKUP($J9222,Lookup!$I:$M,Lookup!M$2,0),"")</f>
        <v/>
      </c>
      <c r="O9222" s="6">
        <f>IFERROR(VLOOKUP(E9222,Lookup!B:C,2,0),0)</f>
        <v>0</v>
      </c>
    </row>
    <row r="9223" customHeight="1" spans="11:15">
      <c r="K9223" s="6" t="str">
        <f>IFERROR(VLOOKUP($J9223,Lookup!$I:$M,Lookup!J$2,0),"")</f>
        <v/>
      </c>
      <c r="L9223" s="6" t="str">
        <f>IFERROR(VLOOKUP($J9223,Lookup!$I:$M,Lookup!K$2,0),"")</f>
        <v/>
      </c>
      <c r="M9223" s="6" t="str">
        <f>IFERROR(VLOOKUP($J9223,Lookup!$I:$M,Lookup!L$2,0),"")</f>
        <v/>
      </c>
      <c r="N9223" s="6" t="str">
        <f>IFERROR(VLOOKUP($J9223,Lookup!$I:$M,Lookup!M$2,0),"")</f>
        <v/>
      </c>
      <c r="O9223" s="6">
        <f>IFERROR(VLOOKUP(E9223,Lookup!B:C,2,0),0)</f>
        <v>0</v>
      </c>
    </row>
    <row r="9224" customHeight="1" spans="11:15">
      <c r="K9224" s="6" t="str">
        <f>IFERROR(VLOOKUP($J9224,Lookup!$I:$M,Lookup!J$2,0),"")</f>
        <v/>
      </c>
      <c r="L9224" s="6" t="str">
        <f>IFERROR(VLOOKUP($J9224,Lookup!$I:$M,Lookup!K$2,0),"")</f>
        <v/>
      </c>
      <c r="M9224" s="6" t="str">
        <f>IFERROR(VLOOKUP($J9224,Lookup!$I:$M,Lookup!L$2,0),"")</f>
        <v/>
      </c>
      <c r="N9224" s="6" t="str">
        <f>IFERROR(VLOOKUP($J9224,Lookup!$I:$M,Lookup!M$2,0),"")</f>
        <v/>
      </c>
      <c r="O9224" s="6">
        <f>IFERROR(VLOOKUP(E9224,Lookup!B:C,2,0),0)</f>
        <v>0</v>
      </c>
    </row>
    <row r="9225" customHeight="1" spans="11:15">
      <c r="K9225" s="6" t="str">
        <f>IFERROR(VLOOKUP($J9225,Lookup!$I:$M,Lookup!J$2,0),"")</f>
        <v/>
      </c>
      <c r="L9225" s="6" t="str">
        <f>IFERROR(VLOOKUP($J9225,Lookup!$I:$M,Lookup!K$2,0),"")</f>
        <v/>
      </c>
      <c r="M9225" s="6" t="str">
        <f>IFERROR(VLOOKUP($J9225,Lookup!$I:$M,Lookup!L$2,0),"")</f>
        <v/>
      </c>
      <c r="N9225" s="6" t="str">
        <f>IFERROR(VLOOKUP($J9225,Lookup!$I:$M,Lookup!M$2,0),"")</f>
        <v/>
      </c>
      <c r="O9225" s="6">
        <f>IFERROR(VLOOKUP(E9225,Lookup!B:C,2,0),0)</f>
        <v>0</v>
      </c>
    </row>
    <row r="9226" customHeight="1" spans="11:15">
      <c r="K9226" s="6" t="str">
        <f>IFERROR(VLOOKUP($J9226,Lookup!$I:$M,Lookup!J$2,0),"")</f>
        <v/>
      </c>
      <c r="L9226" s="6" t="str">
        <f>IFERROR(VLOOKUP($J9226,Lookup!$I:$M,Lookup!K$2,0),"")</f>
        <v/>
      </c>
      <c r="M9226" s="6" t="str">
        <f>IFERROR(VLOOKUP($J9226,Lookup!$I:$M,Lookup!L$2,0),"")</f>
        <v/>
      </c>
      <c r="N9226" s="6" t="str">
        <f>IFERROR(VLOOKUP($J9226,Lookup!$I:$M,Lookup!M$2,0),"")</f>
        <v/>
      </c>
      <c r="O9226" s="6">
        <f>IFERROR(VLOOKUP(E9226,Lookup!B:C,2,0),0)</f>
        <v>0</v>
      </c>
    </row>
    <row r="9227" customHeight="1" spans="11:15">
      <c r="K9227" s="6" t="str">
        <f>IFERROR(VLOOKUP($J9227,Lookup!$I:$M,Lookup!J$2,0),"")</f>
        <v/>
      </c>
      <c r="L9227" s="6" t="str">
        <f>IFERROR(VLOOKUP($J9227,Lookup!$I:$M,Lookup!K$2,0),"")</f>
        <v/>
      </c>
      <c r="M9227" s="6" t="str">
        <f>IFERROR(VLOOKUP($J9227,Lookup!$I:$M,Lookup!L$2,0),"")</f>
        <v/>
      </c>
      <c r="N9227" s="6" t="str">
        <f>IFERROR(VLOOKUP($J9227,Lookup!$I:$M,Lookup!M$2,0),"")</f>
        <v/>
      </c>
      <c r="O9227" s="6">
        <f>IFERROR(VLOOKUP(E9227,Lookup!B:C,2,0),0)</f>
        <v>0</v>
      </c>
    </row>
    <row r="9228" customHeight="1" spans="11:15">
      <c r="K9228" s="6" t="str">
        <f>IFERROR(VLOOKUP($J9228,Lookup!$I:$M,Lookup!J$2,0),"")</f>
        <v/>
      </c>
      <c r="L9228" s="6" t="str">
        <f>IFERROR(VLOOKUP($J9228,Lookup!$I:$M,Lookup!K$2,0),"")</f>
        <v/>
      </c>
      <c r="M9228" s="6" t="str">
        <f>IFERROR(VLOOKUP($J9228,Lookup!$I:$M,Lookup!L$2,0),"")</f>
        <v/>
      </c>
      <c r="N9228" s="6" t="str">
        <f>IFERROR(VLOOKUP($J9228,Lookup!$I:$M,Lookup!M$2,0),"")</f>
        <v/>
      </c>
      <c r="O9228" s="6">
        <f>IFERROR(VLOOKUP(E9228,Lookup!B:C,2,0),0)</f>
        <v>0</v>
      </c>
    </row>
    <row r="9229" customHeight="1" spans="11:15">
      <c r="K9229" s="6" t="str">
        <f>IFERROR(VLOOKUP($J9229,Lookup!$I:$M,Lookup!J$2,0),"")</f>
        <v/>
      </c>
      <c r="L9229" s="6" t="str">
        <f>IFERROR(VLOOKUP($J9229,Lookup!$I:$M,Lookup!K$2,0),"")</f>
        <v/>
      </c>
      <c r="M9229" s="6" t="str">
        <f>IFERROR(VLOOKUP($J9229,Lookup!$I:$M,Lookup!L$2,0),"")</f>
        <v/>
      </c>
      <c r="N9229" s="6" t="str">
        <f>IFERROR(VLOOKUP($J9229,Lookup!$I:$M,Lookup!M$2,0),"")</f>
        <v/>
      </c>
      <c r="O9229" s="6">
        <f>IFERROR(VLOOKUP(E9229,Lookup!B:C,2,0),0)</f>
        <v>0</v>
      </c>
    </row>
    <row r="9230" customHeight="1" spans="11:15">
      <c r="K9230" s="6" t="str">
        <f>IFERROR(VLOOKUP($J9230,Lookup!$I:$M,Lookup!J$2,0),"")</f>
        <v/>
      </c>
      <c r="L9230" s="6" t="str">
        <f>IFERROR(VLOOKUP($J9230,Lookup!$I:$M,Lookup!K$2,0),"")</f>
        <v/>
      </c>
      <c r="M9230" s="6" t="str">
        <f>IFERROR(VLOOKUP($J9230,Lookup!$I:$M,Lookup!L$2,0),"")</f>
        <v/>
      </c>
      <c r="N9230" s="6" t="str">
        <f>IFERROR(VLOOKUP($J9230,Lookup!$I:$M,Lookup!M$2,0),"")</f>
        <v/>
      </c>
      <c r="O9230" s="6">
        <f>IFERROR(VLOOKUP(E9230,Lookup!B:C,2,0),0)</f>
        <v>0</v>
      </c>
    </row>
    <row r="9231" customHeight="1" spans="11:15">
      <c r="K9231" s="6" t="str">
        <f>IFERROR(VLOOKUP($J9231,Lookup!$I:$M,Lookup!J$2,0),"")</f>
        <v/>
      </c>
      <c r="L9231" s="6" t="str">
        <f>IFERROR(VLOOKUP($J9231,Lookup!$I:$M,Lookup!K$2,0),"")</f>
        <v/>
      </c>
      <c r="M9231" s="6" t="str">
        <f>IFERROR(VLOOKUP($J9231,Lookup!$I:$M,Lookup!L$2,0),"")</f>
        <v/>
      </c>
      <c r="N9231" s="6" t="str">
        <f>IFERROR(VLOOKUP($J9231,Lookup!$I:$M,Lookup!M$2,0),"")</f>
        <v/>
      </c>
      <c r="O9231" s="6">
        <f>IFERROR(VLOOKUP(E9231,Lookup!B:C,2,0),0)</f>
        <v>0</v>
      </c>
    </row>
    <row r="9232" customHeight="1" spans="11:15">
      <c r="K9232" s="6" t="str">
        <f>IFERROR(VLOOKUP($J9232,Lookup!$I:$M,Lookup!J$2,0),"")</f>
        <v/>
      </c>
      <c r="L9232" s="6" t="str">
        <f>IFERROR(VLOOKUP($J9232,Lookup!$I:$M,Lookup!K$2,0),"")</f>
        <v/>
      </c>
      <c r="M9232" s="6" t="str">
        <f>IFERROR(VLOOKUP($J9232,Lookup!$I:$M,Lookup!L$2,0),"")</f>
        <v/>
      </c>
      <c r="N9232" s="6" t="str">
        <f>IFERROR(VLOOKUP($J9232,Lookup!$I:$M,Lookup!M$2,0),"")</f>
        <v/>
      </c>
      <c r="O9232" s="6">
        <f>IFERROR(VLOOKUP(E9232,Lookup!B:C,2,0),0)</f>
        <v>0</v>
      </c>
    </row>
    <row r="9233" customHeight="1" spans="11:15">
      <c r="K9233" s="6" t="str">
        <f>IFERROR(VLOOKUP($J9233,Lookup!$I:$M,Lookup!J$2,0),"")</f>
        <v/>
      </c>
      <c r="L9233" s="6" t="str">
        <f>IFERROR(VLOOKUP($J9233,Lookup!$I:$M,Lookup!K$2,0),"")</f>
        <v/>
      </c>
      <c r="M9233" s="6" t="str">
        <f>IFERROR(VLOOKUP($J9233,Lookup!$I:$M,Lookup!L$2,0),"")</f>
        <v/>
      </c>
      <c r="N9233" s="6" t="str">
        <f>IFERROR(VLOOKUP($J9233,Lookup!$I:$M,Lookup!M$2,0),"")</f>
        <v/>
      </c>
      <c r="O9233" s="6">
        <f>IFERROR(VLOOKUP(E9233,Lookup!B:C,2,0),0)</f>
        <v>0</v>
      </c>
    </row>
    <row r="9234" customHeight="1" spans="11:15">
      <c r="K9234" s="6" t="str">
        <f>IFERROR(VLOOKUP($J9234,Lookup!$I:$M,Lookup!J$2,0),"")</f>
        <v/>
      </c>
      <c r="L9234" s="6" t="str">
        <f>IFERROR(VLOOKUP($J9234,Lookup!$I:$M,Lookup!K$2,0),"")</f>
        <v/>
      </c>
      <c r="M9234" s="6" t="str">
        <f>IFERROR(VLOOKUP($J9234,Lookup!$I:$M,Lookup!L$2,0),"")</f>
        <v/>
      </c>
      <c r="N9234" s="6" t="str">
        <f>IFERROR(VLOOKUP($J9234,Lookup!$I:$M,Lookup!M$2,0),"")</f>
        <v/>
      </c>
      <c r="O9234" s="6">
        <f>IFERROR(VLOOKUP(E9234,Lookup!B:C,2,0),0)</f>
        <v>0</v>
      </c>
    </row>
    <row r="9235" customHeight="1" spans="11:15">
      <c r="K9235" s="6" t="str">
        <f>IFERROR(VLOOKUP($J9235,Lookup!$I:$M,Lookup!J$2,0),"")</f>
        <v/>
      </c>
      <c r="L9235" s="6" t="str">
        <f>IFERROR(VLOOKUP($J9235,Lookup!$I:$M,Lookup!K$2,0),"")</f>
        <v/>
      </c>
      <c r="M9235" s="6" t="str">
        <f>IFERROR(VLOOKUP($J9235,Lookup!$I:$M,Lookup!L$2,0),"")</f>
        <v/>
      </c>
      <c r="N9235" s="6" t="str">
        <f>IFERROR(VLOOKUP($J9235,Lookup!$I:$M,Lookup!M$2,0),"")</f>
        <v/>
      </c>
      <c r="O9235" s="6">
        <f>IFERROR(VLOOKUP(E9235,Lookup!B:C,2,0),0)</f>
        <v>0</v>
      </c>
    </row>
    <row r="9236" customHeight="1" spans="11:15">
      <c r="K9236" s="6" t="str">
        <f>IFERROR(VLOOKUP($J9236,Lookup!$I:$M,Lookup!J$2,0),"")</f>
        <v/>
      </c>
      <c r="L9236" s="6" t="str">
        <f>IFERROR(VLOOKUP($J9236,Lookup!$I:$M,Lookup!K$2,0),"")</f>
        <v/>
      </c>
      <c r="M9236" s="6" t="str">
        <f>IFERROR(VLOOKUP($J9236,Lookup!$I:$M,Lookup!L$2,0),"")</f>
        <v/>
      </c>
      <c r="N9236" s="6" t="str">
        <f>IFERROR(VLOOKUP($J9236,Lookup!$I:$M,Lookup!M$2,0),"")</f>
        <v/>
      </c>
      <c r="O9236" s="6">
        <f>IFERROR(VLOOKUP(E9236,Lookup!B:C,2,0),0)</f>
        <v>0</v>
      </c>
    </row>
    <row r="9237" customHeight="1" spans="11:15">
      <c r="K9237" s="6" t="str">
        <f>IFERROR(VLOOKUP($J9237,Lookup!$I:$M,Lookup!J$2,0),"")</f>
        <v/>
      </c>
      <c r="L9237" s="6" t="str">
        <f>IFERROR(VLOOKUP($J9237,Lookup!$I:$M,Lookup!K$2,0),"")</f>
        <v/>
      </c>
      <c r="M9237" s="6" t="str">
        <f>IFERROR(VLOOKUP($J9237,Lookup!$I:$M,Lookup!L$2,0),"")</f>
        <v/>
      </c>
      <c r="N9237" s="6" t="str">
        <f>IFERROR(VLOOKUP($J9237,Lookup!$I:$M,Lookup!M$2,0),"")</f>
        <v/>
      </c>
      <c r="O9237" s="6">
        <f>IFERROR(VLOOKUP(E9237,Lookup!B:C,2,0),0)</f>
        <v>0</v>
      </c>
    </row>
    <row r="9238" customHeight="1" spans="11:15">
      <c r="K9238" s="6" t="str">
        <f>IFERROR(VLOOKUP($J9238,Lookup!$I:$M,Lookup!J$2,0),"")</f>
        <v/>
      </c>
      <c r="L9238" s="6" t="str">
        <f>IFERROR(VLOOKUP($J9238,Lookup!$I:$M,Lookup!K$2,0),"")</f>
        <v/>
      </c>
      <c r="M9238" s="6" t="str">
        <f>IFERROR(VLOOKUP($J9238,Lookup!$I:$M,Lookup!L$2,0),"")</f>
        <v/>
      </c>
      <c r="N9238" s="6" t="str">
        <f>IFERROR(VLOOKUP($J9238,Lookup!$I:$M,Lookup!M$2,0),"")</f>
        <v/>
      </c>
      <c r="O9238" s="6">
        <f>IFERROR(VLOOKUP(E9238,Lookup!B:C,2,0),0)</f>
        <v>0</v>
      </c>
    </row>
    <row r="9239" customHeight="1" spans="11:15">
      <c r="K9239" s="6" t="str">
        <f>IFERROR(VLOOKUP($J9239,Lookup!$I:$M,Lookup!J$2,0),"")</f>
        <v/>
      </c>
      <c r="L9239" s="6" t="str">
        <f>IFERROR(VLOOKUP($J9239,Lookup!$I:$M,Lookup!K$2,0),"")</f>
        <v/>
      </c>
      <c r="M9239" s="6" t="str">
        <f>IFERROR(VLOOKUP($J9239,Lookup!$I:$M,Lookup!L$2,0),"")</f>
        <v/>
      </c>
      <c r="N9239" s="6" t="str">
        <f>IFERROR(VLOOKUP($J9239,Lookup!$I:$M,Lookup!M$2,0),"")</f>
        <v/>
      </c>
      <c r="O9239" s="6">
        <f>IFERROR(VLOOKUP(E9239,Lookup!B:C,2,0),0)</f>
        <v>0</v>
      </c>
    </row>
    <row r="9240" customHeight="1" spans="11:15">
      <c r="K9240" s="6" t="str">
        <f>IFERROR(VLOOKUP($J9240,Lookup!$I:$M,Lookup!J$2,0),"")</f>
        <v/>
      </c>
      <c r="L9240" s="6" t="str">
        <f>IFERROR(VLOOKUP($J9240,Lookup!$I:$M,Lookup!K$2,0),"")</f>
        <v/>
      </c>
      <c r="M9240" s="6" t="str">
        <f>IFERROR(VLOOKUP($J9240,Lookup!$I:$M,Lookup!L$2,0),"")</f>
        <v/>
      </c>
      <c r="N9240" s="6" t="str">
        <f>IFERROR(VLOOKUP($J9240,Lookup!$I:$M,Lookup!M$2,0),"")</f>
        <v/>
      </c>
      <c r="O9240" s="6">
        <f>IFERROR(VLOOKUP(E9240,Lookup!B:C,2,0),0)</f>
        <v>0</v>
      </c>
    </row>
    <row r="9241" customHeight="1" spans="11:15">
      <c r="K9241" s="6" t="str">
        <f>IFERROR(VLOOKUP($J9241,Lookup!$I:$M,Lookup!J$2,0),"")</f>
        <v/>
      </c>
      <c r="L9241" s="6" t="str">
        <f>IFERROR(VLOOKUP($J9241,Lookup!$I:$M,Lookup!K$2,0),"")</f>
        <v/>
      </c>
      <c r="M9241" s="6" t="str">
        <f>IFERROR(VLOOKUP($J9241,Lookup!$I:$M,Lookup!L$2,0),"")</f>
        <v/>
      </c>
      <c r="N9241" s="6" t="str">
        <f>IFERROR(VLOOKUP($J9241,Lookup!$I:$M,Lookup!M$2,0),"")</f>
        <v/>
      </c>
      <c r="O9241" s="6">
        <f>IFERROR(VLOOKUP(E9241,Lookup!B:C,2,0),0)</f>
        <v>0</v>
      </c>
    </row>
    <row r="9242" customHeight="1" spans="11:15">
      <c r="K9242" s="6" t="str">
        <f>IFERROR(VLOOKUP($J9242,Lookup!$I:$M,Lookup!J$2,0),"")</f>
        <v/>
      </c>
      <c r="L9242" s="6" t="str">
        <f>IFERROR(VLOOKUP($J9242,Lookup!$I:$M,Lookup!K$2,0),"")</f>
        <v/>
      </c>
      <c r="M9242" s="6" t="str">
        <f>IFERROR(VLOOKUP($J9242,Lookup!$I:$M,Lookup!L$2,0),"")</f>
        <v/>
      </c>
      <c r="N9242" s="6" t="str">
        <f>IFERROR(VLOOKUP($J9242,Lookup!$I:$M,Lookup!M$2,0),"")</f>
        <v/>
      </c>
      <c r="O9242" s="6">
        <f>IFERROR(VLOOKUP(E9242,Lookup!B:C,2,0),0)</f>
        <v>0</v>
      </c>
    </row>
    <row r="9243" customHeight="1" spans="11:15">
      <c r="K9243" s="6" t="str">
        <f>IFERROR(VLOOKUP($J9243,Lookup!$I:$M,Lookup!J$2,0),"")</f>
        <v/>
      </c>
      <c r="L9243" s="6" t="str">
        <f>IFERROR(VLOOKUP($J9243,Lookup!$I:$M,Lookup!K$2,0),"")</f>
        <v/>
      </c>
      <c r="M9243" s="6" t="str">
        <f>IFERROR(VLOOKUP($J9243,Lookup!$I:$M,Lookup!L$2,0),"")</f>
        <v/>
      </c>
      <c r="N9243" s="6" t="str">
        <f>IFERROR(VLOOKUP($J9243,Lookup!$I:$M,Lookup!M$2,0),"")</f>
        <v/>
      </c>
      <c r="O9243" s="6">
        <f>IFERROR(VLOOKUP(E9243,Lookup!B:C,2,0),0)</f>
        <v>0</v>
      </c>
    </row>
    <row r="9244" customHeight="1" spans="11:15">
      <c r="K9244" s="6" t="str">
        <f>IFERROR(VLOOKUP($J9244,Lookup!$I:$M,Lookup!J$2,0),"")</f>
        <v/>
      </c>
      <c r="L9244" s="6" t="str">
        <f>IFERROR(VLOOKUP($J9244,Lookup!$I:$M,Lookup!K$2,0),"")</f>
        <v/>
      </c>
      <c r="M9244" s="6" t="str">
        <f>IFERROR(VLOOKUP($J9244,Lookup!$I:$M,Lookup!L$2,0),"")</f>
        <v/>
      </c>
      <c r="N9244" s="6" t="str">
        <f>IFERROR(VLOOKUP($J9244,Lookup!$I:$M,Lookup!M$2,0),"")</f>
        <v/>
      </c>
      <c r="O9244" s="6">
        <f>IFERROR(VLOOKUP(E9244,Lookup!B:C,2,0),0)</f>
        <v>0</v>
      </c>
    </row>
    <row r="9245" customHeight="1" spans="11:15">
      <c r="K9245" s="6" t="str">
        <f>IFERROR(VLOOKUP($J9245,Lookup!$I:$M,Lookup!J$2,0),"")</f>
        <v/>
      </c>
      <c r="L9245" s="6" t="str">
        <f>IFERROR(VLOOKUP($J9245,Lookup!$I:$M,Lookup!K$2,0),"")</f>
        <v/>
      </c>
      <c r="M9245" s="6" t="str">
        <f>IFERROR(VLOOKUP($J9245,Lookup!$I:$M,Lookup!L$2,0),"")</f>
        <v/>
      </c>
      <c r="N9245" s="6" t="str">
        <f>IFERROR(VLOOKUP($J9245,Lookup!$I:$M,Lookup!M$2,0),"")</f>
        <v/>
      </c>
      <c r="O9245" s="6">
        <f>IFERROR(VLOOKUP(E9245,Lookup!B:C,2,0),0)</f>
        <v>0</v>
      </c>
    </row>
    <row r="9246" customHeight="1" spans="11:15">
      <c r="K9246" s="6" t="str">
        <f>IFERROR(VLOOKUP($J9246,Lookup!$I:$M,Lookup!J$2,0),"")</f>
        <v/>
      </c>
      <c r="L9246" s="6" t="str">
        <f>IFERROR(VLOOKUP($J9246,Lookup!$I:$M,Lookup!K$2,0),"")</f>
        <v/>
      </c>
      <c r="M9246" s="6" t="str">
        <f>IFERROR(VLOOKUP($J9246,Lookup!$I:$M,Lookup!L$2,0),"")</f>
        <v/>
      </c>
      <c r="N9246" s="6" t="str">
        <f>IFERROR(VLOOKUP($J9246,Lookup!$I:$M,Lookup!M$2,0),"")</f>
        <v/>
      </c>
      <c r="O9246" s="6">
        <f>IFERROR(VLOOKUP(E9246,Lookup!B:C,2,0),0)</f>
        <v>0</v>
      </c>
    </row>
    <row r="9247" customHeight="1" spans="11:15">
      <c r="K9247" s="6" t="str">
        <f>IFERROR(VLOOKUP($J9247,Lookup!$I:$M,Lookup!J$2,0),"")</f>
        <v/>
      </c>
      <c r="L9247" s="6" t="str">
        <f>IFERROR(VLOOKUP($J9247,Lookup!$I:$M,Lookup!K$2,0),"")</f>
        <v/>
      </c>
      <c r="M9247" s="6" t="str">
        <f>IFERROR(VLOOKUP($J9247,Lookup!$I:$M,Lookup!L$2,0),"")</f>
        <v/>
      </c>
      <c r="N9247" s="6" t="str">
        <f>IFERROR(VLOOKUP($J9247,Lookup!$I:$M,Lookup!M$2,0),"")</f>
        <v/>
      </c>
      <c r="O9247" s="6">
        <f>IFERROR(VLOOKUP(E9247,Lookup!B:C,2,0),0)</f>
        <v>0</v>
      </c>
    </row>
    <row r="9248" customHeight="1" spans="11:15">
      <c r="K9248" s="6" t="str">
        <f>IFERROR(VLOOKUP($J9248,Lookup!$I:$M,Lookup!J$2,0),"")</f>
        <v/>
      </c>
      <c r="L9248" s="6" t="str">
        <f>IFERROR(VLOOKUP($J9248,Lookup!$I:$M,Lookup!K$2,0),"")</f>
        <v/>
      </c>
      <c r="M9248" s="6" t="str">
        <f>IFERROR(VLOOKUP($J9248,Lookup!$I:$M,Lookup!L$2,0),"")</f>
        <v/>
      </c>
      <c r="N9248" s="6" t="str">
        <f>IFERROR(VLOOKUP($J9248,Lookup!$I:$M,Lookup!M$2,0),"")</f>
        <v/>
      </c>
      <c r="O9248" s="6">
        <f>IFERROR(VLOOKUP(E9248,Lookup!B:C,2,0),0)</f>
        <v>0</v>
      </c>
    </row>
    <row r="9249" customHeight="1" spans="11:15">
      <c r="K9249" s="6" t="str">
        <f>IFERROR(VLOOKUP($J9249,Lookup!$I:$M,Lookup!J$2,0),"")</f>
        <v/>
      </c>
      <c r="L9249" s="6" t="str">
        <f>IFERROR(VLOOKUP($J9249,Lookup!$I:$M,Lookup!K$2,0),"")</f>
        <v/>
      </c>
      <c r="M9249" s="6" t="str">
        <f>IFERROR(VLOOKUP($J9249,Lookup!$I:$M,Lookup!L$2,0),"")</f>
        <v/>
      </c>
      <c r="N9249" s="6" t="str">
        <f>IFERROR(VLOOKUP($J9249,Lookup!$I:$M,Lookup!M$2,0),"")</f>
        <v/>
      </c>
      <c r="O9249" s="6">
        <f>IFERROR(VLOOKUP(E9249,Lookup!B:C,2,0),0)</f>
        <v>0</v>
      </c>
    </row>
    <row r="9250" customHeight="1" spans="11:15">
      <c r="K9250" s="6" t="str">
        <f>IFERROR(VLOOKUP($J9250,Lookup!$I:$M,Lookup!J$2,0),"")</f>
        <v/>
      </c>
      <c r="L9250" s="6" t="str">
        <f>IFERROR(VLOOKUP($J9250,Lookup!$I:$M,Lookup!K$2,0),"")</f>
        <v/>
      </c>
      <c r="M9250" s="6" t="str">
        <f>IFERROR(VLOOKUP($J9250,Lookup!$I:$M,Lookup!L$2,0),"")</f>
        <v/>
      </c>
      <c r="N9250" s="6" t="str">
        <f>IFERROR(VLOOKUP($J9250,Lookup!$I:$M,Lookup!M$2,0),"")</f>
        <v/>
      </c>
      <c r="O9250" s="6">
        <f>IFERROR(VLOOKUP(E9250,Lookup!B:C,2,0),0)</f>
        <v>0</v>
      </c>
    </row>
    <row r="9251" customHeight="1" spans="11:15">
      <c r="K9251" s="6" t="str">
        <f>IFERROR(VLOOKUP($J9251,Lookup!$I:$M,Lookup!J$2,0),"")</f>
        <v/>
      </c>
      <c r="L9251" s="6" t="str">
        <f>IFERROR(VLOOKUP($J9251,Lookup!$I:$M,Lookup!K$2,0),"")</f>
        <v/>
      </c>
      <c r="M9251" s="6" t="str">
        <f>IFERROR(VLOOKUP($J9251,Lookup!$I:$M,Lookup!L$2,0),"")</f>
        <v/>
      </c>
      <c r="N9251" s="6" t="str">
        <f>IFERROR(VLOOKUP($J9251,Lookup!$I:$M,Lookup!M$2,0),"")</f>
        <v/>
      </c>
      <c r="O9251" s="6">
        <f>IFERROR(VLOOKUP(E9251,Lookup!B:C,2,0),0)</f>
        <v>0</v>
      </c>
    </row>
    <row r="9252" customHeight="1" spans="11:15">
      <c r="K9252" s="6" t="str">
        <f>IFERROR(VLOOKUP($J9252,Lookup!$I:$M,Lookup!J$2,0),"")</f>
        <v/>
      </c>
      <c r="L9252" s="6" t="str">
        <f>IFERROR(VLOOKUP($J9252,Lookup!$I:$M,Lookup!K$2,0),"")</f>
        <v/>
      </c>
      <c r="M9252" s="6" t="str">
        <f>IFERROR(VLOOKUP($J9252,Lookup!$I:$M,Lookup!L$2,0),"")</f>
        <v/>
      </c>
      <c r="N9252" s="6" t="str">
        <f>IFERROR(VLOOKUP($J9252,Lookup!$I:$M,Lookup!M$2,0),"")</f>
        <v/>
      </c>
      <c r="O9252" s="6">
        <f>IFERROR(VLOOKUP(E9252,Lookup!B:C,2,0),0)</f>
        <v>0</v>
      </c>
    </row>
    <row r="9253" customHeight="1" spans="11:15">
      <c r="K9253" s="6" t="str">
        <f>IFERROR(VLOOKUP($J9253,Lookup!$I:$M,Lookup!J$2,0),"")</f>
        <v/>
      </c>
      <c r="L9253" s="6" t="str">
        <f>IFERROR(VLOOKUP($J9253,Lookup!$I:$M,Lookup!K$2,0),"")</f>
        <v/>
      </c>
      <c r="M9253" s="6" t="str">
        <f>IFERROR(VLOOKUP($J9253,Lookup!$I:$M,Lookup!L$2,0),"")</f>
        <v/>
      </c>
      <c r="N9253" s="6" t="str">
        <f>IFERROR(VLOOKUP($J9253,Lookup!$I:$M,Lookup!M$2,0),"")</f>
        <v/>
      </c>
      <c r="O9253" s="6">
        <f>IFERROR(VLOOKUP(E9253,Lookup!B:C,2,0),0)</f>
        <v>0</v>
      </c>
    </row>
    <row r="9254" customHeight="1" spans="11:15">
      <c r="K9254" s="6" t="str">
        <f>IFERROR(VLOOKUP($J9254,Lookup!$I:$M,Lookup!J$2,0),"")</f>
        <v/>
      </c>
      <c r="L9254" s="6" t="str">
        <f>IFERROR(VLOOKUP($J9254,Lookup!$I:$M,Lookup!K$2,0),"")</f>
        <v/>
      </c>
      <c r="M9254" s="6" t="str">
        <f>IFERROR(VLOOKUP($J9254,Lookup!$I:$M,Lookup!L$2,0),"")</f>
        <v/>
      </c>
      <c r="N9254" s="6" t="str">
        <f>IFERROR(VLOOKUP($J9254,Lookup!$I:$M,Lookup!M$2,0),"")</f>
        <v/>
      </c>
      <c r="O9254" s="6">
        <f>IFERROR(VLOOKUP(E9254,Lookup!B:C,2,0),0)</f>
        <v>0</v>
      </c>
    </row>
    <row r="9255" customHeight="1" spans="11:15">
      <c r="K9255" s="6" t="str">
        <f>IFERROR(VLOOKUP($J9255,Lookup!$I:$M,Lookup!J$2,0),"")</f>
        <v/>
      </c>
      <c r="L9255" s="6" t="str">
        <f>IFERROR(VLOOKUP($J9255,Lookup!$I:$M,Lookup!K$2,0),"")</f>
        <v/>
      </c>
      <c r="M9255" s="6" t="str">
        <f>IFERROR(VLOOKUP($J9255,Lookup!$I:$M,Lookup!L$2,0),"")</f>
        <v/>
      </c>
      <c r="N9255" s="6" t="str">
        <f>IFERROR(VLOOKUP($J9255,Lookup!$I:$M,Lookup!M$2,0),"")</f>
        <v/>
      </c>
      <c r="O9255" s="6">
        <f>IFERROR(VLOOKUP(E9255,Lookup!B:C,2,0),0)</f>
        <v>0</v>
      </c>
    </row>
    <row r="9256" customHeight="1" spans="11:15">
      <c r="K9256" s="6" t="str">
        <f>IFERROR(VLOOKUP($J9256,Lookup!$I:$M,Lookup!J$2,0),"")</f>
        <v/>
      </c>
      <c r="L9256" s="6" t="str">
        <f>IFERROR(VLOOKUP($J9256,Lookup!$I:$M,Lookup!K$2,0),"")</f>
        <v/>
      </c>
      <c r="M9256" s="6" t="str">
        <f>IFERROR(VLOOKUP($J9256,Lookup!$I:$M,Lookup!L$2,0),"")</f>
        <v/>
      </c>
      <c r="N9256" s="6" t="str">
        <f>IFERROR(VLOOKUP($J9256,Lookup!$I:$M,Lookup!M$2,0),"")</f>
        <v/>
      </c>
      <c r="O9256" s="6">
        <f>IFERROR(VLOOKUP(E9256,Lookup!B:C,2,0),0)</f>
        <v>0</v>
      </c>
    </row>
    <row r="9257" customHeight="1" spans="11:15">
      <c r="K9257" s="6" t="str">
        <f>IFERROR(VLOOKUP($J9257,Lookup!$I:$M,Lookup!J$2,0),"")</f>
        <v/>
      </c>
      <c r="L9257" s="6" t="str">
        <f>IFERROR(VLOOKUP($J9257,Lookup!$I:$M,Lookup!K$2,0),"")</f>
        <v/>
      </c>
      <c r="M9257" s="6" t="str">
        <f>IFERROR(VLOOKUP($J9257,Lookup!$I:$M,Lookup!L$2,0),"")</f>
        <v/>
      </c>
      <c r="N9257" s="6" t="str">
        <f>IFERROR(VLOOKUP($J9257,Lookup!$I:$M,Lookup!M$2,0),"")</f>
        <v/>
      </c>
      <c r="O9257" s="6">
        <f>IFERROR(VLOOKUP(E9257,Lookup!B:C,2,0),0)</f>
        <v>0</v>
      </c>
    </row>
    <row r="9258" customHeight="1" spans="11:15">
      <c r="K9258" s="6" t="str">
        <f>IFERROR(VLOOKUP($J9258,Lookup!$I:$M,Lookup!J$2,0),"")</f>
        <v/>
      </c>
      <c r="L9258" s="6" t="str">
        <f>IFERROR(VLOOKUP($J9258,Lookup!$I:$M,Lookup!K$2,0),"")</f>
        <v/>
      </c>
      <c r="M9258" s="6" t="str">
        <f>IFERROR(VLOOKUP($J9258,Lookup!$I:$M,Lookup!L$2,0),"")</f>
        <v/>
      </c>
      <c r="N9258" s="6" t="str">
        <f>IFERROR(VLOOKUP($J9258,Lookup!$I:$M,Lookup!M$2,0),"")</f>
        <v/>
      </c>
      <c r="O9258" s="6">
        <f>IFERROR(VLOOKUP(E9258,Lookup!B:C,2,0),0)</f>
        <v>0</v>
      </c>
    </row>
    <row r="9259" customHeight="1" spans="11:15">
      <c r="K9259" s="6" t="str">
        <f>IFERROR(VLOOKUP($J9259,Lookup!$I:$M,Lookup!J$2,0),"")</f>
        <v/>
      </c>
      <c r="L9259" s="6" t="str">
        <f>IFERROR(VLOOKUP($J9259,Lookup!$I:$M,Lookup!K$2,0),"")</f>
        <v/>
      </c>
      <c r="M9259" s="6" t="str">
        <f>IFERROR(VLOOKUP($J9259,Lookup!$I:$M,Lookup!L$2,0),"")</f>
        <v/>
      </c>
      <c r="N9259" s="6" t="str">
        <f>IFERROR(VLOOKUP($J9259,Lookup!$I:$M,Lookup!M$2,0),"")</f>
        <v/>
      </c>
      <c r="O9259" s="6">
        <f>IFERROR(VLOOKUP(E9259,Lookup!B:C,2,0),0)</f>
        <v>0</v>
      </c>
    </row>
    <row r="9260" customHeight="1" spans="11:15">
      <c r="K9260" s="6" t="str">
        <f>IFERROR(VLOOKUP($J9260,Lookup!$I:$M,Lookup!J$2,0),"")</f>
        <v/>
      </c>
      <c r="L9260" s="6" t="str">
        <f>IFERROR(VLOOKUP($J9260,Lookup!$I:$M,Lookup!K$2,0),"")</f>
        <v/>
      </c>
      <c r="M9260" s="6" t="str">
        <f>IFERROR(VLOOKUP($J9260,Lookup!$I:$M,Lookup!L$2,0),"")</f>
        <v/>
      </c>
      <c r="N9260" s="6" t="str">
        <f>IFERROR(VLOOKUP($J9260,Lookup!$I:$M,Lookup!M$2,0),"")</f>
        <v/>
      </c>
      <c r="O9260" s="6">
        <f>IFERROR(VLOOKUP(E9260,Lookup!B:C,2,0),0)</f>
        <v>0</v>
      </c>
    </row>
    <row r="9261" customHeight="1" spans="11:15">
      <c r="K9261" s="6" t="str">
        <f>IFERROR(VLOOKUP($J9261,Lookup!$I:$M,Lookup!J$2,0),"")</f>
        <v/>
      </c>
      <c r="L9261" s="6" t="str">
        <f>IFERROR(VLOOKUP($J9261,Lookup!$I:$M,Lookup!K$2,0),"")</f>
        <v/>
      </c>
      <c r="M9261" s="6" t="str">
        <f>IFERROR(VLOOKUP($J9261,Lookup!$I:$M,Lookup!L$2,0),"")</f>
        <v/>
      </c>
      <c r="N9261" s="6" t="str">
        <f>IFERROR(VLOOKUP($J9261,Lookup!$I:$M,Lookup!M$2,0),"")</f>
        <v/>
      </c>
      <c r="O9261" s="6">
        <f>IFERROR(VLOOKUP(E9261,Lookup!B:C,2,0),0)</f>
        <v>0</v>
      </c>
    </row>
    <row r="9262" customHeight="1" spans="11:15">
      <c r="K9262" s="6" t="str">
        <f>IFERROR(VLOOKUP($J9262,Lookup!$I:$M,Lookup!J$2,0),"")</f>
        <v/>
      </c>
      <c r="L9262" s="6" t="str">
        <f>IFERROR(VLOOKUP($J9262,Lookup!$I:$M,Lookup!K$2,0),"")</f>
        <v/>
      </c>
      <c r="M9262" s="6" t="str">
        <f>IFERROR(VLOOKUP($J9262,Lookup!$I:$M,Lookup!L$2,0),"")</f>
        <v/>
      </c>
      <c r="N9262" s="6" t="str">
        <f>IFERROR(VLOOKUP($J9262,Lookup!$I:$M,Lookup!M$2,0),"")</f>
        <v/>
      </c>
      <c r="O9262" s="6">
        <f>IFERROR(VLOOKUP(E9262,Lookup!B:C,2,0),0)</f>
        <v>0</v>
      </c>
    </row>
    <row r="9263" customHeight="1" spans="11:15">
      <c r="K9263" s="6" t="str">
        <f>IFERROR(VLOOKUP($J9263,Lookup!$I:$M,Lookup!J$2,0),"")</f>
        <v/>
      </c>
      <c r="L9263" s="6" t="str">
        <f>IFERROR(VLOOKUP($J9263,Lookup!$I:$M,Lookup!K$2,0),"")</f>
        <v/>
      </c>
      <c r="M9263" s="6" t="str">
        <f>IFERROR(VLOOKUP($J9263,Lookup!$I:$M,Lookup!L$2,0),"")</f>
        <v/>
      </c>
      <c r="N9263" s="6" t="str">
        <f>IFERROR(VLOOKUP($J9263,Lookup!$I:$M,Lookup!M$2,0),"")</f>
        <v/>
      </c>
      <c r="O9263" s="6">
        <f>IFERROR(VLOOKUP(E9263,Lookup!B:C,2,0),0)</f>
        <v>0</v>
      </c>
    </row>
    <row r="9264" customHeight="1" spans="11:15">
      <c r="K9264" s="6" t="str">
        <f>IFERROR(VLOOKUP($J9264,Lookup!$I:$M,Lookup!J$2,0),"")</f>
        <v/>
      </c>
      <c r="L9264" s="6" t="str">
        <f>IFERROR(VLOOKUP($J9264,Lookup!$I:$M,Lookup!K$2,0),"")</f>
        <v/>
      </c>
      <c r="M9264" s="6" t="str">
        <f>IFERROR(VLOOKUP($J9264,Lookup!$I:$M,Lookup!L$2,0),"")</f>
        <v/>
      </c>
      <c r="N9264" s="6" t="str">
        <f>IFERROR(VLOOKUP($J9264,Lookup!$I:$M,Lookup!M$2,0),"")</f>
        <v/>
      </c>
      <c r="O9264" s="6">
        <f>IFERROR(VLOOKUP(E9264,Lookup!B:C,2,0),0)</f>
        <v>0</v>
      </c>
    </row>
    <row r="9265" customHeight="1" spans="11:15">
      <c r="K9265" s="6" t="str">
        <f>IFERROR(VLOOKUP($J9265,Lookup!$I:$M,Lookup!J$2,0),"")</f>
        <v/>
      </c>
      <c r="L9265" s="6" t="str">
        <f>IFERROR(VLOOKUP($J9265,Lookup!$I:$M,Lookup!K$2,0),"")</f>
        <v/>
      </c>
      <c r="M9265" s="6" t="str">
        <f>IFERROR(VLOOKUP($J9265,Lookup!$I:$M,Lookup!L$2,0),"")</f>
        <v/>
      </c>
      <c r="N9265" s="6" t="str">
        <f>IFERROR(VLOOKUP($J9265,Lookup!$I:$M,Lookup!M$2,0),"")</f>
        <v/>
      </c>
      <c r="O9265" s="6">
        <f>IFERROR(VLOOKUP(E9265,Lookup!B:C,2,0),0)</f>
        <v>0</v>
      </c>
    </row>
    <row r="9266" customHeight="1" spans="11:15">
      <c r="K9266" s="6" t="str">
        <f>IFERROR(VLOOKUP($J9266,Lookup!$I:$M,Lookup!J$2,0),"")</f>
        <v/>
      </c>
      <c r="L9266" s="6" t="str">
        <f>IFERROR(VLOOKUP($J9266,Lookup!$I:$M,Lookup!K$2,0),"")</f>
        <v/>
      </c>
      <c r="M9266" s="6" t="str">
        <f>IFERROR(VLOOKUP($J9266,Lookup!$I:$M,Lookup!L$2,0),"")</f>
        <v/>
      </c>
      <c r="N9266" s="6" t="str">
        <f>IFERROR(VLOOKUP($J9266,Lookup!$I:$M,Lookup!M$2,0),"")</f>
        <v/>
      </c>
      <c r="O9266" s="6">
        <f>IFERROR(VLOOKUP(E9266,Lookup!B:C,2,0),0)</f>
        <v>0</v>
      </c>
    </row>
    <row r="9267" customHeight="1" spans="11:15">
      <c r="K9267" s="6" t="str">
        <f>IFERROR(VLOOKUP($J9267,Lookup!$I:$M,Lookup!J$2,0),"")</f>
        <v/>
      </c>
      <c r="L9267" s="6" t="str">
        <f>IFERROR(VLOOKUP($J9267,Lookup!$I:$M,Lookup!K$2,0),"")</f>
        <v/>
      </c>
      <c r="M9267" s="6" t="str">
        <f>IFERROR(VLOOKUP($J9267,Lookup!$I:$M,Lookup!L$2,0),"")</f>
        <v/>
      </c>
      <c r="N9267" s="6" t="str">
        <f>IFERROR(VLOOKUP($J9267,Lookup!$I:$M,Lookup!M$2,0),"")</f>
        <v/>
      </c>
      <c r="O9267" s="6">
        <f>IFERROR(VLOOKUP(E9267,Lookup!B:C,2,0),0)</f>
        <v>0</v>
      </c>
    </row>
    <row r="9268" customHeight="1" spans="11:15">
      <c r="K9268" s="6" t="str">
        <f>IFERROR(VLOOKUP($J9268,Lookup!$I:$M,Lookup!J$2,0),"")</f>
        <v/>
      </c>
      <c r="L9268" s="6" t="str">
        <f>IFERROR(VLOOKUP($J9268,Lookup!$I:$M,Lookup!K$2,0),"")</f>
        <v/>
      </c>
      <c r="M9268" s="6" t="str">
        <f>IFERROR(VLOOKUP($J9268,Lookup!$I:$M,Lookup!L$2,0),"")</f>
        <v/>
      </c>
      <c r="N9268" s="6" t="str">
        <f>IFERROR(VLOOKUP($J9268,Lookup!$I:$M,Lookup!M$2,0),"")</f>
        <v/>
      </c>
      <c r="O9268" s="6">
        <f>IFERROR(VLOOKUP(E9268,Lookup!B:C,2,0),0)</f>
        <v>0</v>
      </c>
    </row>
    <row r="9269" customHeight="1" spans="11:15">
      <c r="K9269" s="6" t="str">
        <f>IFERROR(VLOOKUP($J9269,Lookup!$I:$M,Lookup!J$2,0),"")</f>
        <v/>
      </c>
      <c r="L9269" s="6" t="str">
        <f>IFERROR(VLOOKUP($J9269,Lookup!$I:$M,Lookup!K$2,0),"")</f>
        <v/>
      </c>
      <c r="M9269" s="6" t="str">
        <f>IFERROR(VLOOKUP($J9269,Lookup!$I:$M,Lookup!L$2,0),"")</f>
        <v/>
      </c>
      <c r="N9269" s="6" t="str">
        <f>IFERROR(VLOOKUP($J9269,Lookup!$I:$M,Lookup!M$2,0),"")</f>
        <v/>
      </c>
      <c r="O9269" s="6">
        <f>IFERROR(VLOOKUP(E9269,Lookup!B:C,2,0),0)</f>
        <v>0</v>
      </c>
    </row>
    <row r="9270" customHeight="1" spans="11:15">
      <c r="K9270" s="6" t="str">
        <f>IFERROR(VLOOKUP($J9270,Lookup!$I:$M,Lookup!J$2,0),"")</f>
        <v/>
      </c>
      <c r="L9270" s="6" t="str">
        <f>IFERROR(VLOOKUP($J9270,Lookup!$I:$M,Lookup!K$2,0),"")</f>
        <v/>
      </c>
      <c r="M9270" s="6" t="str">
        <f>IFERROR(VLOOKUP($J9270,Lookup!$I:$M,Lookup!L$2,0),"")</f>
        <v/>
      </c>
      <c r="N9270" s="6" t="str">
        <f>IFERROR(VLOOKUP($J9270,Lookup!$I:$M,Lookup!M$2,0),"")</f>
        <v/>
      </c>
      <c r="O9270" s="6">
        <f>IFERROR(VLOOKUP(E9270,Lookup!B:C,2,0),0)</f>
        <v>0</v>
      </c>
    </row>
    <row r="9271" customHeight="1" spans="11:15">
      <c r="K9271" s="6" t="str">
        <f>IFERROR(VLOOKUP($J9271,Lookup!$I:$M,Lookup!J$2,0),"")</f>
        <v/>
      </c>
      <c r="L9271" s="6" t="str">
        <f>IFERROR(VLOOKUP($J9271,Lookup!$I:$M,Lookup!K$2,0),"")</f>
        <v/>
      </c>
      <c r="M9271" s="6" t="str">
        <f>IFERROR(VLOOKUP($J9271,Lookup!$I:$M,Lookup!L$2,0),"")</f>
        <v/>
      </c>
      <c r="N9271" s="6" t="str">
        <f>IFERROR(VLOOKUP($J9271,Lookup!$I:$M,Lookup!M$2,0),"")</f>
        <v/>
      </c>
      <c r="O9271" s="6">
        <f>IFERROR(VLOOKUP(E9271,Lookup!B:C,2,0),0)</f>
        <v>0</v>
      </c>
    </row>
    <row r="9272" customHeight="1" spans="11:15">
      <c r="K9272" s="6" t="str">
        <f>IFERROR(VLOOKUP($J9272,Lookup!$I:$M,Lookup!J$2,0),"")</f>
        <v/>
      </c>
      <c r="L9272" s="6" t="str">
        <f>IFERROR(VLOOKUP($J9272,Lookup!$I:$M,Lookup!K$2,0),"")</f>
        <v/>
      </c>
      <c r="M9272" s="6" t="str">
        <f>IFERROR(VLOOKUP($J9272,Lookup!$I:$M,Lookup!L$2,0),"")</f>
        <v/>
      </c>
      <c r="N9272" s="6" t="str">
        <f>IFERROR(VLOOKUP($J9272,Lookup!$I:$M,Lookup!M$2,0),"")</f>
        <v/>
      </c>
      <c r="O9272" s="6">
        <f>IFERROR(VLOOKUP(E9272,Lookup!B:C,2,0),0)</f>
        <v>0</v>
      </c>
    </row>
    <row r="9273" customHeight="1" spans="11:15">
      <c r="K9273" s="6" t="str">
        <f>IFERROR(VLOOKUP($J9273,Lookup!$I:$M,Lookup!J$2,0),"")</f>
        <v/>
      </c>
      <c r="L9273" s="6" t="str">
        <f>IFERROR(VLOOKUP($J9273,Lookup!$I:$M,Lookup!K$2,0),"")</f>
        <v/>
      </c>
      <c r="M9273" s="6" t="str">
        <f>IFERROR(VLOOKUP($J9273,Lookup!$I:$M,Lookup!L$2,0),"")</f>
        <v/>
      </c>
      <c r="N9273" s="6" t="str">
        <f>IFERROR(VLOOKUP($J9273,Lookup!$I:$M,Lookup!M$2,0),"")</f>
        <v/>
      </c>
      <c r="O9273" s="6">
        <f>IFERROR(VLOOKUP(E9273,Lookup!B:C,2,0),0)</f>
        <v>0</v>
      </c>
    </row>
    <row r="9274" customHeight="1" spans="11:15">
      <c r="K9274" s="6" t="str">
        <f>IFERROR(VLOOKUP($J9274,Lookup!$I:$M,Lookup!J$2,0),"")</f>
        <v/>
      </c>
      <c r="L9274" s="6" t="str">
        <f>IFERROR(VLOOKUP($J9274,Lookup!$I:$M,Lookup!K$2,0),"")</f>
        <v/>
      </c>
      <c r="M9274" s="6" t="str">
        <f>IFERROR(VLOOKUP($J9274,Lookup!$I:$M,Lookup!L$2,0),"")</f>
        <v/>
      </c>
      <c r="N9274" s="6" t="str">
        <f>IFERROR(VLOOKUP($J9274,Lookup!$I:$M,Lookup!M$2,0),"")</f>
        <v/>
      </c>
      <c r="O9274" s="6">
        <f>IFERROR(VLOOKUP(E9274,Lookup!B:C,2,0),0)</f>
        <v>0</v>
      </c>
    </row>
    <row r="9275" customHeight="1" spans="11:15">
      <c r="K9275" s="6" t="str">
        <f>IFERROR(VLOOKUP($J9275,Lookup!$I:$M,Lookup!J$2,0),"")</f>
        <v/>
      </c>
      <c r="L9275" s="6" t="str">
        <f>IFERROR(VLOOKUP($J9275,Lookup!$I:$M,Lookup!K$2,0),"")</f>
        <v/>
      </c>
      <c r="M9275" s="6" t="str">
        <f>IFERROR(VLOOKUP($J9275,Lookup!$I:$M,Lookup!L$2,0),"")</f>
        <v/>
      </c>
      <c r="N9275" s="6" t="str">
        <f>IFERROR(VLOOKUP($J9275,Lookup!$I:$M,Lookup!M$2,0),"")</f>
        <v/>
      </c>
      <c r="O9275" s="6">
        <f>IFERROR(VLOOKUP(E9275,Lookup!B:C,2,0),0)</f>
        <v>0</v>
      </c>
    </row>
    <row r="9276" customHeight="1" spans="11:15">
      <c r="K9276" s="6" t="str">
        <f>IFERROR(VLOOKUP($J9276,Lookup!$I:$M,Lookup!J$2,0),"")</f>
        <v/>
      </c>
      <c r="L9276" s="6" t="str">
        <f>IFERROR(VLOOKUP($J9276,Lookup!$I:$M,Lookup!K$2,0),"")</f>
        <v/>
      </c>
      <c r="M9276" s="6" t="str">
        <f>IFERROR(VLOOKUP($J9276,Lookup!$I:$M,Lookup!L$2,0),"")</f>
        <v/>
      </c>
      <c r="N9276" s="6" t="str">
        <f>IFERROR(VLOOKUP($J9276,Lookup!$I:$M,Lookup!M$2,0),"")</f>
        <v/>
      </c>
      <c r="O9276" s="6">
        <f>IFERROR(VLOOKUP(E9276,Lookup!B:C,2,0),0)</f>
        <v>0</v>
      </c>
    </row>
    <row r="9277" customHeight="1" spans="11:15">
      <c r="K9277" s="6" t="str">
        <f>IFERROR(VLOOKUP($J9277,Lookup!$I:$M,Lookup!J$2,0),"")</f>
        <v/>
      </c>
      <c r="L9277" s="6" t="str">
        <f>IFERROR(VLOOKUP($J9277,Lookup!$I:$M,Lookup!K$2,0),"")</f>
        <v/>
      </c>
      <c r="M9277" s="6" t="str">
        <f>IFERROR(VLOOKUP($J9277,Lookup!$I:$M,Lookup!L$2,0),"")</f>
        <v/>
      </c>
      <c r="N9277" s="6" t="str">
        <f>IFERROR(VLOOKUP($J9277,Lookup!$I:$M,Lookup!M$2,0),"")</f>
        <v/>
      </c>
      <c r="O9277" s="6">
        <f>IFERROR(VLOOKUP(E9277,Lookup!B:C,2,0),0)</f>
        <v>0</v>
      </c>
    </row>
    <row r="9278" customHeight="1" spans="11:15">
      <c r="K9278" s="6" t="str">
        <f>IFERROR(VLOOKUP($J9278,Lookup!$I:$M,Lookup!J$2,0),"")</f>
        <v/>
      </c>
      <c r="L9278" s="6" t="str">
        <f>IFERROR(VLOOKUP($J9278,Lookup!$I:$M,Lookup!K$2,0),"")</f>
        <v/>
      </c>
      <c r="M9278" s="6" t="str">
        <f>IFERROR(VLOOKUP($J9278,Lookup!$I:$M,Lookup!L$2,0),"")</f>
        <v/>
      </c>
      <c r="N9278" s="6" t="str">
        <f>IFERROR(VLOOKUP($J9278,Lookup!$I:$M,Lookup!M$2,0),"")</f>
        <v/>
      </c>
      <c r="O9278" s="6">
        <f>IFERROR(VLOOKUP(E9278,Lookup!B:C,2,0),0)</f>
        <v>0</v>
      </c>
    </row>
    <row r="9279" customHeight="1" spans="11:15">
      <c r="K9279" s="6" t="str">
        <f>IFERROR(VLOOKUP($J9279,Lookup!$I:$M,Lookup!J$2,0),"")</f>
        <v/>
      </c>
      <c r="L9279" s="6" t="str">
        <f>IFERROR(VLOOKUP($J9279,Lookup!$I:$M,Lookup!K$2,0),"")</f>
        <v/>
      </c>
      <c r="M9279" s="6" t="str">
        <f>IFERROR(VLOOKUP($J9279,Lookup!$I:$M,Lookup!L$2,0),"")</f>
        <v/>
      </c>
      <c r="N9279" s="6" t="str">
        <f>IFERROR(VLOOKUP($J9279,Lookup!$I:$M,Lookup!M$2,0),"")</f>
        <v/>
      </c>
      <c r="O9279" s="6">
        <f>IFERROR(VLOOKUP(E9279,Lookup!B:C,2,0),0)</f>
        <v>0</v>
      </c>
    </row>
    <row r="9280" customHeight="1" spans="11:15">
      <c r="K9280" s="6" t="str">
        <f>IFERROR(VLOOKUP($J9280,Lookup!$I:$M,Lookup!J$2,0),"")</f>
        <v/>
      </c>
      <c r="L9280" s="6" t="str">
        <f>IFERROR(VLOOKUP($J9280,Lookup!$I:$M,Lookup!K$2,0),"")</f>
        <v/>
      </c>
      <c r="M9280" s="6" t="str">
        <f>IFERROR(VLOOKUP($J9280,Lookup!$I:$M,Lookup!L$2,0),"")</f>
        <v/>
      </c>
      <c r="N9280" s="6" t="str">
        <f>IFERROR(VLOOKUP($J9280,Lookup!$I:$M,Lookup!M$2,0),"")</f>
        <v/>
      </c>
      <c r="O9280" s="6">
        <f>IFERROR(VLOOKUP(E9280,Lookup!B:C,2,0),0)</f>
        <v>0</v>
      </c>
    </row>
    <row r="9281" customHeight="1" spans="11:15">
      <c r="K9281" s="6" t="str">
        <f>IFERROR(VLOOKUP($J9281,Lookup!$I:$M,Lookup!J$2,0),"")</f>
        <v/>
      </c>
      <c r="L9281" s="6" t="str">
        <f>IFERROR(VLOOKUP($J9281,Lookup!$I:$M,Lookup!K$2,0),"")</f>
        <v/>
      </c>
      <c r="M9281" s="6" t="str">
        <f>IFERROR(VLOOKUP($J9281,Lookup!$I:$M,Lookup!L$2,0),"")</f>
        <v/>
      </c>
      <c r="N9281" s="6" t="str">
        <f>IFERROR(VLOOKUP($J9281,Lookup!$I:$M,Lookup!M$2,0),"")</f>
        <v/>
      </c>
      <c r="O9281" s="6">
        <f>IFERROR(VLOOKUP(E9281,Lookup!B:C,2,0),0)</f>
        <v>0</v>
      </c>
    </row>
    <row r="9282" customHeight="1" spans="11:15">
      <c r="K9282" s="6" t="str">
        <f>IFERROR(VLOOKUP($J9282,Lookup!$I:$M,Lookup!J$2,0),"")</f>
        <v/>
      </c>
      <c r="L9282" s="6" t="str">
        <f>IFERROR(VLOOKUP($J9282,Lookup!$I:$M,Lookup!K$2,0),"")</f>
        <v/>
      </c>
      <c r="M9282" s="6" t="str">
        <f>IFERROR(VLOOKUP($J9282,Lookup!$I:$M,Lookup!L$2,0),"")</f>
        <v/>
      </c>
      <c r="N9282" s="6" t="str">
        <f>IFERROR(VLOOKUP($J9282,Lookup!$I:$M,Lookup!M$2,0),"")</f>
        <v/>
      </c>
      <c r="O9282" s="6">
        <f>IFERROR(VLOOKUP(E9282,Lookup!B:C,2,0),0)</f>
        <v>0</v>
      </c>
    </row>
    <row r="9283" customHeight="1" spans="11:15">
      <c r="K9283" s="6" t="str">
        <f>IFERROR(VLOOKUP($J9283,Lookup!$I:$M,Lookup!J$2,0),"")</f>
        <v/>
      </c>
      <c r="L9283" s="6" t="str">
        <f>IFERROR(VLOOKUP($J9283,Lookup!$I:$M,Lookup!K$2,0),"")</f>
        <v/>
      </c>
      <c r="M9283" s="6" t="str">
        <f>IFERROR(VLOOKUP($J9283,Lookup!$I:$M,Lookup!L$2,0),"")</f>
        <v/>
      </c>
      <c r="N9283" s="6" t="str">
        <f>IFERROR(VLOOKUP($J9283,Lookup!$I:$M,Lookup!M$2,0),"")</f>
        <v/>
      </c>
      <c r="O9283" s="6">
        <f>IFERROR(VLOOKUP(E9283,Lookup!B:C,2,0),0)</f>
        <v>0</v>
      </c>
    </row>
    <row r="9284" customHeight="1" spans="11:15">
      <c r="K9284" s="6" t="str">
        <f>IFERROR(VLOOKUP($J9284,Lookup!$I:$M,Lookup!J$2,0),"")</f>
        <v/>
      </c>
      <c r="L9284" s="6" t="str">
        <f>IFERROR(VLOOKUP($J9284,Lookup!$I:$M,Lookup!K$2,0),"")</f>
        <v/>
      </c>
      <c r="M9284" s="6" t="str">
        <f>IFERROR(VLOOKUP($J9284,Lookup!$I:$M,Lookup!L$2,0),"")</f>
        <v/>
      </c>
      <c r="N9284" s="6" t="str">
        <f>IFERROR(VLOOKUP($J9284,Lookup!$I:$M,Lookup!M$2,0),"")</f>
        <v/>
      </c>
      <c r="O9284" s="6">
        <f>IFERROR(VLOOKUP(E9284,Lookup!B:C,2,0),0)</f>
        <v>0</v>
      </c>
    </row>
    <row r="9285" customHeight="1" spans="11:15">
      <c r="K9285" s="6" t="str">
        <f>IFERROR(VLOOKUP($J9285,Lookup!$I:$M,Lookup!J$2,0),"")</f>
        <v/>
      </c>
      <c r="L9285" s="6" t="str">
        <f>IFERROR(VLOOKUP($J9285,Lookup!$I:$M,Lookup!K$2,0),"")</f>
        <v/>
      </c>
      <c r="M9285" s="6" t="str">
        <f>IFERROR(VLOOKUP($J9285,Lookup!$I:$M,Lookup!L$2,0),"")</f>
        <v/>
      </c>
      <c r="N9285" s="6" t="str">
        <f>IFERROR(VLOOKUP($J9285,Lookup!$I:$M,Lookup!M$2,0),"")</f>
        <v/>
      </c>
      <c r="O9285" s="6">
        <f>IFERROR(VLOOKUP(E9285,Lookup!B:C,2,0),0)</f>
        <v>0</v>
      </c>
    </row>
    <row r="9286" customHeight="1" spans="11:15">
      <c r="K9286" s="6" t="str">
        <f>IFERROR(VLOOKUP($J9286,Lookup!$I:$M,Lookup!J$2,0),"")</f>
        <v/>
      </c>
      <c r="L9286" s="6" t="str">
        <f>IFERROR(VLOOKUP($J9286,Lookup!$I:$M,Lookup!K$2,0),"")</f>
        <v/>
      </c>
      <c r="M9286" s="6" t="str">
        <f>IFERROR(VLOOKUP($J9286,Lookup!$I:$M,Lookup!L$2,0),"")</f>
        <v/>
      </c>
      <c r="N9286" s="6" t="str">
        <f>IFERROR(VLOOKUP($J9286,Lookup!$I:$M,Lookup!M$2,0),"")</f>
        <v/>
      </c>
      <c r="O9286" s="6">
        <f>IFERROR(VLOOKUP(E9286,Lookup!B:C,2,0),0)</f>
        <v>0</v>
      </c>
    </row>
    <row r="9287" customHeight="1" spans="11:15">
      <c r="K9287" s="6" t="str">
        <f>IFERROR(VLOOKUP($J9287,Lookup!$I:$M,Lookup!J$2,0),"")</f>
        <v/>
      </c>
      <c r="L9287" s="6" t="str">
        <f>IFERROR(VLOOKUP($J9287,Lookup!$I:$M,Lookup!K$2,0),"")</f>
        <v/>
      </c>
      <c r="M9287" s="6" t="str">
        <f>IFERROR(VLOOKUP($J9287,Lookup!$I:$M,Lookup!L$2,0),"")</f>
        <v/>
      </c>
      <c r="N9287" s="6" t="str">
        <f>IFERROR(VLOOKUP($J9287,Lookup!$I:$M,Lookup!M$2,0),"")</f>
        <v/>
      </c>
      <c r="O9287" s="6">
        <f>IFERROR(VLOOKUP(E9287,Lookup!B:C,2,0),0)</f>
        <v>0</v>
      </c>
    </row>
    <row r="9288" customHeight="1" spans="11:15">
      <c r="K9288" s="6" t="str">
        <f>IFERROR(VLOOKUP($J9288,Lookup!$I:$M,Lookup!J$2,0),"")</f>
        <v/>
      </c>
      <c r="L9288" s="6" t="str">
        <f>IFERROR(VLOOKUP($J9288,Lookup!$I:$M,Lookup!K$2,0),"")</f>
        <v/>
      </c>
      <c r="M9288" s="6" t="str">
        <f>IFERROR(VLOOKUP($J9288,Lookup!$I:$M,Lookup!L$2,0),"")</f>
        <v/>
      </c>
      <c r="N9288" s="6" t="str">
        <f>IFERROR(VLOOKUP($J9288,Lookup!$I:$M,Lookup!M$2,0),"")</f>
        <v/>
      </c>
      <c r="O9288" s="6">
        <f>IFERROR(VLOOKUP(E9288,Lookup!B:C,2,0),0)</f>
        <v>0</v>
      </c>
    </row>
    <row r="9289" customHeight="1" spans="11:15">
      <c r="K9289" s="6" t="str">
        <f>IFERROR(VLOOKUP($J9289,Lookup!$I:$M,Lookup!J$2,0),"")</f>
        <v/>
      </c>
      <c r="L9289" s="6" t="str">
        <f>IFERROR(VLOOKUP($J9289,Lookup!$I:$M,Lookup!K$2,0),"")</f>
        <v/>
      </c>
      <c r="M9289" s="6" t="str">
        <f>IFERROR(VLOOKUP($J9289,Lookup!$I:$M,Lookup!L$2,0),"")</f>
        <v/>
      </c>
      <c r="N9289" s="6" t="str">
        <f>IFERROR(VLOOKUP($J9289,Lookup!$I:$M,Lookup!M$2,0),"")</f>
        <v/>
      </c>
      <c r="O9289" s="6">
        <f>IFERROR(VLOOKUP(E9289,Lookup!B:C,2,0),0)</f>
        <v>0</v>
      </c>
    </row>
    <row r="9290" customHeight="1" spans="11:15">
      <c r="K9290" s="6" t="str">
        <f>IFERROR(VLOOKUP($J9290,Lookup!$I:$M,Lookup!J$2,0),"")</f>
        <v/>
      </c>
      <c r="L9290" s="6" t="str">
        <f>IFERROR(VLOOKUP($J9290,Lookup!$I:$M,Lookup!K$2,0),"")</f>
        <v/>
      </c>
      <c r="M9290" s="6" t="str">
        <f>IFERROR(VLOOKUP($J9290,Lookup!$I:$M,Lookup!L$2,0),"")</f>
        <v/>
      </c>
      <c r="N9290" s="6" t="str">
        <f>IFERROR(VLOOKUP($J9290,Lookup!$I:$M,Lookup!M$2,0),"")</f>
        <v/>
      </c>
      <c r="O9290" s="6">
        <f>IFERROR(VLOOKUP(E9290,Lookup!B:C,2,0),0)</f>
        <v>0</v>
      </c>
    </row>
    <row r="9291" customHeight="1" spans="11:15">
      <c r="K9291" s="6" t="str">
        <f>IFERROR(VLOOKUP($J9291,Lookup!$I:$M,Lookup!J$2,0),"")</f>
        <v/>
      </c>
      <c r="L9291" s="6" t="str">
        <f>IFERROR(VLOOKUP($J9291,Lookup!$I:$M,Lookup!K$2,0),"")</f>
        <v/>
      </c>
      <c r="M9291" s="6" t="str">
        <f>IFERROR(VLOOKUP($J9291,Lookup!$I:$M,Lookup!L$2,0),"")</f>
        <v/>
      </c>
      <c r="N9291" s="6" t="str">
        <f>IFERROR(VLOOKUP($J9291,Lookup!$I:$M,Lookup!M$2,0),"")</f>
        <v/>
      </c>
      <c r="O9291" s="6">
        <f>IFERROR(VLOOKUP(E9291,Lookup!B:C,2,0),0)</f>
        <v>0</v>
      </c>
    </row>
    <row r="9292" customHeight="1" spans="11:15">
      <c r="K9292" s="6" t="str">
        <f>IFERROR(VLOOKUP($J9292,Lookup!$I:$M,Lookup!J$2,0),"")</f>
        <v/>
      </c>
      <c r="L9292" s="6" t="str">
        <f>IFERROR(VLOOKUP($J9292,Lookup!$I:$M,Lookup!K$2,0),"")</f>
        <v/>
      </c>
      <c r="M9292" s="6" t="str">
        <f>IFERROR(VLOOKUP($J9292,Lookup!$I:$M,Lookup!L$2,0),"")</f>
        <v/>
      </c>
      <c r="N9292" s="6" t="str">
        <f>IFERROR(VLOOKUP($J9292,Lookup!$I:$M,Lookup!M$2,0),"")</f>
        <v/>
      </c>
      <c r="O9292" s="6">
        <f>IFERROR(VLOOKUP(E9292,Lookup!B:C,2,0),0)</f>
        <v>0</v>
      </c>
    </row>
    <row r="9293" customHeight="1" spans="11:15">
      <c r="K9293" s="6" t="str">
        <f>IFERROR(VLOOKUP($J9293,Lookup!$I:$M,Lookup!J$2,0),"")</f>
        <v/>
      </c>
      <c r="L9293" s="6" t="str">
        <f>IFERROR(VLOOKUP($J9293,Lookup!$I:$M,Lookup!K$2,0),"")</f>
        <v/>
      </c>
      <c r="M9293" s="6" t="str">
        <f>IFERROR(VLOOKUP($J9293,Lookup!$I:$M,Lookup!L$2,0),"")</f>
        <v/>
      </c>
      <c r="N9293" s="6" t="str">
        <f>IFERROR(VLOOKUP($J9293,Lookup!$I:$M,Lookup!M$2,0),"")</f>
        <v/>
      </c>
      <c r="O9293" s="6">
        <f>IFERROR(VLOOKUP(E9293,Lookup!B:C,2,0),0)</f>
        <v>0</v>
      </c>
    </row>
    <row r="9294" customHeight="1" spans="11:15">
      <c r="K9294" s="6" t="str">
        <f>IFERROR(VLOOKUP($J9294,Lookup!$I:$M,Lookup!J$2,0),"")</f>
        <v/>
      </c>
      <c r="L9294" s="6" t="str">
        <f>IFERROR(VLOOKUP($J9294,Lookup!$I:$M,Lookup!K$2,0),"")</f>
        <v/>
      </c>
      <c r="M9294" s="6" t="str">
        <f>IFERROR(VLOOKUP($J9294,Lookup!$I:$M,Lookup!L$2,0),"")</f>
        <v/>
      </c>
      <c r="N9294" s="6" t="str">
        <f>IFERROR(VLOOKUP($J9294,Lookup!$I:$M,Lookup!M$2,0),"")</f>
        <v/>
      </c>
      <c r="O9294" s="6">
        <f>IFERROR(VLOOKUP(E9294,Lookup!B:C,2,0),0)</f>
        <v>0</v>
      </c>
    </row>
    <row r="9295" customHeight="1" spans="11:15">
      <c r="K9295" s="6" t="str">
        <f>IFERROR(VLOOKUP($J9295,Lookup!$I:$M,Lookup!J$2,0),"")</f>
        <v/>
      </c>
      <c r="L9295" s="6" t="str">
        <f>IFERROR(VLOOKUP($J9295,Lookup!$I:$M,Lookup!K$2,0),"")</f>
        <v/>
      </c>
      <c r="M9295" s="6" t="str">
        <f>IFERROR(VLOOKUP($J9295,Lookup!$I:$M,Lookup!L$2,0),"")</f>
        <v/>
      </c>
      <c r="N9295" s="6" t="str">
        <f>IFERROR(VLOOKUP($J9295,Lookup!$I:$M,Lookup!M$2,0),"")</f>
        <v/>
      </c>
      <c r="O9295" s="6">
        <f>IFERROR(VLOOKUP(E9295,Lookup!B:C,2,0),0)</f>
        <v>0</v>
      </c>
    </row>
    <row r="9296" customHeight="1" spans="11:15">
      <c r="K9296" s="6" t="str">
        <f>IFERROR(VLOOKUP($J9296,Lookup!$I:$M,Lookup!J$2,0),"")</f>
        <v/>
      </c>
      <c r="L9296" s="6" t="str">
        <f>IFERROR(VLOOKUP($J9296,Lookup!$I:$M,Lookup!K$2,0),"")</f>
        <v/>
      </c>
      <c r="M9296" s="6" t="str">
        <f>IFERROR(VLOOKUP($J9296,Lookup!$I:$M,Lookup!L$2,0),"")</f>
        <v/>
      </c>
      <c r="N9296" s="6" t="str">
        <f>IFERROR(VLOOKUP($J9296,Lookup!$I:$M,Lookup!M$2,0),"")</f>
        <v/>
      </c>
      <c r="O9296" s="6">
        <f>IFERROR(VLOOKUP(E9296,Lookup!B:C,2,0),0)</f>
        <v>0</v>
      </c>
    </row>
    <row r="9297" customHeight="1" spans="11:15">
      <c r="K9297" s="6" t="str">
        <f>IFERROR(VLOOKUP($J9297,Lookup!$I:$M,Lookup!J$2,0),"")</f>
        <v/>
      </c>
      <c r="L9297" s="6" t="str">
        <f>IFERROR(VLOOKUP($J9297,Lookup!$I:$M,Lookup!K$2,0),"")</f>
        <v/>
      </c>
      <c r="M9297" s="6" t="str">
        <f>IFERROR(VLOOKUP($J9297,Lookup!$I:$M,Lookup!L$2,0),"")</f>
        <v/>
      </c>
      <c r="N9297" s="6" t="str">
        <f>IFERROR(VLOOKUP($J9297,Lookup!$I:$M,Lookup!M$2,0),"")</f>
        <v/>
      </c>
      <c r="O9297" s="6">
        <f>IFERROR(VLOOKUP(E9297,Lookup!B:C,2,0),0)</f>
        <v>0</v>
      </c>
    </row>
    <row r="9298" customHeight="1" spans="11:15">
      <c r="K9298" s="6" t="str">
        <f>IFERROR(VLOOKUP($J9298,Lookup!$I:$M,Lookup!J$2,0),"")</f>
        <v/>
      </c>
      <c r="L9298" s="6" t="str">
        <f>IFERROR(VLOOKUP($J9298,Lookup!$I:$M,Lookup!K$2,0),"")</f>
        <v/>
      </c>
      <c r="M9298" s="6" t="str">
        <f>IFERROR(VLOOKUP($J9298,Lookup!$I:$M,Lookup!L$2,0),"")</f>
        <v/>
      </c>
      <c r="N9298" s="6" t="str">
        <f>IFERROR(VLOOKUP($J9298,Lookup!$I:$M,Lookup!M$2,0),"")</f>
        <v/>
      </c>
      <c r="O9298" s="6">
        <f>IFERROR(VLOOKUP(E9298,Lookup!B:C,2,0),0)</f>
        <v>0</v>
      </c>
    </row>
    <row r="9299" customHeight="1" spans="11:15">
      <c r="K9299" s="6" t="str">
        <f>IFERROR(VLOOKUP($J9299,Lookup!$I:$M,Lookup!J$2,0),"")</f>
        <v/>
      </c>
      <c r="L9299" s="6" t="str">
        <f>IFERROR(VLOOKUP($J9299,Lookup!$I:$M,Lookup!K$2,0),"")</f>
        <v/>
      </c>
      <c r="M9299" s="6" t="str">
        <f>IFERROR(VLOOKUP($J9299,Lookup!$I:$M,Lookup!L$2,0),"")</f>
        <v/>
      </c>
      <c r="N9299" s="6" t="str">
        <f>IFERROR(VLOOKUP($J9299,Lookup!$I:$M,Lookup!M$2,0),"")</f>
        <v/>
      </c>
      <c r="O9299" s="6">
        <f>IFERROR(VLOOKUP(E9299,Lookup!B:C,2,0),0)</f>
        <v>0</v>
      </c>
    </row>
    <row r="9300" customHeight="1" spans="11:15">
      <c r="K9300" s="6" t="str">
        <f>IFERROR(VLOOKUP($J9300,Lookup!$I:$M,Lookup!J$2,0),"")</f>
        <v/>
      </c>
      <c r="L9300" s="6" t="str">
        <f>IFERROR(VLOOKUP($J9300,Lookup!$I:$M,Lookup!K$2,0),"")</f>
        <v/>
      </c>
      <c r="M9300" s="6" t="str">
        <f>IFERROR(VLOOKUP($J9300,Lookup!$I:$M,Lookup!L$2,0),"")</f>
        <v/>
      </c>
      <c r="N9300" s="6" t="str">
        <f>IFERROR(VLOOKUP($J9300,Lookup!$I:$M,Lookup!M$2,0),"")</f>
        <v/>
      </c>
      <c r="O9300" s="6">
        <f>IFERROR(VLOOKUP(E9300,Lookup!B:C,2,0),0)</f>
        <v>0</v>
      </c>
    </row>
    <row r="9301" customHeight="1" spans="11:15">
      <c r="K9301" s="6" t="str">
        <f>IFERROR(VLOOKUP($J9301,Lookup!$I:$M,Lookup!J$2,0),"")</f>
        <v/>
      </c>
      <c r="L9301" s="6" t="str">
        <f>IFERROR(VLOOKUP($J9301,Lookup!$I:$M,Lookup!K$2,0),"")</f>
        <v/>
      </c>
      <c r="M9301" s="6" t="str">
        <f>IFERROR(VLOOKUP($J9301,Lookup!$I:$M,Lookup!L$2,0),"")</f>
        <v/>
      </c>
      <c r="N9301" s="6" t="str">
        <f>IFERROR(VLOOKUP($J9301,Lookup!$I:$M,Lookup!M$2,0),"")</f>
        <v/>
      </c>
      <c r="O9301" s="6">
        <f>IFERROR(VLOOKUP(E9301,Lookup!B:C,2,0),0)</f>
        <v>0</v>
      </c>
    </row>
    <row r="9302" customHeight="1" spans="11:15">
      <c r="K9302" s="6" t="str">
        <f>IFERROR(VLOOKUP($J9302,Lookup!$I:$M,Lookup!J$2,0),"")</f>
        <v/>
      </c>
      <c r="L9302" s="6" t="str">
        <f>IFERROR(VLOOKUP($J9302,Lookup!$I:$M,Lookup!K$2,0),"")</f>
        <v/>
      </c>
      <c r="M9302" s="6" t="str">
        <f>IFERROR(VLOOKUP($J9302,Lookup!$I:$M,Lookup!L$2,0),"")</f>
        <v/>
      </c>
      <c r="N9302" s="6" t="str">
        <f>IFERROR(VLOOKUP($J9302,Lookup!$I:$M,Lookup!M$2,0),"")</f>
        <v/>
      </c>
      <c r="O9302" s="6">
        <f>IFERROR(VLOOKUP(E9302,Lookup!B:C,2,0),0)</f>
        <v>0</v>
      </c>
    </row>
    <row r="9303" customHeight="1" spans="11:15">
      <c r="K9303" s="6" t="str">
        <f>IFERROR(VLOOKUP($J9303,Lookup!$I:$M,Lookup!J$2,0),"")</f>
        <v/>
      </c>
      <c r="L9303" s="6" t="str">
        <f>IFERROR(VLOOKUP($J9303,Lookup!$I:$M,Lookup!K$2,0),"")</f>
        <v/>
      </c>
      <c r="M9303" s="6" t="str">
        <f>IFERROR(VLOOKUP($J9303,Lookup!$I:$M,Lookup!L$2,0),"")</f>
        <v/>
      </c>
      <c r="N9303" s="6" t="str">
        <f>IFERROR(VLOOKUP($J9303,Lookup!$I:$M,Lookup!M$2,0),"")</f>
        <v/>
      </c>
      <c r="O9303" s="6">
        <f>IFERROR(VLOOKUP(E9303,Lookup!B:C,2,0),0)</f>
        <v>0</v>
      </c>
    </row>
    <row r="9304" customHeight="1" spans="11:15">
      <c r="K9304" s="6" t="str">
        <f>IFERROR(VLOOKUP($J9304,Lookup!$I:$M,Lookup!J$2,0),"")</f>
        <v/>
      </c>
      <c r="L9304" s="6" t="str">
        <f>IFERROR(VLOOKUP($J9304,Lookup!$I:$M,Lookup!K$2,0),"")</f>
        <v/>
      </c>
      <c r="M9304" s="6" t="str">
        <f>IFERROR(VLOOKUP($J9304,Lookup!$I:$M,Lookup!L$2,0),"")</f>
        <v/>
      </c>
      <c r="N9304" s="6" t="str">
        <f>IFERROR(VLOOKUP($J9304,Lookup!$I:$M,Lookup!M$2,0),"")</f>
        <v/>
      </c>
      <c r="O9304" s="6">
        <f>IFERROR(VLOOKUP(E9304,Lookup!B:C,2,0),0)</f>
        <v>0</v>
      </c>
    </row>
    <row r="9305" customHeight="1" spans="11:15">
      <c r="K9305" s="6" t="str">
        <f>IFERROR(VLOOKUP($J9305,Lookup!$I:$M,Lookup!J$2,0),"")</f>
        <v/>
      </c>
      <c r="L9305" s="6" t="str">
        <f>IFERROR(VLOOKUP($J9305,Lookup!$I:$M,Lookup!K$2,0),"")</f>
        <v/>
      </c>
      <c r="M9305" s="6" t="str">
        <f>IFERROR(VLOOKUP($J9305,Lookup!$I:$M,Lookup!L$2,0),"")</f>
        <v/>
      </c>
      <c r="N9305" s="6" t="str">
        <f>IFERROR(VLOOKUP($J9305,Lookup!$I:$M,Lookup!M$2,0),"")</f>
        <v/>
      </c>
      <c r="O9305" s="6">
        <f>IFERROR(VLOOKUP(E9305,Lookup!B:C,2,0),0)</f>
        <v>0</v>
      </c>
    </row>
    <row r="9306" customHeight="1" spans="11:15">
      <c r="K9306" s="6" t="str">
        <f>IFERROR(VLOOKUP($J9306,Lookup!$I:$M,Lookup!J$2,0),"")</f>
        <v/>
      </c>
      <c r="L9306" s="6" t="str">
        <f>IFERROR(VLOOKUP($J9306,Lookup!$I:$M,Lookup!K$2,0),"")</f>
        <v/>
      </c>
      <c r="M9306" s="6" t="str">
        <f>IFERROR(VLOOKUP($J9306,Lookup!$I:$M,Lookup!L$2,0),"")</f>
        <v/>
      </c>
      <c r="N9306" s="6" t="str">
        <f>IFERROR(VLOOKUP($J9306,Lookup!$I:$M,Lookup!M$2,0),"")</f>
        <v/>
      </c>
      <c r="O9306" s="6">
        <f>IFERROR(VLOOKUP(E9306,Lookup!B:C,2,0),0)</f>
        <v>0</v>
      </c>
    </row>
    <row r="9307" customHeight="1" spans="11:15">
      <c r="K9307" s="6" t="str">
        <f>IFERROR(VLOOKUP($J9307,Lookup!$I:$M,Lookup!J$2,0),"")</f>
        <v/>
      </c>
      <c r="L9307" s="6" t="str">
        <f>IFERROR(VLOOKUP($J9307,Lookup!$I:$M,Lookup!K$2,0),"")</f>
        <v/>
      </c>
      <c r="M9307" s="6" t="str">
        <f>IFERROR(VLOOKUP($J9307,Lookup!$I:$M,Lookup!L$2,0),"")</f>
        <v/>
      </c>
      <c r="N9307" s="6" t="str">
        <f>IFERROR(VLOOKUP($J9307,Lookup!$I:$M,Lookup!M$2,0),"")</f>
        <v/>
      </c>
      <c r="O9307" s="6">
        <f>IFERROR(VLOOKUP(E9307,Lookup!B:C,2,0),0)</f>
        <v>0</v>
      </c>
    </row>
    <row r="9308" customHeight="1" spans="11:15">
      <c r="K9308" s="6" t="str">
        <f>IFERROR(VLOOKUP($J9308,Lookup!$I:$M,Lookup!J$2,0),"")</f>
        <v/>
      </c>
      <c r="L9308" s="6" t="str">
        <f>IFERROR(VLOOKUP($J9308,Lookup!$I:$M,Lookup!K$2,0),"")</f>
        <v/>
      </c>
      <c r="M9308" s="6" t="str">
        <f>IFERROR(VLOOKUP($J9308,Lookup!$I:$M,Lookup!L$2,0),"")</f>
        <v/>
      </c>
      <c r="N9308" s="6" t="str">
        <f>IFERROR(VLOOKUP($J9308,Lookup!$I:$M,Lookup!M$2,0),"")</f>
        <v/>
      </c>
      <c r="O9308" s="6">
        <f>IFERROR(VLOOKUP(E9308,Lookup!B:C,2,0),0)</f>
        <v>0</v>
      </c>
    </row>
    <row r="9309" customHeight="1" spans="11:15">
      <c r="K9309" s="6" t="str">
        <f>IFERROR(VLOOKUP($J9309,Lookup!$I:$M,Lookup!J$2,0),"")</f>
        <v/>
      </c>
      <c r="L9309" s="6" t="str">
        <f>IFERROR(VLOOKUP($J9309,Lookup!$I:$M,Lookup!K$2,0),"")</f>
        <v/>
      </c>
      <c r="M9309" s="6" t="str">
        <f>IFERROR(VLOOKUP($J9309,Lookup!$I:$M,Lookup!L$2,0),"")</f>
        <v/>
      </c>
      <c r="N9309" s="6" t="str">
        <f>IFERROR(VLOOKUP($J9309,Lookup!$I:$M,Lookup!M$2,0),"")</f>
        <v/>
      </c>
      <c r="O9309" s="6">
        <f>IFERROR(VLOOKUP(E9309,Lookup!B:C,2,0),0)</f>
        <v>0</v>
      </c>
    </row>
    <row r="9310" customHeight="1" spans="11:15">
      <c r="K9310" s="6" t="str">
        <f>IFERROR(VLOOKUP($J9310,Lookup!$I:$M,Lookup!J$2,0),"")</f>
        <v/>
      </c>
      <c r="L9310" s="6" t="str">
        <f>IFERROR(VLOOKUP($J9310,Lookup!$I:$M,Lookup!K$2,0),"")</f>
        <v/>
      </c>
      <c r="M9310" s="6" t="str">
        <f>IFERROR(VLOOKUP($J9310,Lookup!$I:$M,Lookup!L$2,0),"")</f>
        <v/>
      </c>
      <c r="N9310" s="6" t="str">
        <f>IFERROR(VLOOKUP($J9310,Lookup!$I:$M,Lookup!M$2,0),"")</f>
        <v/>
      </c>
      <c r="O9310" s="6">
        <f>IFERROR(VLOOKUP(E9310,Lookup!B:C,2,0),0)</f>
        <v>0</v>
      </c>
    </row>
    <row r="9311" customHeight="1" spans="11:15">
      <c r="K9311" s="6" t="str">
        <f>IFERROR(VLOOKUP($J9311,Lookup!$I:$M,Lookup!J$2,0),"")</f>
        <v/>
      </c>
      <c r="L9311" s="6" t="str">
        <f>IFERROR(VLOOKUP($J9311,Lookup!$I:$M,Lookup!K$2,0),"")</f>
        <v/>
      </c>
      <c r="M9311" s="6" t="str">
        <f>IFERROR(VLOOKUP($J9311,Lookup!$I:$M,Lookup!L$2,0),"")</f>
        <v/>
      </c>
      <c r="N9311" s="6" t="str">
        <f>IFERROR(VLOOKUP($J9311,Lookup!$I:$M,Lookup!M$2,0),"")</f>
        <v/>
      </c>
      <c r="O9311" s="6">
        <f>IFERROR(VLOOKUP(E9311,Lookup!B:C,2,0),0)</f>
        <v>0</v>
      </c>
    </row>
    <row r="9312" customHeight="1" spans="11:15">
      <c r="K9312" s="6" t="str">
        <f>IFERROR(VLOOKUP($J9312,Lookup!$I:$M,Lookup!J$2,0),"")</f>
        <v/>
      </c>
      <c r="L9312" s="6" t="str">
        <f>IFERROR(VLOOKUP($J9312,Lookup!$I:$M,Lookup!K$2,0),"")</f>
        <v/>
      </c>
      <c r="M9312" s="6" t="str">
        <f>IFERROR(VLOOKUP($J9312,Lookup!$I:$M,Lookup!L$2,0),"")</f>
        <v/>
      </c>
      <c r="N9312" s="6" t="str">
        <f>IFERROR(VLOOKUP($J9312,Lookup!$I:$M,Lookup!M$2,0),"")</f>
        <v/>
      </c>
      <c r="O9312" s="6">
        <f>IFERROR(VLOOKUP(E9312,Lookup!B:C,2,0),0)</f>
        <v>0</v>
      </c>
    </row>
    <row r="9313" customHeight="1" spans="11:15">
      <c r="K9313" s="6" t="str">
        <f>IFERROR(VLOOKUP($J9313,Lookup!$I:$M,Lookup!J$2,0),"")</f>
        <v/>
      </c>
      <c r="L9313" s="6" t="str">
        <f>IFERROR(VLOOKUP($J9313,Lookup!$I:$M,Lookup!K$2,0),"")</f>
        <v/>
      </c>
      <c r="M9313" s="6" t="str">
        <f>IFERROR(VLOOKUP($J9313,Lookup!$I:$M,Lookup!L$2,0),"")</f>
        <v/>
      </c>
      <c r="N9313" s="6" t="str">
        <f>IFERROR(VLOOKUP($J9313,Lookup!$I:$M,Lookup!M$2,0),"")</f>
        <v/>
      </c>
      <c r="O9313" s="6">
        <f>IFERROR(VLOOKUP(E9313,Lookup!B:C,2,0),0)</f>
        <v>0</v>
      </c>
    </row>
    <row r="9314" customHeight="1" spans="11:15">
      <c r="K9314" s="6" t="str">
        <f>IFERROR(VLOOKUP($J9314,Lookup!$I:$M,Lookup!J$2,0),"")</f>
        <v/>
      </c>
      <c r="L9314" s="6" t="str">
        <f>IFERROR(VLOOKUP($J9314,Lookup!$I:$M,Lookup!K$2,0),"")</f>
        <v/>
      </c>
      <c r="M9314" s="6" t="str">
        <f>IFERROR(VLOOKUP($J9314,Lookup!$I:$M,Lookup!L$2,0),"")</f>
        <v/>
      </c>
      <c r="N9314" s="6" t="str">
        <f>IFERROR(VLOOKUP($J9314,Lookup!$I:$M,Lookup!M$2,0),"")</f>
        <v/>
      </c>
      <c r="O9314" s="6">
        <f>IFERROR(VLOOKUP(E9314,Lookup!B:C,2,0),0)</f>
        <v>0</v>
      </c>
    </row>
    <row r="9315" customHeight="1" spans="11:15">
      <c r="K9315" s="6" t="str">
        <f>IFERROR(VLOOKUP($J9315,Lookup!$I:$M,Lookup!J$2,0),"")</f>
        <v/>
      </c>
      <c r="L9315" s="6" t="str">
        <f>IFERROR(VLOOKUP($J9315,Lookup!$I:$M,Lookup!K$2,0),"")</f>
        <v/>
      </c>
      <c r="M9315" s="6" t="str">
        <f>IFERROR(VLOOKUP($J9315,Lookup!$I:$M,Lookup!L$2,0),"")</f>
        <v/>
      </c>
      <c r="N9315" s="6" t="str">
        <f>IFERROR(VLOOKUP($J9315,Lookup!$I:$M,Lookup!M$2,0),"")</f>
        <v/>
      </c>
      <c r="O9315" s="6">
        <f>IFERROR(VLOOKUP(E9315,Lookup!B:C,2,0),0)</f>
        <v>0</v>
      </c>
    </row>
    <row r="9316" customHeight="1" spans="11:15">
      <c r="K9316" s="6" t="str">
        <f>IFERROR(VLOOKUP($J9316,Lookup!$I:$M,Lookup!J$2,0),"")</f>
        <v/>
      </c>
      <c r="L9316" s="6" t="str">
        <f>IFERROR(VLOOKUP($J9316,Lookup!$I:$M,Lookup!K$2,0),"")</f>
        <v/>
      </c>
      <c r="M9316" s="6" t="str">
        <f>IFERROR(VLOOKUP($J9316,Lookup!$I:$M,Lookup!L$2,0),"")</f>
        <v/>
      </c>
      <c r="N9316" s="6" t="str">
        <f>IFERROR(VLOOKUP($J9316,Lookup!$I:$M,Lookup!M$2,0),"")</f>
        <v/>
      </c>
      <c r="O9316" s="6">
        <f>IFERROR(VLOOKUP(E9316,Lookup!B:C,2,0),0)</f>
        <v>0</v>
      </c>
    </row>
    <row r="9317" customHeight="1" spans="11:15">
      <c r="K9317" s="6" t="str">
        <f>IFERROR(VLOOKUP($J9317,Lookup!$I:$M,Lookup!J$2,0),"")</f>
        <v/>
      </c>
      <c r="L9317" s="6" t="str">
        <f>IFERROR(VLOOKUP($J9317,Lookup!$I:$M,Lookup!K$2,0),"")</f>
        <v/>
      </c>
      <c r="M9317" s="6" t="str">
        <f>IFERROR(VLOOKUP($J9317,Lookup!$I:$M,Lookup!L$2,0),"")</f>
        <v/>
      </c>
      <c r="N9317" s="6" t="str">
        <f>IFERROR(VLOOKUP($J9317,Lookup!$I:$M,Lookup!M$2,0),"")</f>
        <v/>
      </c>
      <c r="O9317" s="6">
        <f>IFERROR(VLOOKUP(E9317,Lookup!B:C,2,0),0)</f>
        <v>0</v>
      </c>
    </row>
    <row r="9318" customHeight="1" spans="11:15">
      <c r="K9318" s="6" t="str">
        <f>IFERROR(VLOOKUP($J9318,Lookup!$I:$M,Lookup!J$2,0),"")</f>
        <v/>
      </c>
      <c r="L9318" s="6" t="str">
        <f>IFERROR(VLOOKUP($J9318,Lookup!$I:$M,Lookup!K$2,0),"")</f>
        <v/>
      </c>
      <c r="M9318" s="6" t="str">
        <f>IFERROR(VLOOKUP($J9318,Lookup!$I:$M,Lookup!L$2,0),"")</f>
        <v/>
      </c>
      <c r="N9318" s="6" t="str">
        <f>IFERROR(VLOOKUP($J9318,Lookup!$I:$M,Lookup!M$2,0),"")</f>
        <v/>
      </c>
      <c r="O9318" s="6">
        <f>IFERROR(VLOOKUP(E9318,Lookup!B:C,2,0),0)</f>
        <v>0</v>
      </c>
    </row>
    <row r="9319" customHeight="1" spans="11:15">
      <c r="K9319" s="6" t="str">
        <f>IFERROR(VLOOKUP($J9319,Lookup!$I:$M,Lookup!J$2,0),"")</f>
        <v/>
      </c>
      <c r="L9319" s="6" t="str">
        <f>IFERROR(VLOOKUP($J9319,Lookup!$I:$M,Lookup!K$2,0),"")</f>
        <v/>
      </c>
      <c r="M9319" s="6" t="str">
        <f>IFERROR(VLOOKUP($J9319,Lookup!$I:$M,Lookup!L$2,0),"")</f>
        <v/>
      </c>
      <c r="N9319" s="6" t="str">
        <f>IFERROR(VLOOKUP($J9319,Lookup!$I:$M,Lookup!M$2,0),"")</f>
        <v/>
      </c>
      <c r="O9319" s="6">
        <f>IFERROR(VLOOKUP(E9319,Lookup!B:C,2,0),0)</f>
        <v>0</v>
      </c>
    </row>
    <row r="9320" customHeight="1" spans="11:15">
      <c r="K9320" s="6" t="str">
        <f>IFERROR(VLOOKUP($J9320,Lookup!$I:$M,Lookup!J$2,0),"")</f>
        <v/>
      </c>
      <c r="L9320" s="6" t="str">
        <f>IFERROR(VLOOKUP($J9320,Lookup!$I:$M,Lookup!K$2,0),"")</f>
        <v/>
      </c>
      <c r="M9320" s="6" t="str">
        <f>IFERROR(VLOOKUP($J9320,Lookup!$I:$M,Lookup!L$2,0),"")</f>
        <v/>
      </c>
      <c r="N9320" s="6" t="str">
        <f>IFERROR(VLOOKUP($J9320,Lookup!$I:$M,Lookup!M$2,0),"")</f>
        <v/>
      </c>
      <c r="O9320" s="6">
        <f>IFERROR(VLOOKUP(E9320,Lookup!B:C,2,0),0)</f>
        <v>0</v>
      </c>
    </row>
    <row r="9321" customHeight="1" spans="11:15">
      <c r="K9321" s="6" t="str">
        <f>IFERROR(VLOOKUP($J9321,Lookup!$I:$M,Lookup!J$2,0),"")</f>
        <v/>
      </c>
      <c r="L9321" s="6" t="str">
        <f>IFERROR(VLOOKUP($J9321,Lookup!$I:$M,Lookup!K$2,0),"")</f>
        <v/>
      </c>
      <c r="M9321" s="6" t="str">
        <f>IFERROR(VLOOKUP($J9321,Lookup!$I:$M,Lookup!L$2,0),"")</f>
        <v/>
      </c>
      <c r="N9321" s="6" t="str">
        <f>IFERROR(VLOOKUP($J9321,Lookup!$I:$M,Lookup!M$2,0),"")</f>
        <v/>
      </c>
      <c r="O9321" s="6">
        <f>IFERROR(VLOOKUP(E9321,Lookup!B:C,2,0),0)</f>
        <v>0</v>
      </c>
    </row>
    <row r="9322" customHeight="1" spans="11:15">
      <c r="K9322" s="6" t="str">
        <f>IFERROR(VLOOKUP($J9322,Lookup!$I:$M,Lookup!J$2,0),"")</f>
        <v/>
      </c>
      <c r="L9322" s="6" t="str">
        <f>IFERROR(VLOOKUP($J9322,Lookup!$I:$M,Lookup!K$2,0),"")</f>
        <v/>
      </c>
      <c r="M9322" s="6" t="str">
        <f>IFERROR(VLOOKUP($J9322,Lookup!$I:$M,Lookup!L$2,0),"")</f>
        <v/>
      </c>
      <c r="N9322" s="6" t="str">
        <f>IFERROR(VLOOKUP($J9322,Lookup!$I:$M,Lookup!M$2,0),"")</f>
        <v/>
      </c>
      <c r="O9322" s="6">
        <f>IFERROR(VLOOKUP(E9322,Lookup!B:C,2,0),0)</f>
        <v>0</v>
      </c>
    </row>
    <row r="9323" customHeight="1" spans="11:15">
      <c r="K9323" s="6" t="str">
        <f>IFERROR(VLOOKUP($J9323,Lookup!$I:$M,Lookup!J$2,0),"")</f>
        <v/>
      </c>
      <c r="L9323" s="6" t="str">
        <f>IFERROR(VLOOKUP($J9323,Lookup!$I:$M,Lookup!K$2,0),"")</f>
        <v/>
      </c>
      <c r="M9323" s="6" t="str">
        <f>IFERROR(VLOOKUP($J9323,Lookup!$I:$M,Lookup!L$2,0),"")</f>
        <v/>
      </c>
      <c r="N9323" s="6" t="str">
        <f>IFERROR(VLOOKUP($J9323,Lookup!$I:$M,Lookup!M$2,0),"")</f>
        <v/>
      </c>
      <c r="O9323" s="6">
        <f>IFERROR(VLOOKUP(E9323,Lookup!B:C,2,0),0)</f>
        <v>0</v>
      </c>
    </row>
    <row r="9324" customHeight="1" spans="11:15">
      <c r="K9324" s="6" t="str">
        <f>IFERROR(VLOOKUP($J9324,Lookup!$I:$M,Lookup!J$2,0),"")</f>
        <v/>
      </c>
      <c r="L9324" s="6" t="str">
        <f>IFERROR(VLOOKUP($J9324,Lookup!$I:$M,Lookup!K$2,0),"")</f>
        <v/>
      </c>
      <c r="M9324" s="6" t="str">
        <f>IFERROR(VLOOKUP($J9324,Lookup!$I:$M,Lookup!L$2,0),"")</f>
        <v/>
      </c>
      <c r="N9324" s="6" t="str">
        <f>IFERROR(VLOOKUP($J9324,Lookup!$I:$M,Lookup!M$2,0),"")</f>
        <v/>
      </c>
      <c r="O9324" s="6">
        <f>IFERROR(VLOOKUP(E9324,Lookup!B:C,2,0),0)</f>
        <v>0</v>
      </c>
    </row>
    <row r="9325" customHeight="1" spans="11:15">
      <c r="K9325" s="6" t="str">
        <f>IFERROR(VLOOKUP($J9325,Lookup!$I:$M,Lookup!J$2,0),"")</f>
        <v/>
      </c>
      <c r="L9325" s="6" t="str">
        <f>IFERROR(VLOOKUP($J9325,Lookup!$I:$M,Lookup!K$2,0),"")</f>
        <v/>
      </c>
      <c r="M9325" s="6" t="str">
        <f>IFERROR(VLOOKUP($J9325,Lookup!$I:$M,Lookup!L$2,0),"")</f>
        <v/>
      </c>
      <c r="N9325" s="6" t="str">
        <f>IFERROR(VLOOKUP($J9325,Lookup!$I:$M,Lookup!M$2,0),"")</f>
        <v/>
      </c>
      <c r="O9325" s="6">
        <f>IFERROR(VLOOKUP(E9325,Lookup!B:C,2,0),0)</f>
        <v>0</v>
      </c>
    </row>
    <row r="9326" customHeight="1" spans="11:15">
      <c r="K9326" s="6" t="str">
        <f>IFERROR(VLOOKUP($J9326,Lookup!$I:$M,Lookup!J$2,0),"")</f>
        <v/>
      </c>
      <c r="L9326" s="6" t="str">
        <f>IFERROR(VLOOKUP($J9326,Lookup!$I:$M,Lookup!K$2,0),"")</f>
        <v/>
      </c>
      <c r="M9326" s="6" t="str">
        <f>IFERROR(VLOOKUP($J9326,Lookup!$I:$M,Lookup!L$2,0),"")</f>
        <v/>
      </c>
      <c r="N9326" s="6" t="str">
        <f>IFERROR(VLOOKUP($J9326,Lookup!$I:$M,Lookup!M$2,0),"")</f>
        <v/>
      </c>
      <c r="O9326" s="6">
        <f>IFERROR(VLOOKUP(E9326,Lookup!B:C,2,0),0)</f>
        <v>0</v>
      </c>
    </row>
    <row r="9327" customHeight="1" spans="11:15">
      <c r="K9327" s="6" t="str">
        <f>IFERROR(VLOOKUP($J9327,Lookup!$I:$M,Lookup!J$2,0),"")</f>
        <v/>
      </c>
      <c r="L9327" s="6" t="str">
        <f>IFERROR(VLOOKUP($J9327,Lookup!$I:$M,Lookup!K$2,0),"")</f>
        <v/>
      </c>
      <c r="M9327" s="6" t="str">
        <f>IFERROR(VLOOKUP($J9327,Lookup!$I:$M,Lookup!L$2,0),"")</f>
        <v/>
      </c>
      <c r="N9327" s="6" t="str">
        <f>IFERROR(VLOOKUP($J9327,Lookup!$I:$M,Lookup!M$2,0),"")</f>
        <v/>
      </c>
      <c r="O9327" s="6">
        <f>IFERROR(VLOOKUP(E9327,Lookup!B:C,2,0),0)</f>
        <v>0</v>
      </c>
    </row>
    <row r="9328" customHeight="1" spans="11:15">
      <c r="K9328" s="6" t="str">
        <f>IFERROR(VLOOKUP($J9328,Lookup!$I:$M,Lookup!J$2,0),"")</f>
        <v/>
      </c>
      <c r="L9328" s="6" t="str">
        <f>IFERROR(VLOOKUP($J9328,Lookup!$I:$M,Lookup!K$2,0),"")</f>
        <v/>
      </c>
      <c r="M9328" s="6" t="str">
        <f>IFERROR(VLOOKUP($J9328,Lookup!$I:$M,Lookup!L$2,0),"")</f>
        <v/>
      </c>
      <c r="N9328" s="6" t="str">
        <f>IFERROR(VLOOKUP($J9328,Lookup!$I:$M,Lookup!M$2,0),"")</f>
        <v/>
      </c>
      <c r="O9328" s="6">
        <f>IFERROR(VLOOKUP(E9328,Lookup!B:C,2,0),0)</f>
        <v>0</v>
      </c>
    </row>
    <row r="9329" customHeight="1" spans="11:15">
      <c r="K9329" s="6" t="str">
        <f>IFERROR(VLOOKUP($J9329,Lookup!$I:$M,Lookup!J$2,0),"")</f>
        <v/>
      </c>
      <c r="L9329" s="6" t="str">
        <f>IFERROR(VLOOKUP($J9329,Lookup!$I:$M,Lookup!K$2,0),"")</f>
        <v/>
      </c>
      <c r="M9329" s="6" t="str">
        <f>IFERROR(VLOOKUP($J9329,Lookup!$I:$M,Lookup!L$2,0),"")</f>
        <v/>
      </c>
      <c r="N9329" s="6" t="str">
        <f>IFERROR(VLOOKUP($J9329,Lookup!$I:$M,Lookup!M$2,0),"")</f>
        <v/>
      </c>
      <c r="O9329" s="6">
        <f>IFERROR(VLOOKUP(E9329,Lookup!B:C,2,0),0)</f>
        <v>0</v>
      </c>
    </row>
    <row r="9330" customHeight="1" spans="11:15">
      <c r="K9330" s="6" t="str">
        <f>IFERROR(VLOOKUP($J9330,Lookup!$I:$M,Lookup!J$2,0),"")</f>
        <v/>
      </c>
      <c r="L9330" s="6" t="str">
        <f>IFERROR(VLOOKUP($J9330,Lookup!$I:$M,Lookup!K$2,0),"")</f>
        <v/>
      </c>
      <c r="M9330" s="6" t="str">
        <f>IFERROR(VLOOKUP($J9330,Lookup!$I:$M,Lookup!L$2,0),"")</f>
        <v/>
      </c>
      <c r="N9330" s="6" t="str">
        <f>IFERROR(VLOOKUP($J9330,Lookup!$I:$M,Lookup!M$2,0),"")</f>
        <v/>
      </c>
      <c r="O9330" s="6">
        <f>IFERROR(VLOOKUP(E9330,Lookup!B:C,2,0),0)</f>
        <v>0</v>
      </c>
    </row>
    <row r="9331" customHeight="1" spans="11:15">
      <c r="K9331" s="6" t="str">
        <f>IFERROR(VLOOKUP($J9331,Lookup!$I:$M,Lookup!J$2,0),"")</f>
        <v/>
      </c>
      <c r="L9331" s="6" t="str">
        <f>IFERROR(VLOOKUP($J9331,Lookup!$I:$M,Lookup!K$2,0),"")</f>
        <v/>
      </c>
      <c r="M9331" s="6" t="str">
        <f>IFERROR(VLOOKUP($J9331,Lookup!$I:$M,Lookup!L$2,0),"")</f>
        <v/>
      </c>
      <c r="N9331" s="6" t="str">
        <f>IFERROR(VLOOKUP($J9331,Lookup!$I:$M,Lookup!M$2,0),"")</f>
        <v/>
      </c>
      <c r="O9331" s="6">
        <f>IFERROR(VLOOKUP(E9331,Lookup!B:C,2,0),0)</f>
        <v>0</v>
      </c>
    </row>
    <row r="9332" customHeight="1" spans="11:15">
      <c r="K9332" s="6" t="str">
        <f>IFERROR(VLOOKUP($J9332,Lookup!$I:$M,Lookup!J$2,0),"")</f>
        <v/>
      </c>
      <c r="L9332" s="6" t="str">
        <f>IFERROR(VLOOKUP($J9332,Lookup!$I:$M,Lookup!K$2,0),"")</f>
        <v/>
      </c>
      <c r="M9332" s="6" t="str">
        <f>IFERROR(VLOOKUP($J9332,Lookup!$I:$M,Lookup!L$2,0),"")</f>
        <v/>
      </c>
      <c r="N9332" s="6" t="str">
        <f>IFERROR(VLOOKUP($J9332,Lookup!$I:$M,Lookup!M$2,0),"")</f>
        <v/>
      </c>
      <c r="O9332" s="6">
        <f>IFERROR(VLOOKUP(E9332,Lookup!B:C,2,0),0)</f>
        <v>0</v>
      </c>
    </row>
    <row r="9333" customHeight="1" spans="11:15">
      <c r="K9333" s="6" t="str">
        <f>IFERROR(VLOOKUP($J9333,Lookup!$I:$M,Lookup!J$2,0),"")</f>
        <v/>
      </c>
      <c r="L9333" s="6" t="str">
        <f>IFERROR(VLOOKUP($J9333,Lookup!$I:$M,Lookup!K$2,0),"")</f>
        <v/>
      </c>
      <c r="M9333" s="6" t="str">
        <f>IFERROR(VLOOKUP($J9333,Lookup!$I:$M,Lookup!L$2,0),"")</f>
        <v/>
      </c>
      <c r="N9333" s="6" t="str">
        <f>IFERROR(VLOOKUP($J9333,Lookup!$I:$M,Lookup!M$2,0),"")</f>
        <v/>
      </c>
      <c r="O9333" s="6">
        <f>IFERROR(VLOOKUP(E9333,Lookup!B:C,2,0),0)</f>
        <v>0</v>
      </c>
    </row>
    <row r="9334" customHeight="1" spans="11:15">
      <c r="K9334" s="6" t="str">
        <f>IFERROR(VLOOKUP($J9334,Lookup!$I:$M,Lookup!J$2,0),"")</f>
        <v/>
      </c>
      <c r="L9334" s="6" t="str">
        <f>IFERROR(VLOOKUP($J9334,Lookup!$I:$M,Lookup!K$2,0),"")</f>
        <v/>
      </c>
      <c r="M9334" s="6" t="str">
        <f>IFERROR(VLOOKUP($J9334,Lookup!$I:$M,Lookup!L$2,0),"")</f>
        <v/>
      </c>
      <c r="N9334" s="6" t="str">
        <f>IFERROR(VLOOKUP($J9334,Lookup!$I:$M,Lookup!M$2,0),"")</f>
        <v/>
      </c>
      <c r="O9334" s="6">
        <f>IFERROR(VLOOKUP(E9334,Lookup!B:C,2,0),0)</f>
        <v>0</v>
      </c>
    </row>
    <row r="9335" customHeight="1" spans="11:15">
      <c r="K9335" s="6" t="str">
        <f>IFERROR(VLOOKUP($J9335,Lookup!$I:$M,Lookup!J$2,0),"")</f>
        <v/>
      </c>
      <c r="L9335" s="6" t="str">
        <f>IFERROR(VLOOKUP($J9335,Lookup!$I:$M,Lookup!K$2,0),"")</f>
        <v/>
      </c>
      <c r="M9335" s="6" t="str">
        <f>IFERROR(VLOOKUP($J9335,Lookup!$I:$M,Lookup!L$2,0),"")</f>
        <v/>
      </c>
      <c r="N9335" s="6" t="str">
        <f>IFERROR(VLOOKUP($J9335,Lookup!$I:$M,Lookup!M$2,0),"")</f>
        <v/>
      </c>
      <c r="O9335" s="6">
        <f>IFERROR(VLOOKUP(E9335,Lookup!B:C,2,0),0)</f>
        <v>0</v>
      </c>
    </row>
    <row r="9336" customHeight="1" spans="11:15">
      <c r="K9336" s="6" t="str">
        <f>IFERROR(VLOOKUP($J9336,Lookup!$I:$M,Lookup!J$2,0),"")</f>
        <v/>
      </c>
      <c r="L9336" s="6" t="str">
        <f>IFERROR(VLOOKUP($J9336,Lookup!$I:$M,Lookup!K$2,0),"")</f>
        <v/>
      </c>
      <c r="M9336" s="6" t="str">
        <f>IFERROR(VLOOKUP($J9336,Lookup!$I:$M,Lookup!L$2,0),"")</f>
        <v/>
      </c>
      <c r="N9336" s="6" t="str">
        <f>IFERROR(VLOOKUP($J9336,Lookup!$I:$M,Lookup!M$2,0),"")</f>
        <v/>
      </c>
      <c r="O9336" s="6">
        <f>IFERROR(VLOOKUP(E9336,Lookup!B:C,2,0),0)</f>
        <v>0</v>
      </c>
    </row>
    <row r="9337" customHeight="1" spans="11:15">
      <c r="K9337" s="6" t="str">
        <f>IFERROR(VLOOKUP($J9337,Lookup!$I:$M,Lookup!J$2,0),"")</f>
        <v/>
      </c>
      <c r="L9337" s="6" t="str">
        <f>IFERROR(VLOOKUP($J9337,Lookup!$I:$M,Lookup!K$2,0),"")</f>
        <v/>
      </c>
      <c r="M9337" s="6" t="str">
        <f>IFERROR(VLOOKUP($J9337,Lookup!$I:$M,Lookup!L$2,0),"")</f>
        <v/>
      </c>
      <c r="N9337" s="6" t="str">
        <f>IFERROR(VLOOKUP($J9337,Lookup!$I:$M,Lookup!M$2,0),"")</f>
        <v/>
      </c>
      <c r="O9337" s="6">
        <f>IFERROR(VLOOKUP(E9337,Lookup!B:C,2,0),0)</f>
        <v>0</v>
      </c>
    </row>
    <row r="9338" customHeight="1" spans="11:15">
      <c r="K9338" s="6" t="str">
        <f>IFERROR(VLOOKUP($J9338,Lookup!$I:$M,Lookup!J$2,0),"")</f>
        <v/>
      </c>
      <c r="L9338" s="6" t="str">
        <f>IFERROR(VLOOKUP($J9338,Lookup!$I:$M,Lookup!K$2,0),"")</f>
        <v/>
      </c>
      <c r="M9338" s="6" t="str">
        <f>IFERROR(VLOOKUP($J9338,Lookup!$I:$M,Lookup!L$2,0),"")</f>
        <v/>
      </c>
      <c r="N9338" s="6" t="str">
        <f>IFERROR(VLOOKUP($J9338,Lookup!$I:$M,Lookup!M$2,0),"")</f>
        <v/>
      </c>
      <c r="O9338" s="6">
        <f>IFERROR(VLOOKUP(E9338,Lookup!B:C,2,0),0)</f>
        <v>0</v>
      </c>
    </row>
    <row r="9339" customHeight="1" spans="11:15">
      <c r="K9339" s="6" t="str">
        <f>IFERROR(VLOOKUP($J9339,Lookup!$I:$M,Lookup!J$2,0),"")</f>
        <v/>
      </c>
      <c r="L9339" s="6" t="str">
        <f>IFERROR(VLOOKUP($J9339,Lookup!$I:$M,Lookup!K$2,0),"")</f>
        <v/>
      </c>
      <c r="M9339" s="6" t="str">
        <f>IFERROR(VLOOKUP($J9339,Lookup!$I:$M,Lookup!L$2,0),"")</f>
        <v/>
      </c>
      <c r="N9339" s="6" t="str">
        <f>IFERROR(VLOOKUP($J9339,Lookup!$I:$M,Lookup!M$2,0),"")</f>
        <v/>
      </c>
      <c r="O9339" s="6">
        <f>IFERROR(VLOOKUP(E9339,Lookup!B:C,2,0),0)</f>
        <v>0</v>
      </c>
    </row>
    <row r="9340" customHeight="1" spans="11:15">
      <c r="K9340" s="6" t="str">
        <f>IFERROR(VLOOKUP($J9340,Lookup!$I:$M,Lookup!J$2,0),"")</f>
        <v/>
      </c>
      <c r="L9340" s="6" t="str">
        <f>IFERROR(VLOOKUP($J9340,Lookup!$I:$M,Lookup!K$2,0),"")</f>
        <v/>
      </c>
      <c r="M9340" s="6" t="str">
        <f>IFERROR(VLOOKUP($J9340,Lookup!$I:$M,Lookup!L$2,0),"")</f>
        <v/>
      </c>
      <c r="N9340" s="6" t="str">
        <f>IFERROR(VLOOKUP($J9340,Lookup!$I:$M,Lookup!M$2,0),"")</f>
        <v/>
      </c>
      <c r="O9340" s="6">
        <f>IFERROR(VLOOKUP(E9340,Lookup!B:C,2,0),0)</f>
        <v>0</v>
      </c>
    </row>
    <row r="9341" customHeight="1" spans="11:15">
      <c r="K9341" s="6" t="str">
        <f>IFERROR(VLOOKUP($J9341,Lookup!$I:$M,Lookup!J$2,0),"")</f>
        <v/>
      </c>
      <c r="L9341" s="6" t="str">
        <f>IFERROR(VLOOKUP($J9341,Lookup!$I:$M,Lookup!K$2,0),"")</f>
        <v/>
      </c>
      <c r="M9341" s="6" t="str">
        <f>IFERROR(VLOOKUP($J9341,Lookup!$I:$M,Lookup!L$2,0),"")</f>
        <v/>
      </c>
      <c r="N9341" s="6" t="str">
        <f>IFERROR(VLOOKUP($J9341,Lookup!$I:$M,Lookup!M$2,0),"")</f>
        <v/>
      </c>
      <c r="O9341" s="6">
        <f>IFERROR(VLOOKUP(E9341,Lookup!B:C,2,0),0)</f>
        <v>0</v>
      </c>
    </row>
    <row r="9342" customHeight="1" spans="11:15">
      <c r="K9342" s="6" t="str">
        <f>IFERROR(VLOOKUP($J9342,Lookup!$I:$M,Lookup!J$2,0),"")</f>
        <v/>
      </c>
      <c r="L9342" s="6" t="str">
        <f>IFERROR(VLOOKUP($J9342,Lookup!$I:$M,Lookup!K$2,0),"")</f>
        <v/>
      </c>
      <c r="M9342" s="6" t="str">
        <f>IFERROR(VLOOKUP($J9342,Lookup!$I:$M,Lookup!L$2,0),"")</f>
        <v/>
      </c>
      <c r="N9342" s="6" t="str">
        <f>IFERROR(VLOOKUP($J9342,Lookup!$I:$M,Lookup!M$2,0),"")</f>
        <v/>
      </c>
      <c r="O9342" s="6">
        <f>IFERROR(VLOOKUP(E9342,Lookup!B:C,2,0),0)</f>
        <v>0</v>
      </c>
    </row>
    <row r="9343" customHeight="1" spans="11:15">
      <c r="K9343" s="6" t="str">
        <f>IFERROR(VLOOKUP($J9343,Lookup!$I:$M,Lookup!J$2,0),"")</f>
        <v/>
      </c>
      <c r="L9343" s="6" t="str">
        <f>IFERROR(VLOOKUP($J9343,Lookup!$I:$M,Lookup!K$2,0),"")</f>
        <v/>
      </c>
      <c r="M9343" s="6" t="str">
        <f>IFERROR(VLOOKUP($J9343,Lookup!$I:$M,Lookup!L$2,0),"")</f>
        <v/>
      </c>
      <c r="N9343" s="6" t="str">
        <f>IFERROR(VLOOKUP($J9343,Lookup!$I:$M,Lookup!M$2,0),"")</f>
        <v/>
      </c>
      <c r="O9343" s="6">
        <f>IFERROR(VLOOKUP(E9343,Lookup!B:C,2,0),0)</f>
        <v>0</v>
      </c>
    </row>
    <row r="9344" customHeight="1" spans="11:15">
      <c r="K9344" s="6" t="str">
        <f>IFERROR(VLOOKUP($J9344,Lookup!$I:$M,Lookup!J$2,0),"")</f>
        <v/>
      </c>
      <c r="L9344" s="6" t="str">
        <f>IFERROR(VLOOKUP($J9344,Lookup!$I:$M,Lookup!K$2,0),"")</f>
        <v/>
      </c>
      <c r="M9344" s="6" t="str">
        <f>IFERROR(VLOOKUP($J9344,Lookup!$I:$M,Lookup!L$2,0),"")</f>
        <v/>
      </c>
      <c r="N9344" s="6" t="str">
        <f>IFERROR(VLOOKUP($J9344,Lookup!$I:$M,Lookup!M$2,0),"")</f>
        <v/>
      </c>
      <c r="O9344" s="6">
        <f>IFERROR(VLOOKUP(E9344,Lookup!B:C,2,0),0)</f>
        <v>0</v>
      </c>
    </row>
    <row r="9345" customHeight="1" spans="11:15">
      <c r="K9345" s="6" t="str">
        <f>IFERROR(VLOOKUP($J9345,Lookup!$I:$M,Lookup!J$2,0),"")</f>
        <v/>
      </c>
      <c r="L9345" s="6" t="str">
        <f>IFERROR(VLOOKUP($J9345,Lookup!$I:$M,Lookup!K$2,0),"")</f>
        <v/>
      </c>
      <c r="M9345" s="6" t="str">
        <f>IFERROR(VLOOKUP($J9345,Lookup!$I:$M,Lookup!L$2,0),"")</f>
        <v/>
      </c>
      <c r="N9345" s="6" t="str">
        <f>IFERROR(VLOOKUP($J9345,Lookup!$I:$M,Lookup!M$2,0),"")</f>
        <v/>
      </c>
      <c r="O9345" s="6">
        <f>IFERROR(VLOOKUP(E9345,Lookup!B:C,2,0),0)</f>
        <v>0</v>
      </c>
    </row>
    <row r="9346" customHeight="1" spans="11:15">
      <c r="K9346" s="6" t="str">
        <f>IFERROR(VLOOKUP($J9346,Lookup!$I:$M,Lookup!J$2,0),"")</f>
        <v/>
      </c>
      <c r="L9346" s="6" t="str">
        <f>IFERROR(VLOOKUP($J9346,Lookup!$I:$M,Lookup!K$2,0),"")</f>
        <v/>
      </c>
      <c r="M9346" s="6" t="str">
        <f>IFERROR(VLOOKUP($J9346,Lookup!$I:$M,Lookup!L$2,0),"")</f>
        <v/>
      </c>
      <c r="N9346" s="6" t="str">
        <f>IFERROR(VLOOKUP($J9346,Lookup!$I:$M,Lookup!M$2,0),"")</f>
        <v/>
      </c>
      <c r="O9346" s="6">
        <f>IFERROR(VLOOKUP(E9346,Lookup!B:C,2,0),0)</f>
        <v>0</v>
      </c>
    </row>
    <row r="9347" customHeight="1" spans="11:15">
      <c r="K9347" s="6" t="str">
        <f>IFERROR(VLOOKUP($J9347,Lookup!$I:$M,Lookup!J$2,0),"")</f>
        <v/>
      </c>
      <c r="L9347" s="6" t="str">
        <f>IFERROR(VLOOKUP($J9347,Lookup!$I:$M,Lookup!K$2,0),"")</f>
        <v/>
      </c>
      <c r="M9347" s="6" t="str">
        <f>IFERROR(VLOOKUP($J9347,Lookup!$I:$M,Lookup!L$2,0),"")</f>
        <v/>
      </c>
      <c r="N9347" s="6" t="str">
        <f>IFERROR(VLOOKUP($J9347,Lookup!$I:$M,Lookup!M$2,0),"")</f>
        <v/>
      </c>
      <c r="O9347" s="6">
        <f>IFERROR(VLOOKUP(E9347,Lookup!B:C,2,0),0)</f>
        <v>0</v>
      </c>
    </row>
    <row r="9348" customHeight="1" spans="11:15">
      <c r="K9348" s="6" t="str">
        <f>IFERROR(VLOOKUP($J9348,Lookup!$I:$M,Lookup!J$2,0),"")</f>
        <v/>
      </c>
      <c r="L9348" s="6" t="str">
        <f>IFERROR(VLOOKUP($J9348,Lookup!$I:$M,Lookup!K$2,0),"")</f>
        <v/>
      </c>
      <c r="M9348" s="6" t="str">
        <f>IFERROR(VLOOKUP($J9348,Lookup!$I:$M,Lookup!L$2,0),"")</f>
        <v/>
      </c>
      <c r="N9348" s="6" t="str">
        <f>IFERROR(VLOOKUP($J9348,Lookup!$I:$M,Lookup!M$2,0),"")</f>
        <v/>
      </c>
      <c r="O9348" s="6">
        <f>IFERROR(VLOOKUP(E9348,Lookup!B:C,2,0),0)</f>
        <v>0</v>
      </c>
    </row>
    <row r="9349" customHeight="1" spans="11:15">
      <c r="K9349" s="6" t="str">
        <f>IFERROR(VLOOKUP($J9349,Lookup!$I:$M,Lookup!J$2,0),"")</f>
        <v/>
      </c>
      <c r="L9349" s="6" t="str">
        <f>IFERROR(VLOOKUP($J9349,Lookup!$I:$M,Lookup!K$2,0),"")</f>
        <v/>
      </c>
      <c r="M9349" s="6" t="str">
        <f>IFERROR(VLOOKUP($J9349,Lookup!$I:$M,Lookup!L$2,0),"")</f>
        <v/>
      </c>
      <c r="N9349" s="6" t="str">
        <f>IFERROR(VLOOKUP($J9349,Lookup!$I:$M,Lookup!M$2,0),"")</f>
        <v/>
      </c>
      <c r="O9349" s="6">
        <f>IFERROR(VLOOKUP(E9349,Lookup!B:C,2,0),0)</f>
        <v>0</v>
      </c>
    </row>
    <row r="9350" customHeight="1" spans="11:15">
      <c r="K9350" s="6" t="str">
        <f>IFERROR(VLOOKUP($J9350,Lookup!$I:$M,Lookup!J$2,0),"")</f>
        <v/>
      </c>
      <c r="L9350" s="6" t="str">
        <f>IFERROR(VLOOKUP($J9350,Lookup!$I:$M,Lookup!K$2,0),"")</f>
        <v/>
      </c>
      <c r="M9350" s="6" t="str">
        <f>IFERROR(VLOOKUP($J9350,Lookup!$I:$M,Lookup!L$2,0),"")</f>
        <v/>
      </c>
      <c r="N9350" s="6" t="str">
        <f>IFERROR(VLOOKUP($J9350,Lookup!$I:$M,Lookup!M$2,0),"")</f>
        <v/>
      </c>
      <c r="O9350" s="6">
        <f>IFERROR(VLOOKUP(E9350,Lookup!B:C,2,0),0)</f>
        <v>0</v>
      </c>
    </row>
    <row r="9351" customHeight="1" spans="11:15">
      <c r="K9351" s="6" t="str">
        <f>IFERROR(VLOOKUP($J9351,Lookup!$I:$M,Lookup!J$2,0),"")</f>
        <v/>
      </c>
      <c r="L9351" s="6" t="str">
        <f>IFERROR(VLOOKUP($J9351,Lookup!$I:$M,Lookup!K$2,0),"")</f>
        <v/>
      </c>
      <c r="M9351" s="6" t="str">
        <f>IFERROR(VLOOKUP($J9351,Lookup!$I:$M,Lookup!L$2,0),"")</f>
        <v/>
      </c>
      <c r="N9351" s="6" t="str">
        <f>IFERROR(VLOOKUP($J9351,Lookup!$I:$M,Lookup!M$2,0),"")</f>
        <v/>
      </c>
      <c r="O9351" s="6">
        <f>IFERROR(VLOOKUP(E9351,Lookup!B:C,2,0),0)</f>
        <v>0</v>
      </c>
    </row>
    <row r="9352" customHeight="1" spans="11:15">
      <c r="K9352" s="6" t="str">
        <f>IFERROR(VLOOKUP($J9352,Lookup!$I:$M,Lookup!J$2,0),"")</f>
        <v/>
      </c>
      <c r="L9352" s="6" t="str">
        <f>IFERROR(VLOOKUP($J9352,Lookup!$I:$M,Lookup!K$2,0),"")</f>
        <v/>
      </c>
      <c r="M9352" s="6" t="str">
        <f>IFERROR(VLOOKUP($J9352,Lookup!$I:$M,Lookup!L$2,0),"")</f>
        <v/>
      </c>
      <c r="N9352" s="6" t="str">
        <f>IFERROR(VLOOKUP($J9352,Lookup!$I:$M,Lookup!M$2,0),"")</f>
        <v/>
      </c>
      <c r="O9352" s="6">
        <f>IFERROR(VLOOKUP(E9352,Lookup!B:C,2,0),0)</f>
        <v>0</v>
      </c>
    </row>
    <row r="9353" customHeight="1" spans="11:15">
      <c r="K9353" s="6" t="str">
        <f>IFERROR(VLOOKUP($J9353,Lookup!$I:$M,Lookup!J$2,0),"")</f>
        <v/>
      </c>
      <c r="L9353" s="6" t="str">
        <f>IFERROR(VLOOKUP($J9353,Lookup!$I:$M,Lookup!K$2,0),"")</f>
        <v/>
      </c>
      <c r="M9353" s="6" t="str">
        <f>IFERROR(VLOOKUP($J9353,Lookup!$I:$M,Lookup!L$2,0),"")</f>
        <v/>
      </c>
      <c r="N9353" s="6" t="str">
        <f>IFERROR(VLOOKUP($J9353,Lookup!$I:$M,Lookup!M$2,0),"")</f>
        <v/>
      </c>
      <c r="O9353" s="6">
        <f>IFERROR(VLOOKUP(E9353,Lookup!B:C,2,0),0)</f>
        <v>0</v>
      </c>
    </row>
    <row r="9354" customHeight="1" spans="11:15">
      <c r="K9354" s="6" t="str">
        <f>IFERROR(VLOOKUP($J9354,Lookup!$I:$M,Lookup!J$2,0),"")</f>
        <v/>
      </c>
      <c r="L9354" s="6" t="str">
        <f>IFERROR(VLOOKUP($J9354,Lookup!$I:$M,Lookup!K$2,0),"")</f>
        <v/>
      </c>
      <c r="M9354" s="6" t="str">
        <f>IFERROR(VLOOKUP($J9354,Lookup!$I:$M,Lookup!L$2,0),"")</f>
        <v/>
      </c>
      <c r="N9354" s="6" t="str">
        <f>IFERROR(VLOOKUP($J9354,Lookup!$I:$M,Lookup!M$2,0),"")</f>
        <v/>
      </c>
      <c r="O9354" s="6">
        <f>IFERROR(VLOOKUP(E9354,Lookup!B:C,2,0),0)</f>
        <v>0</v>
      </c>
    </row>
    <row r="9355" customHeight="1" spans="11:15">
      <c r="K9355" s="6" t="str">
        <f>IFERROR(VLOOKUP($J9355,Lookup!$I:$M,Lookup!J$2,0),"")</f>
        <v/>
      </c>
      <c r="L9355" s="6" t="str">
        <f>IFERROR(VLOOKUP($J9355,Lookup!$I:$M,Lookup!K$2,0),"")</f>
        <v/>
      </c>
      <c r="M9355" s="6" t="str">
        <f>IFERROR(VLOOKUP($J9355,Lookup!$I:$M,Lookup!L$2,0),"")</f>
        <v/>
      </c>
      <c r="N9355" s="6" t="str">
        <f>IFERROR(VLOOKUP($J9355,Lookup!$I:$M,Lookup!M$2,0),"")</f>
        <v/>
      </c>
      <c r="O9355" s="6">
        <f>IFERROR(VLOOKUP(E9355,Lookup!B:C,2,0),0)</f>
        <v>0</v>
      </c>
    </row>
    <row r="9356" customHeight="1" spans="11:15">
      <c r="K9356" s="6" t="str">
        <f>IFERROR(VLOOKUP($J9356,Lookup!$I:$M,Lookup!J$2,0),"")</f>
        <v/>
      </c>
      <c r="L9356" s="6" t="str">
        <f>IFERROR(VLOOKUP($J9356,Lookup!$I:$M,Lookup!K$2,0),"")</f>
        <v/>
      </c>
      <c r="M9356" s="6" t="str">
        <f>IFERROR(VLOOKUP($J9356,Lookup!$I:$M,Lookup!L$2,0),"")</f>
        <v/>
      </c>
      <c r="N9356" s="6" t="str">
        <f>IFERROR(VLOOKUP($J9356,Lookup!$I:$M,Lookup!M$2,0),"")</f>
        <v/>
      </c>
      <c r="O9356" s="6">
        <f>IFERROR(VLOOKUP(E9356,Lookup!B:C,2,0),0)</f>
        <v>0</v>
      </c>
    </row>
    <row r="9357" customHeight="1" spans="11:15">
      <c r="K9357" s="6" t="str">
        <f>IFERROR(VLOOKUP($J9357,Lookup!$I:$M,Lookup!J$2,0),"")</f>
        <v/>
      </c>
      <c r="L9357" s="6" t="str">
        <f>IFERROR(VLOOKUP($J9357,Lookup!$I:$M,Lookup!K$2,0),"")</f>
        <v/>
      </c>
      <c r="M9357" s="6" t="str">
        <f>IFERROR(VLOOKUP($J9357,Lookup!$I:$M,Lookup!L$2,0),"")</f>
        <v/>
      </c>
      <c r="N9357" s="6" t="str">
        <f>IFERROR(VLOOKUP($J9357,Lookup!$I:$M,Lookup!M$2,0),"")</f>
        <v/>
      </c>
      <c r="O9357" s="6">
        <f>IFERROR(VLOOKUP(E9357,Lookup!B:C,2,0),0)</f>
        <v>0</v>
      </c>
    </row>
    <row r="9358" customHeight="1" spans="11:15">
      <c r="K9358" s="6" t="str">
        <f>IFERROR(VLOOKUP($J9358,Lookup!$I:$M,Lookup!J$2,0),"")</f>
        <v/>
      </c>
      <c r="L9358" s="6" t="str">
        <f>IFERROR(VLOOKUP($J9358,Lookup!$I:$M,Lookup!K$2,0),"")</f>
        <v/>
      </c>
      <c r="M9358" s="6" t="str">
        <f>IFERROR(VLOOKUP($J9358,Lookup!$I:$M,Lookup!L$2,0),"")</f>
        <v/>
      </c>
      <c r="N9358" s="6" t="str">
        <f>IFERROR(VLOOKUP($J9358,Lookup!$I:$M,Lookup!M$2,0),"")</f>
        <v/>
      </c>
      <c r="O9358" s="6">
        <f>IFERROR(VLOOKUP(E9358,Lookup!B:C,2,0),0)</f>
        <v>0</v>
      </c>
    </row>
    <row r="9359" customHeight="1" spans="11:15">
      <c r="K9359" s="6" t="str">
        <f>IFERROR(VLOOKUP($J9359,Lookup!$I:$M,Lookup!J$2,0),"")</f>
        <v/>
      </c>
      <c r="L9359" s="6" t="str">
        <f>IFERROR(VLOOKUP($J9359,Lookup!$I:$M,Lookup!K$2,0),"")</f>
        <v/>
      </c>
      <c r="M9359" s="6" t="str">
        <f>IFERROR(VLOOKUP($J9359,Lookup!$I:$M,Lookup!L$2,0),"")</f>
        <v/>
      </c>
      <c r="N9359" s="6" t="str">
        <f>IFERROR(VLOOKUP($J9359,Lookup!$I:$M,Lookup!M$2,0),"")</f>
        <v/>
      </c>
      <c r="O9359" s="6">
        <f>IFERROR(VLOOKUP(E9359,Lookup!B:C,2,0),0)</f>
        <v>0</v>
      </c>
    </row>
    <row r="9360" customHeight="1" spans="11:15">
      <c r="K9360" s="6" t="str">
        <f>IFERROR(VLOOKUP($J9360,Lookup!$I:$M,Lookup!J$2,0),"")</f>
        <v/>
      </c>
      <c r="L9360" s="6" t="str">
        <f>IFERROR(VLOOKUP($J9360,Lookup!$I:$M,Lookup!K$2,0),"")</f>
        <v/>
      </c>
      <c r="M9360" s="6" t="str">
        <f>IFERROR(VLOOKUP($J9360,Lookup!$I:$M,Lookup!L$2,0),"")</f>
        <v/>
      </c>
      <c r="N9360" s="6" t="str">
        <f>IFERROR(VLOOKUP($J9360,Lookup!$I:$M,Lookup!M$2,0),"")</f>
        <v/>
      </c>
      <c r="O9360" s="6">
        <f>IFERROR(VLOOKUP(E9360,Lookup!B:C,2,0),0)</f>
        <v>0</v>
      </c>
    </row>
    <row r="9361" customHeight="1" spans="11:15">
      <c r="K9361" s="6" t="str">
        <f>IFERROR(VLOOKUP($J9361,Lookup!$I:$M,Lookup!J$2,0),"")</f>
        <v/>
      </c>
      <c r="L9361" s="6" t="str">
        <f>IFERROR(VLOOKUP($J9361,Lookup!$I:$M,Lookup!K$2,0),"")</f>
        <v/>
      </c>
      <c r="M9361" s="6" t="str">
        <f>IFERROR(VLOOKUP($J9361,Lookup!$I:$M,Lookup!L$2,0),"")</f>
        <v/>
      </c>
      <c r="N9361" s="6" t="str">
        <f>IFERROR(VLOOKUP($J9361,Lookup!$I:$M,Lookup!M$2,0),"")</f>
        <v/>
      </c>
      <c r="O9361" s="6">
        <f>IFERROR(VLOOKUP(E9361,Lookup!B:C,2,0),0)</f>
        <v>0</v>
      </c>
    </row>
    <row r="9362" customHeight="1" spans="11:15">
      <c r="K9362" s="6" t="str">
        <f>IFERROR(VLOOKUP($J9362,Lookup!$I:$M,Lookup!J$2,0),"")</f>
        <v/>
      </c>
      <c r="L9362" s="6" t="str">
        <f>IFERROR(VLOOKUP($J9362,Lookup!$I:$M,Lookup!K$2,0),"")</f>
        <v/>
      </c>
      <c r="M9362" s="6" t="str">
        <f>IFERROR(VLOOKUP($J9362,Lookup!$I:$M,Lookup!L$2,0),"")</f>
        <v/>
      </c>
      <c r="N9362" s="6" t="str">
        <f>IFERROR(VLOOKUP($J9362,Lookup!$I:$M,Lookup!M$2,0),"")</f>
        <v/>
      </c>
      <c r="O9362" s="6">
        <f>IFERROR(VLOOKUP(E9362,Lookup!B:C,2,0),0)</f>
        <v>0</v>
      </c>
    </row>
    <row r="9363" customHeight="1" spans="11:15">
      <c r="K9363" s="6" t="str">
        <f>IFERROR(VLOOKUP($J9363,Lookup!$I:$M,Lookup!J$2,0),"")</f>
        <v/>
      </c>
      <c r="L9363" s="6" t="str">
        <f>IFERROR(VLOOKUP($J9363,Lookup!$I:$M,Lookup!K$2,0),"")</f>
        <v/>
      </c>
      <c r="M9363" s="6" t="str">
        <f>IFERROR(VLOOKUP($J9363,Lookup!$I:$M,Lookup!L$2,0),"")</f>
        <v/>
      </c>
      <c r="N9363" s="6" t="str">
        <f>IFERROR(VLOOKUP($J9363,Lookup!$I:$M,Lookup!M$2,0),"")</f>
        <v/>
      </c>
      <c r="O9363" s="6">
        <f>IFERROR(VLOOKUP(E9363,Lookup!B:C,2,0),0)</f>
        <v>0</v>
      </c>
    </row>
    <row r="9364" customHeight="1" spans="11:15">
      <c r="K9364" s="6" t="str">
        <f>IFERROR(VLOOKUP($J9364,Lookup!$I:$M,Lookup!J$2,0),"")</f>
        <v/>
      </c>
      <c r="L9364" s="6" t="str">
        <f>IFERROR(VLOOKUP($J9364,Lookup!$I:$M,Lookup!K$2,0),"")</f>
        <v/>
      </c>
      <c r="M9364" s="6" t="str">
        <f>IFERROR(VLOOKUP($J9364,Lookup!$I:$M,Lookup!L$2,0),"")</f>
        <v/>
      </c>
      <c r="N9364" s="6" t="str">
        <f>IFERROR(VLOOKUP($J9364,Lookup!$I:$M,Lookup!M$2,0),"")</f>
        <v/>
      </c>
      <c r="O9364" s="6">
        <f>IFERROR(VLOOKUP(E9364,Lookup!B:C,2,0),0)</f>
        <v>0</v>
      </c>
    </row>
    <row r="9365" customHeight="1" spans="11:15">
      <c r="K9365" s="6" t="str">
        <f>IFERROR(VLOOKUP($J9365,Lookup!$I:$M,Lookup!J$2,0),"")</f>
        <v/>
      </c>
      <c r="L9365" s="6" t="str">
        <f>IFERROR(VLOOKUP($J9365,Lookup!$I:$M,Lookup!K$2,0),"")</f>
        <v/>
      </c>
      <c r="M9365" s="6" t="str">
        <f>IFERROR(VLOOKUP($J9365,Lookup!$I:$M,Lookup!L$2,0),"")</f>
        <v/>
      </c>
      <c r="N9365" s="6" t="str">
        <f>IFERROR(VLOOKUP($J9365,Lookup!$I:$M,Lookup!M$2,0),"")</f>
        <v/>
      </c>
      <c r="O9365" s="6">
        <f>IFERROR(VLOOKUP(E9365,Lookup!B:C,2,0),0)</f>
        <v>0</v>
      </c>
    </row>
    <row r="9366" customHeight="1" spans="11:15">
      <c r="K9366" s="6" t="str">
        <f>IFERROR(VLOOKUP($J9366,Lookup!$I:$M,Lookup!J$2,0),"")</f>
        <v/>
      </c>
      <c r="L9366" s="6" t="str">
        <f>IFERROR(VLOOKUP($J9366,Lookup!$I:$M,Lookup!K$2,0),"")</f>
        <v/>
      </c>
      <c r="M9366" s="6" t="str">
        <f>IFERROR(VLOOKUP($J9366,Lookup!$I:$M,Lookup!L$2,0),"")</f>
        <v/>
      </c>
      <c r="N9366" s="6" t="str">
        <f>IFERROR(VLOOKUP($J9366,Lookup!$I:$M,Lookup!M$2,0),"")</f>
        <v/>
      </c>
      <c r="O9366" s="6">
        <f>IFERROR(VLOOKUP(E9366,Lookup!B:C,2,0),0)</f>
        <v>0</v>
      </c>
    </row>
    <row r="9367" customHeight="1" spans="11:15">
      <c r="K9367" s="6" t="str">
        <f>IFERROR(VLOOKUP($J9367,Lookup!$I:$M,Lookup!J$2,0),"")</f>
        <v/>
      </c>
      <c r="L9367" s="6" t="str">
        <f>IFERROR(VLOOKUP($J9367,Lookup!$I:$M,Lookup!K$2,0),"")</f>
        <v/>
      </c>
      <c r="M9367" s="6" t="str">
        <f>IFERROR(VLOOKUP($J9367,Lookup!$I:$M,Lookup!L$2,0),"")</f>
        <v/>
      </c>
      <c r="N9367" s="6" t="str">
        <f>IFERROR(VLOOKUP($J9367,Lookup!$I:$M,Lookup!M$2,0),"")</f>
        <v/>
      </c>
      <c r="O9367" s="6">
        <f>IFERROR(VLOOKUP(E9367,Lookup!B:C,2,0),0)</f>
        <v>0</v>
      </c>
    </row>
    <row r="9368" customHeight="1" spans="11:15">
      <c r="K9368" s="6" t="str">
        <f>IFERROR(VLOOKUP($J9368,Lookup!$I:$M,Lookup!J$2,0),"")</f>
        <v/>
      </c>
      <c r="L9368" s="6" t="str">
        <f>IFERROR(VLOOKUP($J9368,Lookup!$I:$M,Lookup!K$2,0),"")</f>
        <v/>
      </c>
      <c r="M9368" s="6" t="str">
        <f>IFERROR(VLOOKUP($J9368,Lookup!$I:$M,Lookup!L$2,0),"")</f>
        <v/>
      </c>
      <c r="N9368" s="6" t="str">
        <f>IFERROR(VLOOKUP($J9368,Lookup!$I:$M,Lookup!M$2,0),"")</f>
        <v/>
      </c>
      <c r="O9368" s="6">
        <f>IFERROR(VLOOKUP(E9368,Lookup!B:C,2,0),0)</f>
        <v>0</v>
      </c>
    </row>
    <row r="9369" customHeight="1" spans="11:15">
      <c r="K9369" s="6" t="str">
        <f>IFERROR(VLOOKUP($J9369,Lookup!$I:$M,Lookup!J$2,0),"")</f>
        <v/>
      </c>
      <c r="L9369" s="6" t="str">
        <f>IFERROR(VLOOKUP($J9369,Lookup!$I:$M,Lookup!K$2,0),"")</f>
        <v/>
      </c>
      <c r="M9369" s="6" t="str">
        <f>IFERROR(VLOOKUP($J9369,Lookup!$I:$M,Lookup!L$2,0),"")</f>
        <v/>
      </c>
      <c r="N9369" s="6" t="str">
        <f>IFERROR(VLOOKUP($J9369,Lookup!$I:$M,Lookup!M$2,0),"")</f>
        <v/>
      </c>
      <c r="O9369" s="6">
        <f>IFERROR(VLOOKUP(E9369,Lookup!B:C,2,0),0)</f>
        <v>0</v>
      </c>
    </row>
    <row r="9370" customHeight="1" spans="11:15">
      <c r="K9370" s="6" t="str">
        <f>IFERROR(VLOOKUP($J9370,Lookup!$I:$M,Lookup!J$2,0),"")</f>
        <v/>
      </c>
      <c r="L9370" s="6" t="str">
        <f>IFERROR(VLOOKUP($J9370,Lookup!$I:$M,Lookup!K$2,0),"")</f>
        <v/>
      </c>
      <c r="M9370" s="6" t="str">
        <f>IFERROR(VLOOKUP($J9370,Lookup!$I:$M,Lookup!L$2,0),"")</f>
        <v/>
      </c>
      <c r="N9370" s="6" t="str">
        <f>IFERROR(VLOOKUP($J9370,Lookup!$I:$M,Lookup!M$2,0),"")</f>
        <v/>
      </c>
      <c r="O9370" s="6">
        <f>IFERROR(VLOOKUP(E9370,Lookup!B:C,2,0),0)</f>
        <v>0</v>
      </c>
    </row>
    <row r="9371" customHeight="1" spans="11:15">
      <c r="K9371" s="6" t="str">
        <f>IFERROR(VLOOKUP($J9371,Lookup!$I:$M,Lookup!J$2,0),"")</f>
        <v/>
      </c>
      <c r="L9371" s="6" t="str">
        <f>IFERROR(VLOOKUP($J9371,Lookup!$I:$M,Lookup!K$2,0),"")</f>
        <v/>
      </c>
      <c r="M9371" s="6" t="str">
        <f>IFERROR(VLOOKUP($J9371,Lookup!$I:$M,Lookup!L$2,0),"")</f>
        <v/>
      </c>
      <c r="N9371" s="6" t="str">
        <f>IFERROR(VLOOKUP($J9371,Lookup!$I:$M,Lookup!M$2,0),"")</f>
        <v/>
      </c>
      <c r="O9371" s="6">
        <f>IFERROR(VLOOKUP(E9371,Lookup!B:C,2,0),0)</f>
        <v>0</v>
      </c>
    </row>
    <row r="9372" customHeight="1" spans="11:15">
      <c r="K9372" s="6" t="str">
        <f>IFERROR(VLOOKUP($J9372,Lookup!$I:$M,Lookup!J$2,0),"")</f>
        <v/>
      </c>
      <c r="L9372" s="6" t="str">
        <f>IFERROR(VLOOKUP($J9372,Lookup!$I:$M,Lookup!K$2,0),"")</f>
        <v/>
      </c>
      <c r="M9372" s="6" t="str">
        <f>IFERROR(VLOOKUP($J9372,Lookup!$I:$M,Lookup!L$2,0),"")</f>
        <v/>
      </c>
      <c r="N9372" s="6" t="str">
        <f>IFERROR(VLOOKUP($J9372,Lookup!$I:$M,Lookup!M$2,0),"")</f>
        <v/>
      </c>
      <c r="O9372" s="6">
        <f>IFERROR(VLOOKUP(E9372,Lookup!B:C,2,0),0)</f>
        <v>0</v>
      </c>
    </row>
    <row r="9373" customHeight="1" spans="11:15">
      <c r="K9373" s="6" t="str">
        <f>IFERROR(VLOOKUP($J9373,Lookup!$I:$M,Lookup!J$2,0),"")</f>
        <v/>
      </c>
      <c r="L9373" s="6" t="str">
        <f>IFERROR(VLOOKUP($J9373,Lookup!$I:$M,Lookup!K$2,0),"")</f>
        <v/>
      </c>
      <c r="M9373" s="6" t="str">
        <f>IFERROR(VLOOKUP($J9373,Lookup!$I:$M,Lookup!L$2,0),"")</f>
        <v/>
      </c>
      <c r="N9373" s="6" t="str">
        <f>IFERROR(VLOOKUP($J9373,Lookup!$I:$M,Lookup!M$2,0),"")</f>
        <v/>
      </c>
      <c r="O9373" s="6">
        <f>IFERROR(VLOOKUP(E9373,Lookup!B:C,2,0),0)</f>
        <v>0</v>
      </c>
    </row>
    <row r="9374" customHeight="1" spans="11:15">
      <c r="K9374" s="6" t="str">
        <f>IFERROR(VLOOKUP($J9374,Lookup!$I:$M,Lookup!J$2,0),"")</f>
        <v/>
      </c>
      <c r="L9374" s="6" t="str">
        <f>IFERROR(VLOOKUP($J9374,Lookup!$I:$M,Lookup!K$2,0),"")</f>
        <v/>
      </c>
      <c r="M9374" s="6" t="str">
        <f>IFERROR(VLOOKUP($J9374,Lookup!$I:$M,Lookup!L$2,0),"")</f>
        <v/>
      </c>
      <c r="N9374" s="6" t="str">
        <f>IFERROR(VLOOKUP($J9374,Lookup!$I:$M,Lookup!M$2,0),"")</f>
        <v/>
      </c>
      <c r="O9374" s="6">
        <f>IFERROR(VLOOKUP(E9374,Lookup!B:C,2,0),0)</f>
        <v>0</v>
      </c>
    </row>
    <row r="9375" customHeight="1" spans="11:15">
      <c r="K9375" s="6" t="str">
        <f>IFERROR(VLOOKUP($J9375,Lookup!$I:$M,Lookup!J$2,0),"")</f>
        <v/>
      </c>
      <c r="L9375" s="6" t="str">
        <f>IFERROR(VLOOKUP($J9375,Lookup!$I:$M,Lookup!K$2,0),"")</f>
        <v/>
      </c>
      <c r="M9375" s="6" t="str">
        <f>IFERROR(VLOOKUP($J9375,Lookup!$I:$M,Lookup!L$2,0),"")</f>
        <v/>
      </c>
      <c r="N9375" s="6" t="str">
        <f>IFERROR(VLOOKUP($J9375,Lookup!$I:$M,Lookup!M$2,0),"")</f>
        <v/>
      </c>
      <c r="O9375" s="6">
        <f>IFERROR(VLOOKUP(E9375,Lookup!B:C,2,0),0)</f>
        <v>0</v>
      </c>
    </row>
    <row r="9376" customHeight="1" spans="11:15">
      <c r="K9376" s="6" t="str">
        <f>IFERROR(VLOOKUP($J9376,Lookup!$I:$M,Lookup!J$2,0),"")</f>
        <v/>
      </c>
      <c r="L9376" s="6" t="str">
        <f>IFERROR(VLOOKUP($J9376,Lookup!$I:$M,Lookup!K$2,0),"")</f>
        <v/>
      </c>
      <c r="M9376" s="6" t="str">
        <f>IFERROR(VLOOKUP($J9376,Lookup!$I:$M,Lookup!L$2,0),"")</f>
        <v/>
      </c>
      <c r="N9376" s="6" t="str">
        <f>IFERROR(VLOOKUP($J9376,Lookup!$I:$M,Lookup!M$2,0),"")</f>
        <v/>
      </c>
      <c r="O9376" s="6">
        <f>IFERROR(VLOOKUP(E9376,Lookup!B:C,2,0),0)</f>
        <v>0</v>
      </c>
    </row>
    <row r="9377" customHeight="1" spans="11:15">
      <c r="K9377" s="6" t="str">
        <f>IFERROR(VLOOKUP($J9377,Lookup!$I:$M,Lookup!J$2,0),"")</f>
        <v/>
      </c>
      <c r="L9377" s="6" t="str">
        <f>IFERROR(VLOOKUP($J9377,Lookup!$I:$M,Lookup!K$2,0),"")</f>
        <v/>
      </c>
      <c r="M9377" s="6" t="str">
        <f>IFERROR(VLOOKUP($J9377,Lookup!$I:$M,Lookup!L$2,0),"")</f>
        <v/>
      </c>
      <c r="N9377" s="6" t="str">
        <f>IFERROR(VLOOKUP($J9377,Lookup!$I:$M,Lookup!M$2,0),"")</f>
        <v/>
      </c>
      <c r="O9377" s="6">
        <f>IFERROR(VLOOKUP(E9377,Lookup!B:C,2,0),0)</f>
        <v>0</v>
      </c>
    </row>
    <row r="9378" customHeight="1" spans="11:15">
      <c r="K9378" s="6" t="str">
        <f>IFERROR(VLOOKUP($J9378,Lookup!$I:$M,Lookup!J$2,0),"")</f>
        <v/>
      </c>
      <c r="L9378" s="6" t="str">
        <f>IFERROR(VLOOKUP($J9378,Lookup!$I:$M,Lookup!K$2,0),"")</f>
        <v/>
      </c>
      <c r="M9378" s="6" t="str">
        <f>IFERROR(VLOOKUP($J9378,Lookup!$I:$M,Lookup!L$2,0),"")</f>
        <v/>
      </c>
      <c r="N9378" s="6" t="str">
        <f>IFERROR(VLOOKUP($J9378,Lookup!$I:$M,Lookup!M$2,0),"")</f>
        <v/>
      </c>
      <c r="O9378" s="6">
        <f>IFERROR(VLOOKUP(E9378,Lookup!B:C,2,0),0)</f>
        <v>0</v>
      </c>
    </row>
    <row r="9379" customHeight="1" spans="11:15">
      <c r="K9379" s="6" t="str">
        <f>IFERROR(VLOOKUP($J9379,Lookup!$I:$M,Lookup!J$2,0),"")</f>
        <v/>
      </c>
      <c r="L9379" s="6" t="str">
        <f>IFERROR(VLOOKUP($J9379,Lookup!$I:$M,Lookup!K$2,0),"")</f>
        <v/>
      </c>
      <c r="M9379" s="6" t="str">
        <f>IFERROR(VLOOKUP($J9379,Lookup!$I:$M,Lookup!L$2,0),"")</f>
        <v/>
      </c>
      <c r="N9379" s="6" t="str">
        <f>IFERROR(VLOOKUP($J9379,Lookup!$I:$M,Lookup!M$2,0),"")</f>
        <v/>
      </c>
      <c r="O9379" s="6">
        <f>IFERROR(VLOOKUP(E9379,Lookup!B:C,2,0),0)</f>
        <v>0</v>
      </c>
    </row>
    <row r="9380" customHeight="1" spans="11:15">
      <c r="K9380" s="6" t="str">
        <f>IFERROR(VLOOKUP($J9380,Lookup!$I:$M,Lookup!J$2,0),"")</f>
        <v/>
      </c>
      <c r="L9380" s="6" t="str">
        <f>IFERROR(VLOOKUP($J9380,Lookup!$I:$M,Lookup!K$2,0),"")</f>
        <v/>
      </c>
      <c r="M9380" s="6" t="str">
        <f>IFERROR(VLOOKUP($J9380,Lookup!$I:$M,Lookup!L$2,0),"")</f>
        <v/>
      </c>
      <c r="N9380" s="6" t="str">
        <f>IFERROR(VLOOKUP($J9380,Lookup!$I:$M,Lookup!M$2,0),"")</f>
        <v/>
      </c>
      <c r="O9380" s="6">
        <f>IFERROR(VLOOKUP(E9380,Lookup!B:C,2,0),0)</f>
        <v>0</v>
      </c>
    </row>
    <row r="9381" customHeight="1" spans="11:15">
      <c r="K9381" s="6" t="str">
        <f>IFERROR(VLOOKUP($J9381,Lookup!$I:$M,Lookup!J$2,0),"")</f>
        <v/>
      </c>
      <c r="L9381" s="6" t="str">
        <f>IFERROR(VLOOKUP($J9381,Lookup!$I:$M,Lookup!K$2,0),"")</f>
        <v/>
      </c>
      <c r="M9381" s="6" t="str">
        <f>IFERROR(VLOOKUP($J9381,Lookup!$I:$M,Lookup!L$2,0),"")</f>
        <v/>
      </c>
      <c r="N9381" s="6" t="str">
        <f>IFERROR(VLOOKUP($J9381,Lookup!$I:$M,Lookup!M$2,0),"")</f>
        <v/>
      </c>
      <c r="O9381" s="6">
        <f>IFERROR(VLOOKUP(E9381,Lookup!B:C,2,0),0)</f>
        <v>0</v>
      </c>
    </row>
    <row r="9382" customHeight="1" spans="11:15">
      <c r="K9382" s="6" t="str">
        <f>IFERROR(VLOOKUP($J9382,Lookup!$I:$M,Lookup!J$2,0),"")</f>
        <v/>
      </c>
      <c r="L9382" s="6" t="str">
        <f>IFERROR(VLOOKUP($J9382,Lookup!$I:$M,Lookup!K$2,0),"")</f>
        <v/>
      </c>
      <c r="M9382" s="6" t="str">
        <f>IFERROR(VLOOKUP($J9382,Lookup!$I:$M,Lookup!L$2,0),"")</f>
        <v/>
      </c>
      <c r="N9382" s="6" t="str">
        <f>IFERROR(VLOOKUP($J9382,Lookup!$I:$M,Lookup!M$2,0),"")</f>
        <v/>
      </c>
      <c r="O9382" s="6">
        <f>IFERROR(VLOOKUP(E9382,Lookup!B:C,2,0),0)</f>
        <v>0</v>
      </c>
    </row>
    <row r="9383" customHeight="1" spans="11:15">
      <c r="K9383" s="6" t="str">
        <f>IFERROR(VLOOKUP($J9383,Lookup!$I:$M,Lookup!J$2,0),"")</f>
        <v/>
      </c>
      <c r="L9383" s="6" t="str">
        <f>IFERROR(VLOOKUP($J9383,Lookup!$I:$M,Lookup!K$2,0),"")</f>
        <v/>
      </c>
      <c r="M9383" s="6" t="str">
        <f>IFERROR(VLOOKUP($J9383,Lookup!$I:$M,Lookup!L$2,0),"")</f>
        <v/>
      </c>
      <c r="N9383" s="6" t="str">
        <f>IFERROR(VLOOKUP($J9383,Lookup!$I:$M,Lookup!M$2,0),"")</f>
        <v/>
      </c>
      <c r="O9383" s="6">
        <f>IFERROR(VLOOKUP(E9383,Lookup!B:C,2,0),0)</f>
        <v>0</v>
      </c>
    </row>
    <row r="9384" customHeight="1" spans="11:15">
      <c r="K9384" s="6" t="str">
        <f>IFERROR(VLOOKUP($J9384,Lookup!$I:$M,Lookup!J$2,0),"")</f>
        <v/>
      </c>
      <c r="L9384" s="6" t="str">
        <f>IFERROR(VLOOKUP($J9384,Lookup!$I:$M,Lookup!K$2,0),"")</f>
        <v/>
      </c>
      <c r="M9384" s="6" t="str">
        <f>IFERROR(VLOOKUP($J9384,Lookup!$I:$M,Lookup!L$2,0),"")</f>
        <v/>
      </c>
      <c r="N9384" s="6" t="str">
        <f>IFERROR(VLOOKUP($J9384,Lookup!$I:$M,Lookup!M$2,0),"")</f>
        <v/>
      </c>
      <c r="O9384" s="6">
        <f>IFERROR(VLOOKUP(E9384,Lookup!B:C,2,0),0)</f>
        <v>0</v>
      </c>
    </row>
    <row r="9385" customHeight="1" spans="11:15">
      <c r="K9385" s="6" t="str">
        <f>IFERROR(VLOOKUP($J9385,Lookup!$I:$M,Lookup!J$2,0),"")</f>
        <v/>
      </c>
      <c r="L9385" s="6" t="str">
        <f>IFERROR(VLOOKUP($J9385,Lookup!$I:$M,Lookup!K$2,0),"")</f>
        <v/>
      </c>
      <c r="M9385" s="6" t="str">
        <f>IFERROR(VLOOKUP($J9385,Lookup!$I:$M,Lookup!L$2,0),"")</f>
        <v/>
      </c>
      <c r="N9385" s="6" t="str">
        <f>IFERROR(VLOOKUP($J9385,Lookup!$I:$M,Lookup!M$2,0),"")</f>
        <v/>
      </c>
      <c r="O9385" s="6">
        <f>IFERROR(VLOOKUP(E9385,Lookup!B:C,2,0),0)</f>
        <v>0</v>
      </c>
    </row>
    <row r="9386" customHeight="1" spans="11:15">
      <c r="K9386" s="6" t="str">
        <f>IFERROR(VLOOKUP($J9386,Lookup!$I:$M,Lookup!J$2,0),"")</f>
        <v/>
      </c>
      <c r="L9386" s="6" t="str">
        <f>IFERROR(VLOOKUP($J9386,Lookup!$I:$M,Lookup!K$2,0),"")</f>
        <v/>
      </c>
      <c r="M9386" s="6" t="str">
        <f>IFERROR(VLOOKUP($J9386,Lookup!$I:$M,Lookup!L$2,0),"")</f>
        <v/>
      </c>
      <c r="N9386" s="6" t="str">
        <f>IFERROR(VLOOKUP($J9386,Lookup!$I:$M,Lookup!M$2,0),"")</f>
        <v/>
      </c>
      <c r="O9386" s="6">
        <f>IFERROR(VLOOKUP(E9386,Lookup!B:C,2,0),0)</f>
        <v>0</v>
      </c>
    </row>
    <row r="9387" customHeight="1" spans="11:15">
      <c r="K9387" s="6" t="str">
        <f>IFERROR(VLOOKUP($J9387,Lookup!$I:$M,Lookup!J$2,0),"")</f>
        <v/>
      </c>
      <c r="L9387" s="6" t="str">
        <f>IFERROR(VLOOKUP($J9387,Lookup!$I:$M,Lookup!K$2,0),"")</f>
        <v/>
      </c>
      <c r="M9387" s="6" t="str">
        <f>IFERROR(VLOOKUP($J9387,Lookup!$I:$M,Lookup!L$2,0),"")</f>
        <v/>
      </c>
      <c r="N9387" s="6" t="str">
        <f>IFERROR(VLOOKUP($J9387,Lookup!$I:$M,Lookup!M$2,0),"")</f>
        <v/>
      </c>
      <c r="O9387" s="6">
        <f>IFERROR(VLOOKUP(E9387,Lookup!B:C,2,0),0)</f>
        <v>0</v>
      </c>
    </row>
    <row r="9388" customHeight="1" spans="11:15">
      <c r="K9388" s="6" t="str">
        <f>IFERROR(VLOOKUP($J9388,Lookup!$I:$M,Lookup!J$2,0),"")</f>
        <v/>
      </c>
      <c r="L9388" s="6" t="str">
        <f>IFERROR(VLOOKUP($J9388,Lookup!$I:$M,Lookup!K$2,0),"")</f>
        <v/>
      </c>
      <c r="M9388" s="6" t="str">
        <f>IFERROR(VLOOKUP($J9388,Lookup!$I:$M,Lookup!L$2,0),"")</f>
        <v/>
      </c>
      <c r="N9388" s="6" t="str">
        <f>IFERROR(VLOOKUP($J9388,Lookup!$I:$M,Lookup!M$2,0),"")</f>
        <v/>
      </c>
      <c r="O9388" s="6">
        <f>IFERROR(VLOOKUP(E9388,Lookup!B:C,2,0),0)</f>
        <v>0</v>
      </c>
    </row>
    <row r="9389" customHeight="1" spans="11:15">
      <c r="K9389" s="6" t="str">
        <f>IFERROR(VLOOKUP($J9389,Lookup!$I:$M,Lookup!J$2,0),"")</f>
        <v/>
      </c>
      <c r="L9389" s="6" t="str">
        <f>IFERROR(VLOOKUP($J9389,Lookup!$I:$M,Lookup!K$2,0),"")</f>
        <v/>
      </c>
      <c r="M9389" s="6" t="str">
        <f>IFERROR(VLOOKUP($J9389,Lookup!$I:$M,Lookup!L$2,0),"")</f>
        <v/>
      </c>
      <c r="N9389" s="6" t="str">
        <f>IFERROR(VLOOKUP($J9389,Lookup!$I:$M,Lookup!M$2,0),"")</f>
        <v/>
      </c>
      <c r="O9389" s="6">
        <f>IFERROR(VLOOKUP(E9389,Lookup!B:C,2,0),0)</f>
        <v>0</v>
      </c>
    </row>
    <row r="9390" customHeight="1" spans="11:15">
      <c r="K9390" s="6" t="str">
        <f>IFERROR(VLOOKUP($J9390,Lookup!$I:$M,Lookup!J$2,0),"")</f>
        <v/>
      </c>
      <c r="L9390" s="6" t="str">
        <f>IFERROR(VLOOKUP($J9390,Lookup!$I:$M,Lookup!K$2,0),"")</f>
        <v/>
      </c>
      <c r="M9390" s="6" t="str">
        <f>IFERROR(VLOOKUP($J9390,Lookup!$I:$M,Lookup!L$2,0),"")</f>
        <v/>
      </c>
      <c r="N9390" s="6" t="str">
        <f>IFERROR(VLOOKUP($J9390,Lookup!$I:$M,Lookup!M$2,0),"")</f>
        <v/>
      </c>
      <c r="O9390" s="6">
        <f>IFERROR(VLOOKUP(E9390,Lookup!B:C,2,0),0)</f>
        <v>0</v>
      </c>
    </row>
    <row r="9391" customHeight="1" spans="11:15">
      <c r="K9391" s="6" t="str">
        <f>IFERROR(VLOOKUP($J9391,Lookup!$I:$M,Lookup!J$2,0),"")</f>
        <v/>
      </c>
      <c r="L9391" s="6" t="str">
        <f>IFERROR(VLOOKUP($J9391,Lookup!$I:$M,Lookup!K$2,0),"")</f>
        <v/>
      </c>
      <c r="M9391" s="6" t="str">
        <f>IFERROR(VLOOKUP($J9391,Lookup!$I:$M,Lookup!L$2,0),"")</f>
        <v/>
      </c>
      <c r="N9391" s="6" t="str">
        <f>IFERROR(VLOOKUP($J9391,Lookup!$I:$M,Lookup!M$2,0),"")</f>
        <v/>
      </c>
      <c r="O9391" s="6">
        <f>IFERROR(VLOOKUP(E9391,Lookup!B:C,2,0),0)</f>
        <v>0</v>
      </c>
    </row>
    <row r="9392" customHeight="1" spans="11:15">
      <c r="K9392" s="6" t="str">
        <f>IFERROR(VLOOKUP($J9392,Lookup!$I:$M,Lookup!J$2,0),"")</f>
        <v/>
      </c>
      <c r="L9392" s="6" t="str">
        <f>IFERROR(VLOOKUP($J9392,Lookup!$I:$M,Lookup!K$2,0),"")</f>
        <v/>
      </c>
      <c r="M9392" s="6" t="str">
        <f>IFERROR(VLOOKUP($J9392,Lookup!$I:$M,Lookup!L$2,0),"")</f>
        <v/>
      </c>
      <c r="N9392" s="6" t="str">
        <f>IFERROR(VLOOKUP($J9392,Lookup!$I:$M,Lookup!M$2,0),"")</f>
        <v/>
      </c>
      <c r="O9392" s="6">
        <f>IFERROR(VLOOKUP(E9392,Lookup!B:C,2,0),0)</f>
        <v>0</v>
      </c>
    </row>
    <row r="9393" customHeight="1" spans="11:15">
      <c r="K9393" s="6" t="str">
        <f>IFERROR(VLOOKUP($J9393,Lookup!$I:$M,Lookup!J$2,0),"")</f>
        <v/>
      </c>
      <c r="L9393" s="6" t="str">
        <f>IFERROR(VLOOKUP($J9393,Lookup!$I:$M,Lookup!K$2,0),"")</f>
        <v/>
      </c>
      <c r="M9393" s="6" t="str">
        <f>IFERROR(VLOOKUP($J9393,Lookup!$I:$M,Lookup!L$2,0),"")</f>
        <v/>
      </c>
      <c r="N9393" s="6" t="str">
        <f>IFERROR(VLOOKUP($J9393,Lookup!$I:$M,Lookup!M$2,0),"")</f>
        <v/>
      </c>
      <c r="O9393" s="6">
        <f>IFERROR(VLOOKUP(E9393,Lookup!B:C,2,0),0)</f>
        <v>0</v>
      </c>
    </row>
    <row r="9394" customHeight="1" spans="11:15">
      <c r="K9394" s="6" t="str">
        <f>IFERROR(VLOOKUP($J9394,Lookup!$I:$M,Lookup!J$2,0),"")</f>
        <v/>
      </c>
      <c r="L9394" s="6" t="str">
        <f>IFERROR(VLOOKUP($J9394,Lookup!$I:$M,Lookup!K$2,0),"")</f>
        <v/>
      </c>
      <c r="M9394" s="6" t="str">
        <f>IFERROR(VLOOKUP($J9394,Lookup!$I:$M,Lookup!L$2,0),"")</f>
        <v/>
      </c>
      <c r="N9394" s="6" t="str">
        <f>IFERROR(VLOOKUP($J9394,Lookup!$I:$M,Lookup!M$2,0),"")</f>
        <v/>
      </c>
      <c r="O9394" s="6">
        <f>IFERROR(VLOOKUP(E9394,Lookup!B:C,2,0),0)</f>
        <v>0</v>
      </c>
    </row>
    <row r="9395" customHeight="1" spans="11:15">
      <c r="K9395" s="6" t="str">
        <f>IFERROR(VLOOKUP($J9395,Lookup!$I:$M,Lookup!J$2,0),"")</f>
        <v/>
      </c>
      <c r="L9395" s="6" t="str">
        <f>IFERROR(VLOOKUP($J9395,Lookup!$I:$M,Lookup!K$2,0),"")</f>
        <v/>
      </c>
      <c r="M9395" s="6" t="str">
        <f>IFERROR(VLOOKUP($J9395,Lookup!$I:$M,Lookup!L$2,0),"")</f>
        <v/>
      </c>
      <c r="N9395" s="6" t="str">
        <f>IFERROR(VLOOKUP($J9395,Lookup!$I:$M,Lookup!M$2,0),"")</f>
        <v/>
      </c>
      <c r="O9395" s="6">
        <f>IFERROR(VLOOKUP(E9395,Lookup!B:C,2,0),0)</f>
        <v>0</v>
      </c>
    </row>
    <row r="9396" customHeight="1" spans="11:15">
      <c r="K9396" s="6" t="str">
        <f>IFERROR(VLOOKUP($J9396,Lookup!$I:$M,Lookup!J$2,0),"")</f>
        <v/>
      </c>
      <c r="L9396" s="6" t="str">
        <f>IFERROR(VLOOKUP($J9396,Lookup!$I:$M,Lookup!K$2,0),"")</f>
        <v/>
      </c>
      <c r="M9396" s="6" t="str">
        <f>IFERROR(VLOOKUP($J9396,Lookup!$I:$M,Lookup!L$2,0),"")</f>
        <v/>
      </c>
      <c r="N9396" s="6" t="str">
        <f>IFERROR(VLOOKUP($J9396,Lookup!$I:$M,Lookup!M$2,0),"")</f>
        <v/>
      </c>
      <c r="O9396" s="6">
        <f>IFERROR(VLOOKUP(E9396,Lookup!B:C,2,0),0)</f>
        <v>0</v>
      </c>
    </row>
    <row r="9397" customHeight="1" spans="11:15">
      <c r="K9397" s="6" t="str">
        <f>IFERROR(VLOOKUP($J9397,Lookup!$I:$M,Lookup!J$2,0),"")</f>
        <v/>
      </c>
      <c r="L9397" s="6" t="str">
        <f>IFERROR(VLOOKUP($J9397,Lookup!$I:$M,Lookup!K$2,0),"")</f>
        <v/>
      </c>
      <c r="M9397" s="6" t="str">
        <f>IFERROR(VLOOKUP($J9397,Lookup!$I:$M,Lookup!L$2,0),"")</f>
        <v/>
      </c>
      <c r="N9397" s="6" t="str">
        <f>IFERROR(VLOOKUP($J9397,Lookup!$I:$M,Lookup!M$2,0),"")</f>
        <v/>
      </c>
      <c r="O9397" s="6">
        <f>IFERROR(VLOOKUP(E9397,Lookup!B:C,2,0),0)</f>
        <v>0</v>
      </c>
    </row>
    <row r="9398" customHeight="1" spans="11:15">
      <c r="K9398" s="6" t="str">
        <f>IFERROR(VLOOKUP($J9398,Lookup!$I:$M,Lookup!J$2,0),"")</f>
        <v/>
      </c>
      <c r="L9398" s="6" t="str">
        <f>IFERROR(VLOOKUP($J9398,Lookup!$I:$M,Lookup!K$2,0),"")</f>
        <v/>
      </c>
      <c r="M9398" s="6" t="str">
        <f>IFERROR(VLOOKUP($J9398,Lookup!$I:$M,Lookup!L$2,0),"")</f>
        <v/>
      </c>
      <c r="N9398" s="6" t="str">
        <f>IFERROR(VLOOKUP($J9398,Lookup!$I:$M,Lookup!M$2,0),"")</f>
        <v/>
      </c>
      <c r="O9398" s="6">
        <f>IFERROR(VLOOKUP(E9398,Lookup!B:C,2,0),0)</f>
        <v>0</v>
      </c>
    </row>
    <row r="9399" customHeight="1" spans="11:15">
      <c r="K9399" s="6" t="str">
        <f>IFERROR(VLOOKUP($J9399,Lookup!$I:$M,Lookup!J$2,0),"")</f>
        <v/>
      </c>
      <c r="L9399" s="6" t="str">
        <f>IFERROR(VLOOKUP($J9399,Lookup!$I:$M,Lookup!K$2,0),"")</f>
        <v/>
      </c>
      <c r="M9399" s="6" t="str">
        <f>IFERROR(VLOOKUP($J9399,Lookup!$I:$M,Lookup!L$2,0),"")</f>
        <v/>
      </c>
      <c r="N9399" s="6" t="str">
        <f>IFERROR(VLOOKUP($J9399,Lookup!$I:$M,Lookup!M$2,0),"")</f>
        <v/>
      </c>
      <c r="O9399" s="6">
        <f>IFERROR(VLOOKUP(E9399,Lookup!B:C,2,0),0)</f>
        <v>0</v>
      </c>
    </row>
    <row r="9400" customHeight="1" spans="11:15">
      <c r="K9400" s="6" t="str">
        <f>IFERROR(VLOOKUP($J9400,Lookup!$I:$M,Lookup!J$2,0),"")</f>
        <v/>
      </c>
      <c r="L9400" s="6" t="str">
        <f>IFERROR(VLOOKUP($J9400,Lookup!$I:$M,Lookup!K$2,0),"")</f>
        <v/>
      </c>
      <c r="M9400" s="6" t="str">
        <f>IFERROR(VLOOKUP($J9400,Lookup!$I:$M,Lookup!L$2,0),"")</f>
        <v/>
      </c>
      <c r="N9400" s="6" t="str">
        <f>IFERROR(VLOOKUP($J9400,Lookup!$I:$M,Lookup!M$2,0),"")</f>
        <v/>
      </c>
      <c r="O9400" s="6">
        <f>IFERROR(VLOOKUP(E9400,Lookup!B:C,2,0),0)</f>
        <v>0</v>
      </c>
    </row>
    <row r="9401" customHeight="1" spans="11:15">
      <c r="K9401" s="6" t="str">
        <f>IFERROR(VLOOKUP($J9401,Lookup!$I:$M,Lookup!J$2,0),"")</f>
        <v/>
      </c>
      <c r="L9401" s="6" t="str">
        <f>IFERROR(VLOOKUP($J9401,Lookup!$I:$M,Lookup!K$2,0),"")</f>
        <v/>
      </c>
      <c r="M9401" s="6" t="str">
        <f>IFERROR(VLOOKUP($J9401,Lookup!$I:$M,Lookup!L$2,0),"")</f>
        <v/>
      </c>
      <c r="N9401" s="6" t="str">
        <f>IFERROR(VLOOKUP($J9401,Lookup!$I:$M,Lookup!M$2,0),"")</f>
        <v/>
      </c>
      <c r="O9401" s="6">
        <f>IFERROR(VLOOKUP(E9401,Lookup!B:C,2,0),0)</f>
        <v>0</v>
      </c>
    </row>
    <row r="9402" customHeight="1" spans="11:15">
      <c r="K9402" s="6" t="str">
        <f>IFERROR(VLOOKUP($J9402,Lookup!$I:$M,Lookup!J$2,0),"")</f>
        <v/>
      </c>
      <c r="L9402" s="6" t="str">
        <f>IFERROR(VLOOKUP($J9402,Lookup!$I:$M,Lookup!K$2,0),"")</f>
        <v/>
      </c>
      <c r="M9402" s="6" t="str">
        <f>IFERROR(VLOOKUP($J9402,Lookup!$I:$M,Lookup!L$2,0),"")</f>
        <v/>
      </c>
      <c r="N9402" s="6" t="str">
        <f>IFERROR(VLOOKUP($J9402,Lookup!$I:$M,Lookup!M$2,0),"")</f>
        <v/>
      </c>
      <c r="O9402" s="6">
        <f>IFERROR(VLOOKUP(E9402,Lookup!B:C,2,0),0)</f>
        <v>0</v>
      </c>
    </row>
    <row r="9403" customHeight="1" spans="11:15">
      <c r="K9403" s="6" t="str">
        <f>IFERROR(VLOOKUP($J9403,Lookup!$I:$M,Lookup!J$2,0),"")</f>
        <v/>
      </c>
      <c r="L9403" s="6" t="str">
        <f>IFERROR(VLOOKUP($J9403,Lookup!$I:$M,Lookup!K$2,0),"")</f>
        <v/>
      </c>
      <c r="M9403" s="6" t="str">
        <f>IFERROR(VLOOKUP($J9403,Lookup!$I:$M,Lookup!L$2,0),"")</f>
        <v/>
      </c>
      <c r="N9403" s="6" t="str">
        <f>IFERROR(VLOOKUP($J9403,Lookup!$I:$M,Lookup!M$2,0),"")</f>
        <v/>
      </c>
      <c r="O9403" s="6">
        <f>IFERROR(VLOOKUP(E9403,Lookup!B:C,2,0),0)</f>
        <v>0</v>
      </c>
    </row>
    <row r="9404" customHeight="1" spans="11:15">
      <c r="K9404" s="6" t="str">
        <f>IFERROR(VLOOKUP($J9404,Lookup!$I:$M,Lookup!J$2,0),"")</f>
        <v/>
      </c>
      <c r="L9404" s="6" t="str">
        <f>IFERROR(VLOOKUP($J9404,Lookup!$I:$M,Lookup!K$2,0),"")</f>
        <v/>
      </c>
      <c r="M9404" s="6" t="str">
        <f>IFERROR(VLOOKUP($J9404,Lookup!$I:$M,Lookup!L$2,0),"")</f>
        <v/>
      </c>
      <c r="N9404" s="6" t="str">
        <f>IFERROR(VLOOKUP($J9404,Lookup!$I:$M,Lookup!M$2,0),"")</f>
        <v/>
      </c>
      <c r="O9404" s="6">
        <f>IFERROR(VLOOKUP(E9404,Lookup!B:C,2,0),0)</f>
        <v>0</v>
      </c>
    </row>
    <row r="9405" customHeight="1" spans="11:15">
      <c r="K9405" s="6" t="str">
        <f>IFERROR(VLOOKUP($J9405,Lookup!$I:$M,Lookup!J$2,0),"")</f>
        <v/>
      </c>
      <c r="L9405" s="6" t="str">
        <f>IFERROR(VLOOKUP($J9405,Lookup!$I:$M,Lookup!K$2,0),"")</f>
        <v/>
      </c>
      <c r="M9405" s="6" t="str">
        <f>IFERROR(VLOOKUP($J9405,Lookup!$I:$M,Lookup!L$2,0),"")</f>
        <v/>
      </c>
      <c r="N9405" s="6" t="str">
        <f>IFERROR(VLOOKUP($J9405,Lookup!$I:$M,Lookup!M$2,0),"")</f>
        <v/>
      </c>
      <c r="O9405" s="6">
        <f>IFERROR(VLOOKUP(E9405,Lookup!B:C,2,0),0)</f>
        <v>0</v>
      </c>
    </row>
    <row r="9406" customHeight="1" spans="11:15">
      <c r="K9406" s="6" t="str">
        <f>IFERROR(VLOOKUP($J9406,Lookup!$I:$M,Lookup!J$2,0),"")</f>
        <v/>
      </c>
      <c r="L9406" s="6" t="str">
        <f>IFERROR(VLOOKUP($J9406,Lookup!$I:$M,Lookup!K$2,0),"")</f>
        <v/>
      </c>
      <c r="M9406" s="6" t="str">
        <f>IFERROR(VLOOKUP($J9406,Lookup!$I:$M,Lookup!L$2,0),"")</f>
        <v/>
      </c>
      <c r="N9406" s="6" t="str">
        <f>IFERROR(VLOOKUP($J9406,Lookup!$I:$M,Lookup!M$2,0),"")</f>
        <v/>
      </c>
      <c r="O9406" s="6">
        <f>IFERROR(VLOOKUP(E9406,Lookup!B:C,2,0),0)</f>
        <v>0</v>
      </c>
    </row>
    <row r="9407" customHeight="1" spans="11:15">
      <c r="K9407" s="6" t="str">
        <f>IFERROR(VLOOKUP($J9407,Lookup!$I:$M,Lookup!J$2,0),"")</f>
        <v/>
      </c>
      <c r="L9407" s="6" t="str">
        <f>IFERROR(VLOOKUP($J9407,Lookup!$I:$M,Lookup!K$2,0),"")</f>
        <v/>
      </c>
      <c r="M9407" s="6" t="str">
        <f>IFERROR(VLOOKUP($J9407,Lookup!$I:$M,Lookup!L$2,0),"")</f>
        <v/>
      </c>
      <c r="N9407" s="6" t="str">
        <f>IFERROR(VLOOKUP($J9407,Lookup!$I:$M,Lookup!M$2,0),"")</f>
        <v/>
      </c>
      <c r="O9407" s="6">
        <f>IFERROR(VLOOKUP(E9407,Lookup!B:C,2,0),0)</f>
        <v>0</v>
      </c>
    </row>
    <row r="9408" customHeight="1" spans="11:15">
      <c r="K9408" s="6" t="str">
        <f>IFERROR(VLOOKUP($J9408,Lookup!$I:$M,Lookup!J$2,0),"")</f>
        <v/>
      </c>
      <c r="L9408" s="6" t="str">
        <f>IFERROR(VLOOKUP($J9408,Lookup!$I:$M,Lookup!K$2,0),"")</f>
        <v/>
      </c>
      <c r="M9408" s="6" t="str">
        <f>IFERROR(VLOOKUP($J9408,Lookup!$I:$M,Lookup!L$2,0),"")</f>
        <v/>
      </c>
      <c r="N9408" s="6" t="str">
        <f>IFERROR(VLOOKUP($J9408,Lookup!$I:$M,Lookup!M$2,0),"")</f>
        <v/>
      </c>
      <c r="O9408" s="6">
        <f>IFERROR(VLOOKUP(E9408,Lookup!B:C,2,0),0)</f>
        <v>0</v>
      </c>
    </row>
    <row r="9409" customHeight="1" spans="11:15">
      <c r="K9409" s="6" t="str">
        <f>IFERROR(VLOOKUP($J9409,Lookup!$I:$M,Lookup!J$2,0),"")</f>
        <v/>
      </c>
      <c r="L9409" s="6" t="str">
        <f>IFERROR(VLOOKUP($J9409,Lookup!$I:$M,Lookup!K$2,0),"")</f>
        <v/>
      </c>
      <c r="M9409" s="6" t="str">
        <f>IFERROR(VLOOKUP($J9409,Lookup!$I:$M,Lookup!L$2,0),"")</f>
        <v/>
      </c>
      <c r="N9409" s="6" t="str">
        <f>IFERROR(VLOOKUP($J9409,Lookup!$I:$M,Lookup!M$2,0),"")</f>
        <v/>
      </c>
      <c r="O9409" s="6">
        <f>IFERROR(VLOOKUP(E9409,Lookup!B:C,2,0),0)</f>
        <v>0</v>
      </c>
    </row>
    <row r="9410" customHeight="1" spans="11:15">
      <c r="K9410" s="6" t="str">
        <f>IFERROR(VLOOKUP($J9410,Lookup!$I:$M,Lookup!J$2,0),"")</f>
        <v/>
      </c>
      <c r="L9410" s="6" t="str">
        <f>IFERROR(VLOOKUP($J9410,Lookup!$I:$M,Lookup!K$2,0),"")</f>
        <v/>
      </c>
      <c r="M9410" s="6" t="str">
        <f>IFERROR(VLOOKUP($J9410,Lookup!$I:$M,Lookup!L$2,0),"")</f>
        <v/>
      </c>
      <c r="N9410" s="6" t="str">
        <f>IFERROR(VLOOKUP($J9410,Lookup!$I:$M,Lookup!M$2,0),"")</f>
        <v/>
      </c>
      <c r="O9410" s="6">
        <f>IFERROR(VLOOKUP(E9410,Lookup!B:C,2,0),0)</f>
        <v>0</v>
      </c>
    </row>
    <row r="9411" customHeight="1" spans="11:15">
      <c r="K9411" s="6" t="str">
        <f>IFERROR(VLOOKUP($J9411,Lookup!$I:$M,Lookup!J$2,0),"")</f>
        <v/>
      </c>
      <c r="L9411" s="6" t="str">
        <f>IFERROR(VLOOKUP($J9411,Lookup!$I:$M,Lookup!K$2,0),"")</f>
        <v/>
      </c>
      <c r="M9411" s="6" t="str">
        <f>IFERROR(VLOOKUP($J9411,Lookup!$I:$M,Lookup!L$2,0),"")</f>
        <v/>
      </c>
      <c r="N9411" s="6" t="str">
        <f>IFERROR(VLOOKUP($J9411,Lookup!$I:$M,Lookup!M$2,0),"")</f>
        <v/>
      </c>
      <c r="O9411" s="6">
        <f>IFERROR(VLOOKUP(E9411,Lookup!B:C,2,0),0)</f>
        <v>0</v>
      </c>
    </row>
    <row r="9412" customHeight="1" spans="11:15">
      <c r="K9412" s="6" t="str">
        <f>IFERROR(VLOOKUP($J9412,Lookup!$I:$M,Lookup!J$2,0),"")</f>
        <v/>
      </c>
      <c r="L9412" s="6" t="str">
        <f>IFERROR(VLOOKUP($J9412,Lookup!$I:$M,Lookup!K$2,0),"")</f>
        <v/>
      </c>
      <c r="M9412" s="6" t="str">
        <f>IFERROR(VLOOKUP($J9412,Lookup!$I:$M,Lookup!L$2,0),"")</f>
        <v/>
      </c>
      <c r="N9412" s="6" t="str">
        <f>IFERROR(VLOOKUP($J9412,Lookup!$I:$M,Lookup!M$2,0),"")</f>
        <v/>
      </c>
      <c r="O9412" s="6">
        <f>IFERROR(VLOOKUP(E9412,Lookup!B:C,2,0),0)</f>
        <v>0</v>
      </c>
    </row>
    <row r="9413" customHeight="1" spans="11:15">
      <c r="K9413" s="6" t="str">
        <f>IFERROR(VLOOKUP($J9413,Lookup!$I:$M,Lookup!J$2,0),"")</f>
        <v/>
      </c>
      <c r="L9413" s="6" t="str">
        <f>IFERROR(VLOOKUP($J9413,Lookup!$I:$M,Lookup!K$2,0),"")</f>
        <v/>
      </c>
      <c r="M9413" s="6" t="str">
        <f>IFERROR(VLOOKUP($J9413,Lookup!$I:$M,Lookup!L$2,0),"")</f>
        <v/>
      </c>
      <c r="N9413" s="6" t="str">
        <f>IFERROR(VLOOKUP($J9413,Lookup!$I:$M,Lookup!M$2,0),"")</f>
        <v/>
      </c>
      <c r="O9413" s="6">
        <f>IFERROR(VLOOKUP(E9413,Lookup!B:C,2,0),0)</f>
        <v>0</v>
      </c>
    </row>
    <row r="9414" customHeight="1" spans="11:15">
      <c r="K9414" s="6" t="str">
        <f>IFERROR(VLOOKUP($J9414,Lookup!$I:$M,Lookup!J$2,0),"")</f>
        <v/>
      </c>
      <c r="L9414" s="6" t="str">
        <f>IFERROR(VLOOKUP($J9414,Lookup!$I:$M,Lookup!K$2,0),"")</f>
        <v/>
      </c>
      <c r="M9414" s="6" t="str">
        <f>IFERROR(VLOOKUP($J9414,Lookup!$I:$M,Lookup!L$2,0),"")</f>
        <v/>
      </c>
      <c r="N9414" s="6" t="str">
        <f>IFERROR(VLOOKUP($J9414,Lookup!$I:$M,Lookup!M$2,0),"")</f>
        <v/>
      </c>
      <c r="O9414" s="6">
        <f>IFERROR(VLOOKUP(E9414,Lookup!B:C,2,0),0)</f>
        <v>0</v>
      </c>
    </row>
    <row r="9415" customHeight="1" spans="11:15">
      <c r="K9415" s="6" t="str">
        <f>IFERROR(VLOOKUP($J9415,Lookup!$I:$M,Lookup!J$2,0),"")</f>
        <v/>
      </c>
      <c r="L9415" s="6" t="str">
        <f>IFERROR(VLOOKUP($J9415,Lookup!$I:$M,Lookup!K$2,0),"")</f>
        <v/>
      </c>
      <c r="M9415" s="6" t="str">
        <f>IFERROR(VLOOKUP($J9415,Lookup!$I:$M,Lookup!L$2,0),"")</f>
        <v/>
      </c>
      <c r="N9415" s="6" t="str">
        <f>IFERROR(VLOOKUP($J9415,Lookup!$I:$M,Lookup!M$2,0),"")</f>
        <v/>
      </c>
      <c r="O9415" s="6">
        <f>IFERROR(VLOOKUP(E9415,Lookup!B:C,2,0),0)</f>
        <v>0</v>
      </c>
    </row>
    <row r="9416" customHeight="1" spans="11:15">
      <c r="K9416" s="6" t="str">
        <f>IFERROR(VLOOKUP($J9416,Lookup!$I:$M,Lookup!J$2,0),"")</f>
        <v/>
      </c>
      <c r="L9416" s="6" t="str">
        <f>IFERROR(VLOOKUP($J9416,Lookup!$I:$M,Lookup!K$2,0),"")</f>
        <v/>
      </c>
      <c r="M9416" s="6" t="str">
        <f>IFERROR(VLOOKUP($J9416,Lookup!$I:$M,Lookup!L$2,0),"")</f>
        <v/>
      </c>
      <c r="N9416" s="6" t="str">
        <f>IFERROR(VLOOKUP($J9416,Lookup!$I:$M,Lookup!M$2,0),"")</f>
        <v/>
      </c>
      <c r="O9416" s="6">
        <f>IFERROR(VLOOKUP(E9416,Lookup!B:C,2,0),0)</f>
        <v>0</v>
      </c>
    </row>
    <row r="9417" customHeight="1" spans="11:15">
      <c r="K9417" s="6" t="str">
        <f>IFERROR(VLOOKUP($J9417,Lookup!$I:$M,Lookup!J$2,0),"")</f>
        <v/>
      </c>
      <c r="L9417" s="6" t="str">
        <f>IFERROR(VLOOKUP($J9417,Lookup!$I:$M,Lookup!K$2,0),"")</f>
        <v/>
      </c>
      <c r="M9417" s="6" t="str">
        <f>IFERROR(VLOOKUP($J9417,Lookup!$I:$M,Lookup!L$2,0),"")</f>
        <v/>
      </c>
      <c r="N9417" s="6" t="str">
        <f>IFERROR(VLOOKUP($J9417,Lookup!$I:$M,Lookup!M$2,0),"")</f>
        <v/>
      </c>
      <c r="O9417" s="6">
        <f>IFERROR(VLOOKUP(E9417,Lookup!B:C,2,0),0)</f>
        <v>0</v>
      </c>
    </row>
    <row r="9418" customHeight="1" spans="11:15">
      <c r="K9418" s="6" t="str">
        <f>IFERROR(VLOOKUP($J9418,Lookup!$I:$M,Lookup!J$2,0),"")</f>
        <v/>
      </c>
      <c r="L9418" s="6" t="str">
        <f>IFERROR(VLOOKUP($J9418,Lookup!$I:$M,Lookup!K$2,0),"")</f>
        <v/>
      </c>
      <c r="M9418" s="6" t="str">
        <f>IFERROR(VLOOKUP($J9418,Lookup!$I:$M,Lookup!L$2,0),"")</f>
        <v/>
      </c>
      <c r="N9418" s="6" t="str">
        <f>IFERROR(VLOOKUP($J9418,Lookup!$I:$M,Lookup!M$2,0),"")</f>
        <v/>
      </c>
      <c r="O9418" s="6">
        <f>IFERROR(VLOOKUP(E9418,Lookup!B:C,2,0),0)</f>
        <v>0</v>
      </c>
    </row>
    <row r="9419" customHeight="1" spans="11:15">
      <c r="K9419" s="6" t="str">
        <f>IFERROR(VLOOKUP($J9419,Lookup!$I:$M,Lookup!J$2,0),"")</f>
        <v/>
      </c>
      <c r="L9419" s="6" t="str">
        <f>IFERROR(VLOOKUP($J9419,Lookup!$I:$M,Lookup!K$2,0),"")</f>
        <v/>
      </c>
      <c r="M9419" s="6" t="str">
        <f>IFERROR(VLOOKUP($J9419,Lookup!$I:$M,Lookup!L$2,0),"")</f>
        <v/>
      </c>
      <c r="N9419" s="6" t="str">
        <f>IFERROR(VLOOKUP($J9419,Lookup!$I:$M,Lookup!M$2,0),"")</f>
        <v/>
      </c>
      <c r="O9419" s="6">
        <f>IFERROR(VLOOKUP(E9419,Lookup!B:C,2,0),0)</f>
        <v>0</v>
      </c>
    </row>
    <row r="9420" customHeight="1" spans="11:15">
      <c r="K9420" s="6" t="str">
        <f>IFERROR(VLOOKUP($J9420,Lookup!$I:$M,Lookup!J$2,0),"")</f>
        <v/>
      </c>
      <c r="L9420" s="6" t="str">
        <f>IFERROR(VLOOKUP($J9420,Lookup!$I:$M,Lookup!K$2,0),"")</f>
        <v/>
      </c>
      <c r="M9420" s="6" t="str">
        <f>IFERROR(VLOOKUP($J9420,Lookup!$I:$M,Lookup!L$2,0),"")</f>
        <v/>
      </c>
      <c r="N9420" s="6" t="str">
        <f>IFERROR(VLOOKUP($J9420,Lookup!$I:$M,Lookup!M$2,0),"")</f>
        <v/>
      </c>
      <c r="O9420" s="6">
        <f>IFERROR(VLOOKUP(E9420,Lookup!B:C,2,0),0)</f>
        <v>0</v>
      </c>
    </row>
    <row r="9421" customHeight="1" spans="11:15">
      <c r="K9421" s="6" t="str">
        <f>IFERROR(VLOOKUP($J9421,Lookup!$I:$M,Lookup!J$2,0),"")</f>
        <v/>
      </c>
      <c r="L9421" s="6" t="str">
        <f>IFERROR(VLOOKUP($J9421,Lookup!$I:$M,Lookup!K$2,0),"")</f>
        <v/>
      </c>
      <c r="M9421" s="6" t="str">
        <f>IFERROR(VLOOKUP($J9421,Lookup!$I:$M,Lookup!L$2,0),"")</f>
        <v/>
      </c>
      <c r="N9421" s="6" t="str">
        <f>IFERROR(VLOOKUP($J9421,Lookup!$I:$M,Lookup!M$2,0),"")</f>
        <v/>
      </c>
      <c r="O9421" s="6">
        <f>IFERROR(VLOOKUP(E9421,Lookup!B:C,2,0),0)</f>
        <v>0</v>
      </c>
    </row>
    <row r="9422" customHeight="1" spans="11:15">
      <c r="K9422" s="6" t="str">
        <f>IFERROR(VLOOKUP($J9422,Lookup!$I:$M,Lookup!J$2,0),"")</f>
        <v/>
      </c>
      <c r="L9422" s="6" t="str">
        <f>IFERROR(VLOOKUP($J9422,Lookup!$I:$M,Lookup!K$2,0),"")</f>
        <v/>
      </c>
      <c r="M9422" s="6" t="str">
        <f>IFERROR(VLOOKUP($J9422,Lookup!$I:$M,Lookup!L$2,0),"")</f>
        <v/>
      </c>
      <c r="N9422" s="6" t="str">
        <f>IFERROR(VLOOKUP($J9422,Lookup!$I:$M,Lookup!M$2,0),"")</f>
        <v/>
      </c>
      <c r="O9422" s="6">
        <f>IFERROR(VLOOKUP(E9422,Lookup!B:C,2,0),0)</f>
        <v>0</v>
      </c>
    </row>
    <row r="9423" customHeight="1" spans="11:15">
      <c r="K9423" s="6" t="str">
        <f>IFERROR(VLOOKUP($J9423,Lookup!$I:$M,Lookup!J$2,0),"")</f>
        <v/>
      </c>
      <c r="L9423" s="6" t="str">
        <f>IFERROR(VLOOKUP($J9423,Lookup!$I:$M,Lookup!K$2,0),"")</f>
        <v/>
      </c>
      <c r="M9423" s="6" t="str">
        <f>IFERROR(VLOOKUP($J9423,Lookup!$I:$M,Lookup!L$2,0),"")</f>
        <v/>
      </c>
      <c r="N9423" s="6" t="str">
        <f>IFERROR(VLOOKUP($J9423,Lookup!$I:$M,Lookup!M$2,0),"")</f>
        <v/>
      </c>
      <c r="O9423" s="6">
        <f>IFERROR(VLOOKUP(E9423,Lookup!B:C,2,0),0)</f>
        <v>0</v>
      </c>
    </row>
    <row r="9424" customHeight="1" spans="11:15">
      <c r="K9424" s="6" t="str">
        <f>IFERROR(VLOOKUP($J9424,Lookup!$I:$M,Lookup!J$2,0),"")</f>
        <v/>
      </c>
      <c r="L9424" s="6" t="str">
        <f>IFERROR(VLOOKUP($J9424,Lookup!$I:$M,Lookup!K$2,0),"")</f>
        <v/>
      </c>
      <c r="M9424" s="6" t="str">
        <f>IFERROR(VLOOKUP($J9424,Lookup!$I:$M,Lookup!L$2,0),"")</f>
        <v/>
      </c>
      <c r="N9424" s="6" t="str">
        <f>IFERROR(VLOOKUP($J9424,Lookup!$I:$M,Lookup!M$2,0),"")</f>
        <v/>
      </c>
      <c r="O9424" s="6">
        <f>IFERROR(VLOOKUP(E9424,Lookup!B:C,2,0),0)</f>
        <v>0</v>
      </c>
    </row>
    <row r="9425" customHeight="1" spans="11:15">
      <c r="K9425" s="6" t="str">
        <f>IFERROR(VLOOKUP($J9425,Lookup!$I:$M,Lookup!J$2,0),"")</f>
        <v/>
      </c>
      <c r="L9425" s="6" t="str">
        <f>IFERROR(VLOOKUP($J9425,Lookup!$I:$M,Lookup!K$2,0),"")</f>
        <v/>
      </c>
      <c r="M9425" s="6" t="str">
        <f>IFERROR(VLOOKUP($J9425,Lookup!$I:$M,Lookup!L$2,0),"")</f>
        <v/>
      </c>
      <c r="N9425" s="6" t="str">
        <f>IFERROR(VLOOKUP($J9425,Lookup!$I:$M,Lookup!M$2,0),"")</f>
        <v/>
      </c>
      <c r="O9425" s="6">
        <f>IFERROR(VLOOKUP(E9425,Lookup!B:C,2,0),0)</f>
        <v>0</v>
      </c>
    </row>
    <row r="9426" customHeight="1" spans="11:15">
      <c r="K9426" s="6" t="str">
        <f>IFERROR(VLOOKUP($J9426,Lookup!$I:$M,Lookup!J$2,0),"")</f>
        <v/>
      </c>
      <c r="L9426" s="6" t="str">
        <f>IFERROR(VLOOKUP($J9426,Lookup!$I:$M,Lookup!K$2,0),"")</f>
        <v/>
      </c>
      <c r="M9426" s="6" t="str">
        <f>IFERROR(VLOOKUP($J9426,Lookup!$I:$M,Lookup!L$2,0),"")</f>
        <v/>
      </c>
      <c r="N9426" s="6" t="str">
        <f>IFERROR(VLOOKUP($J9426,Lookup!$I:$M,Lookup!M$2,0),"")</f>
        <v/>
      </c>
      <c r="O9426" s="6">
        <f>IFERROR(VLOOKUP(E9426,Lookup!B:C,2,0),0)</f>
        <v>0</v>
      </c>
    </row>
    <row r="9427" customHeight="1" spans="11:15">
      <c r="K9427" s="6" t="str">
        <f>IFERROR(VLOOKUP($J9427,Lookup!$I:$M,Lookup!J$2,0),"")</f>
        <v/>
      </c>
      <c r="L9427" s="6" t="str">
        <f>IFERROR(VLOOKUP($J9427,Lookup!$I:$M,Lookup!K$2,0),"")</f>
        <v/>
      </c>
      <c r="M9427" s="6" t="str">
        <f>IFERROR(VLOOKUP($J9427,Lookup!$I:$M,Lookup!L$2,0),"")</f>
        <v/>
      </c>
      <c r="N9427" s="6" t="str">
        <f>IFERROR(VLOOKUP($J9427,Lookup!$I:$M,Lookup!M$2,0),"")</f>
        <v/>
      </c>
      <c r="O9427" s="6">
        <f>IFERROR(VLOOKUP(E9427,Lookup!B:C,2,0),0)</f>
        <v>0</v>
      </c>
    </row>
    <row r="9428" customHeight="1" spans="11:15">
      <c r="K9428" s="6" t="str">
        <f>IFERROR(VLOOKUP($J9428,Lookup!$I:$M,Lookup!J$2,0),"")</f>
        <v/>
      </c>
      <c r="L9428" s="6" t="str">
        <f>IFERROR(VLOOKUP($J9428,Lookup!$I:$M,Lookup!K$2,0),"")</f>
        <v/>
      </c>
      <c r="M9428" s="6" t="str">
        <f>IFERROR(VLOOKUP($J9428,Lookup!$I:$M,Lookup!L$2,0),"")</f>
        <v/>
      </c>
      <c r="N9428" s="6" t="str">
        <f>IFERROR(VLOOKUP($J9428,Lookup!$I:$M,Lookup!M$2,0),"")</f>
        <v/>
      </c>
      <c r="O9428" s="6">
        <f>IFERROR(VLOOKUP(E9428,Lookup!B:C,2,0),0)</f>
        <v>0</v>
      </c>
    </row>
    <row r="9429" customHeight="1" spans="11:15">
      <c r="K9429" s="6" t="str">
        <f>IFERROR(VLOOKUP($J9429,Lookup!$I:$M,Lookup!J$2,0),"")</f>
        <v/>
      </c>
      <c r="L9429" s="6" t="str">
        <f>IFERROR(VLOOKUP($J9429,Lookup!$I:$M,Lookup!K$2,0),"")</f>
        <v/>
      </c>
      <c r="M9429" s="6" t="str">
        <f>IFERROR(VLOOKUP($J9429,Lookup!$I:$M,Lookup!L$2,0),"")</f>
        <v/>
      </c>
      <c r="N9429" s="6" t="str">
        <f>IFERROR(VLOOKUP($J9429,Lookup!$I:$M,Lookup!M$2,0),"")</f>
        <v/>
      </c>
      <c r="O9429" s="6">
        <f>IFERROR(VLOOKUP(E9429,Lookup!B:C,2,0),0)</f>
        <v>0</v>
      </c>
    </row>
    <row r="9430" customHeight="1" spans="11:15">
      <c r="K9430" s="6" t="str">
        <f>IFERROR(VLOOKUP($J9430,Lookup!$I:$M,Lookup!J$2,0),"")</f>
        <v/>
      </c>
      <c r="L9430" s="6" t="str">
        <f>IFERROR(VLOOKUP($J9430,Lookup!$I:$M,Lookup!K$2,0),"")</f>
        <v/>
      </c>
      <c r="M9430" s="6" t="str">
        <f>IFERROR(VLOOKUP($J9430,Lookup!$I:$M,Lookup!L$2,0),"")</f>
        <v/>
      </c>
      <c r="N9430" s="6" t="str">
        <f>IFERROR(VLOOKUP($J9430,Lookup!$I:$M,Lookup!M$2,0),"")</f>
        <v/>
      </c>
      <c r="O9430" s="6">
        <f>IFERROR(VLOOKUP(E9430,Lookup!B:C,2,0),0)</f>
        <v>0</v>
      </c>
    </row>
    <row r="9431" customHeight="1" spans="11:15">
      <c r="K9431" s="6" t="str">
        <f>IFERROR(VLOOKUP($J9431,Lookup!$I:$M,Lookup!J$2,0),"")</f>
        <v/>
      </c>
      <c r="L9431" s="6" t="str">
        <f>IFERROR(VLOOKUP($J9431,Lookup!$I:$M,Lookup!K$2,0),"")</f>
        <v/>
      </c>
      <c r="M9431" s="6" t="str">
        <f>IFERROR(VLOOKUP($J9431,Lookup!$I:$M,Lookup!L$2,0),"")</f>
        <v/>
      </c>
      <c r="N9431" s="6" t="str">
        <f>IFERROR(VLOOKUP($J9431,Lookup!$I:$M,Lookup!M$2,0),"")</f>
        <v/>
      </c>
      <c r="O9431" s="6">
        <f>IFERROR(VLOOKUP(E9431,Lookup!B:C,2,0),0)</f>
        <v>0</v>
      </c>
    </row>
    <row r="9432" customHeight="1" spans="11:15">
      <c r="K9432" s="6" t="str">
        <f>IFERROR(VLOOKUP($J9432,Lookup!$I:$M,Lookup!J$2,0),"")</f>
        <v/>
      </c>
      <c r="L9432" s="6" t="str">
        <f>IFERROR(VLOOKUP($J9432,Lookup!$I:$M,Lookup!K$2,0),"")</f>
        <v/>
      </c>
      <c r="M9432" s="6" t="str">
        <f>IFERROR(VLOOKUP($J9432,Lookup!$I:$M,Lookup!L$2,0),"")</f>
        <v/>
      </c>
      <c r="N9432" s="6" t="str">
        <f>IFERROR(VLOOKUP($J9432,Lookup!$I:$M,Lookup!M$2,0),"")</f>
        <v/>
      </c>
      <c r="O9432" s="6">
        <f>IFERROR(VLOOKUP(E9432,Lookup!B:C,2,0),0)</f>
        <v>0</v>
      </c>
    </row>
    <row r="9433" customHeight="1" spans="11:15">
      <c r="K9433" s="6" t="str">
        <f>IFERROR(VLOOKUP($J9433,Lookup!$I:$M,Lookup!J$2,0),"")</f>
        <v/>
      </c>
      <c r="L9433" s="6" t="str">
        <f>IFERROR(VLOOKUP($J9433,Lookup!$I:$M,Lookup!K$2,0),"")</f>
        <v/>
      </c>
      <c r="M9433" s="6" t="str">
        <f>IFERROR(VLOOKUP($J9433,Lookup!$I:$M,Lookup!L$2,0),"")</f>
        <v/>
      </c>
      <c r="N9433" s="6" t="str">
        <f>IFERROR(VLOOKUP($J9433,Lookup!$I:$M,Lookup!M$2,0),"")</f>
        <v/>
      </c>
      <c r="O9433" s="6">
        <f>IFERROR(VLOOKUP(E9433,Lookup!B:C,2,0),0)</f>
        <v>0</v>
      </c>
    </row>
    <row r="9434" customHeight="1" spans="11:15">
      <c r="K9434" s="6" t="str">
        <f>IFERROR(VLOOKUP($J9434,Lookup!$I:$M,Lookup!J$2,0),"")</f>
        <v/>
      </c>
      <c r="L9434" s="6" t="str">
        <f>IFERROR(VLOOKUP($J9434,Lookup!$I:$M,Lookup!K$2,0),"")</f>
        <v/>
      </c>
      <c r="M9434" s="6" t="str">
        <f>IFERROR(VLOOKUP($J9434,Lookup!$I:$M,Lookup!L$2,0),"")</f>
        <v/>
      </c>
      <c r="N9434" s="6" t="str">
        <f>IFERROR(VLOOKUP($J9434,Lookup!$I:$M,Lookup!M$2,0),"")</f>
        <v/>
      </c>
      <c r="O9434" s="6">
        <f>IFERROR(VLOOKUP(E9434,Lookup!B:C,2,0),0)</f>
        <v>0</v>
      </c>
    </row>
    <row r="9435" customHeight="1" spans="11:15">
      <c r="K9435" s="6" t="str">
        <f>IFERROR(VLOOKUP($J9435,Lookup!$I:$M,Lookup!J$2,0),"")</f>
        <v/>
      </c>
      <c r="L9435" s="6" t="str">
        <f>IFERROR(VLOOKUP($J9435,Lookup!$I:$M,Lookup!K$2,0),"")</f>
        <v/>
      </c>
      <c r="M9435" s="6" t="str">
        <f>IFERROR(VLOOKUP($J9435,Lookup!$I:$M,Lookup!L$2,0),"")</f>
        <v/>
      </c>
      <c r="N9435" s="6" t="str">
        <f>IFERROR(VLOOKUP($J9435,Lookup!$I:$M,Lookup!M$2,0),"")</f>
        <v/>
      </c>
      <c r="O9435" s="6">
        <f>IFERROR(VLOOKUP(E9435,Lookup!B:C,2,0),0)</f>
        <v>0</v>
      </c>
    </row>
    <row r="9436" customHeight="1" spans="11:15">
      <c r="K9436" s="6" t="str">
        <f>IFERROR(VLOOKUP($J9436,Lookup!$I:$M,Lookup!J$2,0),"")</f>
        <v/>
      </c>
      <c r="L9436" s="6" t="str">
        <f>IFERROR(VLOOKUP($J9436,Lookup!$I:$M,Lookup!K$2,0),"")</f>
        <v/>
      </c>
      <c r="M9436" s="6" t="str">
        <f>IFERROR(VLOOKUP($J9436,Lookup!$I:$M,Lookup!L$2,0),"")</f>
        <v/>
      </c>
      <c r="N9436" s="6" t="str">
        <f>IFERROR(VLOOKUP($J9436,Lookup!$I:$M,Lookup!M$2,0),"")</f>
        <v/>
      </c>
      <c r="O9436" s="6">
        <f>IFERROR(VLOOKUP(E9436,Lookup!B:C,2,0),0)</f>
        <v>0</v>
      </c>
    </row>
    <row r="9437" customHeight="1" spans="11:15">
      <c r="K9437" s="6" t="str">
        <f>IFERROR(VLOOKUP($J9437,Lookup!$I:$M,Lookup!J$2,0),"")</f>
        <v/>
      </c>
      <c r="L9437" s="6" t="str">
        <f>IFERROR(VLOOKUP($J9437,Lookup!$I:$M,Lookup!K$2,0),"")</f>
        <v/>
      </c>
      <c r="M9437" s="6" t="str">
        <f>IFERROR(VLOOKUP($J9437,Lookup!$I:$M,Lookup!L$2,0),"")</f>
        <v/>
      </c>
      <c r="N9437" s="6" t="str">
        <f>IFERROR(VLOOKUP($J9437,Lookup!$I:$M,Lookup!M$2,0),"")</f>
        <v/>
      </c>
      <c r="O9437" s="6">
        <f>IFERROR(VLOOKUP(E9437,Lookup!B:C,2,0),0)</f>
        <v>0</v>
      </c>
    </row>
    <row r="9438" customHeight="1" spans="11:15">
      <c r="K9438" s="6" t="str">
        <f>IFERROR(VLOOKUP($J9438,Lookup!$I:$M,Lookup!J$2,0),"")</f>
        <v/>
      </c>
      <c r="L9438" s="6" t="str">
        <f>IFERROR(VLOOKUP($J9438,Lookup!$I:$M,Lookup!K$2,0),"")</f>
        <v/>
      </c>
      <c r="M9438" s="6" t="str">
        <f>IFERROR(VLOOKUP($J9438,Lookup!$I:$M,Lookup!L$2,0),"")</f>
        <v/>
      </c>
      <c r="N9438" s="6" t="str">
        <f>IFERROR(VLOOKUP($J9438,Lookup!$I:$M,Lookup!M$2,0),"")</f>
        <v/>
      </c>
      <c r="O9438" s="6">
        <f>IFERROR(VLOOKUP(E9438,Lookup!B:C,2,0),0)</f>
        <v>0</v>
      </c>
    </row>
    <row r="9439" customHeight="1" spans="11:15">
      <c r="K9439" s="6" t="str">
        <f>IFERROR(VLOOKUP($J9439,Lookup!$I:$M,Lookup!J$2,0),"")</f>
        <v/>
      </c>
      <c r="L9439" s="6" t="str">
        <f>IFERROR(VLOOKUP($J9439,Lookup!$I:$M,Lookup!K$2,0),"")</f>
        <v/>
      </c>
      <c r="M9439" s="6" t="str">
        <f>IFERROR(VLOOKUP($J9439,Lookup!$I:$M,Lookup!L$2,0),"")</f>
        <v/>
      </c>
      <c r="N9439" s="6" t="str">
        <f>IFERROR(VLOOKUP($J9439,Lookup!$I:$M,Lookup!M$2,0),"")</f>
        <v/>
      </c>
      <c r="O9439" s="6">
        <f>IFERROR(VLOOKUP(E9439,Lookup!B:C,2,0),0)</f>
        <v>0</v>
      </c>
    </row>
    <row r="9440" customHeight="1" spans="11:15">
      <c r="K9440" s="6" t="str">
        <f>IFERROR(VLOOKUP($J9440,Lookup!$I:$M,Lookup!J$2,0),"")</f>
        <v/>
      </c>
      <c r="L9440" s="6" t="str">
        <f>IFERROR(VLOOKUP($J9440,Lookup!$I:$M,Lookup!K$2,0),"")</f>
        <v/>
      </c>
      <c r="M9440" s="6" t="str">
        <f>IFERROR(VLOOKUP($J9440,Lookup!$I:$M,Lookup!L$2,0),"")</f>
        <v/>
      </c>
      <c r="N9440" s="6" t="str">
        <f>IFERROR(VLOOKUP($J9440,Lookup!$I:$M,Lookup!M$2,0),"")</f>
        <v/>
      </c>
      <c r="O9440" s="6">
        <f>IFERROR(VLOOKUP(E9440,Lookup!B:C,2,0),0)</f>
        <v>0</v>
      </c>
    </row>
    <row r="9441" customHeight="1" spans="11:15">
      <c r="K9441" s="6" t="str">
        <f>IFERROR(VLOOKUP($J9441,Lookup!$I:$M,Lookup!J$2,0),"")</f>
        <v/>
      </c>
      <c r="L9441" s="6" t="str">
        <f>IFERROR(VLOOKUP($J9441,Lookup!$I:$M,Lookup!K$2,0),"")</f>
        <v/>
      </c>
      <c r="M9441" s="6" t="str">
        <f>IFERROR(VLOOKUP($J9441,Lookup!$I:$M,Lookup!L$2,0),"")</f>
        <v/>
      </c>
      <c r="N9441" s="6" t="str">
        <f>IFERROR(VLOOKUP($J9441,Lookup!$I:$M,Lookup!M$2,0),"")</f>
        <v/>
      </c>
      <c r="O9441" s="6">
        <f>IFERROR(VLOOKUP(E9441,Lookup!B:C,2,0),0)</f>
        <v>0</v>
      </c>
    </row>
    <row r="9442" customHeight="1" spans="11:15">
      <c r="K9442" s="6" t="str">
        <f>IFERROR(VLOOKUP($J9442,Lookup!$I:$M,Lookup!J$2,0),"")</f>
        <v/>
      </c>
      <c r="L9442" s="6" t="str">
        <f>IFERROR(VLOOKUP($J9442,Lookup!$I:$M,Lookup!K$2,0),"")</f>
        <v/>
      </c>
      <c r="M9442" s="6" t="str">
        <f>IFERROR(VLOOKUP($J9442,Lookup!$I:$M,Lookup!L$2,0),"")</f>
        <v/>
      </c>
      <c r="N9442" s="6" t="str">
        <f>IFERROR(VLOOKUP($J9442,Lookup!$I:$M,Lookup!M$2,0),"")</f>
        <v/>
      </c>
      <c r="O9442" s="6">
        <f>IFERROR(VLOOKUP(E9442,Lookup!B:C,2,0),0)</f>
        <v>0</v>
      </c>
    </row>
    <row r="9443" customHeight="1" spans="11:15">
      <c r="K9443" s="6" t="str">
        <f>IFERROR(VLOOKUP($J9443,Lookup!$I:$M,Lookup!J$2,0),"")</f>
        <v/>
      </c>
      <c r="L9443" s="6" t="str">
        <f>IFERROR(VLOOKUP($J9443,Lookup!$I:$M,Lookup!K$2,0),"")</f>
        <v/>
      </c>
      <c r="M9443" s="6" t="str">
        <f>IFERROR(VLOOKUP($J9443,Lookup!$I:$M,Lookup!L$2,0),"")</f>
        <v/>
      </c>
      <c r="N9443" s="6" t="str">
        <f>IFERROR(VLOOKUP($J9443,Lookup!$I:$M,Lookup!M$2,0),"")</f>
        <v/>
      </c>
      <c r="O9443" s="6">
        <f>IFERROR(VLOOKUP(E9443,Lookup!B:C,2,0),0)</f>
        <v>0</v>
      </c>
    </row>
    <row r="9444" customHeight="1" spans="11:15">
      <c r="K9444" s="6" t="str">
        <f>IFERROR(VLOOKUP($J9444,Lookup!$I:$M,Lookup!J$2,0),"")</f>
        <v/>
      </c>
      <c r="L9444" s="6" t="str">
        <f>IFERROR(VLOOKUP($J9444,Lookup!$I:$M,Lookup!K$2,0),"")</f>
        <v/>
      </c>
      <c r="M9444" s="6" t="str">
        <f>IFERROR(VLOOKUP($J9444,Lookup!$I:$M,Lookup!L$2,0),"")</f>
        <v/>
      </c>
      <c r="N9444" s="6" t="str">
        <f>IFERROR(VLOOKUP($J9444,Lookup!$I:$M,Lookup!M$2,0),"")</f>
        <v/>
      </c>
      <c r="O9444" s="6">
        <f>IFERROR(VLOOKUP(E9444,Lookup!B:C,2,0),0)</f>
        <v>0</v>
      </c>
    </row>
    <row r="9445" customHeight="1" spans="11:15">
      <c r="K9445" s="6" t="str">
        <f>IFERROR(VLOOKUP($J9445,Lookup!$I:$M,Lookup!J$2,0),"")</f>
        <v/>
      </c>
      <c r="L9445" s="6" t="str">
        <f>IFERROR(VLOOKUP($J9445,Lookup!$I:$M,Lookup!K$2,0),"")</f>
        <v/>
      </c>
      <c r="M9445" s="6" t="str">
        <f>IFERROR(VLOOKUP($J9445,Lookup!$I:$M,Lookup!L$2,0),"")</f>
        <v/>
      </c>
      <c r="N9445" s="6" t="str">
        <f>IFERROR(VLOOKUP($J9445,Lookup!$I:$M,Lookup!M$2,0),"")</f>
        <v/>
      </c>
      <c r="O9445" s="6">
        <f>IFERROR(VLOOKUP(E9445,Lookup!B:C,2,0),0)</f>
        <v>0</v>
      </c>
    </row>
    <row r="9446" customHeight="1" spans="11:15">
      <c r="K9446" s="6" t="str">
        <f>IFERROR(VLOOKUP($J9446,Lookup!$I:$M,Lookup!J$2,0),"")</f>
        <v/>
      </c>
      <c r="L9446" s="6" t="str">
        <f>IFERROR(VLOOKUP($J9446,Lookup!$I:$M,Lookup!K$2,0),"")</f>
        <v/>
      </c>
      <c r="M9446" s="6" t="str">
        <f>IFERROR(VLOOKUP($J9446,Lookup!$I:$M,Lookup!L$2,0),"")</f>
        <v/>
      </c>
      <c r="N9446" s="6" t="str">
        <f>IFERROR(VLOOKUP($J9446,Lookup!$I:$M,Lookup!M$2,0),"")</f>
        <v/>
      </c>
      <c r="O9446" s="6">
        <f>IFERROR(VLOOKUP(E9446,Lookup!B:C,2,0),0)</f>
        <v>0</v>
      </c>
    </row>
    <row r="9447" customHeight="1" spans="11:15">
      <c r="K9447" s="6" t="str">
        <f>IFERROR(VLOOKUP($J9447,Lookup!$I:$M,Lookup!J$2,0),"")</f>
        <v/>
      </c>
      <c r="L9447" s="6" t="str">
        <f>IFERROR(VLOOKUP($J9447,Lookup!$I:$M,Lookup!K$2,0),"")</f>
        <v/>
      </c>
      <c r="M9447" s="6" t="str">
        <f>IFERROR(VLOOKUP($J9447,Lookup!$I:$M,Lookup!L$2,0),"")</f>
        <v/>
      </c>
      <c r="N9447" s="6" t="str">
        <f>IFERROR(VLOOKUP($J9447,Lookup!$I:$M,Lookup!M$2,0),"")</f>
        <v/>
      </c>
      <c r="O9447" s="6">
        <f>IFERROR(VLOOKUP(E9447,Lookup!B:C,2,0),0)</f>
        <v>0</v>
      </c>
    </row>
    <row r="9448" customHeight="1" spans="11:15">
      <c r="K9448" s="6" t="str">
        <f>IFERROR(VLOOKUP($J9448,Lookup!$I:$M,Lookup!J$2,0),"")</f>
        <v/>
      </c>
      <c r="L9448" s="6" t="str">
        <f>IFERROR(VLOOKUP($J9448,Lookup!$I:$M,Lookup!K$2,0),"")</f>
        <v/>
      </c>
      <c r="M9448" s="6" t="str">
        <f>IFERROR(VLOOKUP($J9448,Lookup!$I:$M,Lookup!L$2,0),"")</f>
        <v/>
      </c>
      <c r="N9448" s="6" t="str">
        <f>IFERROR(VLOOKUP($J9448,Lookup!$I:$M,Lookup!M$2,0),"")</f>
        <v/>
      </c>
      <c r="O9448" s="6">
        <f>IFERROR(VLOOKUP(E9448,Lookup!B:C,2,0),0)</f>
        <v>0</v>
      </c>
    </row>
    <row r="9449" customHeight="1" spans="11:15">
      <c r="K9449" s="6" t="str">
        <f>IFERROR(VLOOKUP($J9449,Lookup!$I:$M,Lookup!J$2,0),"")</f>
        <v/>
      </c>
      <c r="L9449" s="6" t="str">
        <f>IFERROR(VLOOKUP($J9449,Lookup!$I:$M,Lookup!K$2,0),"")</f>
        <v/>
      </c>
      <c r="M9449" s="6" t="str">
        <f>IFERROR(VLOOKUP($J9449,Lookup!$I:$M,Lookup!L$2,0),"")</f>
        <v/>
      </c>
      <c r="N9449" s="6" t="str">
        <f>IFERROR(VLOOKUP($J9449,Lookup!$I:$M,Lookup!M$2,0),"")</f>
        <v/>
      </c>
      <c r="O9449" s="6">
        <f>IFERROR(VLOOKUP(E9449,Lookup!B:C,2,0),0)</f>
        <v>0</v>
      </c>
    </row>
    <row r="9450" customHeight="1" spans="11:15">
      <c r="K9450" s="6" t="str">
        <f>IFERROR(VLOOKUP($J9450,Lookup!$I:$M,Lookup!J$2,0),"")</f>
        <v/>
      </c>
      <c r="L9450" s="6" t="str">
        <f>IFERROR(VLOOKUP($J9450,Lookup!$I:$M,Lookup!K$2,0),"")</f>
        <v/>
      </c>
      <c r="M9450" s="6" t="str">
        <f>IFERROR(VLOOKUP($J9450,Lookup!$I:$M,Lookup!L$2,0),"")</f>
        <v/>
      </c>
      <c r="N9450" s="6" t="str">
        <f>IFERROR(VLOOKUP($J9450,Lookup!$I:$M,Lookup!M$2,0),"")</f>
        <v/>
      </c>
      <c r="O9450" s="6">
        <f>IFERROR(VLOOKUP(E9450,Lookup!B:C,2,0),0)</f>
        <v>0</v>
      </c>
    </row>
    <row r="9451" customHeight="1" spans="11:15">
      <c r="K9451" s="6" t="str">
        <f>IFERROR(VLOOKUP($J9451,Lookup!$I:$M,Lookup!J$2,0),"")</f>
        <v/>
      </c>
      <c r="L9451" s="6" t="str">
        <f>IFERROR(VLOOKUP($J9451,Lookup!$I:$M,Lookup!K$2,0),"")</f>
        <v/>
      </c>
      <c r="M9451" s="6" t="str">
        <f>IFERROR(VLOOKUP($J9451,Lookup!$I:$M,Lookup!L$2,0),"")</f>
        <v/>
      </c>
      <c r="N9451" s="6" t="str">
        <f>IFERROR(VLOOKUP($J9451,Lookup!$I:$M,Lookup!M$2,0),"")</f>
        <v/>
      </c>
      <c r="O9451" s="6">
        <f>IFERROR(VLOOKUP(E9451,Lookup!B:C,2,0),0)</f>
        <v>0</v>
      </c>
    </row>
    <row r="9452" customHeight="1" spans="11:15">
      <c r="K9452" s="6" t="str">
        <f>IFERROR(VLOOKUP($J9452,Lookup!$I:$M,Lookup!J$2,0),"")</f>
        <v/>
      </c>
      <c r="L9452" s="6" t="str">
        <f>IFERROR(VLOOKUP($J9452,Lookup!$I:$M,Lookup!K$2,0),"")</f>
        <v/>
      </c>
      <c r="M9452" s="6" t="str">
        <f>IFERROR(VLOOKUP($J9452,Lookup!$I:$M,Lookup!L$2,0),"")</f>
        <v/>
      </c>
      <c r="N9452" s="6" t="str">
        <f>IFERROR(VLOOKUP($J9452,Lookup!$I:$M,Lookup!M$2,0),"")</f>
        <v/>
      </c>
      <c r="O9452" s="6">
        <f>IFERROR(VLOOKUP(E9452,Lookup!B:C,2,0),0)</f>
        <v>0</v>
      </c>
    </row>
    <row r="9453" customHeight="1" spans="11:15">
      <c r="K9453" s="6" t="str">
        <f>IFERROR(VLOOKUP($J9453,Lookup!$I:$M,Lookup!J$2,0),"")</f>
        <v/>
      </c>
      <c r="L9453" s="6" t="str">
        <f>IFERROR(VLOOKUP($J9453,Lookup!$I:$M,Lookup!K$2,0),"")</f>
        <v/>
      </c>
      <c r="M9453" s="6" t="str">
        <f>IFERROR(VLOOKUP($J9453,Lookup!$I:$M,Lookup!L$2,0),"")</f>
        <v/>
      </c>
      <c r="N9453" s="6" t="str">
        <f>IFERROR(VLOOKUP($J9453,Lookup!$I:$M,Lookup!M$2,0),"")</f>
        <v/>
      </c>
      <c r="O9453" s="6">
        <f>IFERROR(VLOOKUP(E9453,Lookup!B:C,2,0),0)</f>
        <v>0</v>
      </c>
    </row>
    <row r="9454" customHeight="1" spans="11:15">
      <c r="K9454" s="6" t="str">
        <f>IFERROR(VLOOKUP($J9454,Lookup!$I:$M,Lookup!J$2,0),"")</f>
        <v/>
      </c>
      <c r="L9454" s="6" t="str">
        <f>IFERROR(VLOOKUP($J9454,Lookup!$I:$M,Lookup!K$2,0),"")</f>
        <v/>
      </c>
      <c r="M9454" s="6" t="str">
        <f>IFERROR(VLOOKUP($J9454,Lookup!$I:$M,Lookup!L$2,0),"")</f>
        <v/>
      </c>
      <c r="N9454" s="6" t="str">
        <f>IFERROR(VLOOKUP($J9454,Lookup!$I:$M,Lookup!M$2,0),"")</f>
        <v/>
      </c>
      <c r="O9454" s="6">
        <f>IFERROR(VLOOKUP(E9454,Lookup!B:C,2,0),0)</f>
        <v>0</v>
      </c>
    </row>
    <row r="9455" customHeight="1" spans="11:15">
      <c r="K9455" s="6" t="str">
        <f>IFERROR(VLOOKUP($J9455,Lookup!$I:$M,Lookup!J$2,0),"")</f>
        <v/>
      </c>
      <c r="L9455" s="6" t="str">
        <f>IFERROR(VLOOKUP($J9455,Lookup!$I:$M,Lookup!K$2,0),"")</f>
        <v/>
      </c>
      <c r="M9455" s="6" t="str">
        <f>IFERROR(VLOOKUP($J9455,Lookup!$I:$M,Lookup!L$2,0),"")</f>
        <v/>
      </c>
      <c r="N9455" s="6" t="str">
        <f>IFERROR(VLOOKUP($J9455,Lookup!$I:$M,Lookup!M$2,0),"")</f>
        <v/>
      </c>
      <c r="O9455" s="6">
        <f>IFERROR(VLOOKUP(E9455,Lookup!B:C,2,0),0)</f>
        <v>0</v>
      </c>
    </row>
    <row r="9456" customHeight="1" spans="11:15">
      <c r="K9456" s="6" t="str">
        <f>IFERROR(VLOOKUP($J9456,Lookup!$I:$M,Lookup!J$2,0),"")</f>
        <v/>
      </c>
      <c r="L9456" s="6" t="str">
        <f>IFERROR(VLOOKUP($J9456,Lookup!$I:$M,Lookup!K$2,0),"")</f>
        <v/>
      </c>
      <c r="M9456" s="6" t="str">
        <f>IFERROR(VLOOKUP($J9456,Lookup!$I:$M,Lookup!L$2,0),"")</f>
        <v/>
      </c>
      <c r="N9456" s="6" t="str">
        <f>IFERROR(VLOOKUP($J9456,Lookup!$I:$M,Lookup!M$2,0),"")</f>
        <v/>
      </c>
      <c r="O9456" s="6">
        <f>IFERROR(VLOOKUP(E9456,Lookup!B:C,2,0),0)</f>
        <v>0</v>
      </c>
    </row>
    <row r="9457" customHeight="1" spans="11:15">
      <c r="K9457" s="6" t="str">
        <f>IFERROR(VLOOKUP($J9457,Lookup!$I:$M,Lookup!J$2,0),"")</f>
        <v/>
      </c>
      <c r="L9457" s="6" t="str">
        <f>IFERROR(VLOOKUP($J9457,Lookup!$I:$M,Lookup!K$2,0),"")</f>
        <v/>
      </c>
      <c r="M9457" s="6" t="str">
        <f>IFERROR(VLOOKUP($J9457,Lookup!$I:$M,Lookup!L$2,0),"")</f>
        <v/>
      </c>
      <c r="N9457" s="6" t="str">
        <f>IFERROR(VLOOKUP($J9457,Lookup!$I:$M,Lookup!M$2,0),"")</f>
        <v/>
      </c>
      <c r="O9457" s="6">
        <f>IFERROR(VLOOKUP(E9457,Lookup!B:C,2,0),0)</f>
        <v>0</v>
      </c>
    </row>
    <row r="9458" customHeight="1" spans="11:15">
      <c r="K9458" s="6" t="str">
        <f>IFERROR(VLOOKUP($J9458,Lookup!$I:$M,Lookup!J$2,0),"")</f>
        <v/>
      </c>
      <c r="L9458" s="6" t="str">
        <f>IFERROR(VLOOKUP($J9458,Lookup!$I:$M,Lookup!K$2,0),"")</f>
        <v/>
      </c>
      <c r="M9458" s="6" t="str">
        <f>IFERROR(VLOOKUP($J9458,Lookup!$I:$M,Lookup!L$2,0),"")</f>
        <v/>
      </c>
      <c r="N9458" s="6" t="str">
        <f>IFERROR(VLOOKUP($J9458,Lookup!$I:$M,Lookup!M$2,0),"")</f>
        <v/>
      </c>
      <c r="O9458" s="6">
        <f>IFERROR(VLOOKUP(E9458,Lookup!B:C,2,0),0)</f>
        <v>0</v>
      </c>
    </row>
    <row r="9459" customHeight="1" spans="11:15">
      <c r="K9459" s="6" t="str">
        <f>IFERROR(VLOOKUP($J9459,Lookup!$I:$M,Lookup!J$2,0),"")</f>
        <v/>
      </c>
      <c r="L9459" s="6" t="str">
        <f>IFERROR(VLOOKUP($J9459,Lookup!$I:$M,Lookup!K$2,0),"")</f>
        <v/>
      </c>
      <c r="M9459" s="6" t="str">
        <f>IFERROR(VLOOKUP($J9459,Lookup!$I:$M,Lookup!L$2,0),"")</f>
        <v/>
      </c>
      <c r="N9459" s="6" t="str">
        <f>IFERROR(VLOOKUP($J9459,Lookup!$I:$M,Lookup!M$2,0),"")</f>
        <v/>
      </c>
      <c r="O9459" s="6">
        <f>IFERROR(VLOOKUP(E9459,Lookup!B:C,2,0),0)</f>
        <v>0</v>
      </c>
    </row>
    <row r="9460" customHeight="1" spans="11:15">
      <c r="K9460" s="6" t="str">
        <f>IFERROR(VLOOKUP($J9460,Lookup!$I:$M,Lookup!J$2,0),"")</f>
        <v/>
      </c>
      <c r="L9460" s="6" t="str">
        <f>IFERROR(VLOOKUP($J9460,Lookup!$I:$M,Lookup!K$2,0),"")</f>
        <v/>
      </c>
      <c r="M9460" s="6" t="str">
        <f>IFERROR(VLOOKUP($J9460,Lookup!$I:$M,Lookup!L$2,0),"")</f>
        <v/>
      </c>
      <c r="N9460" s="6" t="str">
        <f>IFERROR(VLOOKUP($J9460,Lookup!$I:$M,Lookup!M$2,0),"")</f>
        <v/>
      </c>
      <c r="O9460" s="6">
        <f>IFERROR(VLOOKUP(E9460,Lookup!B:C,2,0),0)</f>
        <v>0</v>
      </c>
    </row>
    <row r="9461" customHeight="1" spans="11:15">
      <c r="K9461" s="6" t="str">
        <f>IFERROR(VLOOKUP($J9461,Lookup!$I:$M,Lookup!J$2,0),"")</f>
        <v/>
      </c>
      <c r="L9461" s="6" t="str">
        <f>IFERROR(VLOOKUP($J9461,Lookup!$I:$M,Lookup!K$2,0),"")</f>
        <v/>
      </c>
      <c r="M9461" s="6" t="str">
        <f>IFERROR(VLOOKUP($J9461,Lookup!$I:$M,Lookup!L$2,0),"")</f>
        <v/>
      </c>
      <c r="N9461" s="6" t="str">
        <f>IFERROR(VLOOKUP($J9461,Lookup!$I:$M,Lookup!M$2,0),"")</f>
        <v/>
      </c>
      <c r="O9461" s="6">
        <f>IFERROR(VLOOKUP(E9461,Lookup!B:C,2,0),0)</f>
        <v>0</v>
      </c>
    </row>
    <row r="9462" customHeight="1" spans="11:15">
      <c r="K9462" s="6" t="str">
        <f>IFERROR(VLOOKUP($J9462,Lookup!$I:$M,Lookup!J$2,0),"")</f>
        <v/>
      </c>
      <c r="L9462" s="6" t="str">
        <f>IFERROR(VLOOKUP($J9462,Lookup!$I:$M,Lookup!K$2,0),"")</f>
        <v/>
      </c>
      <c r="M9462" s="6" t="str">
        <f>IFERROR(VLOOKUP($J9462,Lookup!$I:$M,Lookup!L$2,0),"")</f>
        <v/>
      </c>
      <c r="N9462" s="6" t="str">
        <f>IFERROR(VLOOKUP($J9462,Lookup!$I:$M,Lookup!M$2,0),"")</f>
        <v/>
      </c>
      <c r="O9462" s="6">
        <f>IFERROR(VLOOKUP(E9462,Lookup!B:C,2,0),0)</f>
        <v>0</v>
      </c>
    </row>
    <row r="9463" customHeight="1" spans="11:15">
      <c r="K9463" s="6" t="str">
        <f>IFERROR(VLOOKUP($J9463,Lookup!$I:$M,Lookup!J$2,0),"")</f>
        <v/>
      </c>
      <c r="L9463" s="6" t="str">
        <f>IFERROR(VLOOKUP($J9463,Lookup!$I:$M,Lookup!K$2,0),"")</f>
        <v/>
      </c>
      <c r="M9463" s="6" t="str">
        <f>IFERROR(VLOOKUP($J9463,Lookup!$I:$M,Lookup!L$2,0),"")</f>
        <v/>
      </c>
      <c r="N9463" s="6" t="str">
        <f>IFERROR(VLOOKUP($J9463,Lookup!$I:$M,Lookup!M$2,0),"")</f>
        <v/>
      </c>
      <c r="O9463" s="6">
        <f>IFERROR(VLOOKUP(E9463,Lookup!B:C,2,0),0)</f>
        <v>0</v>
      </c>
    </row>
    <row r="9464" customHeight="1" spans="11:15">
      <c r="K9464" s="6" t="str">
        <f>IFERROR(VLOOKUP($J9464,Lookup!$I:$M,Lookup!J$2,0),"")</f>
        <v/>
      </c>
      <c r="L9464" s="6" t="str">
        <f>IFERROR(VLOOKUP($J9464,Lookup!$I:$M,Lookup!K$2,0),"")</f>
        <v/>
      </c>
      <c r="M9464" s="6" t="str">
        <f>IFERROR(VLOOKUP($J9464,Lookup!$I:$M,Lookup!L$2,0),"")</f>
        <v/>
      </c>
      <c r="N9464" s="6" t="str">
        <f>IFERROR(VLOOKUP($J9464,Lookup!$I:$M,Lookup!M$2,0),"")</f>
        <v/>
      </c>
      <c r="O9464" s="6">
        <f>IFERROR(VLOOKUP(E9464,Lookup!B:C,2,0),0)</f>
        <v>0</v>
      </c>
    </row>
    <row r="9465" customHeight="1" spans="11:15">
      <c r="K9465" s="6" t="str">
        <f>IFERROR(VLOOKUP($J9465,Lookup!$I:$M,Lookup!J$2,0),"")</f>
        <v/>
      </c>
      <c r="L9465" s="6" t="str">
        <f>IFERROR(VLOOKUP($J9465,Lookup!$I:$M,Lookup!K$2,0),"")</f>
        <v/>
      </c>
      <c r="M9465" s="6" t="str">
        <f>IFERROR(VLOOKUP($J9465,Lookup!$I:$M,Lookup!L$2,0),"")</f>
        <v/>
      </c>
      <c r="N9465" s="6" t="str">
        <f>IFERROR(VLOOKUP($J9465,Lookup!$I:$M,Lookup!M$2,0),"")</f>
        <v/>
      </c>
      <c r="O9465" s="6">
        <f>IFERROR(VLOOKUP(E9465,Lookup!B:C,2,0),0)</f>
        <v>0</v>
      </c>
    </row>
    <row r="9466" customHeight="1" spans="11:15">
      <c r="K9466" s="6" t="str">
        <f>IFERROR(VLOOKUP($J9466,Lookup!$I:$M,Lookup!J$2,0),"")</f>
        <v/>
      </c>
      <c r="L9466" s="6" t="str">
        <f>IFERROR(VLOOKUP($J9466,Lookup!$I:$M,Lookup!K$2,0),"")</f>
        <v/>
      </c>
      <c r="M9466" s="6" t="str">
        <f>IFERROR(VLOOKUP($J9466,Lookup!$I:$M,Lookup!L$2,0),"")</f>
        <v/>
      </c>
      <c r="N9466" s="6" t="str">
        <f>IFERROR(VLOOKUP($J9466,Lookup!$I:$M,Lookup!M$2,0),"")</f>
        <v/>
      </c>
      <c r="O9466" s="6">
        <f>IFERROR(VLOOKUP(E9466,Lookup!B:C,2,0),0)</f>
        <v>0</v>
      </c>
    </row>
    <row r="9467" customHeight="1" spans="11:15">
      <c r="K9467" s="6" t="str">
        <f>IFERROR(VLOOKUP($J9467,Lookup!$I:$M,Lookup!J$2,0),"")</f>
        <v/>
      </c>
      <c r="L9467" s="6" t="str">
        <f>IFERROR(VLOOKUP($J9467,Lookup!$I:$M,Lookup!K$2,0),"")</f>
        <v/>
      </c>
      <c r="M9467" s="6" t="str">
        <f>IFERROR(VLOOKUP($J9467,Lookup!$I:$M,Lookup!L$2,0),"")</f>
        <v/>
      </c>
      <c r="N9467" s="6" t="str">
        <f>IFERROR(VLOOKUP($J9467,Lookup!$I:$M,Lookup!M$2,0),"")</f>
        <v/>
      </c>
      <c r="O9467" s="6">
        <f>IFERROR(VLOOKUP(E9467,Lookup!B:C,2,0),0)</f>
        <v>0</v>
      </c>
    </row>
    <row r="9468" customHeight="1" spans="11:15">
      <c r="K9468" s="6" t="str">
        <f>IFERROR(VLOOKUP($J9468,Lookup!$I:$M,Lookup!J$2,0),"")</f>
        <v/>
      </c>
      <c r="L9468" s="6" t="str">
        <f>IFERROR(VLOOKUP($J9468,Lookup!$I:$M,Lookup!K$2,0),"")</f>
        <v/>
      </c>
      <c r="M9468" s="6" t="str">
        <f>IFERROR(VLOOKUP($J9468,Lookup!$I:$M,Lookup!L$2,0),"")</f>
        <v/>
      </c>
      <c r="N9468" s="6" t="str">
        <f>IFERROR(VLOOKUP($J9468,Lookup!$I:$M,Lookup!M$2,0),"")</f>
        <v/>
      </c>
      <c r="O9468" s="6">
        <f>IFERROR(VLOOKUP(E9468,Lookup!B:C,2,0),0)</f>
        <v>0</v>
      </c>
    </row>
    <row r="9469" customHeight="1" spans="11:15">
      <c r="K9469" s="6" t="str">
        <f>IFERROR(VLOOKUP($J9469,Lookup!$I:$M,Lookup!J$2,0),"")</f>
        <v/>
      </c>
      <c r="L9469" s="6" t="str">
        <f>IFERROR(VLOOKUP($J9469,Lookup!$I:$M,Lookup!K$2,0),"")</f>
        <v/>
      </c>
      <c r="M9469" s="6" t="str">
        <f>IFERROR(VLOOKUP($J9469,Lookup!$I:$M,Lookup!L$2,0),"")</f>
        <v/>
      </c>
      <c r="N9469" s="6" t="str">
        <f>IFERROR(VLOOKUP($J9469,Lookup!$I:$M,Lookup!M$2,0),"")</f>
        <v/>
      </c>
      <c r="O9469" s="6">
        <f>IFERROR(VLOOKUP(E9469,Lookup!B:C,2,0),0)</f>
        <v>0</v>
      </c>
    </row>
    <row r="9470" customHeight="1" spans="11:15">
      <c r="K9470" s="6" t="str">
        <f>IFERROR(VLOOKUP($J9470,Lookup!$I:$M,Lookup!J$2,0),"")</f>
        <v/>
      </c>
      <c r="L9470" s="6" t="str">
        <f>IFERROR(VLOOKUP($J9470,Lookup!$I:$M,Lookup!K$2,0),"")</f>
        <v/>
      </c>
      <c r="M9470" s="6" t="str">
        <f>IFERROR(VLOOKUP($J9470,Lookup!$I:$M,Lookup!L$2,0),"")</f>
        <v/>
      </c>
      <c r="N9470" s="6" t="str">
        <f>IFERROR(VLOOKUP($J9470,Lookup!$I:$M,Lookup!M$2,0),"")</f>
        <v/>
      </c>
      <c r="O9470" s="6">
        <f>IFERROR(VLOOKUP(E9470,Lookup!B:C,2,0),0)</f>
        <v>0</v>
      </c>
    </row>
    <row r="9471" customHeight="1" spans="11:15">
      <c r="K9471" s="6" t="str">
        <f>IFERROR(VLOOKUP($J9471,Lookup!$I:$M,Lookup!J$2,0),"")</f>
        <v/>
      </c>
      <c r="L9471" s="6" t="str">
        <f>IFERROR(VLOOKUP($J9471,Lookup!$I:$M,Lookup!K$2,0),"")</f>
        <v/>
      </c>
      <c r="M9471" s="6" t="str">
        <f>IFERROR(VLOOKUP($J9471,Lookup!$I:$M,Lookup!L$2,0),"")</f>
        <v/>
      </c>
      <c r="N9471" s="6" t="str">
        <f>IFERROR(VLOOKUP($J9471,Lookup!$I:$M,Lookup!M$2,0),"")</f>
        <v/>
      </c>
      <c r="O9471" s="6">
        <f>IFERROR(VLOOKUP(E9471,Lookup!B:C,2,0),0)</f>
        <v>0</v>
      </c>
    </row>
    <row r="9472" customHeight="1" spans="11:15">
      <c r="K9472" s="6" t="str">
        <f>IFERROR(VLOOKUP($J9472,Lookup!$I:$M,Lookup!J$2,0),"")</f>
        <v/>
      </c>
      <c r="L9472" s="6" t="str">
        <f>IFERROR(VLOOKUP($J9472,Lookup!$I:$M,Lookup!K$2,0),"")</f>
        <v/>
      </c>
      <c r="M9472" s="6" t="str">
        <f>IFERROR(VLOOKUP($J9472,Lookup!$I:$M,Lookup!L$2,0),"")</f>
        <v/>
      </c>
      <c r="N9472" s="6" t="str">
        <f>IFERROR(VLOOKUP($J9472,Lookup!$I:$M,Lookup!M$2,0),"")</f>
        <v/>
      </c>
      <c r="O9472" s="6">
        <f>IFERROR(VLOOKUP(E9472,Lookup!B:C,2,0),0)</f>
        <v>0</v>
      </c>
    </row>
    <row r="9473" customHeight="1" spans="11:15">
      <c r="K9473" s="6" t="str">
        <f>IFERROR(VLOOKUP($J9473,Lookup!$I:$M,Lookup!J$2,0),"")</f>
        <v/>
      </c>
      <c r="L9473" s="6" t="str">
        <f>IFERROR(VLOOKUP($J9473,Lookup!$I:$M,Lookup!K$2,0),"")</f>
        <v/>
      </c>
      <c r="M9473" s="6" t="str">
        <f>IFERROR(VLOOKUP($J9473,Lookup!$I:$M,Lookup!L$2,0),"")</f>
        <v/>
      </c>
      <c r="N9473" s="6" t="str">
        <f>IFERROR(VLOOKUP($J9473,Lookup!$I:$M,Lookup!M$2,0),"")</f>
        <v/>
      </c>
      <c r="O9473" s="6">
        <f>IFERROR(VLOOKUP(E9473,Lookup!B:C,2,0),0)</f>
        <v>0</v>
      </c>
    </row>
    <row r="9474" customHeight="1" spans="11:15">
      <c r="K9474" s="6" t="str">
        <f>IFERROR(VLOOKUP($J9474,Lookup!$I:$M,Lookup!J$2,0),"")</f>
        <v/>
      </c>
      <c r="L9474" s="6" t="str">
        <f>IFERROR(VLOOKUP($J9474,Lookup!$I:$M,Lookup!K$2,0),"")</f>
        <v/>
      </c>
      <c r="M9474" s="6" t="str">
        <f>IFERROR(VLOOKUP($J9474,Lookup!$I:$M,Lookup!L$2,0),"")</f>
        <v/>
      </c>
      <c r="N9474" s="6" t="str">
        <f>IFERROR(VLOOKUP($J9474,Lookup!$I:$M,Lookup!M$2,0),"")</f>
        <v/>
      </c>
      <c r="O9474" s="6">
        <f>IFERROR(VLOOKUP(E9474,Lookup!B:C,2,0),0)</f>
        <v>0</v>
      </c>
    </row>
    <row r="9475" customHeight="1" spans="11:15">
      <c r="K9475" s="6" t="str">
        <f>IFERROR(VLOOKUP($J9475,Lookup!$I:$M,Lookup!J$2,0),"")</f>
        <v/>
      </c>
      <c r="L9475" s="6" t="str">
        <f>IFERROR(VLOOKUP($J9475,Lookup!$I:$M,Lookup!K$2,0),"")</f>
        <v/>
      </c>
      <c r="M9475" s="6" t="str">
        <f>IFERROR(VLOOKUP($J9475,Lookup!$I:$M,Lookup!L$2,0),"")</f>
        <v/>
      </c>
      <c r="N9475" s="6" t="str">
        <f>IFERROR(VLOOKUP($J9475,Lookup!$I:$M,Lookup!M$2,0),"")</f>
        <v/>
      </c>
      <c r="O9475" s="6">
        <f>IFERROR(VLOOKUP(E9475,Lookup!B:C,2,0),0)</f>
        <v>0</v>
      </c>
    </row>
    <row r="9476" customHeight="1" spans="11:15">
      <c r="K9476" s="6" t="str">
        <f>IFERROR(VLOOKUP($J9476,Lookup!$I:$M,Lookup!J$2,0),"")</f>
        <v/>
      </c>
      <c r="L9476" s="6" t="str">
        <f>IFERROR(VLOOKUP($J9476,Lookup!$I:$M,Lookup!K$2,0),"")</f>
        <v/>
      </c>
      <c r="M9476" s="6" t="str">
        <f>IFERROR(VLOOKUP($J9476,Lookup!$I:$M,Lookup!L$2,0),"")</f>
        <v/>
      </c>
      <c r="N9476" s="6" t="str">
        <f>IFERROR(VLOOKUP($J9476,Lookup!$I:$M,Lookup!M$2,0),"")</f>
        <v/>
      </c>
      <c r="O9476" s="6">
        <f>IFERROR(VLOOKUP(E9476,Lookup!B:C,2,0),0)</f>
        <v>0</v>
      </c>
    </row>
    <row r="9477" customHeight="1" spans="11:15">
      <c r="K9477" s="6" t="str">
        <f>IFERROR(VLOOKUP($J9477,Lookup!$I:$M,Lookup!J$2,0),"")</f>
        <v/>
      </c>
      <c r="L9477" s="6" t="str">
        <f>IFERROR(VLOOKUP($J9477,Lookup!$I:$M,Lookup!K$2,0),"")</f>
        <v/>
      </c>
      <c r="M9477" s="6" t="str">
        <f>IFERROR(VLOOKUP($J9477,Lookup!$I:$M,Lookup!L$2,0),"")</f>
        <v/>
      </c>
      <c r="N9477" s="6" t="str">
        <f>IFERROR(VLOOKUP($J9477,Lookup!$I:$M,Lookup!M$2,0),"")</f>
        <v/>
      </c>
      <c r="O9477" s="6">
        <f>IFERROR(VLOOKUP(E9477,Lookup!B:C,2,0),0)</f>
        <v>0</v>
      </c>
    </row>
    <row r="9478" customHeight="1" spans="11:15">
      <c r="K9478" s="6" t="str">
        <f>IFERROR(VLOOKUP($J9478,Lookup!$I:$M,Lookup!J$2,0),"")</f>
        <v/>
      </c>
      <c r="L9478" s="6" t="str">
        <f>IFERROR(VLOOKUP($J9478,Lookup!$I:$M,Lookup!K$2,0),"")</f>
        <v/>
      </c>
      <c r="M9478" s="6" t="str">
        <f>IFERROR(VLOOKUP($J9478,Lookup!$I:$M,Lookup!L$2,0),"")</f>
        <v/>
      </c>
      <c r="N9478" s="6" t="str">
        <f>IFERROR(VLOOKUP($J9478,Lookup!$I:$M,Lookup!M$2,0),"")</f>
        <v/>
      </c>
      <c r="O9478" s="6">
        <f>IFERROR(VLOOKUP(E9478,Lookup!B:C,2,0),0)</f>
        <v>0</v>
      </c>
    </row>
    <row r="9479" customHeight="1" spans="11:15">
      <c r="K9479" s="6" t="str">
        <f>IFERROR(VLOOKUP($J9479,Lookup!$I:$M,Lookup!J$2,0),"")</f>
        <v/>
      </c>
      <c r="L9479" s="6" t="str">
        <f>IFERROR(VLOOKUP($J9479,Lookup!$I:$M,Lookup!K$2,0),"")</f>
        <v/>
      </c>
      <c r="M9479" s="6" t="str">
        <f>IFERROR(VLOOKUP($J9479,Lookup!$I:$M,Lookup!L$2,0),"")</f>
        <v/>
      </c>
      <c r="N9479" s="6" t="str">
        <f>IFERROR(VLOOKUP($J9479,Lookup!$I:$M,Lookup!M$2,0),"")</f>
        <v/>
      </c>
      <c r="O9479" s="6">
        <f>IFERROR(VLOOKUP(E9479,Lookup!B:C,2,0),0)</f>
        <v>0</v>
      </c>
    </row>
    <row r="9480" customHeight="1" spans="11:15">
      <c r="K9480" s="6" t="str">
        <f>IFERROR(VLOOKUP($J9480,Lookup!$I:$M,Lookup!J$2,0),"")</f>
        <v/>
      </c>
      <c r="L9480" s="6" t="str">
        <f>IFERROR(VLOOKUP($J9480,Lookup!$I:$M,Lookup!K$2,0),"")</f>
        <v/>
      </c>
      <c r="M9480" s="6" t="str">
        <f>IFERROR(VLOOKUP($J9480,Lookup!$I:$M,Lookup!L$2,0),"")</f>
        <v/>
      </c>
      <c r="N9480" s="6" t="str">
        <f>IFERROR(VLOOKUP($J9480,Lookup!$I:$M,Lookup!M$2,0),"")</f>
        <v/>
      </c>
      <c r="O9480" s="6">
        <f>IFERROR(VLOOKUP(E9480,Lookup!B:C,2,0),0)</f>
        <v>0</v>
      </c>
    </row>
    <row r="9481" customHeight="1" spans="11:15">
      <c r="K9481" s="6" t="str">
        <f>IFERROR(VLOOKUP($J9481,Lookup!$I:$M,Lookup!J$2,0),"")</f>
        <v/>
      </c>
      <c r="L9481" s="6" t="str">
        <f>IFERROR(VLOOKUP($J9481,Lookup!$I:$M,Lookup!K$2,0),"")</f>
        <v/>
      </c>
      <c r="M9481" s="6" t="str">
        <f>IFERROR(VLOOKUP($J9481,Lookup!$I:$M,Lookup!L$2,0),"")</f>
        <v/>
      </c>
      <c r="N9481" s="6" t="str">
        <f>IFERROR(VLOOKUP($J9481,Lookup!$I:$M,Lookup!M$2,0),"")</f>
        <v/>
      </c>
      <c r="O9481" s="6">
        <f>IFERROR(VLOOKUP(E9481,Lookup!B:C,2,0),0)</f>
        <v>0</v>
      </c>
    </row>
    <row r="9482" customHeight="1" spans="11:15">
      <c r="K9482" s="6" t="str">
        <f>IFERROR(VLOOKUP($J9482,Lookup!$I:$M,Lookup!J$2,0),"")</f>
        <v/>
      </c>
      <c r="L9482" s="6" t="str">
        <f>IFERROR(VLOOKUP($J9482,Lookup!$I:$M,Lookup!K$2,0),"")</f>
        <v/>
      </c>
      <c r="M9482" s="6" t="str">
        <f>IFERROR(VLOOKUP($J9482,Lookup!$I:$M,Lookup!L$2,0),"")</f>
        <v/>
      </c>
      <c r="N9482" s="6" t="str">
        <f>IFERROR(VLOOKUP($J9482,Lookup!$I:$M,Lookup!M$2,0),"")</f>
        <v/>
      </c>
      <c r="O9482" s="6">
        <f>IFERROR(VLOOKUP(E9482,Lookup!B:C,2,0),0)</f>
        <v>0</v>
      </c>
    </row>
    <row r="9483" customHeight="1" spans="11:15">
      <c r="K9483" s="6" t="str">
        <f>IFERROR(VLOOKUP($J9483,Lookup!$I:$M,Lookup!J$2,0),"")</f>
        <v/>
      </c>
      <c r="L9483" s="6" t="str">
        <f>IFERROR(VLOOKUP($J9483,Lookup!$I:$M,Lookup!K$2,0),"")</f>
        <v/>
      </c>
      <c r="M9483" s="6" t="str">
        <f>IFERROR(VLOOKUP($J9483,Lookup!$I:$M,Lookup!L$2,0),"")</f>
        <v/>
      </c>
      <c r="N9483" s="6" t="str">
        <f>IFERROR(VLOOKUP($J9483,Lookup!$I:$M,Lookup!M$2,0),"")</f>
        <v/>
      </c>
      <c r="O9483" s="6">
        <f>IFERROR(VLOOKUP(E9483,Lookup!B:C,2,0),0)</f>
        <v>0</v>
      </c>
    </row>
    <row r="9484" customHeight="1" spans="11:15">
      <c r="K9484" s="6" t="str">
        <f>IFERROR(VLOOKUP($J9484,Lookup!$I:$M,Lookup!J$2,0),"")</f>
        <v/>
      </c>
      <c r="L9484" s="6" t="str">
        <f>IFERROR(VLOOKUP($J9484,Lookup!$I:$M,Lookup!K$2,0),"")</f>
        <v/>
      </c>
      <c r="M9484" s="6" t="str">
        <f>IFERROR(VLOOKUP($J9484,Lookup!$I:$M,Lookup!L$2,0),"")</f>
        <v/>
      </c>
      <c r="N9484" s="6" t="str">
        <f>IFERROR(VLOOKUP($J9484,Lookup!$I:$M,Lookup!M$2,0),"")</f>
        <v/>
      </c>
      <c r="O9484" s="6">
        <f>IFERROR(VLOOKUP(E9484,Lookup!B:C,2,0),0)</f>
        <v>0</v>
      </c>
    </row>
    <row r="9485" customHeight="1" spans="11:15">
      <c r="K9485" s="6" t="str">
        <f>IFERROR(VLOOKUP($J9485,Lookup!$I:$M,Lookup!J$2,0),"")</f>
        <v/>
      </c>
      <c r="L9485" s="6" t="str">
        <f>IFERROR(VLOOKUP($J9485,Lookup!$I:$M,Lookup!K$2,0),"")</f>
        <v/>
      </c>
      <c r="M9485" s="6" t="str">
        <f>IFERROR(VLOOKUP($J9485,Lookup!$I:$M,Lookup!L$2,0),"")</f>
        <v/>
      </c>
      <c r="N9485" s="6" t="str">
        <f>IFERROR(VLOOKUP($J9485,Lookup!$I:$M,Lookup!M$2,0),"")</f>
        <v/>
      </c>
      <c r="O9485" s="6">
        <f>IFERROR(VLOOKUP(E9485,Lookup!B:C,2,0),0)</f>
        <v>0</v>
      </c>
    </row>
    <row r="9486" customHeight="1" spans="11:15">
      <c r="K9486" s="6" t="str">
        <f>IFERROR(VLOOKUP($J9486,Lookup!$I:$M,Lookup!J$2,0),"")</f>
        <v/>
      </c>
      <c r="L9486" s="6" t="str">
        <f>IFERROR(VLOOKUP($J9486,Lookup!$I:$M,Lookup!K$2,0),"")</f>
        <v/>
      </c>
      <c r="M9486" s="6" t="str">
        <f>IFERROR(VLOOKUP($J9486,Lookup!$I:$M,Lookup!L$2,0),"")</f>
        <v/>
      </c>
      <c r="N9486" s="6" t="str">
        <f>IFERROR(VLOOKUP($J9486,Lookup!$I:$M,Lookup!M$2,0),"")</f>
        <v/>
      </c>
      <c r="O9486" s="6">
        <f>IFERROR(VLOOKUP(E9486,Lookup!B:C,2,0),0)</f>
        <v>0</v>
      </c>
    </row>
    <row r="9487" customHeight="1" spans="11:15">
      <c r="K9487" s="6" t="str">
        <f>IFERROR(VLOOKUP($J9487,Lookup!$I:$M,Lookup!J$2,0),"")</f>
        <v/>
      </c>
      <c r="L9487" s="6" t="str">
        <f>IFERROR(VLOOKUP($J9487,Lookup!$I:$M,Lookup!K$2,0),"")</f>
        <v/>
      </c>
      <c r="M9487" s="6" t="str">
        <f>IFERROR(VLOOKUP($J9487,Lookup!$I:$M,Lookup!L$2,0),"")</f>
        <v/>
      </c>
      <c r="N9487" s="6" t="str">
        <f>IFERROR(VLOOKUP($J9487,Lookup!$I:$M,Lookup!M$2,0),"")</f>
        <v/>
      </c>
      <c r="O9487" s="6">
        <f>IFERROR(VLOOKUP(E9487,Lookup!B:C,2,0),0)</f>
        <v>0</v>
      </c>
    </row>
    <row r="9488" customHeight="1" spans="11:15">
      <c r="K9488" s="6" t="str">
        <f>IFERROR(VLOOKUP($J9488,Lookup!$I:$M,Lookup!J$2,0),"")</f>
        <v/>
      </c>
      <c r="L9488" s="6" t="str">
        <f>IFERROR(VLOOKUP($J9488,Lookup!$I:$M,Lookup!K$2,0),"")</f>
        <v/>
      </c>
      <c r="M9488" s="6" t="str">
        <f>IFERROR(VLOOKUP($J9488,Lookup!$I:$M,Lookup!L$2,0),"")</f>
        <v/>
      </c>
      <c r="N9488" s="6" t="str">
        <f>IFERROR(VLOOKUP($J9488,Lookup!$I:$M,Lookup!M$2,0),"")</f>
        <v/>
      </c>
      <c r="O9488" s="6">
        <f>IFERROR(VLOOKUP(E9488,Lookup!B:C,2,0),0)</f>
        <v>0</v>
      </c>
    </row>
    <row r="9489" customHeight="1" spans="11:15">
      <c r="K9489" s="6" t="str">
        <f>IFERROR(VLOOKUP($J9489,Lookup!$I:$M,Lookup!J$2,0),"")</f>
        <v/>
      </c>
      <c r="L9489" s="6" t="str">
        <f>IFERROR(VLOOKUP($J9489,Lookup!$I:$M,Lookup!K$2,0),"")</f>
        <v/>
      </c>
      <c r="M9489" s="6" t="str">
        <f>IFERROR(VLOOKUP($J9489,Lookup!$I:$M,Lookup!L$2,0),"")</f>
        <v/>
      </c>
      <c r="N9489" s="6" t="str">
        <f>IFERROR(VLOOKUP($J9489,Lookup!$I:$M,Lookup!M$2,0),"")</f>
        <v/>
      </c>
      <c r="O9489" s="6">
        <f>IFERROR(VLOOKUP(E9489,Lookup!B:C,2,0),0)</f>
        <v>0</v>
      </c>
    </row>
    <row r="9490" customHeight="1" spans="11:15">
      <c r="K9490" s="6" t="str">
        <f>IFERROR(VLOOKUP($J9490,Lookup!$I:$M,Lookup!J$2,0),"")</f>
        <v/>
      </c>
      <c r="L9490" s="6" t="str">
        <f>IFERROR(VLOOKUP($J9490,Lookup!$I:$M,Lookup!K$2,0),"")</f>
        <v/>
      </c>
      <c r="M9490" s="6" t="str">
        <f>IFERROR(VLOOKUP($J9490,Lookup!$I:$M,Lookup!L$2,0),"")</f>
        <v/>
      </c>
      <c r="N9490" s="6" t="str">
        <f>IFERROR(VLOOKUP($J9490,Lookup!$I:$M,Lookup!M$2,0),"")</f>
        <v/>
      </c>
      <c r="O9490" s="6">
        <f>IFERROR(VLOOKUP(E9490,Lookup!B:C,2,0),0)</f>
        <v>0</v>
      </c>
    </row>
    <row r="9491" customHeight="1" spans="11:15">
      <c r="K9491" s="6" t="str">
        <f>IFERROR(VLOOKUP($J9491,Lookup!$I:$M,Lookup!J$2,0),"")</f>
        <v/>
      </c>
      <c r="L9491" s="6" t="str">
        <f>IFERROR(VLOOKUP($J9491,Lookup!$I:$M,Lookup!K$2,0),"")</f>
        <v/>
      </c>
      <c r="M9491" s="6" t="str">
        <f>IFERROR(VLOOKUP($J9491,Lookup!$I:$M,Lookup!L$2,0),"")</f>
        <v/>
      </c>
      <c r="N9491" s="6" t="str">
        <f>IFERROR(VLOOKUP($J9491,Lookup!$I:$M,Lookup!M$2,0),"")</f>
        <v/>
      </c>
      <c r="O9491" s="6">
        <f>IFERROR(VLOOKUP(E9491,Lookup!B:C,2,0),0)</f>
        <v>0</v>
      </c>
    </row>
    <row r="9492" customHeight="1" spans="11:15">
      <c r="K9492" s="6" t="str">
        <f>IFERROR(VLOOKUP($J9492,Lookup!$I:$M,Lookup!J$2,0),"")</f>
        <v/>
      </c>
      <c r="L9492" s="6" t="str">
        <f>IFERROR(VLOOKUP($J9492,Lookup!$I:$M,Lookup!K$2,0),"")</f>
        <v/>
      </c>
      <c r="M9492" s="6" t="str">
        <f>IFERROR(VLOOKUP($J9492,Lookup!$I:$M,Lookup!L$2,0),"")</f>
        <v/>
      </c>
      <c r="N9492" s="6" t="str">
        <f>IFERROR(VLOOKUP($J9492,Lookup!$I:$M,Lookup!M$2,0),"")</f>
        <v/>
      </c>
      <c r="O9492" s="6">
        <f>IFERROR(VLOOKUP(E9492,Lookup!B:C,2,0),0)</f>
        <v>0</v>
      </c>
    </row>
    <row r="9493" customHeight="1" spans="11:15">
      <c r="K9493" s="6" t="str">
        <f>IFERROR(VLOOKUP($J9493,Lookup!$I:$M,Lookup!J$2,0),"")</f>
        <v/>
      </c>
      <c r="L9493" s="6" t="str">
        <f>IFERROR(VLOOKUP($J9493,Lookup!$I:$M,Lookup!K$2,0),"")</f>
        <v/>
      </c>
      <c r="M9493" s="6" t="str">
        <f>IFERROR(VLOOKUP($J9493,Lookup!$I:$M,Lookup!L$2,0),"")</f>
        <v/>
      </c>
      <c r="N9493" s="6" t="str">
        <f>IFERROR(VLOOKUP($J9493,Lookup!$I:$M,Lookup!M$2,0),"")</f>
        <v/>
      </c>
      <c r="O9493" s="6">
        <f>IFERROR(VLOOKUP(E9493,Lookup!B:C,2,0),0)</f>
        <v>0</v>
      </c>
    </row>
    <row r="9494" customHeight="1" spans="11:15">
      <c r="K9494" s="6" t="str">
        <f>IFERROR(VLOOKUP($J9494,Lookup!$I:$M,Lookup!J$2,0),"")</f>
        <v/>
      </c>
      <c r="L9494" s="6" t="str">
        <f>IFERROR(VLOOKUP($J9494,Lookup!$I:$M,Lookup!K$2,0),"")</f>
        <v/>
      </c>
      <c r="M9494" s="6" t="str">
        <f>IFERROR(VLOOKUP($J9494,Lookup!$I:$M,Lookup!L$2,0),"")</f>
        <v/>
      </c>
      <c r="N9494" s="6" t="str">
        <f>IFERROR(VLOOKUP($J9494,Lookup!$I:$M,Lookup!M$2,0),"")</f>
        <v/>
      </c>
      <c r="O9494" s="6">
        <f>IFERROR(VLOOKUP(E9494,Lookup!B:C,2,0),0)</f>
        <v>0</v>
      </c>
    </row>
    <row r="9495" customHeight="1" spans="11:15">
      <c r="K9495" s="6" t="str">
        <f>IFERROR(VLOOKUP($J9495,Lookup!$I:$M,Lookup!J$2,0),"")</f>
        <v/>
      </c>
      <c r="L9495" s="6" t="str">
        <f>IFERROR(VLOOKUP($J9495,Lookup!$I:$M,Lookup!K$2,0),"")</f>
        <v/>
      </c>
      <c r="M9495" s="6" t="str">
        <f>IFERROR(VLOOKUP($J9495,Lookup!$I:$M,Lookup!L$2,0),"")</f>
        <v/>
      </c>
      <c r="N9495" s="6" t="str">
        <f>IFERROR(VLOOKUP($J9495,Lookup!$I:$M,Lookup!M$2,0),"")</f>
        <v/>
      </c>
      <c r="O9495" s="6">
        <f>IFERROR(VLOOKUP(E9495,Lookup!B:C,2,0),0)</f>
        <v>0</v>
      </c>
    </row>
    <row r="9496" customHeight="1" spans="11:15">
      <c r="K9496" s="6" t="str">
        <f>IFERROR(VLOOKUP($J9496,Lookup!$I:$M,Lookup!J$2,0),"")</f>
        <v/>
      </c>
      <c r="L9496" s="6" t="str">
        <f>IFERROR(VLOOKUP($J9496,Lookup!$I:$M,Lookup!K$2,0),"")</f>
        <v/>
      </c>
      <c r="M9496" s="6" t="str">
        <f>IFERROR(VLOOKUP($J9496,Lookup!$I:$M,Lookup!L$2,0),"")</f>
        <v/>
      </c>
      <c r="N9496" s="6" t="str">
        <f>IFERROR(VLOOKUP($J9496,Lookup!$I:$M,Lookup!M$2,0),"")</f>
        <v/>
      </c>
      <c r="O9496" s="6">
        <f>IFERROR(VLOOKUP(E9496,Lookup!B:C,2,0),0)</f>
        <v>0</v>
      </c>
    </row>
    <row r="9497" customHeight="1" spans="11:15">
      <c r="K9497" s="6" t="str">
        <f>IFERROR(VLOOKUP($J9497,Lookup!$I:$M,Lookup!J$2,0),"")</f>
        <v/>
      </c>
      <c r="L9497" s="6" t="str">
        <f>IFERROR(VLOOKUP($J9497,Lookup!$I:$M,Lookup!K$2,0),"")</f>
        <v/>
      </c>
      <c r="M9497" s="6" t="str">
        <f>IFERROR(VLOOKUP($J9497,Lookup!$I:$M,Lookup!L$2,0),"")</f>
        <v/>
      </c>
      <c r="N9497" s="6" t="str">
        <f>IFERROR(VLOOKUP($J9497,Lookup!$I:$M,Lookup!M$2,0),"")</f>
        <v/>
      </c>
      <c r="O9497" s="6">
        <f>IFERROR(VLOOKUP(E9497,Lookup!B:C,2,0),0)</f>
        <v>0</v>
      </c>
    </row>
    <row r="9498" customHeight="1" spans="11:15">
      <c r="K9498" s="6" t="str">
        <f>IFERROR(VLOOKUP($J9498,Lookup!$I:$M,Lookup!J$2,0),"")</f>
        <v/>
      </c>
      <c r="L9498" s="6" t="str">
        <f>IFERROR(VLOOKUP($J9498,Lookup!$I:$M,Lookup!K$2,0),"")</f>
        <v/>
      </c>
      <c r="M9498" s="6" t="str">
        <f>IFERROR(VLOOKUP($J9498,Lookup!$I:$M,Lookup!L$2,0),"")</f>
        <v/>
      </c>
      <c r="N9498" s="6" t="str">
        <f>IFERROR(VLOOKUP($J9498,Lookup!$I:$M,Lookup!M$2,0),"")</f>
        <v/>
      </c>
      <c r="O9498" s="6">
        <f>IFERROR(VLOOKUP(E9498,Lookup!B:C,2,0),0)</f>
        <v>0</v>
      </c>
    </row>
    <row r="9499" customHeight="1" spans="11:15">
      <c r="K9499" s="6" t="str">
        <f>IFERROR(VLOOKUP($J9499,Lookup!$I:$M,Lookup!J$2,0),"")</f>
        <v/>
      </c>
      <c r="L9499" s="6" t="str">
        <f>IFERROR(VLOOKUP($J9499,Lookup!$I:$M,Lookup!K$2,0),"")</f>
        <v/>
      </c>
      <c r="M9499" s="6" t="str">
        <f>IFERROR(VLOOKUP($J9499,Lookup!$I:$M,Lookup!L$2,0),"")</f>
        <v/>
      </c>
      <c r="N9499" s="6" t="str">
        <f>IFERROR(VLOOKUP($J9499,Lookup!$I:$M,Lookup!M$2,0),"")</f>
        <v/>
      </c>
      <c r="O9499" s="6">
        <f>IFERROR(VLOOKUP(E9499,Lookup!B:C,2,0),0)</f>
        <v>0</v>
      </c>
    </row>
    <row r="9500" customHeight="1" spans="11:15">
      <c r="K9500" s="6" t="str">
        <f>IFERROR(VLOOKUP($J9500,Lookup!$I:$M,Lookup!J$2,0),"")</f>
        <v/>
      </c>
      <c r="L9500" s="6" t="str">
        <f>IFERROR(VLOOKUP($J9500,Lookup!$I:$M,Lookup!K$2,0),"")</f>
        <v/>
      </c>
      <c r="M9500" s="6" t="str">
        <f>IFERROR(VLOOKUP($J9500,Lookup!$I:$M,Lookup!L$2,0),"")</f>
        <v/>
      </c>
      <c r="N9500" s="6" t="str">
        <f>IFERROR(VLOOKUP($J9500,Lookup!$I:$M,Lookup!M$2,0),"")</f>
        <v/>
      </c>
      <c r="O9500" s="6">
        <f>IFERROR(VLOOKUP(E9500,Lookup!B:C,2,0),0)</f>
        <v>0</v>
      </c>
    </row>
    <row r="9501" customHeight="1" spans="11:15">
      <c r="K9501" s="6" t="str">
        <f>IFERROR(VLOOKUP($J9501,Lookup!$I:$M,Lookup!J$2,0),"")</f>
        <v/>
      </c>
      <c r="L9501" s="6" t="str">
        <f>IFERROR(VLOOKUP($J9501,Lookup!$I:$M,Lookup!K$2,0),"")</f>
        <v/>
      </c>
      <c r="M9501" s="6" t="str">
        <f>IFERROR(VLOOKUP($J9501,Lookup!$I:$M,Lookup!L$2,0),"")</f>
        <v/>
      </c>
      <c r="N9501" s="6" t="str">
        <f>IFERROR(VLOOKUP($J9501,Lookup!$I:$M,Lookup!M$2,0),"")</f>
        <v/>
      </c>
      <c r="O9501" s="6">
        <f>IFERROR(VLOOKUP(E9501,Lookup!B:C,2,0),0)</f>
        <v>0</v>
      </c>
    </row>
    <row r="9502" customHeight="1" spans="11:15">
      <c r="K9502" s="6" t="str">
        <f>IFERROR(VLOOKUP($J9502,Lookup!$I:$M,Lookup!J$2,0),"")</f>
        <v/>
      </c>
      <c r="L9502" s="6" t="str">
        <f>IFERROR(VLOOKUP($J9502,Lookup!$I:$M,Lookup!K$2,0),"")</f>
        <v/>
      </c>
      <c r="M9502" s="6" t="str">
        <f>IFERROR(VLOOKUP($J9502,Lookup!$I:$M,Lookup!L$2,0),"")</f>
        <v/>
      </c>
      <c r="N9502" s="6" t="str">
        <f>IFERROR(VLOOKUP($J9502,Lookup!$I:$M,Lookup!M$2,0),"")</f>
        <v/>
      </c>
      <c r="O9502" s="6">
        <f>IFERROR(VLOOKUP(E9502,Lookup!B:C,2,0),0)</f>
        <v>0</v>
      </c>
    </row>
    <row r="9503" customHeight="1" spans="11:15">
      <c r="K9503" s="6" t="str">
        <f>IFERROR(VLOOKUP($J9503,Lookup!$I:$M,Lookup!J$2,0),"")</f>
        <v/>
      </c>
      <c r="L9503" s="6" t="str">
        <f>IFERROR(VLOOKUP($J9503,Lookup!$I:$M,Lookup!K$2,0),"")</f>
        <v/>
      </c>
      <c r="M9503" s="6" t="str">
        <f>IFERROR(VLOOKUP($J9503,Lookup!$I:$M,Lookup!L$2,0),"")</f>
        <v/>
      </c>
      <c r="N9503" s="6" t="str">
        <f>IFERROR(VLOOKUP($J9503,Lookup!$I:$M,Lookup!M$2,0),"")</f>
        <v/>
      </c>
      <c r="O9503" s="6">
        <f>IFERROR(VLOOKUP(E9503,Lookup!B:C,2,0),0)</f>
        <v>0</v>
      </c>
    </row>
    <row r="9504" customHeight="1" spans="11:15">
      <c r="K9504" s="6" t="str">
        <f>IFERROR(VLOOKUP($J9504,Lookup!$I:$M,Lookup!J$2,0),"")</f>
        <v/>
      </c>
      <c r="L9504" s="6" t="str">
        <f>IFERROR(VLOOKUP($J9504,Lookup!$I:$M,Lookup!K$2,0),"")</f>
        <v/>
      </c>
      <c r="M9504" s="6" t="str">
        <f>IFERROR(VLOOKUP($J9504,Lookup!$I:$M,Lookup!L$2,0),"")</f>
        <v/>
      </c>
      <c r="N9504" s="6" t="str">
        <f>IFERROR(VLOOKUP($J9504,Lookup!$I:$M,Lookup!M$2,0),"")</f>
        <v/>
      </c>
      <c r="O9504" s="6">
        <f>IFERROR(VLOOKUP(E9504,Lookup!B:C,2,0),0)</f>
        <v>0</v>
      </c>
    </row>
    <row r="9505" customHeight="1" spans="11:15">
      <c r="K9505" s="6" t="str">
        <f>IFERROR(VLOOKUP($J9505,Lookup!$I:$M,Lookup!J$2,0),"")</f>
        <v/>
      </c>
      <c r="L9505" s="6" t="str">
        <f>IFERROR(VLOOKUP($J9505,Lookup!$I:$M,Lookup!K$2,0),"")</f>
        <v/>
      </c>
      <c r="M9505" s="6" t="str">
        <f>IFERROR(VLOOKUP($J9505,Lookup!$I:$M,Lookup!L$2,0),"")</f>
        <v/>
      </c>
      <c r="N9505" s="6" t="str">
        <f>IFERROR(VLOOKUP($J9505,Lookup!$I:$M,Lookup!M$2,0),"")</f>
        <v/>
      </c>
      <c r="O9505" s="6">
        <f>IFERROR(VLOOKUP(E9505,Lookup!B:C,2,0),0)</f>
        <v>0</v>
      </c>
    </row>
    <row r="9506" customHeight="1" spans="11:15">
      <c r="K9506" s="6" t="str">
        <f>IFERROR(VLOOKUP($J9506,Lookup!$I:$M,Lookup!J$2,0),"")</f>
        <v/>
      </c>
      <c r="L9506" s="6" t="str">
        <f>IFERROR(VLOOKUP($J9506,Lookup!$I:$M,Lookup!K$2,0),"")</f>
        <v/>
      </c>
      <c r="M9506" s="6" t="str">
        <f>IFERROR(VLOOKUP($J9506,Lookup!$I:$M,Lookup!L$2,0),"")</f>
        <v/>
      </c>
      <c r="N9506" s="6" t="str">
        <f>IFERROR(VLOOKUP($J9506,Lookup!$I:$M,Lookup!M$2,0),"")</f>
        <v/>
      </c>
      <c r="O9506" s="6">
        <f>IFERROR(VLOOKUP(E9506,Lookup!B:C,2,0),0)</f>
        <v>0</v>
      </c>
    </row>
    <row r="9507" customHeight="1" spans="11:15">
      <c r="K9507" s="6" t="str">
        <f>IFERROR(VLOOKUP($J9507,Lookup!$I:$M,Lookup!J$2,0),"")</f>
        <v/>
      </c>
      <c r="L9507" s="6" t="str">
        <f>IFERROR(VLOOKUP($J9507,Lookup!$I:$M,Lookup!K$2,0),"")</f>
        <v/>
      </c>
      <c r="M9507" s="6" t="str">
        <f>IFERROR(VLOOKUP($J9507,Lookup!$I:$M,Lookup!L$2,0),"")</f>
        <v/>
      </c>
      <c r="N9507" s="6" t="str">
        <f>IFERROR(VLOOKUP($J9507,Lookup!$I:$M,Lookup!M$2,0),"")</f>
        <v/>
      </c>
      <c r="O9507" s="6">
        <f>IFERROR(VLOOKUP(E9507,Lookup!B:C,2,0),0)</f>
        <v>0</v>
      </c>
    </row>
    <row r="9508" customHeight="1" spans="11:15">
      <c r="K9508" s="6" t="str">
        <f>IFERROR(VLOOKUP($J9508,Lookup!$I:$M,Lookup!J$2,0),"")</f>
        <v/>
      </c>
      <c r="L9508" s="6" t="str">
        <f>IFERROR(VLOOKUP($J9508,Lookup!$I:$M,Lookup!K$2,0),"")</f>
        <v/>
      </c>
      <c r="M9508" s="6" t="str">
        <f>IFERROR(VLOOKUP($J9508,Lookup!$I:$M,Lookup!L$2,0),"")</f>
        <v/>
      </c>
      <c r="N9508" s="6" t="str">
        <f>IFERROR(VLOOKUP($J9508,Lookup!$I:$M,Lookup!M$2,0),"")</f>
        <v/>
      </c>
      <c r="O9508" s="6">
        <f>IFERROR(VLOOKUP(E9508,Lookup!B:C,2,0),0)</f>
        <v>0</v>
      </c>
    </row>
    <row r="9509" customHeight="1" spans="11:15">
      <c r="K9509" s="6" t="str">
        <f>IFERROR(VLOOKUP($J9509,Lookup!$I:$M,Lookup!J$2,0),"")</f>
        <v/>
      </c>
      <c r="L9509" s="6" t="str">
        <f>IFERROR(VLOOKUP($J9509,Lookup!$I:$M,Lookup!K$2,0),"")</f>
        <v/>
      </c>
      <c r="M9509" s="6" t="str">
        <f>IFERROR(VLOOKUP($J9509,Lookup!$I:$M,Lookup!L$2,0),"")</f>
        <v/>
      </c>
      <c r="N9509" s="6" t="str">
        <f>IFERROR(VLOOKUP($J9509,Lookup!$I:$M,Lookup!M$2,0),"")</f>
        <v/>
      </c>
      <c r="O9509" s="6">
        <f>IFERROR(VLOOKUP(E9509,Lookup!B:C,2,0),0)</f>
        <v>0</v>
      </c>
    </row>
    <row r="9510" customHeight="1" spans="11:15">
      <c r="K9510" s="6" t="str">
        <f>IFERROR(VLOOKUP($J9510,Lookup!$I:$M,Lookup!J$2,0),"")</f>
        <v/>
      </c>
      <c r="L9510" s="6" t="str">
        <f>IFERROR(VLOOKUP($J9510,Lookup!$I:$M,Lookup!K$2,0),"")</f>
        <v/>
      </c>
      <c r="M9510" s="6" t="str">
        <f>IFERROR(VLOOKUP($J9510,Lookup!$I:$M,Lookup!L$2,0),"")</f>
        <v/>
      </c>
      <c r="N9510" s="6" t="str">
        <f>IFERROR(VLOOKUP($J9510,Lookup!$I:$M,Lookup!M$2,0),"")</f>
        <v/>
      </c>
      <c r="O9510" s="6">
        <f>IFERROR(VLOOKUP(E9510,Lookup!B:C,2,0),0)</f>
        <v>0</v>
      </c>
    </row>
    <row r="9511" customHeight="1" spans="11:15">
      <c r="K9511" s="6" t="str">
        <f>IFERROR(VLOOKUP($J9511,Lookup!$I:$M,Lookup!J$2,0),"")</f>
        <v/>
      </c>
      <c r="L9511" s="6" t="str">
        <f>IFERROR(VLOOKUP($J9511,Lookup!$I:$M,Lookup!K$2,0),"")</f>
        <v/>
      </c>
      <c r="M9511" s="6" t="str">
        <f>IFERROR(VLOOKUP($J9511,Lookup!$I:$M,Lookup!L$2,0),"")</f>
        <v/>
      </c>
      <c r="N9511" s="6" t="str">
        <f>IFERROR(VLOOKUP($J9511,Lookup!$I:$M,Lookup!M$2,0),"")</f>
        <v/>
      </c>
      <c r="O9511" s="6">
        <f>IFERROR(VLOOKUP(E9511,Lookup!B:C,2,0),0)</f>
        <v>0</v>
      </c>
    </row>
    <row r="9512" customHeight="1" spans="11:15">
      <c r="K9512" s="6" t="str">
        <f>IFERROR(VLOOKUP($J9512,Lookup!$I:$M,Lookup!J$2,0),"")</f>
        <v/>
      </c>
      <c r="L9512" s="6" t="str">
        <f>IFERROR(VLOOKUP($J9512,Lookup!$I:$M,Lookup!K$2,0),"")</f>
        <v/>
      </c>
      <c r="M9512" s="6" t="str">
        <f>IFERROR(VLOOKUP($J9512,Lookup!$I:$M,Lookup!L$2,0),"")</f>
        <v/>
      </c>
      <c r="N9512" s="6" t="str">
        <f>IFERROR(VLOOKUP($J9512,Lookup!$I:$M,Lookup!M$2,0),"")</f>
        <v/>
      </c>
      <c r="O9512" s="6">
        <f>IFERROR(VLOOKUP(E9512,Lookup!B:C,2,0),0)</f>
        <v>0</v>
      </c>
    </row>
    <row r="9513" customHeight="1" spans="11:15">
      <c r="K9513" s="6" t="str">
        <f>IFERROR(VLOOKUP($J9513,Lookup!$I:$M,Lookup!J$2,0),"")</f>
        <v/>
      </c>
      <c r="L9513" s="6" t="str">
        <f>IFERROR(VLOOKUP($J9513,Lookup!$I:$M,Lookup!K$2,0),"")</f>
        <v/>
      </c>
      <c r="M9513" s="6" t="str">
        <f>IFERROR(VLOOKUP($J9513,Lookup!$I:$M,Lookup!L$2,0),"")</f>
        <v/>
      </c>
      <c r="N9513" s="6" t="str">
        <f>IFERROR(VLOOKUP($J9513,Lookup!$I:$M,Lookup!M$2,0),"")</f>
        <v/>
      </c>
      <c r="O9513" s="6">
        <f>IFERROR(VLOOKUP(E9513,Lookup!B:C,2,0),0)</f>
        <v>0</v>
      </c>
    </row>
    <row r="9514" customHeight="1" spans="11:15">
      <c r="K9514" s="6" t="str">
        <f>IFERROR(VLOOKUP($J9514,Lookup!$I:$M,Lookup!J$2,0),"")</f>
        <v/>
      </c>
      <c r="L9514" s="6" t="str">
        <f>IFERROR(VLOOKUP($J9514,Lookup!$I:$M,Lookup!K$2,0),"")</f>
        <v/>
      </c>
      <c r="M9514" s="6" t="str">
        <f>IFERROR(VLOOKUP($J9514,Lookup!$I:$M,Lookup!L$2,0),"")</f>
        <v/>
      </c>
      <c r="N9514" s="6" t="str">
        <f>IFERROR(VLOOKUP($J9514,Lookup!$I:$M,Lookup!M$2,0),"")</f>
        <v/>
      </c>
      <c r="O9514" s="6">
        <f>IFERROR(VLOOKUP(E9514,Lookup!B:C,2,0),0)</f>
        <v>0</v>
      </c>
    </row>
    <row r="9515" customHeight="1" spans="11:15">
      <c r="K9515" s="6" t="str">
        <f>IFERROR(VLOOKUP($J9515,Lookup!$I:$M,Lookup!J$2,0),"")</f>
        <v/>
      </c>
      <c r="L9515" s="6" t="str">
        <f>IFERROR(VLOOKUP($J9515,Lookup!$I:$M,Lookup!K$2,0),"")</f>
        <v/>
      </c>
      <c r="M9515" s="6" t="str">
        <f>IFERROR(VLOOKUP($J9515,Lookup!$I:$M,Lookup!L$2,0),"")</f>
        <v/>
      </c>
      <c r="N9515" s="6" t="str">
        <f>IFERROR(VLOOKUP($J9515,Lookup!$I:$M,Lookup!M$2,0),"")</f>
        <v/>
      </c>
      <c r="O9515" s="6">
        <f>IFERROR(VLOOKUP(E9515,Lookup!B:C,2,0),0)</f>
        <v>0</v>
      </c>
    </row>
    <row r="9516" customHeight="1" spans="11:15">
      <c r="K9516" s="6" t="str">
        <f>IFERROR(VLOOKUP($J9516,Lookup!$I:$M,Lookup!J$2,0),"")</f>
        <v/>
      </c>
      <c r="L9516" s="6" t="str">
        <f>IFERROR(VLOOKUP($J9516,Lookup!$I:$M,Lookup!K$2,0),"")</f>
        <v/>
      </c>
      <c r="M9516" s="6" t="str">
        <f>IFERROR(VLOOKUP($J9516,Lookup!$I:$M,Lookup!L$2,0),"")</f>
        <v/>
      </c>
      <c r="N9516" s="6" t="str">
        <f>IFERROR(VLOOKUP($J9516,Lookup!$I:$M,Lookup!M$2,0),"")</f>
        <v/>
      </c>
      <c r="O9516" s="6">
        <f>IFERROR(VLOOKUP(E9516,Lookup!B:C,2,0),0)</f>
        <v>0</v>
      </c>
    </row>
    <row r="9517" customHeight="1" spans="11:15">
      <c r="K9517" s="6" t="str">
        <f>IFERROR(VLOOKUP($J9517,Lookup!$I:$M,Lookup!J$2,0),"")</f>
        <v/>
      </c>
      <c r="L9517" s="6" t="str">
        <f>IFERROR(VLOOKUP($J9517,Lookup!$I:$M,Lookup!K$2,0),"")</f>
        <v/>
      </c>
      <c r="M9517" s="6" t="str">
        <f>IFERROR(VLOOKUP($J9517,Lookup!$I:$M,Lookup!L$2,0),"")</f>
        <v/>
      </c>
      <c r="N9517" s="6" t="str">
        <f>IFERROR(VLOOKUP($J9517,Lookup!$I:$M,Lookup!M$2,0),"")</f>
        <v/>
      </c>
      <c r="O9517" s="6">
        <f>IFERROR(VLOOKUP(E9517,Lookup!B:C,2,0),0)</f>
        <v>0</v>
      </c>
    </row>
    <row r="9518" customHeight="1" spans="11:15">
      <c r="K9518" s="6" t="str">
        <f>IFERROR(VLOOKUP($J9518,Lookup!$I:$M,Lookup!J$2,0),"")</f>
        <v/>
      </c>
      <c r="L9518" s="6" t="str">
        <f>IFERROR(VLOOKUP($J9518,Lookup!$I:$M,Lookup!K$2,0),"")</f>
        <v/>
      </c>
      <c r="M9518" s="6" t="str">
        <f>IFERROR(VLOOKUP($J9518,Lookup!$I:$M,Lookup!L$2,0),"")</f>
        <v/>
      </c>
      <c r="N9518" s="6" t="str">
        <f>IFERROR(VLOOKUP($J9518,Lookup!$I:$M,Lookup!M$2,0),"")</f>
        <v/>
      </c>
      <c r="O9518" s="6">
        <f>IFERROR(VLOOKUP(E9518,Lookup!B:C,2,0),0)</f>
        <v>0</v>
      </c>
    </row>
    <row r="9519" customHeight="1" spans="11:15">
      <c r="K9519" s="6" t="str">
        <f>IFERROR(VLOOKUP($J9519,Lookup!$I:$M,Lookup!J$2,0),"")</f>
        <v/>
      </c>
      <c r="L9519" s="6" t="str">
        <f>IFERROR(VLOOKUP($J9519,Lookup!$I:$M,Lookup!K$2,0),"")</f>
        <v/>
      </c>
      <c r="M9519" s="6" t="str">
        <f>IFERROR(VLOOKUP($J9519,Lookup!$I:$M,Lookup!L$2,0),"")</f>
        <v/>
      </c>
      <c r="N9519" s="6" t="str">
        <f>IFERROR(VLOOKUP($J9519,Lookup!$I:$M,Lookup!M$2,0),"")</f>
        <v/>
      </c>
      <c r="O9519" s="6">
        <f>IFERROR(VLOOKUP(E9519,Lookup!B:C,2,0),0)</f>
        <v>0</v>
      </c>
    </row>
    <row r="9520" customHeight="1" spans="11:15">
      <c r="K9520" s="6" t="str">
        <f>IFERROR(VLOOKUP($J9520,Lookup!$I:$M,Lookup!J$2,0),"")</f>
        <v/>
      </c>
      <c r="L9520" s="6" t="str">
        <f>IFERROR(VLOOKUP($J9520,Lookup!$I:$M,Lookup!K$2,0),"")</f>
        <v/>
      </c>
      <c r="M9520" s="6" t="str">
        <f>IFERROR(VLOOKUP($J9520,Lookup!$I:$M,Lookup!L$2,0),"")</f>
        <v/>
      </c>
      <c r="N9520" s="6" t="str">
        <f>IFERROR(VLOOKUP($J9520,Lookup!$I:$M,Lookup!M$2,0),"")</f>
        <v/>
      </c>
      <c r="O9520" s="6">
        <f>IFERROR(VLOOKUP(E9520,Lookup!B:C,2,0),0)</f>
        <v>0</v>
      </c>
    </row>
    <row r="9521" customHeight="1" spans="11:15">
      <c r="K9521" s="6" t="str">
        <f>IFERROR(VLOOKUP($J9521,Lookup!$I:$M,Lookup!J$2,0),"")</f>
        <v/>
      </c>
      <c r="L9521" s="6" t="str">
        <f>IFERROR(VLOOKUP($J9521,Lookup!$I:$M,Lookup!K$2,0),"")</f>
        <v/>
      </c>
      <c r="M9521" s="6" t="str">
        <f>IFERROR(VLOOKUP($J9521,Lookup!$I:$M,Lookup!L$2,0),"")</f>
        <v/>
      </c>
      <c r="N9521" s="6" t="str">
        <f>IFERROR(VLOOKUP($J9521,Lookup!$I:$M,Lookup!M$2,0),"")</f>
        <v/>
      </c>
      <c r="O9521" s="6">
        <f>IFERROR(VLOOKUP(E9521,Lookup!B:C,2,0),0)</f>
        <v>0</v>
      </c>
    </row>
    <row r="9522" customHeight="1" spans="11:15">
      <c r="K9522" s="6" t="str">
        <f>IFERROR(VLOOKUP($J9522,Lookup!$I:$M,Lookup!J$2,0),"")</f>
        <v/>
      </c>
      <c r="L9522" s="6" t="str">
        <f>IFERROR(VLOOKUP($J9522,Lookup!$I:$M,Lookup!K$2,0),"")</f>
        <v/>
      </c>
      <c r="M9522" s="6" t="str">
        <f>IFERROR(VLOOKUP($J9522,Lookup!$I:$M,Lookup!L$2,0),"")</f>
        <v/>
      </c>
      <c r="N9522" s="6" t="str">
        <f>IFERROR(VLOOKUP($J9522,Lookup!$I:$M,Lookup!M$2,0),"")</f>
        <v/>
      </c>
      <c r="O9522" s="6">
        <f>IFERROR(VLOOKUP(E9522,Lookup!B:C,2,0),0)</f>
        <v>0</v>
      </c>
    </row>
    <row r="9523" customHeight="1" spans="11:15">
      <c r="K9523" s="6" t="str">
        <f>IFERROR(VLOOKUP($J9523,Lookup!$I:$M,Lookup!J$2,0),"")</f>
        <v/>
      </c>
      <c r="L9523" s="6" t="str">
        <f>IFERROR(VLOOKUP($J9523,Lookup!$I:$M,Lookup!K$2,0),"")</f>
        <v/>
      </c>
      <c r="M9523" s="6" t="str">
        <f>IFERROR(VLOOKUP($J9523,Lookup!$I:$M,Lookup!L$2,0),"")</f>
        <v/>
      </c>
      <c r="N9523" s="6" t="str">
        <f>IFERROR(VLOOKUP($J9523,Lookup!$I:$M,Lookup!M$2,0),"")</f>
        <v/>
      </c>
      <c r="O9523" s="6">
        <f>IFERROR(VLOOKUP(E9523,Lookup!B:C,2,0),0)</f>
        <v>0</v>
      </c>
    </row>
    <row r="9524" customHeight="1" spans="11:15">
      <c r="K9524" s="6" t="str">
        <f>IFERROR(VLOOKUP($J9524,Lookup!$I:$M,Lookup!J$2,0),"")</f>
        <v/>
      </c>
      <c r="L9524" s="6" t="str">
        <f>IFERROR(VLOOKUP($J9524,Lookup!$I:$M,Lookup!K$2,0),"")</f>
        <v/>
      </c>
      <c r="M9524" s="6" t="str">
        <f>IFERROR(VLOOKUP($J9524,Lookup!$I:$M,Lookup!L$2,0),"")</f>
        <v/>
      </c>
      <c r="N9524" s="6" t="str">
        <f>IFERROR(VLOOKUP($J9524,Lookup!$I:$M,Lookup!M$2,0),"")</f>
        <v/>
      </c>
      <c r="O9524" s="6">
        <f>IFERROR(VLOOKUP(E9524,Lookup!B:C,2,0),0)</f>
        <v>0</v>
      </c>
    </row>
    <row r="9525" customHeight="1" spans="11:15">
      <c r="K9525" s="6" t="str">
        <f>IFERROR(VLOOKUP($J9525,Lookup!$I:$M,Lookup!J$2,0),"")</f>
        <v/>
      </c>
      <c r="L9525" s="6" t="str">
        <f>IFERROR(VLOOKUP($J9525,Lookup!$I:$M,Lookup!K$2,0),"")</f>
        <v/>
      </c>
      <c r="M9525" s="6" t="str">
        <f>IFERROR(VLOOKUP($J9525,Lookup!$I:$M,Lookup!L$2,0),"")</f>
        <v/>
      </c>
      <c r="N9525" s="6" t="str">
        <f>IFERROR(VLOOKUP($J9525,Lookup!$I:$M,Lookup!M$2,0),"")</f>
        <v/>
      </c>
      <c r="O9525" s="6">
        <f>IFERROR(VLOOKUP(E9525,Lookup!B:C,2,0),0)</f>
        <v>0</v>
      </c>
    </row>
    <row r="9526" customHeight="1" spans="11:15">
      <c r="K9526" s="6" t="str">
        <f>IFERROR(VLOOKUP($J9526,Lookup!$I:$M,Lookup!J$2,0),"")</f>
        <v/>
      </c>
      <c r="L9526" s="6" t="str">
        <f>IFERROR(VLOOKUP($J9526,Lookup!$I:$M,Lookup!K$2,0),"")</f>
        <v/>
      </c>
      <c r="M9526" s="6" t="str">
        <f>IFERROR(VLOOKUP($J9526,Lookup!$I:$M,Lookup!L$2,0),"")</f>
        <v/>
      </c>
      <c r="N9526" s="6" t="str">
        <f>IFERROR(VLOOKUP($J9526,Lookup!$I:$M,Lookup!M$2,0),"")</f>
        <v/>
      </c>
      <c r="O9526" s="6">
        <f>IFERROR(VLOOKUP(E9526,Lookup!B:C,2,0),0)</f>
        <v>0</v>
      </c>
    </row>
    <row r="9527" customHeight="1" spans="11:15">
      <c r="K9527" s="6" t="str">
        <f>IFERROR(VLOOKUP($J9527,Lookup!$I:$M,Lookup!J$2,0),"")</f>
        <v/>
      </c>
      <c r="L9527" s="6" t="str">
        <f>IFERROR(VLOOKUP($J9527,Lookup!$I:$M,Lookup!K$2,0),"")</f>
        <v/>
      </c>
      <c r="M9527" s="6" t="str">
        <f>IFERROR(VLOOKUP($J9527,Lookup!$I:$M,Lookup!L$2,0),"")</f>
        <v/>
      </c>
      <c r="N9527" s="6" t="str">
        <f>IFERROR(VLOOKUP($J9527,Lookup!$I:$M,Lookup!M$2,0),"")</f>
        <v/>
      </c>
      <c r="O9527" s="6">
        <f>IFERROR(VLOOKUP(E9527,Lookup!B:C,2,0),0)</f>
        <v>0</v>
      </c>
    </row>
    <row r="9528" customHeight="1" spans="11:15">
      <c r="K9528" s="6" t="str">
        <f>IFERROR(VLOOKUP($J9528,Lookup!$I:$M,Lookup!J$2,0),"")</f>
        <v/>
      </c>
      <c r="L9528" s="6" t="str">
        <f>IFERROR(VLOOKUP($J9528,Lookup!$I:$M,Lookup!K$2,0),"")</f>
        <v/>
      </c>
      <c r="M9528" s="6" t="str">
        <f>IFERROR(VLOOKUP($J9528,Lookup!$I:$M,Lookup!L$2,0),"")</f>
        <v/>
      </c>
      <c r="N9528" s="6" t="str">
        <f>IFERROR(VLOOKUP($J9528,Lookup!$I:$M,Lookup!M$2,0),"")</f>
        <v/>
      </c>
      <c r="O9528" s="6">
        <f>IFERROR(VLOOKUP(E9528,Lookup!B:C,2,0),0)</f>
        <v>0</v>
      </c>
    </row>
    <row r="9529" customHeight="1" spans="11:15">
      <c r="K9529" s="6" t="str">
        <f>IFERROR(VLOOKUP($J9529,Lookup!$I:$M,Lookup!J$2,0),"")</f>
        <v/>
      </c>
      <c r="L9529" s="6" t="str">
        <f>IFERROR(VLOOKUP($J9529,Lookup!$I:$M,Lookup!K$2,0),"")</f>
        <v/>
      </c>
      <c r="M9529" s="6" t="str">
        <f>IFERROR(VLOOKUP($J9529,Lookup!$I:$M,Lookup!L$2,0),"")</f>
        <v/>
      </c>
      <c r="N9529" s="6" t="str">
        <f>IFERROR(VLOOKUP($J9529,Lookup!$I:$M,Lookup!M$2,0),"")</f>
        <v/>
      </c>
      <c r="O9529" s="6">
        <f>IFERROR(VLOOKUP(E9529,Lookup!B:C,2,0),0)</f>
        <v>0</v>
      </c>
    </row>
    <row r="9530" customHeight="1" spans="11:15">
      <c r="K9530" s="6" t="str">
        <f>IFERROR(VLOOKUP($J9530,Lookup!$I:$M,Lookup!J$2,0),"")</f>
        <v/>
      </c>
      <c r="L9530" s="6" t="str">
        <f>IFERROR(VLOOKUP($J9530,Lookup!$I:$M,Lookup!K$2,0),"")</f>
        <v/>
      </c>
      <c r="M9530" s="6" t="str">
        <f>IFERROR(VLOOKUP($J9530,Lookup!$I:$M,Lookup!L$2,0),"")</f>
        <v/>
      </c>
      <c r="N9530" s="6" t="str">
        <f>IFERROR(VLOOKUP($J9530,Lookup!$I:$M,Lookup!M$2,0),"")</f>
        <v/>
      </c>
      <c r="O9530" s="6">
        <f>IFERROR(VLOOKUP(E9530,Lookup!B:C,2,0),0)</f>
        <v>0</v>
      </c>
    </row>
    <row r="9531" customHeight="1" spans="11:15">
      <c r="K9531" s="6" t="str">
        <f>IFERROR(VLOOKUP($J9531,Lookup!$I:$M,Lookup!J$2,0),"")</f>
        <v/>
      </c>
      <c r="L9531" s="6" t="str">
        <f>IFERROR(VLOOKUP($J9531,Lookup!$I:$M,Lookup!K$2,0),"")</f>
        <v/>
      </c>
      <c r="M9531" s="6" t="str">
        <f>IFERROR(VLOOKUP($J9531,Lookup!$I:$M,Lookup!L$2,0),"")</f>
        <v/>
      </c>
      <c r="N9531" s="6" t="str">
        <f>IFERROR(VLOOKUP($J9531,Lookup!$I:$M,Lookup!M$2,0),"")</f>
        <v/>
      </c>
      <c r="O9531" s="6">
        <f>IFERROR(VLOOKUP(E9531,Lookup!B:C,2,0),0)</f>
        <v>0</v>
      </c>
    </row>
    <row r="9532" customHeight="1" spans="11:15">
      <c r="K9532" s="6" t="str">
        <f>IFERROR(VLOOKUP($J9532,Lookup!$I:$M,Lookup!J$2,0),"")</f>
        <v/>
      </c>
      <c r="L9532" s="6" t="str">
        <f>IFERROR(VLOOKUP($J9532,Lookup!$I:$M,Lookup!K$2,0),"")</f>
        <v/>
      </c>
      <c r="M9532" s="6" t="str">
        <f>IFERROR(VLOOKUP($J9532,Lookup!$I:$M,Lookup!L$2,0),"")</f>
        <v/>
      </c>
      <c r="N9532" s="6" t="str">
        <f>IFERROR(VLOOKUP($J9532,Lookup!$I:$M,Lookup!M$2,0),"")</f>
        <v/>
      </c>
      <c r="O9532" s="6">
        <f>IFERROR(VLOOKUP(E9532,Lookup!B:C,2,0),0)</f>
        <v>0</v>
      </c>
    </row>
    <row r="9533" customHeight="1" spans="11:15">
      <c r="K9533" s="6" t="str">
        <f>IFERROR(VLOOKUP($J9533,Lookup!$I:$M,Lookup!J$2,0),"")</f>
        <v/>
      </c>
      <c r="L9533" s="6" t="str">
        <f>IFERROR(VLOOKUP($J9533,Lookup!$I:$M,Lookup!K$2,0),"")</f>
        <v/>
      </c>
      <c r="M9533" s="6" t="str">
        <f>IFERROR(VLOOKUP($J9533,Lookup!$I:$M,Lookup!L$2,0),"")</f>
        <v/>
      </c>
      <c r="N9533" s="6" t="str">
        <f>IFERROR(VLOOKUP($J9533,Lookup!$I:$M,Lookup!M$2,0),"")</f>
        <v/>
      </c>
      <c r="O9533" s="6">
        <f>IFERROR(VLOOKUP(E9533,Lookup!B:C,2,0),0)</f>
        <v>0</v>
      </c>
    </row>
    <row r="9534" customHeight="1" spans="11:15">
      <c r="K9534" s="6" t="str">
        <f>IFERROR(VLOOKUP($J9534,Lookup!$I:$M,Lookup!J$2,0),"")</f>
        <v/>
      </c>
      <c r="L9534" s="6" t="str">
        <f>IFERROR(VLOOKUP($J9534,Lookup!$I:$M,Lookup!K$2,0),"")</f>
        <v/>
      </c>
      <c r="M9534" s="6" t="str">
        <f>IFERROR(VLOOKUP($J9534,Lookup!$I:$M,Lookup!L$2,0),"")</f>
        <v/>
      </c>
      <c r="N9534" s="6" t="str">
        <f>IFERROR(VLOOKUP($J9534,Lookup!$I:$M,Lookup!M$2,0),"")</f>
        <v/>
      </c>
      <c r="O9534" s="6">
        <f>IFERROR(VLOOKUP(E9534,Lookup!B:C,2,0),0)</f>
        <v>0</v>
      </c>
    </row>
    <row r="9535" customHeight="1" spans="11:15">
      <c r="K9535" s="6" t="str">
        <f>IFERROR(VLOOKUP($J9535,Lookup!$I:$M,Lookup!J$2,0),"")</f>
        <v/>
      </c>
      <c r="L9535" s="6" t="str">
        <f>IFERROR(VLOOKUP($J9535,Lookup!$I:$M,Lookup!K$2,0),"")</f>
        <v/>
      </c>
      <c r="M9535" s="6" t="str">
        <f>IFERROR(VLOOKUP($J9535,Lookup!$I:$M,Lookup!L$2,0),"")</f>
        <v/>
      </c>
      <c r="N9535" s="6" t="str">
        <f>IFERROR(VLOOKUP($J9535,Lookup!$I:$M,Lookup!M$2,0),"")</f>
        <v/>
      </c>
      <c r="O9535" s="6">
        <f>IFERROR(VLOOKUP(E9535,Lookup!B:C,2,0),0)</f>
        <v>0</v>
      </c>
    </row>
    <row r="9536" customHeight="1" spans="11:15">
      <c r="K9536" s="6" t="str">
        <f>IFERROR(VLOOKUP($J9536,Lookup!$I:$M,Lookup!J$2,0),"")</f>
        <v/>
      </c>
      <c r="L9536" s="6" t="str">
        <f>IFERROR(VLOOKUP($J9536,Lookup!$I:$M,Lookup!K$2,0),"")</f>
        <v/>
      </c>
      <c r="M9536" s="6" t="str">
        <f>IFERROR(VLOOKUP($J9536,Lookup!$I:$M,Lookup!L$2,0),"")</f>
        <v/>
      </c>
      <c r="N9536" s="6" t="str">
        <f>IFERROR(VLOOKUP($J9536,Lookup!$I:$M,Lookup!M$2,0),"")</f>
        <v/>
      </c>
      <c r="O9536" s="6">
        <f>IFERROR(VLOOKUP(E9536,Lookup!B:C,2,0),0)</f>
        <v>0</v>
      </c>
    </row>
    <row r="9537" customHeight="1" spans="11:15">
      <c r="K9537" s="6" t="str">
        <f>IFERROR(VLOOKUP($J9537,Lookup!$I:$M,Lookup!J$2,0),"")</f>
        <v/>
      </c>
      <c r="L9537" s="6" t="str">
        <f>IFERROR(VLOOKUP($J9537,Lookup!$I:$M,Lookup!K$2,0),"")</f>
        <v/>
      </c>
      <c r="M9537" s="6" t="str">
        <f>IFERROR(VLOOKUP($J9537,Lookup!$I:$M,Lookup!L$2,0),"")</f>
        <v/>
      </c>
      <c r="N9537" s="6" t="str">
        <f>IFERROR(VLOOKUP($J9537,Lookup!$I:$M,Lookup!M$2,0),"")</f>
        <v/>
      </c>
      <c r="O9537" s="6">
        <f>IFERROR(VLOOKUP(E9537,Lookup!B:C,2,0),0)</f>
        <v>0</v>
      </c>
    </row>
    <row r="9538" customHeight="1" spans="11:15">
      <c r="K9538" s="6" t="str">
        <f>IFERROR(VLOOKUP($J9538,Lookup!$I:$M,Lookup!J$2,0),"")</f>
        <v/>
      </c>
      <c r="L9538" s="6" t="str">
        <f>IFERROR(VLOOKUP($J9538,Lookup!$I:$M,Lookup!K$2,0),"")</f>
        <v/>
      </c>
      <c r="M9538" s="6" t="str">
        <f>IFERROR(VLOOKUP($J9538,Lookup!$I:$M,Lookup!L$2,0),"")</f>
        <v/>
      </c>
      <c r="N9538" s="6" t="str">
        <f>IFERROR(VLOOKUP($J9538,Lookup!$I:$M,Lookup!M$2,0),"")</f>
        <v/>
      </c>
      <c r="O9538" s="6">
        <f>IFERROR(VLOOKUP(E9538,Lookup!B:C,2,0),0)</f>
        <v>0</v>
      </c>
    </row>
    <row r="9539" customHeight="1" spans="11:15">
      <c r="K9539" s="6" t="str">
        <f>IFERROR(VLOOKUP($J9539,Lookup!$I:$M,Lookup!J$2,0),"")</f>
        <v/>
      </c>
      <c r="L9539" s="6" t="str">
        <f>IFERROR(VLOOKUP($J9539,Lookup!$I:$M,Lookup!K$2,0),"")</f>
        <v/>
      </c>
      <c r="M9539" s="6" t="str">
        <f>IFERROR(VLOOKUP($J9539,Lookup!$I:$M,Lookup!L$2,0),"")</f>
        <v/>
      </c>
      <c r="N9539" s="6" t="str">
        <f>IFERROR(VLOOKUP($J9539,Lookup!$I:$M,Lookup!M$2,0),"")</f>
        <v/>
      </c>
      <c r="O9539" s="6">
        <f>IFERROR(VLOOKUP(E9539,Lookup!B:C,2,0),0)</f>
        <v>0</v>
      </c>
    </row>
    <row r="9540" customHeight="1" spans="11:15">
      <c r="K9540" s="6" t="str">
        <f>IFERROR(VLOOKUP($J9540,Lookup!$I:$M,Lookup!J$2,0),"")</f>
        <v/>
      </c>
      <c r="L9540" s="6" t="str">
        <f>IFERROR(VLOOKUP($J9540,Lookup!$I:$M,Lookup!K$2,0),"")</f>
        <v/>
      </c>
      <c r="M9540" s="6" t="str">
        <f>IFERROR(VLOOKUP($J9540,Lookup!$I:$M,Lookup!L$2,0),"")</f>
        <v/>
      </c>
      <c r="N9540" s="6" t="str">
        <f>IFERROR(VLOOKUP($J9540,Lookup!$I:$M,Lookup!M$2,0),"")</f>
        <v/>
      </c>
      <c r="O9540" s="6">
        <f>IFERROR(VLOOKUP(E9540,Lookup!B:C,2,0),0)</f>
        <v>0</v>
      </c>
    </row>
    <row r="9541" customHeight="1" spans="11:15">
      <c r="K9541" s="6" t="str">
        <f>IFERROR(VLOOKUP($J9541,Lookup!$I:$M,Lookup!J$2,0),"")</f>
        <v/>
      </c>
      <c r="L9541" s="6" t="str">
        <f>IFERROR(VLOOKUP($J9541,Lookup!$I:$M,Lookup!K$2,0),"")</f>
        <v/>
      </c>
      <c r="M9541" s="6" t="str">
        <f>IFERROR(VLOOKUP($J9541,Lookup!$I:$M,Lookup!L$2,0),"")</f>
        <v/>
      </c>
      <c r="N9541" s="6" t="str">
        <f>IFERROR(VLOOKUP($J9541,Lookup!$I:$M,Lookup!M$2,0),"")</f>
        <v/>
      </c>
      <c r="O9541" s="6">
        <f>IFERROR(VLOOKUP(E9541,Lookup!B:C,2,0),0)</f>
        <v>0</v>
      </c>
    </row>
    <row r="9542" customHeight="1" spans="11:15">
      <c r="K9542" s="6" t="str">
        <f>IFERROR(VLOOKUP($J9542,Lookup!$I:$M,Lookup!J$2,0),"")</f>
        <v/>
      </c>
      <c r="L9542" s="6" t="str">
        <f>IFERROR(VLOOKUP($J9542,Lookup!$I:$M,Lookup!K$2,0),"")</f>
        <v/>
      </c>
      <c r="M9542" s="6" t="str">
        <f>IFERROR(VLOOKUP($J9542,Lookup!$I:$M,Lookup!L$2,0),"")</f>
        <v/>
      </c>
      <c r="N9542" s="6" t="str">
        <f>IFERROR(VLOOKUP($J9542,Lookup!$I:$M,Lookup!M$2,0),"")</f>
        <v/>
      </c>
      <c r="O9542" s="6">
        <f>IFERROR(VLOOKUP(E9542,Lookup!B:C,2,0),0)</f>
        <v>0</v>
      </c>
    </row>
    <row r="9543" customHeight="1" spans="11:15">
      <c r="K9543" s="6" t="str">
        <f>IFERROR(VLOOKUP($J9543,Lookup!$I:$M,Lookup!J$2,0),"")</f>
        <v/>
      </c>
      <c r="L9543" s="6" t="str">
        <f>IFERROR(VLOOKUP($J9543,Lookup!$I:$M,Lookup!K$2,0),"")</f>
        <v/>
      </c>
      <c r="M9543" s="6" t="str">
        <f>IFERROR(VLOOKUP($J9543,Lookup!$I:$M,Lookup!L$2,0),"")</f>
        <v/>
      </c>
      <c r="N9543" s="6" t="str">
        <f>IFERROR(VLOOKUP($J9543,Lookup!$I:$M,Lookup!M$2,0),"")</f>
        <v/>
      </c>
      <c r="O9543" s="6">
        <f>IFERROR(VLOOKUP(E9543,Lookup!B:C,2,0),0)</f>
        <v>0</v>
      </c>
    </row>
    <row r="9544" customHeight="1" spans="11:15">
      <c r="K9544" s="6" t="str">
        <f>IFERROR(VLOOKUP($J9544,Lookup!$I:$M,Lookup!J$2,0),"")</f>
        <v/>
      </c>
      <c r="L9544" s="6" t="str">
        <f>IFERROR(VLOOKUP($J9544,Lookup!$I:$M,Lookup!K$2,0),"")</f>
        <v/>
      </c>
      <c r="M9544" s="6" t="str">
        <f>IFERROR(VLOOKUP($J9544,Lookup!$I:$M,Lookup!L$2,0),"")</f>
        <v/>
      </c>
      <c r="N9544" s="6" t="str">
        <f>IFERROR(VLOOKUP($J9544,Lookup!$I:$M,Lookup!M$2,0),"")</f>
        <v/>
      </c>
      <c r="O9544" s="6">
        <f>IFERROR(VLOOKUP(E9544,Lookup!B:C,2,0),0)</f>
        <v>0</v>
      </c>
    </row>
    <row r="9545" customHeight="1" spans="11:15">
      <c r="K9545" s="6" t="str">
        <f>IFERROR(VLOOKUP($J9545,Lookup!$I:$M,Lookup!J$2,0),"")</f>
        <v/>
      </c>
      <c r="L9545" s="6" t="str">
        <f>IFERROR(VLOOKUP($J9545,Lookup!$I:$M,Lookup!K$2,0),"")</f>
        <v/>
      </c>
      <c r="M9545" s="6" t="str">
        <f>IFERROR(VLOOKUP($J9545,Lookup!$I:$M,Lookup!L$2,0),"")</f>
        <v/>
      </c>
      <c r="N9545" s="6" t="str">
        <f>IFERROR(VLOOKUP($J9545,Lookup!$I:$M,Lookup!M$2,0),"")</f>
        <v/>
      </c>
      <c r="O9545" s="6">
        <f>IFERROR(VLOOKUP(E9545,Lookup!B:C,2,0),0)</f>
        <v>0</v>
      </c>
    </row>
    <row r="9546" customHeight="1" spans="11:15">
      <c r="K9546" s="6" t="str">
        <f>IFERROR(VLOOKUP($J9546,Lookup!$I:$M,Lookup!J$2,0),"")</f>
        <v/>
      </c>
      <c r="L9546" s="6" t="str">
        <f>IFERROR(VLOOKUP($J9546,Lookup!$I:$M,Lookup!K$2,0),"")</f>
        <v/>
      </c>
      <c r="M9546" s="6" t="str">
        <f>IFERROR(VLOOKUP($J9546,Lookup!$I:$M,Lookup!L$2,0),"")</f>
        <v/>
      </c>
      <c r="N9546" s="6" t="str">
        <f>IFERROR(VLOOKUP($J9546,Lookup!$I:$M,Lookup!M$2,0),"")</f>
        <v/>
      </c>
      <c r="O9546" s="6">
        <f>IFERROR(VLOOKUP(E9546,Lookup!B:C,2,0),0)</f>
        <v>0</v>
      </c>
    </row>
    <row r="9547" customHeight="1" spans="11:15">
      <c r="K9547" s="6" t="str">
        <f>IFERROR(VLOOKUP($J9547,Lookup!$I:$M,Lookup!J$2,0),"")</f>
        <v/>
      </c>
      <c r="L9547" s="6" t="str">
        <f>IFERROR(VLOOKUP($J9547,Lookup!$I:$M,Lookup!K$2,0),"")</f>
        <v/>
      </c>
      <c r="M9547" s="6" t="str">
        <f>IFERROR(VLOOKUP($J9547,Lookup!$I:$M,Lookup!L$2,0),"")</f>
        <v/>
      </c>
      <c r="N9547" s="6" t="str">
        <f>IFERROR(VLOOKUP($J9547,Lookup!$I:$M,Lookup!M$2,0),"")</f>
        <v/>
      </c>
      <c r="O9547" s="6">
        <f>IFERROR(VLOOKUP(E9547,Lookup!B:C,2,0),0)</f>
        <v>0</v>
      </c>
    </row>
    <row r="9548" customHeight="1" spans="11:15">
      <c r="K9548" s="6" t="str">
        <f>IFERROR(VLOOKUP($J9548,Lookup!$I:$M,Lookup!J$2,0),"")</f>
        <v/>
      </c>
      <c r="L9548" s="6" t="str">
        <f>IFERROR(VLOOKUP($J9548,Lookup!$I:$M,Lookup!K$2,0),"")</f>
        <v/>
      </c>
      <c r="M9548" s="6" t="str">
        <f>IFERROR(VLOOKUP($J9548,Lookup!$I:$M,Lookup!L$2,0),"")</f>
        <v/>
      </c>
      <c r="N9548" s="6" t="str">
        <f>IFERROR(VLOOKUP($J9548,Lookup!$I:$M,Lookup!M$2,0),"")</f>
        <v/>
      </c>
      <c r="O9548" s="6">
        <f>IFERROR(VLOOKUP(E9548,Lookup!B:C,2,0),0)</f>
        <v>0</v>
      </c>
    </row>
    <row r="9549" customHeight="1" spans="11:15">
      <c r="K9549" s="6" t="str">
        <f>IFERROR(VLOOKUP($J9549,Lookup!$I:$M,Lookup!J$2,0),"")</f>
        <v/>
      </c>
      <c r="L9549" s="6" t="str">
        <f>IFERROR(VLOOKUP($J9549,Lookup!$I:$M,Lookup!K$2,0),"")</f>
        <v/>
      </c>
      <c r="M9549" s="6" t="str">
        <f>IFERROR(VLOOKUP($J9549,Lookup!$I:$M,Lookup!L$2,0),"")</f>
        <v/>
      </c>
      <c r="N9549" s="6" t="str">
        <f>IFERROR(VLOOKUP($J9549,Lookup!$I:$M,Lookup!M$2,0),"")</f>
        <v/>
      </c>
      <c r="O9549" s="6">
        <f>IFERROR(VLOOKUP(E9549,Lookup!B:C,2,0),0)</f>
        <v>0</v>
      </c>
    </row>
    <row r="9550" customHeight="1" spans="11:15">
      <c r="K9550" s="6" t="str">
        <f>IFERROR(VLOOKUP($J9550,Lookup!$I:$M,Lookup!J$2,0),"")</f>
        <v/>
      </c>
      <c r="L9550" s="6" t="str">
        <f>IFERROR(VLOOKUP($J9550,Lookup!$I:$M,Lookup!K$2,0),"")</f>
        <v/>
      </c>
      <c r="M9550" s="6" t="str">
        <f>IFERROR(VLOOKUP($J9550,Lookup!$I:$M,Lookup!L$2,0),"")</f>
        <v/>
      </c>
      <c r="N9550" s="6" t="str">
        <f>IFERROR(VLOOKUP($J9550,Lookup!$I:$M,Lookup!M$2,0),"")</f>
        <v/>
      </c>
      <c r="O9550" s="6">
        <f>IFERROR(VLOOKUP(E9550,Lookup!B:C,2,0),0)</f>
        <v>0</v>
      </c>
    </row>
    <row r="9551" customHeight="1" spans="11:15">
      <c r="K9551" s="6" t="str">
        <f>IFERROR(VLOOKUP($J9551,Lookup!$I:$M,Lookup!J$2,0),"")</f>
        <v/>
      </c>
      <c r="L9551" s="6" t="str">
        <f>IFERROR(VLOOKUP($J9551,Lookup!$I:$M,Lookup!K$2,0),"")</f>
        <v/>
      </c>
      <c r="M9551" s="6" t="str">
        <f>IFERROR(VLOOKUP($J9551,Lookup!$I:$M,Lookup!L$2,0),"")</f>
        <v/>
      </c>
      <c r="N9551" s="6" t="str">
        <f>IFERROR(VLOOKUP($J9551,Lookup!$I:$M,Lookup!M$2,0),"")</f>
        <v/>
      </c>
      <c r="O9551" s="6">
        <f>IFERROR(VLOOKUP(E9551,Lookup!B:C,2,0),0)</f>
        <v>0</v>
      </c>
    </row>
    <row r="9552" customHeight="1" spans="11:15">
      <c r="K9552" s="6" t="str">
        <f>IFERROR(VLOOKUP($J9552,Lookup!$I:$M,Lookup!J$2,0),"")</f>
        <v/>
      </c>
      <c r="L9552" s="6" t="str">
        <f>IFERROR(VLOOKUP($J9552,Lookup!$I:$M,Lookup!K$2,0),"")</f>
        <v/>
      </c>
      <c r="M9552" s="6" t="str">
        <f>IFERROR(VLOOKUP($J9552,Lookup!$I:$M,Lookup!L$2,0),"")</f>
        <v/>
      </c>
      <c r="N9552" s="6" t="str">
        <f>IFERROR(VLOOKUP($J9552,Lookup!$I:$M,Lookup!M$2,0),"")</f>
        <v/>
      </c>
      <c r="O9552" s="6">
        <f>IFERROR(VLOOKUP(E9552,Lookup!B:C,2,0),0)</f>
        <v>0</v>
      </c>
    </row>
    <row r="9553" customHeight="1" spans="11:15">
      <c r="K9553" s="6" t="str">
        <f>IFERROR(VLOOKUP($J9553,Lookup!$I:$M,Lookup!J$2,0),"")</f>
        <v/>
      </c>
      <c r="L9553" s="6" t="str">
        <f>IFERROR(VLOOKUP($J9553,Lookup!$I:$M,Lookup!K$2,0),"")</f>
        <v/>
      </c>
      <c r="M9553" s="6" t="str">
        <f>IFERROR(VLOOKUP($J9553,Lookup!$I:$M,Lookup!L$2,0),"")</f>
        <v/>
      </c>
      <c r="N9553" s="6" t="str">
        <f>IFERROR(VLOOKUP($J9553,Lookup!$I:$M,Lookup!M$2,0),"")</f>
        <v/>
      </c>
      <c r="O9553" s="6">
        <f>IFERROR(VLOOKUP(E9553,Lookup!B:C,2,0),0)</f>
        <v>0</v>
      </c>
    </row>
    <row r="9554" customHeight="1" spans="11:15">
      <c r="K9554" s="6" t="str">
        <f>IFERROR(VLOOKUP($J9554,Lookup!$I:$M,Lookup!J$2,0),"")</f>
        <v/>
      </c>
      <c r="L9554" s="6" t="str">
        <f>IFERROR(VLOOKUP($J9554,Lookup!$I:$M,Lookup!K$2,0),"")</f>
        <v/>
      </c>
      <c r="M9554" s="6" t="str">
        <f>IFERROR(VLOOKUP($J9554,Lookup!$I:$M,Lookup!L$2,0),"")</f>
        <v/>
      </c>
      <c r="N9554" s="6" t="str">
        <f>IFERROR(VLOOKUP($J9554,Lookup!$I:$M,Lookup!M$2,0),"")</f>
        <v/>
      </c>
      <c r="O9554" s="6">
        <f>IFERROR(VLOOKUP(E9554,Lookup!B:C,2,0),0)</f>
        <v>0</v>
      </c>
    </row>
    <row r="9555" customHeight="1" spans="11:15">
      <c r="K9555" s="6" t="str">
        <f>IFERROR(VLOOKUP($J9555,Lookup!$I:$M,Lookup!J$2,0),"")</f>
        <v/>
      </c>
      <c r="L9555" s="6" t="str">
        <f>IFERROR(VLOOKUP($J9555,Lookup!$I:$M,Lookup!K$2,0),"")</f>
        <v/>
      </c>
      <c r="M9555" s="6" t="str">
        <f>IFERROR(VLOOKUP($J9555,Lookup!$I:$M,Lookup!L$2,0),"")</f>
        <v/>
      </c>
      <c r="N9555" s="6" t="str">
        <f>IFERROR(VLOOKUP($J9555,Lookup!$I:$M,Lookup!M$2,0),"")</f>
        <v/>
      </c>
      <c r="O9555" s="6">
        <f>IFERROR(VLOOKUP(E9555,Lookup!B:C,2,0),0)</f>
        <v>0</v>
      </c>
    </row>
    <row r="9556" customHeight="1" spans="11:15">
      <c r="K9556" s="6" t="str">
        <f>IFERROR(VLOOKUP($J9556,Lookup!$I:$M,Lookup!J$2,0),"")</f>
        <v/>
      </c>
      <c r="L9556" s="6" t="str">
        <f>IFERROR(VLOOKUP($J9556,Lookup!$I:$M,Lookup!K$2,0),"")</f>
        <v/>
      </c>
      <c r="M9556" s="6" t="str">
        <f>IFERROR(VLOOKUP($J9556,Lookup!$I:$M,Lookup!L$2,0),"")</f>
        <v/>
      </c>
      <c r="N9556" s="6" t="str">
        <f>IFERROR(VLOOKUP($J9556,Lookup!$I:$M,Lookup!M$2,0),"")</f>
        <v/>
      </c>
      <c r="O9556" s="6">
        <f>IFERROR(VLOOKUP(E9556,Lookup!B:C,2,0),0)</f>
        <v>0</v>
      </c>
    </row>
    <row r="9557" customHeight="1" spans="11:15">
      <c r="K9557" s="6" t="str">
        <f>IFERROR(VLOOKUP($J9557,Lookup!$I:$M,Lookup!J$2,0),"")</f>
        <v/>
      </c>
      <c r="L9557" s="6" t="str">
        <f>IFERROR(VLOOKUP($J9557,Lookup!$I:$M,Lookup!K$2,0),"")</f>
        <v/>
      </c>
      <c r="M9557" s="6" t="str">
        <f>IFERROR(VLOOKUP($J9557,Lookup!$I:$M,Lookup!L$2,0),"")</f>
        <v/>
      </c>
      <c r="N9557" s="6" t="str">
        <f>IFERROR(VLOOKUP($J9557,Lookup!$I:$M,Lookup!M$2,0),"")</f>
        <v/>
      </c>
      <c r="O9557" s="6">
        <f>IFERROR(VLOOKUP(E9557,Lookup!B:C,2,0),0)</f>
        <v>0</v>
      </c>
    </row>
    <row r="9558" customHeight="1" spans="11:15">
      <c r="K9558" s="6" t="str">
        <f>IFERROR(VLOOKUP($J9558,Lookup!$I:$M,Lookup!J$2,0),"")</f>
        <v/>
      </c>
      <c r="L9558" s="6" t="str">
        <f>IFERROR(VLOOKUP($J9558,Lookup!$I:$M,Lookup!K$2,0),"")</f>
        <v/>
      </c>
      <c r="M9558" s="6" t="str">
        <f>IFERROR(VLOOKUP($J9558,Lookup!$I:$M,Lookup!L$2,0),"")</f>
        <v/>
      </c>
      <c r="N9558" s="6" t="str">
        <f>IFERROR(VLOOKUP($J9558,Lookup!$I:$M,Lookup!M$2,0),"")</f>
        <v/>
      </c>
      <c r="O9558" s="6">
        <f>IFERROR(VLOOKUP(E9558,Lookup!B:C,2,0),0)</f>
        <v>0</v>
      </c>
    </row>
    <row r="9559" customHeight="1" spans="11:15">
      <c r="K9559" s="6" t="str">
        <f>IFERROR(VLOOKUP($J9559,Lookup!$I:$M,Lookup!J$2,0),"")</f>
        <v/>
      </c>
      <c r="L9559" s="6" t="str">
        <f>IFERROR(VLOOKUP($J9559,Lookup!$I:$M,Lookup!K$2,0),"")</f>
        <v/>
      </c>
      <c r="M9559" s="6" t="str">
        <f>IFERROR(VLOOKUP($J9559,Lookup!$I:$M,Lookup!L$2,0),"")</f>
        <v/>
      </c>
      <c r="N9559" s="6" t="str">
        <f>IFERROR(VLOOKUP($J9559,Lookup!$I:$M,Lookup!M$2,0),"")</f>
        <v/>
      </c>
      <c r="O9559" s="6">
        <f>IFERROR(VLOOKUP(E9559,Lookup!B:C,2,0),0)</f>
        <v>0</v>
      </c>
    </row>
    <row r="9560" customHeight="1" spans="11:15">
      <c r="K9560" s="6" t="str">
        <f>IFERROR(VLOOKUP($J9560,Lookup!$I:$M,Lookup!J$2,0),"")</f>
        <v/>
      </c>
      <c r="L9560" s="6" t="str">
        <f>IFERROR(VLOOKUP($J9560,Lookup!$I:$M,Lookup!K$2,0),"")</f>
        <v/>
      </c>
      <c r="M9560" s="6" t="str">
        <f>IFERROR(VLOOKUP($J9560,Lookup!$I:$M,Lookup!L$2,0),"")</f>
        <v/>
      </c>
      <c r="N9560" s="6" t="str">
        <f>IFERROR(VLOOKUP($J9560,Lookup!$I:$M,Lookup!M$2,0),"")</f>
        <v/>
      </c>
      <c r="O9560" s="6">
        <f>IFERROR(VLOOKUP(E9560,Lookup!B:C,2,0),0)</f>
        <v>0</v>
      </c>
    </row>
    <row r="9561" customHeight="1" spans="11:15">
      <c r="K9561" s="6" t="str">
        <f>IFERROR(VLOOKUP($J9561,Lookup!$I:$M,Lookup!J$2,0),"")</f>
        <v/>
      </c>
      <c r="L9561" s="6" t="str">
        <f>IFERROR(VLOOKUP($J9561,Lookup!$I:$M,Lookup!K$2,0),"")</f>
        <v/>
      </c>
      <c r="M9561" s="6" t="str">
        <f>IFERROR(VLOOKUP($J9561,Lookup!$I:$M,Lookup!L$2,0),"")</f>
        <v/>
      </c>
      <c r="N9561" s="6" t="str">
        <f>IFERROR(VLOOKUP($J9561,Lookup!$I:$M,Lookup!M$2,0),"")</f>
        <v/>
      </c>
      <c r="O9561" s="6">
        <f>IFERROR(VLOOKUP(E9561,Lookup!B:C,2,0),0)</f>
        <v>0</v>
      </c>
    </row>
    <row r="9562" customHeight="1" spans="11:15">
      <c r="K9562" s="6" t="str">
        <f>IFERROR(VLOOKUP($J9562,Lookup!$I:$M,Lookup!J$2,0),"")</f>
        <v/>
      </c>
      <c r="L9562" s="6" t="str">
        <f>IFERROR(VLOOKUP($J9562,Lookup!$I:$M,Lookup!K$2,0),"")</f>
        <v/>
      </c>
      <c r="M9562" s="6" t="str">
        <f>IFERROR(VLOOKUP($J9562,Lookup!$I:$M,Lookup!L$2,0),"")</f>
        <v/>
      </c>
      <c r="N9562" s="6" t="str">
        <f>IFERROR(VLOOKUP($J9562,Lookup!$I:$M,Lookup!M$2,0),"")</f>
        <v/>
      </c>
      <c r="O9562" s="6">
        <f>IFERROR(VLOOKUP(E9562,Lookup!B:C,2,0),0)</f>
        <v>0</v>
      </c>
    </row>
    <row r="9563" customHeight="1" spans="11:15">
      <c r="K9563" s="6" t="str">
        <f>IFERROR(VLOOKUP($J9563,Lookup!$I:$M,Lookup!J$2,0),"")</f>
        <v/>
      </c>
      <c r="L9563" s="6" t="str">
        <f>IFERROR(VLOOKUP($J9563,Lookup!$I:$M,Lookup!K$2,0),"")</f>
        <v/>
      </c>
      <c r="M9563" s="6" t="str">
        <f>IFERROR(VLOOKUP($J9563,Lookup!$I:$M,Lookup!L$2,0),"")</f>
        <v/>
      </c>
      <c r="N9563" s="6" t="str">
        <f>IFERROR(VLOOKUP($J9563,Lookup!$I:$M,Lookup!M$2,0),"")</f>
        <v/>
      </c>
      <c r="O9563" s="6">
        <f>IFERROR(VLOOKUP(E9563,Lookup!B:C,2,0),0)</f>
        <v>0</v>
      </c>
    </row>
    <row r="9564" customHeight="1" spans="11:15">
      <c r="K9564" s="6" t="str">
        <f>IFERROR(VLOOKUP($J9564,Lookup!$I:$M,Lookup!J$2,0),"")</f>
        <v/>
      </c>
      <c r="L9564" s="6" t="str">
        <f>IFERROR(VLOOKUP($J9564,Lookup!$I:$M,Lookup!K$2,0),"")</f>
        <v/>
      </c>
      <c r="M9564" s="6" t="str">
        <f>IFERROR(VLOOKUP($J9564,Lookup!$I:$M,Lookup!L$2,0),"")</f>
        <v/>
      </c>
      <c r="N9564" s="6" t="str">
        <f>IFERROR(VLOOKUP($J9564,Lookup!$I:$M,Lookup!M$2,0),"")</f>
        <v/>
      </c>
      <c r="O9564" s="6">
        <f>IFERROR(VLOOKUP(E9564,Lookup!B:C,2,0),0)</f>
        <v>0</v>
      </c>
    </row>
    <row r="9565" customHeight="1" spans="11:15">
      <c r="K9565" s="6" t="str">
        <f>IFERROR(VLOOKUP($J9565,Lookup!$I:$M,Lookup!J$2,0),"")</f>
        <v/>
      </c>
      <c r="L9565" s="6" t="str">
        <f>IFERROR(VLOOKUP($J9565,Lookup!$I:$M,Lookup!K$2,0),"")</f>
        <v/>
      </c>
      <c r="M9565" s="6" t="str">
        <f>IFERROR(VLOOKUP($J9565,Lookup!$I:$M,Lookup!L$2,0),"")</f>
        <v/>
      </c>
      <c r="N9565" s="6" t="str">
        <f>IFERROR(VLOOKUP($J9565,Lookup!$I:$M,Lookup!M$2,0),"")</f>
        <v/>
      </c>
      <c r="O9565" s="6">
        <f>IFERROR(VLOOKUP(E9565,Lookup!B:C,2,0),0)</f>
        <v>0</v>
      </c>
    </row>
    <row r="9566" customHeight="1" spans="11:15">
      <c r="K9566" s="6" t="str">
        <f>IFERROR(VLOOKUP($J9566,Lookup!$I:$M,Lookup!J$2,0),"")</f>
        <v/>
      </c>
      <c r="L9566" s="6" t="str">
        <f>IFERROR(VLOOKUP($J9566,Lookup!$I:$M,Lookup!K$2,0),"")</f>
        <v/>
      </c>
      <c r="M9566" s="6" t="str">
        <f>IFERROR(VLOOKUP($J9566,Lookup!$I:$M,Lookup!L$2,0),"")</f>
        <v/>
      </c>
      <c r="N9566" s="6" t="str">
        <f>IFERROR(VLOOKUP($J9566,Lookup!$I:$M,Lookup!M$2,0),"")</f>
        <v/>
      </c>
      <c r="O9566" s="6">
        <f>IFERROR(VLOOKUP(E9566,Lookup!B:C,2,0),0)</f>
        <v>0</v>
      </c>
    </row>
    <row r="9567" customHeight="1" spans="11:15">
      <c r="K9567" s="6" t="str">
        <f>IFERROR(VLOOKUP($J9567,Lookup!$I:$M,Lookup!J$2,0),"")</f>
        <v/>
      </c>
      <c r="L9567" s="6" t="str">
        <f>IFERROR(VLOOKUP($J9567,Lookup!$I:$M,Lookup!K$2,0),"")</f>
        <v/>
      </c>
      <c r="M9567" s="6" t="str">
        <f>IFERROR(VLOOKUP($J9567,Lookup!$I:$M,Lookup!L$2,0),"")</f>
        <v/>
      </c>
      <c r="N9567" s="6" t="str">
        <f>IFERROR(VLOOKUP($J9567,Lookup!$I:$M,Lookup!M$2,0),"")</f>
        <v/>
      </c>
      <c r="O9567" s="6">
        <f>IFERROR(VLOOKUP(E9567,Lookup!B:C,2,0),0)</f>
        <v>0</v>
      </c>
    </row>
    <row r="9568" customHeight="1" spans="11:15">
      <c r="K9568" s="6" t="str">
        <f>IFERROR(VLOOKUP($J9568,Lookup!$I:$M,Lookup!J$2,0),"")</f>
        <v/>
      </c>
      <c r="L9568" s="6" t="str">
        <f>IFERROR(VLOOKUP($J9568,Lookup!$I:$M,Lookup!K$2,0),"")</f>
        <v/>
      </c>
      <c r="M9568" s="6" t="str">
        <f>IFERROR(VLOOKUP($J9568,Lookup!$I:$M,Lookup!L$2,0),"")</f>
        <v/>
      </c>
      <c r="N9568" s="6" t="str">
        <f>IFERROR(VLOOKUP($J9568,Lookup!$I:$M,Lookup!M$2,0),"")</f>
        <v/>
      </c>
      <c r="O9568" s="6">
        <f>IFERROR(VLOOKUP(E9568,Lookup!B:C,2,0),0)</f>
        <v>0</v>
      </c>
    </row>
    <row r="9569" customHeight="1" spans="11:15">
      <c r="K9569" s="6" t="str">
        <f>IFERROR(VLOOKUP($J9569,Lookup!$I:$M,Lookup!J$2,0),"")</f>
        <v/>
      </c>
      <c r="L9569" s="6" t="str">
        <f>IFERROR(VLOOKUP($J9569,Lookup!$I:$M,Lookup!K$2,0),"")</f>
        <v/>
      </c>
      <c r="M9569" s="6" t="str">
        <f>IFERROR(VLOOKUP($J9569,Lookup!$I:$M,Lookup!L$2,0),"")</f>
        <v/>
      </c>
      <c r="N9569" s="6" t="str">
        <f>IFERROR(VLOOKUP($J9569,Lookup!$I:$M,Lookup!M$2,0),"")</f>
        <v/>
      </c>
      <c r="O9569" s="6">
        <f>IFERROR(VLOOKUP(E9569,Lookup!B:C,2,0),0)</f>
        <v>0</v>
      </c>
    </row>
    <row r="9570" customHeight="1" spans="11:15">
      <c r="K9570" s="6" t="str">
        <f>IFERROR(VLOOKUP($J9570,Lookup!$I:$M,Lookup!J$2,0),"")</f>
        <v/>
      </c>
      <c r="L9570" s="6" t="str">
        <f>IFERROR(VLOOKUP($J9570,Lookup!$I:$M,Lookup!K$2,0),"")</f>
        <v/>
      </c>
      <c r="M9570" s="6" t="str">
        <f>IFERROR(VLOOKUP($J9570,Lookup!$I:$M,Lookup!L$2,0),"")</f>
        <v/>
      </c>
      <c r="N9570" s="6" t="str">
        <f>IFERROR(VLOOKUP($J9570,Lookup!$I:$M,Lookup!M$2,0),"")</f>
        <v/>
      </c>
      <c r="O9570" s="6">
        <f>IFERROR(VLOOKUP(E9570,Lookup!B:C,2,0),0)</f>
        <v>0</v>
      </c>
    </row>
    <row r="9571" customHeight="1" spans="11:15">
      <c r="K9571" s="6" t="str">
        <f>IFERROR(VLOOKUP($J9571,Lookup!$I:$M,Lookup!J$2,0),"")</f>
        <v/>
      </c>
      <c r="L9571" s="6" t="str">
        <f>IFERROR(VLOOKUP($J9571,Lookup!$I:$M,Lookup!K$2,0),"")</f>
        <v/>
      </c>
      <c r="M9571" s="6" t="str">
        <f>IFERROR(VLOOKUP($J9571,Lookup!$I:$M,Lookup!L$2,0),"")</f>
        <v/>
      </c>
      <c r="N9571" s="6" t="str">
        <f>IFERROR(VLOOKUP($J9571,Lookup!$I:$M,Lookup!M$2,0),"")</f>
        <v/>
      </c>
      <c r="O9571" s="6">
        <f>IFERROR(VLOOKUP(E9571,Lookup!B:C,2,0),0)</f>
        <v>0</v>
      </c>
    </row>
    <row r="9572" customHeight="1" spans="11:15">
      <c r="K9572" s="6" t="str">
        <f>IFERROR(VLOOKUP($J9572,Lookup!$I:$M,Lookup!J$2,0),"")</f>
        <v/>
      </c>
      <c r="L9572" s="6" t="str">
        <f>IFERROR(VLOOKUP($J9572,Lookup!$I:$M,Lookup!K$2,0),"")</f>
        <v/>
      </c>
      <c r="M9572" s="6" t="str">
        <f>IFERROR(VLOOKUP($J9572,Lookup!$I:$M,Lookup!L$2,0),"")</f>
        <v/>
      </c>
      <c r="N9572" s="6" t="str">
        <f>IFERROR(VLOOKUP($J9572,Lookup!$I:$M,Lookup!M$2,0),"")</f>
        <v/>
      </c>
      <c r="O9572" s="6">
        <f>IFERROR(VLOOKUP(E9572,Lookup!B:C,2,0),0)</f>
        <v>0</v>
      </c>
    </row>
    <row r="9573" customHeight="1" spans="11:15">
      <c r="K9573" s="6" t="str">
        <f>IFERROR(VLOOKUP($J9573,Lookup!$I:$M,Lookup!J$2,0),"")</f>
        <v/>
      </c>
      <c r="L9573" s="6" t="str">
        <f>IFERROR(VLOOKUP($J9573,Lookup!$I:$M,Lookup!K$2,0),"")</f>
        <v/>
      </c>
      <c r="M9573" s="6" t="str">
        <f>IFERROR(VLOOKUP($J9573,Lookup!$I:$M,Lookup!L$2,0),"")</f>
        <v/>
      </c>
      <c r="N9573" s="6" t="str">
        <f>IFERROR(VLOOKUP($J9573,Lookup!$I:$M,Lookup!M$2,0),"")</f>
        <v/>
      </c>
      <c r="O9573" s="6">
        <f>IFERROR(VLOOKUP(E9573,Lookup!B:C,2,0),0)</f>
        <v>0</v>
      </c>
    </row>
    <row r="9574" customHeight="1" spans="11:15">
      <c r="K9574" s="6" t="str">
        <f>IFERROR(VLOOKUP($J9574,Lookup!$I:$M,Lookup!J$2,0),"")</f>
        <v/>
      </c>
      <c r="L9574" s="6" t="str">
        <f>IFERROR(VLOOKUP($J9574,Lookup!$I:$M,Lookup!K$2,0),"")</f>
        <v/>
      </c>
      <c r="M9574" s="6" t="str">
        <f>IFERROR(VLOOKUP($J9574,Lookup!$I:$M,Lookup!L$2,0),"")</f>
        <v/>
      </c>
      <c r="N9574" s="6" t="str">
        <f>IFERROR(VLOOKUP($J9574,Lookup!$I:$M,Lookup!M$2,0),"")</f>
        <v/>
      </c>
      <c r="O9574" s="6">
        <f>IFERROR(VLOOKUP(E9574,Lookup!B:C,2,0),0)</f>
        <v>0</v>
      </c>
    </row>
    <row r="9575" customHeight="1" spans="11:15">
      <c r="K9575" s="6" t="str">
        <f>IFERROR(VLOOKUP($J9575,Lookup!$I:$M,Lookup!J$2,0),"")</f>
        <v/>
      </c>
      <c r="L9575" s="6" t="str">
        <f>IFERROR(VLOOKUP($J9575,Lookup!$I:$M,Lookup!K$2,0),"")</f>
        <v/>
      </c>
      <c r="M9575" s="6" t="str">
        <f>IFERROR(VLOOKUP($J9575,Lookup!$I:$M,Lookup!L$2,0),"")</f>
        <v/>
      </c>
      <c r="N9575" s="6" t="str">
        <f>IFERROR(VLOOKUP($J9575,Lookup!$I:$M,Lookup!M$2,0),"")</f>
        <v/>
      </c>
      <c r="O9575" s="6">
        <f>IFERROR(VLOOKUP(E9575,Lookup!B:C,2,0),0)</f>
        <v>0</v>
      </c>
    </row>
    <row r="9576" customHeight="1" spans="11:15">
      <c r="K9576" s="6" t="str">
        <f>IFERROR(VLOOKUP($J9576,Lookup!$I:$M,Lookup!J$2,0),"")</f>
        <v/>
      </c>
      <c r="L9576" s="6" t="str">
        <f>IFERROR(VLOOKUP($J9576,Lookup!$I:$M,Lookup!K$2,0),"")</f>
        <v/>
      </c>
      <c r="M9576" s="6" t="str">
        <f>IFERROR(VLOOKUP($J9576,Lookup!$I:$M,Lookup!L$2,0),"")</f>
        <v/>
      </c>
      <c r="N9576" s="6" t="str">
        <f>IFERROR(VLOOKUP($J9576,Lookup!$I:$M,Lookup!M$2,0),"")</f>
        <v/>
      </c>
      <c r="O9576" s="6">
        <f>IFERROR(VLOOKUP(E9576,Lookup!B:C,2,0),0)</f>
        <v>0</v>
      </c>
    </row>
    <row r="9577" customHeight="1" spans="11:15">
      <c r="K9577" s="6" t="str">
        <f>IFERROR(VLOOKUP($J9577,Lookup!$I:$M,Lookup!J$2,0),"")</f>
        <v/>
      </c>
      <c r="L9577" s="6" t="str">
        <f>IFERROR(VLOOKUP($J9577,Lookup!$I:$M,Lookup!K$2,0),"")</f>
        <v/>
      </c>
      <c r="M9577" s="6" t="str">
        <f>IFERROR(VLOOKUP($J9577,Lookup!$I:$M,Lookup!L$2,0),"")</f>
        <v/>
      </c>
      <c r="N9577" s="6" t="str">
        <f>IFERROR(VLOOKUP($J9577,Lookup!$I:$M,Lookup!M$2,0),"")</f>
        <v/>
      </c>
      <c r="O9577" s="6">
        <f>IFERROR(VLOOKUP(E9577,Lookup!B:C,2,0),0)</f>
        <v>0</v>
      </c>
    </row>
    <row r="9578" customHeight="1" spans="11:15">
      <c r="K9578" s="6" t="str">
        <f>IFERROR(VLOOKUP($J9578,Lookup!$I:$M,Lookup!J$2,0),"")</f>
        <v/>
      </c>
      <c r="L9578" s="6" t="str">
        <f>IFERROR(VLOOKUP($J9578,Lookup!$I:$M,Lookup!K$2,0),"")</f>
        <v/>
      </c>
      <c r="M9578" s="6" t="str">
        <f>IFERROR(VLOOKUP($J9578,Lookup!$I:$M,Lookup!L$2,0),"")</f>
        <v/>
      </c>
      <c r="N9578" s="6" t="str">
        <f>IFERROR(VLOOKUP($J9578,Lookup!$I:$M,Lookup!M$2,0),"")</f>
        <v/>
      </c>
      <c r="O9578" s="6">
        <f>IFERROR(VLOOKUP(E9578,Lookup!B:C,2,0),0)</f>
        <v>0</v>
      </c>
    </row>
    <row r="9579" customHeight="1" spans="11:15">
      <c r="K9579" s="6" t="str">
        <f>IFERROR(VLOOKUP($J9579,Lookup!$I:$M,Lookup!J$2,0),"")</f>
        <v/>
      </c>
      <c r="L9579" s="6" t="str">
        <f>IFERROR(VLOOKUP($J9579,Lookup!$I:$M,Lookup!K$2,0),"")</f>
        <v/>
      </c>
      <c r="M9579" s="6" t="str">
        <f>IFERROR(VLOOKUP($J9579,Lookup!$I:$M,Lookup!L$2,0),"")</f>
        <v/>
      </c>
      <c r="N9579" s="6" t="str">
        <f>IFERROR(VLOOKUP($J9579,Lookup!$I:$M,Lookup!M$2,0),"")</f>
        <v/>
      </c>
      <c r="O9579" s="6">
        <f>IFERROR(VLOOKUP(E9579,Lookup!B:C,2,0),0)</f>
        <v>0</v>
      </c>
    </row>
    <row r="9580" customHeight="1" spans="11:15">
      <c r="K9580" s="6" t="str">
        <f>IFERROR(VLOOKUP($J9580,Lookup!$I:$M,Lookup!J$2,0),"")</f>
        <v/>
      </c>
      <c r="L9580" s="6" t="str">
        <f>IFERROR(VLOOKUP($J9580,Lookup!$I:$M,Lookup!K$2,0),"")</f>
        <v/>
      </c>
      <c r="M9580" s="6" t="str">
        <f>IFERROR(VLOOKUP($J9580,Lookup!$I:$M,Lookup!L$2,0),"")</f>
        <v/>
      </c>
      <c r="N9580" s="6" t="str">
        <f>IFERROR(VLOOKUP($J9580,Lookup!$I:$M,Lookup!M$2,0),"")</f>
        <v/>
      </c>
      <c r="O9580" s="6">
        <f>IFERROR(VLOOKUP(E9580,Lookup!B:C,2,0),0)</f>
        <v>0</v>
      </c>
    </row>
    <row r="9581" customHeight="1" spans="11:15">
      <c r="K9581" s="6" t="str">
        <f>IFERROR(VLOOKUP($J9581,Lookup!$I:$M,Lookup!J$2,0),"")</f>
        <v/>
      </c>
      <c r="L9581" s="6" t="str">
        <f>IFERROR(VLOOKUP($J9581,Lookup!$I:$M,Lookup!K$2,0),"")</f>
        <v/>
      </c>
      <c r="M9581" s="6" t="str">
        <f>IFERROR(VLOOKUP($J9581,Lookup!$I:$M,Lookup!L$2,0),"")</f>
        <v/>
      </c>
      <c r="N9581" s="6" t="str">
        <f>IFERROR(VLOOKUP($J9581,Lookup!$I:$M,Lookup!M$2,0),"")</f>
        <v/>
      </c>
      <c r="O9581" s="6">
        <f>IFERROR(VLOOKUP(E9581,Lookup!B:C,2,0),0)</f>
        <v>0</v>
      </c>
    </row>
    <row r="9582" customHeight="1" spans="11:15">
      <c r="K9582" s="6" t="str">
        <f>IFERROR(VLOOKUP($J9582,Lookup!$I:$M,Lookup!J$2,0),"")</f>
        <v/>
      </c>
      <c r="L9582" s="6" t="str">
        <f>IFERROR(VLOOKUP($J9582,Lookup!$I:$M,Lookup!K$2,0),"")</f>
        <v/>
      </c>
      <c r="M9582" s="6" t="str">
        <f>IFERROR(VLOOKUP($J9582,Lookup!$I:$M,Lookup!L$2,0),"")</f>
        <v/>
      </c>
      <c r="N9582" s="6" t="str">
        <f>IFERROR(VLOOKUP($J9582,Lookup!$I:$M,Lookup!M$2,0),"")</f>
        <v/>
      </c>
      <c r="O9582" s="6">
        <f>IFERROR(VLOOKUP(E9582,Lookup!B:C,2,0),0)</f>
        <v>0</v>
      </c>
    </row>
    <row r="9583" customHeight="1" spans="11:15">
      <c r="K9583" s="6" t="str">
        <f>IFERROR(VLOOKUP($J9583,Lookup!$I:$M,Lookup!J$2,0),"")</f>
        <v/>
      </c>
      <c r="L9583" s="6" t="str">
        <f>IFERROR(VLOOKUP($J9583,Lookup!$I:$M,Lookup!K$2,0),"")</f>
        <v/>
      </c>
      <c r="M9583" s="6" t="str">
        <f>IFERROR(VLOOKUP($J9583,Lookup!$I:$M,Lookup!L$2,0),"")</f>
        <v/>
      </c>
      <c r="N9583" s="6" t="str">
        <f>IFERROR(VLOOKUP($J9583,Lookup!$I:$M,Lookup!M$2,0),"")</f>
        <v/>
      </c>
      <c r="O9583" s="6">
        <f>IFERROR(VLOOKUP(E9583,Lookup!B:C,2,0),0)</f>
        <v>0</v>
      </c>
    </row>
    <row r="9584" customHeight="1" spans="11:15">
      <c r="K9584" s="6" t="str">
        <f>IFERROR(VLOOKUP($J9584,Lookup!$I:$M,Lookup!J$2,0),"")</f>
        <v/>
      </c>
      <c r="L9584" s="6" t="str">
        <f>IFERROR(VLOOKUP($J9584,Lookup!$I:$M,Lookup!K$2,0),"")</f>
        <v/>
      </c>
      <c r="M9584" s="6" t="str">
        <f>IFERROR(VLOOKUP($J9584,Lookup!$I:$M,Lookup!L$2,0),"")</f>
        <v/>
      </c>
      <c r="N9584" s="6" t="str">
        <f>IFERROR(VLOOKUP($J9584,Lookup!$I:$M,Lookup!M$2,0),"")</f>
        <v/>
      </c>
      <c r="O9584" s="6">
        <f>IFERROR(VLOOKUP(E9584,Lookup!B:C,2,0),0)</f>
        <v>0</v>
      </c>
    </row>
    <row r="9585" customHeight="1" spans="11:15">
      <c r="K9585" s="6" t="str">
        <f>IFERROR(VLOOKUP($J9585,Lookup!$I:$M,Lookup!J$2,0),"")</f>
        <v/>
      </c>
      <c r="L9585" s="6" t="str">
        <f>IFERROR(VLOOKUP($J9585,Lookup!$I:$M,Lookup!K$2,0),"")</f>
        <v/>
      </c>
      <c r="M9585" s="6" t="str">
        <f>IFERROR(VLOOKUP($J9585,Lookup!$I:$M,Lookup!L$2,0),"")</f>
        <v/>
      </c>
      <c r="N9585" s="6" t="str">
        <f>IFERROR(VLOOKUP($J9585,Lookup!$I:$M,Lookup!M$2,0),"")</f>
        <v/>
      </c>
      <c r="O9585" s="6">
        <f>IFERROR(VLOOKUP(E9585,Lookup!B:C,2,0),0)</f>
        <v>0</v>
      </c>
    </row>
    <row r="9586" customHeight="1" spans="11:15">
      <c r="K9586" s="6" t="str">
        <f>IFERROR(VLOOKUP($J9586,Lookup!$I:$M,Lookup!J$2,0),"")</f>
        <v/>
      </c>
      <c r="L9586" s="6" t="str">
        <f>IFERROR(VLOOKUP($J9586,Lookup!$I:$M,Lookup!K$2,0),"")</f>
        <v/>
      </c>
      <c r="M9586" s="6" t="str">
        <f>IFERROR(VLOOKUP($J9586,Lookup!$I:$M,Lookup!L$2,0),"")</f>
        <v/>
      </c>
      <c r="N9586" s="6" t="str">
        <f>IFERROR(VLOOKUP($J9586,Lookup!$I:$M,Lookup!M$2,0),"")</f>
        <v/>
      </c>
      <c r="O9586" s="6">
        <f>IFERROR(VLOOKUP(E9586,Lookup!B:C,2,0),0)</f>
        <v>0</v>
      </c>
    </row>
    <row r="9587" customHeight="1" spans="11:15">
      <c r="K9587" s="6" t="str">
        <f>IFERROR(VLOOKUP($J9587,Lookup!$I:$M,Lookup!J$2,0),"")</f>
        <v/>
      </c>
      <c r="L9587" s="6" t="str">
        <f>IFERROR(VLOOKUP($J9587,Lookup!$I:$M,Lookup!K$2,0),"")</f>
        <v/>
      </c>
      <c r="M9587" s="6" t="str">
        <f>IFERROR(VLOOKUP($J9587,Lookup!$I:$M,Lookup!L$2,0),"")</f>
        <v/>
      </c>
      <c r="N9587" s="6" t="str">
        <f>IFERROR(VLOOKUP($J9587,Lookup!$I:$M,Lookup!M$2,0),"")</f>
        <v/>
      </c>
      <c r="O9587" s="6">
        <f>IFERROR(VLOOKUP(E9587,Lookup!B:C,2,0),0)</f>
        <v>0</v>
      </c>
    </row>
    <row r="9588" customHeight="1" spans="11:15">
      <c r="K9588" s="6" t="str">
        <f>IFERROR(VLOOKUP($J9588,Lookup!$I:$M,Lookup!J$2,0),"")</f>
        <v/>
      </c>
      <c r="L9588" s="6" t="str">
        <f>IFERROR(VLOOKUP($J9588,Lookup!$I:$M,Lookup!K$2,0),"")</f>
        <v/>
      </c>
      <c r="M9588" s="6" t="str">
        <f>IFERROR(VLOOKUP($J9588,Lookup!$I:$M,Lookup!L$2,0),"")</f>
        <v/>
      </c>
      <c r="N9588" s="6" t="str">
        <f>IFERROR(VLOOKUP($J9588,Lookup!$I:$M,Lookup!M$2,0),"")</f>
        <v/>
      </c>
      <c r="O9588" s="6">
        <f>IFERROR(VLOOKUP(E9588,Lookup!B:C,2,0),0)</f>
        <v>0</v>
      </c>
    </row>
    <row r="9589" customHeight="1" spans="11:15">
      <c r="K9589" s="6" t="str">
        <f>IFERROR(VLOOKUP($J9589,Lookup!$I:$M,Lookup!J$2,0),"")</f>
        <v/>
      </c>
      <c r="L9589" s="6" t="str">
        <f>IFERROR(VLOOKUP($J9589,Lookup!$I:$M,Lookup!K$2,0),"")</f>
        <v/>
      </c>
      <c r="M9589" s="6" t="str">
        <f>IFERROR(VLOOKUP($J9589,Lookup!$I:$M,Lookup!L$2,0),"")</f>
        <v/>
      </c>
      <c r="N9589" s="6" t="str">
        <f>IFERROR(VLOOKUP($J9589,Lookup!$I:$M,Lookup!M$2,0),"")</f>
        <v/>
      </c>
      <c r="O9589" s="6">
        <f>IFERROR(VLOOKUP(E9589,Lookup!B:C,2,0),0)</f>
        <v>0</v>
      </c>
    </row>
    <row r="9590" customHeight="1" spans="11:15">
      <c r="K9590" s="6" t="str">
        <f>IFERROR(VLOOKUP($J9590,Lookup!$I:$M,Lookup!J$2,0),"")</f>
        <v/>
      </c>
      <c r="L9590" s="6" t="str">
        <f>IFERROR(VLOOKUP($J9590,Lookup!$I:$M,Lookup!K$2,0),"")</f>
        <v/>
      </c>
      <c r="M9590" s="6" t="str">
        <f>IFERROR(VLOOKUP($J9590,Lookup!$I:$M,Lookup!L$2,0),"")</f>
        <v/>
      </c>
      <c r="N9590" s="6" t="str">
        <f>IFERROR(VLOOKUP($J9590,Lookup!$I:$M,Lookup!M$2,0),"")</f>
        <v/>
      </c>
      <c r="O9590" s="6">
        <f>IFERROR(VLOOKUP(E9590,Lookup!B:C,2,0),0)</f>
        <v>0</v>
      </c>
    </row>
    <row r="9591" customHeight="1" spans="11:15">
      <c r="K9591" s="6" t="str">
        <f>IFERROR(VLOOKUP($J9591,Lookup!$I:$M,Lookup!J$2,0),"")</f>
        <v/>
      </c>
      <c r="L9591" s="6" t="str">
        <f>IFERROR(VLOOKUP($J9591,Lookup!$I:$M,Lookup!K$2,0),"")</f>
        <v/>
      </c>
      <c r="M9591" s="6" t="str">
        <f>IFERROR(VLOOKUP($J9591,Lookup!$I:$M,Lookup!L$2,0),"")</f>
        <v/>
      </c>
      <c r="N9591" s="6" t="str">
        <f>IFERROR(VLOOKUP($J9591,Lookup!$I:$M,Lookup!M$2,0),"")</f>
        <v/>
      </c>
      <c r="O9591" s="6">
        <f>IFERROR(VLOOKUP(E9591,Lookup!B:C,2,0),0)</f>
        <v>0</v>
      </c>
    </row>
    <row r="9592" customHeight="1" spans="11:15">
      <c r="K9592" s="6" t="str">
        <f>IFERROR(VLOOKUP($J9592,Lookup!$I:$M,Lookup!J$2,0),"")</f>
        <v/>
      </c>
      <c r="L9592" s="6" t="str">
        <f>IFERROR(VLOOKUP($J9592,Lookup!$I:$M,Lookup!K$2,0),"")</f>
        <v/>
      </c>
      <c r="M9592" s="6" t="str">
        <f>IFERROR(VLOOKUP($J9592,Lookup!$I:$M,Lookup!L$2,0),"")</f>
        <v/>
      </c>
      <c r="N9592" s="6" t="str">
        <f>IFERROR(VLOOKUP($J9592,Lookup!$I:$M,Lookup!M$2,0),"")</f>
        <v/>
      </c>
      <c r="O9592" s="6">
        <f>IFERROR(VLOOKUP(E9592,Lookup!B:C,2,0),0)</f>
        <v>0</v>
      </c>
    </row>
    <row r="9593" customHeight="1" spans="11:15">
      <c r="K9593" s="6" t="str">
        <f>IFERROR(VLOOKUP($J9593,Lookup!$I:$M,Lookup!J$2,0),"")</f>
        <v/>
      </c>
      <c r="L9593" s="6" t="str">
        <f>IFERROR(VLOOKUP($J9593,Lookup!$I:$M,Lookup!K$2,0),"")</f>
        <v/>
      </c>
      <c r="M9593" s="6" t="str">
        <f>IFERROR(VLOOKUP($J9593,Lookup!$I:$M,Lookup!L$2,0),"")</f>
        <v/>
      </c>
      <c r="N9593" s="6" t="str">
        <f>IFERROR(VLOOKUP($J9593,Lookup!$I:$M,Lookup!M$2,0),"")</f>
        <v/>
      </c>
      <c r="O9593" s="6">
        <f>IFERROR(VLOOKUP(E9593,Lookup!B:C,2,0),0)</f>
        <v>0</v>
      </c>
    </row>
    <row r="9594" customHeight="1" spans="11:15">
      <c r="K9594" s="6" t="str">
        <f>IFERROR(VLOOKUP($J9594,Lookup!$I:$M,Lookup!J$2,0),"")</f>
        <v/>
      </c>
      <c r="L9594" s="6" t="str">
        <f>IFERROR(VLOOKUP($J9594,Lookup!$I:$M,Lookup!K$2,0),"")</f>
        <v/>
      </c>
      <c r="M9594" s="6" t="str">
        <f>IFERROR(VLOOKUP($J9594,Lookup!$I:$M,Lookup!L$2,0),"")</f>
        <v/>
      </c>
      <c r="N9594" s="6" t="str">
        <f>IFERROR(VLOOKUP($J9594,Lookup!$I:$M,Lookup!M$2,0),"")</f>
        <v/>
      </c>
      <c r="O9594" s="6">
        <f>IFERROR(VLOOKUP(E9594,Lookup!B:C,2,0),0)</f>
        <v>0</v>
      </c>
    </row>
    <row r="9595" customHeight="1" spans="11:15">
      <c r="K9595" s="6" t="str">
        <f>IFERROR(VLOOKUP($J9595,Lookup!$I:$M,Lookup!J$2,0),"")</f>
        <v/>
      </c>
      <c r="L9595" s="6" t="str">
        <f>IFERROR(VLOOKUP($J9595,Lookup!$I:$M,Lookup!K$2,0),"")</f>
        <v/>
      </c>
      <c r="M9595" s="6" t="str">
        <f>IFERROR(VLOOKUP($J9595,Lookup!$I:$M,Lookup!L$2,0),"")</f>
        <v/>
      </c>
      <c r="N9595" s="6" t="str">
        <f>IFERROR(VLOOKUP($J9595,Lookup!$I:$M,Lookup!M$2,0),"")</f>
        <v/>
      </c>
      <c r="O9595" s="6">
        <f>IFERROR(VLOOKUP(E9595,Lookup!B:C,2,0),0)</f>
        <v>0</v>
      </c>
    </row>
    <row r="9596" customHeight="1" spans="11:15">
      <c r="K9596" s="6" t="str">
        <f>IFERROR(VLOOKUP($J9596,Lookup!$I:$M,Lookup!J$2,0),"")</f>
        <v/>
      </c>
      <c r="L9596" s="6" t="str">
        <f>IFERROR(VLOOKUP($J9596,Lookup!$I:$M,Lookup!K$2,0),"")</f>
        <v/>
      </c>
      <c r="M9596" s="6" t="str">
        <f>IFERROR(VLOOKUP($J9596,Lookup!$I:$M,Lookup!L$2,0),"")</f>
        <v/>
      </c>
      <c r="N9596" s="6" t="str">
        <f>IFERROR(VLOOKUP($J9596,Lookup!$I:$M,Lookup!M$2,0),"")</f>
        <v/>
      </c>
      <c r="O9596" s="6">
        <f>IFERROR(VLOOKUP(E9596,Lookup!B:C,2,0),0)</f>
        <v>0</v>
      </c>
    </row>
    <row r="9597" customHeight="1" spans="11:15">
      <c r="K9597" s="6" t="str">
        <f>IFERROR(VLOOKUP($J9597,Lookup!$I:$M,Lookup!J$2,0),"")</f>
        <v/>
      </c>
      <c r="L9597" s="6" t="str">
        <f>IFERROR(VLOOKUP($J9597,Lookup!$I:$M,Lookup!K$2,0),"")</f>
        <v/>
      </c>
      <c r="M9597" s="6" t="str">
        <f>IFERROR(VLOOKUP($J9597,Lookup!$I:$M,Lookup!L$2,0),"")</f>
        <v/>
      </c>
      <c r="N9597" s="6" t="str">
        <f>IFERROR(VLOOKUP($J9597,Lookup!$I:$M,Lookup!M$2,0),"")</f>
        <v/>
      </c>
      <c r="O9597" s="6">
        <f>IFERROR(VLOOKUP(E9597,Lookup!B:C,2,0),0)</f>
        <v>0</v>
      </c>
    </row>
    <row r="9598" customHeight="1" spans="11:15">
      <c r="K9598" s="6" t="str">
        <f>IFERROR(VLOOKUP($J9598,Lookup!$I:$M,Lookup!J$2,0),"")</f>
        <v/>
      </c>
      <c r="L9598" s="6" t="str">
        <f>IFERROR(VLOOKUP($J9598,Lookup!$I:$M,Lookup!K$2,0),"")</f>
        <v/>
      </c>
      <c r="M9598" s="6" t="str">
        <f>IFERROR(VLOOKUP($J9598,Lookup!$I:$M,Lookup!L$2,0),"")</f>
        <v/>
      </c>
      <c r="N9598" s="6" t="str">
        <f>IFERROR(VLOOKUP($J9598,Lookup!$I:$M,Lookup!M$2,0),"")</f>
        <v/>
      </c>
      <c r="O9598" s="6">
        <f>IFERROR(VLOOKUP(E9598,Lookup!B:C,2,0),0)</f>
        <v>0</v>
      </c>
    </row>
    <row r="9599" customHeight="1" spans="11:15">
      <c r="K9599" s="6" t="str">
        <f>IFERROR(VLOOKUP($J9599,Lookup!$I:$M,Lookup!J$2,0),"")</f>
        <v/>
      </c>
      <c r="L9599" s="6" t="str">
        <f>IFERROR(VLOOKUP($J9599,Lookup!$I:$M,Lookup!K$2,0),"")</f>
        <v/>
      </c>
      <c r="M9599" s="6" t="str">
        <f>IFERROR(VLOOKUP($J9599,Lookup!$I:$M,Lookup!L$2,0),"")</f>
        <v/>
      </c>
      <c r="N9599" s="6" t="str">
        <f>IFERROR(VLOOKUP($J9599,Lookup!$I:$M,Lookup!M$2,0),"")</f>
        <v/>
      </c>
      <c r="O9599" s="6">
        <f>IFERROR(VLOOKUP(E9599,Lookup!B:C,2,0),0)</f>
        <v>0</v>
      </c>
    </row>
    <row r="9600" customHeight="1" spans="11:15">
      <c r="K9600" s="6" t="str">
        <f>IFERROR(VLOOKUP($J9600,Lookup!$I:$M,Lookup!J$2,0),"")</f>
        <v/>
      </c>
      <c r="L9600" s="6" t="str">
        <f>IFERROR(VLOOKUP($J9600,Lookup!$I:$M,Lookup!K$2,0),"")</f>
        <v/>
      </c>
      <c r="M9600" s="6" t="str">
        <f>IFERROR(VLOOKUP($J9600,Lookup!$I:$M,Lookup!L$2,0),"")</f>
        <v/>
      </c>
      <c r="N9600" s="6" t="str">
        <f>IFERROR(VLOOKUP($J9600,Lookup!$I:$M,Lookup!M$2,0),"")</f>
        <v/>
      </c>
      <c r="O9600" s="6">
        <f>IFERROR(VLOOKUP(E9600,Lookup!B:C,2,0),0)</f>
        <v>0</v>
      </c>
    </row>
    <row r="9601" customHeight="1" spans="11:15">
      <c r="K9601" s="6" t="str">
        <f>IFERROR(VLOOKUP($J9601,Lookup!$I:$M,Lookup!J$2,0),"")</f>
        <v/>
      </c>
      <c r="L9601" s="6" t="str">
        <f>IFERROR(VLOOKUP($J9601,Lookup!$I:$M,Lookup!K$2,0),"")</f>
        <v/>
      </c>
      <c r="M9601" s="6" t="str">
        <f>IFERROR(VLOOKUP($J9601,Lookup!$I:$M,Lookup!L$2,0),"")</f>
        <v/>
      </c>
      <c r="N9601" s="6" t="str">
        <f>IFERROR(VLOOKUP($J9601,Lookup!$I:$M,Lookup!M$2,0),"")</f>
        <v/>
      </c>
      <c r="O9601" s="6">
        <f>IFERROR(VLOOKUP(E9601,Lookup!B:C,2,0),0)</f>
        <v>0</v>
      </c>
    </row>
    <row r="9602" customHeight="1" spans="11:15">
      <c r="K9602" s="6" t="str">
        <f>IFERROR(VLOOKUP($J9602,Lookup!$I:$M,Lookup!J$2,0),"")</f>
        <v/>
      </c>
      <c r="L9602" s="6" t="str">
        <f>IFERROR(VLOOKUP($J9602,Lookup!$I:$M,Lookup!K$2,0),"")</f>
        <v/>
      </c>
      <c r="M9602" s="6" t="str">
        <f>IFERROR(VLOOKUP($J9602,Lookup!$I:$M,Lookup!L$2,0),"")</f>
        <v/>
      </c>
      <c r="N9602" s="6" t="str">
        <f>IFERROR(VLOOKUP($J9602,Lookup!$I:$M,Lookup!M$2,0),"")</f>
        <v/>
      </c>
      <c r="O9602" s="6">
        <f>IFERROR(VLOOKUP(E9602,Lookup!B:C,2,0),0)</f>
        <v>0</v>
      </c>
    </row>
    <row r="9603" customHeight="1" spans="11:15">
      <c r="K9603" s="6" t="str">
        <f>IFERROR(VLOOKUP($J9603,Lookup!$I:$M,Lookup!J$2,0),"")</f>
        <v/>
      </c>
      <c r="L9603" s="6" t="str">
        <f>IFERROR(VLOOKUP($J9603,Lookup!$I:$M,Lookup!K$2,0),"")</f>
        <v/>
      </c>
      <c r="M9603" s="6" t="str">
        <f>IFERROR(VLOOKUP($J9603,Lookup!$I:$M,Lookup!L$2,0),"")</f>
        <v/>
      </c>
      <c r="N9603" s="6" t="str">
        <f>IFERROR(VLOOKUP($J9603,Lookup!$I:$M,Lookup!M$2,0),"")</f>
        <v/>
      </c>
      <c r="O9603" s="6">
        <f>IFERROR(VLOOKUP(E9603,Lookup!B:C,2,0),0)</f>
        <v>0</v>
      </c>
    </row>
    <row r="9604" customHeight="1" spans="11:15">
      <c r="K9604" s="6" t="str">
        <f>IFERROR(VLOOKUP($J9604,Lookup!$I:$M,Lookup!J$2,0),"")</f>
        <v/>
      </c>
      <c r="L9604" s="6" t="str">
        <f>IFERROR(VLOOKUP($J9604,Lookup!$I:$M,Lookup!K$2,0),"")</f>
        <v/>
      </c>
      <c r="M9604" s="6" t="str">
        <f>IFERROR(VLOOKUP($J9604,Lookup!$I:$M,Lookup!L$2,0),"")</f>
        <v/>
      </c>
      <c r="N9604" s="6" t="str">
        <f>IFERROR(VLOOKUP($J9604,Lookup!$I:$M,Lookup!M$2,0),"")</f>
        <v/>
      </c>
      <c r="O9604" s="6">
        <f>IFERROR(VLOOKUP(E9604,Lookup!B:C,2,0),0)</f>
        <v>0</v>
      </c>
    </row>
    <row r="9605" customHeight="1" spans="11:15">
      <c r="K9605" s="6" t="str">
        <f>IFERROR(VLOOKUP($J9605,Lookup!$I:$M,Lookup!J$2,0),"")</f>
        <v/>
      </c>
      <c r="L9605" s="6" t="str">
        <f>IFERROR(VLOOKUP($J9605,Lookup!$I:$M,Lookup!K$2,0),"")</f>
        <v/>
      </c>
      <c r="M9605" s="6" t="str">
        <f>IFERROR(VLOOKUP($J9605,Lookup!$I:$M,Lookup!L$2,0),"")</f>
        <v/>
      </c>
      <c r="N9605" s="6" t="str">
        <f>IFERROR(VLOOKUP($J9605,Lookup!$I:$M,Lookup!M$2,0),"")</f>
        <v/>
      </c>
      <c r="O9605" s="6">
        <f>IFERROR(VLOOKUP(E9605,Lookup!B:C,2,0),0)</f>
        <v>0</v>
      </c>
    </row>
    <row r="9606" customHeight="1" spans="11:15">
      <c r="K9606" s="6" t="str">
        <f>IFERROR(VLOOKUP($J9606,Lookup!$I:$M,Lookup!J$2,0),"")</f>
        <v/>
      </c>
      <c r="L9606" s="6" t="str">
        <f>IFERROR(VLOOKUP($J9606,Lookup!$I:$M,Lookup!K$2,0),"")</f>
        <v/>
      </c>
      <c r="M9606" s="6" t="str">
        <f>IFERROR(VLOOKUP($J9606,Lookup!$I:$M,Lookup!L$2,0),"")</f>
        <v/>
      </c>
      <c r="N9606" s="6" t="str">
        <f>IFERROR(VLOOKUP($J9606,Lookup!$I:$M,Lookup!M$2,0),"")</f>
        <v/>
      </c>
      <c r="O9606" s="6">
        <f>IFERROR(VLOOKUP(E9606,Lookup!B:C,2,0),0)</f>
        <v>0</v>
      </c>
    </row>
    <row r="9607" customHeight="1" spans="11:15">
      <c r="K9607" s="6" t="str">
        <f>IFERROR(VLOOKUP($J9607,Lookup!$I:$M,Lookup!J$2,0),"")</f>
        <v/>
      </c>
      <c r="L9607" s="6" t="str">
        <f>IFERROR(VLOOKUP($J9607,Lookup!$I:$M,Lookup!K$2,0),"")</f>
        <v/>
      </c>
      <c r="M9607" s="6" t="str">
        <f>IFERROR(VLOOKUP($J9607,Lookup!$I:$M,Lookup!L$2,0),"")</f>
        <v/>
      </c>
      <c r="N9607" s="6" t="str">
        <f>IFERROR(VLOOKUP($J9607,Lookup!$I:$M,Lookup!M$2,0),"")</f>
        <v/>
      </c>
      <c r="O9607" s="6">
        <f>IFERROR(VLOOKUP(E9607,Lookup!B:C,2,0),0)</f>
        <v>0</v>
      </c>
    </row>
    <row r="9608" customHeight="1" spans="11:15">
      <c r="K9608" s="6" t="str">
        <f>IFERROR(VLOOKUP($J9608,Lookup!$I:$M,Lookup!J$2,0),"")</f>
        <v/>
      </c>
      <c r="L9608" s="6" t="str">
        <f>IFERROR(VLOOKUP($J9608,Lookup!$I:$M,Lookup!K$2,0),"")</f>
        <v/>
      </c>
      <c r="M9608" s="6" t="str">
        <f>IFERROR(VLOOKUP($J9608,Lookup!$I:$M,Lookup!L$2,0),"")</f>
        <v/>
      </c>
      <c r="N9608" s="6" t="str">
        <f>IFERROR(VLOOKUP($J9608,Lookup!$I:$M,Lookup!M$2,0),"")</f>
        <v/>
      </c>
      <c r="O9608" s="6">
        <f>IFERROR(VLOOKUP(E9608,Lookup!B:C,2,0),0)</f>
        <v>0</v>
      </c>
    </row>
    <row r="9609" customHeight="1" spans="11:15">
      <c r="K9609" s="6" t="str">
        <f>IFERROR(VLOOKUP($J9609,Lookup!$I:$M,Lookup!J$2,0),"")</f>
        <v/>
      </c>
      <c r="L9609" s="6" t="str">
        <f>IFERROR(VLOOKUP($J9609,Lookup!$I:$M,Lookup!K$2,0),"")</f>
        <v/>
      </c>
      <c r="M9609" s="6" t="str">
        <f>IFERROR(VLOOKUP($J9609,Lookup!$I:$M,Lookup!L$2,0),"")</f>
        <v/>
      </c>
      <c r="N9609" s="6" t="str">
        <f>IFERROR(VLOOKUP($J9609,Lookup!$I:$M,Lookup!M$2,0),"")</f>
        <v/>
      </c>
      <c r="O9609" s="6">
        <f>IFERROR(VLOOKUP(E9609,Lookup!B:C,2,0),0)</f>
        <v>0</v>
      </c>
    </row>
    <row r="9610" customHeight="1" spans="11:15">
      <c r="K9610" s="6" t="str">
        <f>IFERROR(VLOOKUP($J9610,Lookup!$I:$M,Lookup!J$2,0),"")</f>
        <v/>
      </c>
      <c r="L9610" s="6" t="str">
        <f>IFERROR(VLOOKUP($J9610,Lookup!$I:$M,Lookup!K$2,0),"")</f>
        <v/>
      </c>
      <c r="M9610" s="6" t="str">
        <f>IFERROR(VLOOKUP($J9610,Lookup!$I:$M,Lookup!L$2,0),"")</f>
        <v/>
      </c>
      <c r="N9610" s="6" t="str">
        <f>IFERROR(VLOOKUP($J9610,Lookup!$I:$M,Lookup!M$2,0),"")</f>
        <v/>
      </c>
      <c r="O9610" s="6">
        <f>IFERROR(VLOOKUP(E9610,Lookup!B:C,2,0),0)</f>
        <v>0</v>
      </c>
    </row>
    <row r="9611" customHeight="1" spans="11:15">
      <c r="K9611" s="6" t="str">
        <f>IFERROR(VLOOKUP($J9611,Lookup!$I:$M,Lookup!J$2,0),"")</f>
        <v/>
      </c>
      <c r="L9611" s="6" t="str">
        <f>IFERROR(VLOOKUP($J9611,Lookup!$I:$M,Lookup!K$2,0),"")</f>
        <v/>
      </c>
      <c r="M9611" s="6" t="str">
        <f>IFERROR(VLOOKUP($J9611,Lookup!$I:$M,Lookup!L$2,0),"")</f>
        <v/>
      </c>
      <c r="N9611" s="6" t="str">
        <f>IFERROR(VLOOKUP($J9611,Lookup!$I:$M,Lookup!M$2,0),"")</f>
        <v/>
      </c>
      <c r="O9611" s="6">
        <f>IFERROR(VLOOKUP(E9611,Lookup!B:C,2,0),0)</f>
        <v>0</v>
      </c>
    </row>
    <row r="9612" customHeight="1" spans="11:15">
      <c r="K9612" s="6" t="str">
        <f>IFERROR(VLOOKUP($J9612,Lookup!$I:$M,Lookup!J$2,0),"")</f>
        <v/>
      </c>
      <c r="L9612" s="6" t="str">
        <f>IFERROR(VLOOKUP($J9612,Lookup!$I:$M,Lookup!K$2,0),"")</f>
        <v/>
      </c>
      <c r="M9612" s="6" t="str">
        <f>IFERROR(VLOOKUP($J9612,Lookup!$I:$M,Lookup!L$2,0),"")</f>
        <v/>
      </c>
      <c r="N9612" s="6" t="str">
        <f>IFERROR(VLOOKUP($J9612,Lookup!$I:$M,Lookup!M$2,0),"")</f>
        <v/>
      </c>
      <c r="O9612" s="6">
        <f>IFERROR(VLOOKUP(E9612,Lookup!B:C,2,0),0)</f>
        <v>0</v>
      </c>
    </row>
    <row r="9613" customHeight="1" spans="11:15">
      <c r="K9613" s="6" t="str">
        <f>IFERROR(VLOOKUP($J9613,Lookup!$I:$M,Lookup!J$2,0),"")</f>
        <v/>
      </c>
      <c r="L9613" s="6" t="str">
        <f>IFERROR(VLOOKUP($J9613,Lookup!$I:$M,Lookup!K$2,0),"")</f>
        <v/>
      </c>
      <c r="M9613" s="6" t="str">
        <f>IFERROR(VLOOKUP($J9613,Lookup!$I:$M,Lookup!L$2,0),"")</f>
        <v/>
      </c>
      <c r="N9613" s="6" t="str">
        <f>IFERROR(VLOOKUP($J9613,Lookup!$I:$M,Lookup!M$2,0),"")</f>
        <v/>
      </c>
      <c r="O9613" s="6">
        <f>IFERROR(VLOOKUP(E9613,Lookup!B:C,2,0),0)</f>
        <v>0</v>
      </c>
    </row>
    <row r="9614" customHeight="1" spans="11:15">
      <c r="K9614" s="6" t="str">
        <f>IFERROR(VLOOKUP($J9614,Lookup!$I:$M,Lookup!J$2,0),"")</f>
        <v/>
      </c>
      <c r="L9614" s="6" t="str">
        <f>IFERROR(VLOOKUP($J9614,Lookup!$I:$M,Lookup!K$2,0),"")</f>
        <v/>
      </c>
      <c r="M9614" s="6" t="str">
        <f>IFERROR(VLOOKUP($J9614,Lookup!$I:$M,Lookup!L$2,0),"")</f>
        <v/>
      </c>
      <c r="N9614" s="6" t="str">
        <f>IFERROR(VLOOKUP($J9614,Lookup!$I:$M,Lookup!M$2,0),"")</f>
        <v/>
      </c>
      <c r="O9614" s="6">
        <f>IFERROR(VLOOKUP(E9614,Lookup!B:C,2,0),0)</f>
        <v>0</v>
      </c>
    </row>
    <row r="9615" customHeight="1" spans="11:15">
      <c r="K9615" s="6" t="str">
        <f>IFERROR(VLOOKUP($J9615,Lookup!$I:$M,Lookup!J$2,0),"")</f>
        <v/>
      </c>
      <c r="L9615" s="6" t="str">
        <f>IFERROR(VLOOKUP($J9615,Lookup!$I:$M,Lookup!K$2,0),"")</f>
        <v/>
      </c>
      <c r="M9615" s="6" t="str">
        <f>IFERROR(VLOOKUP($J9615,Lookup!$I:$M,Lookup!L$2,0),"")</f>
        <v/>
      </c>
      <c r="N9615" s="6" t="str">
        <f>IFERROR(VLOOKUP($J9615,Lookup!$I:$M,Lookup!M$2,0),"")</f>
        <v/>
      </c>
      <c r="O9615" s="6">
        <f>IFERROR(VLOOKUP(E9615,Lookup!B:C,2,0),0)</f>
        <v>0</v>
      </c>
    </row>
    <row r="9616" customHeight="1" spans="11:15">
      <c r="K9616" s="6" t="str">
        <f>IFERROR(VLOOKUP($J9616,Lookup!$I:$M,Lookup!J$2,0),"")</f>
        <v/>
      </c>
      <c r="L9616" s="6" t="str">
        <f>IFERROR(VLOOKUP($J9616,Lookup!$I:$M,Lookup!K$2,0),"")</f>
        <v/>
      </c>
      <c r="M9616" s="6" t="str">
        <f>IFERROR(VLOOKUP($J9616,Lookup!$I:$M,Lookup!L$2,0),"")</f>
        <v/>
      </c>
      <c r="N9616" s="6" t="str">
        <f>IFERROR(VLOOKUP($J9616,Lookup!$I:$M,Lookup!M$2,0),"")</f>
        <v/>
      </c>
      <c r="O9616" s="6">
        <f>IFERROR(VLOOKUP(E9616,Lookup!B:C,2,0),0)</f>
        <v>0</v>
      </c>
    </row>
    <row r="9617" customHeight="1" spans="11:15">
      <c r="K9617" s="6" t="str">
        <f>IFERROR(VLOOKUP($J9617,Lookup!$I:$M,Lookup!J$2,0),"")</f>
        <v/>
      </c>
      <c r="L9617" s="6" t="str">
        <f>IFERROR(VLOOKUP($J9617,Lookup!$I:$M,Lookup!K$2,0),"")</f>
        <v/>
      </c>
      <c r="M9617" s="6" t="str">
        <f>IFERROR(VLOOKUP($J9617,Lookup!$I:$M,Lookup!L$2,0),"")</f>
        <v/>
      </c>
      <c r="N9617" s="6" t="str">
        <f>IFERROR(VLOOKUP($J9617,Lookup!$I:$M,Lookup!M$2,0),"")</f>
        <v/>
      </c>
      <c r="O9617" s="6">
        <f>IFERROR(VLOOKUP(E9617,Lookup!B:C,2,0),0)</f>
        <v>0</v>
      </c>
    </row>
    <row r="9618" customHeight="1" spans="11:15">
      <c r="K9618" s="6" t="str">
        <f>IFERROR(VLOOKUP($J9618,Lookup!$I:$M,Lookup!J$2,0),"")</f>
        <v/>
      </c>
      <c r="L9618" s="6" t="str">
        <f>IFERROR(VLOOKUP($J9618,Lookup!$I:$M,Lookup!K$2,0),"")</f>
        <v/>
      </c>
      <c r="M9618" s="6" t="str">
        <f>IFERROR(VLOOKUP($J9618,Lookup!$I:$M,Lookup!L$2,0),"")</f>
        <v/>
      </c>
      <c r="N9618" s="6" t="str">
        <f>IFERROR(VLOOKUP($J9618,Lookup!$I:$M,Lookup!M$2,0),"")</f>
        <v/>
      </c>
      <c r="O9618" s="6">
        <f>IFERROR(VLOOKUP(E9618,Lookup!B:C,2,0),0)</f>
        <v>0</v>
      </c>
    </row>
    <row r="9619" customHeight="1" spans="11:15">
      <c r="K9619" s="6" t="str">
        <f>IFERROR(VLOOKUP($J9619,Lookup!$I:$M,Lookup!J$2,0),"")</f>
        <v/>
      </c>
      <c r="L9619" s="6" t="str">
        <f>IFERROR(VLOOKUP($J9619,Lookup!$I:$M,Lookup!K$2,0),"")</f>
        <v/>
      </c>
      <c r="M9619" s="6" t="str">
        <f>IFERROR(VLOOKUP($J9619,Lookup!$I:$M,Lookup!L$2,0),"")</f>
        <v/>
      </c>
      <c r="N9619" s="6" t="str">
        <f>IFERROR(VLOOKUP($J9619,Lookup!$I:$M,Lookup!M$2,0),"")</f>
        <v/>
      </c>
      <c r="O9619" s="6">
        <f>IFERROR(VLOOKUP(E9619,Lookup!B:C,2,0),0)</f>
        <v>0</v>
      </c>
    </row>
    <row r="9620" customHeight="1" spans="11:15">
      <c r="K9620" s="6" t="str">
        <f>IFERROR(VLOOKUP($J9620,Lookup!$I:$M,Lookup!J$2,0),"")</f>
        <v/>
      </c>
      <c r="L9620" s="6" t="str">
        <f>IFERROR(VLOOKUP($J9620,Lookup!$I:$M,Lookup!K$2,0),"")</f>
        <v/>
      </c>
      <c r="M9620" s="6" t="str">
        <f>IFERROR(VLOOKUP($J9620,Lookup!$I:$M,Lookup!L$2,0),"")</f>
        <v/>
      </c>
      <c r="N9620" s="6" t="str">
        <f>IFERROR(VLOOKUP($J9620,Lookup!$I:$M,Lookup!M$2,0),"")</f>
        <v/>
      </c>
      <c r="O9620" s="6">
        <f>IFERROR(VLOOKUP(E9620,Lookup!B:C,2,0),0)</f>
        <v>0</v>
      </c>
    </row>
    <row r="9621" customHeight="1" spans="11:15">
      <c r="K9621" s="6" t="str">
        <f>IFERROR(VLOOKUP($J9621,Lookup!$I:$M,Lookup!J$2,0),"")</f>
        <v/>
      </c>
      <c r="L9621" s="6" t="str">
        <f>IFERROR(VLOOKUP($J9621,Lookup!$I:$M,Lookup!K$2,0),"")</f>
        <v/>
      </c>
      <c r="M9621" s="6" t="str">
        <f>IFERROR(VLOOKUP($J9621,Lookup!$I:$M,Lookup!L$2,0),"")</f>
        <v/>
      </c>
      <c r="N9621" s="6" t="str">
        <f>IFERROR(VLOOKUP($J9621,Lookup!$I:$M,Lookup!M$2,0),"")</f>
        <v/>
      </c>
      <c r="O9621" s="6">
        <f>IFERROR(VLOOKUP(E9621,Lookup!B:C,2,0),0)</f>
        <v>0</v>
      </c>
    </row>
    <row r="9622" customHeight="1" spans="11:15">
      <c r="K9622" s="6" t="str">
        <f>IFERROR(VLOOKUP($J9622,Lookup!$I:$M,Lookup!J$2,0),"")</f>
        <v/>
      </c>
      <c r="L9622" s="6" t="str">
        <f>IFERROR(VLOOKUP($J9622,Lookup!$I:$M,Lookup!K$2,0),"")</f>
        <v/>
      </c>
      <c r="M9622" s="6" t="str">
        <f>IFERROR(VLOOKUP($J9622,Lookup!$I:$M,Lookup!L$2,0),"")</f>
        <v/>
      </c>
      <c r="N9622" s="6" t="str">
        <f>IFERROR(VLOOKUP($J9622,Lookup!$I:$M,Lookup!M$2,0),"")</f>
        <v/>
      </c>
      <c r="O9622" s="6">
        <f>IFERROR(VLOOKUP(E9622,Lookup!B:C,2,0),0)</f>
        <v>0</v>
      </c>
    </row>
    <row r="9623" customHeight="1" spans="11:15">
      <c r="K9623" s="6" t="str">
        <f>IFERROR(VLOOKUP($J9623,Lookup!$I:$M,Lookup!J$2,0),"")</f>
        <v/>
      </c>
      <c r="L9623" s="6" t="str">
        <f>IFERROR(VLOOKUP($J9623,Lookup!$I:$M,Lookup!K$2,0),"")</f>
        <v/>
      </c>
      <c r="M9623" s="6" t="str">
        <f>IFERROR(VLOOKUP($J9623,Lookup!$I:$M,Lookup!L$2,0),"")</f>
        <v/>
      </c>
      <c r="N9623" s="6" t="str">
        <f>IFERROR(VLOOKUP($J9623,Lookup!$I:$M,Lookup!M$2,0),"")</f>
        <v/>
      </c>
      <c r="O9623" s="6">
        <f>IFERROR(VLOOKUP(E9623,Lookup!B:C,2,0),0)</f>
        <v>0</v>
      </c>
    </row>
    <row r="9624" customHeight="1" spans="11:15">
      <c r="K9624" s="6" t="str">
        <f>IFERROR(VLOOKUP($J9624,Lookup!$I:$M,Lookup!J$2,0),"")</f>
        <v/>
      </c>
      <c r="L9624" s="6" t="str">
        <f>IFERROR(VLOOKUP($J9624,Lookup!$I:$M,Lookup!K$2,0),"")</f>
        <v/>
      </c>
      <c r="M9624" s="6" t="str">
        <f>IFERROR(VLOOKUP($J9624,Lookup!$I:$M,Lookup!L$2,0),"")</f>
        <v/>
      </c>
      <c r="N9624" s="6" t="str">
        <f>IFERROR(VLOOKUP($J9624,Lookup!$I:$M,Lookup!M$2,0),"")</f>
        <v/>
      </c>
      <c r="O9624" s="6">
        <f>IFERROR(VLOOKUP(E9624,Lookup!B:C,2,0),0)</f>
        <v>0</v>
      </c>
    </row>
    <row r="9625" customHeight="1" spans="11:15">
      <c r="K9625" s="6" t="str">
        <f>IFERROR(VLOOKUP($J9625,Lookup!$I:$M,Lookup!J$2,0),"")</f>
        <v/>
      </c>
      <c r="L9625" s="6" t="str">
        <f>IFERROR(VLOOKUP($J9625,Lookup!$I:$M,Lookup!K$2,0),"")</f>
        <v/>
      </c>
      <c r="M9625" s="6" t="str">
        <f>IFERROR(VLOOKUP($J9625,Lookup!$I:$M,Lookup!L$2,0),"")</f>
        <v/>
      </c>
      <c r="N9625" s="6" t="str">
        <f>IFERROR(VLOOKUP($J9625,Lookup!$I:$M,Lookup!M$2,0),"")</f>
        <v/>
      </c>
      <c r="O9625" s="6">
        <f>IFERROR(VLOOKUP(E9625,Lookup!B:C,2,0),0)</f>
        <v>0</v>
      </c>
    </row>
    <row r="9626" customHeight="1" spans="11:15">
      <c r="K9626" s="6" t="str">
        <f>IFERROR(VLOOKUP($J9626,Lookup!$I:$M,Lookup!J$2,0),"")</f>
        <v/>
      </c>
      <c r="L9626" s="6" t="str">
        <f>IFERROR(VLOOKUP($J9626,Lookup!$I:$M,Lookup!K$2,0),"")</f>
        <v/>
      </c>
      <c r="M9626" s="6" t="str">
        <f>IFERROR(VLOOKUP($J9626,Lookup!$I:$M,Lookup!L$2,0),"")</f>
        <v/>
      </c>
      <c r="N9626" s="6" t="str">
        <f>IFERROR(VLOOKUP($J9626,Lookup!$I:$M,Lookup!M$2,0),"")</f>
        <v/>
      </c>
      <c r="O9626" s="6">
        <f>IFERROR(VLOOKUP(E9626,Lookup!B:C,2,0),0)</f>
        <v>0</v>
      </c>
    </row>
    <row r="9627" customHeight="1" spans="11:15">
      <c r="K9627" s="6" t="str">
        <f>IFERROR(VLOOKUP($J9627,Lookup!$I:$M,Lookup!J$2,0),"")</f>
        <v/>
      </c>
      <c r="L9627" s="6" t="str">
        <f>IFERROR(VLOOKUP($J9627,Lookup!$I:$M,Lookup!K$2,0),"")</f>
        <v/>
      </c>
      <c r="M9627" s="6" t="str">
        <f>IFERROR(VLOOKUP($J9627,Lookup!$I:$M,Lookup!L$2,0),"")</f>
        <v/>
      </c>
      <c r="N9627" s="6" t="str">
        <f>IFERROR(VLOOKUP($J9627,Lookup!$I:$M,Lookup!M$2,0),"")</f>
        <v/>
      </c>
      <c r="O9627" s="6">
        <f>IFERROR(VLOOKUP(E9627,Lookup!B:C,2,0),0)</f>
        <v>0</v>
      </c>
    </row>
    <row r="9628" customHeight="1" spans="11:15">
      <c r="K9628" s="6" t="str">
        <f>IFERROR(VLOOKUP($J9628,Lookup!$I:$M,Lookup!J$2,0),"")</f>
        <v/>
      </c>
      <c r="L9628" s="6" t="str">
        <f>IFERROR(VLOOKUP($J9628,Lookup!$I:$M,Lookup!K$2,0),"")</f>
        <v/>
      </c>
      <c r="M9628" s="6" t="str">
        <f>IFERROR(VLOOKUP($J9628,Lookup!$I:$M,Lookup!L$2,0),"")</f>
        <v/>
      </c>
      <c r="N9628" s="6" t="str">
        <f>IFERROR(VLOOKUP($J9628,Lookup!$I:$M,Lookup!M$2,0),"")</f>
        <v/>
      </c>
      <c r="O9628" s="6">
        <f>IFERROR(VLOOKUP(E9628,Lookup!B:C,2,0),0)</f>
        <v>0</v>
      </c>
    </row>
    <row r="9629" customHeight="1" spans="11:15">
      <c r="K9629" s="6" t="str">
        <f>IFERROR(VLOOKUP($J9629,Lookup!$I:$M,Lookup!J$2,0),"")</f>
        <v/>
      </c>
      <c r="L9629" s="6" t="str">
        <f>IFERROR(VLOOKUP($J9629,Lookup!$I:$M,Lookup!K$2,0),"")</f>
        <v/>
      </c>
      <c r="M9629" s="6" t="str">
        <f>IFERROR(VLOOKUP($J9629,Lookup!$I:$M,Lookup!L$2,0),"")</f>
        <v/>
      </c>
      <c r="N9629" s="6" t="str">
        <f>IFERROR(VLOOKUP($J9629,Lookup!$I:$M,Lookup!M$2,0),"")</f>
        <v/>
      </c>
      <c r="O9629" s="6">
        <f>IFERROR(VLOOKUP(E9629,Lookup!B:C,2,0),0)</f>
        <v>0</v>
      </c>
    </row>
    <row r="9630" customHeight="1" spans="11:15">
      <c r="K9630" s="6" t="str">
        <f>IFERROR(VLOOKUP($J9630,Lookup!$I:$M,Lookup!J$2,0),"")</f>
        <v/>
      </c>
      <c r="L9630" s="6" t="str">
        <f>IFERROR(VLOOKUP($J9630,Lookup!$I:$M,Lookup!K$2,0),"")</f>
        <v/>
      </c>
      <c r="M9630" s="6" t="str">
        <f>IFERROR(VLOOKUP($J9630,Lookup!$I:$M,Lookup!L$2,0),"")</f>
        <v/>
      </c>
      <c r="N9630" s="6" t="str">
        <f>IFERROR(VLOOKUP($J9630,Lookup!$I:$M,Lookup!M$2,0),"")</f>
        <v/>
      </c>
      <c r="O9630" s="6">
        <f>IFERROR(VLOOKUP(E9630,Lookup!B:C,2,0),0)</f>
        <v>0</v>
      </c>
    </row>
    <row r="9631" customHeight="1" spans="11:15">
      <c r="K9631" s="6" t="str">
        <f>IFERROR(VLOOKUP($J9631,Lookup!$I:$M,Lookup!J$2,0),"")</f>
        <v/>
      </c>
      <c r="L9631" s="6" t="str">
        <f>IFERROR(VLOOKUP($J9631,Lookup!$I:$M,Lookup!K$2,0),"")</f>
        <v/>
      </c>
      <c r="M9631" s="6" t="str">
        <f>IFERROR(VLOOKUP($J9631,Lookup!$I:$M,Lookup!L$2,0),"")</f>
        <v/>
      </c>
      <c r="N9631" s="6" t="str">
        <f>IFERROR(VLOOKUP($J9631,Lookup!$I:$M,Lookup!M$2,0),"")</f>
        <v/>
      </c>
      <c r="O9631" s="6">
        <f>IFERROR(VLOOKUP(E9631,Lookup!B:C,2,0),0)</f>
        <v>0</v>
      </c>
    </row>
    <row r="9632" customHeight="1" spans="11:15">
      <c r="K9632" s="6" t="str">
        <f>IFERROR(VLOOKUP($J9632,Lookup!$I:$M,Lookup!J$2,0),"")</f>
        <v/>
      </c>
      <c r="L9632" s="6" t="str">
        <f>IFERROR(VLOOKUP($J9632,Lookup!$I:$M,Lookup!K$2,0),"")</f>
        <v/>
      </c>
      <c r="M9632" s="6" t="str">
        <f>IFERROR(VLOOKUP($J9632,Lookup!$I:$M,Lookup!L$2,0),"")</f>
        <v/>
      </c>
      <c r="N9632" s="6" t="str">
        <f>IFERROR(VLOOKUP($J9632,Lookup!$I:$M,Lookup!M$2,0),"")</f>
        <v/>
      </c>
      <c r="O9632" s="6">
        <f>IFERROR(VLOOKUP(E9632,Lookup!B:C,2,0),0)</f>
        <v>0</v>
      </c>
    </row>
    <row r="9633" customHeight="1" spans="11:15">
      <c r="K9633" s="6" t="str">
        <f>IFERROR(VLOOKUP($J9633,Lookup!$I:$M,Lookup!J$2,0),"")</f>
        <v/>
      </c>
      <c r="L9633" s="6" t="str">
        <f>IFERROR(VLOOKUP($J9633,Lookup!$I:$M,Lookup!K$2,0),"")</f>
        <v/>
      </c>
      <c r="M9633" s="6" t="str">
        <f>IFERROR(VLOOKUP($J9633,Lookup!$I:$M,Lookup!L$2,0),"")</f>
        <v/>
      </c>
      <c r="N9633" s="6" t="str">
        <f>IFERROR(VLOOKUP($J9633,Lookup!$I:$M,Lookup!M$2,0),"")</f>
        <v/>
      </c>
      <c r="O9633" s="6">
        <f>IFERROR(VLOOKUP(E9633,Lookup!B:C,2,0),0)</f>
        <v>0</v>
      </c>
    </row>
    <row r="9634" customHeight="1" spans="11:15">
      <c r="K9634" s="6" t="str">
        <f>IFERROR(VLOOKUP($J9634,Lookup!$I:$M,Lookup!J$2,0),"")</f>
        <v/>
      </c>
      <c r="L9634" s="6" t="str">
        <f>IFERROR(VLOOKUP($J9634,Lookup!$I:$M,Lookup!K$2,0),"")</f>
        <v/>
      </c>
      <c r="M9634" s="6" t="str">
        <f>IFERROR(VLOOKUP($J9634,Lookup!$I:$M,Lookup!L$2,0),"")</f>
        <v/>
      </c>
      <c r="N9634" s="6" t="str">
        <f>IFERROR(VLOOKUP($J9634,Lookup!$I:$M,Lookup!M$2,0),"")</f>
        <v/>
      </c>
      <c r="O9634" s="6">
        <f>IFERROR(VLOOKUP(E9634,Lookup!B:C,2,0),0)</f>
        <v>0</v>
      </c>
    </row>
    <row r="9635" customHeight="1" spans="11:15">
      <c r="K9635" s="6" t="str">
        <f>IFERROR(VLOOKUP($J9635,Lookup!$I:$M,Lookup!J$2,0),"")</f>
        <v/>
      </c>
      <c r="L9635" s="6" t="str">
        <f>IFERROR(VLOOKUP($J9635,Lookup!$I:$M,Lookup!K$2,0),"")</f>
        <v/>
      </c>
      <c r="M9635" s="6" t="str">
        <f>IFERROR(VLOOKUP($J9635,Lookup!$I:$M,Lookup!L$2,0),"")</f>
        <v/>
      </c>
      <c r="N9635" s="6" t="str">
        <f>IFERROR(VLOOKUP($J9635,Lookup!$I:$M,Lookup!M$2,0),"")</f>
        <v/>
      </c>
      <c r="O9635" s="6">
        <f>IFERROR(VLOOKUP(E9635,Lookup!B:C,2,0),0)</f>
        <v>0</v>
      </c>
    </row>
    <row r="9636" customHeight="1" spans="11:15">
      <c r="K9636" s="6" t="str">
        <f>IFERROR(VLOOKUP($J9636,Lookup!$I:$M,Lookup!J$2,0),"")</f>
        <v/>
      </c>
      <c r="L9636" s="6" t="str">
        <f>IFERROR(VLOOKUP($J9636,Lookup!$I:$M,Lookup!K$2,0),"")</f>
        <v/>
      </c>
      <c r="M9636" s="6" t="str">
        <f>IFERROR(VLOOKUP($J9636,Lookup!$I:$M,Lookup!L$2,0),"")</f>
        <v/>
      </c>
      <c r="N9636" s="6" t="str">
        <f>IFERROR(VLOOKUP($J9636,Lookup!$I:$M,Lookup!M$2,0),"")</f>
        <v/>
      </c>
      <c r="O9636" s="6">
        <f>IFERROR(VLOOKUP(E9636,Lookup!B:C,2,0),0)</f>
        <v>0</v>
      </c>
    </row>
    <row r="9637" customHeight="1" spans="11:15">
      <c r="K9637" s="6" t="str">
        <f>IFERROR(VLOOKUP($J9637,Lookup!$I:$M,Lookup!J$2,0),"")</f>
        <v/>
      </c>
      <c r="L9637" s="6" t="str">
        <f>IFERROR(VLOOKUP($J9637,Lookup!$I:$M,Lookup!K$2,0),"")</f>
        <v/>
      </c>
      <c r="M9637" s="6" t="str">
        <f>IFERROR(VLOOKUP($J9637,Lookup!$I:$M,Lookup!L$2,0),"")</f>
        <v/>
      </c>
      <c r="N9637" s="6" t="str">
        <f>IFERROR(VLOOKUP($J9637,Lookup!$I:$M,Lookup!M$2,0),"")</f>
        <v/>
      </c>
      <c r="O9637" s="6">
        <f>IFERROR(VLOOKUP(E9637,Lookup!B:C,2,0),0)</f>
        <v>0</v>
      </c>
    </row>
    <row r="9638" customHeight="1" spans="11:15">
      <c r="K9638" s="6" t="str">
        <f>IFERROR(VLOOKUP($J9638,Lookup!$I:$M,Lookup!J$2,0),"")</f>
        <v/>
      </c>
      <c r="L9638" s="6" t="str">
        <f>IFERROR(VLOOKUP($J9638,Lookup!$I:$M,Lookup!K$2,0),"")</f>
        <v/>
      </c>
      <c r="M9638" s="6" t="str">
        <f>IFERROR(VLOOKUP($J9638,Lookup!$I:$M,Lookup!L$2,0),"")</f>
        <v/>
      </c>
      <c r="N9638" s="6" t="str">
        <f>IFERROR(VLOOKUP($J9638,Lookup!$I:$M,Lookup!M$2,0),"")</f>
        <v/>
      </c>
      <c r="O9638" s="6">
        <f>IFERROR(VLOOKUP(E9638,Lookup!B:C,2,0),0)</f>
        <v>0</v>
      </c>
    </row>
    <row r="9639" customHeight="1" spans="11:15">
      <c r="K9639" s="6" t="str">
        <f>IFERROR(VLOOKUP($J9639,Lookup!$I:$M,Lookup!J$2,0),"")</f>
        <v/>
      </c>
      <c r="L9639" s="6" t="str">
        <f>IFERROR(VLOOKUP($J9639,Lookup!$I:$M,Lookup!K$2,0),"")</f>
        <v/>
      </c>
      <c r="M9639" s="6" t="str">
        <f>IFERROR(VLOOKUP($J9639,Lookup!$I:$M,Lookup!L$2,0),"")</f>
        <v/>
      </c>
      <c r="N9639" s="6" t="str">
        <f>IFERROR(VLOOKUP($J9639,Lookup!$I:$M,Lookup!M$2,0),"")</f>
        <v/>
      </c>
      <c r="O9639" s="6">
        <f>IFERROR(VLOOKUP(E9639,Lookup!B:C,2,0),0)</f>
        <v>0</v>
      </c>
    </row>
    <row r="9640" customHeight="1" spans="11:15">
      <c r="K9640" s="6" t="str">
        <f>IFERROR(VLOOKUP($J9640,Lookup!$I:$M,Lookup!J$2,0),"")</f>
        <v/>
      </c>
      <c r="L9640" s="6" t="str">
        <f>IFERROR(VLOOKUP($J9640,Lookup!$I:$M,Lookup!K$2,0),"")</f>
        <v/>
      </c>
      <c r="M9640" s="6" t="str">
        <f>IFERROR(VLOOKUP($J9640,Lookup!$I:$M,Lookup!L$2,0),"")</f>
        <v/>
      </c>
      <c r="N9640" s="6" t="str">
        <f>IFERROR(VLOOKUP($J9640,Lookup!$I:$M,Lookup!M$2,0),"")</f>
        <v/>
      </c>
      <c r="O9640" s="6">
        <f>IFERROR(VLOOKUP(E9640,Lookup!B:C,2,0),0)</f>
        <v>0</v>
      </c>
    </row>
    <row r="9641" customHeight="1" spans="11:15">
      <c r="K9641" s="6" t="str">
        <f>IFERROR(VLOOKUP($J9641,Lookup!$I:$M,Lookup!J$2,0),"")</f>
        <v/>
      </c>
      <c r="L9641" s="6" t="str">
        <f>IFERROR(VLOOKUP($J9641,Lookup!$I:$M,Lookup!K$2,0),"")</f>
        <v/>
      </c>
      <c r="M9641" s="6" t="str">
        <f>IFERROR(VLOOKUP($J9641,Lookup!$I:$M,Lookup!L$2,0),"")</f>
        <v/>
      </c>
      <c r="N9641" s="6" t="str">
        <f>IFERROR(VLOOKUP($J9641,Lookup!$I:$M,Lookup!M$2,0),"")</f>
        <v/>
      </c>
      <c r="O9641" s="6">
        <f>IFERROR(VLOOKUP(E9641,Lookup!B:C,2,0),0)</f>
        <v>0</v>
      </c>
    </row>
    <row r="9642" customHeight="1" spans="11:15">
      <c r="K9642" s="6" t="str">
        <f>IFERROR(VLOOKUP($J9642,Lookup!$I:$M,Lookup!J$2,0),"")</f>
        <v/>
      </c>
      <c r="L9642" s="6" t="str">
        <f>IFERROR(VLOOKUP($J9642,Lookup!$I:$M,Lookup!K$2,0),"")</f>
        <v/>
      </c>
      <c r="M9642" s="6" t="str">
        <f>IFERROR(VLOOKUP($J9642,Lookup!$I:$M,Lookup!L$2,0),"")</f>
        <v/>
      </c>
      <c r="N9642" s="6" t="str">
        <f>IFERROR(VLOOKUP($J9642,Lookup!$I:$M,Lookup!M$2,0),"")</f>
        <v/>
      </c>
      <c r="O9642" s="6">
        <f>IFERROR(VLOOKUP(E9642,Lookup!B:C,2,0),0)</f>
        <v>0</v>
      </c>
    </row>
    <row r="9643" customHeight="1" spans="11:15">
      <c r="K9643" s="6" t="str">
        <f>IFERROR(VLOOKUP($J9643,Lookup!$I:$M,Lookup!J$2,0),"")</f>
        <v/>
      </c>
      <c r="L9643" s="6" t="str">
        <f>IFERROR(VLOOKUP($J9643,Lookup!$I:$M,Lookup!K$2,0),"")</f>
        <v/>
      </c>
      <c r="M9643" s="6" t="str">
        <f>IFERROR(VLOOKUP($J9643,Lookup!$I:$M,Lookup!L$2,0),"")</f>
        <v/>
      </c>
      <c r="N9643" s="6" t="str">
        <f>IFERROR(VLOOKUP($J9643,Lookup!$I:$M,Lookup!M$2,0),"")</f>
        <v/>
      </c>
      <c r="O9643" s="6">
        <f>IFERROR(VLOOKUP(E9643,Lookup!B:C,2,0),0)</f>
        <v>0</v>
      </c>
    </row>
    <row r="9644" customHeight="1" spans="11:15">
      <c r="K9644" s="6" t="str">
        <f>IFERROR(VLOOKUP($J9644,Lookup!$I:$M,Lookup!J$2,0),"")</f>
        <v/>
      </c>
      <c r="L9644" s="6" t="str">
        <f>IFERROR(VLOOKUP($J9644,Lookup!$I:$M,Lookup!K$2,0),"")</f>
        <v/>
      </c>
      <c r="M9644" s="6" t="str">
        <f>IFERROR(VLOOKUP($J9644,Lookup!$I:$M,Lookup!L$2,0),"")</f>
        <v/>
      </c>
      <c r="N9644" s="6" t="str">
        <f>IFERROR(VLOOKUP($J9644,Lookup!$I:$M,Lookup!M$2,0),"")</f>
        <v/>
      </c>
      <c r="O9644" s="6">
        <f>IFERROR(VLOOKUP(E9644,Lookup!B:C,2,0),0)</f>
        <v>0</v>
      </c>
    </row>
    <row r="9645" customHeight="1" spans="11:15">
      <c r="K9645" s="6" t="str">
        <f>IFERROR(VLOOKUP($J9645,Lookup!$I:$M,Lookup!J$2,0),"")</f>
        <v/>
      </c>
      <c r="L9645" s="6" t="str">
        <f>IFERROR(VLOOKUP($J9645,Lookup!$I:$M,Lookup!K$2,0),"")</f>
        <v/>
      </c>
      <c r="M9645" s="6" t="str">
        <f>IFERROR(VLOOKUP($J9645,Lookup!$I:$M,Lookup!L$2,0),"")</f>
        <v/>
      </c>
      <c r="N9645" s="6" t="str">
        <f>IFERROR(VLOOKUP($J9645,Lookup!$I:$M,Lookup!M$2,0),"")</f>
        <v/>
      </c>
      <c r="O9645" s="6">
        <f>IFERROR(VLOOKUP(E9645,Lookup!B:C,2,0),0)</f>
        <v>0</v>
      </c>
    </row>
    <row r="9646" customHeight="1" spans="11:15">
      <c r="K9646" s="6" t="str">
        <f>IFERROR(VLOOKUP($J9646,Lookup!$I:$M,Lookup!J$2,0),"")</f>
        <v/>
      </c>
      <c r="L9646" s="6" t="str">
        <f>IFERROR(VLOOKUP($J9646,Lookup!$I:$M,Lookup!K$2,0),"")</f>
        <v/>
      </c>
      <c r="M9646" s="6" t="str">
        <f>IFERROR(VLOOKUP($J9646,Lookup!$I:$M,Lookup!L$2,0),"")</f>
        <v/>
      </c>
      <c r="N9646" s="6" t="str">
        <f>IFERROR(VLOOKUP($J9646,Lookup!$I:$M,Lookup!M$2,0),"")</f>
        <v/>
      </c>
      <c r="O9646" s="6">
        <f>IFERROR(VLOOKUP(E9646,Lookup!B:C,2,0),0)</f>
        <v>0</v>
      </c>
    </row>
    <row r="9647" customHeight="1" spans="11:15">
      <c r="K9647" s="6" t="str">
        <f>IFERROR(VLOOKUP($J9647,Lookup!$I:$M,Lookup!J$2,0),"")</f>
        <v/>
      </c>
      <c r="L9647" s="6" t="str">
        <f>IFERROR(VLOOKUP($J9647,Lookup!$I:$M,Lookup!K$2,0),"")</f>
        <v/>
      </c>
      <c r="M9647" s="6" t="str">
        <f>IFERROR(VLOOKUP($J9647,Lookup!$I:$M,Lookup!L$2,0),"")</f>
        <v/>
      </c>
      <c r="N9647" s="6" t="str">
        <f>IFERROR(VLOOKUP($J9647,Lookup!$I:$M,Lookup!M$2,0),"")</f>
        <v/>
      </c>
      <c r="O9647" s="6">
        <f>IFERROR(VLOOKUP(E9647,Lookup!B:C,2,0),0)</f>
        <v>0</v>
      </c>
    </row>
    <row r="9648" customHeight="1" spans="11:15">
      <c r="K9648" s="6" t="str">
        <f>IFERROR(VLOOKUP($J9648,Lookup!$I:$M,Lookup!J$2,0),"")</f>
        <v/>
      </c>
      <c r="L9648" s="6" t="str">
        <f>IFERROR(VLOOKUP($J9648,Lookup!$I:$M,Lookup!K$2,0),"")</f>
        <v/>
      </c>
      <c r="M9648" s="6" t="str">
        <f>IFERROR(VLOOKUP($J9648,Lookup!$I:$M,Lookup!L$2,0),"")</f>
        <v/>
      </c>
      <c r="N9648" s="6" t="str">
        <f>IFERROR(VLOOKUP($J9648,Lookup!$I:$M,Lookup!M$2,0),"")</f>
        <v/>
      </c>
      <c r="O9648" s="6">
        <f>IFERROR(VLOOKUP(E9648,Lookup!B:C,2,0),0)</f>
        <v>0</v>
      </c>
    </row>
    <row r="9649" customHeight="1" spans="11:15">
      <c r="K9649" s="6" t="str">
        <f>IFERROR(VLOOKUP($J9649,Lookup!$I:$M,Lookup!J$2,0),"")</f>
        <v/>
      </c>
      <c r="L9649" s="6" t="str">
        <f>IFERROR(VLOOKUP($J9649,Lookup!$I:$M,Lookup!K$2,0),"")</f>
        <v/>
      </c>
      <c r="M9649" s="6" t="str">
        <f>IFERROR(VLOOKUP($J9649,Lookup!$I:$M,Lookup!L$2,0),"")</f>
        <v/>
      </c>
      <c r="N9649" s="6" t="str">
        <f>IFERROR(VLOOKUP($J9649,Lookup!$I:$M,Lookup!M$2,0),"")</f>
        <v/>
      </c>
      <c r="O9649" s="6">
        <f>IFERROR(VLOOKUP(E9649,Lookup!B:C,2,0),0)</f>
        <v>0</v>
      </c>
    </row>
    <row r="9650" customHeight="1" spans="11:15">
      <c r="K9650" s="6" t="str">
        <f>IFERROR(VLOOKUP($J9650,Lookup!$I:$M,Lookup!J$2,0),"")</f>
        <v/>
      </c>
      <c r="L9650" s="6" t="str">
        <f>IFERROR(VLOOKUP($J9650,Lookup!$I:$M,Lookup!K$2,0),"")</f>
        <v/>
      </c>
      <c r="M9650" s="6" t="str">
        <f>IFERROR(VLOOKUP($J9650,Lookup!$I:$M,Lookup!L$2,0),"")</f>
        <v/>
      </c>
      <c r="N9650" s="6" t="str">
        <f>IFERROR(VLOOKUP($J9650,Lookup!$I:$M,Lookup!M$2,0),"")</f>
        <v/>
      </c>
      <c r="O9650" s="6">
        <f>IFERROR(VLOOKUP(E9650,Lookup!B:C,2,0),0)</f>
        <v>0</v>
      </c>
    </row>
    <row r="9651" customHeight="1" spans="11:15">
      <c r="K9651" s="6" t="str">
        <f>IFERROR(VLOOKUP($J9651,Lookup!$I:$M,Lookup!J$2,0),"")</f>
        <v/>
      </c>
      <c r="L9651" s="6" t="str">
        <f>IFERROR(VLOOKUP($J9651,Lookup!$I:$M,Lookup!K$2,0),"")</f>
        <v/>
      </c>
      <c r="M9651" s="6" t="str">
        <f>IFERROR(VLOOKUP($J9651,Lookup!$I:$M,Lookup!L$2,0),"")</f>
        <v/>
      </c>
      <c r="N9651" s="6" t="str">
        <f>IFERROR(VLOOKUP($J9651,Lookup!$I:$M,Lookup!M$2,0),"")</f>
        <v/>
      </c>
      <c r="O9651" s="6">
        <f>IFERROR(VLOOKUP(E9651,Lookup!B:C,2,0),0)</f>
        <v>0</v>
      </c>
    </row>
    <row r="9652" customHeight="1" spans="11:15">
      <c r="K9652" s="6" t="str">
        <f>IFERROR(VLOOKUP($J9652,Lookup!$I:$M,Lookup!J$2,0),"")</f>
        <v/>
      </c>
      <c r="L9652" s="6" t="str">
        <f>IFERROR(VLOOKUP($J9652,Lookup!$I:$M,Lookup!K$2,0),"")</f>
        <v/>
      </c>
      <c r="M9652" s="6" t="str">
        <f>IFERROR(VLOOKUP($J9652,Lookup!$I:$M,Lookup!L$2,0),"")</f>
        <v/>
      </c>
      <c r="N9652" s="6" t="str">
        <f>IFERROR(VLOOKUP($J9652,Lookup!$I:$M,Lookup!M$2,0),"")</f>
        <v/>
      </c>
      <c r="O9652" s="6">
        <f>IFERROR(VLOOKUP(E9652,Lookup!B:C,2,0),0)</f>
        <v>0</v>
      </c>
    </row>
    <row r="9653" customHeight="1" spans="11:15">
      <c r="K9653" s="6" t="str">
        <f>IFERROR(VLOOKUP($J9653,Lookup!$I:$M,Lookup!J$2,0),"")</f>
        <v/>
      </c>
      <c r="L9653" s="6" t="str">
        <f>IFERROR(VLOOKUP($J9653,Lookup!$I:$M,Lookup!K$2,0),"")</f>
        <v/>
      </c>
      <c r="M9653" s="6" t="str">
        <f>IFERROR(VLOOKUP($J9653,Lookup!$I:$M,Lookup!L$2,0),"")</f>
        <v/>
      </c>
      <c r="N9653" s="6" t="str">
        <f>IFERROR(VLOOKUP($J9653,Lookup!$I:$M,Lookup!M$2,0),"")</f>
        <v/>
      </c>
      <c r="O9653" s="6">
        <f>IFERROR(VLOOKUP(E9653,Lookup!B:C,2,0),0)</f>
        <v>0</v>
      </c>
    </row>
    <row r="9654" customHeight="1" spans="11:15">
      <c r="K9654" s="6" t="str">
        <f>IFERROR(VLOOKUP($J9654,Lookup!$I:$M,Lookup!J$2,0),"")</f>
        <v/>
      </c>
      <c r="L9654" s="6" t="str">
        <f>IFERROR(VLOOKUP($J9654,Lookup!$I:$M,Lookup!K$2,0),"")</f>
        <v/>
      </c>
      <c r="M9654" s="6" t="str">
        <f>IFERROR(VLOOKUP($J9654,Lookup!$I:$M,Lookup!L$2,0),"")</f>
        <v/>
      </c>
      <c r="N9654" s="6" t="str">
        <f>IFERROR(VLOOKUP($J9654,Lookup!$I:$M,Lookup!M$2,0),"")</f>
        <v/>
      </c>
      <c r="O9654" s="6">
        <f>IFERROR(VLOOKUP(E9654,Lookup!B:C,2,0),0)</f>
        <v>0</v>
      </c>
    </row>
    <row r="9655" customHeight="1" spans="11:15">
      <c r="K9655" s="6" t="str">
        <f>IFERROR(VLOOKUP($J9655,Lookup!$I:$M,Lookup!J$2,0),"")</f>
        <v/>
      </c>
      <c r="L9655" s="6" t="str">
        <f>IFERROR(VLOOKUP($J9655,Lookup!$I:$M,Lookup!K$2,0),"")</f>
        <v/>
      </c>
      <c r="M9655" s="6" t="str">
        <f>IFERROR(VLOOKUP($J9655,Lookup!$I:$M,Lookup!L$2,0),"")</f>
        <v/>
      </c>
      <c r="N9655" s="6" t="str">
        <f>IFERROR(VLOOKUP($J9655,Lookup!$I:$M,Lookup!M$2,0),"")</f>
        <v/>
      </c>
      <c r="O9655" s="6">
        <f>IFERROR(VLOOKUP(E9655,Lookup!B:C,2,0),0)</f>
        <v>0</v>
      </c>
    </row>
    <row r="9656" customHeight="1" spans="11:15">
      <c r="K9656" s="6" t="str">
        <f>IFERROR(VLOOKUP($J9656,Lookup!$I:$M,Lookup!J$2,0),"")</f>
        <v/>
      </c>
      <c r="L9656" s="6" t="str">
        <f>IFERROR(VLOOKUP($J9656,Lookup!$I:$M,Lookup!K$2,0),"")</f>
        <v/>
      </c>
      <c r="M9656" s="6" t="str">
        <f>IFERROR(VLOOKUP($J9656,Lookup!$I:$M,Lookup!L$2,0),"")</f>
        <v/>
      </c>
      <c r="N9656" s="6" t="str">
        <f>IFERROR(VLOOKUP($J9656,Lookup!$I:$M,Lookup!M$2,0),"")</f>
        <v/>
      </c>
      <c r="O9656" s="6">
        <f>IFERROR(VLOOKUP(E9656,Lookup!B:C,2,0),0)</f>
        <v>0</v>
      </c>
    </row>
    <row r="9657" customHeight="1" spans="11:15">
      <c r="K9657" s="6" t="str">
        <f>IFERROR(VLOOKUP($J9657,Lookup!$I:$M,Lookup!J$2,0),"")</f>
        <v/>
      </c>
      <c r="L9657" s="6" t="str">
        <f>IFERROR(VLOOKUP($J9657,Lookup!$I:$M,Lookup!K$2,0),"")</f>
        <v/>
      </c>
      <c r="M9657" s="6" t="str">
        <f>IFERROR(VLOOKUP($J9657,Lookup!$I:$M,Lookup!L$2,0),"")</f>
        <v/>
      </c>
      <c r="N9657" s="6" t="str">
        <f>IFERROR(VLOOKUP($J9657,Lookup!$I:$M,Lookup!M$2,0),"")</f>
        <v/>
      </c>
      <c r="O9657" s="6">
        <f>IFERROR(VLOOKUP(E9657,Lookup!B:C,2,0),0)</f>
        <v>0</v>
      </c>
    </row>
    <row r="9658" customHeight="1" spans="11:15">
      <c r="K9658" s="6" t="str">
        <f>IFERROR(VLOOKUP($J9658,Lookup!$I:$M,Lookup!J$2,0),"")</f>
        <v/>
      </c>
      <c r="L9658" s="6" t="str">
        <f>IFERROR(VLOOKUP($J9658,Lookup!$I:$M,Lookup!K$2,0),"")</f>
        <v/>
      </c>
      <c r="M9658" s="6" t="str">
        <f>IFERROR(VLOOKUP($J9658,Lookup!$I:$M,Lookup!L$2,0),"")</f>
        <v/>
      </c>
      <c r="N9658" s="6" t="str">
        <f>IFERROR(VLOOKUP($J9658,Lookup!$I:$M,Lookup!M$2,0),"")</f>
        <v/>
      </c>
      <c r="O9658" s="6">
        <f>IFERROR(VLOOKUP(E9658,Lookup!B:C,2,0),0)</f>
        <v>0</v>
      </c>
    </row>
    <row r="9659" customHeight="1" spans="11:15">
      <c r="K9659" s="6" t="str">
        <f>IFERROR(VLOOKUP($J9659,Lookup!$I:$M,Lookup!J$2,0),"")</f>
        <v/>
      </c>
      <c r="L9659" s="6" t="str">
        <f>IFERROR(VLOOKUP($J9659,Lookup!$I:$M,Lookup!K$2,0),"")</f>
        <v/>
      </c>
      <c r="M9659" s="6" t="str">
        <f>IFERROR(VLOOKUP($J9659,Lookup!$I:$M,Lookup!L$2,0),"")</f>
        <v/>
      </c>
      <c r="N9659" s="6" t="str">
        <f>IFERROR(VLOOKUP($J9659,Lookup!$I:$M,Lookup!M$2,0),"")</f>
        <v/>
      </c>
      <c r="O9659" s="6">
        <f>IFERROR(VLOOKUP(E9659,Lookup!B:C,2,0),0)</f>
        <v>0</v>
      </c>
    </row>
    <row r="9660" customHeight="1" spans="11:15">
      <c r="K9660" s="6" t="str">
        <f>IFERROR(VLOOKUP($J9660,Lookup!$I:$M,Lookup!J$2,0),"")</f>
        <v/>
      </c>
      <c r="L9660" s="6" t="str">
        <f>IFERROR(VLOOKUP($J9660,Lookup!$I:$M,Lookup!K$2,0),"")</f>
        <v/>
      </c>
      <c r="M9660" s="6" t="str">
        <f>IFERROR(VLOOKUP($J9660,Lookup!$I:$M,Lookup!L$2,0),"")</f>
        <v/>
      </c>
      <c r="N9660" s="6" t="str">
        <f>IFERROR(VLOOKUP($J9660,Lookup!$I:$M,Lookup!M$2,0),"")</f>
        <v/>
      </c>
      <c r="O9660" s="6">
        <f>IFERROR(VLOOKUP(E9660,Lookup!B:C,2,0),0)</f>
        <v>0</v>
      </c>
    </row>
    <row r="9661" customHeight="1" spans="11:15">
      <c r="K9661" s="6" t="str">
        <f>IFERROR(VLOOKUP($J9661,Lookup!$I:$M,Lookup!J$2,0),"")</f>
        <v/>
      </c>
      <c r="L9661" s="6" t="str">
        <f>IFERROR(VLOOKUP($J9661,Lookup!$I:$M,Lookup!K$2,0),"")</f>
        <v/>
      </c>
      <c r="M9661" s="6" t="str">
        <f>IFERROR(VLOOKUP($J9661,Lookup!$I:$M,Lookup!L$2,0),"")</f>
        <v/>
      </c>
      <c r="N9661" s="6" t="str">
        <f>IFERROR(VLOOKUP($J9661,Lookup!$I:$M,Lookup!M$2,0),"")</f>
        <v/>
      </c>
      <c r="O9661" s="6">
        <f>IFERROR(VLOOKUP(E9661,Lookup!B:C,2,0),0)</f>
        <v>0</v>
      </c>
    </row>
    <row r="9662" customHeight="1" spans="11:15">
      <c r="K9662" s="6" t="str">
        <f>IFERROR(VLOOKUP($J9662,Lookup!$I:$M,Lookup!J$2,0),"")</f>
        <v/>
      </c>
      <c r="L9662" s="6" t="str">
        <f>IFERROR(VLOOKUP($J9662,Lookup!$I:$M,Lookup!K$2,0),"")</f>
        <v/>
      </c>
      <c r="M9662" s="6" t="str">
        <f>IFERROR(VLOOKUP($J9662,Lookup!$I:$M,Lookup!L$2,0),"")</f>
        <v/>
      </c>
      <c r="N9662" s="6" t="str">
        <f>IFERROR(VLOOKUP($J9662,Lookup!$I:$M,Lookup!M$2,0),"")</f>
        <v/>
      </c>
      <c r="O9662" s="6">
        <f>IFERROR(VLOOKUP(E9662,Lookup!B:C,2,0),0)</f>
        <v>0</v>
      </c>
    </row>
    <row r="9663" customHeight="1" spans="11:15">
      <c r="K9663" s="6" t="str">
        <f>IFERROR(VLOOKUP($J9663,Lookup!$I:$M,Lookup!J$2,0),"")</f>
        <v/>
      </c>
      <c r="L9663" s="6" t="str">
        <f>IFERROR(VLOOKUP($J9663,Lookup!$I:$M,Lookup!K$2,0),"")</f>
        <v/>
      </c>
      <c r="M9663" s="6" t="str">
        <f>IFERROR(VLOOKUP($J9663,Lookup!$I:$M,Lookup!L$2,0),"")</f>
        <v/>
      </c>
      <c r="N9663" s="6" t="str">
        <f>IFERROR(VLOOKUP($J9663,Lookup!$I:$M,Lookup!M$2,0),"")</f>
        <v/>
      </c>
      <c r="O9663" s="6">
        <f>IFERROR(VLOOKUP(E9663,Lookup!B:C,2,0),0)</f>
        <v>0</v>
      </c>
    </row>
    <row r="9664" customHeight="1" spans="11:15">
      <c r="K9664" s="6" t="str">
        <f>IFERROR(VLOOKUP($J9664,Lookup!$I:$M,Lookup!J$2,0),"")</f>
        <v/>
      </c>
      <c r="L9664" s="6" t="str">
        <f>IFERROR(VLOOKUP($J9664,Lookup!$I:$M,Lookup!K$2,0),"")</f>
        <v/>
      </c>
      <c r="M9664" s="6" t="str">
        <f>IFERROR(VLOOKUP($J9664,Lookup!$I:$M,Lookup!L$2,0),"")</f>
        <v/>
      </c>
      <c r="N9664" s="6" t="str">
        <f>IFERROR(VLOOKUP($J9664,Lookup!$I:$M,Lookup!M$2,0),"")</f>
        <v/>
      </c>
      <c r="O9664" s="6">
        <f>IFERROR(VLOOKUP(E9664,Lookup!B:C,2,0),0)</f>
        <v>0</v>
      </c>
    </row>
    <row r="9665" customHeight="1" spans="11:15">
      <c r="K9665" s="6" t="str">
        <f>IFERROR(VLOOKUP($J9665,Lookup!$I:$M,Lookup!J$2,0),"")</f>
        <v/>
      </c>
      <c r="L9665" s="6" t="str">
        <f>IFERROR(VLOOKUP($J9665,Lookup!$I:$M,Lookup!K$2,0),"")</f>
        <v/>
      </c>
      <c r="M9665" s="6" t="str">
        <f>IFERROR(VLOOKUP($J9665,Lookup!$I:$M,Lookup!L$2,0),"")</f>
        <v/>
      </c>
      <c r="N9665" s="6" t="str">
        <f>IFERROR(VLOOKUP($J9665,Lookup!$I:$M,Lookup!M$2,0),"")</f>
        <v/>
      </c>
      <c r="O9665" s="6">
        <f>IFERROR(VLOOKUP(E9665,Lookup!B:C,2,0),0)</f>
        <v>0</v>
      </c>
    </row>
    <row r="9666" customHeight="1" spans="11:15">
      <c r="K9666" s="6" t="str">
        <f>IFERROR(VLOOKUP($J9666,Lookup!$I:$M,Lookup!J$2,0),"")</f>
        <v/>
      </c>
      <c r="L9666" s="6" t="str">
        <f>IFERROR(VLOOKUP($J9666,Lookup!$I:$M,Lookup!K$2,0),"")</f>
        <v/>
      </c>
      <c r="M9666" s="6" t="str">
        <f>IFERROR(VLOOKUP($J9666,Lookup!$I:$M,Lookup!L$2,0),"")</f>
        <v/>
      </c>
      <c r="N9666" s="6" t="str">
        <f>IFERROR(VLOOKUP($J9666,Lookup!$I:$M,Lookup!M$2,0),"")</f>
        <v/>
      </c>
      <c r="O9666" s="6">
        <f>IFERROR(VLOOKUP(E9666,Lookup!B:C,2,0),0)</f>
        <v>0</v>
      </c>
    </row>
    <row r="9667" customHeight="1" spans="11:15">
      <c r="K9667" s="6" t="str">
        <f>IFERROR(VLOOKUP($J9667,Lookup!$I:$M,Lookup!J$2,0),"")</f>
        <v/>
      </c>
      <c r="L9667" s="6" t="str">
        <f>IFERROR(VLOOKUP($J9667,Lookup!$I:$M,Lookup!K$2,0),"")</f>
        <v/>
      </c>
      <c r="M9667" s="6" t="str">
        <f>IFERROR(VLOOKUP($J9667,Lookup!$I:$M,Lookup!L$2,0),"")</f>
        <v/>
      </c>
      <c r="N9667" s="6" t="str">
        <f>IFERROR(VLOOKUP($J9667,Lookup!$I:$M,Lookup!M$2,0),"")</f>
        <v/>
      </c>
      <c r="O9667" s="6">
        <f>IFERROR(VLOOKUP(E9667,Lookup!B:C,2,0),0)</f>
        <v>0</v>
      </c>
    </row>
    <row r="9668" customHeight="1" spans="11:15">
      <c r="K9668" s="6" t="str">
        <f>IFERROR(VLOOKUP($J9668,Lookup!$I:$M,Lookup!J$2,0),"")</f>
        <v/>
      </c>
      <c r="L9668" s="6" t="str">
        <f>IFERROR(VLOOKUP($J9668,Lookup!$I:$M,Lookup!K$2,0),"")</f>
        <v/>
      </c>
      <c r="M9668" s="6" t="str">
        <f>IFERROR(VLOOKUP($J9668,Lookup!$I:$M,Lookup!L$2,0),"")</f>
        <v/>
      </c>
      <c r="N9668" s="6" t="str">
        <f>IFERROR(VLOOKUP($J9668,Lookup!$I:$M,Lookup!M$2,0),"")</f>
        <v/>
      </c>
      <c r="O9668" s="6">
        <f>IFERROR(VLOOKUP(E9668,Lookup!B:C,2,0),0)</f>
        <v>0</v>
      </c>
    </row>
    <row r="9669" customHeight="1" spans="11:15">
      <c r="K9669" s="6" t="str">
        <f>IFERROR(VLOOKUP($J9669,Lookup!$I:$M,Lookup!J$2,0),"")</f>
        <v/>
      </c>
      <c r="L9669" s="6" t="str">
        <f>IFERROR(VLOOKUP($J9669,Lookup!$I:$M,Lookup!K$2,0),"")</f>
        <v/>
      </c>
      <c r="M9669" s="6" t="str">
        <f>IFERROR(VLOOKUP($J9669,Lookup!$I:$M,Lookup!L$2,0),"")</f>
        <v/>
      </c>
      <c r="N9669" s="6" t="str">
        <f>IFERROR(VLOOKUP($J9669,Lookup!$I:$M,Lookup!M$2,0),"")</f>
        <v/>
      </c>
      <c r="O9669" s="6">
        <f>IFERROR(VLOOKUP(E9669,Lookup!B:C,2,0),0)</f>
        <v>0</v>
      </c>
    </row>
    <row r="9670" customHeight="1" spans="11:15">
      <c r="K9670" s="6" t="str">
        <f>IFERROR(VLOOKUP($J9670,Lookup!$I:$M,Lookup!J$2,0),"")</f>
        <v/>
      </c>
      <c r="L9670" s="6" t="str">
        <f>IFERROR(VLOOKUP($J9670,Lookup!$I:$M,Lookup!K$2,0),"")</f>
        <v/>
      </c>
      <c r="M9670" s="6" t="str">
        <f>IFERROR(VLOOKUP($J9670,Lookup!$I:$M,Lookup!L$2,0),"")</f>
        <v/>
      </c>
      <c r="N9670" s="6" t="str">
        <f>IFERROR(VLOOKUP($J9670,Lookup!$I:$M,Lookup!M$2,0),"")</f>
        <v/>
      </c>
      <c r="O9670" s="6">
        <f>IFERROR(VLOOKUP(E9670,Lookup!B:C,2,0),0)</f>
        <v>0</v>
      </c>
    </row>
    <row r="9671" customHeight="1" spans="11:15">
      <c r="K9671" s="6" t="str">
        <f>IFERROR(VLOOKUP($J9671,Lookup!$I:$M,Lookup!J$2,0),"")</f>
        <v/>
      </c>
      <c r="L9671" s="6" t="str">
        <f>IFERROR(VLOOKUP($J9671,Lookup!$I:$M,Lookup!K$2,0),"")</f>
        <v/>
      </c>
      <c r="M9671" s="6" t="str">
        <f>IFERROR(VLOOKUP($J9671,Lookup!$I:$M,Lookup!L$2,0),"")</f>
        <v/>
      </c>
      <c r="N9671" s="6" t="str">
        <f>IFERROR(VLOOKUP($J9671,Lookup!$I:$M,Lookup!M$2,0),"")</f>
        <v/>
      </c>
      <c r="O9671" s="6">
        <f>IFERROR(VLOOKUP(E9671,Lookup!B:C,2,0),0)</f>
        <v>0</v>
      </c>
    </row>
    <row r="9672" customHeight="1" spans="11:15">
      <c r="K9672" s="6" t="str">
        <f>IFERROR(VLOOKUP($J9672,Lookup!$I:$M,Lookup!J$2,0),"")</f>
        <v/>
      </c>
      <c r="L9672" s="6" t="str">
        <f>IFERROR(VLOOKUP($J9672,Lookup!$I:$M,Lookup!K$2,0),"")</f>
        <v/>
      </c>
      <c r="M9672" s="6" t="str">
        <f>IFERROR(VLOOKUP($J9672,Lookup!$I:$M,Lookup!L$2,0),"")</f>
        <v/>
      </c>
      <c r="N9672" s="6" t="str">
        <f>IFERROR(VLOOKUP($J9672,Lookup!$I:$M,Lookup!M$2,0),"")</f>
        <v/>
      </c>
      <c r="O9672" s="6">
        <f>IFERROR(VLOOKUP(E9672,Lookup!B:C,2,0),0)</f>
        <v>0</v>
      </c>
    </row>
    <row r="9673" customHeight="1" spans="11:15">
      <c r="K9673" s="6" t="str">
        <f>IFERROR(VLOOKUP($J9673,Lookup!$I:$M,Lookup!J$2,0),"")</f>
        <v/>
      </c>
      <c r="L9673" s="6" t="str">
        <f>IFERROR(VLOOKUP($J9673,Lookup!$I:$M,Lookup!K$2,0),"")</f>
        <v/>
      </c>
      <c r="M9673" s="6" t="str">
        <f>IFERROR(VLOOKUP($J9673,Lookup!$I:$M,Lookup!L$2,0),"")</f>
        <v/>
      </c>
      <c r="N9673" s="6" t="str">
        <f>IFERROR(VLOOKUP($J9673,Lookup!$I:$M,Lookup!M$2,0),"")</f>
        <v/>
      </c>
      <c r="O9673" s="6">
        <f>IFERROR(VLOOKUP(E9673,Lookup!B:C,2,0),0)</f>
        <v>0</v>
      </c>
    </row>
    <row r="9674" customHeight="1" spans="11:15">
      <c r="K9674" s="6" t="str">
        <f>IFERROR(VLOOKUP($J9674,Lookup!$I:$M,Lookup!J$2,0),"")</f>
        <v/>
      </c>
      <c r="L9674" s="6" t="str">
        <f>IFERROR(VLOOKUP($J9674,Lookup!$I:$M,Lookup!K$2,0),"")</f>
        <v/>
      </c>
      <c r="M9674" s="6" t="str">
        <f>IFERROR(VLOOKUP($J9674,Lookup!$I:$M,Lookup!L$2,0),"")</f>
        <v/>
      </c>
      <c r="N9674" s="6" t="str">
        <f>IFERROR(VLOOKUP($J9674,Lookup!$I:$M,Lookup!M$2,0),"")</f>
        <v/>
      </c>
      <c r="O9674" s="6">
        <f>IFERROR(VLOOKUP(E9674,Lookup!B:C,2,0),0)</f>
        <v>0</v>
      </c>
    </row>
    <row r="9675" customHeight="1" spans="11:15">
      <c r="K9675" s="6" t="str">
        <f>IFERROR(VLOOKUP($J9675,Lookup!$I:$M,Lookup!J$2,0),"")</f>
        <v/>
      </c>
      <c r="L9675" s="6" t="str">
        <f>IFERROR(VLOOKUP($J9675,Lookup!$I:$M,Lookup!K$2,0),"")</f>
        <v/>
      </c>
      <c r="M9675" s="6" t="str">
        <f>IFERROR(VLOOKUP($J9675,Lookup!$I:$M,Lookup!L$2,0),"")</f>
        <v/>
      </c>
      <c r="N9675" s="6" t="str">
        <f>IFERROR(VLOOKUP($J9675,Lookup!$I:$M,Lookup!M$2,0),"")</f>
        <v/>
      </c>
      <c r="O9675" s="6">
        <f>IFERROR(VLOOKUP(E9675,Lookup!B:C,2,0),0)</f>
        <v>0</v>
      </c>
    </row>
    <row r="9676" customHeight="1" spans="11:15">
      <c r="K9676" s="6" t="str">
        <f>IFERROR(VLOOKUP($J9676,Lookup!$I:$M,Lookup!J$2,0),"")</f>
        <v/>
      </c>
      <c r="L9676" s="6" t="str">
        <f>IFERROR(VLOOKUP($J9676,Lookup!$I:$M,Lookup!K$2,0),"")</f>
        <v/>
      </c>
      <c r="M9676" s="6" t="str">
        <f>IFERROR(VLOOKUP($J9676,Lookup!$I:$M,Lookup!L$2,0),"")</f>
        <v/>
      </c>
      <c r="N9676" s="6" t="str">
        <f>IFERROR(VLOOKUP($J9676,Lookup!$I:$M,Lookup!M$2,0),"")</f>
        <v/>
      </c>
      <c r="O9676" s="6">
        <f>IFERROR(VLOOKUP(E9676,Lookup!B:C,2,0),0)</f>
        <v>0</v>
      </c>
    </row>
    <row r="9677" customHeight="1" spans="11:15">
      <c r="K9677" s="6" t="str">
        <f>IFERROR(VLOOKUP($J9677,Lookup!$I:$M,Lookup!J$2,0),"")</f>
        <v/>
      </c>
      <c r="L9677" s="6" t="str">
        <f>IFERROR(VLOOKUP($J9677,Lookup!$I:$M,Lookup!K$2,0),"")</f>
        <v/>
      </c>
      <c r="M9677" s="6" t="str">
        <f>IFERROR(VLOOKUP($J9677,Lookup!$I:$M,Lookup!L$2,0),"")</f>
        <v/>
      </c>
      <c r="N9677" s="6" t="str">
        <f>IFERROR(VLOOKUP($J9677,Lookup!$I:$M,Lookup!M$2,0),"")</f>
        <v/>
      </c>
      <c r="O9677" s="6">
        <f>IFERROR(VLOOKUP(E9677,Lookup!B:C,2,0),0)</f>
        <v>0</v>
      </c>
    </row>
    <row r="9678" customHeight="1" spans="11:15">
      <c r="K9678" s="6" t="str">
        <f>IFERROR(VLOOKUP($J9678,Lookup!$I:$M,Lookup!J$2,0),"")</f>
        <v/>
      </c>
      <c r="L9678" s="6" t="str">
        <f>IFERROR(VLOOKUP($J9678,Lookup!$I:$M,Lookup!K$2,0),"")</f>
        <v/>
      </c>
      <c r="M9678" s="6" t="str">
        <f>IFERROR(VLOOKUP($J9678,Lookup!$I:$M,Lookup!L$2,0),"")</f>
        <v/>
      </c>
      <c r="N9678" s="6" t="str">
        <f>IFERROR(VLOOKUP($J9678,Lookup!$I:$M,Lookup!M$2,0),"")</f>
        <v/>
      </c>
      <c r="O9678" s="6">
        <f>IFERROR(VLOOKUP(E9678,Lookup!B:C,2,0),0)</f>
        <v>0</v>
      </c>
    </row>
    <row r="9679" customHeight="1" spans="11:15">
      <c r="K9679" s="6" t="str">
        <f>IFERROR(VLOOKUP($J9679,Lookup!$I:$M,Lookup!J$2,0),"")</f>
        <v/>
      </c>
      <c r="L9679" s="6" t="str">
        <f>IFERROR(VLOOKUP($J9679,Lookup!$I:$M,Lookup!K$2,0),"")</f>
        <v/>
      </c>
      <c r="M9679" s="6" t="str">
        <f>IFERROR(VLOOKUP($J9679,Lookup!$I:$M,Lookup!L$2,0),"")</f>
        <v/>
      </c>
      <c r="N9679" s="6" t="str">
        <f>IFERROR(VLOOKUP($J9679,Lookup!$I:$M,Lookup!M$2,0),"")</f>
        <v/>
      </c>
      <c r="O9679" s="6">
        <f>IFERROR(VLOOKUP(E9679,Lookup!B:C,2,0),0)</f>
        <v>0</v>
      </c>
    </row>
    <row r="9680" customHeight="1" spans="11:15">
      <c r="K9680" s="6" t="str">
        <f>IFERROR(VLOOKUP($J9680,Lookup!$I:$M,Lookup!J$2,0),"")</f>
        <v/>
      </c>
      <c r="L9680" s="6" t="str">
        <f>IFERROR(VLOOKUP($J9680,Lookup!$I:$M,Lookup!K$2,0),"")</f>
        <v/>
      </c>
      <c r="M9680" s="6" t="str">
        <f>IFERROR(VLOOKUP($J9680,Lookup!$I:$M,Lookup!L$2,0),"")</f>
        <v/>
      </c>
      <c r="N9680" s="6" t="str">
        <f>IFERROR(VLOOKUP($J9680,Lookup!$I:$M,Lookup!M$2,0),"")</f>
        <v/>
      </c>
      <c r="O9680" s="6">
        <f>IFERROR(VLOOKUP(E9680,Lookup!B:C,2,0),0)</f>
        <v>0</v>
      </c>
    </row>
    <row r="9681" customHeight="1" spans="11:15">
      <c r="K9681" s="6" t="str">
        <f>IFERROR(VLOOKUP($J9681,Lookup!$I:$M,Lookup!J$2,0),"")</f>
        <v/>
      </c>
      <c r="L9681" s="6" t="str">
        <f>IFERROR(VLOOKUP($J9681,Lookup!$I:$M,Lookup!K$2,0),"")</f>
        <v/>
      </c>
      <c r="M9681" s="6" t="str">
        <f>IFERROR(VLOOKUP($J9681,Lookup!$I:$M,Lookup!L$2,0),"")</f>
        <v/>
      </c>
      <c r="N9681" s="6" t="str">
        <f>IFERROR(VLOOKUP($J9681,Lookup!$I:$M,Lookup!M$2,0),"")</f>
        <v/>
      </c>
      <c r="O9681" s="6">
        <f>IFERROR(VLOOKUP(E9681,Lookup!B:C,2,0),0)</f>
        <v>0</v>
      </c>
    </row>
    <row r="9682" customHeight="1" spans="11:15">
      <c r="K9682" s="6" t="str">
        <f>IFERROR(VLOOKUP($J9682,Lookup!$I:$M,Lookup!J$2,0),"")</f>
        <v/>
      </c>
      <c r="L9682" s="6" t="str">
        <f>IFERROR(VLOOKUP($J9682,Lookup!$I:$M,Lookup!K$2,0),"")</f>
        <v/>
      </c>
      <c r="M9682" s="6" t="str">
        <f>IFERROR(VLOOKUP($J9682,Lookup!$I:$M,Lookup!L$2,0),"")</f>
        <v/>
      </c>
      <c r="N9682" s="6" t="str">
        <f>IFERROR(VLOOKUP($J9682,Lookup!$I:$M,Lookup!M$2,0),"")</f>
        <v/>
      </c>
      <c r="O9682" s="6">
        <f>IFERROR(VLOOKUP(E9682,Lookup!B:C,2,0),0)</f>
        <v>0</v>
      </c>
    </row>
    <row r="9683" customHeight="1" spans="11:15">
      <c r="K9683" s="6" t="str">
        <f>IFERROR(VLOOKUP($J9683,Lookup!$I:$M,Lookup!J$2,0),"")</f>
        <v/>
      </c>
      <c r="L9683" s="6" t="str">
        <f>IFERROR(VLOOKUP($J9683,Lookup!$I:$M,Lookup!K$2,0),"")</f>
        <v/>
      </c>
      <c r="M9683" s="6" t="str">
        <f>IFERROR(VLOOKUP($J9683,Lookup!$I:$M,Lookup!L$2,0),"")</f>
        <v/>
      </c>
      <c r="N9683" s="6" t="str">
        <f>IFERROR(VLOOKUP($J9683,Lookup!$I:$M,Lookup!M$2,0),"")</f>
        <v/>
      </c>
      <c r="O9683" s="6">
        <f>IFERROR(VLOOKUP(E9683,Lookup!B:C,2,0),0)</f>
        <v>0</v>
      </c>
    </row>
    <row r="9684" customHeight="1" spans="11:15">
      <c r="K9684" s="6" t="str">
        <f>IFERROR(VLOOKUP($J9684,Lookup!$I:$M,Lookup!J$2,0),"")</f>
        <v/>
      </c>
      <c r="L9684" s="6" t="str">
        <f>IFERROR(VLOOKUP($J9684,Lookup!$I:$M,Lookup!K$2,0),"")</f>
        <v/>
      </c>
      <c r="M9684" s="6" t="str">
        <f>IFERROR(VLOOKUP($J9684,Lookup!$I:$M,Lookup!L$2,0),"")</f>
        <v/>
      </c>
      <c r="N9684" s="6" t="str">
        <f>IFERROR(VLOOKUP($J9684,Lookup!$I:$M,Lookup!M$2,0),"")</f>
        <v/>
      </c>
      <c r="O9684" s="6">
        <f>IFERROR(VLOOKUP(E9684,Lookup!B:C,2,0),0)</f>
        <v>0</v>
      </c>
    </row>
    <row r="9685" customHeight="1" spans="11:15">
      <c r="K9685" s="6" t="str">
        <f>IFERROR(VLOOKUP($J9685,Lookup!$I:$M,Lookup!J$2,0),"")</f>
        <v/>
      </c>
      <c r="L9685" s="6" t="str">
        <f>IFERROR(VLOOKUP($J9685,Lookup!$I:$M,Lookup!K$2,0),"")</f>
        <v/>
      </c>
      <c r="M9685" s="6" t="str">
        <f>IFERROR(VLOOKUP($J9685,Lookup!$I:$M,Lookup!L$2,0),"")</f>
        <v/>
      </c>
      <c r="N9685" s="6" t="str">
        <f>IFERROR(VLOOKUP($J9685,Lookup!$I:$M,Lookup!M$2,0),"")</f>
        <v/>
      </c>
      <c r="O9685" s="6">
        <f>IFERROR(VLOOKUP(E9685,Lookup!B:C,2,0),0)</f>
        <v>0</v>
      </c>
    </row>
    <row r="9686" customHeight="1" spans="11:15">
      <c r="K9686" s="6" t="str">
        <f>IFERROR(VLOOKUP($J9686,Lookup!$I:$M,Lookup!J$2,0),"")</f>
        <v/>
      </c>
      <c r="L9686" s="6" t="str">
        <f>IFERROR(VLOOKUP($J9686,Lookup!$I:$M,Lookup!K$2,0),"")</f>
        <v/>
      </c>
      <c r="M9686" s="6" t="str">
        <f>IFERROR(VLOOKUP($J9686,Lookup!$I:$M,Lookup!L$2,0),"")</f>
        <v/>
      </c>
      <c r="N9686" s="6" t="str">
        <f>IFERROR(VLOOKUP($J9686,Lookup!$I:$M,Lookup!M$2,0),"")</f>
        <v/>
      </c>
      <c r="O9686" s="6">
        <f>IFERROR(VLOOKUP(E9686,Lookup!B:C,2,0),0)</f>
        <v>0</v>
      </c>
    </row>
    <row r="9687" customHeight="1" spans="11:15">
      <c r="K9687" s="6" t="str">
        <f>IFERROR(VLOOKUP($J9687,Lookup!$I:$M,Lookup!J$2,0),"")</f>
        <v/>
      </c>
      <c r="L9687" s="6" t="str">
        <f>IFERROR(VLOOKUP($J9687,Lookup!$I:$M,Lookup!K$2,0),"")</f>
        <v/>
      </c>
      <c r="M9687" s="6" t="str">
        <f>IFERROR(VLOOKUP($J9687,Lookup!$I:$M,Lookup!L$2,0),"")</f>
        <v/>
      </c>
      <c r="N9687" s="6" t="str">
        <f>IFERROR(VLOOKUP($J9687,Lookup!$I:$M,Lookup!M$2,0),"")</f>
        <v/>
      </c>
      <c r="O9687" s="6">
        <f>IFERROR(VLOOKUP(E9687,Lookup!B:C,2,0),0)</f>
        <v>0</v>
      </c>
    </row>
    <row r="9688" customHeight="1" spans="11:15">
      <c r="K9688" s="6" t="str">
        <f>IFERROR(VLOOKUP($J9688,Lookup!$I:$M,Lookup!J$2,0),"")</f>
        <v/>
      </c>
      <c r="L9688" s="6" t="str">
        <f>IFERROR(VLOOKUP($J9688,Lookup!$I:$M,Lookup!K$2,0),"")</f>
        <v/>
      </c>
      <c r="M9688" s="6" t="str">
        <f>IFERROR(VLOOKUP($J9688,Lookup!$I:$M,Lookup!L$2,0),"")</f>
        <v/>
      </c>
      <c r="N9688" s="6" t="str">
        <f>IFERROR(VLOOKUP($J9688,Lookup!$I:$M,Lookup!M$2,0),"")</f>
        <v/>
      </c>
      <c r="O9688" s="6">
        <f>IFERROR(VLOOKUP(E9688,Lookup!B:C,2,0),0)</f>
        <v>0</v>
      </c>
    </row>
    <row r="9689" customHeight="1" spans="11:15">
      <c r="K9689" s="6" t="str">
        <f>IFERROR(VLOOKUP($J9689,Lookup!$I:$M,Lookup!J$2,0),"")</f>
        <v/>
      </c>
      <c r="L9689" s="6" t="str">
        <f>IFERROR(VLOOKUP($J9689,Lookup!$I:$M,Lookup!K$2,0),"")</f>
        <v/>
      </c>
      <c r="M9689" s="6" t="str">
        <f>IFERROR(VLOOKUP($J9689,Lookup!$I:$M,Lookup!L$2,0),"")</f>
        <v/>
      </c>
      <c r="N9689" s="6" t="str">
        <f>IFERROR(VLOOKUP($J9689,Lookup!$I:$M,Lookup!M$2,0),"")</f>
        <v/>
      </c>
      <c r="O9689" s="6">
        <f>IFERROR(VLOOKUP(E9689,Lookup!B:C,2,0),0)</f>
        <v>0</v>
      </c>
    </row>
    <row r="9690" customHeight="1" spans="11:15">
      <c r="K9690" s="6" t="str">
        <f>IFERROR(VLOOKUP($J9690,Lookup!$I:$M,Lookup!J$2,0),"")</f>
        <v/>
      </c>
      <c r="L9690" s="6" t="str">
        <f>IFERROR(VLOOKUP($J9690,Lookup!$I:$M,Lookup!K$2,0),"")</f>
        <v/>
      </c>
      <c r="M9690" s="6" t="str">
        <f>IFERROR(VLOOKUP($J9690,Lookup!$I:$M,Lookup!L$2,0),"")</f>
        <v/>
      </c>
      <c r="N9690" s="6" t="str">
        <f>IFERROR(VLOOKUP($J9690,Lookup!$I:$M,Lookup!M$2,0),"")</f>
        <v/>
      </c>
      <c r="O9690" s="6">
        <f>IFERROR(VLOOKUP(E9690,Lookup!B:C,2,0),0)</f>
        <v>0</v>
      </c>
    </row>
    <row r="9691" customHeight="1" spans="11:15">
      <c r="K9691" s="6" t="str">
        <f>IFERROR(VLOOKUP($J9691,Lookup!$I:$M,Lookup!J$2,0),"")</f>
        <v/>
      </c>
      <c r="L9691" s="6" t="str">
        <f>IFERROR(VLOOKUP($J9691,Lookup!$I:$M,Lookup!K$2,0),"")</f>
        <v/>
      </c>
      <c r="M9691" s="6" t="str">
        <f>IFERROR(VLOOKUP($J9691,Lookup!$I:$M,Lookup!L$2,0),"")</f>
        <v/>
      </c>
      <c r="N9691" s="6" t="str">
        <f>IFERROR(VLOOKUP($J9691,Lookup!$I:$M,Lookup!M$2,0),"")</f>
        <v/>
      </c>
      <c r="O9691" s="6">
        <f>IFERROR(VLOOKUP(E9691,Lookup!B:C,2,0),0)</f>
        <v>0</v>
      </c>
    </row>
    <row r="9692" customHeight="1" spans="11:15">
      <c r="K9692" s="6" t="str">
        <f>IFERROR(VLOOKUP($J9692,Lookup!$I:$M,Lookup!J$2,0),"")</f>
        <v/>
      </c>
      <c r="L9692" s="6" t="str">
        <f>IFERROR(VLOOKUP($J9692,Lookup!$I:$M,Lookup!K$2,0),"")</f>
        <v/>
      </c>
      <c r="M9692" s="6" t="str">
        <f>IFERROR(VLOOKUP($J9692,Lookup!$I:$M,Lookup!L$2,0),"")</f>
        <v/>
      </c>
      <c r="N9692" s="6" t="str">
        <f>IFERROR(VLOOKUP($J9692,Lookup!$I:$M,Lookup!M$2,0),"")</f>
        <v/>
      </c>
      <c r="O9692" s="6">
        <f>IFERROR(VLOOKUP(E9692,Lookup!B:C,2,0),0)</f>
        <v>0</v>
      </c>
    </row>
    <row r="9693" customHeight="1" spans="11:15">
      <c r="K9693" s="6" t="str">
        <f>IFERROR(VLOOKUP($J9693,Lookup!$I:$M,Lookup!J$2,0),"")</f>
        <v/>
      </c>
      <c r="L9693" s="6" t="str">
        <f>IFERROR(VLOOKUP($J9693,Lookup!$I:$M,Lookup!K$2,0),"")</f>
        <v/>
      </c>
      <c r="M9693" s="6" t="str">
        <f>IFERROR(VLOOKUP($J9693,Lookup!$I:$M,Lookup!L$2,0),"")</f>
        <v/>
      </c>
      <c r="N9693" s="6" t="str">
        <f>IFERROR(VLOOKUP($J9693,Lookup!$I:$M,Lookup!M$2,0),"")</f>
        <v/>
      </c>
      <c r="O9693" s="6">
        <f>IFERROR(VLOOKUP(E9693,Lookup!B:C,2,0),0)</f>
        <v>0</v>
      </c>
    </row>
    <row r="9694" customHeight="1" spans="11:15">
      <c r="K9694" s="6" t="str">
        <f>IFERROR(VLOOKUP($J9694,Lookup!$I:$M,Lookup!J$2,0),"")</f>
        <v/>
      </c>
      <c r="L9694" s="6" t="str">
        <f>IFERROR(VLOOKUP($J9694,Lookup!$I:$M,Lookup!K$2,0),"")</f>
        <v/>
      </c>
      <c r="M9694" s="6" t="str">
        <f>IFERROR(VLOOKUP($J9694,Lookup!$I:$M,Lookup!L$2,0),"")</f>
        <v/>
      </c>
      <c r="N9694" s="6" t="str">
        <f>IFERROR(VLOOKUP($J9694,Lookup!$I:$M,Lookup!M$2,0),"")</f>
        <v/>
      </c>
      <c r="O9694" s="6">
        <f>IFERROR(VLOOKUP(E9694,Lookup!B:C,2,0),0)</f>
        <v>0</v>
      </c>
    </row>
    <row r="9695" customHeight="1" spans="11:15">
      <c r="K9695" s="6" t="str">
        <f>IFERROR(VLOOKUP($J9695,Lookup!$I:$M,Lookup!J$2,0),"")</f>
        <v/>
      </c>
      <c r="L9695" s="6" t="str">
        <f>IFERROR(VLOOKUP($J9695,Lookup!$I:$M,Lookup!K$2,0),"")</f>
        <v/>
      </c>
      <c r="M9695" s="6" t="str">
        <f>IFERROR(VLOOKUP($J9695,Lookup!$I:$M,Lookup!L$2,0),"")</f>
        <v/>
      </c>
      <c r="N9695" s="6" t="str">
        <f>IFERROR(VLOOKUP($J9695,Lookup!$I:$M,Lookup!M$2,0),"")</f>
        <v/>
      </c>
      <c r="O9695" s="6">
        <f>IFERROR(VLOOKUP(E9695,Lookup!B:C,2,0),0)</f>
        <v>0</v>
      </c>
    </row>
    <row r="9696" customHeight="1" spans="11:15">
      <c r="K9696" s="6" t="str">
        <f>IFERROR(VLOOKUP($J9696,Lookup!$I:$M,Lookup!J$2,0),"")</f>
        <v/>
      </c>
      <c r="L9696" s="6" t="str">
        <f>IFERROR(VLOOKUP($J9696,Lookup!$I:$M,Lookup!K$2,0),"")</f>
        <v/>
      </c>
      <c r="M9696" s="6" t="str">
        <f>IFERROR(VLOOKUP($J9696,Lookup!$I:$M,Lookup!L$2,0),"")</f>
        <v/>
      </c>
      <c r="N9696" s="6" t="str">
        <f>IFERROR(VLOOKUP($J9696,Lookup!$I:$M,Lookup!M$2,0),"")</f>
        <v/>
      </c>
      <c r="O9696" s="6">
        <f>IFERROR(VLOOKUP(E9696,Lookup!B:C,2,0),0)</f>
        <v>0</v>
      </c>
    </row>
    <row r="9697" customHeight="1" spans="11:15">
      <c r="K9697" s="6" t="str">
        <f>IFERROR(VLOOKUP($J9697,Lookup!$I:$M,Lookup!J$2,0),"")</f>
        <v/>
      </c>
      <c r="L9697" s="6" t="str">
        <f>IFERROR(VLOOKUP($J9697,Lookup!$I:$M,Lookup!K$2,0),"")</f>
        <v/>
      </c>
      <c r="M9697" s="6" t="str">
        <f>IFERROR(VLOOKUP($J9697,Lookup!$I:$M,Lookup!L$2,0),"")</f>
        <v/>
      </c>
      <c r="N9697" s="6" t="str">
        <f>IFERROR(VLOOKUP($J9697,Lookup!$I:$M,Lookup!M$2,0),"")</f>
        <v/>
      </c>
      <c r="O9697" s="6">
        <f>IFERROR(VLOOKUP(E9697,Lookup!B:C,2,0),0)</f>
        <v>0</v>
      </c>
    </row>
    <row r="9698" customHeight="1" spans="11:15">
      <c r="K9698" s="6" t="str">
        <f>IFERROR(VLOOKUP($J9698,Lookup!$I:$M,Lookup!J$2,0),"")</f>
        <v/>
      </c>
      <c r="L9698" s="6" t="str">
        <f>IFERROR(VLOOKUP($J9698,Lookup!$I:$M,Lookup!K$2,0),"")</f>
        <v/>
      </c>
      <c r="M9698" s="6" t="str">
        <f>IFERROR(VLOOKUP($J9698,Lookup!$I:$M,Lookup!L$2,0),"")</f>
        <v/>
      </c>
      <c r="N9698" s="6" t="str">
        <f>IFERROR(VLOOKUP($J9698,Lookup!$I:$M,Lookup!M$2,0),"")</f>
        <v/>
      </c>
      <c r="O9698" s="6">
        <f>IFERROR(VLOOKUP(E9698,Lookup!B:C,2,0),0)</f>
        <v>0</v>
      </c>
    </row>
    <row r="9699" customHeight="1" spans="11:15">
      <c r="K9699" s="6" t="str">
        <f>IFERROR(VLOOKUP($J9699,Lookup!$I:$M,Lookup!J$2,0),"")</f>
        <v/>
      </c>
      <c r="L9699" s="6" t="str">
        <f>IFERROR(VLOOKUP($J9699,Lookup!$I:$M,Lookup!K$2,0),"")</f>
        <v/>
      </c>
      <c r="M9699" s="6" t="str">
        <f>IFERROR(VLOOKUP($J9699,Lookup!$I:$M,Lookup!L$2,0),"")</f>
        <v/>
      </c>
      <c r="N9699" s="6" t="str">
        <f>IFERROR(VLOOKUP($J9699,Lookup!$I:$M,Lookup!M$2,0),"")</f>
        <v/>
      </c>
      <c r="O9699" s="6">
        <f>IFERROR(VLOOKUP(E9699,Lookup!B:C,2,0),0)</f>
        <v>0</v>
      </c>
    </row>
    <row r="9700" customHeight="1" spans="11:15">
      <c r="K9700" s="6" t="str">
        <f>IFERROR(VLOOKUP($J9700,Lookup!$I:$M,Lookup!J$2,0),"")</f>
        <v/>
      </c>
      <c r="L9700" s="6" t="str">
        <f>IFERROR(VLOOKUP($J9700,Lookup!$I:$M,Lookup!K$2,0),"")</f>
        <v/>
      </c>
      <c r="M9700" s="6" t="str">
        <f>IFERROR(VLOOKUP($J9700,Lookup!$I:$M,Lookup!L$2,0),"")</f>
        <v/>
      </c>
      <c r="N9700" s="6" t="str">
        <f>IFERROR(VLOOKUP($J9700,Lookup!$I:$M,Lookup!M$2,0),"")</f>
        <v/>
      </c>
      <c r="O9700" s="6">
        <f>IFERROR(VLOOKUP(E9700,Lookup!B:C,2,0),0)</f>
        <v>0</v>
      </c>
    </row>
    <row r="9701" customHeight="1" spans="11:15">
      <c r="K9701" s="6" t="str">
        <f>IFERROR(VLOOKUP($J9701,Lookup!$I:$M,Lookup!J$2,0),"")</f>
        <v/>
      </c>
      <c r="L9701" s="6" t="str">
        <f>IFERROR(VLOOKUP($J9701,Lookup!$I:$M,Lookup!K$2,0),"")</f>
        <v/>
      </c>
      <c r="M9701" s="6" t="str">
        <f>IFERROR(VLOOKUP($J9701,Lookup!$I:$M,Lookup!L$2,0),"")</f>
        <v/>
      </c>
      <c r="N9701" s="6" t="str">
        <f>IFERROR(VLOOKUP($J9701,Lookup!$I:$M,Lookup!M$2,0),"")</f>
        <v/>
      </c>
      <c r="O9701" s="6">
        <f>IFERROR(VLOOKUP(E9701,Lookup!B:C,2,0),0)</f>
        <v>0</v>
      </c>
    </row>
    <row r="9702" customHeight="1" spans="11:15">
      <c r="K9702" s="6" t="str">
        <f>IFERROR(VLOOKUP($J9702,Lookup!$I:$M,Lookup!J$2,0),"")</f>
        <v/>
      </c>
      <c r="L9702" s="6" t="str">
        <f>IFERROR(VLOOKUP($J9702,Lookup!$I:$M,Lookup!K$2,0),"")</f>
        <v/>
      </c>
      <c r="M9702" s="6" t="str">
        <f>IFERROR(VLOOKUP($J9702,Lookup!$I:$M,Lookup!L$2,0),"")</f>
        <v/>
      </c>
      <c r="N9702" s="6" t="str">
        <f>IFERROR(VLOOKUP($J9702,Lookup!$I:$M,Lookup!M$2,0),"")</f>
        <v/>
      </c>
      <c r="O9702" s="6">
        <f>IFERROR(VLOOKUP(E9702,Lookup!B:C,2,0),0)</f>
        <v>0</v>
      </c>
    </row>
    <row r="9703" customHeight="1" spans="11:15">
      <c r="K9703" s="6" t="str">
        <f>IFERROR(VLOOKUP($J9703,Lookup!$I:$M,Lookup!J$2,0),"")</f>
        <v/>
      </c>
      <c r="L9703" s="6" t="str">
        <f>IFERROR(VLOOKUP($J9703,Lookup!$I:$M,Lookup!K$2,0),"")</f>
        <v/>
      </c>
      <c r="M9703" s="6" t="str">
        <f>IFERROR(VLOOKUP($J9703,Lookup!$I:$M,Lookup!L$2,0),"")</f>
        <v/>
      </c>
      <c r="N9703" s="6" t="str">
        <f>IFERROR(VLOOKUP($J9703,Lookup!$I:$M,Lookup!M$2,0),"")</f>
        <v/>
      </c>
      <c r="O9703" s="6">
        <f>IFERROR(VLOOKUP(E9703,Lookup!B:C,2,0),0)</f>
        <v>0</v>
      </c>
    </row>
    <row r="9704" customHeight="1" spans="11:15">
      <c r="K9704" s="6" t="str">
        <f>IFERROR(VLOOKUP($J9704,Lookup!$I:$M,Lookup!J$2,0),"")</f>
        <v/>
      </c>
      <c r="L9704" s="6" t="str">
        <f>IFERROR(VLOOKUP($J9704,Lookup!$I:$M,Lookup!K$2,0),"")</f>
        <v/>
      </c>
      <c r="M9704" s="6" t="str">
        <f>IFERROR(VLOOKUP($J9704,Lookup!$I:$M,Lookup!L$2,0),"")</f>
        <v/>
      </c>
      <c r="N9704" s="6" t="str">
        <f>IFERROR(VLOOKUP($J9704,Lookup!$I:$M,Lookup!M$2,0),"")</f>
        <v/>
      </c>
      <c r="O9704" s="6">
        <f>IFERROR(VLOOKUP(E9704,Lookup!B:C,2,0),0)</f>
        <v>0</v>
      </c>
    </row>
    <row r="9705" customHeight="1" spans="11:15">
      <c r="K9705" s="6" t="str">
        <f>IFERROR(VLOOKUP($J9705,Lookup!$I:$M,Lookup!J$2,0),"")</f>
        <v/>
      </c>
      <c r="L9705" s="6" t="str">
        <f>IFERROR(VLOOKUP($J9705,Lookup!$I:$M,Lookup!K$2,0),"")</f>
        <v/>
      </c>
      <c r="M9705" s="6" t="str">
        <f>IFERROR(VLOOKUP($J9705,Lookup!$I:$M,Lookup!L$2,0),"")</f>
        <v/>
      </c>
      <c r="N9705" s="6" t="str">
        <f>IFERROR(VLOOKUP($J9705,Lookup!$I:$M,Lookup!M$2,0),"")</f>
        <v/>
      </c>
      <c r="O9705" s="6">
        <f>IFERROR(VLOOKUP(E9705,Lookup!B:C,2,0),0)</f>
        <v>0</v>
      </c>
    </row>
    <row r="9706" customHeight="1" spans="11:15">
      <c r="K9706" s="6" t="str">
        <f>IFERROR(VLOOKUP($J9706,Lookup!$I:$M,Lookup!J$2,0),"")</f>
        <v/>
      </c>
      <c r="L9706" s="6" t="str">
        <f>IFERROR(VLOOKUP($J9706,Lookup!$I:$M,Lookup!K$2,0),"")</f>
        <v/>
      </c>
      <c r="M9706" s="6" t="str">
        <f>IFERROR(VLOOKUP($J9706,Lookup!$I:$M,Lookup!L$2,0),"")</f>
        <v/>
      </c>
      <c r="N9706" s="6" t="str">
        <f>IFERROR(VLOOKUP($J9706,Lookup!$I:$M,Lookup!M$2,0),"")</f>
        <v/>
      </c>
      <c r="O9706" s="6">
        <f>IFERROR(VLOOKUP(E9706,Lookup!B:C,2,0),0)</f>
        <v>0</v>
      </c>
    </row>
    <row r="9707" customHeight="1" spans="11:15">
      <c r="K9707" s="6" t="str">
        <f>IFERROR(VLOOKUP($J9707,Lookup!$I:$M,Lookup!J$2,0),"")</f>
        <v/>
      </c>
      <c r="L9707" s="6" t="str">
        <f>IFERROR(VLOOKUP($J9707,Lookup!$I:$M,Lookup!K$2,0),"")</f>
        <v/>
      </c>
      <c r="M9707" s="6" t="str">
        <f>IFERROR(VLOOKUP($J9707,Lookup!$I:$M,Lookup!L$2,0),"")</f>
        <v/>
      </c>
      <c r="N9707" s="6" t="str">
        <f>IFERROR(VLOOKUP($J9707,Lookup!$I:$M,Lookup!M$2,0),"")</f>
        <v/>
      </c>
      <c r="O9707" s="6">
        <f>IFERROR(VLOOKUP(E9707,Lookup!B:C,2,0),0)</f>
        <v>0</v>
      </c>
    </row>
    <row r="9708" customHeight="1" spans="11:15">
      <c r="K9708" s="6" t="str">
        <f>IFERROR(VLOOKUP($J9708,Lookup!$I:$M,Lookup!J$2,0),"")</f>
        <v/>
      </c>
      <c r="L9708" s="6" t="str">
        <f>IFERROR(VLOOKUP($J9708,Lookup!$I:$M,Lookup!K$2,0),"")</f>
        <v/>
      </c>
      <c r="M9708" s="6" t="str">
        <f>IFERROR(VLOOKUP($J9708,Lookup!$I:$M,Lookup!L$2,0),"")</f>
        <v/>
      </c>
      <c r="N9708" s="6" t="str">
        <f>IFERROR(VLOOKUP($J9708,Lookup!$I:$M,Lookup!M$2,0),"")</f>
        <v/>
      </c>
      <c r="O9708" s="6">
        <f>IFERROR(VLOOKUP(E9708,Lookup!B:C,2,0),0)</f>
        <v>0</v>
      </c>
    </row>
    <row r="9709" customHeight="1" spans="11:15">
      <c r="K9709" s="6" t="str">
        <f>IFERROR(VLOOKUP($J9709,Lookup!$I:$M,Lookup!J$2,0),"")</f>
        <v/>
      </c>
      <c r="L9709" s="6" t="str">
        <f>IFERROR(VLOOKUP($J9709,Lookup!$I:$M,Lookup!K$2,0),"")</f>
        <v/>
      </c>
      <c r="M9709" s="6" t="str">
        <f>IFERROR(VLOOKUP($J9709,Lookup!$I:$M,Lookup!L$2,0),"")</f>
        <v/>
      </c>
      <c r="N9709" s="6" t="str">
        <f>IFERROR(VLOOKUP($J9709,Lookup!$I:$M,Lookup!M$2,0),"")</f>
        <v/>
      </c>
      <c r="O9709" s="6">
        <f>IFERROR(VLOOKUP(E9709,Lookup!B:C,2,0),0)</f>
        <v>0</v>
      </c>
    </row>
    <row r="9710" customHeight="1" spans="11:15">
      <c r="K9710" s="6" t="str">
        <f>IFERROR(VLOOKUP($J9710,Lookup!$I:$M,Lookup!J$2,0),"")</f>
        <v/>
      </c>
      <c r="L9710" s="6" t="str">
        <f>IFERROR(VLOOKUP($J9710,Lookup!$I:$M,Lookup!K$2,0),"")</f>
        <v/>
      </c>
      <c r="M9710" s="6" t="str">
        <f>IFERROR(VLOOKUP($J9710,Lookup!$I:$M,Lookup!L$2,0),"")</f>
        <v/>
      </c>
      <c r="N9710" s="6" t="str">
        <f>IFERROR(VLOOKUP($J9710,Lookup!$I:$M,Lookup!M$2,0),"")</f>
        <v/>
      </c>
      <c r="O9710" s="6">
        <f>IFERROR(VLOOKUP(E9710,Lookup!B:C,2,0),0)</f>
        <v>0</v>
      </c>
    </row>
    <row r="9711" customHeight="1" spans="11:15">
      <c r="K9711" s="6" t="str">
        <f>IFERROR(VLOOKUP($J9711,Lookup!$I:$M,Lookup!J$2,0),"")</f>
        <v/>
      </c>
      <c r="L9711" s="6" t="str">
        <f>IFERROR(VLOOKUP($J9711,Lookup!$I:$M,Lookup!K$2,0),"")</f>
        <v/>
      </c>
      <c r="M9711" s="6" t="str">
        <f>IFERROR(VLOOKUP($J9711,Lookup!$I:$M,Lookup!L$2,0),"")</f>
        <v/>
      </c>
      <c r="N9711" s="6" t="str">
        <f>IFERROR(VLOOKUP($J9711,Lookup!$I:$M,Lookup!M$2,0),"")</f>
        <v/>
      </c>
      <c r="O9711" s="6">
        <f>IFERROR(VLOOKUP(E9711,Lookup!B:C,2,0),0)</f>
        <v>0</v>
      </c>
    </row>
    <row r="9712" customHeight="1" spans="11:15">
      <c r="K9712" s="6" t="str">
        <f>IFERROR(VLOOKUP($J9712,Lookup!$I:$M,Lookup!J$2,0),"")</f>
        <v/>
      </c>
      <c r="L9712" s="6" t="str">
        <f>IFERROR(VLOOKUP($J9712,Lookup!$I:$M,Lookup!K$2,0),"")</f>
        <v/>
      </c>
      <c r="M9712" s="6" t="str">
        <f>IFERROR(VLOOKUP($J9712,Lookup!$I:$M,Lookup!L$2,0),"")</f>
        <v/>
      </c>
      <c r="N9712" s="6" t="str">
        <f>IFERROR(VLOOKUP($J9712,Lookup!$I:$M,Lookup!M$2,0),"")</f>
        <v/>
      </c>
      <c r="O9712" s="6">
        <f>IFERROR(VLOOKUP(E9712,Lookup!B:C,2,0),0)</f>
        <v>0</v>
      </c>
    </row>
    <row r="9713" customHeight="1" spans="11:15">
      <c r="K9713" s="6" t="str">
        <f>IFERROR(VLOOKUP($J9713,Lookup!$I:$M,Lookup!J$2,0),"")</f>
        <v/>
      </c>
      <c r="L9713" s="6" t="str">
        <f>IFERROR(VLOOKUP($J9713,Lookup!$I:$M,Lookup!K$2,0),"")</f>
        <v/>
      </c>
      <c r="M9713" s="6" t="str">
        <f>IFERROR(VLOOKUP($J9713,Lookup!$I:$M,Lookup!L$2,0),"")</f>
        <v/>
      </c>
      <c r="N9713" s="6" t="str">
        <f>IFERROR(VLOOKUP($J9713,Lookup!$I:$M,Lookup!M$2,0),"")</f>
        <v/>
      </c>
      <c r="O9713" s="6">
        <f>IFERROR(VLOOKUP(E9713,Lookup!B:C,2,0),0)</f>
        <v>0</v>
      </c>
    </row>
    <row r="9714" customHeight="1" spans="11:15">
      <c r="K9714" s="6" t="str">
        <f>IFERROR(VLOOKUP($J9714,Lookup!$I:$M,Lookup!J$2,0),"")</f>
        <v/>
      </c>
      <c r="L9714" s="6" t="str">
        <f>IFERROR(VLOOKUP($J9714,Lookup!$I:$M,Lookup!K$2,0),"")</f>
        <v/>
      </c>
      <c r="M9714" s="6" t="str">
        <f>IFERROR(VLOOKUP($J9714,Lookup!$I:$M,Lookup!L$2,0),"")</f>
        <v/>
      </c>
      <c r="N9714" s="6" t="str">
        <f>IFERROR(VLOOKUP($J9714,Lookup!$I:$M,Lookup!M$2,0),"")</f>
        <v/>
      </c>
      <c r="O9714" s="6">
        <f>IFERROR(VLOOKUP(E9714,Lookup!B:C,2,0),0)</f>
        <v>0</v>
      </c>
    </row>
    <row r="9715" customHeight="1" spans="11:15">
      <c r="K9715" s="6" t="str">
        <f>IFERROR(VLOOKUP($J9715,Lookup!$I:$M,Lookup!J$2,0),"")</f>
        <v/>
      </c>
      <c r="L9715" s="6" t="str">
        <f>IFERROR(VLOOKUP($J9715,Lookup!$I:$M,Lookup!K$2,0),"")</f>
        <v/>
      </c>
      <c r="M9715" s="6" t="str">
        <f>IFERROR(VLOOKUP($J9715,Lookup!$I:$M,Lookup!L$2,0),"")</f>
        <v/>
      </c>
      <c r="N9715" s="6" t="str">
        <f>IFERROR(VLOOKUP($J9715,Lookup!$I:$M,Lookup!M$2,0),"")</f>
        <v/>
      </c>
      <c r="O9715" s="6">
        <f>IFERROR(VLOOKUP(E9715,Lookup!B:C,2,0),0)</f>
        <v>0</v>
      </c>
    </row>
    <row r="9716" customHeight="1" spans="11:15">
      <c r="K9716" s="6" t="str">
        <f>IFERROR(VLOOKUP($J9716,Lookup!$I:$M,Lookup!J$2,0),"")</f>
        <v/>
      </c>
      <c r="L9716" s="6" t="str">
        <f>IFERROR(VLOOKUP($J9716,Lookup!$I:$M,Lookup!K$2,0),"")</f>
        <v/>
      </c>
      <c r="M9716" s="6" t="str">
        <f>IFERROR(VLOOKUP($J9716,Lookup!$I:$M,Lookup!L$2,0),"")</f>
        <v/>
      </c>
      <c r="N9716" s="6" t="str">
        <f>IFERROR(VLOOKUP($J9716,Lookup!$I:$M,Lookup!M$2,0),"")</f>
        <v/>
      </c>
      <c r="O9716" s="6">
        <f>IFERROR(VLOOKUP(E9716,Lookup!B:C,2,0),0)</f>
        <v>0</v>
      </c>
    </row>
    <row r="9717" customHeight="1" spans="11:15">
      <c r="K9717" s="6" t="str">
        <f>IFERROR(VLOOKUP($J9717,Lookup!$I:$M,Lookup!J$2,0),"")</f>
        <v/>
      </c>
      <c r="L9717" s="6" t="str">
        <f>IFERROR(VLOOKUP($J9717,Lookup!$I:$M,Lookup!K$2,0),"")</f>
        <v/>
      </c>
      <c r="M9717" s="6" t="str">
        <f>IFERROR(VLOOKUP($J9717,Lookup!$I:$M,Lookup!L$2,0),"")</f>
        <v/>
      </c>
      <c r="N9717" s="6" t="str">
        <f>IFERROR(VLOOKUP($J9717,Lookup!$I:$M,Lookup!M$2,0),"")</f>
        <v/>
      </c>
      <c r="O9717" s="6">
        <f>IFERROR(VLOOKUP(E9717,Lookup!B:C,2,0),0)</f>
        <v>0</v>
      </c>
    </row>
    <row r="9718" customHeight="1" spans="11:15">
      <c r="K9718" s="6" t="str">
        <f>IFERROR(VLOOKUP($J9718,Lookup!$I:$M,Lookup!J$2,0),"")</f>
        <v/>
      </c>
      <c r="L9718" s="6" t="str">
        <f>IFERROR(VLOOKUP($J9718,Lookup!$I:$M,Lookup!K$2,0),"")</f>
        <v/>
      </c>
      <c r="M9718" s="6" t="str">
        <f>IFERROR(VLOOKUP($J9718,Lookup!$I:$M,Lookup!L$2,0),"")</f>
        <v/>
      </c>
      <c r="N9718" s="6" t="str">
        <f>IFERROR(VLOOKUP($J9718,Lookup!$I:$M,Lookup!M$2,0),"")</f>
        <v/>
      </c>
      <c r="O9718" s="6">
        <f>IFERROR(VLOOKUP(E9718,Lookup!B:C,2,0),0)</f>
        <v>0</v>
      </c>
    </row>
    <row r="9719" customHeight="1" spans="11:15">
      <c r="K9719" s="6" t="str">
        <f>IFERROR(VLOOKUP($J9719,Lookup!$I:$M,Lookup!J$2,0),"")</f>
        <v/>
      </c>
      <c r="L9719" s="6" t="str">
        <f>IFERROR(VLOOKUP($J9719,Lookup!$I:$M,Lookup!K$2,0),"")</f>
        <v/>
      </c>
      <c r="M9719" s="6" t="str">
        <f>IFERROR(VLOOKUP($J9719,Lookup!$I:$M,Lookup!L$2,0),"")</f>
        <v/>
      </c>
      <c r="N9719" s="6" t="str">
        <f>IFERROR(VLOOKUP($J9719,Lookup!$I:$M,Lookup!M$2,0),"")</f>
        <v/>
      </c>
      <c r="O9719" s="6">
        <f>IFERROR(VLOOKUP(E9719,Lookup!B:C,2,0),0)</f>
        <v>0</v>
      </c>
    </row>
    <row r="9720" customHeight="1" spans="11:15">
      <c r="K9720" s="6" t="str">
        <f>IFERROR(VLOOKUP($J9720,Lookup!$I:$M,Lookup!J$2,0),"")</f>
        <v/>
      </c>
      <c r="L9720" s="6" t="str">
        <f>IFERROR(VLOOKUP($J9720,Lookup!$I:$M,Lookup!K$2,0),"")</f>
        <v/>
      </c>
      <c r="M9720" s="6" t="str">
        <f>IFERROR(VLOOKUP($J9720,Lookup!$I:$M,Lookup!L$2,0),"")</f>
        <v/>
      </c>
      <c r="N9720" s="6" t="str">
        <f>IFERROR(VLOOKUP($J9720,Lookup!$I:$M,Lookup!M$2,0),"")</f>
        <v/>
      </c>
      <c r="O9720" s="6">
        <f>IFERROR(VLOOKUP(E9720,Lookup!B:C,2,0),0)</f>
        <v>0</v>
      </c>
    </row>
    <row r="9721" customHeight="1" spans="11:15">
      <c r="K9721" s="6" t="str">
        <f>IFERROR(VLOOKUP($J9721,Lookup!$I:$M,Lookup!J$2,0),"")</f>
        <v/>
      </c>
      <c r="L9721" s="6" t="str">
        <f>IFERROR(VLOOKUP($J9721,Lookup!$I:$M,Lookup!K$2,0),"")</f>
        <v/>
      </c>
      <c r="M9721" s="6" t="str">
        <f>IFERROR(VLOOKUP($J9721,Lookup!$I:$M,Lookup!L$2,0),"")</f>
        <v/>
      </c>
      <c r="N9721" s="6" t="str">
        <f>IFERROR(VLOOKUP($J9721,Lookup!$I:$M,Lookup!M$2,0),"")</f>
        <v/>
      </c>
      <c r="O9721" s="6">
        <f>IFERROR(VLOOKUP(E9721,Lookup!B:C,2,0),0)</f>
        <v>0</v>
      </c>
    </row>
    <row r="9722" customHeight="1" spans="11:15">
      <c r="K9722" s="6" t="str">
        <f>IFERROR(VLOOKUP($J9722,Lookup!$I:$M,Lookup!J$2,0),"")</f>
        <v/>
      </c>
      <c r="L9722" s="6" t="str">
        <f>IFERROR(VLOOKUP($J9722,Lookup!$I:$M,Lookup!K$2,0),"")</f>
        <v/>
      </c>
      <c r="M9722" s="6" t="str">
        <f>IFERROR(VLOOKUP($J9722,Lookup!$I:$M,Lookup!L$2,0),"")</f>
        <v/>
      </c>
      <c r="N9722" s="6" t="str">
        <f>IFERROR(VLOOKUP($J9722,Lookup!$I:$M,Lookup!M$2,0),"")</f>
        <v/>
      </c>
      <c r="O9722" s="6">
        <f>IFERROR(VLOOKUP(E9722,Lookup!B:C,2,0),0)</f>
        <v>0</v>
      </c>
    </row>
    <row r="9723" customHeight="1" spans="11:15">
      <c r="K9723" s="6" t="str">
        <f>IFERROR(VLOOKUP($J9723,Lookup!$I:$M,Lookup!J$2,0),"")</f>
        <v/>
      </c>
      <c r="L9723" s="6" t="str">
        <f>IFERROR(VLOOKUP($J9723,Lookup!$I:$M,Lookup!K$2,0),"")</f>
        <v/>
      </c>
      <c r="M9723" s="6" t="str">
        <f>IFERROR(VLOOKUP($J9723,Lookup!$I:$M,Lookup!L$2,0),"")</f>
        <v/>
      </c>
      <c r="N9723" s="6" t="str">
        <f>IFERROR(VLOOKUP($J9723,Lookup!$I:$M,Lookup!M$2,0),"")</f>
        <v/>
      </c>
      <c r="O9723" s="6">
        <f>IFERROR(VLOOKUP(E9723,Lookup!B:C,2,0),0)</f>
        <v>0</v>
      </c>
    </row>
    <row r="9724" customHeight="1" spans="11:15">
      <c r="K9724" s="6" t="str">
        <f>IFERROR(VLOOKUP($J9724,Lookup!$I:$M,Lookup!J$2,0),"")</f>
        <v/>
      </c>
      <c r="L9724" s="6" t="str">
        <f>IFERROR(VLOOKUP($J9724,Lookup!$I:$M,Lookup!K$2,0),"")</f>
        <v/>
      </c>
      <c r="M9724" s="6" t="str">
        <f>IFERROR(VLOOKUP($J9724,Lookup!$I:$M,Lookup!L$2,0),"")</f>
        <v/>
      </c>
      <c r="N9724" s="6" t="str">
        <f>IFERROR(VLOOKUP($J9724,Lookup!$I:$M,Lookup!M$2,0),"")</f>
        <v/>
      </c>
      <c r="O9724" s="6">
        <f>IFERROR(VLOOKUP(E9724,Lookup!B:C,2,0),0)</f>
        <v>0</v>
      </c>
    </row>
    <row r="9725" customHeight="1" spans="11:15">
      <c r="K9725" s="6" t="str">
        <f>IFERROR(VLOOKUP($J9725,Lookup!$I:$M,Lookup!J$2,0),"")</f>
        <v/>
      </c>
      <c r="L9725" s="6" t="str">
        <f>IFERROR(VLOOKUP($J9725,Lookup!$I:$M,Lookup!K$2,0),"")</f>
        <v/>
      </c>
      <c r="M9725" s="6" t="str">
        <f>IFERROR(VLOOKUP($J9725,Lookup!$I:$M,Lookup!L$2,0),"")</f>
        <v/>
      </c>
      <c r="N9725" s="6" t="str">
        <f>IFERROR(VLOOKUP($J9725,Lookup!$I:$M,Lookup!M$2,0),"")</f>
        <v/>
      </c>
      <c r="O9725" s="6">
        <f>IFERROR(VLOOKUP(E9725,Lookup!B:C,2,0),0)</f>
        <v>0</v>
      </c>
    </row>
    <row r="9726" customHeight="1" spans="11:15">
      <c r="K9726" s="6" t="str">
        <f>IFERROR(VLOOKUP($J9726,Lookup!$I:$M,Lookup!J$2,0),"")</f>
        <v/>
      </c>
      <c r="L9726" s="6" t="str">
        <f>IFERROR(VLOOKUP($J9726,Lookup!$I:$M,Lookup!K$2,0),"")</f>
        <v/>
      </c>
      <c r="M9726" s="6" t="str">
        <f>IFERROR(VLOOKUP($J9726,Lookup!$I:$M,Lookup!L$2,0),"")</f>
        <v/>
      </c>
      <c r="N9726" s="6" t="str">
        <f>IFERROR(VLOOKUP($J9726,Lookup!$I:$M,Lookup!M$2,0),"")</f>
        <v/>
      </c>
      <c r="O9726" s="6">
        <f>IFERROR(VLOOKUP(E9726,Lookup!B:C,2,0),0)</f>
        <v>0</v>
      </c>
    </row>
    <row r="9727" customHeight="1" spans="11:15">
      <c r="K9727" s="6" t="str">
        <f>IFERROR(VLOOKUP($J9727,Lookup!$I:$M,Lookup!J$2,0),"")</f>
        <v/>
      </c>
      <c r="L9727" s="6" t="str">
        <f>IFERROR(VLOOKUP($J9727,Lookup!$I:$M,Lookup!K$2,0),"")</f>
        <v/>
      </c>
      <c r="M9727" s="6" t="str">
        <f>IFERROR(VLOOKUP($J9727,Lookup!$I:$M,Lookup!L$2,0),"")</f>
        <v/>
      </c>
      <c r="N9727" s="6" t="str">
        <f>IFERROR(VLOOKUP($J9727,Lookup!$I:$M,Lookup!M$2,0),"")</f>
        <v/>
      </c>
      <c r="O9727" s="6">
        <f>IFERROR(VLOOKUP(E9727,Lookup!B:C,2,0),0)</f>
        <v>0</v>
      </c>
    </row>
    <row r="9728" customHeight="1" spans="11:15">
      <c r="K9728" s="6" t="str">
        <f>IFERROR(VLOOKUP($J9728,Lookup!$I:$M,Lookup!J$2,0),"")</f>
        <v/>
      </c>
      <c r="L9728" s="6" t="str">
        <f>IFERROR(VLOOKUP($J9728,Lookup!$I:$M,Lookup!K$2,0),"")</f>
        <v/>
      </c>
      <c r="M9728" s="6" t="str">
        <f>IFERROR(VLOOKUP($J9728,Lookup!$I:$M,Lookup!L$2,0),"")</f>
        <v/>
      </c>
      <c r="N9728" s="6" t="str">
        <f>IFERROR(VLOOKUP($J9728,Lookup!$I:$M,Lookup!M$2,0),"")</f>
        <v/>
      </c>
      <c r="O9728" s="6">
        <f>IFERROR(VLOOKUP(E9728,Lookup!B:C,2,0),0)</f>
        <v>0</v>
      </c>
    </row>
    <row r="9729" customHeight="1" spans="11:15">
      <c r="K9729" s="6" t="str">
        <f>IFERROR(VLOOKUP($J9729,Lookup!$I:$M,Lookup!J$2,0),"")</f>
        <v/>
      </c>
      <c r="L9729" s="6" t="str">
        <f>IFERROR(VLOOKUP($J9729,Lookup!$I:$M,Lookup!K$2,0),"")</f>
        <v/>
      </c>
      <c r="M9729" s="6" t="str">
        <f>IFERROR(VLOOKUP($J9729,Lookup!$I:$M,Lookup!L$2,0),"")</f>
        <v/>
      </c>
      <c r="N9729" s="6" t="str">
        <f>IFERROR(VLOOKUP($J9729,Lookup!$I:$M,Lookup!M$2,0),"")</f>
        <v/>
      </c>
      <c r="O9729" s="6">
        <f>IFERROR(VLOOKUP(E9729,Lookup!B:C,2,0),0)</f>
        <v>0</v>
      </c>
    </row>
    <row r="9730" customHeight="1" spans="11:15">
      <c r="K9730" s="6" t="str">
        <f>IFERROR(VLOOKUP($J9730,Lookup!$I:$M,Lookup!J$2,0),"")</f>
        <v/>
      </c>
      <c r="L9730" s="6" t="str">
        <f>IFERROR(VLOOKUP($J9730,Lookup!$I:$M,Lookup!K$2,0),"")</f>
        <v/>
      </c>
      <c r="M9730" s="6" t="str">
        <f>IFERROR(VLOOKUP($J9730,Lookup!$I:$M,Lookup!L$2,0),"")</f>
        <v/>
      </c>
      <c r="N9730" s="6" t="str">
        <f>IFERROR(VLOOKUP($J9730,Lookup!$I:$M,Lookup!M$2,0),"")</f>
        <v/>
      </c>
      <c r="O9730" s="6">
        <f>IFERROR(VLOOKUP(E9730,Lookup!B:C,2,0),0)</f>
        <v>0</v>
      </c>
    </row>
    <row r="9731" customHeight="1" spans="11:15">
      <c r="K9731" s="6" t="str">
        <f>IFERROR(VLOOKUP($J9731,Lookup!$I:$M,Lookup!J$2,0),"")</f>
        <v/>
      </c>
      <c r="L9731" s="6" t="str">
        <f>IFERROR(VLOOKUP($J9731,Lookup!$I:$M,Lookup!K$2,0),"")</f>
        <v/>
      </c>
      <c r="M9731" s="6" t="str">
        <f>IFERROR(VLOOKUP($J9731,Lookup!$I:$M,Lookup!L$2,0),"")</f>
        <v/>
      </c>
      <c r="N9731" s="6" t="str">
        <f>IFERROR(VLOOKUP($J9731,Lookup!$I:$M,Lookup!M$2,0),"")</f>
        <v/>
      </c>
      <c r="O9731" s="6">
        <f>IFERROR(VLOOKUP(E9731,Lookup!B:C,2,0),0)</f>
        <v>0</v>
      </c>
    </row>
    <row r="9732" customHeight="1" spans="11:15">
      <c r="K9732" s="6" t="str">
        <f>IFERROR(VLOOKUP($J9732,Lookup!$I:$M,Lookup!J$2,0),"")</f>
        <v/>
      </c>
      <c r="L9732" s="6" t="str">
        <f>IFERROR(VLOOKUP($J9732,Lookup!$I:$M,Lookup!K$2,0),"")</f>
        <v/>
      </c>
      <c r="M9732" s="6" t="str">
        <f>IFERROR(VLOOKUP($J9732,Lookup!$I:$M,Lookup!L$2,0),"")</f>
        <v/>
      </c>
      <c r="N9732" s="6" t="str">
        <f>IFERROR(VLOOKUP($J9732,Lookup!$I:$M,Lookup!M$2,0),"")</f>
        <v/>
      </c>
      <c r="O9732" s="6">
        <f>IFERROR(VLOOKUP(E9732,Lookup!B:C,2,0),0)</f>
        <v>0</v>
      </c>
    </row>
    <row r="9733" customHeight="1" spans="11:15">
      <c r="K9733" s="6" t="str">
        <f>IFERROR(VLOOKUP($J9733,Lookup!$I:$M,Lookup!J$2,0),"")</f>
        <v/>
      </c>
      <c r="L9733" s="6" t="str">
        <f>IFERROR(VLOOKUP($J9733,Lookup!$I:$M,Lookup!K$2,0),"")</f>
        <v/>
      </c>
      <c r="M9733" s="6" t="str">
        <f>IFERROR(VLOOKUP($J9733,Lookup!$I:$M,Lookup!L$2,0),"")</f>
        <v/>
      </c>
      <c r="N9733" s="6" t="str">
        <f>IFERROR(VLOOKUP($J9733,Lookup!$I:$M,Lookup!M$2,0),"")</f>
        <v/>
      </c>
      <c r="O9733" s="6">
        <f>IFERROR(VLOOKUP(E9733,Lookup!B:C,2,0),0)</f>
        <v>0</v>
      </c>
    </row>
    <row r="9734" customHeight="1" spans="11:15">
      <c r="K9734" s="6" t="str">
        <f>IFERROR(VLOOKUP($J9734,Lookup!$I:$M,Lookup!J$2,0),"")</f>
        <v/>
      </c>
      <c r="L9734" s="6" t="str">
        <f>IFERROR(VLOOKUP($J9734,Lookup!$I:$M,Lookup!K$2,0),"")</f>
        <v/>
      </c>
      <c r="M9734" s="6" t="str">
        <f>IFERROR(VLOOKUP($J9734,Lookup!$I:$M,Lookup!L$2,0),"")</f>
        <v/>
      </c>
      <c r="N9734" s="6" t="str">
        <f>IFERROR(VLOOKUP($J9734,Lookup!$I:$M,Lookup!M$2,0),"")</f>
        <v/>
      </c>
      <c r="O9734" s="6">
        <f>IFERROR(VLOOKUP(E9734,Lookup!B:C,2,0),0)</f>
        <v>0</v>
      </c>
    </row>
    <row r="9735" customHeight="1" spans="11:15">
      <c r="K9735" s="6" t="str">
        <f>IFERROR(VLOOKUP($J9735,Lookup!$I:$M,Lookup!J$2,0),"")</f>
        <v/>
      </c>
      <c r="L9735" s="6" t="str">
        <f>IFERROR(VLOOKUP($J9735,Lookup!$I:$M,Lookup!K$2,0),"")</f>
        <v/>
      </c>
      <c r="M9735" s="6" t="str">
        <f>IFERROR(VLOOKUP($J9735,Lookup!$I:$M,Lookup!L$2,0),"")</f>
        <v/>
      </c>
      <c r="N9735" s="6" t="str">
        <f>IFERROR(VLOOKUP($J9735,Lookup!$I:$M,Lookup!M$2,0),"")</f>
        <v/>
      </c>
      <c r="O9735" s="6">
        <f>IFERROR(VLOOKUP(E9735,Lookup!B:C,2,0),0)</f>
        <v>0</v>
      </c>
    </row>
    <row r="9736" customHeight="1" spans="11:15">
      <c r="K9736" s="6" t="str">
        <f>IFERROR(VLOOKUP($J9736,Lookup!$I:$M,Lookup!J$2,0),"")</f>
        <v/>
      </c>
      <c r="L9736" s="6" t="str">
        <f>IFERROR(VLOOKUP($J9736,Lookup!$I:$M,Lookup!K$2,0),"")</f>
        <v/>
      </c>
      <c r="M9736" s="6" t="str">
        <f>IFERROR(VLOOKUP($J9736,Lookup!$I:$M,Lookup!L$2,0),"")</f>
        <v/>
      </c>
      <c r="N9736" s="6" t="str">
        <f>IFERROR(VLOOKUP($J9736,Lookup!$I:$M,Lookup!M$2,0),"")</f>
        <v/>
      </c>
      <c r="O9736" s="6">
        <f>IFERROR(VLOOKUP(E9736,Lookup!B:C,2,0),0)</f>
        <v>0</v>
      </c>
    </row>
    <row r="9737" customHeight="1" spans="11:15">
      <c r="K9737" s="6" t="str">
        <f>IFERROR(VLOOKUP($J9737,Lookup!$I:$M,Lookup!J$2,0),"")</f>
        <v/>
      </c>
      <c r="L9737" s="6" t="str">
        <f>IFERROR(VLOOKUP($J9737,Lookup!$I:$M,Lookup!K$2,0),"")</f>
        <v/>
      </c>
      <c r="M9737" s="6" t="str">
        <f>IFERROR(VLOOKUP($J9737,Lookup!$I:$M,Lookup!L$2,0),"")</f>
        <v/>
      </c>
      <c r="N9737" s="6" t="str">
        <f>IFERROR(VLOOKUP($J9737,Lookup!$I:$M,Lookup!M$2,0),"")</f>
        <v/>
      </c>
      <c r="O9737" s="6">
        <f>IFERROR(VLOOKUP(E9737,Lookup!B:C,2,0),0)</f>
        <v>0</v>
      </c>
    </row>
    <row r="9738" customHeight="1" spans="11:15">
      <c r="K9738" s="6" t="str">
        <f>IFERROR(VLOOKUP($J9738,Lookup!$I:$M,Lookup!J$2,0),"")</f>
        <v/>
      </c>
      <c r="L9738" s="6" t="str">
        <f>IFERROR(VLOOKUP($J9738,Lookup!$I:$M,Lookup!K$2,0),"")</f>
        <v/>
      </c>
      <c r="M9738" s="6" t="str">
        <f>IFERROR(VLOOKUP($J9738,Lookup!$I:$M,Lookup!L$2,0),"")</f>
        <v/>
      </c>
      <c r="N9738" s="6" t="str">
        <f>IFERROR(VLOOKUP($J9738,Lookup!$I:$M,Lookup!M$2,0),"")</f>
        <v/>
      </c>
      <c r="O9738" s="6">
        <f>IFERROR(VLOOKUP(E9738,Lookup!B:C,2,0),0)</f>
        <v>0</v>
      </c>
    </row>
    <row r="9739" customHeight="1" spans="11:15">
      <c r="K9739" s="6" t="str">
        <f>IFERROR(VLOOKUP($J9739,Lookup!$I:$M,Lookup!J$2,0),"")</f>
        <v/>
      </c>
      <c r="L9739" s="6" t="str">
        <f>IFERROR(VLOOKUP($J9739,Lookup!$I:$M,Lookup!K$2,0),"")</f>
        <v/>
      </c>
      <c r="M9739" s="6" t="str">
        <f>IFERROR(VLOOKUP($J9739,Lookup!$I:$M,Lookup!L$2,0),"")</f>
        <v/>
      </c>
      <c r="N9739" s="6" t="str">
        <f>IFERROR(VLOOKUP($J9739,Lookup!$I:$M,Lookup!M$2,0),"")</f>
        <v/>
      </c>
      <c r="O9739" s="6">
        <f>IFERROR(VLOOKUP(E9739,Lookup!B:C,2,0),0)</f>
        <v>0</v>
      </c>
    </row>
    <row r="9740" customHeight="1" spans="11:15">
      <c r="K9740" s="6" t="str">
        <f>IFERROR(VLOOKUP($J9740,Lookup!$I:$M,Lookup!J$2,0),"")</f>
        <v/>
      </c>
      <c r="L9740" s="6" t="str">
        <f>IFERROR(VLOOKUP($J9740,Lookup!$I:$M,Lookup!K$2,0),"")</f>
        <v/>
      </c>
      <c r="M9740" s="6" t="str">
        <f>IFERROR(VLOOKUP($J9740,Lookup!$I:$M,Lookup!L$2,0),"")</f>
        <v/>
      </c>
      <c r="N9740" s="6" t="str">
        <f>IFERROR(VLOOKUP($J9740,Lookup!$I:$M,Lookup!M$2,0),"")</f>
        <v/>
      </c>
      <c r="O9740" s="6">
        <f>IFERROR(VLOOKUP(E9740,Lookup!B:C,2,0),0)</f>
        <v>0</v>
      </c>
    </row>
    <row r="9741" customHeight="1" spans="11:15">
      <c r="K9741" s="6" t="str">
        <f>IFERROR(VLOOKUP($J9741,Lookup!$I:$M,Lookup!J$2,0),"")</f>
        <v/>
      </c>
      <c r="L9741" s="6" t="str">
        <f>IFERROR(VLOOKUP($J9741,Lookup!$I:$M,Lookup!K$2,0),"")</f>
        <v/>
      </c>
      <c r="M9741" s="6" t="str">
        <f>IFERROR(VLOOKUP($J9741,Lookup!$I:$M,Lookup!L$2,0),"")</f>
        <v/>
      </c>
      <c r="N9741" s="6" t="str">
        <f>IFERROR(VLOOKUP($J9741,Lookup!$I:$M,Lookup!M$2,0),"")</f>
        <v/>
      </c>
      <c r="O9741" s="6">
        <f>IFERROR(VLOOKUP(E9741,Lookup!B:C,2,0),0)</f>
        <v>0</v>
      </c>
    </row>
    <row r="9742" customHeight="1" spans="11:15">
      <c r="K9742" s="6" t="str">
        <f>IFERROR(VLOOKUP($J9742,Lookup!$I:$M,Lookup!J$2,0),"")</f>
        <v/>
      </c>
      <c r="L9742" s="6" t="str">
        <f>IFERROR(VLOOKUP($J9742,Lookup!$I:$M,Lookup!K$2,0),"")</f>
        <v/>
      </c>
      <c r="M9742" s="6" t="str">
        <f>IFERROR(VLOOKUP($J9742,Lookup!$I:$M,Lookup!L$2,0),"")</f>
        <v/>
      </c>
      <c r="N9742" s="6" t="str">
        <f>IFERROR(VLOOKUP($J9742,Lookup!$I:$M,Lookup!M$2,0),"")</f>
        <v/>
      </c>
      <c r="O9742" s="6">
        <f>IFERROR(VLOOKUP(E9742,Lookup!B:C,2,0),0)</f>
        <v>0</v>
      </c>
    </row>
    <row r="9743" customHeight="1" spans="11:15">
      <c r="K9743" s="6" t="str">
        <f>IFERROR(VLOOKUP($J9743,Lookup!$I:$M,Lookup!J$2,0),"")</f>
        <v/>
      </c>
      <c r="L9743" s="6" t="str">
        <f>IFERROR(VLOOKUP($J9743,Lookup!$I:$M,Lookup!K$2,0),"")</f>
        <v/>
      </c>
      <c r="M9743" s="6" t="str">
        <f>IFERROR(VLOOKUP($J9743,Lookup!$I:$M,Lookup!L$2,0),"")</f>
        <v/>
      </c>
      <c r="N9743" s="6" t="str">
        <f>IFERROR(VLOOKUP($J9743,Lookup!$I:$M,Lookup!M$2,0),"")</f>
        <v/>
      </c>
      <c r="O9743" s="6">
        <f>IFERROR(VLOOKUP(E9743,Lookup!B:C,2,0),0)</f>
        <v>0</v>
      </c>
    </row>
    <row r="9744" customHeight="1" spans="11:15">
      <c r="K9744" s="6" t="str">
        <f>IFERROR(VLOOKUP($J9744,Lookup!$I:$M,Lookup!J$2,0),"")</f>
        <v/>
      </c>
      <c r="L9744" s="6" t="str">
        <f>IFERROR(VLOOKUP($J9744,Lookup!$I:$M,Lookup!K$2,0),"")</f>
        <v/>
      </c>
      <c r="M9744" s="6" t="str">
        <f>IFERROR(VLOOKUP($J9744,Lookup!$I:$M,Lookup!L$2,0),"")</f>
        <v/>
      </c>
      <c r="N9744" s="6" t="str">
        <f>IFERROR(VLOOKUP($J9744,Lookup!$I:$M,Lookup!M$2,0),"")</f>
        <v/>
      </c>
      <c r="O9744" s="6">
        <f>IFERROR(VLOOKUP(E9744,Lookup!B:C,2,0),0)</f>
        <v>0</v>
      </c>
    </row>
    <row r="9745" customHeight="1" spans="11:15">
      <c r="K9745" s="6" t="str">
        <f>IFERROR(VLOOKUP($J9745,Lookup!$I:$M,Lookup!J$2,0),"")</f>
        <v/>
      </c>
      <c r="L9745" s="6" t="str">
        <f>IFERROR(VLOOKUP($J9745,Lookup!$I:$M,Lookup!K$2,0),"")</f>
        <v/>
      </c>
      <c r="M9745" s="6" t="str">
        <f>IFERROR(VLOOKUP($J9745,Lookup!$I:$M,Lookup!L$2,0),"")</f>
        <v/>
      </c>
      <c r="N9745" s="6" t="str">
        <f>IFERROR(VLOOKUP($J9745,Lookup!$I:$M,Lookup!M$2,0),"")</f>
        <v/>
      </c>
      <c r="O9745" s="6">
        <f>IFERROR(VLOOKUP(E9745,Lookup!B:C,2,0),0)</f>
        <v>0</v>
      </c>
    </row>
    <row r="9746" customHeight="1" spans="11:15">
      <c r="K9746" s="6" t="str">
        <f>IFERROR(VLOOKUP($J9746,Lookup!$I:$M,Lookup!J$2,0),"")</f>
        <v/>
      </c>
      <c r="L9746" s="6" t="str">
        <f>IFERROR(VLOOKUP($J9746,Lookup!$I:$M,Lookup!K$2,0),"")</f>
        <v/>
      </c>
      <c r="M9746" s="6" t="str">
        <f>IFERROR(VLOOKUP($J9746,Lookup!$I:$M,Lookup!L$2,0),"")</f>
        <v/>
      </c>
      <c r="N9746" s="6" t="str">
        <f>IFERROR(VLOOKUP($J9746,Lookup!$I:$M,Lookup!M$2,0),"")</f>
        <v/>
      </c>
      <c r="O9746" s="6">
        <f>IFERROR(VLOOKUP(E9746,Lookup!B:C,2,0),0)</f>
        <v>0</v>
      </c>
    </row>
    <row r="9747" customHeight="1" spans="11:15">
      <c r="K9747" s="6" t="str">
        <f>IFERROR(VLOOKUP($J9747,Lookup!$I:$M,Lookup!J$2,0),"")</f>
        <v/>
      </c>
      <c r="L9747" s="6" t="str">
        <f>IFERROR(VLOOKUP($J9747,Lookup!$I:$M,Lookup!K$2,0),"")</f>
        <v/>
      </c>
      <c r="M9747" s="6" t="str">
        <f>IFERROR(VLOOKUP($J9747,Lookup!$I:$M,Lookup!L$2,0),"")</f>
        <v/>
      </c>
      <c r="N9747" s="6" t="str">
        <f>IFERROR(VLOOKUP($J9747,Lookup!$I:$M,Lookup!M$2,0),"")</f>
        <v/>
      </c>
      <c r="O9747" s="6">
        <f>IFERROR(VLOOKUP(E9747,Lookup!B:C,2,0),0)</f>
        <v>0</v>
      </c>
    </row>
    <row r="9748" customHeight="1" spans="11:15">
      <c r="K9748" s="6" t="str">
        <f>IFERROR(VLOOKUP($J9748,Lookup!$I:$M,Lookup!J$2,0),"")</f>
        <v/>
      </c>
      <c r="L9748" s="6" t="str">
        <f>IFERROR(VLOOKUP($J9748,Lookup!$I:$M,Lookup!K$2,0),"")</f>
        <v/>
      </c>
      <c r="M9748" s="6" t="str">
        <f>IFERROR(VLOOKUP($J9748,Lookup!$I:$M,Lookup!L$2,0),"")</f>
        <v/>
      </c>
      <c r="N9748" s="6" t="str">
        <f>IFERROR(VLOOKUP($J9748,Lookup!$I:$M,Lookup!M$2,0),"")</f>
        <v/>
      </c>
      <c r="O9748" s="6">
        <f>IFERROR(VLOOKUP(E9748,Lookup!B:C,2,0),0)</f>
        <v>0</v>
      </c>
    </row>
    <row r="9749" customHeight="1" spans="11:15">
      <c r="K9749" s="6" t="str">
        <f>IFERROR(VLOOKUP($J9749,Lookup!$I:$M,Lookup!J$2,0),"")</f>
        <v/>
      </c>
      <c r="L9749" s="6" t="str">
        <f>IFERROR(VLOOKUP($J9749,Lookup!$I:$M,Lookup!K$2,0),"")</f>
        <v/>
      </c>
      <c r="M9749" s="6" t="str">
        <f>IFERROR(VLOOKUP($J9749,Lookup!$I:$M,Lookup!L$2,0),"")</f>
        <v/>
      </c>
      <c r="N9749" s="6" t="str">
        <f>IFERROR(VLOOKUP($J9749,Lookup!$I:$M,Lookup!M$2,0),"")</f>
        <v/>
      </c>
      <c r="O9749" s="6">
        <f>IFERROR(VLOOKUP(E9749,Lookup!B:C,2,0),0)</f>
        <v>0</v>
      </c>
    </row>
    <row r="9750" customHeight="1" spans="11:15">
      <c r="K9750" s="6" t="str">
        <f>IFERROR(VLOOKUP($J9750,Lookup!$I:$M,Lookup!J$2,0),"")</f>
        <v/>
      </c>
      <c r="L9750" s="6" t="str">
        <f>IFERROR(VLOOKUP($J9750,Lookup!$I:$M,Lookup!K$2,0),"")</f>
        <v/>
      </c>
      <c r="M9750" s="6" t="str">
        <f>IFERROR(VLOOKUP($J9750,Lookup!$I:$M,Lookup!L$2,0),"")</f>
        <v/>
      </c>
      <c r="N9750" s="6" t="str">
        <f>IFERROR(VLOOKUP($J9750,Lookup!$I:$M,Lookup!M$2,0),"")</f>
        <v/>
      </c>
      <c r="O9750" s="6">
        <f>IFERROR(VLOOKUP(E9750,Lookup!B:C,2,0),0)</f>
        <v>0</v>
      </c>
    </row>
    <row r="9751" customHeight="1" spans="11:15">
      <c r="K9751" s="6" t="str">
        <f>IFERROR(VLOOKUP($J9751,Lookup!$I:$M,Lookup!J$2,0),"")</f>
        <v/>
      </c>
      <c r="L9751" s="6" t="str">
        <f>IFERROR(VLOOKUP($J9751,Lookup!$I:$M,Lookup!K$2,0),"")</f>
        <v/>
      </c>
      <c r="M9751" s="6" t="str">
        <f>IFERROR(VLOOKUP($J9751,Lookup!$I:$M,Lookup!L$2,0),"")</f>
        <v/>
      </c>
      <c r="N9751" s="6" t="str">
        <f>IFERROR(VLOOKUP($J9751,Lookup!$I:$M,Lookup!M$2,0),"")</f>
        <v/>
      </c>
      <c r="O9751" s="6">
        <f>IFERROR(VLOOKUP(E9751,Lookup!B:C,2,0),0)</f>
        <v>0</v>
      </c>
    </row>
    <row r="9752" customHeight="1" spans="11:15">
      <c r="K9752" s="6" t="str">
        <f>IFERROR(VLOOKUP($J9752,Lookup!$I:$M,Lookup!J$2,0),"")</f>
        <v/>
      </c>
      <c r="L9752" s="6" t="str">
        <f>IFERROR(VLOOKUP($J9752,Lookup!$I:$M,Lookup!K$2,0),"")</f>
        <v/>
      </c>
      <c r="M9752" s="6" t="str">
        <f>IFERROR(VLOOKUP($J9752,Lookup!$I:$M,Lookup!L$2,0),"")</f>
        <v/>
      </c>
      <c r="N9752" s="6" t="str">
        <f>IFERROR(VLOOKUP($J9752,Lookup!$I:$M,Lookup!M$2,0),"")</f>
        <v/>
      </c>
      <c r="O9752" s="6">
        <f>IFERROR(VLOOKUP(E9752,Lookup!B:C,2,0),0)</f>
        <v>0</v>
      </c>
    </row>
    <row r="9753" customHeight="1" spans="11:15">
      <c r="K9753" s="6" t="str">
        <f>IFERROR(VLOOKUP($J9753,Lookup!$I:$M,Lookup!J$2,0),"")</f>
        <v/>
      </c>
      <c r="L9753" s="6" t="str">
        <f>IFERROR(VLOOKUP($J9753,Lookup!$I:$M,Lookup!K$2,0),"")</f>
        <v/>
      </c>
      <c r="M9753" s="6" t="str">
        <f>IFERROR(VLOOKUP($J9753,Lookup!$I:$M,Lookup!L$2,0),"")</f>
        <v/>
      </c>
      <c r="N9753" s="6" t="str">
        <f>IFERROR(VLOOKUP($J9753,Lookup!$I:$M,Lookup!M$2,0),"")</f>
        <v/>
      </c>
      <c r="O9753" s="6">
        <f>IFERROR(VLOOKUP(E9753,Lookup!B:C,2,0),0)</f>
        <v>0</v>
      </c>
    </row>
    <row r="9754" customHeight="1" spans="11:15">
      <c r="K9754" s="6" t="str">
        <f>IFERROR(VLOOKUP($J9754,Lookup!$I:$M,Lookup!J$2,0),"")</f>
        <v/>
      </c>
      <c r="L9754" s="6" t="str">
        <f>IFERROR(VLOOKUP($J9754,Lookup!$I:$M,Lookup!K$2,0),"")</f>
        <v/>
      </c>
      <c r="M9754" s="6" t="str">
        <f>IFERROR(VLOOKUP($J9754,Lookup!$I:$M,Lookup!L$2,0),"")</f>
        <v/>
      </c>
      <c r="N9754" s="6" t="str">
        <f>IFERROR(VLOOKUP($J9754,Lookup!$I:$M,Lookup!M$2,0),"")</f>
        <v/>
      </c>
      <c r="O9754" s="6">
        <f>IFERROR(VLOOKUP(E9754,Lookup!B:C,2,0),0)</f>
        <v>0</v>
      </c>
    </row>
    <row r="9755" customHeight="1" spans="11:15">
      <c r="K9755" s="6" t="str">
        <f>IFERROR(VLOOKUP($J9755,Lookup!$I:$M,Lookup!J$2,0),"")</f>
        <v/>
      </c>
      <c r="L9755" s="6" t="str">
        <f>IFERROR(VLOOKUP($J9755,Lookup!$I:$M,Lookup!K$2,0),"")</f>
        <v/>
      </c>
      <c r="M9755" s="6" t="str">
        <f>IFERROR(VLOOKUP($J9755,Lookup!$I:$M,Lookup!L$2,0),"")</f>
        <v/>
      </c>
      <c r="N9755" s="6" t="str">
        <f>IFERROR(VLOOKUP($J9755,Lookup!$I:$M,Lookup!M$2,0),"")</f>
        <v/>
      </c>
      <c r="O9755" s="6">
        <f>IFERROR(VLOOKUP(E9755,Lookup!B:C,2,0),0)</f>
        <v>0</v>
      </c>
    </row>
    <row r="9756" customHeight="1" spans="11:15">
      <c r="K9756" s="6" t="str">
        <f>IFERROR(VLOOKUP($J9756,Lookup!$I:$M,Lookup!J$2,0),"")</f>
        <v/>
      </c>
      <c r="L9756" s="6" t="str">
        <f>IFERROR(VLOOKUP($J9756,Lookup!$I:$M,Lookup!K$2,0),"")</f>
        <v/>
      </c>
      <c r="M9756" s="6" t="str">
        <f>IFERROR(VLOOKUP($J9756,Lookup!$I:$M,Lookup!L$2,0),"")</f>
        <v/>
      </c>
      <c r="N9756" s="6" t="str">
        <f>IFERROR(VLOOKUP($J9756,Lookup!$I:$M,Lookup!M$2,0),"")</f>
        <v/>
      </c>
      <c r="O9756" s="6">
        <f>IFERROR(VLOOKUP(E9756,Lookup!B:C,2,0),0)</f>
        <v>0</v>
      </c>
    </row>
    <row r="9757" customHeight="1" spans="11:15">
      <c r="K9757" s="6" t="str">
        <f>IFERROR(VLOOKUP($J9757,Lookup!$I:$M,Lookup!J$2,0),"")</f>
        <v/>
      </c>
      <c r="L9757" s="6" t="str">
        <f>IFERROR(VLOOKUP($J9757,Lookup!$I:$M,Lookup!K$2,0),"")</f>
        <v/>
      </c>
      <c r="M9757" s="6" t="str">
        <f>IFERROR(VLOOKUP($J9757,Lookup!$I:$M,Lookup!L$2,0),"")</f>
        <v/>
      </c>
      <c r="N9757" s="6" t="str">
        <f>IFERROR(VLOOKUP($J9757,Lookup!$I:$M,Lookup!M$2,0),"")</f>
        <v/>
      </c>
      <c r="O9757" s="6">
        <f>IFERROR(VLOOKUP(E9757,Lookup!B:C,2,0),0)</f>
        <v>0</v>
      </c>
    </row>
    <row r="9758" customHeight="1" spans="11:15">
      <c r="K9758" s="6" t="str">
        <f>IFERROR(VLOOKUP($J9758,Lookup!$I:$M,Lookup!J$2,0),"")</f>
        <v/>
      </c>
      <c r="L9758" s="6" t="str">
        <f>IFERROR(VLOOKUP($J9758,Lookup!$I:$M,Lookup!K$2,0),"")</f>
        <v/>
      </c>
      <c r="M9758" s="6" t="str">
        <f>IFERROR(VLOOKUP($J9758,Lookup!$I:$M,Lookup!L$2,0),"")</f>
        <v/>
      </c>
      <c r="N9758" s="6" t="str">
        <f>IFERROR(VLOOKUP($J9758,Lookup!$I:$M,Lookup!M$2,0),"")</f>
        <v/>
      </c>
      <c r="O9758" s="6">
        <f>IFERROR(VLOOKUP(E9758,Lookup!B:C,2,0),0)</f>
        <v>0</v>
      </c>
    </row>
    <row r="9759" customHeight="1" spans="11:15">
      <c r="K9759" s="6" t="str">
        <f>IFERROR(VLOOKUP($J9759,Lookup!$I:$M,Lookup!J$2,0),"")</f>
        <v/>
      </c>
      <c r="L9759" s="6" t="str">
        <f>IFERROR(VLOOKUP($J9759,Lookup!$I:$M,Lookup!K$2,0),"")</f>
        <v/>
      </c>
      <c r="M9759" s="6" t="str">
        <f>IFERROR(VLOOKUP($J9759,Lookup!$I:$M,Lookup!L$2,0),"")</f>
        <v/>
      </c>
      <c r="N9759" s="6" t="str">
        <f>IFERROR(VLOOKUP($J9759,Lookup!$I:$M,Lookup!M$2,0),"")</f>
        <v/>
      </c>
      <c r="O9759" s="6">
        <f>IFERROR(VLOOKUP(E9759,Lookup!B:C,2,0),0)</f>
        <v>0</v>
      </c>
    </row>
    <row r="9760" customHeight="1" spans="11:15">
      <c r="K9760" s="6" t="str">
        <f>IFERROR(VLOOKUP($J9760,Lookup!$I:$M,Lookup!J$2,0),"")</f>
        <v/>
      </c>
      <c r="L9760" s="6" t="str">
        <f>IFERROR(VLOOKUP($J9760,Lookup!$I:$M,Lookup!K$2,0),"")</f>
        <v/>
      </c>
      <c r="M9760" s="6" t="str">
        <f>IFERROR(VLOOKUP($J9760,Lookup!$I:$M,Lookup!L$2,0),"")</f>
        <v/>
      </c>
      <c r="N9760" s="6" t="str">
        <f>IFERROR(VLOOKUP($J9760,Lookup!$I:$M,Lookup!M$2,0),"")</f>
        <v/>
      </c>
      <c r="O9760" s="6">
        <f>IFERROR(VLOOKUP(E9760,Lookup!B:C,2,0),0)</f>
        <v>0</v>
      </c>
    </row>
    <row r="9761" customHeight="1" spans="11:15">
      <c r="K9761" s="6" t="str">
        <f>IFERROR(VLOOKUP($J9761,Lookup!$I:$M,Lookup!J$2,0),"")</f>
        <v/>
      </c>
      <c r="L9761" s="6" t="str">
        <f>IFERROR(VLOOKUP($J9761,Lookup!$I:$M,Lookup!K$2,0),"")</f>
        <v/>
      </c>
      <c r="M9761" s="6" t="str">
        <f>IFERROR(VLOOKUP($J9761,Lookup!$I:$M,Lookup!L$2,0),"")</f>
        <v/>
      </c>
      <c r="N9761" s="6" t="str">
        <f>IFERROR(VLOOKUP($J9761,Lookup!$I:$M,Lookup!M$2,0),"")</f>
        <v/>
      </c>
      <c r="O9761" s="6">
        <f>IFERROR(VLOOKUP(E9761,Lookup!B:C,2,0),0)</f>
        <v>0</v>
      </c>
    </row>
    <row r="9762" customHeight="1" spans="11:15">
      <c r="K9762" s="6" t="str">
        <f>IFERROR(VLOOKUP($J9762,Lookup!$I:$M,Lookup!J$2,0),"")</f>
        <v/>
      </c>
      <c r="L9762" s="6" t="str">
        <f>IFERROR(VLOOKUP($J9762,Lookup!$I:$M,Lookup!K$2,0),"")</f>
        <v/>
      </c>
      <c r="M9762" s="6" t="str">
        <f>IFERROR(VLOOKUP($J9762,Lookup!$I:$M,Lookup!L$2,0),"")</f>
        <v/>
      </c>
      <c r="N9762" s="6" t="str">
        <f>IFERROR(VLOOKUP($J9762,Lookup!$I:$M,Lookup!M$2,0),"")</f>
        <v/>
      </c>
      <c r="O9762" s="6">
        <f>IFERROR(VLOOKUP(E9762,Lookup!B:C,2,0),0)</f>
        <v>0</v>
      </c>
    </row>
    <row r="9763" customHeight="1" spans="11:15">
      <c r="K9763" s="6" t="str">
        <f>IFERROR(VLOOKUP($J9763,Lookup!$I:$M,Lookup!J$2,0),"")</f>
        <v/>
      </c>
      <c r="L9763" s="6" t="str">
        <f>IFERROR(VLOOKUP($J9763,Lookup!$I:$M,Lookup!K$2,0),"")</f>
        <v/>
      </c>
      <c r="M9763" s="6" t="str">
        <f>IFERROR(VLOOKUP($J9763,Lookup!$I:$M,Lookup!L$2,0),"")</f>
        <v/>
      </c>
      <c r="N9763" s="6" t="str">
        <f>IFERROR(VLOOKUP($J9763,Lookup!$I:$M,Lookup!M$2,0),"")</f>
        <v/>
      </c>
      <c r="O9763" s="6">
        <f>IFERROR(VLOOKUP(E9763,Lookup!B:C,2,0),0)</f>
        <v>0</v>
      </c>
    </row>
    <row r="9764" customHeight="1" spans="11:15">
      <c r="K9764" s="6" t="str">
        <f>IFERROR(VLOOKUP($J9764,Lookup!$I:$M,Lookup!J$2,0),"")</f>
        <v/>
      </c>
      <c r="L9764" s="6" t="str">
        <f>IFERROR(VLOOKUP($J9764,Lookup!$I:$M,Lookup!K$2,0),"")</f>
        <v/>
      </c>
      <c r="M9764" s="6" t="str">
        <f>IFERROR(VLOOKUP($J9764,Lookup!$I:$M,Lookup!L$2,0),"")</f>
        <v/>
      </c>
      <c r="N9764" s="6" t="str">
        <f>IFERROR(VLOOKUP($J9764,Lookup!$I:$M,Lookup!M$2,0),"")</f>
        <v/>
      </c>
      <c r="O9764" s="6">
        <f>IFERROR(VLOOKUP(E9764,Lookup!B:C,2,0),0)</f>
        <v>0</v>
      </c>
    </row>
    <row r="9765" customHeight="1" spans="11:15">
      <c r="K9765" s="6" t="str">
        <f>IFERROR(VLOOKUP($J9765,Lookup!$I:$M,Lookup!J$2,0),"")</f>
        <v/>
      </c>
      <c r="L9765" s="6" t="str">
        <f>IFERROR(VLOOKUP($J9765,Lookup!$I:$M,Lookup!K$2,0),"")</f>
        <v/>
      </c>
      <c r="M9765" s="6" t="str">
        <f>IFERROR(VLOOKUP($J9765,Lookup!$I:$M,Lookup!L$2,0),"")</f>
        <v/>
      </c>
      <c r="N9765" s="6" t="str">
        <f>IFERROR(VLOOKUP($J9765,Lookup!$I:$M,Lookup!M$2,0),"")</f>
        <v/>
      </c>
      <c r="O9765" s="6">
        <f>IFERROR(VLOOKUP(E9765,Lookup!B:C,2,0),0)</f>
        <v>0</v>
      </c>
    </row>
    <row r="9766" customHeight="1" spans="11:15">
      <c r="K9766" s="6" t="str">
        <f>IFERROR(VLOOKUP($J9766,Lookup!$I:$M,Lookup!J$2,0),"")</f>
        <v/>
      </c>
      <c r="L9766" s="6" t="str">
        <f>IFERROR(VLOOKUP($J9766,Lookup!$I:$M,Lookup!K$2,0),"")</f>
        <v/>
      </c>
      <c r="M9766" s="6" t="str">
        <f>IFERROR(VLOOKUP($J9766,Lookup!$I:$M,Lookup!L$2,0),"")</f>
        <v/>
      </c>
      <c r="N9766" s="6" t="str">
        <f>IFERROR(VLOOKUP($J9766,Lookup!$I:$M,Lookup!M$2,0),"")</f>
        <v/>
      </c>
      <c r="O9766" s="6">
        <f>IFERROR(VLOOKUP(E9766,Lookup!B:C,2,0),0)</f>
        <v>0</v>
      </c>
    </row>
    <row r="9767" customHeight="1" spans="11:15">
      <c r="K9767" s="6" t="str">
        <f>IFERROR(VLOOKUP($J9767,Lookup!$I:$M,Lookup!J$2,0),"")</f>
        <v/>
      </c>
      <c r="L9767" s="6" t="str">
        <f>IFERROR(VLOOKUP($J9767,Lookup!$I:$M,Lookup!K$2,0),"")</f>
        <v/>
      </c>
      <c r="M9767" s="6" t="str">
        <f>IFERROR(VLOOKUP($J9767,Lookup!$I:$M,Lookup!L$2,0),"")</f>
        <v/>
      </c>
      <c r="N9767" s="6" t="str">
        <f>IFERROR(VLOOKUP($J9767,Lookup!$I:$M,Lookup!M$2,0),"")</f>
        <v/>
      </c>
      <c r="O9767" s="6">
        <f>IFERROR(VLOOKUP(E9767,Lookup!B:C,2,0),0)</f>
        <v>0</v>
      </c>
    </row>
    <row r="9768" customHeight="1" spans="11:15">
      <c r="K9768" s="6" t="str">
        <f>IFERROR(VLOOKUP($J9768,Lookup!$I:$M,Lookup!J$2,0),"")</f>
        <v/>
      </c>
      <c r="L9768" s="6" t="str">
        <f>IFERROR(VLOOKUP($J9768,Lookup!$I:$M,Lookup!K$2,0),"")</f>
        <v/>
      </c>
      <c r="M9768" s="6" t="str">
        <f>IFERROR(VLOOKUP($J9768,Lookup!$I:$M,Lookup!L$2,0),"")</f>
        <v/>
      </c>
      <c r="N9768" s="6" t="str">
        <f>IFERROR(VLOOKUP($J9768,Lookup!$I:$M,Lookup!M$2,0),"")</f>
        <v/>
      </c>
      <c r="O9768" s="6">
        <f>IFERROR(VLOOKUP(E9768,Lookup!B:C,2,0),0)</f>
        <v>0</v>
      </c>
    </row>
    <row r="9769" customHeight="1" spans="11:15">
      <c r="K9769" s="6" t="str">
        <f>IFERROR(VLOOKUP($J9769,Lookup!$I:$M,Lookup!J$2,0),"")</f>
        <v/>
      </c>
      <c r="L9769" s="6" t="str">
        <f>IFERROR(VLOOKUP($J9769,Lookup!$I:$M,Lookup!K$2,0),"")</f>
        <v/>
      </c>
      <c r="M9769" s="6" t="str">
        <f>IFERROR(VLOOKUP($J9769,Lookup!$I:$M,Lookup!L$2,0),"")</f>
        <v/>
      </c>
      <c r="N9769" s="6" t="str">
        <f>IFERROR(VLOOKUP($J9769,Lookup!$I:$M,Lookup!M$2,0),"")</f>
        <v/>
      </c>
      <c r="O9769" s="6">
        <f>IFERROR(VLOOKUP(E9769,Lookup!B:C,2,0),0)</f>
        <v>0</v>
      </c>
    </row>
    <row r="9770" customHeight="1" spans="11:15">
      <c r="K9770" s="6" t="str">
        <f>IFERROR(VLOOKUP($J9770,Lookup!$I:$M,Lookup!J$2,0),"")</f>
        <v/>
      </c>
      <c r="L9770" s="6" t="str">
        <f>IFERROR(VLOOKUP($J9770,Lookup!$I:$M,Lookup!K$2,0),"")</f>
        <v/>
      </c>
      <c r="M9770" s="6" t="str">
        <f>IFERROR(VLOOKUP($J9770,Lookup!$I:$M,Lookup!L$2,0),"")</f>
        <v/>
      </c>
      <c r="N9770" s="6" t="str">
        <f>IFERROR(VLOOKUP($J9770,Lookup!$I:$M,Lookup!M$2,0),"")</f>
        <v/>
      </c>
      <c r="O9770" s="6">
        <f>IFERROR(VLOOKUP(E9770,Lookup!B:C,2,0),0)</f>
        <v>0</v>
      </c>
    </row>
    <row r="9771" customHeight="1" spans="11:15">
      <c r="K9771" s="6" t="str">
        <f>IFERROR(VLOOKUP($J9771,Lookup!$I:$M,Lookup!J$2,0),"")</f>
        <v/>
      </c>
      <c r="L9771" s="6" t="str">
        <f>IFERROR(VLOOKUP($J9771,Lookup!$I:$M,Lookup!K$2,0),"")</f>
        <v/>
      </c>
      <c r="M9771" s="6" t="str">
        <f>IFERROR(VLOOKUP($J9771,Lookup!$I:$M,Lookup!L$2,0),"")</f>
        <v/>
      </c>
      <c r="N9771" s="6" t="str">
        <f>IFERROR(VLOOKUP($J9771,Lookup!$I:$M,Lookup!M$2,0),"")</f>
        <v/>
      </c>
      <c r="O9771" s="6">
        <f>IFERROR(VLOOKUP(E9771,Lookup!B:C,2,0),0)</f>
        <v>0</v>
      </c>
    </row>
    <row r="9772" customHeight="1" spans="11:15">
      <c r="K9772" s="6" t="str">
        <f>IFERROR(VLOOKUP($J9772,Lookup!$I:$M,Lookup!J$2,0),"")</f>
        <v/>
      </c>
      <c r="L9772" s="6" t="str">
        <f>IFERROR(VLOOKUP($J9772,Lookup!$I:$M,Lookup!K$2,0),"")</f>
        <v/>
      </c>
      <c r="M9772" s="6" t="str">
        <f>IFERROR(VLOOKUP($J9772,Lookup!$I:$M,Lookup!L$2,0),"")</f>
        <v/>
      </c>
      <c r="N9772" s="6" t="str">
        <f>IFERROR(VLOOKUP($J9772,Lookup!$I:$M,Lookup!M$2,0),"")</f>
        <v/>
      </c>
      <c r="O9772" s="6">
        <f>IFERROR(VLOOKUP(E9772,Lookup!B:C,2,0),0)</f>
        <v>0</v>
      </c>
    </row>
    <row r="9773" customHeight="1" spans="11:15">
      <c r="K9773" s="6" t="str">
        <f>IFERROR(VLOOKUP($J9773,Lookup!$I:$M,Lookup!J$2,0),"")</f>
        <v/>
      </c>
      <c r="L9773" s="6" t="str">
        <f>IFERROR(VLOOKUP($J9773,Lookup!$I:$M,Lookup!K$2,0),"")</f>
        <v/>
      </c>
      <c r="M9773" s="6" t="str">
        <f>IFERROR(VLOOKUP($J9773,Lookup!$I:$M,Lookup!L$2,0),"")</f>
        <v/>
      </c>
      <c r="N9773" s="6" t="str">
        <f>IFERROR(VLOOKUP($J9773,Lookup!$I:$M,Lookup!M$2,0),"")</f>
        <v/>
      </c>
      <c r="O9773" s="6">
        <f>IFERROR(VLOOKUP(E9773,Lookup!B:C,2,0),0)</f>
        <v>0</v>
      </c>
    </row>
    <row r="9774" customHeight="1" spans="11:15">
      <c r="K9774" s="6" t="str">
        <f>IFERROR(VLOOKUP($J9774,Lookup!$I:$M,Lookup!J$2,0),"")</f>
        <v/>
      </c>
      <c r="L9774" s="6" t="str">
        <f>IFERROR(VLOOKUP($J9774,Lookup!$I:$M,Lookup!K$2,0),"")</f>
        <v/>
      </c>
      <c r="M9774" s="6" t="str">
        <f>IFERROR(VLOOKUP($J9774,Lookup!$I:$M,Lookup!L$2,0),"")</f>
        <v/>
      </c>
      <c r="N9774" s="6" t="str">
        <f>IFERROR(VLOOKUP($J9774,Lookup!$I:$M,Lookup!M$2,0),"")</f>
        <v/>
      </c>
      <c r="O9774" s="6">
        <f>IFERROR(VLOOKUP(E9774,Lookup!B:C,2,0),0)</f>
        <v>0</v>
      </c>
    </row>
    <row r="9775" customHeight="1" spans="11:15">
      <c r="K9775" s="6" t="str">
        <f>IFERROR(VLOOKUP($J9775,Lookup!$I:$M,Lookup!J$2,0),"")</f>
        <v/>
      </c>
      <c r="L9775" s="6" t="str">
        <f>IFERROR(VLOOKUP($J9775,Lookup!$I:$M,Lookup!K$2,0),"")</f>
        <v/>
      </c>
      <c r="M9775" s="6" t="str">
        <f>IFERROR(VLOOKUP($J9775,Lookup!$I:$M,Lookup!L$2,0),"")</f>
        <v/>
      </c>
      <c r="N9775" s="6" t="str">
        <f>IFERROR(VLOOKUP($J9775,Lookup!$I:$M,Lookup!M$2,0),"")</f>
        <v/>
      </c>
      <c r="O9775" s="6">
        <f>IFERROR(VLOOKUP(E9775,Lookup!B:C,2,0),0)</f>
        <v>0</v>
      </c>
    </row>
    <row r="9776" customHeight="1" spans="11:15">
      <c r="K9776" s="6" t="str">
        <f>IFERROR(VLOOKUP($J9776,Lookup!$I:$M,Lookup!J$2,0),"")</f>
        <v/>
      </c>
      <c r="L9776" s="6" t="str">
        <f>IFERROR(VLOOKUP($J9776,Lookup!$I:$M,Lookup!K$2,0),"")</f>
        <v/>
      </c>
      <c r="M9776" s="6" t="str">
        <f>IFERROR(VLOOKUP($J9776,Lookup!$I:$M,Lookup!L$2,0),"")</f>
        <v/>
      </c>
      <c r="N9776" s="6" t="str">
        <f>IFERROR(VLOOKUP($J9776,Lookup!$I:$M,Lookup!M$2,0),"")</f>
        <v/>
      </c>
      <c r="O9776" s="6">
        <f>IFERROR(VLOOKUP(E9776,Lookup!B:C,2,0),0)</f>
        <v>0</v>
      </c>
    </row>
    <row r="9777" customHeight="1" spans="11:15">
      <c r="K9777" s="6" t="str">
        <f>IFERROR(VLOOKUP($J9777,Lookup!$I:$M,Lookup!J$2,0),"")</f>
        <v/>
      </c>
      <c r="L9777" s="6" t="str">
        <f>IFERROR(VLOOKUP($J9777,Lookup!$I:$M,Lookup!K$2,0),"")</f>
        <v/>
      </c>
      <c r="M9777" s="6" t="str">
        <f>IFERROR(VLOOKUP($J9777,Lookup!$I:$M,Lookup!L$2,0),"")</f>
        <v/>
      </c>
      <c r="N9777" s="6" t="str">
        <f>IFERROR(VLOOKUP($J9777,Lookup!$I:$M,Lookup!M$2,0),"")</f>
        <v/>
      </c>
      <c r="O9777" s="6">
        <f>IFERROR(VLOOKUP(E9777,Lookup!B:C,2,0),0)</f>
        <v>0</v>
      </c>
    </row>
    <row r="9778" customHeight="1" spans="11:15">
      <c r="K9778" s="6" t="str">
        <f>IFERROR(VLOOKUP($J9778,Lookup!$I:$M,Lookup!J$2,0),"")</f>
        <v/>
      </c>
      <c r="L9778" s="6" t="str">
        <f>IFERROR(VLOOKUP($J9778,Lookup!$I:$M,Lookup!K$2,0),"")</f>
        <v/>
      </c>
      <c r="M9778" s="6" t="str">
        <f>IFERROR(VLOOKUP($J9778,Lookup!$I:$M,Lookup!L$2,0),"")</f>
        <v/>
      </c>
      <c r="N9778" s="6" t="str">
        <f>IFERROR(VLOOKUP($J9778,Lookup!$I:$M,Lookup!M$2,0),"")</f>
        <v/>
      </c>
      <c r="O9778" s="6">
        <f>IFERROR(VLOOKUP(E9778,Lookup!B:C,2,0),0)</f>
        <v>0</v>
      </c>
    </row>
    <row r="9779" customHeight="1" spans="11:15">
      <c r="K9779" s="6" t="str">
        <f>IFERROR(VLOOKUP($J9779,Lookup!$I:$M,Lookup!J$2,0),"")</f>
        <v/>
      </c>
      <c r="L9779" s="6" t="str">
        <f>IFERROR(VLOOKUP($J9779,Lookup!$I:$M,Lookup!K$2,0),"")</f>
        <v/>
      </c>
      <c r="M9779" s="6" t="str">
        <f>IFERROR(VLOOKUP($J9779,Lookup!$I:$M,Lookup!L$2,0),"")</f>
        <v/>
      </c>
      <c r="N9779" s="6" t="str">
        <f>IFERROR(VLOOKUP($J9779,Lookup!$I:$M,Lookup!M$2,0),"")</f>
        <v/>
      </c>
      <c r="O9779" s="6">
        <f>IFERROR(VLOOKUP(E9779,Lookup!B:C,2,0),0)</f>
        <v>0</v>
      </c>
    </row>
    <row r="9780" customHeight="1" spans="11:15">
      <c r="K9780" s="6" t="str">
        <f>IFERROR(VLOOKUP($J9780,Lookup!$I:$M,Lookup!J$2,0),"")</f>
        <v/>
      </c>
      <c r="L9780" s="6" t="str">
        <f>IFERROR(VLOOKUP($J9780,Lookup!$I:$M,Lookup!K$2,0),"")</f>
        <v/>
      </c>
      <c r="M9780" s="6" t="str">
        <f>IFERROR(VLOOKUP($J9780,Lookup!$I:$M,Lookup!L$2,0),"")</f>
        <v/>
      </c>
      <c r="N9780" s="6" t="str">
        <f>IFERROR(VLOOKUP($J9780,Lookup!$I:$M,Lookup!M$2,0),"")</f>
        <v/>
      </c>
      <c r="O9780" s="6">
        <f>IFERROR(VLOOKUP(E9780,Lookup!B:C,2,0),0)</f>
        <v>0</v>
      </c>
    </row>
    <row r="9781" customHeight="1" spans="11:15">
      <c r="K9781" s="6" t="str">
        <f>IFERROR(VLOOKUP($J9781,Lookup!$I:$M,Lookup!J$2,0),"")</f>
        <v/>
      </c>
      <c r="L9781" s="6" t="str">
        <f>IFERROR(VLOOKUP($J9781,Lookup!$I:$M,Lookup!K$2,0),"")</f>
        <v/>
      </c>
      <c r="M9781" s="6" t="str">
        <f>IFERROR(VLOOKUP($J9781,Lookup!$I:$M,Lookup!L$2,0),"")</f>
        <v/>
      </c>
      <c r="N9781" s="6" t="str">
        <f>IFERROR(VLOOKUP($J9781,Lookup!$I:$M,Lookup!M$2,0),"")</f>
        <v/>
      </c>
      <c r="O9781" s="6">
        <f>IFERROR(VLOOKUP(E9781,Lookup!B:C,2,0),0)</f>
        <v>0</v>
      </c>
    </row>
    <row r="9782" customHeight="1" spans="11:15">
      <c r="K9782" s="6" t="str">
        <f>IFERROR(VLOOKUP($J9782,Lookup!$I:$M,Lookup!J$2,0),"")</f>
        <v/>
      </c>
      <c r="L9782" s="6" t="str">
        <f>IFERROR(VLOOKUP($J9782,Lookup!$I:$M,Lookup!K$2,0),"")</f>
        <v/>
      </c>
      <c r="M9782" s="6" t="str">
        <f>IFERROR(VLOOKUP($J9782,Lookup!$I:$M,Lookup!L$2,0),"")</f>
        <v/>
      </c>
      <c r="N9782" s="6" t="str">
        <f>IFERROR(VLOOKUP($J9782,Lookup!$I:$M,Lookup!M$2,0),"")</f>
        <v/>
      </c>
      <c r="O9782" s="6">
        <f>IFERROR(VLOOKUP(E9782,Lookup!B:C,2,0),0)</f>
        <v>0</v>
      </c>
    </row>
    <row r="9783" customHeight="1" spans="11:15">
      <c r="K9783" s="6" t="str">
        <f>IFERROR(VLOOKUP($J9783,Lookup!$I:$M,Lookup!J$2,0),"")</f>
        <v/>
      </c>
      <c r="L9783" s="6" t="str">
        <f>IFERROR(VLOOKUP($J9783,Lookup!$I:$M,Lookup!K$2,0),"")</f>
        <v/>
      </c>
      <c r="M9783" s="6" t="str">
        <f>IFERROR(VLOOKUP($J9783,Lookup!$I:$M,Lookup!L$2,0),"")</f>
        <v/>
      </c>
      <c r="N9783" s="6" t="str">
        <f>IFERROR(VLOOKUP($J9783,Lookup!$I:$M,Lookup!M$2,0),"")</f>
        <v/>
      </c>
      <c r="O9783" s="6">
        <f>IFERROR(VLOOKUP(E9783,Lookup!B:C,2,0),0)</f>
        <v>0</v>
      </c>
    </row>
    <row r="9784" customHeight="1" spans="11:15">
      <c r="K9784" s="6" t="str">
        <f>IFERROR(VLOOKUP($J9784,Lookup!$I:$M,Lookup!J$2,0),"")</f>
        <v/>
      </c>
      <c r="L9784" s="6" t="str">
        <f>IFERROR(VLOOKUP($J9784,Lookup!$I:$M,Lookup!K$2,0),"")</f>
        <v/>
      </c>
      <c r="M9784" s="6" t="str">
        <f>IFERROR(VLOOKUP($J9784,Lookup!$I:$M,Lookup!L$2,0),"")</f>
        <v/>
      </c>
      <c r="N9784" s="6" t="str">
        <f>IFERROR(VLOOKUP($J9784,Lookup!$I:$M,Lookup!M$2,0),"")</f>
        <v/>
      </c>
      <c r="O9784" s="6">
        <f>IFERROR(VLOOKUP(E9784,Lookup!B:C,2,0),0)</f>
        <v>0</v>
      </c>
    </row>
    <row r="9785" customHeight="1" spans="11:15">
      <c r="K9785" s="6" t="str">
        <f>IFERROR(VLOOKUP($J9785,Lookup!$I:$M,Lookup!J$2,0),"")</f>
        <v/>
      </c>
      <c r="L9785" s="6" t="str">
        <f>IFERROR(VLOOKUP($J9785,Lookup!$I:$M,Lookup!K$2,0),"")</f>
        <v/>
      </c>
      <c r="M9785" s="6" t="str">
        <f>IFERROR(VLOOKUP($J9785,Lookup!$I:$M,Lookup!L$2,0),"")</f>
        <v/>
      </c>
      <c r="N9785" s="6" t="str">
        <f>IFERROR(VLOOKUP($J9785,Lookup!$I:$M,Lookup!M$2,0),"")</f>
        <v/>
      </c>
      <c r="O9785" s="6">
        <f>IFERROR(VLOOKUP(E9785,Lookup!B:C,2,0),0)</f>
        <v>0</v>
      </c>
    </row>
    <row r="9786" customHeight="1" spans="11:15">
      <c r="K9786" s="6" t="str">
        <f>IFERROR(VLOOKUP($J9786,Lookup!$I:$M,Lookup!J$2,0),"")</f>
        <v/>
      </c>
      <c r="L9786" s="6" t="str">
        <f>IFERROR(VLOOKUP($J9786,Lookup!$I:$M,Lookup!K$2,0),"")</f>
        <v/>
      </c>
      <c r="M9786" s="6" t="str">
        <f>IFERROR(VLOOKUP($J9786,Lookup!$I:$M,Lookup!L$2,0),"")</f>
        <v/>
      </c>
      <c r="N9786" s="6" t="str">
        <f>IFERROR(VLOOKUP($J9786,Lookup!$I:$M,Lookup!M$2,0),"")</f>
        <v/>
      </c>
      <c r="O9786" s="6">
        <f>IFERROR(VLOOKUP(E9786,Lookup!B:C,2,0),0)</f>
        <v>0</v>
      </c>
    </row>
    <row r="9787" customHeight="1" spans="11:15">
      <c r="K9787" s="6" t="str">
        <f>IFERROR(VLOOKUP($J9787,Lookup!$I:$M,Lookup!J$2,0),"")</f>
        <v/>
      </c>
      <c r="L9787" s="6" t="str">
        <f>IFERROR(VLOOKUP($J9787,Lookup!$I:$M,Lookup!K$2,0),"")</f>
        <v/>
      </c>
      <c r="M9787" s="6" t="str">
        <f>IFERROR(VLOOKUP($J9787,Lookup!$I:$M,Lookup!L$2,0),"")</f>
        <v/>
      </c>
      <c r="N9787" s="6" t="str">
        <f>IFERROR(VLOOKUP($J9787,Lookup!$I:$M,Lookup!M$2,0),"")</f>
        <v/>
      </c>
      <c r="O9787" s="6">
        <f>IFERROR(VLOOKUP(E9787,Lookup!B:C,2,0),0)</f>
        <v>0</v>
      </c>
    </row>
    <row r="9788" customHeight="1" spans="11:15">
      <c r="K9788" s="6" t="str">
        <f>IFERROR(VLOOKUP($J9788,Lookup!$I:$M,Lookup!J$2,0),"")</f>
        <v/>
      </c>
      <c r="L9788" s="6" t="str">
        <f>IFERROR(VLOOKUP($J9788,Lookup!$I:$M,Lookup!K$2,0),"")</f>
        <v/>
      </c>
      <c r="M9788" s="6" t="str">
        <f>IFERROR(VLOOKUP($J9788,Lookup!$I:$M,Lookup!L$2,0),"")</f>
        <v/>
      </c>
      <c r="N9788" s="6" t="str">
        <f>IFERROR(VLOOKUP($J9788,Lookup!$I:$M,Lookup!M$2,0),"")</f>
        <v/>
      </c>
      <c r="O9788" s="6">
        <f>IFERROR(VLOOKUP(E9788,Lookup!B:C,2,0),0)</f>
        <v>0</v>
      </c>
    </row>
    <row r="9789" customHeight="1" spans="11:15">
      <c r="K9789" s="6" t="str">
        <f>IFERROR(VLOOKUP($J9789,Lookup!$I:$M,Lookup!J$2,0),"")</f>
        <v/>
      </c>
      <c r="L9789" s="6" t="str">
        <f>IFERROR(VLOOKUP($J9789,Lookup!$I:$M,Lookup!K$2,0),"")</f>
        <v/>
      </c>
      <c r="M9789" s="6" t="str">
        <f>IFERROR(VLOOKUP($J9789,Lookup!$I:$M,Lookup!L$2,0),"")</f>
        <v/>
      </c>
      <c r="N9789" s="6" t="str">
        <f>IFERROR(VLOOKUP($J9789,Lookup!$I:$M,Lookup!M$2,0),"")</f>
        <v/>
      </c>
      <c r="O9789" s="6">
        <f>IFERROR(VLOOKUP(E9789,Lookup!B:C,2,0),0)</f>
        <v>0</v>
      </c>
    </row>
    <row r="9790" customHeight="1" spans="11:15">
      <c r="K9790" s="6" t="str">
        <f>IFERROR(VLOOKUP($J9790,Lookup!$I:$M,Lookup!J$2,0),"")</f>
        <v/>
      </c>
      <c r="L9790" s="6" t="str">
        <f>IFERROR(VLOOKUP($J9790,Lookup!$I:$M,Lookup!K$2,0),"")</f>
        <v/>
      </c>
      <c r="M9790" s="6" t="str">
        <f>IFERROR(VLOOKUP($J9790,Lookup!$I:$M,Lookup!L$2,0),"")</f>
        <v/>
      </c>
      <c r="N9790" s="6" t="str">
        <f>IFERROR(VLOOKUP($J9790,Lookup!$I:$M,Lookup!M$2,0),"")</f>
        <v/>
      </c>
      <c r="O9790" s="6">
        <f>IFERROR(VLOOKUP(E9790,Lookup!B:C,2,0),0)</f>
        <v>0</v>
      </c>
    </row>
    <row r="9791" customHeight="1" spans="11:15">
      <c r="K9791" s="6" t="str">
        <f>IFERROR(VLOOKUP($J9791,Lookup!$I:$M,Lookup!J$2,0),"")</f>
        <v/>
      </c>
      <c r="L9791" s="6" t="str">
        <f>IFERROR(VLOOKUP($J9791,Lookup!$I:$M,Lookup!K$2,0),"")</f>
        <v/>
      </c>
      <c r="M9791" s="6" t="str">
        <f>IFERROR(VLOOKUP($J9791,Lookup!$I:$M,Lookup!L$2,0),"")</f>
        <v/>
      </c>
      <c r="N9791" s="6" t="str">
        <f>IFERROR(VLOOKUP($J9791,Lookup!$I:$M,Lookup!M$2,0),"")</f>
        <v/>
      </c>
      <c r="O9791" s="6">
        <f>IFERROR(VLOOKUP(E9791,Lookup!B:C,2,0),0)</f>
        <v>0</v>
      </c>
    </row>
    <row r="9792" customHeight="1" spans="11:15">
      <c r="K9792" s="6" t="str">
        <f>IFERROR(VLOOKUP($J9792,Lookup!$I:$M,Lookup!J$2,0),"")</f>
        <v/>
      </c>
      <c r="L9792" s="6" t="str">
        <f>IFERROR(VLOOKUP($J9792,Lookup!$I:$M,Lookup!K$2,0),"")</f>
        <v/>
      </c>
      <c r="M9792" s="6" t="str">
        <f>IFERROR(VLOOKUP($J9792,Lookup!$I:$M,Lookup!L$2,0),"")</f>
        <v/>
      </c>
      <c r="N9792" s="6" t="str">
        <f>IFERROR(VLOOKUP($J9792,Lookup!$I:$M,Lookup!M$2,0),"")</f>
        <v/>
      </c>
      <c r="O9792" s="6">
        <f>IFERROR(VLOOKUP(E9792,Lookup!B:C,2,0),0)</f>
        <v>0</v>
      </c>
    </row>
    <row r="9793" customHeight="1" spans="11:15">
      <c r="K9793" s="6" t="str">
        <f>IFERROR(VLOOKUP($J9793,Lookup!$I:$M,Lookup!J$2,0),"")</f>
        <v/>
      </c>
      <c r="L9793" s="6" t="str">
        <f>IFERROR(VLOOKUP($J9793,Lookup!$I:$M,Lookup!K$2,0),"")</f>
        <v/>
      </c>
      <c r="M9793" s="6" t="str">
        <f>IFERROR(VLOOKUP($J9793,Lookup!$I:$M,Lookup!L$2,0),"")</f>
        <v/>
      </c>
      <c r="N9793" s="6" t="str">
        <f>IFERROR(VLOOKUP($J9793,Lookup!$I:$M,Lookup!M$2,0),"")</f>
        <v/>
      </c>
      <c r="O9793" s="6">
        <f>IFERROR(VLOOKUP(E9793,Lookup!B:C,2,0),0)</f>
        <v>0</v>
      </c>
    </row>
    <row r="9794" customHeight="1" spans="11:15">
      <c r="K9794" s="6" t="str">
        <f>IFERROR(VLOOKUP($J9794,Lookup!$I:$M,Lookup!J$2,0),"")</f>
        <v/>
      </c>
      <c r="L9794" s="6" t="str">
        <f>IFERROR(VLOOKUP($J9794,Lookup!$I:$M,Lookup!K$2,0),"")</f>
        <v/>
      </c>
      <c r="M9794" s="6" t="str">
        <f>IFERROR(VLOOKUP($J9794,Lookup!$I:$M,Lookup!L$2,0),"")</f>
        <v/>
      </c>
      <c r="N9794" s="6" t="str">
        <f>IFERROR(VLOOKUP($J9794,Lookup!$I:$M,Lookup!M$2,0),"")</f>
        <v/>
      </c>
      <c r="O9794" s="6">
        <f>IFERROR(VLOOKUP(E9794,Lookup!B:C,2,0),0)</f>
        <v>0</v>
      </c>
    </row>
    <row r="9795" customHeight="1" spans="11:15">
      <c r="K9795" s="6" t="str">
        <f>IFERROR(VLOOKUP($J9795,Lookup!$I:$M,Lookup!J$2,0),"")</f>
        <v/>
      </c>
      <c r="L9795" s="6" t="str">
        <f>IFERROR(VLOOKUP($J9795,Lookup!$I:$M,Lookup!K$2,0),"")</f>
        <v/>
      </c>
      <c r="M9795" s="6" t="str">
        <f>IFERROR(VLOOKUP($J9795,Lookup!$I:$M,Lookup!L$2,0),"")</f>
        <v/>
      </c>
      <c r="N9795" s="6" t="str">
        <f>IFERROR(VLOOKUP($J9795,Lookup!$I:$M,Lookup!M$2,0),"")</f>
        <v/>
      </c>
      <c r="O9795" s="6">
        <f>IFERROR(VLOOKUP(E9795,Lookup!B:C,2,0),0)</f>
        <v>0</v>
      </c>
    </row>
    <row r="9796" customHeight="1" spans="11:15">
      <c r="K9796" s="6" t="str">
        <f>IFERROR(VLOOKUP($J9796,Lookup!$I:$M,Lookup!J$2,0),"")</f>
        <v/>
      </c>
      <c r="L9796" s="6" t="str">
        <f>IFERROR(VLOOKUP($J9796,Lookup!$I:$M,Lookup!K$2,0),"")</f>
        <v/>
      </c>
      <c r="M9796" s="6" t="str">
        <f>IFERROR(VLOOKUP($J9796,Lookup!$I:$M,Lookup!L$2,0),"")</f>
        <v/>
      </c>
      <c r="N9796" s="6" t="str">
        <f>IFERROR(VLOOKUP($J9796,Lookup!$I:$M,Lookup!M$2,0),"")</f>
        <v/>
      </c>
      <c r="O9796" s="6">
        <f>IFERROR(VLOOKUP(E9796,Lookup!B:C,2,0),0)</f>
        <v>0</v>
      </c>
    </row>
    <row r="9797" customHeight="1" spans="11:15">
      <c r="K9797" s="6" t="str">
        <f>IFERROR(VLOOKUP($J9797,Lookup!$I:$M,Lookup!J$2,0),"")</f>
        <v/>
      </c>
      <c r="L9797" s="6" t="str">
        <f>IFERROR(VLOOKUP($J9797,Lookup!$I:$M,Lookup!K$2,0),"")</f>
        <v/>
      </c>
      <c r="M9797" s="6" t="str">
        <f>IFERROR(VLOOKUP($J9797,Lookup!$I:$M,Lookup!L$2,0),"")</f>
        <v/>
      </c>
      <c r="N9797" s="6" t="str">
        <f>IFERROR(VLOOKUP($J9797,Lookup!$I:$M,Lookup!M$2,0),"")</f>
        <v/>
      </c>
      <c r="O9797" s="6">
        <f>IFERROR(VLOOKUP(E9797,Lookup!B:C,2,0),0)</f>
        <v>0</v>
      </c>
    </row>
    <row r="9798" customHeight="1" spans="11:15">
      <c r="K9798" s="6" t="str">
        <f>IFERROR(VLOOKUP($J9798,Lookup!$I:$M,Lookup!J$2,0),"")</f>
        <v/>
      </c>
      <c r="L9798" s="6" t="str">
        <f>IFERROR(VLOOKUP($J9798,Lookup!$I:$M,Lookup!K$2,0),"")</f>
        <v/>
      </c>
      <c r="M9798" s="6" t="str">
        <f>IFERROR(VLOOKUP($J9798,Lookup!$I:$M,Lookup!L$2,0),"")</f>
        <v/>
      </c>
      <c r="N9798" s="6" t="str">
        <f>IFERROR(VLOOKUP($J9798,Lookup!$I:$M,Lookup!M$2,0),"")</f>
        <v/>
      </c>
      <c r="O9798" s="6">
        <f>IFERROR(VLOOKUP(E9798,Lookup!B:C,2,0),0)</f>
        <v>0</v>
      </c>
    </row>
    <row r="9799" customHeight="1" spans="11:15">
      <c r="K9799" s="6" t="str">
        <f>IFERROR(VLOOKUP($J9799,Lookup!$I:$M,Lookup!J$2,0),"")</f>
        <v/>
      </c>
      <c r="L9799" s="6" t="str">
        <f>IFERROR(VLOOKUP($J9799,Lookup!$I:$M,Lookup!K$2,0),"")</f>
        <v/>
      </c>
      <c r="M9799" s="6" t="str">
        <f>IFERROR(VLOOKUP($J9799,Lookup!$I:$M,Lookup!L$2,0),"")</f>
        <v/>
      </c>
      <c r="N9799" s="6" t="str">
        <f>IFERROR(VLOOKUP($J9799,Lookup!$I:$M,Lookup!M$2,0),"")</f>
        <v/>
      </c>
      <c r="O9799" s="6">
        <f>IFERROR(VLOOKUP(E9799,Lookup!B:C,2,0),0)</f>
        <v>0</v>
      </c>
    </row>
    <row r="9800" customHeight="1" spans="11:15">
      <c r="K9800" s="6" t="str">
        <f>IFERROR(VLOOKUP($J9800,Lookup!$I:$M,Lookup!J$2,0),"")</f>
        <v/>
      </c>
      <c r="L9800" s="6" t="str">
        <f>IFERROR(VLOOKUP($J9800,Lookup!$I:$M,Lookup!K$2,0),"")</f>
        <v/>
      </c>
      <c r="M9800" s="6" t="str">
        <f>IFERROR(VLOOKUP($J9800,Lookup!$I:$M,Lookup!L$2,0),"")</f>
        <v/>
      </c>
      <c r="N9800" s="6" t="str">
        <f>IFERROR(VLOOKUP($J9800,Lookup!$I:$M,Lookup!M$2,0),"")</f>
        <v/>
      </c>
      <c r="O9800" s="6">
        <f>IFERROR(VLOOKUP(E9800,Lookup!B:C,2,0),0)</f>
        <v>0</v>
      </c>
    </row>
    <row r="9801" customHeight="1" spans="11:15">
      <c r="K9801" s="6" t="str">
        <f>IFERROR(VLOOKUP($J9801,Lookup!$I:$M,Lookup!J$2,0),"")</f>
        <v/>
      </c>
      <c r="L9801" s="6" t="str">
        <f>IFERROR(VLOOKUP($J9801,Lookup!$I:$M,Lookup!K$2,0),"")</f>
        <v/>
      </c>
      <c r="M9801" s="6" t="str">
        <f>IFERROR(VLOOKUP($J9801,Lookup!$I:$M,Lookup!L$2,0),"")</f>
        <v/>
      </c>
      <c r="N9801" s="6" t="str">
        <f>IFERROR(VLOOKUP($J9801,Lookup!$I:$M,Lookup!M$2,0),"")</f>
        <v/>
      </c>
      <c r="O9801" s="6">
        <f>IFERROR(VLOOKUP(E9801,Lookup!B:C,2,0),0)</f>
        <v>0</v>
      </c>
    </row>
    <row r="9802" customHeight="1" spans="11:15">
      <c r="K9802" s="6" t="str">
        <f>IFERROR(VLOOKUP($J9802,Lookup!$I:$M,Lookup!J$2,0),"")</f>
        <v/>
      </c>
      <c r="L9802" s="6" t="str">
        <f>IFERROR(VLOOKUP($J9802,Lookup!$I:$M,Lookup!K$2,0),"")</f>
        <v/>
      </c>
      <c r="M9802" s="6" t="str">
        <f>IFERROR(VLOOKUP($J9802,Lookup!$I:$M,Lookup!L$2,0),"")</f>
        <v/>
      </c>
      <c r="N9802" s="6" t="str">
        <f>IFERROR(VLOOKUP($J9802,Lookup!$I:$M,Lookup!M$2,0),"")</f>
        <v/>
      </c>
      <c r="O9802" s="6">
        <f>IFERROR(VLOOKUP(E9802,Lookup!B:C,2,0),0)</f>
        <v>0</v>
      </c>
    </row>
    <row r="9803" customHeight="1" spans="11:15">
      <c r="K9803" s="6" t="str">
        <f>IFERROR(VLOOKUP($J9803,Lookup!$I:$M,Lookup!J$2,0),"")</f>
        <v/>
      </c>
      <c r="L9803" s="6" t="str">
        <f>IFERROR(VLOOKUP($J9803,Lookup!$I:$M,Lookup!K$2,0),"")</f>
        <v/>
      </c>
      <c r="M9803" s="6" t="str">
        <f>IFERROR(VLOOKUP($J9803,Lookup!$I:$M,Lookup!L$2,0),"")</f>
        <v/>
      </c>
      <c r="N9803" s="6" t="str">
        <f>IFERROR(VLOOKUP($J9803,Lookup!$I:$M,Lookup!M$2,0),"")</f>
        <v/>
      </c>
      <c r="O9803" s="6">
        <f>IFERROR(VLOOKUP(E9803,Lookup!B:C,2,0),0)</f>
        <v>0</v>
      </c>
    </row>
    <row r="9804" customHeight="1" spans="11:15">
      <c r="K9804" s="6" t="str">
        <f>IFERROR(VLOOKUP($J9804,Lookup!$I:$M,Lookup!J$2,0),"")</f>
        <v/>
      </c>
      <c r="L9804" s="6" t="str">
        <f>IFERROR(VLOOKUP($J9804,Lookup!$I:$M,Lookup!K$2,0),"")</f>
        <v/>
      </c>
      <c r="M9804" s="6" t="str">
        <f>IFERROR(VLOOKUP($J9804,Lookup!$I:$M,Lookup!L$2,0),"")</f>
        <v/>
      </c>
      <c r="N9804" s="6" t="str">
        <f>IFERROR(VLOOKUP($J9804,Lookup!$I:$M,Lookup!M$2,0),"")</f>
        <v/>
      </c>
      <c r="O9804" s="6">
        <f>IFERROR(VLOOKUP(E9804,Lookup!B:C,2,0),0)</f>
        <v>0</v>
      </c>
    </row>
    <row r="9805" customHeight="1" spans="11:15">
      <c r="K9805" s="6" t="str">
        <f>IFERROR(VLOOKUP($J9805,Lookup!$I:$M,Lookup!J$2,0),"")</f>
        <v/>
      </c>
      <c r="L9805" s="6" t="str">
        <f>IFERROR(VLOOKUP($J9805,Lookup!$I:$M,Lookup!K$2,0),"")</f>
        <v/>
      </c>
      <c r="M9805" s="6" t="str">
        <f>IFERROR(VLOOKUP($J9805,Lookup!$I:$M,Lookup!L$2,0),"")</f>
        <v/>
      </c>
      <c r="N9805" s="6" t="str">
        <f>IFERROR(VLOOKUP($J9805,Lookup!$I:$M,Lookup!M$2,0),"")</f>
        <v/>
      </c>
      <c r="O9805" s="6">
        <f>IFERROR(VLOOKUP(E9805,Lookup!B:C,2,0),0)</f>
        <v>0</v>
      </c>
    </row>
    <row r="9806" customHeight="1" spans="11:15">
      <c r="K9806" s="6" t="str">
        <f>IFERROR(VLOOKUP($J9806,Lookup!$I:$M,Lookup!J$2,0),"")</f>
        <v/>
      </c>
      <c r="L9806" s="6" t="str">
        <f>IFERROR(VLOOKUP($J9806,Lookup!$I:$M,Lookup!K$2,0),"")</f>
        <v/>
      </c>
      <c r="M9806" s="6" t="str">
        <f>IFERROR(VLOOKUP($J9806,Lookup!$I:$M,Lookup!L$2,0),"")</f>
        <v/>
      </c>
      <c r="N9806" s="6" t="str">
        <f>IFERROR(VLOOKUP($J9806,Lookup!$I:$M,Lookup!M$2,0),"")</f>
        <v/>
      </c>
      <c r="O9806" s="6">
        <f>IFERROR(VLOOKUP(E9806,Lookup!B:C,2,0),0)</f>
        <v>0</v>
      </c>
    </row>
    <row r="9807" customHeight="1" spans="11:15">
      <c r="K9807" s="6" t="str">
        <f>IFERROR(VLOOKUP($J9807,Lookup!$I:$M,Lookup!J$2,0),"")</f>
        <v/>
      </c>
      <c r="L9807" s="6" t="str">
        <f>IFERROR(VLOOKUP($J9807,Lookup!$I:$M,Lookup!K$2,0),"")</f>
        <v/>
      </c>
      <c r="M9807" s="6" t="str">
        <f>IFERROR(VLOOKUP($J9807,Lookup!$I:$M,Lookup!L$2,0),"")</f>
        <v/>
      </c>
      <c r="N9807" s="6" t="str">
        <f>IFERROR(VLOOKUP($J9807,Lookup!$I:$M,Lookup!M$2,0),"")</f>
        <v/>
      </c>
      <c r="O9807" s="6">
        <f>IFERROR(VLOOKUP(E9807,Lookup!B:C,2,0),0)</f>
        <v>0</v>
      </c>
    </row>
    <row r="9808" customHeight="1" spans="11:15">
      <c r="K9808" s="6" t="str">
        <f>IFERROR(VLOOKUP($J9808,Lookup!$I:$M,Lookup!J$2,0),"")</f>
        <v/>
      </c>
      <c r="L9808" s="6" t="str">
        <f>IFERROR(VLOOKUP($J9808,Lookup!$I:$M,Lookup!K$2,0),"")</f>
        <v/>
      </c>
      <c r="M9808" s="6" t="str">
        <f>IFERROR(VLOOKUP($J9808,Lookup!$I:$M,Lookup!L$2,0),"")</f>
        <v/>
      </c>
      <c r="N9808" s="6" t="str">
        <f>IFERROR(VLOOKUP($J9808,Lookup!$I:$M,Lookup!M$2,0),"")</f>
        <v/>
      </c>
      <c r="O9808" s="6">
        <f>IFERROR(VLOOKUP(E9808,Lookup!B:C,2,0),0)</f>
        <v>0</v>
      </c>
    </row>
    <row r="9809" customHeight="1" spans="11:15">
      <c r="K9809" s="6" t="str">
        <f>IFERROR(VLOOKUP($J9809,Lookup!$I:$M,Lookup!J$2,0),"")</f>
        <v/>
      </c>
      <c r="L9809" s="6" t="str">
        <f>IFERROR(VLOOKUP($J9809,Lookup!$I:$M,Lookup!K$2,0),"")</f>
        <v/>
      </c>
      <c r="M9809" s="6" t="str">
        <f>IFERROR(VLOOKUP($J9809,Lookup!$I:$M,Lookup!L$2,0),"")</f>
        <v/>
      </c>
      <c r="N9809" s="6" t="str">
        <f>IFERROR(VLOOKUP($J9809,Lookup!$I:$M,Lookup!M$2,0),"")</f>
        <v/>
      </c>
      <c r="O9809" s="6">
        <f>IFERROR(VLOOKUP(E9809,Lookup!B:C,2,0),0)</f>
        <v>0</v>
      </c>
    </row>
    <row r="9810" customHeight="1" spans="11:15">
      <c r="K9810" s="6" t="str">
        <f>IFERROR(VLOOKUP($J9810,Lookup!$I:$M,Lookup!J$2,0),"")</f>
        <v/>
      </c>
      <c r="L9810" s="6" t="str">
        <f>IFERROR(VLOOKUP($J9810,Lookup!$I:$M,Lookup!K$2,0),"")</f>
        <v/>
      </c>
      <c r="M9810" s="6" t="str">
        <f>IFERROR(VLOOKUP($J9810,Lookup!$I:$M,Lookup!L$2,0),"")</f>
        <v/>
      </c>
      <c r="N9810" s="6" t="str">
        <f>IFERROR(VLOOKUP($J9810,Lookup!$I:$M,Lookup!M$2,0),"")</f>
        <v/>
      </c>
      <c r="O9810" s="6">
        <f>IFERROR(VLOOKUP(E9810,Lookup!B:C,2,0),0)</f>
        <v>0</v>
      </c>
    </row>
    <row r="9811" customHeight="1" spans="11:15">
      <c r="K9811" s="6" t="str">
        <f>IFERROR(VLOOKUP($J9811,Lookup!$I:$M,Lookup!J$2,0),"")</f>
        <v/>
      </c>
      <c r="L9811" s="6" t="str">
        <f>IFERROR(VLOOKUP($J9811,Lookup!$I:$M,Lookup!K$2,0),"")</f>
        <v/>
      </c>
      <c r="M9811" s="6" t="str">
        <f>IFERROR(VLOOKUP($J9811,Lookup!$I:$M,Lookup!L$2,0),"")</f>
        <v/>
      </c>
      <c r="N9811" s="6" t="str">
        <f>IFERROR(VLOOKUP($J9811,Lookup!$I:$M,Lookup!M$2,0),"")</f>
        <v/>
      </c>
      <c r="O9811" s="6">
        <f>IFERROR(VLOOKUP(E9811,Lookup!B:C,2,0),0)</f>
        <v>0</v>
      </c>
    </row>
    <row r="9812" customHeight="1" spans="11:15">
      <c r="K9812" s="6" t="str">
        <f>IFERROR(VLOOKUP($J9812,Lookup!$I:$M,Lookup!J$2,0),"")</f>
        <v/>
      </c>
      <c r="L9812" s="6" t="str">
        <f>IFERROR(VLOOKUP($J9812,Lookup!$I:$M,Lookup!K$2,0),"")</f>
        <v/>
      </c>
      <c r="M9812" s="6" t="str">
        <f>IFERROR(VLOOKUP($J9812,Lookup!$I:$M,Lookup!L$2,0),"")</f>
        <v/>
      </c>
      <c r="N9812" s="6" t="str">
        <f>IFERROR(VLOOKUP($J9812,Lookup!$I:$M,Lookup!M$2,0),"")</f>
        <v/>
      </c>
      <c r="O9812" s="6">
        <f>IFERROR(VLOOKUP(E9812,Lookup!B:C,2,0),0)</f>
        <v>0</v>
      </c>
    </row>
    <row r="9813" customHeight="1" spans="11:15">
      <c r="K9813" s="6" t="str">
        <f>IFERROR(VLOOKUP($J9813,Lookup!$I:$M,Lookup!J$2,0),"")</f>
        <v/>
      </c>
      <c r="L9813" s="6" t="str">
        <f>IFERROR(VLOOKUP($J9813,Lookup!$I:$M,Lookup!K$2,0),"")</f>
        <v/>
      </c>
      <c r="M9813" s="6" t="str">
        <f>IFERROR(VLOOKUP($J9813,Lookup!$I:$M,Lookup!L$2,0),"")</f>
        <v/>
      </c>
      <c r="N9813" s="6" t="str">
        <f>IFERROR(VLOOKUP($J9813,Lookup!$I:$M,Lookup!M$2,0),"")</f>
        <v/>
      </c>
      <c r="O9813" s="6">
        <f>IFERROR(VLOOKUP(E9813,Lookup!B:C,2,0),0)</f>
        <v>0</v>
      </c>
    </row>
    <row r="9814" customHeight="1" spans="11:15">
      <c r="K9814" s="6" t="str">
        <f>IFERROR(VLOOKUP($J9814,Lookup!$I:$M,Lookup!J$2,0),"")</f>
        <v/>
      </c>
      <c r="L9814" s="6" t="str">
        <f>IFERROR(VLOOKUP($J9814,Lookup!$I:$M,Lookup!K$2,0),"")</f>
        <v/>
      </c>
      <c r="M9814" s="6" t="str">
        <f>IFERROR(VLOOKUP($J9814,Lookup!$I:$M,Lookup!L$2,0),"")</f>
        <v/>
      </c>
      <c r="N9814" s="6" t="str">
        <f>IFERROR(VLOOKUP($J9814,Lookup!$I:$M,Lookup!M$2,0),"")</f>
        <v/>
      </c>
      <c r="O9814" s="6">
        <f>IFERROR(VLOOKUP(E9814,Lookup!B:C,2,0),0)</f>
        <v>0</v>
      </c>
    </row>
    <row r="9815" customHeight="1" spans="11:15">
      <c r="K9815" s="6" t="str">
        <f>IFERROR(VLOOKUP($J9815,Lookup!$I:$M,Lookup!J$2,0),"")</f>
        <v/>
      </c>
      <c r="L9815" s="6" t="str">
        <f>IFERROR(VLOOKUP($J9815,Lookup!$I:$M,Lookup!K$2,0),"")</f>
        <v/>
      </c>
      <c r="M9815" s="6" t="str">
        <f>IFERROR(VLOOKUP($J9815,Lookup!$I:$M,Lookup!L$2,0),"")</f>
        <v/>
      </c>
      <c r="N9815" s="6" t="str">
        <f>IFERROR(VLOOKUP($J9815,Lookup!$I:$M,Lookup!M$2,0),"")</f>
        <v/>
      </c>
      <c r="O9815" s="6">
        <f>IFERROR(VLOOKUP(E9815,Lookup!B:C,2,0),0)</f>
        <v>0</v>
      </c>
    </row>
    <row r="9816" customHeight="1" spans="11:15">
      <c r="K9816" s="6" t="str">
        <f>IFERROR(VLOOKUP($J9816,Lookup!$I:$M,Lookup!J$2,0),"")</f>
        <v/>
      </c>
      <c r="L9816" s="6" t="str">
        <f>IFERROR(VLOOKUP($J9816,Lookup!$I:$M,Lookup!K$2,0),"")</f>
        <v/>
      </c>
      <c r="M9816" s="6" t="str">
        <f>IFERROR(VLOOKUP($J9816,Lookup!$I:$M,Lookup!L$2,0),"")</f>
        <v/>
      </c>
      <c r="N9816" s="6" t="str">
        <f>IFERROR(VLOOKUP($J9816,Lookup!$I:$M,Lookup!M$2,0),"")</f>
        <v/>
      </c>
      <c r="O9816" s="6">
        <f>IFERROR(VLOOKUP(E9816,Lookup!B:C,2,0),0)</f>
        <v>0</v>
      </c>
    </row>
    <row r="9817" customHeight="1" spans="11:15">
      <c r="K9817" s="6" t="str">
        <f>IFERROR(VLOOKUP($J9817,Lookup!$I:$M,Lookup!J$2,0),"")</f>
        <v/>
      </c>
      <c r="L9817" s="6" t="str">
        <f>IFERROR(VLOOKUP($J9817,Lookup!$I:$M,Lookup!K$2,0),"")</f>
        <v/>
      </c>
      <c r="M9817" s="6" t="str">
        <f>IFERROR(VLOOKUP($J9817,Lookup!$I:$M,Lookup!L$2,0),"")</f>
        <v/>
      </c>
      <c r="N9817" s="6" t="str">
        <f>IFERROR(VLOOKUP($J9817,Lookup!$I:$M,Lookup!M$2,0),"")</f>
        <v/>
      </c>
      <c r="O9817" s="6">
        <f>IFERROR(VLOOKUP(E9817,Lookup!B:C,2,0),0)</f>
        <v>0</v>
      </c>
    </row>
    <row r="9818" customHeight="1" spans="11:15">
      <c r="K9818" s="6" t="str">
        <f>IFERROR(VLOOKUP($J9818,Lookup!$I:$M,Lookup!J$2,0),"")</f>
        <v/>
      </c>
      <c r="L9818" s="6" t="str">
        <f>IFERROR(VLOOKUP($J9818,Lookup!$I:$M,Lookup!K$2,0),"")</f>
        <v/>
      </c>
      <c r="M9818" s="6" t="str">
        <f>IFERROR(VLOOKUP($J9818,Lookup!$I:$M,Lookup!L$2,0),"")</f>
        <v/>
      </c>
      <c r="N9818" s="6" t="str">
        <f>IFERROR(VLOOKUP($J9818,Lookup!$I:$M,Lookup!M$2,0),"")</f>
        <v/>
      </c>
      <c r="O9818" s="6">
        <f>IFERROR(VLOOKUP(E9818,Lookup!B:C,2,0),0)</f>
        <v>0</v>
      </c>
    </row>
    <row r="9819" customHeight="1" spans="11:15">
      <c r="K9819" s="6" t="str">
        <f>IFERROR(VLOOKUP($J9819,Lookup!$I:$M,Lookup!J$2,0),"")</f>
        <v/>
      </c>
      <c r="L9819" s="6" t="str">
        <f>IFERROR(VLOOKUP($J9819,Lookup!$I:$M,Lookup!K$2,0),"")</f>
        <v/>
      </c>
      <c r="M9819" s="6" t="str">
        <f>IFERROR(VLOOKUP($J9819,Lookup!$I:$M,Lookup!L$2,0),"")</f>
        <v/>
      </c>
      <c r="N9819" s="6" t="str">
        <f>IFERROR(VLOOKUP($J9819,Lookup!$I:$M,Lookup!M$2,0),"")</f>
        <v/>
      </c>
      <c r="O9819" s="6">
        <f>IFERROR(VLOOKUP(E9819,Lookup!B:C,2,0),0)</f>
        <v>0</v>
      </c>
    </row>
    <row r="9820" customHeight="1" spans="11:15">
      <c r="K9820" s="6" t="str">
        <f>IFERROR(VLOOKUP($J9820,Lookup!$I:$M,Lookup!J$2,0),"")</f>
        <v/>
      </c>
      <c r="L9820" s="6" t="str">
        <f>IFERROR(VLOOKUP($J9820,Lookup!$I:$M,Lookup!K$2,0),"")</f>
        <v/>
      </c>
      <c r="M9820" s="6" t="str">
        <f>IFERROR(VLOOKUP($J9820,Lookup!$I:$M,Lookup!L$2,0),"")</f>
        <v/>
      </c>
      <c r="N9820" s="6" t="str">
        <f>IFERROR(VLOOKUP($J9820,Lookup!$I:$M,Lookup!M$2,0),"")</f>
        <v/>
      </c>
      <c r="O9820" s="6">
        <f>IFERROR(VLOOKUP(E9820,Lookup!B:C,2,0),0)</f>
        <v>0</v>
      </c>
    </row>
    <row r="9821" customHeight="1" spans="11:15">
      <c r="K9821" s="6" t="str">
        <f>IFERROR(VLOOKUP($J9821,Lookup!$I:$M,Lookup!J$2,0),"")</f>
        <v/>
      </c>
      <c r="L9821" s="6" t="str">
        <f>IFERROR(VLOOKUP($J9821,Lookup!$I:$M,Lookup!K$2,0),"")</f>
        <v/>
      </c>
      <c r="M9821" s="6" t="str">
        <f>IFERROR(VLOOKUP($J9821,Lookup!$I:$M,Lookup!L$2,0),"")</f>
        <v/>
      </c>
      <c r="N9821" s="6" t="str">
        <f>IFERROR(VLOOKUP($J9821,Lookup!$I:$M,Lookup!M$2,0),"")</f>
        <v/>
      </c>
      <c r="O9821" s="6">
        <f>IFERROR(VLOOKUP(E9821,Lookup!B:C,2,0),0)</f>
        <v>0</v>
      </c>
    </row>
    <row r="9822" customHeight="1" spans="11:15">
      <c r="K9822" s="6" t="str">
        <f>IFERROR(VLOOKUP($J9822,Lookup!$I:$M,Lookup!J$2,0),"")</f>
        <v/>
      </c>
      <c r="L9822" s="6" t="str">
        <f>IFERROR(VLOOKUP($J9822,Lookup!$I:$M,Lookup!K$2,0),"")</f>
        <v/>
      </c>
      <c r="M9822" s="6" t="str">
        <f>IFERROR(VLOOKUP($J9822,Lookup!$I:$M,Lookup!L$2,0),"")</f>
        <v/>
      </c>
      <c r="N9822" s="6" t="str">
        <f>IFERROR(VLOOKUP($J9822,Lookup!$I:$M,Lookup!M$2,0),"")</f>
        <v/>
      </c>
      <c r="O9822" s="6">
        <f>IFERROR(VLOOKUP(E9822,Lookup!B:C,2,0),0)</f>
        <v>0</v>
      </c>
    </row>
    <row r="9823" customHeight="1" spans="11:15">
      <c r="K9823" s="6" t="str">
        <f>IFERROR(VLOOKUP($J9823,Lookup!$I:$M,Lookup!J$2,0),"")</f>
        <v/>
      </c>
      <c r="L9823" s="6" t="str">
        <f>IFERROR(VLOOKUP($J9823,Lookup!$I:$M,Lookup!K$2,0),"")</f>
        <v/>
      </c>
      <c r="M9823" s="6" t="str">
        <f>IFERROR(VLOOKUP($J9823,Lookup!$I:$M,Lookup!L$2,0),"")</f>
        <v/>
      </c>
      <c r="N9823" s="6" t="str">
        <f>IFERROR(VLOOKUP($J9823,Lookup!$I:$M,Lookup!M$2,0),"")</f>
        <v/>
      </c>
      <c r="O9823" s="6">
        <f>IFERROR(VLOOKUP(E9823,Lookup!B:C,2,0),0)</f>
        <v>0</v>
      </c>
    </row>
    <row r="9824" customHeight="1" spans="11:15">
      <c r="K9824" s="6" t="str">
        <f>IFERROR(VLOOKUP($J9824,Lookup!$I:$M,Lookup!J$2,0),"")</f>
        <v/>
      </c>
      <c r="L9824" s="6" t="str">
        <f>IFERROR(VLOOKUP($J9824,Lookup!$I:$M,Lookup!K$2,0),"")</f>
        <v/>
      </c>
      <c r="M9824" s="6" t="str">
        <f>IFERROR(VLOOKUP($J9824,Lookup!$I:$M,Lookup!L$2,0),"")</f>
        <v/>
      </c>
      <c r="N9824" s="6" t="str">
        <f>IFERROR(VLOOKUP($J9824,Lookup!$I:$M,Lookup!M$2,0),"")</f>
        <v/>
      </c>
      <c r="O9824" s="6">
        <f>IFERROR(VLOOKUP(E9824,Lookup!B:C,2,0),0)</f>
        <v>0</v>
      </c>
    </row>
    <row r="9825" customHeight="1" spans="11:15">
      <c r="K9825" s="6" t="str">
        <f>IFERROR(VLOOKUP($J9825,Lookup!$I:$M,Lookup!J$2,0),"")</f>
        <v/>
      </c>
      <c r="L9825" s="6" t="str">
        <f>IFERROR(VLOOKUP($J9825,Lookup!$I:$M,Lookup!K$2,0),"")</f>
        <v/>
      </c>
      <c r="M9825" s="6" t="str">
        <f>IFERROR(VLOOKUP($J9825,Lookup!$I:$M,Lookup!L$2,0),"")</f>
        <v/>
      </c>
      <c r="N9825" s="6" t="str">
        <f>IFERROR(VLOOKUP($J9825,Lookup!$I:$M,Lookup!M$2,0),"")</f>
        <v/>
      </c>
      <c r="O9825" s="6">
        <f>IFERROR(VLOOKUP(E9825,Lookup!B:C,2,0),0)</f>
        <v>0</v>
      </c>
    </row>
    <row r="9826" customHeight="1" spans="11:15">
      <c r="K9826" s="6" t="str">
        <f>IFERROR(VLOOKUP($J9826,Lookup!$I:$M,Lookup!J$2,0),"")</f>
        <v/>
      </c>
      <c r="L9826" s="6" t="str">
        <f>IFERROR(VLOOKUP($J9826,Lookup!$I:$M,Lookup!K$2,0),"")</f>
        <v/>
      </c>
      <c r="M9826" s="6" t="str">
        <f>IFERROR(VLOOKUP($J9826,Lookup!$I:$M,Lookup!L$2,0),"")</f>
        <v/>
      </c>
      <c r="N9826" s="6" t="str">
        <f>IFERROR(VLOOKUP($J9826,Lookup!$I:$M,Lookup!M$2,0),"")</f>
        <v/>
      </c>
      <c r="O9826" s="6">
        <f>IFERROR(VLOOKUP(E9826,Lookup!B:C,2,0),0)</f>
        <v>0</v>
      </c>
    </row>
    <row r="9827" customHeight="1" spans="11:15">
      <c r="K9827" s="6" t="str">
        <f>IFERROR(VLOOKUP($J9827,Lookup!$I:$M,Lookup!J$2,0),"")</f>
        <v/>
      </c>
      <c r="L9827" s="6" t="str">
        <f>IFERROR(VLOOKUP($J9827,Lookup!$I:$M,Lookup!K$2,0),"")</f>
        <v/>
      </c>
      <c r="M9827" s="6" t="str">
        <f>IFERROR(VLOOKUP($J9827,Lookup!$I:$M,Lookup!L$2,0),"")</f>
        <v/>
      </c>
      <c r="N9827" s="6" t="str">
        <f>IFERROR(VLOOKUP($J9827,Lookup!$I:$M,Lookup!M$2,0),"")</f>
        <v/>
      </c>
      <c r="O9827" s="6">
        <f>IFERROR(VLOOKUP(E9827,Lookup!B:C,2,0),0)</f>
        <v>0</v>
      </c>
    </row>
    <row r="9828" customHeight="1" spans="11:15">
      <c r="K9828" s="6" t="str">
        <f>IFERROR(VLOOKUP($J9828,Lookup!$I:$M,Lookup!J$2,0),"")</f>
        <v/>
      </c>
      <c r="L9828" s="6" t="str">
        <f>IFERROR(VLOOKUP($J9828,Lookup!$I:$M,Lookup!K$2,0),"")</f>
        <v/>
      </c>
      <c r="M9828" s="6" t="str">
        <f>IFERROR(VLOOKUP($J9828,Lookup!$I:$M,Lookup!L$2,0),"")</f>
        <v/>
      </c>
      <c r="N9828" s="6" t="str">
        <f>IFERROR(VLOOKUP($J9828,Lookup!$I:$M,Lookup!M$2,0),"")</f>
        <v/>
      </c>
      <c r="O9828" s="6">
        <f>IFERROR(VLOOKUP(E9828,Lookup!B:C,2,0),0)</f>
        <v>0</v>
      </c>
    </row>
    <row r="9829" customHeight="1" spans="11:15">
      <c r="K9829" s="6" t="str">
        <f>IFERROR(VLOOKUP($J9829,Lookup!$I:$M,Lookup!J$2,0),"")</f>
        <v/>
      </c>
      <c r="L9829" s="6" t="str">
        <f>IFERROR(VLOOKUP($J9829,Lookup!$I:$M,Lookup!K$2,0),"")</f>
        <v/>
      </c>
      <c r="M9829" s="6" t="str">
        <f>IFERROR(VLOOKUP($J9829,Lookup!$I:$M,Lookup!L$2,0),"")</f>
        <v/>
      </c>
      <c r="N9829" s="6" t="str">
        <f>IFERROR(VLOOKUP($J9829,Lookup!$I:$M,Lookup!M$2,0),"")</f>
        <v/>
      </c>
      <c r="O9829" s="6">
        <f>IFERROR(VLOOKUP(E9829,Lookup!B:C,2,0),0)</f>
        <v>0</v>
      </c>
    </row>
    <row r="9830" customHeight="1" spans="11:15">
      <c r="K9830" s="6" t="str">
        <f>IFERROR(VLOOKUP($J9830,Lookup!$I:$M,Lookup!J$2,0),"")</f>
        <v/>
      </c>
      <c r="L9830" s="6" t="str">
        <f>IFERROR(VLOOKUP($J9830,Lookup!$I:$M,Lookup!K$2,0),"")</f>
        <v/>
      </c>
      <c r="M9830" s="6" t="str">
        <f>IFERROR(VLOOKUP($J9830,Lookup!$I:$M,Lookup!L$2,0),"")</f>
        <v/>
      </c>
      <c r="N9830" s="6" t="str">
        <f>IFERROR(VLOOKUP($J9830,Lookup!$I:$M,Lookup!M$2,0),"")</f>
        <v/>
      </c>
      <c r="O9830" s="6">
        <f>IFERROR(VLOOKUP(E9830,Lookup!B:C,2,0),0)</f>
        <v>0</v>
      </c>
    </row>
    <row r="9831" customHeight="1" spans="11:15">
      <c r="K9831" s="6" t="str">
        <f>IFERROR(VLOOKUP($J9831,Lookup!$I:$M,Lookup!J$2,0),"")</f>
        <v/>
      </c>
      <c r="L9831" s="6" t="str">
        <f>IFERROR(VLOOKUP($J9831,Lookup!$I:$M,Lookup!K$2,0),"")</f>
        <v/>
      </c>
      <c r="M9831" s="6" t="str">
        <f>IFERROR(VLOOKUP($J9831,Lookup!$I:$M,Lookup!L$2,0),"")</f>
        <v/>
      </c>
      <c r="N9831" s="6" t="str">
        <f>IFERROR(VLOOKUP($J9831,Lookup!$I:$M,Lookup!M$2,0),"")</f>
        <v/>
      </c>
      <c r="O9831" s="6">
        <f>IFERROR(VLOOKUP(E9831,Lookup!B:C,2,0),0)</f>
        <v>0</v>
      </c>
    </row>
    <row r="9832" customHeight="1" spans="11:15">
      <c r="K9832" s="6" t="str">
        <f>IFERROR(VLOOKUP($J9832,Lookup!$I:$M,Lookup!J$2,0),"")</f>
        <v/>
      </c>
      <c r="L9832" s="6" t="str">
        <f>IFERROR(VLOOKUP($J9832,Lookup!$I:$M,Lookup!K$2,0),"")</f>
        <v/>
      </c>
      <c r="M9832" s="6" t="str">
        <f>IFERROR(VLOOKUP($J9832,Lookup!$I:$M,Lookup!L$2,0),"")</f>
        <v/>
      </c>
      <c r="N9832" s="6" t="str">
        <f>IFERROR(VLOOKUP($J9832,Lookup!$I:$M,Lookup!M$2,0),"")</f>
        <v/>
      </c>
      <c r="O9832" s="6">
        <f>IFERROR(VLOOKUP(E9832,Lookup!B:C,2,0),0)</f>
        <v>0</v>
      </c>
    </row>
    <row r="9833" customHeight="1" spans="11:15">
      <c r="K9833" s="6" t="str">
        <f>IFERROR(VLOOKUP($J9833,Lookup!$I:$M,Lookup!J$2,0),"")</f>
        <v/>
      </c>
      <c r="L9833" s="6" t="str">
        <f>IFERROR(VLOOKUP($J9833,Lookup!$I:$M,Lookup!K$2,0),"")</f>
        <v/>
      </c>
      <c r="M9833" s="6" t="str">
        <f>IFERROR(VLOOKUP($J9833,Lookup!$I:$M,Lookup!L$2,0),"")</f>
        <v/>
      </c>
      <c r="N9833" s="6" t="str">
        <f>IFERROR(VLOOKUP($J9833,Lookup!$I:$M,Lookup!M$2,0),"")</f>
        <v/>
      </c>
      <c r="O9833" s="6">
        <f>IFERROR(VLOOKUP(E9833,Lookup!B:C,2,0),0)</f>
        <v>0</v>
      </c>
    </row>
    <row r="9834" customHeight="1" spans="11:15">
      <c r="K9834" s="6" t="str">
        <f>IFERROR(VLOOKUP($J9834,Lookup!$I:$M,Lookup!J$2,0),"")</f>
        <v/>
      </c>
      <c r="L9834" s="6" t="str">
        <f>IFERROR(VLOOKUP($J9834,Lookup!$I:$M,Lookup!K$2,0),"")</f>
        <v/>
      </c>
      <c r="M9834" s="6" t="str">
        <f>IFERROR(VLOOKUP($J9834,Lookup!$I:$M,Lookup!L$2,0),"")</f>
        <v/>
      </c>
      <c r="N9834" s="6" t="str">
        <f>IFERROR(VLOOKUP($J9834,Lookup!$I:$M,Lookup!M$2,0),"")</f>
        <v/>
      </c>
      <c r="O9834" s="6">
        <f>IFERROR(VLOOKUP(E9834,Lookup!B:C,2,0),0)</f>
        <v>0</v>
      </c>
    </row>
    <row r="9835" customHeight="1" spans="11:15">
      <c r="K9835" s="6" t="str">
        <f>IFERROR(VLOOKUP($J9835,Lookup!$I:$M,Lookup!J$2,0),"")</f>
        <v/>
      </c>
      <c r="L9835" s="6" t="str">
        <f>IFERROR(VLOOKUP($J9835,Lookup!$I:$M,Lookup!K$2,0),"")</f>
        <v/>
      </c>
      <c r="M9835" s="6" t="str">
        <f>IFERROR(VLOOKUP($J9835,Lookup!$I:$M,Lookup!L$2,0),"")</f>
        <v/>
      </c>
      <c r="N9835" s="6" t="str">
        <f>IFERROR(VLOOKUP($J9835,Lookup!$I:$M,Lookup!M$2,0),"")</f>
        <v/>
      </c>
      <c r="O9835" s="6">
        <f>IFERROR(VLOOKUP(E9835,Lookup!B:C,2,0),0)</f>
        <v>0</v>
      </c>
    </row>
    <row r="9836" customHeight="1" spans="11:15">
      <c r="K9836" s="6" t="str">
        <f>IFERROR(VLOOKUP($J9836,Lookup!$I:$M,Lookup!J$2,0),"")</f>
        <v/>
      </c>
      <c r="L9836" s="6" t="str">
        <f>IFERROR(VLOOKUP($J9836,Lookup!$I:$M,Lookup!K$2,0),"")</f>
        <v/>
      </c>
      <c r="M9836" s="6" t="str">
        <f>IFERROR(VLOOKUP($J9836,Lookup!$I:$M,Lookup!L$2,0),"")</f>
        <v/>
      </c>
      <c r="N9836" s="6" t="str">
        <f>IFERROR(VLOOKUP($J9836,Lookup!$I:$M,Lookup!M$2,0),"")</f>
        <v/>
      </c>
      <c r="O9836" s="6">
        <f>IFERROR(VLOOKUP(E9836,Lookup!B:C,2,0),0)</f>
        <v>0</v>
      </c>
    </row>
    <row r="9837" customHeight="1" spans="11:15">
      <c r="K9837" s="6" t="str">
        <f>IFERROR(VLOOKUP($J9837,Lookup!$I:$M,Lookup!J$2,0),"")</f>
        <v/>
      </c>
      <c r="L9837" s="6" t="str">
        <f>IFERROR(VLOOKUP($J9837,Lookup!$I:$M,Lookup!K$2,0),"")</f>
        <v/>
      </c>
      <c r="M9837" s="6" t="str">
        <f>IFERROR(VLOOKUP($J9837,Lookup!$I:$M,Lookup!L$2,0),"")</f>
        <v/>
      </c>
      <c r="N9837" s="6" t="str">
        <f>IFERROR(VLOOKUP($J9837,Lookup!$I:$M,Lookup!M$2,0),"")</f>
        <v/>
      </c>
      <c r="O9837" s="6">
        <f>IFERROR(VLOOKUP(E9837,Lookup!B:C,2,0),0)</f>
        <v>0</v>
      </c>
    </row>
    <row r="9838" customHeight="1" spans="11:15">
      <c r="K9838" s="6" t="str">
        <f>IFERROR(VLOOKUP($J9838,Lookup!$I:$M,Lookup!J$2,0),"")</f>
        <v/>
      </c>
      <c r="L9838" s="6" t="str">
        <f>IFERROR(VLOOKUP($J9838,Lookup!$I:$M,Lookup!K$2,0),"")</f>
        <v/>
      </c>
      <c r="M9838" s="6" t="str">
        <f>IFERROR(VLOOKUP($J9838,Lookup!$I:$M,Lookup!L$2,0),"")</f>
        <v/>
      </c>
      <c r="N9838" s="6" t="str">
        <f>IFERROR(VLOOKUP($J9838,Lookup!$I:$M,Lookup!M$2,0),"")</f>
        <v/>
      </c>
      <c r="O9838" s="6">
        <f>IFERROR(VLOOKUP(E9838,Lookup!B:C,2,0),0)</f>
        <v>0</v>
      </c>
    </row>
    <row r="9839" customHeight="1" spans="11:15">
      <c r="K9839" s="6" t="str">
        <f>IFERROR(VLOOKUP($J9839,Lookup!$I:$M,Lookup!J$2,0),"")</f>
        <v/>
      </c>
      <c r="L9839" s="6" t="str">
        <f>IFERROR(VLOOKUP($J9839,Lookup!$I:$M,Lookup!K$2,0),"")</f>
        <v/>
      </c>
      <c r="M9839" s="6" t="str">
        <f>IFERROR(VLOOKUP($J9839,Lookup!$I:$M,Lookup!L$2,0),"")</f>
        <v/>
      </c>
      <c r="N9839" s="6" t="str">
        <f>IFERROR(VLOOKUP($J9839,Lookup!$I:$M,Lookup!M$2,0),"")</f>
        <v/>
      </c>
      <c r="O9839" s="6">
        <f>IFERROR(VLOOKUP(E9839,Lookup!B:C,2,0),0)</f>
        <v>0</v>
      </c>
    </row>
    <row r="9840" customHeight="1" spans="11:15">
      <c r="K9840" s="6" t="str">
        <f>IFERROR(VLOOKUP($J9840,Lookup!$I:$M,Lookup!J$2,0),"")</f>
        <v/>
      </c>
      <c r="L9840" s="6" t="str">
        <f>IFERROR(VLOOKUP($J9840,Lookup!$I:$M,Lookup!K$2,0),"")</f>
        <v/>
      </c>
      <c r="M9840" s="6" t="str">
        <f>IFERROR(VLOOKUP($J9840,Lookup!$I:$M,Lookup!L$2,0),"")</f>
        <v/>
      </c>
      <c r="N9840" s="6" t="str">
        <f>IFERROR(VLOOKUP($J9840,Lookup!$I:$M,Lookup!M$2,0),"")</f>
        <v/>
      </c>
      <c r="O9840" s="6">
        <f>IFERROR(VLOOKUP(E9840,Lookup!B:C,2,0),0)</f>
        <v>0</v>
      </c>
    </row>
    <row r="9841" customHeight="1" spans="11:15">
      <c r="K9841" s="6" t="str">
        <f>IFERROR(VLOOKUP($J9841,Lookup!$I:$M,Lookup!J$2,0),"")</f>
        <v/>
      </c>
      <c r="L9841" s="6" t="str">
        <f>IFERROR(VLOOKUP($J9841,Lookup!$I:$M,Lookup!K$2,0),"")</f>
        <v/>
      </c>
      <c r="M9841" s="6" t="str">
        <f>IFERROR(VLOOKUP($J9841,Lookup!$I:$M,Lookup!L$2,0),"")</f>
        <v/>
      </c>
      <c r="N9841" s="6" t="str">
        <f>IFERROR(VLOOKUP($J9841,Lookup!$I:$M,Lookup!M$2,0),"")</f>
        <v/>
      </c>
      <c r="O9841" s="6">
        <f>IFERROR(VLOOKUP(E9841,Lookup!B:C,2,0),0)</f>
        <v>0</v>
      </c>
    </row>
    <row r="9842" customHeight="1" spans="11:15">
      <c r="K9842" s="6" t="str">
        <f>IFERROR(VLOOKUP($J9842,Lookup!$I:$M,Lookup!J$2,0),"")</f>
        <v/>
      </c>
      <c r="L9842" s="6" t="str">
        <f>IFERROR(VLOOKUP($J9842,Lookup!$I:$M,Lookup!K$2,0),"")</f>
        <v/>
      </c>
      <c r="M9842" s="6" t="str">
        <f>IFERROR(VLOOKUP($J9842,Lookup!$I:$M,Lookup!L$2,0),"")</f>
        <v/>
      </c>
      <c r="N9842" s="6" t="str">
        <f>IFERROR(VLOOKUP($J9842,Lookup!$I:$M,Lookup!M$2,0),"")</f>
        <v/>
      </c>
      <c r="O9842" s="6">
        <f>IFERROR(VLOOKUP(E9842,Lookup!B:C,2,0),0)</f>
        <v>0</v>
      </c>
    </row>
    <row r="9843" customHeight="1" spans="11:15">
      <c r="K9843" s="6" t="str">
        <f>IFERROR(VLOOKUP($J9843,Lookup!$I:$M,Lookup!J$2,0),"")</f>
        <v/>
      </c>
      <c r="L9843" s="6" t="str">
        <f>IFERROR(VLOOKUP($J9843,Lookup!$I:$M,Lookup!K$2,0),"")</f>
        <v/>
      </c>
      <c r="M9843" s="6" t="str">
        <f>IFERROR(VLOOKUP($J9843,Lookup!$I:$M,Lookup!L$2,0),"")</f>
        <v/>
      </c>
      <c r="N9843" s="6" t="str">
        <f>IFERROR(VLOOKUP($J9843,Lookup!$I:$M,Lookup!M$2,0),"")</f>
        <v/>
      </c>
      <c r="O9843" s="6">
        <f>IFERROR(VLOOKUP(E9843,Lookup!B:C,2,0),0)</f>
        <v>0</v>
      </c>
    </row>
    <row r="9844" customHeight="1" spans="11:15">
      <c r="K9844" s="6" t="str">
        <f>IFERROR(VLOOKUP($J9844,Lookup!$I:$M,Lookup!J$2,0),"")</f>
        <v/>
      </c>
      <c r="L9844" s="6" t="str">
        <f>IFERROR(VLOOKUP($J9844,Lookup!$I:$M,Lookup!K$2,0),"")</f>
        <v/>
      </c>
      <c r="M9844" s="6" t="str">
        <f>IFERROR(VLOOKUP($J9844,Lookup!$I:$M,Lookup!L$2,0),"")</f>
        <v/>
      </c>
      <c r="N9844" s="6" t="str">
        <f>IFERROR(VLOOKUP($J9844,Lookup!$I:$M,Lookup!M$2,0),"")</f>
        <v/>
      </c>
      <c r="O9844" s="6">
        <f>IFERROR(VLOOKUP(E9844,Lookup!B:C,2,0),0)</f>
        <v>0</v>
      </c>
    </row>
    <row r="9845" customHeight="1" spans="11:15">
      <c r="K9845" s="6" t="str">
        <f>IFERROR(VLOOKUP($J9845,Lookup!$I:$M,Lookup!J$2,0),"")</f>
        <v/>
      </c>
      <c r="L9845" s="6" t="str">
        <f>IFERROR(VLOOKUP($J9845,Lookup!$I:$M,Lookup!K$2,0),"")</f>
        <v/>
      </c>
      <c r="M9845" s="6" t="str">
        <f>IFERROR(VLOOKUP($J9845,Lookup!$I:$M,Lookup!L$2,0),"")</f>
        <v/>
      </c>
      <c r="N9845" s="6" t="str">
        <f>IFERROR(VLOOKUP($J9845,Lookup!$I:$M,Lookup!M$2,0),"")</f>
        <v/>
      </c>
      <c r="O9845" s="6">
        <f>IFERROR(VLOOKUP(E9845,Lookup!B:C,2,0),0)</f>
        <v>0</v>
      </c>
    </row>
    <row r="9846" customHeight="1" spans="11:15">
      <c r="K9846" s="6" t="str">
        <f>IFERROR(VLOOKUP($J9846,Lookup!$I:$M,Lookup!J$2,0),"")</f>
        <v/>
      </c>
      <c r="L9846" s="6" t="str">
        <f>IFERROR(VLOOKUP($J9846,Lookup!$I:$M,Lookup!K$2,0),"")</f>
        <v/>
      </c>
      <c r="M9846" s="6" t="str">
        <f>IFERROR(VLOOKUP($J9846,Lookup!$I:$M,Lookup!L$2,0),"")</f>
        <v/>
      </c>
      <c r="N9846" s="6" t="str">
        <f>IFERROR(VLOOKUP($J9846,Lookup!$I:$M,Lookup!M$2,0),"")</f>
        <v/>
      </c>
      <c r="O9846" s="6">
        <f>IFERROR(VLOOKUP(E9846,Lookup!B:C,2,0),0)</f>
        <v>0</v>
      </c>
    </row>
    <row r="9847" customHeight="1" spans="11:15">
      <c r="K9847" s="6" t="str">
        <f>IFERROR(VLOOKUP($J9847,Lookup!$I:$M,Lookup!J$2,0),"")</f>
        <v/>
      </c>
      <c r="L9847" s="6" t="str">
        <f>IFERROR(VLOOKUP($J9847,Lookup!$I:$M,Lookup!K$2,0),"")</f>
        <v/>
      </c>
      <c r="M9847" s="6" t="str">
        <f>IFERROR(VLOOKUP($J9847,Lookup!$I:$M,Lookup!L$2,0),"")</f>
        <v/>
      </c>
      <c r="N9847" s="6" t="str">
        <f>IFERROR(VLOOKUP($J9847,Lookup!$I:$M,Lookup!M$2,0),"")</f>
        <v/>
      </c>
      <c r="O9847" s="6">
        <f>IFERROR(VLOOKUP(E9847,Lookup!B:C,2,0),0)</f>
        <v>0</v>
      </c>
    </row>
    <row r="9848" customHeight="1" spans="11:15">
      <c r="K9848" s="6" t="str">
        <f>IFERROR(VLOOKUP($J9848,Lookup!$I:$M,Lookup!J$2,0),"")</f>
        <v/>
      </c>
      <c r="L9848" s="6" t="str">
        <f>IFERROR(VLOOKUP($J9848,Lookup!$I:$M,Lookup!K$2,0),"")</f>
        <v/>
      </c>
      <c r="M9848" s="6" t="str">
        <f>IFERROR(VLOOKUP($J9848,Lookup!$I:$M,Lookup!L$2,0),"")</f>
        <v/>
      </c>
      <c r="N9848" s="6" t="str">
        <f>IFERROR(VLOOKUP($J9848,Lookup!$I:$M,Lookup!M$2,0),"")</f>
        <v/>
      </c>
      <c r="O9848" s="6">
        <f>IFERROR(VLOOKUP(E9848,Lookup!B:C,2,0),0)</f>
        <v>0</v>
      </c>
    </row>
    <row r="9849" customHeight="1" spans="11:15">
      <c r="K9849" s="6" t="str">
        <f>IFERROR(VLOOKUP($J9849,Lookup!$I:$M,Lookup!J$2,0),"")</f>
        <v/>
      </c>
      <c r="L9849" s="6" t="str">
        <f>IFERROR(VLOOKUP($J9849,Lookup!$I:$M,Lookup!K$2,0),"")</f>
        <v/>
      </c>
      <c r="M9849" s="6" t="str">
        <f>IFERROR(VLOOKUP($J9849,Lookup!$I:$M,Lookup!L$2,0),"")</f>
        <v/>
      </c>
      <c r="N9849" s="6" t="str">
        <f>IFERROR(VLOOKUP($J9849,Lookup!$I:$M,Lookup!M$2,0),"")</f>
        <v/>
      </c>
      <c r="O9849" s="6">
        <f>IFERROR(VLOOKUP(E9849,Lookup!B:C,2,0),0)</f>
        <v>0</v>
      </c>
    </row>
    <row r="9850" customHeight="1" spans="11:15">
      <c r="K9850" s="6" t="str">
        <f>IFERROR(VLOOKUP($J9850,Lookup!$I:$M,Lookup!J$2,0),"")</f>
        <v/>
      </c>
      <c r="L9850" s="6" t="str">
        <f>IFERROR(VLOOKUP($J9850,Lookup!$I:$M,Lookup!K$2,0),"")</f>
        <v/>
      </c>
      <c r="M9850" s="6" t="str">
        <f>IFERROR(VLOOKUP($J9850,Lookup!$I:$M,Lookup!L$2,0),"")</f>
        <v/>
      </c>
      <c r="N9850" s="6" t="str">
        <f>IFERROR(VLOOKUP($J9850,Lookup!$I:$M,Lookup!M$2,0),"")</f>
        <v/>
      </c>
      <c r="O9850" s="6">
        <f>IFERROR(VLOOKUP(E9850,Lookup!B:C,2,0),0)</f>
        <v>0</v>
      </c>
    </row>
    <row r="9851" customHeight="1" spans="11:15">
      <c r="K9851" s="6" t="str">
        <f>IFERROR(VLOOKUP($J9851,Lookup!$I:$M,Lookup!J$2,0),"")</f>
        <v/>
      </c>
      <c r="L9851" s="6" t="str">
        <f>IFERROR(VLOOKUP($J9851,Lookup!$I:$M,Lookup!K$2,0),"")</f>
        <v/>
      </c>
      <c r="M9851" s="6" t="str">
        <f>IFERROR(VLOOKUP($J9851,Lookup!$I:$M,Lookup!L$2,0),"")</f>
        <v/>
      </c>
      <c r="N9851" s="6" t="str">
        <f>IFERROR(VLOOKUP($J9851,Lookup!$I:$M,Lookup!M$2,0),"")</f>
        <v/>
      </c>
      <c r="O9851" s="6">
        <f>IFERROR(VLOOKUP(E9851,Lookup!B:C,2,0),0)</f>
        <v>0</v>
      </c>
    </row>
    <row r="9852" customHeight="1" spans="11:15">
      <c r="K9852" s="6" t="str">
        <f>IFERROR(VLOOKUP($J9852,Lookup!$I:$M,Lookup!J$2,0),"")</f>
        <v/>
      </c>
      <c r="L9852" s="6" t="str">
        <f>IFERROR(VLOOKUP($J9852,Lookup!$I:$M,Lookup!K$2,0),"")</f>
        <v/>
      </c>
      <c r="M9852" s="6" t="str">
        <f>IFERROR(VLOOKUP($J9852,Lookup!$I:$M,Lookup!L$2,0),"")</f>
        <v/>
      </c>
      <c r="N9852" s="6" t="str">
        <f>IFERROR(VLOOKUP($J9852,Lookup!$I:$M,Lookup!M$2,0),"")</f>
        <v/>
      </c>
      <c r="O9852" s="6">
        <f>IFERROR(VLOOKUP(E9852,Lookup!B:C,2,0),0)</f>
        <v>0</v>
      </c>
    </row>
    <row r="9853" customHeight="1" spans="11:15">
      <c r="K9853" s="6" t="str">
        <f>IFERROR(VLOOKUP($J9853,Lookup!$I:$M,Lookup!J$2,0),"")</f>
        <v/>
      </c>
      <c r="L9853" s="6" t="str">
        <f>IFERROR(VLOOKUP($J9853,Lookup!$I:$M,Lookup!K$2,0),"")</f>
        <v/>
      </c>
      <c r="M9853" s="6" t="str">
        <f>IFERROR(VLOOKUP($J9853,Lookup!$I:$M,Lookup!L$2,0),"")</f>
        <v/>
      </c>
      <c r="N9853" s="6" t="str">
        <f>IFERROR(VLOOKUP($J9853,Lookup!$I:$M,Lookup!M$2,0),"")</f>
        <v/>
      </c>
      <c r="O9853" s="6">
        <f>IFERROR(VLOOKUP(E9853,Lookup!B:C,2,0),0)</f>
        <v>0</v>
      </c>
    </row>
    <row r="9854" customHeight="1" spans="11:15">
      <c r="K9854" s="6" t="str">
        <f>IFERROR(VLOOKUP($J9854,Lookup!$I:$M,Lookup!J$2,0),"")</f>
        <v/>
      </c>
      <c r="L9854" s="6" t="str">
        <f>IFERROR(VLOOKUP($J9854,Lookup!$I:$M,Lookup!K$2,0),"")</f>
        <v/>
      </c>
      <c r="M9854" s="6" t="str">
        <f>IFERROR(VLOOKUP($J9854,Lookup!$I:$M,Lookup!L$2,0),"")</f>
        <v/>
      </c>
      <c r="N9854" s="6" t="str">
        <f>IFERROR(VLOOKUP($J9854,Lookup!$I:$M,Lookup!M$2,0),"")</f>
        <v/>
      </c>
      <c r="O9854" s="6">
        <f>IFERROR(VLOOKUP(E9854,Lookup!B:C,2,0),0)</f>
        <v>0</v>
      </c>
    </row>
    <row r="9855" customHeight="1" spans="11:15">
      <c r="K9855" s="6" t="str">
        <f>IFERROR(VLOOKUP($J9855,Lookup!$I:$M,Lookup!J$2,0),"")</f>
        <v/>
      </c>
      <c r="L9855" s="6" t="str">
        <f>IFERROR(VLOOKUP($J9855,Lookup!$I:$M,Lookup!K$2,0),"")</f>
        <v/>
      </c>
      <c r="M9855" s="6" t="str">
        <f>IFERROR(VLOOKUP($J9855,Lookup!$I:$M,Lookup!L$2,0),"")</f>
        <v/>
      </c>
      <c r="N9855" s="6" t="str">
        <f>IFERROR(VLOOKUP($J9855,Lookup!$I:$M,Lookup!M$2,0),"")</f>
        <v/>
      </c>
      <c r="O9855" s="6">
        <f>IFERROR(VLOOKUP(E9855,Lookup!B:C,2,0),0)</f>
        <v>0</v>
      </c>
    </row>
    <row r="9856" customHeight="1" spans="11:15">
      <c r="K9856" s="6" t="str">
        <f>IFERROR(VLOOKUP($J9856,Lookup!$I:$M,Lookup!J$2,0),"")</f>
        <v/>
      </c>
      <c r="L9856" s="6" t="str">
        <f>IFERROR(VLOOKUP($J9856,Lookup!$I:$M,Lookup!K$2,0),"")</f>
        <v/>
      </c>
      <c r="M9856" s="6" t="str">
        <f>IFERROR(VLOOKUP($J9856,Lookup!$I:$M,Lookup!L$2,0),"")</f>
        <v/>
      </c>
      <c r="N9856" s="6" t="str">
        <f>IFERROR(VLOOKUP($J9856,Lookup!$I:$M,Lookup!M$2,0),"")</f>
        <v/>
      </c>
      <c r="O9856" s="6">
        <f>IFERROR(VLOOKUP(E9856,Lookup!B:C,2,0),0)</f>
        <v>0</v>
      </c>
    </row>
    <row r="9857" customHeight="1" spans="11:15">
      <c r="K9857" s="6" t="str">
        <f>IFERROR(VLOOKUP($J9857,Lookup!$I:$M,Lookup!J$2,0),"")</f>
        <v/>
      </c>
      <c r="L9857" s="6" t="str">
        <f>IFERROR(VLOOKUP($J9857,Lookup!$I:$M,Lookup!K$2,0),"")</f>
        <v/>
      </c>
      <c r="M9857" s="6" t="str">
        <f>IFERROR(VLOOKUP($J9857,Lookup!$I:$M,Lookup!L$2,0),"")</f>
        <v/>
      </c>
      <c r="N9857" s="6" t="str">
        <f>IFERROR(VLOOKUP($J9857,Lookup!$I:$M,Lookup!M$2,0),"")</f>
        <v/>
      </c>
      <c r="O9857" s="6">
        <f>IFERROR(VLOOKUP(E9857,Lookup!B:C,2,0),0)</f>
        <v>0</v>
      </c>
    </row>
    <row r="9858" customHeight="1" spans="11:15">
      <c r="K9858" s="6" t="str">
        <f>IFERROR(VLOOKUP($J9858,Lookup!$I:$M,Lookup!J$2,0),"")</f>
        <v/>
      </c>
      <c r="L9858" s="6" t="str">
        <f>IFERROR(VLOOKUP($J9858,Lookup!$I:$M,Lookup!K$2,0),"")</f>
        <v/>
      </c>
      <c r="M9858" s="6" t="str">
        <f>IFERROR(VLOOKUP($J9858,Lookup!$I:$M,Lookup!L$2,0),"")</f>
        <v/>
      </c>
      <c r="N9858" s="6" t="str">
        <f>IFERROR(VLOOKUP($J9858,Lookup!$I:$M,Lookup!M$2,0),"")</f>
        <v/>
      </c>
      <c r="O9858" s="6">
        <f>IFERROR(VLOOKUP(E9858,Lookup!B:C,2,0),0)</f>
        <v>0</v>
      </c>
    </row>
    <row r="9859" customHeight="1" spans="11:15">
      <c r="K9859" s="6" t="str">
        <f>IFERROR(VLOOKUP($J9859,Lookup!$I:$M,Lookup!J$2,0),"")</f>
        <v/>
      </c>
      <c r="L9859" s="6" t="str">
        <f>IFERROR(VLOOKUP($J9859,Lookup!$I:$M,Lookup!K$2,0),"")</f>
        <v/>
      </c>
      <c r="M9859" s="6" t="str">
        <f>IFERROR(VLOOKUP($J9859,Lookup!$I:$M,Lookup!L$2,0),"")</f>
        <v/>
      </c>
      <c r="N9859" s="6" t="str">
        <f>IFERROR(VLOOKUP($J9859,Lookup!$I:$M,Lookup!M$2,0),"")</f>
        <v/>
      </c>
      <c r="O9859" s="6">
        <f>IFERROR(VLOOKUP(E9859,Lookup!B:C,2,0),0)</f>
        <v>0</v>
      </c>
    </row>
    <row r="9860" customHeight="1" spans="11:15">
      <c r="K9860" s="6" t="str">
        <f>IFERROR(VLOOKUP($J9860,Lookup!$I:$M,Lookup!J$2,0),"")</f>
        <v/>
      </c>
      <c r="L9860" s="6" t="str">
        <f>IFERROR(VLOOKUP($J9860,Lookup!$I:$M,Lookup!K$2,0),"")</f>
        <v/>
      </c>
      <c r="M9860" s="6" t="str">
        <f>IFERROR(VLOOKUP($J9860,Lookup!$I:$M,Lookup!L$2,0),"")</f>
        <v/>
      </c>
      <c r="N9860" s="6" t="str">
        <f>IFERROR(VLOOKUP($J9860,Lookup!$I:$M,Lookup!M$2,0),"")</f>
        <v/>
      </c>
      <c r="O9860" s="6">
        <f>IFERROR(VLOOKUP(E9860,Lookup!B:C,2,0),0)</f>
        <v>0</v>
      </c>
    </row>
    <row r="9861" customHeight="1" spans="11:15">
      <c r="K9861" s="6" t="str">
        <f>IFERROR(VLOOKUP($J9861,Lookup!$I:$M,Lookup!J$2,0),"")</f>
        <v/>
      </c>
      <c r="L9861" s="6" t="str">
        <f>IFERROR(VLOOKUP($J9861,Lookup!$I:$M,Lookup!K$2,0),"")</f>
        <v/>
      </c>
      <c r="M9861" s="6" t="str">
        <f>IFERROR(VLOOKUP($J9861,Lookup!$I:$M,Lookup!L$2,0),"")</f>
        <v/>
      </c>
      <c r="N9861" s="6" t="str">
        <f>IFERROR(VLOOKUP($J9861,Lookup!$I:$M,Lookup!M$2,0),"")</f>
        <v/>
      </c>
      <c r="O9861" s="6">
        <f>IFERROR(VLOOKUP(E9861,Lookup!B:C,2,0),0)</f>
        <v>0</v>
      </c>
    </row>
    <row r="9862" customHeight="1" spans="11:15">
      <c r="K9862" s="6" t="str">
        <f>IFERROR(VLOOKUP($J9862,Lookup!$I:$M,Lookup!J$2,0),"")</f>
        <v/>
      </c>
      <c r="L9862" s="6" t="str">
        <f>IFERROR(VLOOKUP($J9862,Lookup!$I:$M,Lookup!K$2,0),"")</f>
        <v/>
      </c>
      <c r="M9862" s="6" t="str">
        <f>IFERROR(VLOOKUP($J9862,Lookup!$I:$M,Lookup!L$2,0),"")</f>
        <v/>
      </c>
      <c r="N9862" s="6" t="str">
        <f>IFERROR(VLOOKUP($J9862,Lookup!$I:$M,Lookup!M$2,0),"")</f>
        <v/>
      </c>
      <c r="O9862" s="6">
        <f>IFERROR(VLOOKUP(E9862,Lookup!B:C,2,0),0)</f>
        <v>0</v>
      </c>
    </row>
    <row r="9863" customHeight="1" spans="11:15">
      <c r="K9863" s="6" t="str">
        <f>IFERROR(VLOOKUP($J9863,Lookup!$I:$M,Lookup!J$2,0),"")</f>
        <v/>
      </c>
      <c r="L9863" s="6" t="str">
        <f>IFERROR(VLOOKUP($J9863,Lookup!$I:$M,Lookup!K$2,0),"")</f>
        <v/>
      </c>
      <c r="M9863" s="6" t="str">
        <f>IFERROR(VLOOKUP($J9863,Lookup!$I:$M,Lookup!L$2,0),"")</f>
        <v/>
      </c>
      <c r="N9863" s="6" t="str">
        <f>IFERROR(VLOOKUP($J9863,Lookup!$I:$M,Lookup!M$2,0),"")</f>
        <v/>
      </c>
      <c r="O9863" s="6">
        <f>IFERROR(VLOOKUP(E9863,Lookup!B:C,2,0),0)</f>
        <v>0</v>
      </c>
    </row>
    <row r="9864" customHeight="1" spans="11:15">
      <c r="K9864" s="6" t="str">
        <f>IFERROR(VLOOKUP($J9864,Lookup!$I:$M,Lookup!J$2,0),"")</f>
        <v/>
      </c>
      <c r="L9864" s="6" t="str">
        <f>IFERROR(VLOOKUP($J9864,Lookup!$I:$M,Lookup!K$2,0),"")</f>
        <v/>
      </c>
      <c r="M9864" s="6" t="str">
        <f>IFERROR(VLOOKUP($J9864,Lookup!$I:$M,Lookup!L$2,0),"")</f>
        <v/>
      </c>
      <c r="N9864" s="6" t="str">
        <f>IFERROR(VLOOKUP($J9864,Lookup!$I:$M,Lookup!M$2,0),"")</f>
        <v/>
      </c>
      <c r="O9864" s="6">
        <f>IFERROR(VLOOKUP(E9864,Lookup!B:C,2,0),0)</f>
        <v>0</v>
      </c>
    </row>
    <row r="9865" customHeight="1" spans="11:15">
      <c r="K9865" s="6" t="str">
        <f>IFERROR(VLOOKUP($J9865,Lookup!$I:$M,Lookup!J$2,0),"")</f>
        <v/>
      </c>
      <c r="L9865" s="6" t="str">
        <f>IFERROR(VLOOKUP($J9865,Lookup!$I:$M,Lookup!K$2,0),"")</f>
        <v/>
      </c>
      <c r="M9865" s="6" t="str">
        <f>IFERROR(VLOOKUP($J9865,Lookup!$I:$M,Lookup!L$2,0),"")</f>
        <v/>
      </c>
      <c r="N9865" s="6" t="str">
        <f>IFERROR(VLOOKUP($J9865,Lookup!$I:$M,Lookup!M$2,0),"")</f>
        <v/>
      </c>
      <c r="O9865" s="6">
        <f>IFERROR(VLOOKUP(E9865,Lookup!B:C,2,0),0)</f>
        <v>0</v>
      </c>
    </row>
    <row r="9866" customHeight="1" spans="11:15">
      <c r="K9866" s="6" t="str">
        <f>IFERROR(VLOOKUP($J9866,Lookup!$I:$M,Lookup!J$2,0),"")</f>
        <v/>
      </c>
      <c r="L9866" s="6" t="str">
        <f>IFERROR(VLOOKUP($J9866,Lookup!$I:$M,Lookup!K$2,0),"")</f>
        <v/>
      </c>
      <c r="M9866" s="6" t="str">
        <f>IFERROR(VLOOKUP($J9866,Lookup!$I:$M,Lookup!L$2,0),"")</f>
        <v/>
      </c>
      <c r="N9866" s="6" t="str">
        <f>IFERROR(VLOOKUP($J9866,Lookup!$I:$M,Lookup!M$2,0),"")</f>
        <v/>
      </c>
      <c r="O9866" s="6">
        <f>IFERROR(VLOOKUP(E9866,Lookup!B:C,2,0),0)</f>
        <v>0</v>
      </c>
    </row>
    <row r="9867" customHeight="1" spans="11:15">
      <c r="K9867" s="6" t="str">
        <f>IFERROR(VLOOKUP($J9867,Lookup!$I:$M,Lookup!J$2,0),"")</f>
        <v/>
      </c>
      <c r="L9867" s="6" t="str">
        <f>IFERROR(VLOOKUP($J9867,Lookup!$I:$M,Lookup!K$2,0),"")</f>
        <v/>
      </c>
      <c r="M9867" s="6" t="str">
        <f>IFERROR(VLOOKUP($J9867,Lookup!$I:$M,Lookup!L$2,0),"")</f>
        <v/>
      </c>
      <c r="N9867" s="6" t="str">
        <f>IFERROR(VLOOKUP($J9867,Lookup!$I:$M,Lookup!M$2,0),"")</f>
        <v/>
      </c>
      <c r="O9867" s="6">
        <f>IFERROR(VLOOKUP(E9867,Lookup!B:C,2,0),0)</f>
        <v>0</v>
      </c>
    </row>
    <row r="9868" customHeight="1" spans="11:15">
      <c r="K9868" s="6" t="str">
        <f>IFERROR(VLOOKUP($J9868,Lookup!$I:$M,Lookup!J$2,0),"")</f>
        <v/>
      </c>
      <c r="L9868" s="6" t="str">
        <f>IFERROR(VLOOKUP($J9868,Lookup!$I:$M,Lookup!K$2,0),"")</f>
        <v/>
      </c>
      <c r="M9868" s="6" t="str">
        <f>IFERROR(VLOOKUP($J9868,Lookup!$I:$M,Lookup!L$2,0),"")</f>
        <v/>
      </c>
      <c r="N9868" s="6" t="str">
        <f>IFERROR(VLOOKUP($J9868,Lookup!$I:$M,Lookup!M$2,0),"")</f>
        <v/>
      </c>
      <c r="O9868" s="6">
        <f>IFERROR(VLOOKUP(E9868,Lookup!B:C,2,0),0)</f>
        <v>0</v>
      </c>
    </row>
    <row r="9869" customHeight="1" spans="11:15">
      <c r="K9869" s="6" t="str">
        <f>IFERROR(VLOOKUP($J9869,Lookup!$I:$M,Lookup!J$2,0),"")</f>
        <v/>
      </c>
      <c r="L9869" s="6" t="str">
        <f>IFERROR(VLOOKUP($J9869,Lookup!$I:$M,Lookup!K$2,0),"")</f>
        <v/>
      </c>
      <c r="M9869" s="6" t="str">
        <f>IFERROR(VLOOKUP($J9869,Lookup!$I:$M,Lookup!L$2,0),"")</f>
        <v/>
      </c>
      <c r="N9869" s="6" t="str">
        <f>IFERROR(VLOOKUP($J9869,Lookup!$I:$M,Lookup!M$2,0),"")</f>
        <v/>
      </c>
      <c r="O9869" s="6">
        <f>IFERROR(VLOOKUP(E9869,Lookup!B:C,2,0),0)</f>
        <v>0</v>
      </c>
    </row>
    <row r="9870" customHeight="1" spans="11:15">
      <c r="K9870" s="6" t="str">
        <f>IFERROR(VLOOKUP($J9870,Lookup!$I:$M,Lookup!J$2,0),"")</f>
        <v/>
      </c>
      <c r="L9870" s="6" t="str">
        <f>IFERROR(VLOOKUP($J9870,Lookup!$I:$M,Lookup!K$2,0),"")</f>
        <v/>
      </c>
      <c r="M9870" s="6" t="str">
        <f>IFERROR(VLOOKUP($J9870,Lookup!$I:$M,Lookup!L$2,0),"")</f>
        <v/>
      </c>
      <c r="N9870" s="6" t="str">
        <f>IFERROR(VLOOKUP($J9870,Lookup!$I:$M,Lookup!M$2,0),"")</f>
        <v/>
      </c>
      <c r="O9870" s="6">
        <f>IFERROR(VLOOKUP(E9870,Lookup!B:C,2,0),0)</f>
        <v>0</v>
      </c>
    </row>
    <row r="9871" customHeight="1" spans="11:15">
      <c r="K9871" s="6" t="str">
        <f>IFERROR(VLOOKUP($J9871,Lookup!$I:$M,Lookup!J$2,0),"")</f>
        <v/>
      </c>
      <c r="L9871" s="6" t="str">
        <f>IFERROR(VLOOKUP($J9871,Lookup!$I:$M,Lookup!K$2,0),"")</f>
        <v/>
      </c>
      <c r="M9871" s="6" t="str">
        <f>IFERROR(VLOOKUP($J9871,Lookup!$I:$M,Lookup!L$2,0),"")</f>
        <v/>
      </c>
      <c r="N9871" s="6" t="str">
        <f>IFERROR(VLOOKUP($J9871,Lookup!$I:$M,Lookup!M$2,0),"")</f>
        <v/>
      </c>
      <c r="O9871" s="6">
        <f>IFERROR(VLOOKUP(E9871,Lookup!B:C,2,0),0)</f>
        <v>0</v>
      </c>
    </row>
    <row r="9872" customHeight="1" spans="11:15">
      <c r="K9872" s="6" t="str">
        <f>IFERROR(VLOOKUP($J9872,Lookup!$I:$M,Lookup!J$2,0),"")</f>
        <v/>
      </c>
      <c r="L9872" s="6" t="str">
        <f>IFERROR(VLOOKUP($J9872,Lookup!$I:$M,Lookup!K$2,0),"")</f>
        <v/>
      </c>
      <c r="M9872" s="6" t="str">
        <f>IFERROR(VLOOKUP($J9872,Lookup!$I:$M,Lookup!L$2,0),"")</f>
        <v/>
      </c>
      <c r="N9872" s="6" t="str">
        <f>IFERROR(VLOOKUP($J9872,Lookup!$I:$M,Lookup!M$2,0),"")</f>
        <v/>
      </c>
      <c r="O9872" s="6">
        <f>IFERROR(VLOOKUP(E9872,Lookup!B:C,2,0),0)</f>
        <v>0</v>
      </c>
    </row>
    <row r="9873" customHeight="1" spans="11:15">
      <c r="K9873" s="6" t="str">
        <f>IFERROR(VLOOKUP($J9873,Lookup!$I:$M,Lookup!J$2,0),"")</f>
        <v/>
      </c>
      <c r="L9873" s="6" t="str">
        <f>IFERROR(VLOOKUP($J9873,Lookup!$I:$M,Lookup!K$2,0),"")</f>
        <v/>
      </c>
      <c r="M9873" s="6" t="str">
        <f>IFERROR(VLOOKUP($J9873,Lookup!$I:$M,Lookup!L$2,0),"")</f>
        <v/>
      </c>
      <c r="N9873" s="6" t="str">
        <f>IFERROR(VLOOKUP($J9873,Lookup!$I:$M,Lookup!M$2,0),"")</f>
        <v/>
      </c>
      <c r="O9873" s="6">
        <f>IFERROR(VLOOKUP(E9873,Lookup!B:C,2,0),0)</f>
        <v>0</v>
      </c>
    </row>
    <row r="9874" customHeight="1" spans="11:15">
      <c r="K9874" s="6" t="str">
        <f>IFERROR(VLOOKUP($J9874,Lookup!$I:$M,Lookup!J$2,0),"")</f>
        <v/>
      </c>
      <c r="L9874" s="6" t="str">
        <f>IFERROR(VLOOKUP($J9874,Lookup!$I:$M,Lookup!K$2,0),"")</f>
        <v/>
      </c>
      <c r="M9874" s="6" t="str">
        <f>IFERROR(VLOOKUP($J9874,Lookup!$I:$M,Lookup!L$2,0),"")</f>
        <v/>
      </c>
      <c r="N9874" s="6" t="str">
        <f>IFERROR(VLOOKUP($J9874,Lookup!$I:$M,Lookup!M$2,0),"")</f>
        <v/>
      </c>
      <c r="O9874" s="6">
        <f>IFERROR(VLOOKUP(E9874,Lookup!B:C,2,0),0)</f>
        <v>0</v>
      </c>
    </row>
    <row r="9875" customHeight="1" spans="11:15">
      <c r="K9875" s="6" t="str">
        <f>IFERROR(VLOOKUP($J9875,Lookup!$I:$M,Lookup!J$2,0),"")</f>
        <v/>
      </c>
      <c r="L9875" s="6" t="str">
        <f>IFERROR(VLOOKUP($J9875,Lookup!$I:$M,Lookup!K$2,0),"")</f>
        <v/>
      </c>
      <c r="M9875" s="6" t="str">
        <f>IFERROR(VLOOKUP($J9875,Lookup!$I:$M,Lookup!L$2,0),"")</f>
        <v/>
      </c>
      <c r="N9875" s="6" t="str">
        <f>IFERROR(VLOOKUP($J9875,Lookup!$I:$M,Lookup!M$2,0),"")</f>
        <v/>
      </c>
      <c r="O9875" s="6">
        <f>IFERROR(VLOOKUP(E9875,Lookup!B:C,2,0),0)</f>
        <v>0</v>
      </c>
    </row>
    <row r="9876" customHeight="1" spans="11:15">
      <c r="K9876" s="6" t="str">
        <f>IFERROR(VLOOKUP($J9876,Lookup!$I:$M,Lookup!J$2,0),"")</f>
        <v/>
      </c>
      <c r="L9876" s="6" t="str">
        <f>IFERROR(VLOOKUP($J9876,Lookup!$I:$M,Lookup!K$2,0),"")</f>
        <v/>
      </c>
      <c r="M9876" s="6" t="str">
        <f>IFERROR(VLOOKUP($J9876,Lookup!$I:$M,Lookup!L$2,0),"")</f>
        <v/>
      </c>
      <c r="N9876" s="6" t="str">
        <f>IFERROR(VLOOKUP($J9876,Lookup!$I:$M,Lookup!M$2,0),"")</f>
        <v/>
      </c>
      <c r="O9876" s="6">
        <f>IFERROR(VLOOKUP(E9876,Lookup!B:C,2,0),0)</f>
        <v>0</v>
      </c>
    </row>
    <row r="9877" customHeight="1" spans="11:15">
      <c r="K9877" s="6" t="str">
        <f>IFERROR(VLOOKUP($J9877,Lookup!$I:$M,Lookup!J$2,0),"")</f>
        <v/>
      </c>
      <c r="L9877" s="6" t="str">
        <f>IFERROR(VLOOKUP($J9877,Lookup!$I:$M,Lookup!K$2,0),"")</f>
        <v/>
      </c>
      <c r="M9877" s="6" t="str">
        <f>IFERROR(VLOOKUP($J9877,Lookup!$I:$M,Lookup!L$2,0),"")</f>
        <v/>
      </c>
      <c r="N9877" s="6" t="str">
        <f>IFERROR(VLOOKUP($J9877,Lookup!$I:$M,Lookup!M$2,0),"")</f>
        <v/>
      </c>
      <c r="O9877" s="6">
        <f>IFERROR(VLOOKUP(E9877,Lookup!B:C,2,0),0)</f>
        <v>0</v>
      </c>
    </row>
    <row r="9878" customHeight="1" spans="11:15">
      <c r="K9878" s="6" t="str">
        <f>IFERROR(VLOOKUP($J9878,Lookup!$I:$M,Lookup!J$2,0),"")</f>
        <v/>
      </c>
      <c r="L9878" s="6" t="str">
        <f>IFERROR(VLOOKUP($J9878,Lookup!$I:$M,Lookup!K$2,0),"")</f>
        <v/>
      </c>
      <c r="M9878" s="6" t="str">
        <f>IFERROR(VLOOKUP($J9878,Lookup!$I:$M,Lookup!L$2,0),"")</f>
        <v/>
      </c>
      <c r="N9878" s="6" t="str">
        <f>IFERROR(VLOOKUP($J9878,Lookup!$I:$M,Lookup!M$2,0),"")</f>
        <v/>
      </c>
      <c r="O9878" s="6">
        <f>IFERROR(VLOOKUP(E9878,Lookup!B:C,2,0),0)</f>
        <v>0</v>
      </c>
    </row>
    <row r="9879" customHeight="1" spans="11:15">
      <c r="K9879" s="6" t="str">
        <f>IFERROR(VLOOKUP($J9879,Lookup!$I:$M,Lookup!J$2,0),"")</f>
        <v/>
      </c>
      <c r="L9879" s="6" t="str">
        <f>IFERROR(VLOOKUP($J9879,Lookup!$I:$M,Lookup!K$2,0),"")</f>
        <v/>
      </c>
      <c r="M9879" s="6" t="str">
        <f>IFERROR(VLOOKUP($J9879,Lookup!$I:$M,Lookup!L$2,0),"")</f>
        <v/>
      </c>
      <c r="N9879" s="6" t="str">
        <f>IFERROR(VLOOKUP($J9879,Lookup!$I:$M,Lookup!M$2,0),"")</f>
        <v/>
      </c>
      <c r="O9879" s="6">
        <f>IFERROR(VLOOKUP(E9879,Lookup!B:C,2,0),0)</f>
        <v>0</v>
      </c>
    </row>
    <row r="9880" customHeight="1" spans="11:15">
      <c r="K9880" s="6" t="str">
        <f>IFERROR(VLOOKUP($J9880,Lookup!$I:$M,Lookup!J$2,0),"")</f>
        <v/>
      </c>
      <c r="L9880" s="6" t="str">
        <f>IFERROR(VLOOKUP($J9880,Lookup!$I:$M,Lookup!K$2,0),"")</f>
        <v/>
      </c>
      <c r="M9880" s="6" t="str">
        <f>IFERROR(VLOOKUP($J9880,Lookup!$I:$M,Lookup!L$2,0),"")</f>
        <v/>
      </c>
      <c r="N9880" s="6" t="str">
        <f>IFERROR(VLOOKUP($J9880,Lookup!$I:$M,Lookup!M$2,0),"")</f>
        <v/>
      </c>
      <c r="O9880" s="6">
        <f>IFERROR(VLOOKUP(E9880,Lookup!B:C,2,0),0)</f>
        <v>0</v>
      </c>
    </row>
    <row r="9881" customHeight="1" spans="11:15">
      <c r="K9881" s="6" t="str">
        <f>IFERROR(VLOOKUP($J9881,Lookup!$I:$M,Lookup!J$2,0),"")</f>
        <v/>
      </c>
      <c r="L9881" s="6" t="str">
        <f>IFERROR(VLOOKUP($J9881,Lookup!$I:$M,Lookup!K$2,0),"")</f>
        <v/>
      </c>
      <c r="M9881" s="6" t="str">
        <f>IFERROR(VLOOKUP($J9881,Lookup!$I:$M,Lookup!L$2,0),"")</f>
        <v/>
      </c>
      <c r="N9881" s="6" t="str">
        <f>IFERROR(VLOOKUP($J9881,Lookup!$I:$M,Lookup!M$2,0),"")</f>
        <v/>
      </c>
      <c r="O9881" s="6">
        <f>IFERROR(VLOOKUP(E9881,Lookup!B:C,2,0),0)</f>
        <v>0</v>
      </c>
    </row>
    <row r="9882" customHeight="1" spans="11:15">
      <c r="K9882" s="6" t="str">
        <f>IFERROR(VLOOKUP($J9882,Lookup!$I:$M,Lookup!J$2,0),"")</f>
        <v/>
      </c>
      <c r="L9882" s="6" t="str">
        <f>IFERROR(VLOOKUP($J9882,Lookup!$I:$M,Lookup!K$2,0),"")</f>
        <v/>
      </c>
      <c r="M9882" s="6" t="str">
        <f>IFERROR(VLOOKUP($J9882,Lookup!$I:$M,Lookup!L$2,0),"")</f>
        <v/>
      </c>
      <c r="N9882" s="6" t="str">
        <f>IFERROR(VLOOKUP($J9882,Lookup!$I:$M,Lookup!M$2,0),"")</f>
        <v/>
      </c>
      <c r="O9882" s="6">
        <f>IFERROR(VLOOKUP(E9882,Lookup!B:C,2,0),0)</f>
        <v>0</v>
      </c>
    </row>
    <row r="9883" customHeight="1" spans="11:15">
      <c r="K9883" s="6" t="str">
        <f>IFERROR(VLOOKUP($J9883,Lookup!$I:$M,Lookup!J$2,0),"")</f>
        <v/>
      </c>
      <c r="L9883" s="6" t="str">
        <f>IFERROR(VLOOKUP($J9883,Lookup!$I:$M,Lookup!K$2,0),"")</f>
        <v/>
      </c>
      <c r="M9883" s="6" t="str">
        <f>IFERROR(VLOOKUP($J9883,Lookup!$I:$M,Lookup!L$2,0),"")</f>
        <v/>
      </c>
      <c r="N9883" s="6" t="str">
        <f>IFERROR(VLOOKUP($J9883,Lookup!$I:$M,Lookup!M$2,0),"")</f>
        <v/>
      </c>
      <c r="O9883" s="6">
        <f>IFERROR(VLOOKUP(E9883,Lookup!B:C,2,0),0)</f>
        <v>0</v>
      </c>
    </row>
    <row r="9884" customHeight="1" spans="11:15">
      <c r="K9884" s="6" t="str">
        <f>IFERROR(VLOOKUP($J9884,Lookup!$I:$M,Lookup!J$2,0),"")</f>
        <v/>
      </c>
      <c r="L9884" s="6" t="str">
        <f>IFERROR(VLOOKUP($J9884,Lookup!$I:$M,Lookup!K$2,0),"")</f>
        <v/>
      </c>
      <c r="M9884" s="6" t="str">
        <f>IFERROR(VLOOKUP($J9884,Lookup!$I:$M,Lookup!L$2,0),"")</f>
        <v/>
      </c>
      <c r="N9884" s="6" t="str">
        <f>IFERROR(VLOOKUP($J9884,Lookup!$I:$M,Lookup!M$2,0),"")</f>
        <v/>
      </c>
      <c r="O9884" s="6">
        <f>IFERROR(VLOOKUP(E9884,Lookup!B:C,2,0),0)</f>
        <v>0</v>
      </c>
    </row>
    <row r="9885" customHeight="1" spans="11:15">
      <c r="K9885" s="6" t="str">
        <f>IFERROR(VLOOKUP($J9885,Lookup!$I:$M,Lookup!J$2,0),"")</f>
        <v/>
      </c>
      <c r="L9885" s="6" t="str">
        <f>IFERROR(VLOOKUP($J9885,Lookup!$I:$M,Lookup!K$2,0),"")</f>
        <v/>
      </c>
      <c r="M9885" s="6" t="str">
        <f>IFERROR(VLOOKUP($J9885,Lookup!$I:$M,Lookup!L$2,0),"")</f>
        <v/>
      </c>
      <c r="N9885" s="6" t="str">
        <f>IFERROR(VLOOKUP($J9885,Lookup!$I:$M,Lookup!M$2,0),"")</f>
        <v/>
      </c>
      <c r="O9885" s="6">
        <f>IFERROR(VLOOKUP(E9885,Lookup!B:C,2,0),0)</f>
        <v>0</v>
      </c>
    </row>
    <row r="9886" customHeight="1" spans="11:15">
      <c r="K9886" s="6" t="str">
        <f>IFERROR(VLOOKUP($J9886,Lookup!$I:$M,Lookup!J$2,0),"")</f>
        <v/>
      </c>
      <c r="L9886" s="6" t="str">
        <f>IFERROR(VLOOKUP($J9886,Lookup!$I:$M,Lookup!K$2,0),"")</f>
        <v/>
      </c>
      <c r="M9886" s="6" t="str">
        <f>IFERROR(VLOOKUP($J9886,Lookup!$I:$M,Lookup!L$2,0),"")</f>
        <v/>
      </c>
      <c r="N9886" s="6" t="str">
        <f>IFERROR(VLOOKUP($J9886,Lookup!$I:$M,Lookup!M$2,0),"")</f>
        <v/>
      </c>
      <c r="O9886" s="6">
        <f>IFERROR(VLOOKUP(E9886,Lookup!B:C,2,0),0)</f>
        <v>0</v>
      </c>
    </row>
    <row r="9887" customHeight="1" spans="11:15">
      <c r="K9887" s="6" t="str">
        <f>IFERROR(VLOOKUP($J9887,Lookup!$I:$M,Lookup!J$2,0),"")</f>
        <v/>
      </c>
      <c r="L9887" s="6" t="str">
        <f>IFERROR(VLOOKUP($J9887,Lookup!$I:$M,Lookup!K$2,0),"")</f>
        <v/>
      </c>
      <c r="M9887" s="6" t="str">
        <f>IFERROR(VLOOKUP($J9887,Lookup!$I:$M,Lookup!L$2,0),"")</f>
        <v/>
      </c>
      <c r="N9887" s="6" t="str">
        <f>IFERROR(VLOOKUP($J9887,Lookup!$I:$M,Lookup!M$2,0),"")</f>
        <v/>
      </c>
      <c r="O9887" s="6">
        <f>IFERROR(VLOOKUP(E9887,Lookup!B:C,2,0),0)</f>
        <v>0</v>
      </c>
    </row>
    <row r="9888" customHeight="1" spans="11:15">
      <c r="K9888" s="6" t="str">
        <f>IFERROR(VLOOKUP($J9888,Lookup!$I:$M,Lookup!J$2,0),"")</f>
        <v/>
      </c>
      <c r="L9888" s="6" t="str">
        <f>IFERROR(VLOOKUP($J9888,Lookup!$I:$M,Lookup!K$2,0),"")</f>
        <v/>
      </c>
      <c r="M9888" s="6" t="str">
        <f>IFERROR(VLOOKUP($J9888,Lookup!$I:$M,Lookup!L$2,0),"")</f>
        <v/>
      </c>
      <c r="N9888" s="6" t="str">
        <f>IFERROR(VLOOKUP($J9888,Lookup!$I:$M,Lookup!M$2,0),"")</f>
        <v/>
      </c>
      <c r="O9888" s="6">
        <f>IFERROR(VLOOKUP(E9888,Lookup!B:C,2,0),0)</f>
        <v>0</v>
      </c>
    </row>
    <row r="9889" customHeight="1" spans="11:15">
      <c r="K9889" s="6" t="str">
        <f>IFERROR(VLOOKUP($J9889,Lookup!$I:$M,Lookup!J$2,0),"")</f>
        <v/>
      </c>
      <c r="L9889" s="6" t="str">
        <f>IFERROR(VLOOKUP($J9889,Lookup!$I:$M,Lookup!K$2,0),"")</f>
        <v/>
      </c>
      <c r="M9889" s="6" t="str">
        <f>IFERROR(VLOOKUP($J9889,Lookup!$I:$M,Lookup!L$2,0),"")</f>
        <v/>
      </c>
      <c r="N9889" s="6" t="str">
        <f>IFERROR(VLOOKUP($J9889,Lookup!$I:$M,Lookup!M$2,0),"")</f>
        <v/>
      </c>
      <c r="O9889" s="6">
        <f>IFERROR(VLOOKUP(E9889,Lookup!B:C,2,0),0)</f>
        <v>0</v>
      </c>
    </row>
    <row r="9890" customHeight="1" spans="11:15">
      <c r="K9890" s="6" t="str">
        <f>IFERROR(VLOOKUP($J9890,Lookup!$I:$M,Lookup!J$2,0),"")</f>
        <v/>
      </c>
      <c r="L9890" s="6" t="str">
        <f>IFERROR(VLOOKUP($J9890,Lookup!$I:$M,Lookup!K$2,0),"")</f>
        <v/>
      </c>
      <c r="M9890" s="6" t="str">
        <f>IFERROR(VLOOKUP($J9890,Lookup!$I:$M,Lookup!L$2,0),"")</f>
        <v/>
      </c>
      <c r="N9890" s="6" t="str">
        <f>IFERROR(VLOOKUP($J9890,Lookup!$I:$M,Lookup!M$2,0),"")</f>
        <v/>
      </c>
      <c r="O9890" s="6">
        <f>IFERROR(VLOOKUP(E9890,Lookup!B:C,2,0),0)</f>
        <v>0</v>
      </c>
    </row>
    <row r="9891" customHeight="1" spans="11:15">
      <c r="K9891" s="6" t="str">
        <f>IFERROR(VLOOKUP($J9891,Lookup!$I:$M,Lookup!J$2,0),"")</f>
        <v/>
      </c>
      <c r="L9891" s="6" t="str">
        <f>IFERROR(VLOOKUP($J9891,Lookup!$I:$M,Lookup!K$2,0),"")</f>
        <v/>
      </c>
      <c r="M9891" s="6" t="str">
        <f>IFERROR(VLOOKUP($J9891,Lookup!$I:$M,Lookup!L$2,0),"")</f>
        <v/>
      </c>
      <c r="N9891" s="6" t="str">
        <f>IFERROR(VLOOKUP($J9891,Lookup!$I:$M,Lookup!M$2,0),"")</f>
        <v/>
      </c>
      <c r="O9891" s="6">
        <f>IFERROR(VLOOKUP(E9891,Lookup!B:C,2,0),0)</f>
        <v>0</v>
      </c>
    </row>
    <row r="9892" customHeight="1" spans="11:15">
      <c r="K9892" s="6" t="str">
        <f>IFERROR(VLOOKUP($J9892,Lookup!$I:$M,Lookup!J$2,0),"")</f>
        <v/>
      </c>
      <c r="L9892" s="6" t="str">
        <f>IFERROR(VLOOKUP($J9892,Lookup!$I:$M,Lookup!K$2,0),"")</f>
        <v/>
      </c>
      <c r="M9892" s="6" t="str">
        <f>IFERROR(VLOOKUP($J9892,Lookup!$I:$M,Lookup!L$2,0),"")</f>
        <v/>
      </c>
      <c r="N9892" s="6" t="str">
        <f>IFERROR(VLOOKUP($J9892,Lookup!$I:$M,Lookup!M$2,0),"")</f>
        <v/>
      </c>
      <c r="O9892" s="6">
        <f>IFERROR(VLOOKUP(E9892,Lookup!B:C,2,0),0)</f>
        <v>0</v>
      </c>
    </row>
    <row r="9893" customHeight="1" spans="11:15">
      <c r="K9893" s="6" t="str">
        <f>IFERROR(VLOOKUP($J9893,Lookup!$I:$M,Lookup!J$2,0),"")</f>
        <v/>
      </c>
      <c r="L9893" s="6" t="str">
        <f>IFERROR(VLOOKUP($J9893,Lookup!$I:$M,Lookup!K$2,0),"")</f>
        <v/>
      </c>
      <c r="M9893" s="6" t="str">
        <f>IFERROR(VLOOKUP($J9893,Lookup!$I:$M,Lookup!L$2,0),"")</f>
        <v/>
      </c>
      <c r="N9893" s="6" t="str">
        <f>IFERROR(VLOOKUP($J9893,Lookup!$I:$M,Lookup!M$2,0),"")</f>
        <v/>
      </c>
      <c r="O9893" s="6">
        <f>IFERROR(VLOOKUP(E9893,Lookup!B:C,2,0),0)</f>
        <v>0</v>
      </c>
    </row>
    <row r="9894" customHeight="1" spans="11:15">
      <c r="K9894" s="6" t="str">
        <f>IFERROR(VLOOKUP($J9894,Lookup!$I:$M,Lookup!J$2,0),"")</f>
        <v/>
      </c>
      <c r="L9894" s="6" t="str">
        <f>IFERROR(VLOOKUP($J9894,Lookup!$I:$M,Lookup!K$2,0),"")</f>
        <v/>
      </c>
      <c r="M9894" s="6" t="str">
        <f>IFERROR(VLOOKUP($J9894,Lookup!$I:$M,Lookup!L$2,0),"")</f>
        <v/>
      </c>
      <c r="N9894" s="6" t="str">
        <f>IFERROR(VLOOKUP($J9894,Lookup!$I:$M,Lookup!M$2,0),"")</f>
        <v/>
      </c>
      <c r="O9894" s="6">
        <f>IFERROR(VLOOKUP(E9894,Lookup!B:C,2,0),0)</f>
        <v>0</v>
      </c>
    </row>
    <row r="9895" customHeight="1" spans="11:15">
      <c r="K9895" s="6" t="str">
        <f>IFERROR(VLOOKUP($J9895,Lookup!$I:$M,Lookup!J$2,0),"")</f>
        <v/>
      </c>
      <c r="L9895" s="6" t="str">
        <f>IFERROR(VLOOKUP($J9895,Lookup!$I:$M,Lookup!K$2,0),"")</f>
        <v/>
      </c>
      <c r="M9895" s="6" t="str">
        <f>IFERROR(VLOOKUP($J9895,Lookup!$I:$M,Lookup!L$2,0),"")</f>
        <v/>
      </c>
      <c r="N9895" s="6" t="str">
        <f>IFERROR(VLOOKUP($J9895,Lookup!$I:$M,Lookup!M$2,0),"")</f>
        <v/>
      </c>
      <c r="O9895" s="6">
        <f>IFERROR(VLOOKUP(E9895,Lookup!B:C,2,0),0)</f>
        <v>0</v>
      </c>
    </row>
    <row r="9896" customHeight="1" spans="11:15">
      <c r="K9896" s="6" t="str">
        <f>IFERROR(VLOOKUP($J9896,Lookup!$I:$M,Lookup!J$2,0),"")</f>
        <v/>
      </c>
      <c r="L9896" s="6" t="str">
        <f>IFERROR(VLOOKUP($J9896,Lookup!$I:$M,Lookup!K$2,0),"")</f>
        <v/>
      </c>
      <c r="M9896" s="6" t="str">
        <f>IFERROR(VLOOKUP($J9896,Lookup!$I:$M,Lookup!L$2,0),"")</f>
        <v/>
      </c>
      <c r="N9896" s="6" t="str">
        <f>IFERROR(VLOOKUP($J9896,Lookup!$I:$M,Lookup!M$2,0),"")</f>
        <v/>
      </c>
      <c r="O9896" s="6">
        <f>IFERROR(VLOOKUP(E9896,Lookup!B:C,2,0),0)</f>
        <v>0</v>
      </c>
    </row>
    <row r="9897" customHeight="1" spans="11:15">
      <c r="K9897" s="6" t="str">
        <f>IFERROR(VLOOKUP($J9897,Lookup!$I:$M,Lookup!J$2,0),"")</f>
        <v/>
      </c>
      <c r="L9897" s="6" t="str">
        <f>IFERROR(VLOOKUP($J9897,Lookup!$I:$M,Lookup!K$2,0),"")</f>
        <v/>
      </c>
      <c r="M9897" s="6" t="str">
        <f>IFERROR(VLOOKUP($J9897,Lookup!$I:$M,Lookup!L$2,0),"")</f>
        <v/>
      </c>
      <c r="N9897" s="6" t="str">
        <f>IFERROR(VLOOKUP($J9897,Lookup!$I:$M,Lookup!M$2,0),"")</f>
        <v/>
      </c>
      <c r="O9897" s="6">
        <f>IFERROR(VLOOKUP(E9897,Lookup!B:C,2,0),0)</f>
        <v>0</v>
      </c>
    </row>
    <row r="9898" customHeight="1" spans="11:15">
      <c r="K9898" s="6" t="str">
        <f>IFERROR(VLOOKUP($J9898,Lookup!$I:$M,Lookup!J$2,0),"")</f>
        <v/>
      </c>
      <c r="L9898" s="6" t="str">
        <f>IFERROR(VLOOKUP($J9898,Lookup!$I:$M,Lookup!K$2,0),"")</f>
        <v/>
      </c>
      <c r="M9898" s="6" t="str">
        <f>IFERROR(VLOOKUP($J9898,Lookup!$I:$M,Lookup!L$2,0),"")</f>
        <v/>
      </c>
      <c r="N9898" s="6" t="str">
        <f>IFERROR(VLOOKUP($J9898,Lookup!$I:$M,Lookup!M$2,0),"")</f>
        <v/>
      </c>
      <c r="O9898" s="6">
        <f>IFERROR(VLOOKUP(E9898,Lookup!B:C,2,0),0)</f>
        <v>0</v>
      </c>
    </row>
    <row r="9899" customHeight="1" spans="11:15">
      <c r="K9899" s="6" t="str">
        <f>IFERROR(VLOOKUP($J9899,Lookup!$I:$M,Lookup!J$2,0),"")</f>
        <v/>
      </c>
      <c r="L9899" s="6" t="str">
        <f>IFERROR(VLOOKUP($J9899,Lookup!$I:$M,Lookup!K$2,0),"")</f>
        <v/>
      </c>
      <c r="M9899" s="6" t="str">
        <f>IFERROR(VLOOKUP($J9899,Lookup!$I:$M,Lookup!L$2,0),"")</f>
        <v/>
      </c>
      <c r="N9899" s="6" t="str">
        <f>IFERROR(VLOOKUP($J9899,Lookup!$I:$M,Lookup!M$2,0),"")</f>
        <v/>
      </c>
      <c r="O9899" s="6">
        <f>IFERROR(VLOOKUP(E9899,Lookup!B:C,2,0),0)</f>
        <v>0</v>
      </c>
    </row>
    <row r="9900" customHeight="1" spans="11:15">
      <c r="K9900" s="6" t="str">
        <f>IFERROR(VLOOKUP($J9900,Lookup!$I:$M,Lookup!J$2,0),"")</f>
        <v/>
      </c>
      <c r="L9900" s="6" t="str">
        <f>IFERROR(VLOOKUP($J9900,Lookup!$I:$M,Lookup!K$2,0),"")</f>
        <v/>
      </c>
      <c r="M9900" s="6" t="str">
        <f>IFERROR(VLOOKUP($J9900,Lookup!$I:$M,Lookup!L$2,0),"")</f>
        <v/>
      </c>
      <c r="N9900" s="6" t="str">
        <f>IFERROR(VLOOKUP($J9900,Lookup!$I:$M,Lookup!M$2,0),"")</f>
        <v/>
      </c>
      <c r="O9900" s="6">
        <f>IFERROR(VLOOKUP(E9900,Lookup!B:C,2,0),0)</f>
        <v>0</v>
      </c>
    </row>
    <row r="9901" customHeight="1" spans="11:15">
      <c r="K9901" s="6" t="str">
        <f>IFERROR(VLOOKUP($J9901,Lookup!$I:$M,Lookup!J$2,0),"")</f>
        <v/>
      </c>
      <c r="L9901" s="6" t="str">
        <f>IFERROR(VLOOKUP($J9901,Lookup!$I:$M,Lookup!K$2,0),"")</f>
        <v/>
      </c>
      <c r="M9901" s="6" t="str">
        <f>IFERROR(VLOOKUP($J9901,Lookup!$I:$M,Lookup!L$2,0),"")</f>
        <v/>
      </c>
      <c r="N9901" s="6" t="str">
        <f>IFERROR(VLOOKUP($J9901,Lookup!$I:$M,Lookup!M$2,0),"")</f>
        <v/>
      </c>
      <c r="O9901" s="6">
        <f>IFERROR(VLOOKUP(E9901,Lookup!B:C,2,0),0)</f>
        <v>0</v>
      </c>
    </row>
    <row r="9902" customHeight="1" spans="11:15">
      <c r="K9902" s="6" t="str">
        <f>IFERROR(VLOOKUP($J9902,Lookup!$I:$M,Lookup!J$2,0),"")</f>
        <v/>
      </c>
      <c r="L9902" s="6" t="str">
        <f>IFERROR(VLOOKUP($J9902,Lookup!$I:$M,Lookup!K$2,0),"")</f>
        <v/>
      </c>
      <c r="M9902" s="6" t="str">
        <f>IFERROR(VLOOKUP($J9902,Lookup!$I:$M,Lookup!L$2,0),"")</f>
        <v/>
      </c>
      <c r="N9902" s="6" t="str">
        <f>IFERROR(VLOOKUP($J9902,Lookup!$I:$M,Lookup!M$2,0),"")</f>
        <v/>
      </c>
      <c r="O9902" s="6">
        <f>IFERROR(VLOOKUP(E9902,Lookup!B:C,2,0),0)</f>
        <v>0</v>
      </c>
    </row>
    <row r="9903" customHeight="1" spans="11:15">
      <c r="K9903" s="6" t="str">
        <f>IFERROR(VLOOKUP($J9903,Lookup!$I:$M,Lookup!J$2,0),"")</f>
        <v/>
      </c>
      <c r="L9903" s="6" t="str">
        <f>IFERROR(VLOOKUP($J9903,Lookup!$I:$M,Lookup!K$2,0),"")</f>
        <v/>
      </c>
      <c r="M9903" s="6" t="str">
        <f>IFERROR(VLOOKUP($J9903,Lookup!$I:$M,Lookup!L$2,0),"")</f>
        <v/>
      </c>
      <c r="N9903" s="6" t="str">
        <f>IFERROR(VLOOKUP($J9903,Lookup!$I:$M,Lookup!M$2,0),"")</f>
        <v/>
      </c>
      <c r="O9903" s="6">
        <f>IFERROR(VLOOKUP(E9903,Lookup!B:C,2,0),0)</f>
        <v>0</v>
      </c>
    </row>
    <row r="9904" customHeight="1" spans="11:15">
      <c r="K9904" s="6" t="str">
        <f>IFERROR(VLOOKUP($J9904,Lookup!$I:$M,Lookup!J$2,0),"")</f>
        <v/>
      </c>
      <c r="L9904" s="6" t="str">
        <f>IFERROR(VLOOKUP($J9904,Lookup!$I:$M,Lookup!K$2,0),"")</f>
        <v/>
      </c>
      <c r="M9904" s="6" t="str">
        <f>IFERROR(VLOOKUP($J9904,Lookup!$I:$M,Lookup!L$2,0),"")</f>
        <v/>
      </c>
      <c r="N9904" s="6" t="str">
        <f>IFERROR(VLOOKUP($J9904,Lookup!$I:$M,Lookup!M$2,0),"")</f>
        <v/>
      </c>
      <c r="O9904" s="6">
        <f>IFERROR(VLOOKUP(E9904,Lookup!B:C,2,0),0)</f>
        <v>0</v>
      </c>
    </row>
    <row r="9905" customHeight="1" spans="11:15">
      <c r="K9905" s="6" t="str">
        <f>IFERROR(VLOOKUP($J9905,Lookup!$I:$M,Lookup!J$2,0),"")</f>
        <v/>
      </c>
      <c r="L9905" s="6" t="str">
        <f>IFERROR(VLOOKUP($J9905,Lookup!$I:$M,Lookup!K$2,0),"")</f>
        <v/>
      </c>
      <c r="M9905" s="6" t="str">
        <f>IFERROR(VLOOKUP($J9905,Lookup!$I:$M,Lookup!L$2,0),"")</f>
        <v/>
      </c>
      <c r="N9905" s="6" t="str">
        <f>IFERROR(VLOOKUP($J9905,Lookup!$I:$M,Lookup!M$2,0),"")</f>
        <v/>
      </c>
      <c r="O9905" s="6">
        <f>IFERROR(VLOOKUP(E9905,Lookup!B:C,2,0),0)</f>
        <v>0</v>
      </c>
    </row>
    <row r="9906" customHeight="1" spans="11:15">
      <c r="K9906" s="6" t="str">
        <f>IFERROR(VLOOKUP($J9906,Lookup!$I:$M,Lookup!J$2,0),"")</f>
        <v/>
      </c>
      <c r="L9906" s="6" t="str">
        <f>IFERROR(VLOOKUP($J9906,Lookup!$I:$M,Lookup!K$2,0),"")</f>
        <v/>
      </c>
      <c r="M9906" s="6" t="str">
        <f>IFERROR(VLOOKUP($J9906,Lookup!$I:$M,Lookup!L$2,0),"")</f>
        <v/>
      </c>
      <c r="N9906" s="6" t="str">
        <f>IFERROR(VLOOKUP($J9906,Lookup!$I:$M,Lookup!M$2,0),"")</f>
        <v/>
      </c>
      <c r="O9906" s="6">
        <f>IFERROR(VLOOKUP(E9906,Lookup!B:C,2,0),0)</f>
        <v>0</v>
      </c>
    </row>
    <row r="9907" customHeight="1" spans="11:15">
      <c r="K9907" s="6" t="str">
        <f>IFERROR(VLOOKUP($J9907,Lookup!$I:$M,Lookup!J$2,0),"")</f>
        <v/>
      </c>
      <c r="L9907" s="6" t="str">
        <f>IFERROR(VLOOKUP($J9907,Lookup!$I:$M,Lookup!K$2,0),"")</f>
        <v/>
      </c>
      <c r="M9907" s="6" t="str">
        <f>IFERROR(VLOOKUP($J9907,Lookup!$I:$M,Lookup!L$2,0),"")</f>
        <v/>
      </c>
      <c r="N9907" s="6" t="str">
        <f>IFERROR(VLOOKUP($J9907,Lookup!$I:$M,Lookup!M$2,0),"")</f>
        <v/>
      </c>
      <c r="O9907" s="6">
        <f>IFERROR(VLOOKUP(E9907,Lookup!B:C,2,0),0)</f>
        <v>0</v>
      </c>
    </row>
    <row r="9908" customHeight="1" spans="11:15">
      <c r="K9908" s="6" t="str">
        <f>IFERROR(VLOOKUP($J9908,Lookup!$I:$M,Lookup!J$2,0),"")</f>
        <v/>
      </c>
      <c r="L9908" s="6" t="str">
        <f>IFERROR(VLOOKUP($J9908,Lookup!$I:$M,Lookup!K$2,0),"")</f>
        <v/>
      </c>
      <c r="M9908" s="6" t="str">
        <f>IFERROR(VLOOKUP($J9908,Lookup!$I:$M,Lookup!L$2,0),"")</f>
        <v/>
      </c>
      <c r="N9908" s="6" t="str">
        <f>IFERROR(VLOOKUP($J9908,Lookup!$I:$M,Lookup!M$2,0),"")</f>
        <v/>
      </c>
      <c r="O9908" s="6">
        <f>IFERROR(VLOOKUP(E9908,Lookup!B:C,2,0),0)</f>
        <v>0</v>
      </c>
    </row>
    <row r="9909" customHeight="1" spans="11:15">
      <c r="K9909" s="6" t="str">
        <f>IFERROR(VLOOKUP($J9909,Lookup!$I:$M,Lookup!J$2,0),"")</f>
        <v/>
      </c>
      <c r="L9909" s="6" t="str">
        <f>IFERROR(VLOOKUP($J9909,Lookup!$I:$M,Lookup!K$2,0),"")</f>
        <v/>
      </c>
      <c r="M9909" s="6" t="str">
        <f>IFERROR(VLOOKUP($J9909,Lookup!$I:$M,Lookup!L$2,0),"")</f>
        <v/>
      </c>
      <c r="N9909" s="6" t="str">
        <f>IFERROR(VLOOKUP($J9909,Lookup!$I:$M,Lookup!M$2,0),"")</f>
        <v/>
      </c>
      <c r="O9909" s="6">
        <f>IFERROR(VLOOKUP(E9909,Lookup!B:C,2,0),0)</f>
        <v>0</v>
      </c>
    </row>
    <row r="9910" customHeight="1" spans="11:15">
      <c r="K9910" s="6" t="str">
        <f>IFERROR(VLOOKUP($J9910,Lookup!$I:$M,Lookup!J$2,0),"")</f>
        <v/>
      </c>
      <c r="L9910" s="6" t="str">
        <f>IFERROR(VLOOKUP($J9910,Lookup!$I:$M,Lookup!K$2,0),"")</f>
        <v/>
      </c>
      <c r="M9910" s="6" t="str">
        <f>IFERROR(VLOOKUP($J9910,Lookup!$I:$M,Lookup!L$2,0),"")</f>
        <v/>
      </c>
      <c r="N9910" s="6" t="str">
        <f>IFERROR(VLOOKUP($J9910,Lookup!$I:$M,Lookup!M$2,0),"")</f>
        <v/>
      </c>
      <c r="O9910" s="6">
        <f>IFERROR(VLOOKUP(E9910,Lookup!B:C,2,0),0)</f>
        <v>0</v>
      </c>
    </row>
    <row r="9911" customHeight="1" spans="11:15">
      <c r="K9911" s="6" t="str">
        <f>IFERROR(VLOOKUP($J9911,Lookup!$I:$M,Lookup!J$2,0),"")</f>
        <v/>
      </c>
      <c r="L9911" s="6" t="str">
        <f>IFERROR(VLOOKUP($J9911,Lookup!$I:$M,Lookup!K$2,0),"")</f>
        <v/>
      </c>
      <c r="M9911" s="6" t="str">
        <f>IFERROR(VLOOKUP($J9911,Lookup!$I:$M,Lookup!L$2,0),"")</f>
        <v/>
      </c>
      <c r="N9911" s="6" t="str">
        <f>IFERROR(VLOOKUP($J9911,Lookup!$I:$M,Lookup!M$2,0),"")</f>
        <v/>
      </c>
      <c r="O9911" s="6">
        <f>IFERROR(VLOOKUP(E9911,Lookup!B:C,2,0),0)</f>
        <v>0</v>
      </c>
    </row>
    <row r="9912" customHeight="1" spans="11:15">
      <c r="K9912" s="6" t="str">
        <f>IFERROR(VLOOKUP($J9912,Lookup!$I:$M,Lookup!J$2,0),"")</f>
        <v/>
      </c>
      <c r="L9912" s="6" t="str">
        <f>IFERROR(VLOOKUP($J9912,Lookup!$I:$M,Lookup!K$2,0),"")</f>
        <v/>
      </c>
      <c r="M9912" s="6" t="str">
        <f>IFERROR(VLOOKUP($J9912,Lookup!$I:$M,Lookup!L$2,0),"")</f>
        <v/>
      </c>
      <c r="N9912" s="6" t="str">
        <f>IFERROR(VLOOKUP($J9912,Lookup!$I:$M,Lookup!M$2,0),"")</f>
        <v/>
      </c>
      <c r="O9912" s="6">
        <f>IFERROR(VLOOKUP(E9912,Lookup!B:C,2,0),0)</f>
        <v>0</v>
      </c>
    </row>
    <row r="9913" customHeight="1" spans="11:15">
      <c r="K9913" s="6" t="str">
        <f>IFERROR(VLOOKUP($J9913,Lookup!$I:$M,Lookup!J$2,0),"")</f>
        <v/>
      </c>
      <c r="L9913" s="6" t="str">
        <f>IFERROR(VLOOKUP($J9913,Lookup!$I:$M,Lookup!K$2,0),"")</f>
        <v/>
      </c>
      <c r="M9913" s="6" t="str">
        <f>IFERROR(VLOOKUP($J9913,Lookup!$I:$M,Lookup!L$2,0),"")</f>
        <v/>
      </c>
      <c r="N9913" s="6" t="str">
        <f>IFERROR(VLOOKUP($J9913,Lookup!$I:$M,Lookup!M$2,0),"")</f>
        <v/>
      </c>
      <c r="O9913" s="6">
        <f>IFERROR(VLOOKUP(E9913,Lookup!B:C,2,0),0)</f>
        <v>0</v>
      </c>
    </row>
    <row r="9914" customHeight="1" spans="11:15">
      <c r="K9914" s="6" t="str">
        <f>IFERROR(VLOOKUP($J9914,Lookup!$I:$M,Lookup!J$2,0),"")</f>
        <v/>
      </c>
      <c r="L9914" s="6" t="str">
        <f>IFERROR(VLOOKUP($J9914,Lookup!$I:$M,Lookup!K$2,0),"")</f>
        <v/>
      </c>
      <c r="M9914" s="6" t="str">
        <f>IFERROR(VLOOKUP($J9914,Lookup!$I:$M,Lookup!L$2,0),"")</f>
        <v/>
      </c>
      <c r="N9914" s="6" t="str">
        <f>IFERROR(VLOOKUP($J9914,Lookup!$I:$M,Lookup!M$2,0),"")</f>
        <v/>
      </c>
      <c r="O9914" s="6">
        <f>IFERROR(VLOOKUP(E9914,Lookup!B:C,2,0),0)</f>
        <v>0</v>
      </c>
    </row>
    <row r="9915" customHeight="1" spans="11:15">
      <c r="K9915" s="6" t="str">
        <f>IFERROR(VLOOKUP($J9915,Lookup!$I:$M,Lookup!J$2,0),"")</f>
        <v/>
      </c>
      <c r="L9915" s="6" t="str">
        <f>IFERROR(VLOOKUP($J9915,Lookup!$I:$M,Lookup!K$2,0),"")</f>
        <v/>
      </c>
      <c r="M9915" s="6" t="str">
        <f>IFERROR(VLOOKUP($J9915,Lookup!$I:$M,Lookup!L$2,0),"")</f>
        <v/>
      </c>
      <c r="N9915" s="6" t="str">
        <f>IFERROR(VLOOKUP($J9915,Lookup!$I:$M,Lookup!M$2,0),"")</f>
        <v/>
      </c>
      <c r="O9915" s="6">
        <f>IFERROR(VLOOKUP(E9915,Lookup!B:C,2,0),0)</f>
        <v>0</v>
      </c>
    </row>
    <row r="9916" customHeight="1" spans="11:15">
      <c r="K9916" s="6" t="str">
        <f>IFERROR(VLOOKUP($J9916,Lookup!$I:$M,Lookup!J$2,0),"")</f>
        <v/>
      </c>
      <c r="L9916" s="6" t="str">
        <f>IFERROR(VLOOKUP($J9916,Lookup!$I:$M,Lookup!K$2,0),"")</f>
        <v/>
      </c>
      <c r="M9916" s="6" t="str">
        <f>IFERROR(VLOOKUP($J9916,Lookup!$I:$M,Lookup!L$2,0),"")</f>
        <v/>
      </c>
      <c r="N9916" s="6" t="str">
        <f>IFERROR(VLOOKUP($J9916,Lookup!$I:$M,Lookup!M$2,0),"")</f>
        <v/>
      </c>
      <c r="O9916" s="6">
        <f>IFERROR(VLOOKUP(E9916,Lookup!B:C,2,0),0)</f>
        <v>0</v>
      </c>
    </row>
    <row r="9917" customHeight="1" spans="11:15">
      <c r="K9917" s="6" t="str">
        <f>IFERROR(VLOOKUP($J9917,Lookup!$I:$M,Lookup!J$2,0),"")</f>
        <v/>
      </c>
      <c r="L9917" s="6" t="str">
        <f>IFERROR(VLOOKUP($J9917,Lookup!$I:$M,Lookup!K$2,0),"")</f>
        <v/>
      </c>
      <c r="M9917" s="6" t="str">
        <f>IFERROR(VLOOKUP($J9917,Lookup!$I:$M,Lookup!L$2,0),"")</f>
        <v/>
      </c>
      <c r="N9917" s="6" t="str">
        <f>IFERROR(VLOOKUP($J9917,Lookup!$I:$M,Lookup!M$2,0),"")</f>
        <v/>
      </c>
      <c r="O9917" s="6">
        <f>IFERROR(VLOOKUP(E9917,Lookup!B:C,2,0),0)</f>
        <v>0</v>
      </c>
    </row>
    <row r="9918" customHeight="1" spans="11:15">
      <c r="K9918" s="6" t="str">
        <f>IFERROR(VLOOKUP($J9918,Lookup!$I:$M,Lookup!J$2,0),"")</f>
        <v/>
      </c>
      <c r="L9918" s="6" t="str">
        <f>IFERROR(VLOOKUP($J9918,Lookup!$I:$M,Lookup!K$2,0),"")</f>
        <v/>
      </c>
      <c r="M9918" s="6" t="str">
        <f>IFERROR(VLOOKUP($J9918,Lookup!$I:$M,Lookup!L$2,0),"")</f>
        <v/>
      </c>
      <c r="N9918" s="6" t="str">
        <f>IFERROR(VLOOKUP($J9918,Lookup!$I:$M,Lookup!M$2,0),"")</f>
        <v/>
      </c>
      <c r="O9918" s="6">
        <f>IFERROR(VLOOKUP(E9918,Lookup!B:C,2,0),0)</f>
        <v>0</v>
      </c>
    </row>
    <row r="9919" customHeight="1" spans="11:15">
      <c r="K9919" s="6" t="str">
        <f>IFERROR(VLOOKUP($J9919,Lookup!$I:$M,Lookup!J$2,0),"")</f>
        <v/>
      </c>
      <c r="L9919" s="6" t="str">
        <f>IFERROR(VLOOKUP($J9919,Lookup!$I:$M,Lookup!K$2,0),"")</f>
        <v/>
      </c>
      <c r="M9919" s="6" t="str">
        <f>IFERROR(VLOOKUP($J9919,Lookup!$I:$M,Lookup!L$2,0),"")</f>
        <v/>
      </c>
      <c r="N9919" s="6" t="str">
        <f>IFERROR(VLOOKUP($J9919,Lookup!$I:$M,Lookup!M$2,0),"")</f>
        <v/>
      </c>
      <c r="O9919" s="6">
        <f>IFERROR(VLOOKUP(E9919,Lookup!B:C,2,0),0)</f>
        <v>0</v>
      </c>
    </row>
    <row r="9920" customHeight="1" spans="11:15">
      <c r="K9920" s="6" t="str">
        <f>IFERROR(VLOOKUP($J9920,Lookup!$I:$M,Lookup!J$2,0),"")</f>
        <v/>
      </c>
      <c r="L9920" s="6" t="str">
        <f>IFERROR(VLOOKUP($J9920,Lookup!$I:$M,Lookup!K$2,0),"")</f>
        <v/>
      </c>
      <c r="M9920" s="6" t="str">
        <f>IFERROR(VLOOKUP($J9920,Lookup!$I:$M,Lookup!L$2,0),"")</f>
        <v/>
      </c>
      <c r="N9920" s="6" t="str">
        <f>IFERROR(VLOOKUP($J9920,Lookup!$I:$M,Lookup!M$2,0),"")</f>
        <v/>
      </c>
      <c r="O9920" s="6">
        <f>IFERROR(VLOOKUP(E9920,Lookup!B:C,2,0),0)</f>
        <v>0</v>
      </c>
    </row>
    <row r="9921" customHeight="1" spans="11:15">
      <c r="K9921" s="6" t="str">
        <f>IFERROR(VLOOKUP($J9921,Lookup!$I:$M,Lookup!J$2,0),"")</f>
        <v/>
      </c>
      <c r="L9921" s="6" t="str">
        <f>IFERROR(VLOOKUP($J9921,Lookup!$I:$M,Lookup!K$2,0),"")</f>
        <v/>
      </c>
      <c r="M9921" s="6" t="str">
        <f>IFERROR(VLOOKUP($J9921,Lookup!$I:$M,Lookup!L$2,0),"")</f>
        <v/>
      </c>
      <c r="N9921" s="6" t="str">
        <f>IFERROR(VLOOKUP($J9921,Lookup!$I:$M,Lookup!M$2,0),"")</f>
        <v/>
      </c>
      <c r="O9921" s="6">
        <f>IFERROR(VLOOKUP(E9921,Lookup!B:C,2,0),0)</f>
        <v>0</v>
      </c>
    </row>
    <row r="9922" customHeight="1" spans="11:15">
      <c r="K9922" s="6" t="str">
        <f>IFERROR(VLOOKUP($J9922,Lookup!$I:$M,Lookup!J$2,0),"")</f>
        <v/>
      </c>
      <c r="L9922" s="6" t="str">
        <f>IFERROR(VLOOKUP($J9922,Lookup!$I:$M,Lookup!K$2,0),"")</f>
        <v/>
      </c>
      <c r="M9922" s="6" t="str">
        <f>IFERROR(VLOOKUP($J9922,Lookup!$I:$M,Lookup!L$2,0),"")</f>
        <v/>
      </c>
      <c r="N9922" s="6" t="str">
        <f>IFERROR(VLOOKUP($J9922,Lookup!$I:$M,Lookup!M$2,0),"")</f>
        <v/>
      </c>
      <c r="O9922" s="6">
        <f>IFERROR(VLOOKUP(E9922,Lookup!B:C,2,0),0)</f>
        <v>0</v>
      </c>
    </row>
    <row r="9923" customHeight="1" spans="11:15">
      <c r="K9923" s="6" t="str">
        <f>IFERROR(VLOOKUP($J9923,Lookup!$I:$M,Lookup!J$2,0),"")</f>
        <v/>
      </c>
      <c r="L9923" s="6" t="str">
        <f>IFERROR(VLOOKUP($J9923,Lookup!$I:$M,Lookup!K$2,0),"")</f>
        <v/>
      </c>
      <c r="M9923" s="6" t="str">
        <f>IFERROR(VLOOKUP($J9923,Lookup!$I:$M,Lookup!L$2,0),"")</f>
        <v/>
      </c>
      <c r="N9923" s="6" t="str">
        <f>IFERROR(VLOOKUP($J9923,Lookup!$I:$M,Lookup!M$2,0),"")</f>
        <v/>
      </c>
      <c r="O9923" s="6">
        <f>IFERROR(VLOOKUP(E9923,Lookup!B:C,2,0),0)</f>
        <v>0</v>
      </c>
    </row>
    <row r="9924" customHeight="1" spans="11:15">
      <c r="K9924" s="6" t="str">
        <f>IFERROR(VLOOKUP($J9924,Lookup!$I:$M,Lookup!J$2,0),"")</f>
        <v/>
      </c>
      <c r="L9924" s="6" t="str">
        <f>IFERROR(VLOOKUP($J9924,Lookup!$I:$M,Lookup!K$2,0),"")</f>
        <v/>
      </c>
      <c r="M9924" s="6" t="str">
        <f>IFERROR(VLOOKUP($J9924,Lookup!$I:$M,Lookup!L$2,0),"")</f>
        <v/>
      </c>
      <c r="N9924" s="6" t="str">
        <f>IFERROR(VLOOKUP($J9924,Lookup!$I:$M,Lookup!M$2,0),"")</f>
        <v/>
      </c>
      <c r="O9924" s="6">
        <f>IFERROR(VLOOKUP(E9924,Lookup!B:C,2,0),0)</f>
        <v>0</v>
      </c>
    </row>
    <row r="9925" customHeight="1" spans="11:15">
      <c r="K9925" s="6" t="str">
        <f>IFERROR(VLOOKUP($J9925,Lookup!$I:$M,Lookup!J$2,0),"")</f>
        <v/>
      </c>
      <c r="L9925" s="6" t="str">
        <f>IFERROR(VLOOKUP($J9925,Lookup!$I:$M,Lookup!K$2,0),"")</f>
        <v/>
      </c>
      <c r="M9925" s="6" t="str">
        <f>IFERROR(VLOOKUP($J9925,Lookup!$I:$M,Lookup!L$2,0),"")</f>
        <v/>
      </c>
      <c r="N9925" s="6" t="str">
        <f>IFERROR(VLOOKUP($J9925,Lookup!$I:$M,Lookup!M$2,0),"")</f>
        <v/>
      </c>
      <c r="O9925" s="6">
        <f>IFERROR(VLOOKUP(E9925,Lookup!B:C,2,0),0)</f>
        <v>0</v>
      </c>
    </row>
    <row r="9926" customHeight="1" spans="11:15">
      <c r="K9926" s="6" t="str">
        <f>IFERROR(VLOOKUP($J9926,Lookup!$I:$M,Lookup!J$2,0),"")</f>
        <v/>
      </c>
      <c r="L9926" s="6" t="str">
        <f>IFERROR(VLOOKUP($J9926,Lookup!$I:$M,Lookup!K$2,0),"")</f>
        <v/>
      </c>
      <c r="M9926" s="6" t="str">
        <f>IFERROR(VLOOKUP($J9926,Lookup!$I:$M,Lookup!L$2,0),"")</f>
        <v/>
      </c>
      <c r="N9926" s="6" t="str">
        <f>IFERROR(VLOOKUP($J9926,Lookup!$I:$M,Lookup!M$2,0),"")</f>
        <v/>
      </c>
      <c r="O9926" s="6">
        <f>IFERROR(VLOOKUP(E9926,Lookup!B:C,2,0),0)</f>
        <v>0</v>
      </c>
    </row>
    <row r="9927" customHeight="1" spans="11:15">
      <c r="K9927" s="6" t="str">
        <f>IFERROR(VLOOKUP($J9927,Lookup!$I:$M,Lookup!J$2,0),"")</f>
        <v/>
      </c>
      <c r="L9927" s="6" t="str">
        <f>IFERROR(VLOOKUP($J9927,Lookup!$I:$M,Lookup!K$2,0),"")</f>
        <v/>
      </c>
      <c r="M9927" s="6" t="str">
        <f>IFERROR(VLOOKUP($J9927,Lookup!$I:$M,Lookup!L$2,0),"")</f>
        <v/>
      </c>
      <c r="N9927" s="6" t="str">
        <f>IFERROR(VLOOKUP($J9927,Lookup!$I:$M,Lookup!M$2,0),"")</f>
        <v/>
      </c>
      <c r="O9927" s="6">
        <f>IFERROR(VLOOKUP(E9927,Lookup!B:C,2,0),0)</f>
        <v>0</v>
      </c>
    </row>
    <row r="9928" customHeight="1" spans="11:15">
      <c r="K9928" s="6" t="str">
        <f>IFERROR(VLOOKUP($J9928,Lookup!$I:$M,Lookup!J$2,0),"")</f>
        <v/>
      </c>
      <c r="L9928" s="6" t="str">
        <f>IFERROR(VLOOKUP($J9928,Lookup!$I:$M,Lookup!K$2,0),"")</f>
        <v/>
      </c>
      <c r="M9928" s="6" t="str">
        <f>IFERROR(VLOOKUP($J9928,Lookup!$I:$M,Lookup!L$2,0),"")</f>
        <v/>
      </c>
      <c r="N9928" s="6" t="str">
        <f>IFERROR(VLOOKUP($J9928,Lookup!$I:$M,Lookup!M$2,0),"")</f>
        <v/>
      </c>
      <c r="O9928" s="6">
        <f>IFERROR(VLOOKUP(E9928,Lookup!B:C,2,0),0)</f>
        <v>0</v>
      </c>
    </row>
    <row r="9929" customHeight="1" spans="11:15">
      <c r="K9929" s="6" t="str">
        <f>IFERROR(VLOOKUP($J9929,Lookup!$I:$M,Lookup!J$2,0),"")</f>
        <v/>
      </c>
      <c r="L9929" s="6" t="str">
        <f>IFERROR(VLOOKUP($J9929,Lookup!$I:$M,Lookup!K$2,0),"")</f>
        <v/>
      </c>
      <c r="M9929" s="6" t="str">
        <f>IFERROR(VLOOKUP($J9929,Lookup!$I:$M,Lookup!L$2,0),"")</f>
        <v/>
      </c>
      <c r="N9929" s="6" t="str">
        <f>IFERROR(VLOOKUP($J9929,Lookup!$I:$M,Lookup!M$2,0),"")</f>
        <v/>
      </c>
      <c r="O9929" s="6">
        <f>IFERROR(VLOOKUP(E9929,Lookup!B:C,2,0),0)</f>
        <v>0</v>
      </c>
    </row>
    <row r="9930" customHeight="1" spans="11:15">
      <c r="K9930" s="6" t="str">
        <f>IFERROR(VLOOKUP($J9930,Lookup!$I:$M,Lookup!J$2,0),"")</f>
        <v/>
      </c>
      <c r="L9930" s="6" t="str">
        <f>IFERROR(VLOOKUP($J9930,Lookup!$I:$M,Lookup!K$2,0),"")</f>
        <v/>
      </c>
      <c r="M9930" s="6" t="str">
        <f>IFERROR(VLOOKUP($J9930,Lookup!$I:$M,Lookup!L$2,0),"")</f>
        <v/>
      </c>
      <c r="N9930" s="6" t="str">
        <f>IFERROR(VLOOKUP($J9930,Lookup!$I:$M,Lookup!M$2,0),"")</f>
        <v/>
      </c>
      <c r="O9930" s="6">
        <f>IFERROR(VLOOKUP(E9930,Lookup!B:C,2,0),0)</f>
        <v>0</v>
      </c>
    </row>
    <row r="9931" customHeight="1" spans="11:15">
      <c r="K9931" s="6" t="str">
        <f>IFERROR(VLOOKUP($J9931,Lookup!$I:$M,Lookup!J$2,0),"")</f>
        <v/>
      </c>
      <c r="L9931" s="6" t="str">
        <f>IFERROR(VLOOKUP($J9931,Lookup!$I:$M,Lookup!K$2,0),"")</f>
        <v/>
      </c>
      <c r="M9931" s="6" t="str">
        <f>IFERROR(VLOOKUP($J9931,Lookup!$I:$M,Lookup!L$2,0),"")</f>
        <v/>
      </c>
      <c r="N9931" s="6" t="str">
        <f>IFERROR(VLOOKUP($J9931,Lookup!$I:$M,Lookup!M$2,0),"")</f>
        <v/>
      </c>
      <c r="O9931" s="6">
        <f>IFERROR(VLOOKUP(E9931,Lookup!B:C,2,0),0)</f>
        <v>0</v>
      </c>
    </row>
    <row r="9932" customHeight="1" spans="11:15">
      <c r="K9932" s="6" t="str">
        <f>IFERROR(VLOOKUP($J9932,Lookup!$I:$M,Lookup!J$2,0),"")</f>
        <v/>
      </c>
      <c r="L9932" s="6" t="str">
        <f>IFERROR(VLOOKUP($J9932,Lookup!$I:$M,Lookup!K$2,0),"")</f>
        <v/>
      </c>
      <c r="M9932" s="6" t="str">
        <f>IFERROR(VLOOKUP($J9932,Lookup!$I:$M,Lookup!L$2,0),"")</f>
        <v/>
      </c>
      <c r="N9932" s="6" t="str">
        <f>IFERROR(VLOOKUP($J9932,Lookup!$I:$M,Lookup!M$2,0),"")</f>
        <v/>
      </c>
      <c r="O9932" s="6">
        <f>IFERROR(VLOOKUP(E9932,Lookup!B:C,2,0),0)</f>
        <v>0</v>
      </c>
    </row>
    <row r="9933" customHeight="1" spans="11:15">
      <c r="K9933" s="6" t="str">
        <f>IFERROR(VLOOKUP($J9933,Lookup!$I:$M,Lookup!J$2,0),"")</f>
        <v/>
      </c>
      <c r="L9933" s="6" t="str">
        <f>IFERROR(VLOOKUP($J9933,Lookup!$I:$M,Lookup!K$2,0),"")</f>
        <v/>
      </c>
      <c r="M9933" s="6" t="str">
        <f>IFERROR(VLOOKUP($J9933,Lookup!$I:$M,Lookup!L$2,0),"")</f>
        <v/>
      </c>
      <c r="N9933" s="6" t="str">
        <f>IFERROR(VLOOKUP($J9933,Lookup!$I:$M,Lookup!M$2,0),"")</f>
        <v/>
      </c>
      <c r="O9933" s="6">
        <f>IFERROR(VLOOKUP(E9933,Lookup!B:C,2,0),0)</f>
        <v>0</v>
      </c>
    </row>
    <row r="9934" customHeight="1" spans="11:15">
      <c r="K9934" s="6" t="str">
        <f>IFERROR(VLOOKUP($J9934,Lookup!$I:$M,Lookup!J$2,0),"")</f>
        <v/>
      </c>
      <c r="L9934" s="6" t="str">
        <f>IFERROR(VLOOKUP($J9934,Lookup!$I:$M,Lookup!K$2,0),"")</f>
        <v/>
      </c>
      <c r="M9934" s="6" t="str">
        <f>IFERROR(VLOOKUP($J9934,Lookup!$I:$M,Lookup!L$2,0),"")</f>
        <v/>
      </c>
      <c r="N9934" s="6" t="str">
        <f>IFERROR(VLOOKUP($J9934,Lookup!$I:$M,Lookup!M$2,0),"")</f>
        <v/>
      </c>
      <c r="O9934" s="6">
        <f>IFERROR(VLOOKUP(E9934,Lookup!B:C,2,0),0)</f>
        <v>0</v>
      </c>
    </row>
    <row r="9935" customHeight="1" spans="11:15">
      <c r="K9935" s="6" t="str">
        <f>IFERROR(VLOOKUP($J9935,Lookup!$I:$M,Lookup!J$2,0),"")</f>
        <v/>
      </c>
      <c r="L9935" s="6" t="str">
        <f>IFERROR(VLOOKUP($J9935,Lookup!$I:$M,Lookup!K$2,0),"")</f>
        <v/>
      </c>
      <c r="M9935" s="6" t="str">
        <f>IFERROR(VLOOKUP($J9935,Lookup!$I:$M,Lookup!L$2,0),"")</f>
        <v/>
      </c>
      <c r="N9935" s="6" t="str">
        <f>IFERROR(VLOOKUP($J9935,Lookup!$I:$M,Lookup!M$2,0),"")</f>
        <v/>
      </c>
      <c r="O9935" s="6">
        <f>IFERROR(VLOOKUP(E9935,Lookup!B:C,2,0),0)</f>
        <v>0</v>
      </c>
    </row>
    <row r="9936" customHeight="1" spans="11:15">
      <c r="K9936" s="6" t="str">
        <f>IFERROR(VLOOKUP($J9936,Lookup!$I:$M,Lookup!J$2,0),"")</f>
        <v/>
      </c>
      <c r="L9936" s="6" t="str">
        <f>IFERROR(VLOOKUP($J9936,Lookup!$I:$M,Lookup!K$2,0),"")</f>
        <v/>
      </c>
      <c r="M9936" s="6" t="str">
        <f>IFERROR(VLOOKUP($J9936,Lookup!$I:$M,Lookup!L$2,0),"")</f>
        <v/>
      </c>
      <c r="N9936" s="6" t="str">
        <f>IFERROR(VLOOKUP($J9936,Lookup!$I:$M,Lookup!M$2,0),"")</f>
        <v/>
      </c>
      <c r="O9936" s="6">
        <f>IFERROR(VLOOKUP(E9936,Lookup!B:C,2,0),0)</f>
        <v>0</v>
      </c>
    </row>
    <row r="9937" customHeight="1" spans="11:15">
      <c r="K9937" s="6" t="str">
        <f>IFERROR(VLOOKUP($J9937,Lookup!$I:$M,Lookup!J$2,0),"")</f>
        <v/>
      </c>
      <c r="L9937" s="6" t="str">
        <f>IFERROR(VLOOKUP($J9937,Lookup!$I:$M,Lookup!K$2,0),"")</f>
        <v/>
      </c>
      <c r="M9937" s="6" t="str">
        <f>IFERROR(VLOOKUP($J9937,Lookup!$I:$M,Lookup!L$2,0),"")</f>
        <v/>
      </c>
      <c r="N9937" s="6" t="str">
        <f>IFERROR(VLOOKUP($J9937,Lookup!$I:$M,Lookup!M$2,0),"")</f>
        <v/>
      </c>
      <c r="O9937" s="6">
        <f>IFERROR(VLOOKUP(E9937,Lookup!B:C,2,0),0)</f>
        <v>0</v>
      </c>
    </row>
    <row r="9938" customHeight="1" spans="11:15">
      <c r="K9938" s="6" t="str">
        <f>IFERROR(VLOOKUP($J9938,Lookup!$I:$M,Lookup!J$2,0),"")</f>
        <v/>
      </c>
      <c r="L9938" s="6" t="str">
        <f>IFERROR(VLOOKUP($J9938,Lookup!$I:$M,Lookup!K$2,0),"")</f>
        <v/>
      </c>
      <c r="M9938" s="6" t="str">
        <f>IFERROR(VLOOKUP($J9938,Lookup!$I:$M,Lookup!L$2,0),"")</f>
        <v/>
      </c>
      <c r="N9938" s="6" t="str">
        <f>IFERROR(VLOOKUP($J9938,Lookup!$I:$M,Lookup!M$2,0),"")</f>
        <v/>
      </c>
      <c r="O9938" s="6">
        <f>IFERROR(VLOOKUP(E9938,Lookup!B:C,2,0),0)</f>
        <v>0</v>
      </c>
    </row>
    <row r="9939" customHeight="1" spans="11:15">
      <c r="K9939" s="6" t="str">
        <f>IFERROR(VLOOKUP($J9939,Lookup!$I:$M,Lookup!J$2,0),"")</f>
        <v/>
      </c>
      <c r="L9939" s="6" t="str">
        <f>IFERROR(VLOOKUP($J9939,Lookup!$I:$M,Lookup!K$2,0),"")</f>
        <v/>
      </c>
      <c r="M9939" s="6" t="str">
        <f>IFERROR(VLOOKUP($J9939,Lookup!$I:$M,Lookup!L$2,0),"")</f>
        <v/>
      </c>
      <c r="N9939" s="6" t="str">
        <f>IFERROR(VLOOKUP($J9939,Lookup!$I:$M,Lookup!M$2,0),"")</f>
        <v/>
      </c>
      <c r="O9939" s="6">
        <f>IFERROR(VLOOKUP(E9939,Lookup!B:C,2,0),0)</f>
        <v>0</v>
      </c>
    </row>
    <row r="9940" customHeight="1" spans="11:15">
      <c r="K9940" s="6" t="str">
        <f>IFERROR(VLOOKUP($J9940,Lookup!$I:$M,Lookup!J$2,0),"")</f>
        <v/>
      </c>
      <c r="L9940" s="6" t="str">
        <f>IFERROR(VLOOKUP($J9940,Lookup!$I:$M,Lookup!K$2,0),"")</f>
        <v/>
      </c>
      <c r="M9940" s="6" t="str">
        <f>IFERROR(VLOOKUP($J9940,Lookup!$I:$M,Lookup!L$2,0),"")</f>
        <v/>
      </c>
      <c r="N9940" s="6" t="str">
        <f>IFERROR(VLOOKUP($J9940,Lookup!$I:$M,Lookup!M$2,0),"")</f>
        <v/>
      </c>
      <c r="O9940" s="6">
        <f>IFERROR(VLOOKUP(E9940,Lookup!B:C,2,0),0)</f>
        <v>0</v>
      </c>
    </row>
    <row r="9941" customHeight="1" spans="11:15">
      <c r="K9941" s="6" t="str">
        <f>IFERROR(VLOOKUP($J9941,Lookup!$I:$M,Lookup!J$2,0),"")</f>
        <v/>
      </c>
      <c r="L9941" s="6" t="str">
        <f>IFERROR(VLOOKUP($J9941,Lookup!$I:$M,Lookup!K$2,0),"")</f>
        <v/>
      </c>
      <c r="M9941" s="6" t="str">
        <f>IFERROR(VLOOKUP($J9941,Lookup!$I:$M,Lookup!L$2,0),"")</f>
        <v/>
      </c>
      <c r="N9941" s="6" t="str">
        <f>IFERROR(VLOOKUP($J9941,Lookup!$I:$M,Lookup!M$2,0),"")</f>
        <v/>
      </c>
      <c r="O9941" s="6">
        <f>IFERROR(VLOOKUP(E9941,Lookup!B:C,2,0),0)</f>
        <v>0</v>
      </c>
    </row>
    <row r="9942" customHeight="1" spans="11:15">
      <c r="K9942" s="6" t="str">
        <f>IFERROR(VLOOKUP($J9942,Lookup!$I:$M,Lookup!J$2,0),"")</f>
        <v/>
      </c>
      <c r="L9942" s="6" t="str">
        <f>IFERROR(VLOOKUP($J9942,Lookup!$I:$M,Lookup!K$2,0),"")</f>
        <v/>
      </c>
      <c r="M9942" s="6" t="str">
        <f>IFERROR(VLOOKUP($J9942,Lookup!$I:$M,Lookup!L$2,0),"")</f>
        <v/>
      </c>
      <c r="N9942" s="6" t="str">
        <f>IFERROR(VLOOKUP($J9942,Lookup!$I:$M,Lookup!M$2,0),"")</f>
        <v/>
      </c>
      <c r="O9942" s="6">
        <f>IFERROR(VLOOKUP(E9942,Lookup!B:C,2,0),0)</f>
        <v>0</v>
      </c>
    </row>
    <row r="9943" customHeight="1" spans="11:15">
      <c r="K9943" s="6" t="str">
        <f>IFERROR(VLOOKUP($J9943,Lookup!$I:$M,Lookup!J$2,0),"")</f>
        <v/>
      </c>
      <c r="L9943" s="6" t="str">
        <f>IFERROR(VLOOKUP($J9943,Lookup!$I:$M,Lookup!K$2,0),"")</f>
        <v/>
      </c>
      <c r="M9943" s="6" t="str">
        <f>IFERROR(VLOOKUP($J9943,Lookup!$I:$M,Lookup!L$2,0),"")</f>
        <v/>
      </c>
      <c r="N9943" s="6" t="str">
        <f>IFERROR(VLOOKUP($J9943,Lookup!$I:$M,Lookup!M$2,0),"")</f>
        <v/>
      </c>
      <c r="O9943" s="6">
        <f>IFERROR(VLOOKUP(E9943,Lookup!B:C,2,0),0)</f>
        <v>0</v>
      </c>
    </row>
    <row r="9944" customHeight="1" spans="11:15">
      <c r="K9944" s="6" t="str">
        <f>IFERROR(VLOOKUP($J9944,Lookup!$I:$M,Lookup!J$2,0),"")</f>
        <v/>
      </c>
      <c r="L9944" s="6" t="str">
        <f>IFERROR(VLOOKUP($J9944,Lookup!$I:$M,Lookup!K$2,0),"")</f>
        <v/>
      </c>
      <c r="M9944" s="6" t="str">
        <f>IFERROR(VLOOKUP($J9944,Lookup!$I:$M,Lookup!L$2,0),"")</f>
        <v/>
      </c>
      <c r="N9944" s="6" t="str">
        <f>IFERROR(VLOOKUP($J9944,Lookup!$I:$M,Lookup!M$2,0),"")</f>
        <v/>
      </c>
      <c r="O9944" s="6">
        <f>IFERROR(VLOOKUP(E9944,Lookup!B:C,2,0),0)</f>
        <v>0</v>
      </c>
    </row>
    <row r="9945" customHeight="1" spans="11:15">
      <c r="K9945" s="6" t="str">
        <f>IFERROR(VLOOKUP($J9945,Lookup!$I:$M,Lookup!J$2,0),"")</f>
        <v/>
      </c>
      <c r="L9945" s="6" t="str">
        <f>IFERROR(VLOOKUP($J9945,Lookup!$I:$M,Lookup!K$2,0),"")</f>
        <v/>
      </c>
      <c r="M9945" s="6" t="str">
        <f>IFERROR(VLOOKUP($J9945,Lookup!$I:$M,Lookup!L$2,0),"")</f>
        <v/>
      </c>
      <c r="N9945" s="6" t="str">
        <f>IFERROR(VLOOKUP($J9945,Lookup!$I:$M,Lookup!M$2,0),"")</f>
        <v/>
      </c>
      <c r="O9945" s="6">
        <f>IFERROR(VLOOKUP(E9945,Lookup!B:C,2,0),0)</f>
        <v>0</v>
      </c>
    </row>
    <row r="9946" customHeight="1" spans="11:15">
      <c r="K9946" s="6" t="str">
        <f>IFERROR(VLOOKUP($J9946,Lookup!$I:$M,Lookup!J$2,0),"")</f>
        <v/>
      </c>
      <c r="L9946" s="6" t="str">
        <f>IFERROR(VLOOKUP($J9946,Lookup!$I:$M,Lookup!K$2,0),"")</f>
        <v/>
      </c>
      <c r="M9946" s="6" t="str">
        <f>IFERROR(VLOOKUP($J9946,Lookup!$I:$M,Lookup!L$2,0),"")</f>
        <v/>
      </c>
      <c r="N9946" s="6" t="str">
        <f>IFERROR(VLOOKUP($J9946,Lookup!$I:$M,Lookup!M$2,0),"")</f>
        <v/>
      </c>
      <c r="O9946" s="6">
        <f>IFERROR(VLOOKUP(E9946,Lookup!B:C,2,0),0)</f>
        <v>0</v>
      </c>
    </row>
    <row r="9947" customHeight="1" spans="11:15">
      <c r="K9947" s="6" t="str">
        <f>IFERROR(VLOOKUP($J9947,Lookup!$I:$M,Lookup!J$2,0),"")</f>
        <v/>
      </c>
      <c r="L9947" s="6" t="str">
        <f>IFERROR(VLOOKUP($J9947,Lookup!$I:$M,Lookup!K$2,0),"")</f>
        <v/>
      </c>
      <c r="M9947" s="6" t="str">
        <f>IFERROR(VLOOKUP($J9947,Lookup!$I:$M,Lookup!L$2,0),"")</f>
        <v/>
      </c>
      <c r="N9947" s="6" t="str">
        <f>IFERROR(VLOOKUP($J9947,Lookup!$I:$M,Lookup!M$2,0),"")</f>
        <v/>
      </c>
      <c r="O9947" s="6">
        <f>IFERROR(VLOOKUP(E9947,Lookup!B:C,2,0),0)</f>
        <v>0</v>
      </c>
    </row>
    <row r="9948" customHeight="1" spans="11:15">
      <c r="K9948" s="6" t="str">
        <f>IFERROR(VLOOKUP($J9948,Lookup!$I:$M,Lookup!J$2,0),"")</f>
        <v/>
      </c>
      <c r="L9948" s="6" t="str">
        <f>IFERROR(VLOOKUP($J9948,Lookup!$I:$M,Lookup!K$2,0),"")</f>
        <v/>
      </c>
      <c r="M9948" s="6" t="str">
        <f>IFERROR(VLOOKUP($J9948,Lookup!$I:$M,Lookup!L$2,0),"")</f>
        <v/>
      </c>
      <c r="N9948" s="6" t="str">
        <f>IFERROR(VLOOKUP($J9948,Lookup!$I:$M,Lookup!M$2,0),"")</f>
        <v/>
      </c>
      <c r="O9948" s="6">
        <f>IFERROR(VLOOKUP(E9948,Lookup!B:C,2,0),0)</f>
        <v>0</v>
      </c>
    </row>
    <row r="9949" customHeight="1" spans="11:15">
      <c r="K9949" s="6" t="str">
        <f>IFERROR(VLOOKUP($J9949,Lookup!$I:$M,Lookup!J$2,0),"")</f>
        <v/>
      </c>
      <c r="L9949" s="6" t="str">
        <f>IFERROR(VLOOKUP($J9949,Lookup!$I:$M,Lookup!K$2,0),"")</f>
        <v/>
      </c>
      <c r="M9949" s="6" t="str">
        <f>IFERROR(VLOOKUP($J9949,Lookup!$I:$M,Lookup!L$2,0),"")</f>
        <v/>
      </c>
      <c r="N9949" s="6" t="str">
        <f>IFERROR(VLOOKUP($J9949,Lookup!$I:$M,Lookup!M$2,0),"")</f>
        <v/>
      </c>
      <c r="O9949" s="6">
        <f>IFERROR(VLOOKUP(E9949,Lookup!B:C,2,0),0)</f>
        <v>0</v>
      </c>
    </row>
    <row r="9950" customHeight="1" spans="11:15">
      <c r="K9950" s="6" t="str">
        <f>IFERROR(VLOOKUP($J9950,Lookup!$I:$M,Lookup!J$2,0),"")</f>
        <v/>
      </c>
      <c r="L9950" s="6" t="str">
        <f>IFERROR(VLOOKUP($J9950,Lookup!$I:$M,Lookup!K$2,0),"")</f>
        <v/>
      </c>
      <c r="M9950" s="6" t="str">
        <f>IFERROR(VLOOKUP($J9950,Lookup!$I:$M,Lookup!L$2,0),"")</f>
        <v/>
      </c>
      <c r="N9950" s="6" t="str">
        <f>IFERROR(VLOOKUP($J9950,Lookup!$I:$M,Lookup!M$2,0),"")</f>
        <v/>
      </c>
      <c r="O9950" s="6">
        <f>IFERROR(VLOOKUP(E9950,Lookup!B:C,2,0),0)</f>
        <v>0</v>
      </c>
    </row>
    <row r="9951" customHeight="1" spans="11:15">
      <c r="K9951" s="6" t="str">
        <f>IFERROR(VLOOKUP($J9951,Lookup!$I:$M,Lookup!J$2,0),"")</f>
        <v/>
      </c>
      <c r="L9951" s="6" t="str">
        <f>IFERROR(VLOOKUP($J9951,Lookup!$I:$M,Lookup!K$2,0),"")</f>
        <v/>
      </c>
      <c r="M9951" s="6" t="str">
        <f>IFERROR(VLOOKUP($J9951,Lookup!$I:$M,Lookup!L$2,0),"")</f>
        <v/>
      </c>
      <c r="N9951" s="6" t="str">
        <f>IFERROR(VLOOKUP($J9951,Lookup!$I:$M,Lookup!M$2,0),"")</f>
        <v/>
      </c>
      <c r="O9951" s="6">
        <f>IFERROR(VLOOKUP(E9951,Lookup!B:C,2,0),0)</f>
        <v>0</v>
      </c>
    </row>
    <row r="9952" customHeight="1" spans="11:15">
      <c r="K9952" s="6" t="str">
        <f>IFERROR(VLOOKUP($J9952,Lookup!$I:$M,Lookup!J$2,0),"")</f>
        <v/>
      </c>
      <c r="L9952" s="6" t="str">
        <f>IFERROR(VLOOKUP($J9952,Lookup!$I:$M,Lookup!K$2,0),"")</f>
        <v/>
      </c>
      <c r="M9952" s="6" t="str">
        <f>IFERROR(VLOOKUP($J9952,Lookup!$I:$M,Lookup!L$2,0),"")</f>
        <v/>
      </c>
      <c r="N9952" s="6" t="str">
        <f>IFERROR(VLOOKUP($J9952,Lookup!$I:$M,Lookup!M$2,0),"")</f>
        <v/>
      </c>
      <c r="O9952" s="6">
        <f>IFERROR(VLOOKUP(E9952,Lookup!B:C,2,0),0)</f>
        <v>0</v>
      </c>
    </row>
    <row r="9953" customHeight="1" spans="11:15">
      <c r="K9953" s="6" t="str">
        <f>IFERROR(VLOOKUP($J9953,Lookup!$I:$M,Lookup!J$2,0),"")</f>
        <v/>
      </c>
      <c r="L9953" s="6" t="str">
        <f>IFERROR(VLOOKUP($J9953,Lookup!$I:$M,Lookup!K$2,0),"")</f>
        <v/>
      </c>
      <c r="M9953" s="6" t="str">
        <f>IFERROR(VLOOKUP($J9953,Lookup!$I:$M,Lookup!L$2,0),"")</f>
        <v/>
      </c>
      <c r="N9953" s="6" t="str">
        <f>IFERROR(VLOOKUP($J9953,Lookup!$I:$M,Lookup!M$2,0),"")</f>
        <v/>
      </c>
      <c r="O9953" s="6">
        <f>IFERROR(VLOOKUP(E9953,Lookup!B:C,2,0),0)</f>
        <v>0</v>
      </c>
    </row>
    <row r="9954" customHeight="1" spans="11:15">
      <c r="K9954" s="6" t="str">
        <f>IFERROR(VLOOKUP($J9954,Lookup!$I:$M,Lookup!J$2,0),"")</f>
        <v/>
      </c>
      <c r="L9954" s="6" t="str">
        <f>IFERROR(VLOOKUP($J9954,Lookup!$I:$M,Lookup!K$2,0),"")</f>
        <v/>
      </c>
      <c r="M9954" s="6" t="str">
        <f>IFERROR(VLOOKUP($J9954,Lookup!$I:$M,Lookup!L$2,0),"")</f>
        <v/>
      </c>
      <c r="N9954" s="6" t="str">
        <f>IFERROR(VLOOKUP($J9954,Lookup!$I:$M,Lookup!M$2,0),"")</f>
        <v/>
      </c>
      <c r="O9954" s="6">
        <f>IFERROR(VLOOKUP(E9954,Lookup!B:C,2,0),0)</f>
        <v>0</v>
      </c>
    </row>
    <row r="9955" customHeight="1" spans="11:15">
      <c r="K9955" s="6" t="str">
        <f>IFERROR(VLOOKUP($J9955,Lookup!$I:$M,Lookup!J$2,0),"")</f>
        <v/>
      </c>
      <c r="L9955" s="6" t="str">
        <f>IFERROR(VLOOKUP($J9955,Lookup!$I:$M,Lookup!K$2,0),"")</f>
        <v/>
      </c>
      <c r="M9955" s="6" t="str">
        <f>IFERROR(VLOOKUP($J9955,Lookup!$I:$M,Lookup!L$2,0),"")</f>
        <v/>
      </c>
      <c r="N9955" s="6" t="str">
        <f>IFERROR(VLOOKUP($J9955,Lookup!$I:$M,Lookup!M$2,0),"")</f>
        <v/>
      </c>
      <c r="O9955" s="6">
        <f>IFERROR(VLOOKUP(E9955,Lookup!B:C,2,0),0)</f>
        <v>0</v>
      </c>
    </row>
    <row r="9956" customHeight="1" spans="11:15">
      <c r="K9956" s="6" t="str">
        <f>IFERROR(VLOOKUP($J9956,Lookup!$I:$M,Lookup!J$2,0),"")</f>
        <v/>
      </c>
      <c r="L9956" s="6" t="str">
        <f>IFERROR(VLOOKUP($J9956,Lookup!$I:$M,Lookup!K$2,0),"")</f>
        <v/>
      </c>
      <c r="M9956" s="6" t="str">
        <f>IFERROR(VLOOKUP($J9956,Lookup!$I:$M,Lookup!L$2,0),"")</f>
        <v/>
      </c>
      <c r="N9956" s="6" t="str">
        <f>IFERROR(VLOOKUP($J9956,Lookup!$I:$M,Lookup!M$2,0),"")</f>
        <v/>
      </c>
      <c r="O9956" s="6">
        <f>IFERROR(VLOOKUP(E9956,Lookup!B:C,2,0),0)</f>
        <v>0</v>
      </c>
    </row>
    <row r="9957" customHeight="1" spans="11:15">
      <c r="K9957" s="6" t="str">
        <f>IFERROR(VLOOKUP($J9957,Lookup!$I:$M,Lookup!J$2,0),"")</f>
        <v/>
      </c>
      <c r="L9957" s="6" t="str">
        <f>IFERROR(VLOOKUP($J9957,Lookup!$I:$M,Lookup!K$2,0),"")</f>
        <v/>
      </c>
      <c r="M9957" s="6" t="str">
        <f>IFERROR(VLOOKUP($J9957,Lookup!$I:$M,Lookup!L$2,0),"")</f>
        <v/>
      </c>
      <c r="N9957" s="6" t="str">
        <f>IFERROR(VLOOKUP($J9957,Lookup!$I:$M,Lookup!M$2,0),"")</f>
        <v/>
      </c>
      <c r="O9957" s="6">
        <f>IFERROR(VLOOKUP(E9957,Lookup!B:C,2,0),0)</f>
        <v>0</v>
      </c>
    </row>
    <row r="9958" customHeight="1" spans="11:15">
      <c r="K9958" s="6" t="str">
        <f>IFERROR(VLOOKUP($J9958,Lookup!$I:$M,Lookup!J$2,0),"")</f>
        <v/>
      </c>
      <c r="L9958" s="6" t="str">
        <f>IFERROR(VLOOKUP($J9958,Lookup!$I:$M,Lookup!K$2,0),"")</f>
        <v/>
      </c>
      <c r="M9958" s="6" t="str">
        <f>IFERROR(VLOOKUP($J9958,Lookup!$I:$M,Lookup!L$2,0),"")</f>
        <v/>
      </c>
      <c r="N9958" s="6" t="str">
        <f>IFERROR(VLOOKUP($J9958,Lookup!$I:$M,Lookup!M$2,0),"")</f>
        <v/>
      </c>
      <c r="O9958" s="6">
        <f>IFERROR(VLOOKUP(E9958,Lookup!B:C,2,0),0)</f>
        <v>0</v>
      </c>
    </row>
    <row r="9959" customHeight="1" spans="11:15">
      <c r="K9959" s="6" t="str">
        <f>IFERROR(VLOOKUP($J9959,Lookup!$I:$M,Lookup!J$2,0),"")</f>
        <v/>
      </c>
      <c r="L9959" s="6" t="str">
        <f>IFERROR(VLOOKUP($J9959,Lookup!$I:$M,Lookup!K$2,0),"")</f>
        <v/>
      </c>
      <c r="M9959" s="6" t="str">
        <f>IFERROR(VLOOKUP($J9959,Lookup!$I:$M,Lookup!L$2,0),"")</f>
        <v/>
      </c>
      <c r="N9959" s="6" t="str">
        <f>IFERROR(VLOOKUP($J9959,Lookup!$I:$M,Lookup!M$2,0),"")</f>
        <v/>
      </c>
      <c r="O9959" s="6">
        <f>IFERROR(VLOOKUP(E9959,Lookup!B:C,2,0),0)</f>
        <v>0</v>
      </c>
    </row>
    <row r="9960" customHeight="1" spans="11:15">
      <c r="K9960" s="6" t="str">
        <f>IFERROR(VLOOKUP($J9960,Lookup!$I:$M,Lookup!J$2,0),"")</f>
        <v/>
      </c>
      <c r="L9960" s="6" t="str">
        <f>IFERROR(VLOOKUP($J9960,Lookup!$I:$M,Lookup!K$2,0),"")</f>
        <v/>
      </c>
      <c r="M9960" s="6" t="str">
        <f>IFERROR(VLOOKUP($J9960,Lookup!$I:$M,Lookup!L$2,0),"")</f>
        <v/>
      </c>
      <c r="N9960" s="6" t="str">
        <f>IFERROR(VLOOKUP($J9960,Lookup!$I:$M,Lookup!M$2,0),"")</f>
        <v/>
      </c>
      <c r="O9960" s="6">
        <f>IFERROR(VLOOKUP(E9960,Lookup!B:C,2,0),0)</f>
        <v>0</v>
      </c>
    </row>
    <row r="9961" customHeight="1" spans="11:15">
      <c r="K9961" s="6" t="str">
        <f>IFERROR(VLOOKUP($J9961,Lookup!$I:$M,Lookup!J$2,0),"")</f>
        <v/>
      </c>
      <c r="L9961" s="6" t="str">
        <f>IFERROR(VLOOKUP($J9961,Lookup!$I:$M,Lookup!K$2,0),"")</f>
        <v/>
      </c>
      <c r="M9961" s="6" t="str">
        <f>IFERROR(VLOOKUP($J9961,Lookup!$I:$M,Lookup!L$2,0),"")</f>
        <v/>
      </c>
      <c r="N9961" s="6" t="str">
        <f>IFERROR(VLOOKUP($J9961,Lookup!$I:$M,Lookup!M$2,0),"")</f>
        <v/>
      </c>
      <c r="O9961" s="6">
        <f>IFERROR(VLOOKUP(E9961,Lookup!B:C,2,0),0)</f>
        <v>0</v>
      </c>
    </row>
    <row r="9962" customHeight="1" spans="11:15">
      <c r="K9962" s="6" t="str">
        <f>IFERROR(VLOOKUP($J9962,Lookup!$I:$M,Lookup!J$2,0),"")</f>
        <v/>
      </c>
      <c r="L9962" s="6" t="str">
        <f>IFERROR(VLOOKUP($J9962,Lookup!$I:$M,Lookup!K$2,0),"")</f>
        <v/>
      </c>
      <c r="M9962" s="6" t="str">
        <f>IFERROR(VLOOKUP($J9962,Lookup!$I:$M,Lookup!L$2,0),"")</f>
        <v/>
      </c>
      <c r="N9962" s="6" t="str">
        <f>IFERROR(VLOOKUP($J9962,Lookup!$I:$M,Lookup!M$2,0),"")</f>
        <v/>
      </c>
      <c r="O9962" s="6">
        <f>IFERROR(VLOOKUP(E9962,Lookup!B:C,2,0),0)</f>
        <v>0</v>
      </c>
    </row>
    <row r="9963" customHeight="1" spans="11:15">
      <c r="K9963" s="6" t="str">
        <f>IFERROR(VLOOKUP($J9963,Lookup!$I:$M,Lookup!J$2,0),"")</f>
        <v/>
      </c>
      <c r="L9963" s="6" t="str">
        <f>IFERROR(VLOOKUP($J9963,Lookup!$I:$M,Lookup!K$2,0),"")</f>
        <v/>
      </c>
      <c r="M9963" s="6" t="str">
        <f>IFERROR(VLOOKUP($J9963,Lookup!$I:$M,Lookup!L$2,0),"")</f>
        <v/>
      </c>
      <c r="N9963" s="6" t="str">
        <f>IFERROR(VLOOKUP($J9963,Lookup!$I:$M,Lookup!M$2,0),"")</f>
        <v/>
      </c>
      <c r="O9963" s="6">
        <f>IFERROR(VLOOKUP(E9963,Lookup!B:C,2,0),0)</f>
        <v>0</v>
      </c>
    </row>
    <row r="9964" customHeight="1" spans="11:15">
      <c r="K9964" s="6" t="str">
        <f>IFERROR(VLOOKUP($J9964,Lookup!$I:$M,Lookup!J$2,0),"")</f>
        <v/>
      </c>
      <c r="L9964" s="6" t="str">
        <f>IFERROR(VLOOKUP($J9964,Lookup!$I:$M,Lookup!K$2,0),"")</f>
        <v/>
      </c>
      <c r="M9964" s="6" t="str">
        <f>IFERROR(VLOOKUP($J9964,Lookup!$I:$M,Lookup!L$2,0),"")</f>
        <v/>
      </c>
      <c r="N9964" s="6" t="str">
        <f>IFERROR(VLOOKUP($J9964,Lookup!$I:$M,Lookup!M$2,0),"")</f>
        <v/>
      </c>
      <c r="O9964" s="6">
        <f>IFERROR(VLOOKUP(E9964,Lookup!B:C,2,0),0)</f>
        <v>0</v>
      </c>
    </row>
    <row r="9965" customHeight="1" spans="11:15">
      <c r="K9965" s="6" t="str">
        <f>IFERROR(VLOOKUP($J9965,Lookup!$I:$M,Lookup!J$2,0),"")</f>
        <v/>
      </c>
      <c r="L9965" s="6" t="str">
        <f>IFERROR(VLOOKUP($J9965,Lookup!$I:$M,Lookup!K$2,0),"")</f>
        <v/>
      </c>
      <c r="M9965" s="6" t="str">
        <f>IFERROR(VLOOKUP($J9965,Lookup!$I:$M,Lookup!L$2,0),"")</f>
        <v/>
      </c>
      <c r="N9965" s="6" t="str">
        <f>IFERROR(VLOOKUP($J9965,Lookup!$I:$M,Lookup!M$2,0),"")</f>
        <v/>
      </c>
      <c r="O9965" s="6">
        <f>IFERROR(VLOOKUP(E9965,Lookup!B:C,2,0),0)</f>
        <v>0</v>
      </c>
    </row>
    <row r="9966" customHeight="1" spans="11:15">
      <c r="K9966" s="6" t="str">
        <f>IFERROR(VLOOKUP($J9966,Lookup!$I:$M,Lookup!J$2,0),"")</f>
        <v/>
      </c>
      <c r="L9966" s="6" t="str">
        <f>IFERROR(VLOOKUP($J9966,Lookup!$I:$M,Lookup!K$2,0),"")</f>
        <v/>
      </c>
      <c r="M9966" s="6" t="str">
        <f>IFERROR(VLOOKUP($J9966,Lookup!$I:$M,Lookup!L$2,0),"")</f>
        <v/>
      </c>
      <c r="N9966" s="6" t="str">
        <f>IFERROR(VLOOKUP($J9966,Lookup!$I:$M,Lookup!M$2,0),"")</f>
        <v/>
      </c>
      <c r="O9966" s="6">
        <f>IFERROR(VLOOKUP(E9966,Lookup!B:C,2,0),0)</f>
        <v>0</v>
      </c>
    </row>
    <row r="9967" customHeight="1" spans="11:15">
      <c r="K9967" s="6" t="str">
        <f>IFERROR(VLOOKUP($J9967,Lookup!$I:$M,Lookup!J$2,0),"")</f>
        <v/>
      </c>
      <c r="L9967" s="6" t="str">
        <f>IFERROR(VLOOKUP($J9967,Lookup!$I:$M,Lookup!K$2,0),"")</f>
        <v/>
      </c>
      <c r="M9967" s="6" t="str">
        <f>IFERROR(VLOOKUP($J9967,Lookup!$I:$M,Lookup!L$2,0),"")</f>
        <v/>
      </c>
      <c r="N9967" s="6" t="str">
        <f>IFERROR(VLOOKUP($J9967,Lookup!$I:$M,Lookup!M$2,0),"")</f>
        <v/>
      </c>
      <c r="O9967" s="6">
        <f>IFERROR(VLOOKUP(E9967,Lookup!B:C,2,0),0)</f>
        <v>0</v>
      </c>
    </row>
    <row r="9968" customHeight="1" spans="11:15">
      <c r="K9968" s="6" t="str">
        <f>IFERROR(VLOOKUP($J9968,Lookup!$I:$M,Lookup!J$2,0),"")</f>
        <v/>
      </c>
      <c r="L9968" s="6" t="str">
        <f>IFERROR(VLOOKUP($J9968,Lookup!$I:$M,Lookup!K$2,0),"")</f>
        <v/>
      </c>
      <c r="M9968" s="6" t="str">
        <f>IFERROR(VLOOKUP($J9968,Lookup!$I:$M,Lookup!L$2,0),"")</f>
        <v/>
      </c>
      <c r="N9968" s="6" t="str">
        <f>IFERROR(VLOOKUP($J9968,Lookup!$I:$M,Lookup!M$2,0),"")</f>
        <v/>
      </c>
      <c r="O9968" s="6">
        <f>IFERROR(VLOOKUP(E9968,Lookup!B:C,2,0),0)</f>
        <v>0</v>
      </c>
    </row>
    <row r="9969" customHeight="1" spans="11:15">
      <c r="K9969" s="6" t="str">
        <f>IFERROR(VLOOKUP($J9969,Lookup!$I:$M,Lookup!J$2,0),"")</f>
        <v/>
      </c>
      <c r="L9969" s="6" t="str">
        <f>IFERROR(VLOOKUP($J9969,Lookup!$I:$M,Lookup!K$2,0),"")</f>
        <v/>
      </c>
      <c r="M9969" s="6" t="str">
        <f>IFERROR(VLOOKUP($J9969,Lookup!$I:$M,Lookup!L$2,0),"")</f>
        <v/>
      </c>
      <c r="N9969" s="6" t="str">
        <f>IFERROR(VLOOKUP($J9969,Lookup!$I:$M,Lookup!M$2,0),"")</f>
        <v/>
      </c>
      <c r="O9969" s="6">
        <f>IFERROR(VLOOKUP(E9969,Lookup!B:C,2,0),0)</f>
        <v>0</v>
      </c>
    </row>
    <row r="9970" customHeight="1" spans="11:15">
      <c r="K9970" s="6" t="str">
        <f>IFERROR(VLOOKUP($J9970,Lookup!$I:$M,Lookup!J$2,0),"")</f>
        <v/>
      </c>
      <c r="L9970" s="6" t="str">
        <f>IFERROR(VLOOKUP($J9970,Lookup!$I:$M,Lookup!K$2,0),"")</f>
        <v/>
      </c>
      <c r="M9970" s="6" t="str">
        <f>IFERROR(VLOOKUP($J9970,Lookup!$I:$M,Lookup!L$2,0),"")</f>
        <v/>
      </c>
      <c r="N9970" s="6" t="str">
        <f>IFERROR(VLOOKUP($J9970,Lookup!$I:$M,Lookup!M$2,0),"")</f>
        <v/>
      </c>
      <c r="O9970" s="6">
        <f>IFERROR(VLOOKUP(E9970,Lookup!B:C,2,0),0)</f>
        <v>0</v>
      </c>
    </row>
    <row r="9971" customHeight="1" spans="11:15">
      <c r="K9971" s="6" t="str">
        <f>IFERROR(VLOOKUP($J9971,Lookup!$I:$M,Lookup!J$2,0),"")</f>
        <v/>
      </c>
      <c r="L9971" s="6" t="str">
        <f>IFERROR(VLOOKUP($J9971,Lookup!$I:$M,Lookup!K$2,0),"")</f>
        <v/>
      </c>
      <c r="M9971" s="6" t="str">
        <f>IFERROR(VLOOKUP($J9971,Lookup!$I:$M,Lookup!L$2,0),"")</f>
        <v/>
      </c>
      <c r="N9971" s="6" t="str">
        <f>IFERROR(VLOOKUP($J9971,Lookup!$I:$M,Lookup!M$2,0),"")</f>
        <v/>
      </c>
      <c r="O9971" s="6">
        <f>IFERROR(VLOOKUP(E9971,Lookup!B:C,2,0),0)</f>
        <v>0</v>
      </c>
    </row>
    <row r="9972" customHeight="1" spans="11:15">
      <c r="K9972" s="6" t="str">
        <f>IFERROR(VLOOKUP($J9972,Lookup!$I:$M,Lookup!J$2,0),"")</f>
        <v/>
      </c>
      <c r="L9972" s="6" t="str">
        <f>IFERROR(VLOOKUP($J9972,Lookup!$I:$M,Lookup!K$2,0),"")</f>
        <v/>
      </c>
      <c r="M9972" s="6" t="str">
        <f>IFERROR(VLOOKUP($J9972,Lookup!$I:$M,Lookup!L$2,0),"")</f>
        <v/>
      </c>
      <c r="N9972" s="6" t="str">
        <f>IFERROR(VLOOKUP($J9972,Lookup!$I:$M,Lookup!M$2,0),"")</f>
        <v/>
      </c>
      <c r="O9972" s="6">
        <f>IFERROR(VLOOKUP(E9972,Lookup!B:C,2,0),0)</f>
        <v>0</v>
      </c>
    </row>
    <row r="9973" customHeight="1" spans="11:15">
      <c r="K9973" s="6" t="str">
        <f>IFERROR(VLOOKUP($J9973,Lookup!$I:$M,Lookup!J$2,0),"")</f>
        <v/>
      </c>
      <c r="L9973" s="6" t="str">
        <f>IFERROR(VLOOKUP($J9973,Lookup!$I:$M,Lookup!K$2,0),"")</f>
        <v/>
      </c>
      <c r="M9973" s="6" t="str">
        <f>IFERROR(VLOOKUP($J9973,Lookup!$I:$M,Lookup!L$2,0),"")</f>
        <v/>
      </c>
      <c r="N9973" s="6" t="str">
        <f>IFERROR(VLOOKUP($J9973,Lookup!$I:$M,Lookup!M$2,0),"")</f>
        <v/>
      </c>
      <c r="O9973" s="6">
        <f>IFERROR(VLOOKUP(E9973,Lookup!B:C,2,0),0)</f>
        <v>0</v>
      </c>
    </row>
    <row r="9974" customHeight="1" spans="11:15">
      <c r="K9974" s="6" t="str">
        <f>IFERROR(VLOOKUP($J9974,Lookup!$I:$M,Lookup!J$2,0),"")</f>
        <v/>
      </c>
      <c r="L9974" s="6" t="str">
        <f>IFERROR(VLOOKUP($J9974,Lookup!$I:$M,Lookup!K$2,0),"")</f>
        <v/>
      </c>
      <c r="M9974" s="6" t="str">
        <f>IFERROR(VLOOKUP($J9974,Lookup!$I:$M,Lookup!L$2,0),"")</f>
        <v/>
      </c>
      <c r="N9974" s="6" t="str">
        <f>IFERROR(VLOOKUP($J9974,Lookup!$I:$M,Lookup!M$2,0),"")</f>
        <v/>
      </c>
      <c r="O9974" s="6">
        <f>IFERROR(VLOOKUP(E9974,Lookup!B:C,2,0),0)</f>
        <v>0</v>
      </c>
    </row>
    <row r="9975" customHeight="1" spans="11:15">
      <c r="K9975" s="6" t="str">
        <f>IFERROR(VLOOKUP($J9975,Lookup!$I:$M,Lookup!J$2,0),"")</f>
        <v/>
      </c>
      <c r="L9975" s="6" t="str">
        <f>IFERROR(VLOOKUP($J9975,Lookup!$I:$M,Lookup!K$2,0),"")</f>
        <v/>
      </c>
      <c r="M9975" s="6" t="str">
        <f>IFERROR(VLOOKUP($J9975,Lookup!$I:$M,Lookup!L$2,0),"")</f>
        <v/>
      </c>
      <c r="N9975" s="6" t="str">
        <f>IFERROR(VLOOKUP($J9975,Lookup!$I:$M,Lookup!M$2,0),"")</f>
        <v/>
      </c>
      <c r="O9975" s="6">
        <f>IFERROR(VLOOKUP(E9975,Lookup!B:C,2,0),0)</f>
        <v>0</v>
      </c>
    </row>
    <row r="9976" customHeight="1" spans="11:15">
      <c r="K9976" s="6" t="str">
        <f>IFERROR(VLOOKUP($J9976,Lookup!$I:$M,Lookup!J$2,0),"")</f>
        <v/>
      </c>
      <c r="L9976" s="6" t="str">
        <f>IFERROR(VLOOKUP($J9976,Lookup!$I:$M,Lookup!K$2,0),"")</f>
        <v/>
      </c>
      <c r="M9976" s="6" t="str">
        <f>IFERROR(VLOOKUP($J9976,Lookup!$I:$M,Lookup!L$2,0),"")</f>
        <v/>
      </c>
      <c r="N9976" s="6" t="str">
        <f>IFERROR(VLOOKUP($J9976,Lookup!$I:$M,Lookup!M$2,0),"")</f>
        <v/>
      </c>
      <c r="O9976" s="6">
        <f>IFERROR(VLOOKUP(E9976,Lookup!B:C,2,0),0)</f>
        <v>0</v>
      </c>
    </row>
    <row r="9977" customHeight="1" spans="11:15">
      <c r="K9977" s="6" t="str">
        <f>IFERROR(VLOOKUP($J9977,Lookup!$I:$M,Lookup!J$2,0),"")</f>
        <v/>
      </c>
      <c r="L9977" s="6" t="str">
        <f>IFERROR(VLOOKUP($J9977,Lookup!$I:$M,Lookup!K$2,0),"")</f>
        <v/>
      </c>
      <c r="M9977" s="6" t="str">
        <f>IFERROR(VLOOKUP($J9977,Lookup!$I:$M,Lookup!L$2,0),"")</f>
        <v/>
      </c>
      <c r="N9977" s="6" t="str">
        <f>IFERROR(VLOOKUP($J9977,Lookup!$I:$M,Lookup!M$2,0),"")</f>
        <v/>
      </c>
      <c r="O9977" s="6">
        <f>IFERROR(VLOOKUP(E9977,Lookup!B:C,2,0),0)</f>
        <v>0</v>
      </c>
    </row>
    <row r="9978" customHeight="1" spans="11:15">
      <c r="K9978" s="6" t="str">
        <f>IFERROR(VLOOKUP($J9978,Lookup!$I:$M,Lookup!J$2,0),"")</f>
        <v/>
      </c>
      <c r="L9978" s="6" t="str">
        <f>IFERROR(VLOOKUP($J9978,Lookup!$I:$M,Lookup!K$2,0),"")</f>
        <v/>
      </c>
      <c r="M9978" s="6" t="str">
        <f>IFERROR(VLOOKUP($J9978,Lookup!$I:$M,Lookup!L$2,0),"")</f>
        <v/>
      </c>
      <c r="N9978" s="6" t="str">
        <f>IFERROR(VLOOKUP($J9978,Lookup!$I:$M,Lookup!M$2,0),"")</f>
        <v/>
      </c>
      <c r="O9978" s="6">
        <f>IFERROR(VLOOKUP(E9978,Lookup!B:C,2,0),0)</f>
        <v>0</v>
      </c>
    </row>
    <row r="9979" customHeight="1" spans="11:15">
      <c r="K9979" s="6" t="str">
        <f>IFERROR(VLOOKUP($J9979,Lookup!$I:$M,Lookup!J$2,0),"")</f>
        <v/>
      </c>
      <c r="L9979" s="6" t="str">
        <f>IFERROR(VLOOKUP($J9979,Lookup!$I:$M,Lookup!K$2,0),"")</f>
        <v/>
      </c>
      <c r="M9979" s="6" t="str">
        <f>IFERROR(VLOOKUP($J9979,Lookup!$I:$M,Lookup!L$2,0),"")</f>
        <v/>
      </c>
      <c r="N9979" s="6" t="str">
        <f>IFERROR(VLOOKUP($J9979,Lookup!$I:$M,Lookup!M$2,0),"")</f>
        <v/>
      </c>
      <c r="O9979" s="6">
        <f>IFERROR(VLOOKUP(E9979,Lookup!B:C,2,0),0)</f>
        <v>0</v>
      </c>
    </row>
    <row r="9980" customHeight="1" spans="11:15">
      <c r="K9980" s="6" t="str">
        <f>IFERROR(VLOOKUP($J9980,Lookup!$I:$M,Lookup!J$2,0),"")</f>
        <v/>
      </c>
      <c r="L9980" s="6" t="str">
        <f>IFERROR(VLOOKUP($J9980,Lookup!$I:$M,Lookup!K$2,0),"")</f>
        <v/>
      </c>
      <c r="M9980" s="6" t="str">
        <f>IFERROR(VLOOKUP($J9980,Lookup!$I:$M,Lookup!L$2,0),"")</f>
        <v/>
      </c>
      <c r="N9980" s="6" t="str">
        <f>IFERROR(VLOOKUP($J9980,Lookup!$I:$M,Lookup!M$2,0),"")</f>
        <v/>
      </c>
      <c r="O9980" s="6">
        <f>IFERROR(VLOOKUP(E9980,Lookup!B:C,2,0),0)</f>
        <v>0</v>
      </c>
    </row>
    <row r="9981" customHeight="1" spans="11:15">
      <c r="K9981" s="6" t="str">
        <f>IFERROR(VLOOKUP($J9981,Lookup!$I:$M,Lookup!J$2,0),"")</f>
        <v/>
      </c>
      <c r="L9981" s="6" t="str">
        <f>IFERROR(VLOOKUP($J9981,Lookup!$I:$M,Lookup!K$2,0),"")</f>
        <v/>
      </c>
      <c r="M9981" s="6" t="str">
        <f>IFERROR(VLOOKUP($J9981,Lookup!$I:$M,Lookup!L$2,0),"")</f>
        <v/>
      </c>
      <c r="N9981" s="6" t="str">
        <f>IFERROR(VLOOKUP($J9981,Lookup!$I:$M,Lookup!M$2,0),"")</f>
        <v/>
      </c>
      <c r="O9981" s="6">
        <f>IFERROR(VLOOKUP(E9981,Lookup!B:C,2,0),0)</f>
        <v>0</v>
      </c>
    </row>
    <row r="9982" customHeight="1" spans="11:15">
      <c r="K9982" s="6" t="str">
        <f>IFERROR(VLOOKUP($J9982,Lookup!$I:$M,Lookup!J$2,0),"")</f>
        <v/>
      </c>
      <c r="L9982" s="6" t="str">
        <f>IFERROR(VLOOKUP($J9982,Lookup!$I:$M,Lookup!K$2,0),"")</f>
        <v/>
      </c>
      <c r="M9982" s="6" t="str">
        <f>IFERROR(VLOOKUP($J9982,Lookup!$I:$M,Lookup!L$2,0),"")</f>
        <v/>
      </c>
      <c r="N9982" s="6" t="str">
        <f>IFERROR(VLOOKUP($J9982,Lookup!$I:$M,Lookup!M$2,0),"")</f>
        <v/>
      </c>
      <c r="O9982" s="6">
        <f>IFERROR(VLOOKUP(E9982,Lookup!B:C,2,0),0)</f>
        <v>0</v>
      </c>
    </row>
    <row r="9983" customHeight="1" spans="11:15">
      <c r="K9983" s="6" t="str">
        <f>IFERROR(VLOOKUP($J9983,Lookup!$I:$M,Lookup!J$2,0),"")</f>
        <v/>
      </c>
      <c r="L9983" s="6" t="str">
        <f>IFERROR(VLOOKUP($J9983,Lookup!$I:$M,Lookup!K$2,0),"")</f>
        <v/>
      </c>
      <c r="M9983" s="6" t="str">
        <f>IFERROR(VLOOKUP($J9983,Lookup!$I:$M,Lookup!L$2,0),"")</f>
        <v/>
      </c>
      <c r="N9983" s="6" t="str">
        <f>IFERROR(VLOOKUP($J9983,Lookup!$I:$M,Lookup!M$2,0),"")</f>
        <v/>
      </c>
      <c r="O9983" s="6">
        <f>IFERROR(VLOOKUP(E9983,Lookup!B:C,2,0),0)</f>
        <v>0</v>
      </c>
    </row>
    <row r="9984" customHeight="1" spans="11:15">
      <c r="K9984" s="6" t="str">
        <f>IFERROR(VLOOKUP($J9984,Lookup!$I:$M,Lookup!J$2,0),"")</f>
        <v/>
      </c>
      <c r="L9984" s="6" t="str">
        <f>IFERROR(VLOOKUP($J9984,Lookup!$I:$M,Lookup!K$2,0),"")</f>
        <v/>
      </c>
      <c r="M9984" s="6" t="str">
        <f>IFERROR(VLOOKUP($J9984,Lookup!$I:$M,Lookup!L$2,0),"")</f>
        <v/>
      </c>
      <c r="N9984" s="6" t="str">
        <f>IFERROR(VLOOKUP($J9984,Lookup!$I:$M,Lookup!M$2,0),"")</f>
        <v/>
      </c>
      <c r="O9984" s="6">
        <f>IFERROR(VLOOKUP(E9984,Lookup!B:C,2,0),0)</f>
        <v>0</v>
      </c>
    </row>
    <row r="9985" customHeight="1" spans="11:15">
      <c r="K9985" s="6" t="str">
        <f>IFERROR(VLOOKUP($J9985,Lookup!$I:$M,Lookup!J$2,0),"")</f>
        <v/>
      </c>
      <c r="L9985" s="6" t="str">
        <f>IFERROR(VLOOKUP($J9985,Lookup!$I:$M,Lookup!K$2,0),"")</f>
        <v/>
      </c>
      <c r="M9985" s="6" t="str">
        <f>IFERROR(VLOOKUP($J9985,Lookup!$I:$M,Lookup!L$2,0),"")</f>
        <v/>
      </c>
      <c r="N9985" s="6" t="str">
        <f>IFERROR(VLOOKUP($J9985,Lookup!$I:$M,Lookup!M$2,0),"")</f>
        <v/>
      </c>
      <c r="O9985" s="6">
        <f>IFERROR(VLOOKUP(E9985,Lookup!B:C,2,0),0)</f>
        <v>0</v>
      </c>
    </row>
    <row r="9986" customHeight="1" spans="11:15">
      <c r="K9986" s="6" t="str">
        <f>IFERROR(VLOOKUP($J9986,Lookup!$I:$M,Lookup!J$2,0),"")</f>
        <v/>
      </c>
      <c r="L9986" s="6" t="str">
        <f>IFERROR(VLOOKUP($J9986,Lookup!$I:$M,Lookup!K$2,0),"")</f>
        <v/>
      </c>
      <c r="M9986" s="6" t="str">
        <f>IFERROR(VLOOKUP($J9986,Lookup!$I:$M,Lookup!L$2,0),"")</f>
        <v/>
      </c>
      <c r="N9986" s="6" t="str">
        <f>IFERROR(VLOOKUP($J9986,Lookup!$I:$M,Lookup!M$2,0),"")</f>
        <v/>
      </c>
      <c r="O9986" s="6">
        <f>IFERROR(VLOOKUP(E9986,Lookup!B:C,2,0),0)</f>
        <v>0</v>
      </c>
    </row>
    <row r="9987" customHeight="1" spans="11:15">
      <c r="K9987" s="6" t="str">
        <f>IFERROR(VLOOKUP($J9987,Lookup!$I:$M,Lookup!J$2,0),"")</f>
        <v/>
      </c>
      <c r="L9987" s="6" t="str">
        <f>IFERROR(VLOOKUP($J9987,Lookup!$I:$M,Lookup!K$2,0),"")</f>
        <v/>
      </c>
      <c r="M9987" s="6" t="str">
        <f>IFERROR(VLOOKUP($J9987,Lookup!$I:$M,Lookup!L$2,0),"")</f>
        <v/>
      </c>
      <c r="N9987" s="6" t="str">
        <f>IFERROR(VLOOKUP($J9987,Lookup!$I:$M,Lookup!M$2,0),"")</f>
        <v/>
      </c>
      <c r="O9987" s="6">
        <f>IFERROR(VLOOKUP(E9987,Lookup!B:C,2,0),0)</f>
        <v>0</v>
      </c>
    </row>
    <row r="9988" customHeight="1" spans="11:15">
      <c r="K9988" s="6" t="str">
        <f>IFERROR(VLOOKUP($J9988,Lookup!$I:$M,Lookup!J$2,0),"")</f>
        <v/>
      </c>
      <c r="L9988" s="6" t="str">
        <f>IFERROR(VLOOKUP($J9988,Lookup!$I:$M,Lookup!K$2,0),"")</f>
        <v/>
      </c>
      <c r="M9988" s="6" t="str">
        <f>IFERROR(VLOOKUP($J9988,Lookup!$I:$M,Lookup!L$2,0),"")</f>
        <v/>
      </c>
      <c r="N9988" s="6" t="str">
        <f>IFERROR(VLOOKUP($J9988,Lookup!$I:$M,Lookup!M$2,0),"")</f>
        <v/>
      </c>
      <c r="O9988" s="6">
        <f>IFERROR(VLOOKUP(E9988,Lookup!B:C,2,0),0)</f>
        <v>0</v>
      </c>
    </row>
    <row r="9989" customHeight="1" spans="11:15">
      <c r="K9989" s="6" t="str">
        <f>IFERROR(VLOOKUP($J9989,Lookup!$I:$M,Lookup!J$2,0),"")</f>
        <v/>
      </c>
      <c r="L9989" s="6" t="str">
        <f>IFERROR(VLOOKUP($J9989,Lookup!$I:$M,Lookup!K$2,0),"")</f>
        <v/>
      </c>
      <c r="M9989" s="6" t="str">
        <f>IFERROR(VLOOKUP($J9989,Lookup!$I:$M,Lookup!L$2,0),"")</f>
        <v/>
      </c>
      <c r="N9989" s="6" t="str">
        <f>IFERROR(VLOOKUP($J9989,Lookup!$I:$M,Lookup!M$2,0),"")</f>
        <v/>
      </c>
      <c r="O9989" s="6">
        <f>IFERROR(VLOOKUP(E9989,Lookup!B:C,2,0),0)</f>
        <v>0</v>
      </c>
    </row>
    <row r="9990" customHeight="1" spans="11:15">
      <c r="K9990" s="6" t="str">
        <f>IFERROR(VLOOKUP($J9990,Lookup!$I:$M,Lookup!J$2,0),"")</f>
        <v/>
      </c>
      <c r="L9990" s="6" t="str">
        <f>IFERROR(VLOOKUP($J9990,Lookup!$I:$M,Lookup!K$2,0),"")</f>
        <v/>
      </c>
      <c r="M9990" s="6" t="str">
        <f>IFERROR(VLOOKUP($J9990,Lookup!$I:$M,Lookup!L$2,0),"")</f>
        <v/>
      </c>
      <c r="N9990" s="6" t="str">
        <f>IFERROR(VLOOKUP($J9990,Lookup!$I:$M,Lookup!M$2,0),"")</f>
        <v/>
      </c>
      <c r="O9990" s="6">
        <f>IFERROR(VLOOKUP(E9990,Lookup!B:C,2,0),0)</f>
        <v>0</v>
      </c>
    </row>
    <row r="9991" customHeight="1" spans="11:15">
      <c r="K9991" s="6" t="str">
        <f>IFERROR(VLOOKUP($J9991,Lookup!$I:$M,Lookup!J$2,0),"")</f>
        <v/>
      </c>
      <c r="L9991" s="6" t="str">
        <f>IFERROR(VLOOKUP($J9991,Lookup!$I:$M,Lookup!K$2,0),"")</f>
        <v/>
      </c>
      <c r="M9991" s="6" t="str">
        <f>IFERROR(VLOOKUP($J9991,Lookup!$I:$M,Lookup!L$2,0),"")</f>
        <v/>
      </c>
      <c r="N9991" s="6" t="str">
        <f>IFERROR(VLOOKUP($J9991,Lookup!$I:$M,Lookup!M$2,0),"")</f>
        <v/>
      </c>
      <c r="O9991" s="6">
        <f>IFERROR(VLOOKUP(E9991,Lookup!B:C,2,0),0)</f>
        <v>0</v>
      </c>
    </row>
    <row r="9992" customHeight="1" spans="11:15">
      <c r="K9992" s="6" t="str">
        <f>IFERROR(VLOOKUP($J9992,Lookup!$I:$M,Lookup!J$2,0),"")</f>
        <v/>
      </c>
      <c r="L9992" s="6" t="str">
        <f>IFERROR(VLOOKUP($J9992,Lookup!$I:$M,Lookup!K$2,0),"")</f>
        <v/>
      </c>
      <c r="M9992" s="6" t="str">
        <f>IFERROR(VLOOKUP($J9992,Lookup!$I:$M,Lookup!L$2,0),"")</f>
        <v/>
      </c>
      <c r="N9992" s="6" t="str">
        <f>IFERROR(VLOOKUP($J9992,Lookup!$I:$M,Lookup!M$2,0),"")</f>
        <v/>
      </c>
      <c r="O9992" s="6">
        <f>IFERROR(VLOOKUP(E9992,Lookup!B:C,2,0),0)</f>
        <v>0</v>
      </c>
    </row>
    <row r="9993" customHeight="1" spans="11:15">
      <c r="K9993" s="6" t="str">
        <f>IFERROR(VLOOKUP($J9993,Lookup!$I:$M,Lookup!J$2,0),"")</f>
        <v/>
      </c>
      <c r="L9993" s="6" t="str">
        <f>IFERROR(VLOOKUP($J9993,Lookup!$I:$M,Lookup!K$2,0),"")</f>
        <v/>
      </c>
      <c r="M9993" s="6" t="str">
        <f>IFERROR(VLOOKUP($J9993,Lookup!$I:$M,Lookup!L$2,0),"")</f>
        <v/>
      </c>
      <c r="N9993" s="6" t="str">
        <f>IFERROR(VLOOKUP($J9993,Lookup!$I:$M,Lookup!M$2,0),"")</f>
        <v/>
      </c>
      <c r="O9993" s="6">
        <f>IFERROR(VLOOKUP(E9993,Lookup!B:C,2,0),0)</f>
        <v>0</v>
      </c>
    </row>
    <row r="9994" customHeight="1" spans="11:15">
      <c r="K9994" s="6" t="str">
        <f>IFERROR(VLOOKUP($J9994,Lookup!$I:$M,Lookup!J$2,0),"")</f>
        <v/>
      </c>
      <c r="L9994" s="6" t="str">
        <f>IFERROR(VLOOKUP($J9994,Lookup!$I:$M,Lookup!K$2,0),"")</f>
        <v/>
      </c>
      <c r="M9994" s="6" t="str">
        <f>IFERROR(VLOOKUP($J9994,Lookup!$I:$M,Lookup!L$2,0),"")</f>
        <v/>
      </c>
      <c r="N9994" s="6" t="str">
        <f>IFERROR(VLOOKUP($J9994,Lookup!$I:$M,Lookup!M$2,0),"")</f>
        <v/>
      </c>
      <c r="O9994" s="6">
        <f>IFERROR(VLOOKUP(E9994,Lookup!B:C,2,0),0)</f>
        <v>0</v>
      </c>
    </row>
    <row r="9995" customHeight="1" spans="11:15">
      <c r="K9995" s="6" t="str">
        <f>IFERROR(VLOOKUP($J9995,Lookup!$I:$M,Lookup!J$2,0),"")</f>
        <v/>
      </c>
      <c r="L9995" s="6" t="str">
        <f>IFERROR(VLOOKUP($J9995,Lookup!$I:$M,Lookup!K$2,0),"")</f>
        <v/>
      </c>
      <c r="M9995" s="6" t="str">
        <f>IFERROR(VLOOKUP($J9995,Lookup!$I:$M,Lookup!L$2,0),"")</f>
        <v/>
      </c>
      <c r="N9995" s="6" t="str">
        <f>IFERROR(VLOOKUP($J9995,Lookup!$I:$M,Lookup!M$2,0),"")</f>
        <v/>
      </c>
      <c r="O9995" s="6">
        <f>IFERROR(VLOOKUP(E9995,Lookup!B:C,2,0),0)</f>
        <v>0</v>
      </c>
    </row>
    <row r="9996" customHeight="1" spans="11:15">
      <c r="K9996" s="6" t="str">
        <f>IFERROR(VLOOKUP($J9996,Lookup!$I:$M,Lookup!J$2,0),"")</f>
        <v/>
      </c>
      <c r="L9996" s="6" t="str">
        <f>IFERROR(VLOOKUP($J9996,Lookup!$I:$M,Lookup!K$2,0),"")</f>
        <v/>
      </c>
      <c r="M9996" s="6" t="str">
        <f>IFERROR(VLOOKUP($J9996,Lookup!$I:$M,Lookup!L$2,0),"")</f>
        <v/>
      </c>
      <c r="N9996" s="6" t="str">
        <f>IFERROR(VLOOKUP($J9996,Lookup!$I:$M,Lookup!M$2,0),"")</f>
        <v/>
      </c>
      <c r="O9996" s="6">
        <f>IFERROR(VLOOKUP(E9996,Lookup!B:C,2,0),0)</f>
        <v>0</v>
      </c>
    </row>
    <row r="9997" customHeight="1" spans="11:15">
      <c r="K9997" s="6" t="str">
        <f>IFERROR(VLOOKUP($J9997,Lookup!$I:$M,Lookup!J$2,0),"")</f>
        <v/>
      </c>
      <c r="L9997" s="6" t="str">
        <f>IFERROR(VLOOKUP($J9997,Lookup!$I:$M,Lookup!K$2,0),"")</f>
        <v/>
      </c>
      <c r="M9997" s="6" t="str">
        <f>IFERROR(VLOOKUP($J9997,Lookup!$I:$M,Lookup!L$2,0),"")</f>
        <v/>
      </c>
      <c r="N9997" s="6" t="str">
        <f>IFERROR(VLOOKUP($J9997,Lookup!$I:$M,Lookup!M$2,0),"")</f>
        <v/>
      </c>
      <c r="O9997" s="6">
        <f>IFERROR(VLOOKUP(E9997,Lookup!B:C,2,0),0)</f>
        <v>0</v>
      </c>
    </row>
    <row r="9998" customHeight="1" spans="11:15">
      <c r="K9998" s="6" t="str">
        <f>IFERROR(VLOOKUP($J9998,Lookup!$I:$M,Lookup!J$2,0),"")</f>
        <v/>
      </c>
      <c r="L9998" s="6" t="str">
        <f>IFERROR(VLOOKUP($J9998,Lookup!$I:$M,Lookup!K$2,0),"")</f>
        <v/>
      </c>
      <c r="M9998" s="6" t="str">
        <f>IFERROR(VLOOKUP($J9998,Lookup!$I:$M,Lookup!L$2,0),"")</f>
        <v/>
      </c>
      <c r="N9998" s="6" t="str">
        <f>IFERROR(VLOOKUP($J9998,Lookup!$I:$M,Lookup!M$2,0),"")</f>
        <v/>
      </c>
      <c r="O9998" s="6">
        <f>IFERROR(VLOOKUP(E9998,Lookup!B:C,2,0),0)</f>
        <v>0</v>
      </c>
    </row>
    <row r="9999" customHeight="1" spans="11:15">
      <c r="K9999" s="6" t="str">
        <f>IFERROR(VLOOKUP($J9999,Lookup!$I:$M,Lookup!J$2,0),"")</f>
        <v/>
      </c>
      <c r="L9999" s="6" t="str">
        <f>IFERROR(VLOOKUP($J9999,Lookup!$I:$M,Lookup!K$2,0),"")</f>
        <v/>
      </c>
      <c r="M9999" s="6" t="str">
        <f>IFERROR(VLOOKUP($J9999,Lookup!$I:$M,Lookup!L$2,0),"")</f>
        <v/>
      </c>
      <c r="N9999" s="6" t="str">
        <f>IFERROR(VLOOKUP($J9999,Lookup!$I:$M,Lookup!M$2,0),"")</f>
        <v/>
      </c>
      <c r="O9999" s="6">
        <f>IFERROR(VLOOKUP(E9999,Lookup!B:C,2,0),0)</f>
        <v>0</v>
      </c>
    </row>
    <row r="10000" customHeight="1" spans="11:15">
      <c r="K10000" s="6" t="str">
        <f>IFERROR(VLOOKUP($J10000,Lookup!$I:$M,Lookup!J$2,0),"")</f>
        <v/>
      </c>
      <c r="L10000" s="6" t="str">
        <f>IFERROR(VLOOKUP($J10000,Lookup!$I:$M,Lookup!K$2,0),"")</f>
        <v/>
      </c>
      <c r="M10000" s="6" t="str">
        <f>IFERROR(VLOOKUP($J10000,Lookup!$I:$M,Lookup!L$2,0),"")</f>
        <v/>
      </c>
      <c r="N10000" s="6" t="str">
        <f>IFERROR(VLOOKUP($J10000,Lookup!$I:$M,Lookup!M$2,0),"")</f>
        <v/>
      </c>
      <c r="O10000" s="6">
        <f>IFERROR(VLOOKUP(E10000,Lookup!B:C,2,0),0)</f>
        <v>0</v>
      </c>
    </row>
    <row r="10001" customHeight="1" spans="11:15">
      <c r="K10001" s="6" t="str">
        <f>IFERROR(VLOOKUP($J10001,Lookup!$I:$M,Lookup!J$2,0),"")</f>
        <v/>
      </c>
      <c r="L10001" s="6" t="str">
        <f>IFERROR(VLOOKUP($J10001,Lookup!$I:$M,Lookup!K$2,0),"")</f>
        <v/>
      </c>
      <c r="M10001" s="6" t="str">
        <f>IFERROR(VLOOKUP($J10001,Lookup!$I:$M,Lookup!L$2,0),"")</f>
        <v/>
      </c>
      <c r="N10001" s="6" t="str">
        <f>IFERROR(VLOOKUP($J10001,Lookup!$I:$M,Lookup!M$2,0),"")</f>
        <v/>
      </c>
      <c r="O10001" s="6">
        <f>IFERROR(VLOOKUP(E10001,Lookup!B:C,2,0),0)</f>
        <v>0</v>
      </c>
    </row>
    <row r="10002" customHeight="1" spans="11:15">
      <c r="K10002" s="6" t="str">
        <f>IFERROR(VLOOKUP($J10002,Lookup!$I:$M,Lookup!J$2,0),"")</f>
        <v/>
      </c>
      <c r="L10002" s="6" t="str">
        <f>IFERROR(VLOOKUP($J10002,Lookup!$I:$M,Lookup!K$2,0),"")</f>
        <v/>
      </c>
      <c r="M10002" s="6" t="str">
        <f>IFERROR(VLOOKUP($J10002,Lookup!$I:$M,Lookup!L$2,0),"")</f>
        <v/>
      </c>
      <c r="N10002" s="6" t="str">
        <f>IFERROR(VLOOKUP($J10002,Lookup!$I:$M,Lookup!M$2,0),"")</f>
        <v/>
      </c>
      <c r="O10002" s="6">
        <f>IFERROR(VLOOKUP(E10002,Lookup!B:C,2,0),0)</f>
        <v>0</v>
      </c>
    </row>
    <row r="10003" customHeight="1" spans="11:15">
      <c r="K10003" s="6" t="str">
        <f>IFERROR(VLOOKUP($J10003,Lookup!$I:$M,Lookup!J$2,0),"")</f>
        <v/>
      </c>
      <c r="L10003" s="6" t="str">
        <f>IFERROR(VLOOKUP($J10003,Lookup!$I:$M,Lookup!K$2,0),"")</f>
        <v/>
      </c>
      <c r="M10003" s="6" t="str">
        <f>IFERROR(VLOOKUP($J10003,Lookup!$I:$M,Lookup!L$2,0),"")</f>
        <v/>
      </c>
      <c r="N10003" s="6" t="str">
        <f>IFERROR(VLOOKUP($J10003,Lookup!$I:$M,Lookup!M$2,0),"")</f>
        <v/>
      </c>
      <c r="O10003" s="6">
        <f>IFERROR(VLOOKUP(E10003,Lookup!B:C,2,0),0)</f>
        <v>0</v>
      </c>
    </row>
    <row r="10004" customHeight="1" spans="11:15">
      <c r="K10004" s="6" t="str">
        <f>IFERROR(VLOOKUP($J10004,Lookup!$I:$M,Lookup!J$2,0),"")</f>
        <v/>
      </c>
      <c r="L10004" s="6" t="str">
        <f>IFERROR(VLOOKUP($J10004,Lookup!$I:$M,Lookup!K$2,0),"")</f>
        <v/>
      </c>
      <c r="M10004" s="6" t="str">
        <f>IFERROR(VLOOKUP($J10004,Lookup!$I:$M,Lookup!L$2,0),"")</f>
        <v/>
      </c>
      <c r="N10004" s="6" t="str">
        <f>IFERROR(VLOOKUP($J10004,Lookup!$I:$M,Lookup!M$2,0),"")</f>
        <v/>
      </c>
      <c r="O10004" s="6">
        <f>IFERROR(VLOOKUP(E10004,Lookup!B:C,2,0),0)</f>
        <v>0</v>
      </c>
    </row>
    <row r="10005" customHeight="1" spans="11:15">
      <c r="K10005" s="6" t="str">
        <f>IFERROR(VLOOKUP($J10005,Lookup!$I:$M,Lookup!J$2,0),"")</f>
        <v/>
      </c>
      <c r="L10005" s="6" t="str">
        <f>IFERROR(VLOOKUP($J10005,Lookup!$I:$M,Lookup!K$2,0),"")</f>
        <v/>
      </c>
      <c r="M10005" s="6" t="str">
        <f>IFERROR(VLOOKUP($J10005,Lookup!$I:$M,Lookup!L$2,0),"")</f>
        <v/>
      </c>
      <c r="N10005" s="6" t="str">
        <f>IFERROR(VLOOKUP($J10005,Lookup!$I:$M,Lookup!M$2,0),"")</f>
        <v/>
      </c>
      <c r="O10005" s="6">
        <f>IFERROR(VLOOKUP(E10005,Lookup!B:C,2,0),0)</f>
        <v>0</v>
      </c>
    </row>
    <row r="10006" customHeight="1" spans="11:15">
      <c r="K10006" s="6" t="str">
        <f>IFERROR(VLOOKUP($J10006,Lookup!$I:$M,Lookup!J$2,0),"")</f>
        <v/>
      </c>
      <c r="L10006" s="6" t="str">
        <f>IFERROR(VLOOKUP($J10006,Lookup!$I:$M,Lookup!K$2,0),"")</f>
        <v/>
      </c>
      <c r="M10006" s="6" t="str">
        <f>IFERROR(VLOOKUP($J10006,Lookup!$I:$M,Lookup!L$2,0),"")</f>
        <v/>
      </c>
      <c r="N10006" s="6" t="str">
        <f>IFERROR(VLOOKUP($J10006,Lookup!$I:$M,Lookup!M$2,0),"")</f>
        <v/>
      </c>
      <c r="O10006" s="6">
        <f>IFERROR(VLOOKUP(E10006,Lookup!B:C,2,0),0)</f>
        <v>0</v>
      </c>
    </row>
    <row r="10007" customHeight="1" spans="11:15">
      <c r="K10007" s="6" t="str">
        <f>IFERROR(VLOOKUP($J10007,Lookup!$I:$M,Lookup!J$2,0),"")</f>
        <v/>
      </c>
      <c r="L10007" s="6" t="str">
        <f>IFERROR(VLOOKUP($J10007,Lookup!$I:$M,Lookup!K$2,0),"")</f>
        <v/>
      </c>
      <c r="M10007" s="6" t="str">
        <f>IFERROR(VLOOKUP($J10007,Lookup!$I:$M,Lookup!L$2,0),"")</f>
        <v/>
      </c>
      <c r="N10007" s="6" t="str">
        <f>IFERROR(VLOOKUP($J10007,Lookup!$I:$M,Lookup!M$2,0),"")</f>
        <v/>
      </c>
      <c r="O10007" s="6">
        <f>IFERROR(VLOOKUP(E10007,Lookup!B:C,2,0),0)</f>
        <v>0</v>
      </c>
    </row>
    <row r="10008" customHeight="1" spans="11:15">
      <c r="K10008" s="6" t="str">
        <f>IFERROR(VLOOKUP($J10008,Lookup!$I:$M,Lookup!J$2,0),"")</f>
        <v/>
      </c>
      <c r="L10008" s="6" t="str">
        <f>IFERROR(VLOOKUP($J10008,Lookup!$I:$M,Lookup!K$2,0),"")</f>
        <v/>
      </c>
      <c r="M10008" s="6" t="str">
        <f>IFERROR(VLOOKUP($J10008,Lookup!$I:$M,Lookup!L$2,0),"")</f>
        <v/>
      </c>
      <c r="N10008" s="6" t="str">
        <f>IFERROR(VLOOKUP($J10008,Lookup!$I:$M,Lookup!M$2,0),"")</f>
        <v/>
      </c>
      <c r="O10008" s="6">
        <f>IFERROR(VLOOKUP(E10008,Lookup!B:C,2,0),0)</f>
        <v>0</v>
      </c>
    </row>
    <row r="10009" customHeight="1" spans="11:15">
      <c r="K10009" s="6" t="str">
        <f>IFERROR(VLOOKUP($J10009,Lookup!$I:$M,Lookup!J$2,0),"")</f>
        <v/>
      </c>
      <c r="L10009" s="6" t="str">
        <f>IFERROR(VLOOKUP($J10009,Lookup!$I:$M,Lookup!K$2,0),"")</f>
        <v/>
      </c>
      <c r="M10009" s="6" t="str">
        <f>IFERROR(VLOOKUP($J10009,Lookup!$I:$M,Lookup!L$2,0),"")</f>
        <v/>
      </c>
      <c r="N10009" s="6" t="str">
        <f>IFERROR(VLOOKUP($J10009,Lookup!$I:$M,Lookup!M$2,0),"")</f>
        <v/>
      </c>
      <c r="O10009" s="6">
        <f>IFERROR(VLOOKUP(E10009,Lookup!B:C,2,0),0)</f>
        <v>0</v>
      </c>
    </row>
    <row r="10010" customHeight="1" spans="11:15">
      <c r="K10010" s="6" t="str">
        <f>IFERROR(VLOOKUP($J10010,Lookup!$I:$M,Lookup!J$2,0),"")</f>
        <v/>
      </c>
      <c r="L10010" s="6" t="str">
        <f>IFERROR(VLOOKUP($J10010,Lookup!$I:$M,Lookup!K$2,0),"")</f>
        <v/>
      </c>
      <c r="M10010" s="6" t="str">
        <f>IFERROR(VLOOKUP($J10010,Lookup!$I:$M,Lookup!L$2,0),"")</f>
        <v/>
      </c>
      <c r="N10010" s="6" t="str">
        <f>IFERROR(VLOOKUP($J10010,Lookup!$I:$M,Lookup!M$2,0),"")</f>
        <v/>
      </c>
      <c r="O10010" s="6">
        <f>IFERROR(VLOOKUP(E10010,Lookup!B:C,2,0),0)</f>
        <v>0</v>
      </c>
    </row>
    <row r="10011" customHeight="1" spans="11:15">
      <c r="K10011" s="6" t="str">
        <f>IFERROR(VLOOKUP($J10011,Lookup!$I:$M,Lookup!J$2,0),"")</f>
        <v/>
      </c>
      <c r="L10011" s="6" t="str">
        <f>IFERROR(VLOOKUP($J10011,Lookup!$I:$M,Lookup!K$2,0),"")</f>
        <v/>
      </c>
      <c r="M10011" s="6" t="str">
        <f>IFERROR(VLOOKUP($J10011,Lookup!$I:$M,Lookup!L$2,0),"")</f>
        <v/>
      </c>
      <c r="N10011" s="6" t="str">
        <f>IFERROR(VLOOKUP($J10011,Lookup!$I:$M,Lookup!M$2,0),"")</f>
        <v/>
      </c>
      <c r="O10011" s="6">
        <f>IFERROR(VLOOKUP(E10011,Lookup!B:C,2,0),0)</f>
        <v>0</v>
      </c>
    </row>
    <row r="10012" customHeight="1" spans="11:15">
      <c r="K10012" s="6" t="str">
        <f>IFERROR(VLOOKUP($J10012,Lookup!$I:$M,Lookup!J$2,0),"")</f>
        <v/>
      </c>
      <c r="L10012" s="6" t="str">
        <f>IFERROR(VLOOKUP($J10012,Lookup!$I:$M,Lookup!K$2,0),"")</f>
        <v/>
      </c>
      <c r="M10012" s="6" t="str">
        <f>IFERROR(VLOOKUP($J10012,Lookup!$I:$M,Lookup!L$2,0),"")</f>
        <v/>
      </c>
      <c r="N10012" s="6" t="str">
        <f>IFERROR(VLOOKUP($J10012,Lookup!$I:$M,Lookup!M$2,0),"")</f>
        <v/>
      </c>
      <c r="O10012" s="6">
        <f>IFERROR(VLOOKUP(E10012,Lookup!B:C,2,0),0)</f>
        <v>0</v>
      </c>
    </row>
    <row r="10013" customHeight="1" spans="11:15">
      <c r="K10013" s="6" t="str">
        <f>IFERROR(VLOOKUP($J10013,Lookup!$I:$M,Lookup!J$2,0),"")</f>
        <v/>
      </c>
      <c r="L10013" s="6" t="str">
        <f>IFERROR(VLOOKUP($J10013,Lookup!$I:$M,Lookup!K$2,0),"")</f>
        <v/>
      </c>
      <c r="M10013" s="6" t="str">
        <f>IFERROR(VLOOKUP($J10013,Lookup!$I:$M,Lookup!L$2,0),"")</f>
        <v/>
      </c>
      <c r="N10013" s="6" t="str">
        <f>IFERROR(VLOOKUP($J10013,Lookup!$I:$M,Lookup!M$2,0),"")</f>
        <v/>
      </c>
      <c r="O10013" s="6">
        <f>IFERROR(VLOOKUP(E10013,Lookup!B:C,2,0),0)</f>
        <v>0</v>
      </c>
    </row>
    <row r="10014" customHeight="1" spans="11:15">
      <c r="K10014" s="6" t="str">
        <f>IFERROR(VLOOKUP($J10014,Lookup!$I:$M,Lookup!J$2,0),"")</f>
        <v/>
      </c>
      <c r="L10014" s="6" t="str">
        <f>IFERROR(VLOOKUP($J10014,Lookup!$I:$M,Lookup!K$2,0),"")</f>
        <v/>
      </c>
      <c r="M10014" s="6" t="str">
        <f>IFERROR(VLOOKUP($J10014,Lookup!$I:$M,Lookup!L$2,0),"")</f>
        <v/>
      </c>
      <c r="N10014" s="6" t="str">
        <f>IFERROR(VLOOKUP($J10014,Lookup!$I:$M,Lookup!M$2,0),"")</f>
        <v/>
      </c>
      <c r="O10014" s="6">
        <f>IFERROR(VLOOKUP(E10014,Lookup!B:C,2,0),0)</f>
        <v>0</v>
      </c>
    </row>
    <row r="10015" customHeight="1" spans="11:15">
      <c r="K10015" s="6" t="str">
        <f>IFERROR(VLOOKUP($J10015,Lookup!$I:$M,Lookup!J$2,0),"")</f>
        <v/>
      </c>
      <c r="L10015" s="6" t="str">
        <f>IFERROR(VLOOKUP($J10015,Lookup!$I:$M,Lookup!K$2,0),"")</f>
        <v/>
      </c>
      <c r="M10015" s="6" t="str">
        <f>IFERROR(VLOOKUP($J10015,Lookup!$I:$M,Lookup!L$2,0),"")</f>
        <v/>
      </c>
      <c r="N10015" s="6" t="str">
        <f>IFERROR(VLOOKUP($J10015,Lookup!$I:$M,Lookup!M$2,0),"")</f>
        <v/>
      </c>
      <c r="O10015" s="6">
        <f>IFERROR(VLOOKUP(E10015,Lookup!B:C,2,0),0)</f>
        <v>0</v>
      </c>
    </row>
    <row r="10016" customHeight="1" spans="11:15">
      <c r="K10016" s="6" t="str">
        <f>IFERROR(VLOOKUP($J10016,Lookup!$I:$M,Lookup!J$2,0),"")</f>
        <v/>
      </c>
      <c r="L10016" s="6" t="str">
        <f>IFERROR(VLOOKUP($J10016,Lookup!$I:$M,Lookup!K$2,0),"")</f>
        <v/>
      </c>
      <c r="M10016" s="6" t="str">
        <f>IFERROR(VLOOKUP($J10016,Lookup!$I:$M,Lookup!L$2,0),"")</f>
        <v/>
      </c>
      <c r="N10016" s="6" t="str">
        <f>IFERROR(VLOOKUP($J10016,Lookup!$I:$M,Lookup!M$2,0),"")</f>
        <v/>
      </c>
      <c r="O10016" s="6">
        <f>IFERROR(VLOOKUP(E10016,Lookup!B:C,2,0),0)</f>
        <v>0</v>
      </c>
    </row>
    <row r="10017" customHeight="1" spans="11:15">
      <c r="K10017" s="6" t="str">
        <f>IFERROR(VLOOKUP($J10017,Lookup!$I:$M,Lookup!J$2,0),"")</f>
        <v/>
      </c>
      <c r="L10017" s="6" t="str">
        <f>IFERROR(VLOOKUP($J10017,Lookup!$I:$M,Lookup!K$2,0),"")</f>
        <v/>
      </c>
      <c r="M10017" s="6" t="str">
        <f>IFERROR(VLOOKUP($J10017,Lookup!$I:$M,Lookup!L$2,0),"")</f>
        <v/>
      </c>
      <c r="N10017" s="6" t="str">
        <f>IFERROR(VLOOKUP($J10017,Lookup!$I:$M,Lookup!M$2,0),"")</f>
        <v/>
      </c>
      <c r="O10017" s="6">
        <f>IFERROR(VLOOKUP(E10017,Lookup!B:C,2,0),0)</f>
        <v>0</v>
      </c>
    </row>
    <row r="10018" customHeight="1" spans="11:15">
      <c r="K10018" s="6" t="str">
        <f>IFERROR(VLOOKUP($J10018,Lookup!$I:$M,Lookup!J$2,0),"")</f>
        <v/>
      </c>
      <c r="L10018" s="6" t="str">
        <f>IFERROR(VLOOKUP($J10018,Lookup!$I:$M,Lookup!K$2,0),"")</f>
        <v/>
      </c>
      <c r="M10018" s="6" t="str">
        <f>IFERROR(VLOOKUP($J10018,Lookup!$I:$M,Lookup!L$2,0),"")</f>
        <v/>
      </c>
      <c r="N10018" s="6" t="str">
        <f>IFERROR(VLOOKUP($J10018,Lookup!$I:$M,Lookup!M$2,0),"")</f>
        <v/>
      </c>
      <c r="O10018" s="6">
        <f>IFERROR(VLOOKUP(E10018,Lookup!B:C,2,0),0)</f>
        <v>0</v>
      </c>
    </row>
    <row r="10019" customHeight="1" spans="11:15">
      <c r="K10019" s="6" t="str">
        <f>IFERROR(VLOOKUP($J10019,Lookup!$I:$M,Lookup!J$2,0),"")</f>
        <v/>
      </c>
      <c r="L10019" s="6" t="str">
        <f>IFERROR(VLOOKUP($J10019,Lookup!$I:$M,Lookup!K$2,0),"")</f>
        <v/>
      </c>
      <c r="M10019" s="6" t="str">
        <f>IFERROR(VLOOKUP($J10019,Lookup!$I:$M,Lookup!L$2,0),"")</f>
        <v/>
      </c>
      <c r="N10019" s="6" t="str">
        <f>IFERROR(VLOOKUP($J10019,Lookup!$I:$M,Lookup!M$2,0),"")</f>
        <v/>
      </c>
      <c r="O10019" s="6">
        <f>IFERROR(VLOOKUP(E10019,Lookup!B:C,2,0),0)</f>
        <v>0</v>
      </c>
    </row>
    <row r="10020" customHeight="1" spans="11:15">
      <c r="K10020" s="6" t="str">
        <f>IFERROR(VLOOKUP($J10020,Lookup!$I:$M,Lookup!J$2,0),"")</f>
        <v/>
      </c>
      <c r="L10020" s="6" t="str">
        <f>IFERROR(VLOOKUP($J10020,Lookup!$I:$M,Lookup!K$2,0),"")</f>
        <v/>
      </c>
      <c r="M10020" s="6" t="str">
        <f>IFERROR(VLOOKUP($J10020,Lookup!$I:$M,Lookup!L$2,0),"")</f>
        <v/>
      </c>
      <c r="N10020" s="6" t="str">
        <f>IFERROR(VLOOKUP($J10020,Lookup!$I:$M,Lookup!M$2,0),"")</f>
        <v/>
      </c>
      <c r="O10020" s="6">
        <f>IFERROR(VLOOKUP(E10020,Lookup!B:C,2,0),0)</f>
        <v>0</v>
      </c>
    </row>
    <row r="10021" customHeight="1" spans="11:15">
      <c r="K10021" s="6" t="str">
        <f>IFERROR(VLOOKUP($J10021,Lookup!$I:$M,Lookup!J$2,0),"")</f>
        <v/>
      </c>
      <c r="L10021" s="6" t="str">
        <f>IFERROR(VLOOKUP($J10021,Lookup!$I:$M,Lookup!K$2,0),"")</f>
        <v/>
      </c>
      <c r="M10021" s="6" t="str">
        <f>IFERROR(VLOOKUP($J10021,Lookup!$I:$M,Lookup!L$2,0),"")</f>
        <v/>
      </c>
      <c r="N10021" s="6" t="str">
        <f>IFERROR(VLOOKUP($J10021,Lookup!$I:$M,Lookup!M$2,0),"")</f>
        <v/>
      </c>
      <c r="O10021" s="6">
        <f>IFERROR(VLOOKUP(E10021,Lookup!B:C,2,0),0)</f>
        <v>0</v>
      </c>
    </row>
    <row r="10022" customHeight="1" spans="11:15">
      <c r="K10022" s="6" t="str">
        <f>IFERROR(VLOOKUP($J10022,Lookup!$I:$M,Lookup!J$2,0),"")</f>
        <v/>
      </c>
      <c r="L10022" s="6" t="str">
        <f>IFERROR(VLOOKUP($J10022,Lookup!$I:$M,Lookup!K$2,0),"")</f>
        <v/>
      </c>
      <c r="M10022" s="6" t="str">
        <f>IFERROR(VLOOKUP($J10022,Lookup!$I:$M,Lookup!L$2,0),"")</f>
        <v/>
      </c>
      <c r="N10022" s="6" t="str">
        <f>IFERROR(VLOOKUP($J10022,Lookup!$I:$M,Lookup!M$2,0),"")</f>
        <v/>
      </c>
      <c r="O10022" s="6">
        <f>IFERROR(VLOOKUP(E10022,Lookup!B:C,2,0),0)</f>
        <v>0</v>
      </c>
    </row>
    <row r="10023" customHeight="1" spans="11:15">
      <c r="K10023" s="6" t="str">
        <f>IFERROR(VLOOKUP($J10023,Lookup!$I:$M,Lookup!J$2,0),"")</f>
        <v/>
      </c>
      <c r="L10023" s="6" t="str">
        <f>IFERROR(VLOOKUP($J10023,Lookup!$I:$M,Lookup!K$2,0),"")</f>
        <v/>
      </c>
      <c r="M10023" s="6" t="str">
        <f>IFERROR(VLOOKUP($J10023,Lookup!$I:$M,Lookup!L$2,0),"")</f>
        <v/>
      </c>
      <c r="N10023" s="6" t="str">
        <f>IFERROR(VLOOKUP($J10023,Lookup!$I:$M,Lookup!M$2,0),"")</f>
        <v/>
      </c>
      <c r="O10023" s="6">
        <f>IFERROR(VLOOKUP(E10023,Lookup!B:C,2,0),0)</f>
        <v>0</v>
      </c>
    </row>
    <row r="10024" customHeight="1" spans="11:15">
      <c r="K10024" s="6" t="str">
        <f>IFERROR(VLOOKUP($J10024,Lookup!$I:$M,Lookup!J$2,0),"")</f>
        <v/>
      </c>
      <c r="L10024" s="6" t="str">
        <f>IFERROR(VLOOKUP($J10024,Lookup!$I:$M,Lookup!K$2,0),"")</f>
        <v/>
      </c>
      <c r="M10024" s="6" t="str">
        <f>IFERROR(VLOOKUP($J10024,Lookup!$I:$M,Lookup!L$2,0),"")</f>
        <v/>
      </c>
      <c r="N10024" s="6" t="str">
        <f>IFERROR(VLOOKUP($J10024,Lookup!$I:$M,Lookup!M$2,0),"")</f>
        <v/>
      </c>
      <c r="O10024" s="6">
        <f>IFERROR(VLOOKUP(E10024,Lookup!B:C,2,0),0)</f>
        <v>0</v>
      </c>
    </row>
    <row r="10025" customHeight="1" spans="11:15">
      <c r="K10025" s="6" t="str">
        <f>IFERROR(VLOOKUP($J10025,Lookup!$I:$M,Lookup!J$2,0),"")</f>
        <v/>
      </c>
      <c r="L10025" s="6" t="str">
        <f>IFERROR(VLOOKUP($J10025,Lookup!$I:$M,Lookup!K$2,0),"")</f>
        <v/>
      </c>
      <c r="M10025" s="6" t="str">
        <f>IFERROR(VLOOKUP($J10025,Lookup!$I:$M,Lookup!L$2,0),"")</f>
        <v/>
      </c>
      <c r="N10025" s="6" t="str">
        <f>IFERROR(VLOOKUP($J10025,Lookup!$I:$M,Lookup!M$2,0),"")</f>
        <v/>
      </c>
      <c r="O10025" s="6">
        <f>IFERROR(VLOOKUP(E10025,Lookup!B:C,2,0),0)</f>
        <v>0</v>
      </c>
    </row>
    <row r="10026" customHeight="1" spans="11:15">
      <c r="K10026" s="6" t="str">
        <f>IFERROR(VLOOKUP($J10026,Lookup!$I:$M,Lookup!J$2,0),"")</f>
        <v/>
      </c>
      <c r="L10026" s="6" t="str">
        <f>IFERROR(VLOOKUP($J10026,Lookup!$I:$M,Lookup!K$2,0),"")</f>
        <v/>
      </c>
      <c r="M10026" s="6" t="str">
        <f>IFERROR(VLOOKUP($J10026,Lookup!$I:$M,Lookup!L$2,0),"")</f>
        <v/>
      </c>
      <c r="N10026" s="6" t="str">
        <f>IFERROR(VLOOKUP($J10026,Lookup!$I:$M,Lookup!M$2,0),"")</f>
        <v/>
      </c>
      <c r="O10026" s="6">
        <f>IFERROR(VLOOKUP(E10026,Lookup!B:C,2,0),0)</f>
        <v>0</v>
      </c>
    </row>
    <row r="10027" customHeight="1" spans="11:15">
      <c r="K10027" s="6" t="str">
        <f>IFERROR(VLOOKUP($J10027,Lookup!$I:$M,Lookup!J$2,0),"")</f>
        <v/>
      </c>
      <c r="L10027" s="6" t="str">
        <f>IFERROR(VLOOKUP($J10027,Lookup!$I:$M,Lookup!K$2,0),"")</f>
        <v/>
      </c>
      <c r="M10027" s="6" t="str">
        <f>IFERROR(VLOOKUP($J10027,Lookup!$I:$M,Lookup!L$2,0),"")</f>
        <v/>
      </c>
      <c r="N10027" s="6" t="str">
        <f>IFERROR(VLOOKUP($J10027,Lookup!$I:$M,Lookup!M$2,0),"")</f>
        <v/>
      </c>
      <c r="O10027" s="6">
        <f>IFERROR(VLOOKUP(E10027,Lookup!B:C,2,0),0)</f>
        <v>0</v>
      </c>
    </row>
    <row r="10028" customHeight="1" spans="11:15">
      <c r="K10028" s="6" t="str">
        <f>IFERROR(VLOOKUP($J10028,Lookup!$I:$M,Lookup!J$2,0),"")</f>
        <v/>
      </c>
      <c r="L10028" s="6" t="str">
        <f>IFERROR(VLOOKUP($J10028,Lookup!$I:$M,Lookup!K$2,0),"")</f>
        <v/>
      </c>
      <c r="M10028" s="6" t="str">
        <f>IFERROR(VLOOKUP($J10028,Lookup!$I:$M,Lookup!L$2,0),"")</f>
        <v/>
      </c>
      <c r="N10028" s="6" t="str">
        <f>IFERROR(VLOOKUP($J10028,Lookup!$I:$M,Lookup!M$2,0),"")</f>
        <v/>
      </c>
      <c r="O10028" s="6">
        <f>IFERROR(VLOOKUP(E10028,Lookup!B:C,2,0),0)</f>
        <v>0</v>
      </c>
    </row>
    <row r="10029" customHeight="1" spans="11:15">
      <c r="K10029" s="6" t="str">
        <f>IFERROR(VLOOKUP($J10029,Lookup!$I:$M,Lookup!J$2,0),"")</f>
        <v/>
      </c>
      <c r="L10029" s="6" t="str">
        <f>IFERROR(VLOOKUP($J10029,Lookup!$I:$M,Lookup!K$2,0),"")</f>
        <v/>
      </c>
      <c r="M10029" s="6" t="str">
        <f>IFERROR(VLOOKUP($J10029,Lookup!$I:$M,Lookup!L$2,0),"")</f>
        <v/>
      </c>
      <c r="N10029" s="6" t="str">
        <f>IFERROR(VLOOKUP($J10029,Lookup!$I:$M,Lookup!M$2,0),"")</f>
        <v/>
      </c>
      <c r="O10029" s="6">
        <f>IFERROR(VLOOKUP(E10029,Lookup!B:C,2,0),0)</f>
        <v>0</v>
      </c>
    </row>
    <row r="10030" customHeight="1" spans="11:15">
      <c r="K10030" s="6" t="str">
        <f>IFERROR(VLOOKUP($J10030,Lookup!$I:$M,Lookup!J$2,0),"")</f>
        <v/>
      </c>
      <c r="L10030" s="6" t="str">
        <f>IFERROR(VLOOKUP($J10030,Lookup!$I:$M,Lookup!K$2,0),"")</f>
        <v/>
      </c>
      <c r="M10030" s="6" t="str">
        <f>IFERROR(VLOOKUP($J10030,Lookup!$I:$M,Lookup!L$2,0),"")</f>
        <v/>
      </c>
      <c r="N10030" s="6" t="str">
        <f>IFERROR(VLOOKUP($J10030,Lookup!$I:$M,Lookup!M$2,0),"")</f>
        <v/>
      </c>
      <c r="O10030" s="6">
        <f>IFERROR(VLOOKUP(E10030,Lookup!B:C,2,0),0)</f>
        <v>0</v>
      </c>
    </row>
    <row r="10031" customHeight="1" spans="11:15">
      <c r="K10031" s="6" t="str">
        <f>IFERROR(VLOOKUP($J10031,Lookup!$I:$M,Lookup!J$2,0),"")</f>
        <v/>
      </c>
      <c r="L10031" s="6" t="str">
        <f>IFERROR(VLOOKUP($J10031,Lookup!$I:$M,Lookup!K$2,0),"")</f>
        <v/>
      </c>
      <c r="M10031" s="6" t="str">
        <f>IFERROR(VLOOKUP($J10031,Lookup!$I:$M,Lookup!L$2,0),"")</f>
        <v/>
      </c>
      <c r="N10031" s="6" t="str">
        <f>IFERROR(VLOOKUP($J10031,Lookup!$I:$M,Lookup!M$2,0),"")</f>
        <v/>
      </c>
      <c r="O10031" s="6">
        <f>IFERROR(VLOOKUP(E10031,Lookup!B:C,2,0),0)</f>
        <v>0</v>
      </c>
    </row>
    <row r="10032" customHeight="1" spans="11:15">
      <c r="K10032" s="6" t="str">
        <f>IFERROR(VLOOKUP($J10032,Lookup!$I:$M,Lookup!J$2,0),"")</f>
        <v/>
      </c>
      <c r="L10032" s="6" t="str">
        <f>IFERROR(VLOOKUP($J10032,Lookup!$I:$M,Lookup!K$2,0),"")</f>
        <v/>
      </c>
      <c r="M10032" s="6" t="str">
        <f>IFERROR(VLOOKUP($J10032,Lookup!$I:$M,Lookup!L$2,0),"")</f>
        <v/>
      </c>
      <c r="N10032" s="6" t="str">
        <f>IFERROR(VLOOKUP($J10032,Lookup!$I:$M,Lookup!M$2,0),"")</f>
        <v/>
      </c>
      <c r="O10032" s="6">
        <f>IFERROR(VLOOKUP(E10032,Lookup!B:C,2,0),0)</f>
        <v>0</v>
      </c>
    </row>
    <row r="10033" customHeight="1" spans="11:15">
      <c r="K10033" s="6" t="str">
        <f>IFERROR(VLOOKUP($J10033,Lookup!$I:$M,Lookup!J$2,0),"")</f>
        <v/>
      </c>
      <c r="L10033" s="6" t="str">
        <f>IFERROR(VLOOKUP($J10033,Lookup!$I:$M,Lookup!K$2,0),"")</f>
        <v/>
      </c>
      <c r="M10033" s="6" t="str">
        <f>IFERROR(VLOOKUP($J10033,Lookup!$I:$M,Lookup!L$2,0),"")</f>
        <v/>
      </c>
      <c r="N10033" s="6" t="str">
        <f>IFERROR(VLOOKUP($J10033,Lookup!$I:$M,Lookup!M$2,0),"")</f>
        <v/>
      </c>
      <c r="O10033" s="6">
        <f>IFERROR(VLOOKUP(E10033,Lookup!B:C,2,0),0)</f>
        <v>0</v>
      </c>
    </row>
    <row r="10034" customHeight="1" spans="11:15">
      <c r="K10034" s="6" t="str">
        <f>IFERROR(VLOOKUP($J10034,Lookup!$I:$M,Lookup!J$2,0),"")</f>
        <v/>
      </c>
      <c r="L10034" s="6" t="str">
        <f>IFERROR(VLOOKUP($J10034,Lookup!$I:$M,Lookup!K$2,0),"")</f>
        <v/>
      </c>
      <c r="M10034" s="6" t="str">
        <f>IFERROR(VLOOKUP($J10034,Lookup!$I:$M,Lookup!L$2,0),"")</f>
        <v/>
      </c>
      <c r="N10034" s="6" t="str">
        <f>IFERROR(VLOOKUP($J10034,Lookup!$I:$M,Lookup!M$2,0),"")</f>
        <v/>
      </c>
      <c r="O10034" s="6">
        <f>IFERROR(VLOOKUP(E10034,Lookup!B:C,2,0),0)</f>
        <v>0</v>
      </c>
    </row>
    <row r="10035" customHeight="1" spans="11:15">
      <c r="K10035" s="6" t="str">
        <f>IFERROR(VLOOKUP($J10035,Lookup!$I:$M,Lookup!J$2,0),"")</f>
        <v/>
      </c>
      <c r="L10035" s="6" t="str">
        <f>IFERROR(VLOOKUP($J10035,Lookup!$I:$M,Lookup!K$2,0),"")</f>
        <v/>
      </c>
      <c r="M10035" s="6" t="str">
        <f>IFERROR(VLOOKUP($J10035,Lookup!$I:$M,Lookup!L$2,0),"")</f>
        <v/>
      </c>
      <c r="N10035" s="6" t="str">
        <f>IFERROR(VLOOKUP($J10035,Lookup!$I:$M,Lookup!M$2,0),"")</f>
        <v/>
      </c>
      <c r="O10035" s="6">
        <f>IFERROR(VLOOKUP(E10035,Lookup!B:C,2,0),0)</f>
        <v>0</v>
      </c>
    </row>
    <row r="10036" customHeight="1" spans="11:15">
      <c r="K10036" s="6" t="str">
        <f>IFERROR(VLOOKUP($J10036,Lookup!$I:$M,Lookup!J$2,0),"")</f>
        <v/>
      </c>
      <c r="L10036" s="6" t="str">
        <f>IFERROR(VLOOKUP($J10036,Lookup!$I:$M,Lookup!K$2,0),"")</f>
        <v/>
      </c>
      <c r="M10036" s="6" t="str">
        <f>IFERROR(VLOOKUP($J10036,Lookup!$I:$M,Lookup!L$2,0),"")</f>
        <v/>
      </c>
      <c r="N10036" s="6" t="str">
        <f>IFERROR(VLOOKUP($J10036,Lookup!$I:$M,Lookup!M$2,0),"")</f>
        <v/>
      </c>
      <c r="O10036" s="6">
        <f>IFERROR(VLOOKUP(E10036,Lookup!B:C,2,0),0)</f>
        <v>0</v>
      </c>
    </row>
    <row r="10037" customHeight="1" spans="11:15">
      <c r="K10037" s="6" t="str">
        <f>IFERROR(VLOOKUP($J10037,Lookup!$I:$M,Lookup!J$2,0),"")</f>
        <v/>
      </c>
      <c r="L10037" s="6" t="str">
        <f>IFERROR(VLOOKUP($J10037,Lookup!$I:$M,Lookup!K$2,0),"")</f>
        <v/>
      </c>
      <c r="M10037" s="6" t="str">
        <f>IFERROR(VLOOKUP($J10037,Lookup!$I:$M,Lookup!L$2,0),"")</f>
        <v/>
      </c>
      <c r="N10037" s="6" t="str">
        <f>IFERROR(VLOOKUP($J10037,Lookup!$I:$M,Lookup!M$2,0),"")</f>
        <v/>
      </c>
      <c r="O10037" s="6">
        <f>IFERROR(VLOOKUP(E10037,Lookup!B:C,2,0),0)</f>
        <v>0</v>
      </c>
    </row>
    <row r="10038" customHeight="1" spans="11:15">
      <c r="K10038" s="6" t="str">
        <f>IFERROR(VLOOKUP($J10038,Lookup!$I:$M,Lookup!J$2,0),"")</f>
        <v/>
      </c>
      <c r="L10038" s="6" t="str">
        <f>IFERROR(VLOOKUP($J10038,Lookup!$I:$M,Lookup!K$2,0),"")</f>
        <v/>
      </c>
      <c r="M10038" s="6" t="str">
        <f>IFERROR(VLOOKUP($J10038,Lookup!$I:$M,Lookup!L$2,0),"")</f>
        <v/>
      </c>
      <c r="N10038" s="6" t="str">
        <f>IFERROR(VLOOKUP($J10038,Lookup!$I:$M,Lookup!M$2,0),"")</f>
        <v/>
      </c>
      <c r="O10038" s="6">
        <f>IFERROR(VLOOKUP(E10038,Lookup!B:C,2,0),0)</f>
        <v>0</v>
      </c>
    </row>
    <row r="10039" customHeight="1" spans="11:15">
      <c r="K10039" s="6" t="str">
        <f>IFERROR(VLOOKUP($J10039,Lookup!$I:$M,Lookup!J$2,0),"")</f>
        <v/>
      </c>
      <c r="L10039" s="6" t="str">
        <f>IFERROR(VLOOKUP($J10039,Lookup!$I:$M,Lookup!K$2,0),"")</f>
        <v/>
      </c>
      <c r="M10039" s="6" t="str">
        <f>IFERROR(VLOOKUP($J10039,Lookup!$I:$M,Lookup!L$2,0),"")</f>
        <v/>
      </c>
      <c r="N10039" s="6" t="str">
        <f>IFERROR(VLOOKUP($J10039,Lookup!$I:$M,Lookup!M$2,0),"")</f>
        <v/>
      </c>
      <c r="O10039" s="6">
        <f>IFERROR(VLOOKUP(E10039,Lookup!B:C,2,0),0)</f>
        <v>0</v>
      </c>
    </row>
    <row r="10040" customHeight="1" spans="11:15">
      <c r="K10040" s="6" t="str">
        <f>IFERROR(VLOOKUP($J10040,Lookup!$I:$M,Lookup!J$2,0),"")</f>
        <v/>
      </c>
      <c r="L10040" s="6" t="str">
        <f>IFERROR(VLOOKUP($J10040,Lookup!$I:$M,Lookup!K$2,0),"")</f>
        <v/>
      </c>
      <c r="M10040" s="6" t="str">
        <f>IFERROR(VLOOKUP($J10040,Lookup!$I:$M,Lookup!L$2,0),"")</f>
        <v/>
      </c>
      <c r="N10040" s="6" t="str">
        <f>IFERROR(VLOOKUP($J10040,Lookup!$I:$M,Lookup!M$2,0),"")</f>
        <v/>
      </c>
      <c r="O10040" s="6">
        <f>IFERROR(VLOOKUP(E10040,Lookup!B:C,2,0),0)</f>
        <v>0</v>
      </c>
    </row>
    <row r="10041" customHeight="1" spans="11:15">
      <c r="K10041" s="6" t="str">
        <f>IFERROR(VLOOKUP($J10041,Lookup!$I:$M,Lookup!J$2,0),"")</f>
        <v/>
      </c>
      <c r="L10041" s="6" t="str">
        <f>IFERROR(VLOOKUP($J10041,Lookup!$I:$M,Lookup!K$2,0),"")</f>
        <v/>
      </c>
      <c r="M10041" s="6" t="str">
        <f>IFERROR(VLOOKUP($J10041,Lookup!$I:$M,Lookup!L$2,0),"")</f>
        <v/>
      </c>
      <c r="N10041" s="6" t="str">
        <f>IFERROR(VLOOKUP($J10041,Lookup!$I:$M,Lookup!M$2,0),"")</f>
        <v/>
      </c>
      <c r="O10041" s="6">
        <f>IFERROR(VLOOKUP(E10041,Lookup!B:C,2,0),0)</f>
        <v>0</v>
      </c>
    </row>
    <row r="10042" customHeight="1" spans="11:15">
      <c r="K10042" s="6" t="str">
        <f>IFERROR(VLOOKUP($J10042,Lookup!$I:$M,Lookup!J$2,0),"")</f>
        <v/>
      </c>
      <c r="L10042" s="6" t="str">
        <f>IFERROR(VLOOKUP($J10042,Lookup!$I:$M,Lookup!K$2,0),"")</f>
        <v/>
      </c>
      <c r="M10042" s="6" t="str">
        <f>IFERROR(VLOOKUP($J10042,Lookup!$I:$M,Lookup!L$2,0),"")</f>
        <v/>
      </c>
      <c r="N10042" s="6" t="str">
        <f>IFERROR(VLOOKUP($J10042,Lookup!$I:$M,Lookup!M$2,0),"")</f>
        <v/>
      </c>
      <c r="O10042" s="6">
        <f>IFERROR(VLOOKUP(E10042,Lookup!B:C,2,0),0)</f>
        <v>0</v>
      </c>
    </row>
    <row r="10043" customHeight="1" spans="11:15">
      <c r="K10043" s="6" t="str">
        <f>IFERROR(VLOOKUP($J10043,Lookup!$I:$M,Lookup!J$2,0),"")</f>
        <v/>
      </c>
      <c r="L10043" s="6" t="str">
        <f>IFERROR(VLOOKUP($J10043,Lookup!$I:$M,Lookup!K$2,0),"")</f>
        <v/>
      </c>
      <c r="M10043" s="6" t="str">
        <f>IFERROR(VLOOKUP($J10043,Lookup!$I:$M,Lookup!L$2,0),"")</f>
        <v/>
      </c>
      <c r="N10043" s="6" t="str">
        <f>IFERROR(VLOOKUP($J10043,Lookup!$I:$M,Lookup!M$2,0),"")</f>
        <v/>
      </c>
      <c r="O10043" s="6">
        <f>IFERROR(VLOOKUP(E10043,Lookup!B:C,2,0),0)</f>
        <v>0</v>
      </c>
    </row>
    <row r="10044" customHeight="1" spans="11:15">
      <c r="K10044" s="6" t="str">
        <f>IFERROR(VLOOKUP($J10044,Lookup!$I:$M,Lookup!J$2,0),"")</f>
        <v/>
      </c>
      <c r="L10044" s="6" t="str">
        <f>IFERROR(VLOOKUP($J10044,Lookup!$I:$M,Lookup!K$2,0),"")</f>
        <v/>
      </c>
      <c r="M10044" s="6" t="str">
        <f>IFERROR(VLOOKUP($J10044,Lookup!$I:$M,Lookup!L$2,0),"")</f>
        <v/>
      </c>
      <c r="N10044" s="6" t="str">
        <f>IFERROR(VLOOKUP($J10044,Lookup!$I:$M,Lookup!M$2,0),"")</f>
        <v/>
      </c>
      <c r="O10044" s="6">
        <f>IFERROR(VLOOKUP(E10044,Lookup!B:C,2,0),0)</f>
        <v>0</v>
      </c>
    </row>
    <row r="10045" customHeight="1" spans="11:15">
      <c r="K10045" s="6" t="str">
        <f>IFERROR(VLOOKUP($J10045,Lookup!$I:$M,Lookup!J$2,0),"")</f>
        <v/>
      </c>
      <c r="L10045" s="6" t="str">
        <f>IFERROR(VLOOKUP($J10045,Lookup!$I:$M,Lookup!K$2,0),"")</f>
        <v/>
      </c>
      <c r="M10045" s="6" t="str">
        <f>IFERROR(VLOOKUP($J10045,Lookup!$I:$M,Lookup!L$2,0),"")</f>
        <v/>
      </c>
      <c r="N10045" s="6" t="str">
        <f>IFERROR(VLOOKUP($J10045,Lookup!$I:$M,Lookup!M$2,0),"")</f>
        <v/>
      </c>
      <c r="O10045" s="6">
        <f>IFERROR(VLOOKUP(E10045,Lookup!B:C,2,0),0)</f>
        <v>0</v>
      </c>
    </row>
    <row r="10046" customHeight="1" spans="11:15">
      <c r="K10046" s="6" t="str">
        <f>IFERROR(VLOOKUP($J10046,Lookup!$I:$M,Lookup!J$2,0),"")</f>
        <v/>
      </c>
      <c r="L10046" s="6" t="str">
        <f>IFERROR(VLOOKUP($J10046,Lookup!$I:$M,Lookup!K$2,0),"")</f>
        <v/>
      </c>
      <c r="M10046" s="6" t="str">
        <f>IFERROR(VLOOKUP($J10046,Lookup!$I:$M,Lookup!L$2,0),"")</f>
        <v/>
      </c>
      <c r="N10046" s="6" t="str">
        <f>IFERROR(VLOOKUP($J10046,Lookup!$I:$M,Lookup!M$2,0),"")</f>
        <v/>
      </c>
      <c r="O10046" s="6">
        <f>IFERROR(VLOOKUP(E10046,Lookup!B:C,2,0),0)</f>
        <v>0</v>
      </c>
    </row>
    <row r="10047" customHeight="1" spans="11:15">
      <c r="K10047" s="6" t="str">
        <f>IFERROR(VLOOKUP($J10047,Lookup!$I:$M,Lookup!J$2,0),"")</f>
        <v/>
      </c>
      <c r="L10047" s="6" t="str">
        <f>IFERROR(VLOOKUP($J10047,Lookup!$I:$M,Lookup!K$2,0),"")</f>
        <v/>
      </c>
      <c r="M10047" s="6" t="str">
        <f>IFERROR(VLOOKUP($J10047,Lookup!$I:$M,Lookup!L$2,0),"")</f>
        <v/>
      </c>
      <c r="N10047" s="6" t="str">
        <f>IFERROR(VLOOKUP($J10047,Lookup!$I:$M,Lookup!M$2,0),"")</f>
        <v/>
      </c>
      <c r="O10047" s="6">
        <f>IFERROR(VLOOKUP(E10047,Lookup!B:C,2,0),0)</f>
        <v>0</v>
      </c>
    </row>
    <row r="10048" customHeight="1" spans="11:15">
      <c r="K10048" s="6" t="str">
        <f>IFERROR(VLOOKUP($J10048,Lookup!$I:$M,Lookup!J$2,0),"")</f>
        <v/>
      </c>
      <c r="L10048" s="6" t="str">
        <f>IFERROR(VLOOKUP($J10048,Lookup!$I:$M,Lookup!K$2,0),"")</f>
        <v/>
      </c>
      <c r="M10048" s="6" t="str">
        <f>IFERROR(VLOOKUP($J10048,Lookup!$I:$M,Lookup!L$2,0),"")</f>
        <v/>
      </c>
      <c r="N10048" s="6" t="str">
        <f>IFERROR(VLOOKUP($J10048,Lookup!$I:$M,Lookup!M$2,0),"")</f>
        <v/>
      </c>
      <c r="O10048" s="6">
        <f>IFERROR(VLOOKUP(E10048,Lookup!B:C,2,0),0)</f>
        <v>0</v>
      </c>
    </row>
    <row r="10049" customHeight="1" spans="11:15">
      <c r="K10049" s="6" t="str">
        <f>IFERROR(VLOOKUP($J10049,Lookup!$I:$M,Lookup!J$2,0),"")</f>
        <v/>
      </c>
      <c r="L10049" s="6" t="str">
        <f>IFERROR(VLOOKUP($J10049,Lookup!$I:$M,Lookup!K$2,0),"")</f>
        <v/>
      </c>
      <c r="M10049" s="6" t="str">
        <f>IFERROR(VLOOKUP($J10049,Lookup!$I:$M,Lookup!L$2,0),"")</f>
        <v/>
      </c>
      <c r="N10049" s="6" t="str">
        <f>IFERROR(VLOOKUP($J10049,Lookup!$I:$M,Lookup!M$2,0),"")</f>
        <v/>
      </c>
      <c r="O10049" s="6">
        <f>IFERROR(VLOOKUP(E10049,Lookup!B:C,2,0),0)</f>
        <v>0</v>
      </c>
    </row>
    <row r="10050" customHeight="1" spans="11:15">
      <c r="K10050" s="6" t="str">
        <f>IFERROR(VLOOKUP($J10050,Lookup!$I:$M,Lookup!J$2,0),"")</f>
        <v/>
      </c>
      <c r="L10050" s="6" t="str">
        <f>IFERROR(VLOOKUP($J10050,Lookup!$I:$M,Lookup!K$2,0),"")</f>
        <v/>
      </c>
      <c r="M10050" s="6" t="str">
        <f>IFERROR(VLOOKUP($J10050,Lookup!$I:$M,Lookup!L$2,0),"")</f>
        <v/>
      </c>
      <c r="N10050" s="6" t="str">
        <f>IFERROR(VLOOKUP($J10050,Lookup!$I:$M,Lookup!M$2,0),"")</f>
        <v/>
      </c>
      <c r="O10050" s="6">
        <f>IFERROR(VLOOKUP(E10050,Lookup!B:C,2,0),0)</f>
        <v>0</v>
      </c>
    </row>
    <row r="10051" customHeight="1" spans="11:15">
      <c r="K10051" s="6" t="str">
        <f>IFERROR(VLOOKUP($J10051,Lookup!$I:$M,Lookup!J$2,0),"")</f>
        <v/>
      </c>
      <c r="L10051" s="6" t="str">
        <f>IFERROR(VLOOKUP($J10051,Lookup!$I:$M,Lookup!K$2,0),"")</f>
        <v/>
      </c>
      <c r="M10051" s="6" t="str">
        <f>IFERROR(VLOOKUP($J10051,Lookup!$I:$M,Lookup!L$2,0),"")</f>
        <v/>
      </c>
      <c r="N10051" s="6" t="str">
        <f>IFERROR(VLOOKUP($J10051,Lookup!$I:$M,Lookup!M$2,0),"")</f>
        <v/>
      </c>
      <c r="O10051" s="6">
        <f>IFERROR(VLOOKUP(E10051,Lookup!B:C,2,0),0)</f>
        <v>0</v>
      </c>
    </row>
    <row r="10052" customHeight="1" spans="11:15">
      <c r="K10052" s="6" t="str">
        <f>IFERROR(VLOOKUP($J10052,Lookup!$I:$M,Lookup!J$2,0),"")</f>
        <v/>
      </c>
      <c r="L10052" s="6" t="str">
        <f>IFERROR(VLOOKUP($J10052,Lookup!$I:$M,Lookup!K$2,0),"")</f>
        <v/>
      </c>
      <c r="M10052" s="6" t="str">
        <f>IFERROR(VLOOKUP($J10052,Lookup!$I:$M,Lookup!L$2,0),"")</f>
        <v/>
      </c>
      <c r="N10052" s="6" t="str">
        <f>IFERROR(VLOOKUP($J10052,Lookup!$I:$M,Lookup!M$2,0),"")</f>
        <v/>
      </c>
      <c r="O10052" s="6">
        <f>IFERROR(VLOOKUP(E10052,Lookup!B:C,2,0),0)</f>
        <v>0</v>
      </c>
    </row>
    <row r="10053" customHeight="1" spans="11:15">
      <c r="K10053" s="6" t="str">
        <f>IFERROR(VLOOKUP($J10053,Lookup!$I:$M,Lookup!J$2,0),"")</f>
        <v/>
      </c>
      <c r="L10053" s="6" t="str">
        <f>IFERROR(VLOOKUP($J10053,Lookup!$I:$M,Lookup!K$2,0),"")</f>
        <v/>
      </c>
      <c r="M10053" s="6" t="str">
        <f>IFERROR(VLOOKUP($J10053,Lookup!$I:$M,Lookup!L$2,0),"")</f>
        <v/>
      </c>
      <c r="N10053" s="6" t="str">
        <f>IFERROR(VLOOKUP($J10053,Lookup!$I:$M,Lookup!M$2,0),"")</f>
        <v/>
      </c>
      <c r="O10053" s="6">
        <f>IFERROR(VLOOKUP(E10053,Lookup!B:C,2,0),0)</f>
        <v>0</v>
      </c>
    </row>
    <row r="10054" customHeight="1" spans="11:15">
      <c r="K10054" s="6" t="str">
        <f>IFERROR(VLOOKUP($J10054,Lookup!$I:$M,Lookup!J$2,0),"")</f>
        <v/>
      </c>
      <c r="L10054" s="6" t="str">
        <f>IFERROR(VLOOKUP($J10054,Lookup!$I:$M,Lookup!K$2,0),"")</f>
        <v/>
      </c>
      <c r="M10054" s="6" t="str">
        <f>IFERROR(VLOOKUP($J10054,Lookup!$I:$M,Lookup!L$2,0),"")</f>
        <v/>
      </c>
      <c r="N10054" s="6" t="str">
        <f>IFERROR(VLOOKUP($J10054,Lookup!$I:$M,Lookup!M$2,0),"")</f>
        <v/>
      </c>
      <c r="O10054" s="6">
        <f>IFERROR(VLOOKUP(E10054,Lookup!B:C,2,0),0)</f>
        <v>0</v>
      </c>
    </row>
    <row r="10055" customHeight="1" spans="11:15">
      <c r="K10055" s="6" t="str">
        <f>IFERROR(VLOOKUP($J10055,Lookup!$I:$M,Lookup!J$2,0),"")</f>
        <v/>
      </c>
      <c r="L10055" s="6" t="str">
        <f>IFERROR(VLOOKUP($J10055,Lookup!$I:$M,Lookup!K$2,0),"")</f>
        <v/>
      </c>
      <c r="M10055" s="6" t="str">
        <f>IFERROR(VLOOKUP($J10055,Lookup!$I:$M,Lookup!L$2,0),"")</f>
        <v/>
      </c>
      <c r="N10055" s="6" t="str">
        <f>IFERROR(VLOOKUP($J10055,Lookup!$I:$M,Lookup!M$2,0),"")</f>
        <v/>
      </c>
      <c r="O10055" s="6">
        <f>IFERROR(VLOOKUP(E10055,Lookup!B:C,2,0),0)</f>
        <v>0</v>
      </c>
    </row>
    <row r="10056" customHeight="1" spans="11:15">
      <c r="K10056" s="6" t="str">
        <f>IFERROR(VLOOKUP($J10056,Lookup!$I:$M,Lookup!J$2,0),"")</f>
        <v/>
      </c>
      <c r="L10056" s="6" t="str">
        <f>IFERROR(VLOOKUP($J10056,Lookup!$I:$M,Lookup!K$2,0),"")</f>
        <v/>
      </c>
      <c r="M10056" s="6" t="str">
        <f>IFERROR(VLOOKUP($J10056,Lookup!$I:$M,Lookup!L$2,0),"")</f>
        <v/>
      </c>
      <c r="N10056" s="6" t="str">
        <f>IFERROR(VLOOKUP($J10056,Lookup!$I:$M,Lookup!M$2,0),"")</f>
        <v/>
      </c>
      <c r="O10056" s="6">
        <f>IFERROR(VLOOKUP(E10056,Lookup!B:C,2,0),0)</f>
        <v>0</v>
      </c>
    </row>
    <row r="10057" customHeight="1" spans="11:15">
      <c r="K10057" s="6" t="str">
        <f>IFERROR(VLOOKUP($J10057,Lookup!$I:$M,Lookup!J$2,0),"")</f>
        <v/>
      </c>
      <c r="L10057" s="6" t="str">
        <f>IFERROR(VLOOKUP($J10057,Lookup!$I:$M,Lookup!K$2,0),"")</f>
        <v/>
      </c>
      <c r="M10057" s="6" t="str">
        <f>IFERROR(VLOOKUP($J10057,Lookup!$I:$M,Lookup!L$2,0),"")</f>
        <v/>
      </c>
      <c r="N10057" s="6" t="str">
        <f>IFERROR(VLOOKUP($J10057,Lookup!$I:$M,Lookup!M$2,0),"")</f>
        <v/>
      </c>
      <c r="O10057" s="6">
        <f>IFERROR(VLOOKUP(E10057,Lookup!B:C,2,0),0)</f>
        <v>0</v>
      </c>
    </row>
    <row r="10058" customHeight="1" spans="11:15">
      <c r="K10058" s="6" t="str">
        <f>IFERROR(VLOOKUP($J10058,Lookup!$I:$M,Lookup!J$2,0),"")</f>
        <v/>
      </c>
      <c r="L10058" s="6" t="str">
        <f>IFERROR(VLOOKUP($J10058,Lookup!$I:$M,Lookup!K$2,0),"")</f>
        <v/>
      </c>
      <c r="M10058" s="6" t="str">
        <f>IFERROR(VLOOKUP($J10058,Lookup!$I:$M,Lookup!L$2,0),"")</f>
        <v/>
      </c>
      <c r="N10058" s="6" t="str">
        <f>IFERROR(VLOOKUP($J10058,Lookup!$I:$M,Lookup!M$2,0),"")</f>
        <v/>
      </c>
      <c r="O10058" s="6">
        <f>IFERROR(VLOOKUP(E10058,Lookup!B:C,2,0),0)</f>
        <v>0</v>
      </c>
    </row>
    <row r="10059" customHeight="1" spans="11:15">
      <c r="K10059" s="6" t="str">
        <f>IFERROR(VLOOKUP($J10059,Lookup!$I:$M,Lookup!J$2,0),"")</f>
        <v/>
      </c>
      <c r="L10059" s="6" t="str">
        <f>IFERROR(VLOOKUP($J10059,Lookup!$I:$M,Lookup!K$2,0),"")</f>
        <v/>
      </c>
      <c r="M10059" s="6" t="str">
        <f>IFERROR(VLOOKUP($J10059,Lookup!$I:$M,Lookup!L$2,0),"")</f>
        <v/>
      </c>
      <c r="N10059" s="6" t="str">
        <f>IFERROR(VLOOKUP($J10059,Lookup!$I:$M,Lookup!M$2,0),"")</f>
        <v/>
      </c>
      <c r="O10059" s="6">
        <f>IFERROR(VLOOKUP(E10059,Lookup!B:C,2,0),0)</f>
        <v>0</v>
      </c>
    </row>
    <row r="10060" customHeight="1" spans="11:15">
      <c r="K10060" s="6" t="str">
        <f>IFERROR(VLOOKUP($J10060,Lookup!$I:$M,Lookup!J$2,0),"")</f>
        <v/>
      </c>
      <c r="L10060" s="6" t="str">
        <f>IFERROR(VLOOKUP($J10060,Lookup!$I:$M,Lookup!K$2,0),"")</f>
        <v/>
      </c>
      <c r="M10060" s="6" t="str">
        <f>IFERROR(VLOOKUP($J10060,Lookup!$I:$M,Lookup!L$2,0),"")</f>
        <v/>
      </c>
      <c r="N10060" s="6" t="str">
        <f>IFERROR(VLOOKUP($J10060,Lookup!$I:$M,Lookup!M$2,0),"")</f>
        <v/>
      </c>
      <c r="O10060" s="6">
        <f>IFERROR(VLOOKUP(E10060,Lookup!B:C,2,0),0)</f>
        <v>0</v>
      </c>
    </row>
    <row r="10061" customHeight="1" spans="11:15">
      <c r="K10061" s="6" t="str">
        <f>IFERROR(VLOOKUP($J10061,Lookup!$I:$M,Lookup!J$2,0),"")</f>
        <v/>
      </c>
      <c r="L10061" s="6" t="str">
        <f>IFERROR(VLOOKUP($J10061,Lookup!$I:$M,Lookup!K$2,0),"")</f>
        <v/>
      </c>
      <c r="M10061" s="6" t="str">
        <f>IFERROR(VLOOKUP($J10061,Lookup!$I:$M,Lookup!L$2,0),"")</f>
        <v/>
      </c>
      <c r="N10061" s="6" t="str">
        <f>IFERROR(VLOOKUP($J10061,Lookup!$I:$M,Lookup!M$2,0),"")</f>
        <v/>
      </c>
      <c r="O10061" s="6">
        <f>IFERROR(VLOOKUP(E10061,Lookup!B:C,2,0),0)</f>
        <v>0</v>
      </c>
    </row>
    <row r="10062" customHeight="1" spans="11:15">
      <c r="K10062" s="6" t="str">
        <f>IFERROR(VLOOKUP($J10062,Lookup!$I:$M,Lookup!J$2,0),"")</f>
        <v/>
      </c>
      <c r="L10062" s="6" t="str">
        <f>IFERROR(VLOOKUP($J10062,Lookup!$I:$M,Lookup!K$2,0),"")</f>
        <v/>
      </c>
      <c r="M10062" s="6" t="str">
        <f>IFERROR(VLOOKUP($J10062,Lookup!$I:$M,Lookup!L$2,0),"")</f>
        <v/>
      </c>
      <c r="N10062" s="6" t="str">
        <f>IFERROR(VLOOKUP($J10062,Lookup!$I:$M,Lookup!M$2,0),"")</f>
        <v/>
      </c>
      <c r="O10062" s="6">
        <f>IFERROR(VLOOKUP(E10062,Lookup!B:C,2,0),0)</f>
        <v>0</v>
      </c>
    </row>
    <row r="10063" customHeight="1" spans="11:15">
      <c r="K10063" s="6" t="str">
        <f>IFERROR(VLOOKUP($J10063,Lookup!$I:$M,Lookup!J$2,0),"")</f>
        <v/>
      </c>
      <c r="L10063" s="6" t="str">
        <f>IFERROR(VLOOKUP($J10063,Lookup!$I:$M,Lookup!K$2,0),"")</f>
        <v/>
      </c>
      <c r="M10063" s="6" t="str">
        <f>IFERROR(VLOOKUP($J10063,Lookup!$I:$M,Lookup!L$2,0),"")</f>
        <v/>
      </c>
      <c r="N10063" s="6" t="str">
        <f>IFERROR(VLOOKUP($J10063,Lookup!$I:$M,Lookup!M$2,0),"")</f>
        <v/>
      </c>
      <c r="O10063" s="6">
        <f>IFERROR(VLOOKUP(E10063,Lookup!B:C,2,0),0)</f>
        <v>0</v>
      </c>
    </row>
    <row r="10064" customHeight="1" spans="11:15">
      <c r="K10064" s="6" t="str">
        <f>IFERROR(VLOOKUP($J10064,Lookup!$I:$M,Lookup!J$2,0),"")</f>
        <v/>
      </c>
      <c r="L10064" s="6" t="str">
        <f>IFERROR(VLOOKUP($J10064,Lookup!$I:$M,Lookup!K$2,0),"")</f>
        <v/>
      </c>
      <c r="M10064" s="6" t="str">
        <f>IFERROR(VLOOKUP($J10064,Lookup!$I:$M,Lookup!L$2,0),"")</f>
        <v/>
      </c>
      <c r="N10064" s="6" t="str">
        <f>IFERROR(VLOOKUP($J10064,Lookup!$I:$M,Lookup!M$2,0),"")</f>
        <v/>
      </c>
      <c r="O10064" s="6">
        <f>IFERROR(VLOOKUP(E10064,Lookup!B:C,2,0),0)</f>
        <v>0</v>
      </c>
    </row>
    <row r="10065" customHeight="1" spans="11:15">
      <c r="K10065" s="6" t="str">
        <f>IFERROR(VLOOKUP($J10065,Lookup!$I:$M,Lookup!J$2,0),"")</f>
        <v/>
      </c>
      <c r="L10065" s="6" t="str">
        <f>IFERROR(VLOOKUP($J10065,Lookup!$I:$M,Lookup!K$2,0),"")</f>
        <v/>
      </c>
      <c r="M10065" s="6" t="str">
        <f>IFERROR(VLOOKUP($J10065,Lookup!$I:$M,Lookup!L$2,0),"")</f>
        <v/>
      </c>
      <c r="N10065" s="6" t="str">
        <f>IFERROR(VLOOKUP($J10065,Lookup!$I:$M,Lookup!M$2,0),"")</f>
        <v/>
      </c>
      <c r="O10065" s="6">
        <f>IFERROR(VLOOKUP(E10065,Lookup!B:C,2,0),0)</f>
        <v>0</v>
      </c>
    </row>
    <row r="10066" customHeight="1" spans="11:15">
      <c r="K10066" s="6" t="str">
        <f>IFERROR(VLOOKUP($J10066,Lookup!$I:$M,Lookup!J$2,0),"")</f>
        <v/>
      </c>
      <c r="L10066" s="6" t="str">
        <f>IFERROR(VLOOKUP($J10066,Lookup!$I:$M,Lookup!K$2,0),"")</f>
        <v/>
      </c>
      <c r="M10066" s="6" t="str">
        <f>IFERROR(VLOOKUP($J10066,Lookup!$I:$M,Lookup!L$2,0),"")</f>
        <v/>
      </c>
      <c r="N10066" s="6" t="str">
        <f>IFERROR(VLOOKUP($J10066,Lookup!$I:$M,Lookup!M$2,0),"")</f>
        <v/>
      </c>
      <c r="O10066" s="6">
        <f>IFERROR(VLOOKUP(E10066,Lookup!B:C,2,0),0)</f>
        <v>0</v>
      </c>
    </row>
    <row r="10067" customHeight="1" spans="11:15">
      <c r="K10067" s="6" t="str">
        <f>IFERROR(VLOOKUP($J10067,Lookup!$I:$M,Lookup!J$2,0),"")</f>
        <v/>
      </c>
      <c r="L10067" s="6" t="str">
        <f>IFERROR(VLOOKUP($J10067,Lookup!$I:$M,Lookup!K$2,0),"")</f>
        <v/>
      </c>
      <c r="M10067" s="6" t="str">
        <f>IFERROR(VLOOKUP($J10067,Lookup!$I:$M,Lookup!L$2,0),"")</f>
        <v/>
      </c>
      <c r="N10067" s="6" t="str">
        <f>IFERROR(VLOOKUP($J10067,Lookup!$I:$M,Lookup!M$2,0),"")</f>
        <v/>
      </c>
      <c r="O10067" s="6">
        <f>IFERROR(VLOOKUP(E10067,Lookup!B:C,2,0),0)</f>
        <v>0</v>
      </c>
    </row>
    <row r="10068" customHeight="1" spans="11:15">
      <c r="K10068" s="6" t="str">
        <f>IFERROR(VLOOKUP($J10068,Lookup!$I:$M,Lookup!J$2,0),"")</f>
        <v/>
      </c>
      <c r="L10068" s="6" t="str">
        <f>IFERROR(VLOOKUP($J10068,Lookup!$I:$M,Lookup!K$2,0),"")</f>
        <v/>
      </c>
      <c r="M10068" s="6" t="str">
        <f>IFERROR(VLOOKUP($J10068,Lookup!$I:$M,Lookup!L$2,0),"")</f>
        <v/>
      </c>
      <c r="N10068" s="6" t="str">
        <f>IFERROR(VLOOKUP($J10068,Lookup!$I:$M,Lookup!M$2,0),"")</f>
        <v/>
      </c>
      <c r="O10068" s="6">
        <f>IFERROR(VLOOKUP(E10068,Lookup!B:C,2,0),0)</f>
        <v>0</v>
      </c>
    </row>
    <row r="10069" customHeight="1" spans="11:15">
      <c r="K10069" s="6" t="str">
        <f>IFERROR(VLOOKUP($J10069,Lookup!$I:$M,Lookup!J$2,0),"")</f>
        <v/>
      </c>
      <c r="L10069" s="6" t="str">
        <f>IFERROR(VLOOKUP($J10069,Lookup!$I:$M,Lookup!K$2,0),"")</f>
        <v/>
      </c>
      <c r="M10069" s="6" t="str">
        <f>IFERROR(VLOOKUP($J10069,Lookup!$I:$M,Lookup!L$2,0),"")</f>
        <v/>
      </c>
      <c r="N10069" s="6" t="str">
        <f>IFERROR(VLOOKUP($J10069,Lookup!$I:$M,Lookup!M$2,0),"")</f>
        <v/>
      </c>
      <c r="O10069" s="6">
        <f>IFERROR(VLOOKUP(E10069,Lookup!B:C,2,0),0)</f>
        <v>0</v>
      </c>
    </row>
    <row r="10070" customHeight="1" spans="11:15">
      <c r="K10070" s="6" t="str">
        <f>IFERROR(VLOOKUP($J10070,Lookup!$I:$M,Lookup!J$2,0),"")</f>
        <v/>
      </c>
      <c r="L10070" s="6" t="str">
        <f>IFERROR(VLOOKUP($J10070,Lookup!$I:$M,Lookup!K$2,0),"")</f>
        <v/>
      </c>
      <c r="M10070" s="6" t="str">
        <f>IFERROR(VLOOKUP($J10070,Lookup!$I:$M,Lookup!L$2,0),"")</f>
        <v/>
      </c>
      <c r="N10070" s="6" t="str">
        <f>IFERROR(VLOOKUP($J10070,Lookup!$I:$M,Lookup!M$2,0),"")</f>
        <v/>
      </c>
      <c r="O10070" s="6">
        <f>IFERROR(VLOOKUP(E10070,Lookup!B:C,2,0),0)</f>
        <v>0</v>
      </c>
    </row>
    <row r="10071" customHeight="1" spans="11:15">
      <c r="K10071" s="6" t="str">
        <f>IFERROR(VLOOKUP($J10071,Lookup!$I:$M,Lookup!J$2,0),"")</f>
        <v/>
      </c>
      <c r="L10071" s="6" t="str">
        <f>IFERROR(VLOOKUP($J10071,Lookup!$I:$M,Lookup!K$2,0),"")</f>
        <v/>
      </c>
      <c r="M10071" s="6" t="str">
        <f>IFERROR(VLOOKUP($J10071,Lookup!$I:$M,Lookup!L$2,0),"")</f>
        <v/>
      </c>
      <c r="N10071" s="6" t="str">
        <f>IFERROR(VLOOKUP($J10071,Lookup!$I:$M,Lookup!M$2,0),"")</f>
        <v/>
      </c>
      <c r="O10071" s="6">
        <f>IFERROR(VLOOKUP(E10071,Lookup!B:C,2,0),0)</f>
        <v>0</v>
      </c>
    </row>
    <row r="10072" customHeight="1" spans="11:15">
      <c r="K10072" s="6" t="str">
        <f>IFERROR(VLOOKUP($J10072,Lookup!$I:$M,Lookup!J$2,0),"")</f>
        <v/>
      </c>
      <c r="L10072" s="6" t="str">
        <f>IFERROR(VLOOKUP($J10072,Lookup!$I:$M,Lookup!K$2,0),"")</f>
        <v/>
      </c>
      <c r="M10072" s="6" t="str">
        <f>IFERROR(VLOOKUP($J10072,Lookup!$I:$M,Lookup!L$2,0),"")</f>
        <v/>
      </c>
      <c r="N10072" s="6" t="str">
        <f>IFERROR(VLOOKUP($J10072,Lookup!$I:$M,Lookup!M$2,0),"")</f>
        <v/>
      </c>
      <c r="O10072" s="6">
        <f>IFERROR(VLOOKUP(E10072,Lookup!B:C,2,0),0)</f>
        <v>0</v>
      </c>
    </row>
    <row r="10073" customHeight="1" spans="11:15">
      <c r="K10073" s="6" t="str">
        <f>IFERROR(VLOOKUP($J10073,Lookup!$I:$M,Lookup!J$2,0),"")</f>
        <v/>
      </c>
      <c r="L10073" s="6" t="str">
        <f>IFERROR(VLOOKUP($J10073,Lookup!$I:$M,Lookup!K$2,0),"")</f>
        <v/>
      </c>
      <c r="M10073" s="6" t="str">
        <f>IFERROR(VLOOKUP($J10073,Lookup!$I:$M,Lookup!L$2,0),"")</f>
        <v/>
      </c>
      <c r="N10073" s="6" t="str">
        <f>IFERROR(VLOOKUP($J10073,Lookup!$I:$M,Lookup!M$2,0),"")</f>
        <v/>
      </c>
      <c r="O10073" s="6">
        <f>IFERROR(VLOOKUP(E10073,Lookup!B:C,2,0),0)</f>
        <v>0</v>
      </c>
    </row>
    <row r="10074" customHeight="1" spans="11:15">
      <c r="K10074" s="6" t="str">
        <f>IFERROR(VLOOKUP($J10074,Lookup!$I:$M,Lookup!J$2,0),"")</f>
        <v/>
      </c>
      <c r="L10074" s="6" t="str">
        <f>IFERROR(VLOOKUP($J10074,Lookup!$I:$M,Lookup!K$2,0),"")</f>
        <v/>
      </c>
      <c r="M10074" s="6" t="str">
        <f>IFERROR(VLOOKUP($J10074,Lookup!$I:$M,Lookup!L$2,0),"")</f>
        <v/>
      </c>
      <c r="N10074" s="6" t="str">
        <f>IFERROR(VLOOKUP($J10074,Lookup!$I:$M,Lookup!M$2,0),"")</f>
        <v/>
      </c>
      <c r="O10074" s="6">
        <f>IFERROR(VLOOKUP(E10074,Lookup!B:C,2,0),0)</f>
        <v>0</v>
      </c>
    </row>
    <row r="10075" customHeight="1" spans="11:15">
      <c r="K10075" s="6" t="str">
        <f>IFERROR(VLOOKUP($J10075,Lookup!$I:$M,Lookup!J$2,0),"")</f>
        <v/>
      </c>
      <c r="L10075" s="6" t="str">
        <f>IFERROR(VLOOKUP($J10075,Lookup!$I:$M,Lookup!K$2,0),"")</f>
        <v/>
      </c>
      <c r="M10075" s="6" t="str">
        <f>IFERROR(VLOOKUP($J10075,Lookup!$I:$M,Lookup!L$2,0),"")</f>
        <v/>
      </c>
      <c r="N10075" s="6" t="str">
        <f>IFERROR(VLOOKUP($J10075,Lookup!$I:$M,Lookup!M$2,0),"")</f>
        <v/>
      </c>
      <c r="O10075" s="6">
        <f>IFERROR(VLOOKUP(E10075,Lookup!B:C,2,0),0)</f>
        <v>0</v>
      </c>
    </row>
    <row r="10076" customHeight="1" spans="11:15">
      <c r="K10076" s="6" t="str">
        <f>IFERROR(VLOOKUP($J10076,Lookup!$I:$M,Lookup!J$2,0),"")</f>
        <v/>
      </c>
      <c r="L10076" s="6" t="str">
        <f>IFERROR(VLOOKUP($J10076,Lookup!$I:$M,Lookup!K$2,0),"")</f>
        <v/>
      </c>
      <c r="M10076" s="6" t="str">
        <f>IFERROR(VLOOKUP($J10076,Lookup!$I:$M,Lookup!L$2,0),"")</f>
        <v/>
      </c>
      <c r="N10076" s="6" t="str">
        <f>IFERROR(VLOOKUP($J10076,Lookup!$I:$M,Lookup!M$2,0),"")</f>
        <v/>
      </c>
      <c r="O10076" s="6">
        <f>IFERROR(VLOOKUP(E10076,Lookup!B:C,2,0),0)</f>
        <v>0</v>
      </c>
    </row>
    <row r="10077" customHeight="1" spans="11:15">
      <c r="K10077" s="6" t="str">
        <f>IFERROR(VLOOKUP($J10077,Lookup!$I:$M,Lookup!J$2,0),"")</f>
        <v/>
      </c>
      <c r="L10077" s="6" t="str">
        <f>IFERROR(VLOOKUP($J10077,Lookup!$I:$M,Lookup!K$2,0),"")</f>
        <v/>
      </c>
      <c r="M10077" s="6" t="str">
        <f>IFERROR(VLOOKUP($J10077,Lookup!$I:$M,Lookup!L$2,0),"")</f>
        <v/>
      </c>
      <c r="N10077" s="6" t="str">
        <f>IFERROR(VLOOKUP($J10077,Lookup!$I:$M,Lookup!M$2,0),"")</f>
        <v/>
      </c>
      <c r="O10077" s="6">
        <f>IFERROR(VLOOKUP(E10077,Lookup!B:C,2,0),0)</f>
        <v>0</v>
      </c>
    </row>
    <row r="10078" customHeight="1" spans="11:15">
      <c r="K10078" s="6" t="str">
        <f>IFERROR(VLOOKUP($J10078,Lookup!$I:$M,Lookup!J$2,0),"")</f>
        <v/>
      </c>
      <c r="L10078" s="6" t="str">
        <f>IFERROR(VLOOKUP($J10078,Lookup!$I:$M,Lookup!K$2,0),"")</f>
        <v/>
      </c>
      <c r="M10078" s="6" t="str">
        <f>IFERROR(VLOOKUP($J10078,Lookup!$I:$M,Lookup!L$2,0),"")</f>
        <v/>
      </c>
      <c r="N10078" s="6" t="str">
        <f>IFERROR(VLOOKUP($J10078,Lookup!$I:$M,Lookup!M$2,0),"")</f>
        <v/>
      </c>
      <c r="O10078" s="6">
        <f>IFERROR(VLOOKUP(E10078,Lookup!B:C,2,0),0)</f>
        <v>0</v>
      </c>
    </row>
    <row r="10079" customHeight="1" spans="11:15">
      <c r="K10079" s="6" t="str">
        <f>IFERROR(VLOOKUP($J10079,Lookup!$I:$M,Lookup!J$2,0),"")</f>
        <v/>
      </c>
      <c r="L10079" s="6" t="str">
        <f>IFERROR(VLOOKUP($J10079,Lookup!$I:$M,Lookup!K$2,0),"")</f>
        <v/>
      </c>
      <c r="M10079" s="6" t="str">
        <f>IFERROR(VLOOKUP($J10079,Lookup!$I:$M,Lookup!L$2,0),"")</f>
        <v/>
      </c>
      <c r="N10079" s="6" t="str">
        <f>IFERROR(VLOOKUP($J10079,Lookup!$I:$M,Lookup!M$2,0),"")</f>
        <v/>
      </c>
      <c r="O10079" s="6">
        <f>IFERROR(VLOOKUP(E10079,Lookup!B:C,2,0),0)</f>
        <v>0</v>
      </c>
    </row>
    <row r="10080" customHeight="1" spans="11:15">
      <c r="K10080" s="6" t="str">
        <f>IFERROR(VLOOKUP($J10080,Lookup!$I:$M,Lookup!J$2,0),"")</f>
        <v/>
      </c>
      <c r="L10080" s="6" t="str">
        <f>IFERROR(VLOOKUP($J10080,Lookup!$I:$M,Lookup!K$2,0),"")</f>
        <v/>
      </c>
      <c r="M10080" s="6" t="str">
        <f>IFERROR(VLOOKUP($J10080,Lookup!$I:$M,Lookup!L$2,0),"")</f>
        <v/>
      </c>
      <c r="N10080" s="6" t="str">
        <f>IFERROR(VLOOKUP($J10080,Lookup!$I:$M,Lookup!M$2,0),"")</f>
        <v/>
      </c>
      <c r="O10080" s="6">
        <f>IFERROR(VLOOKUP(E10080,Lookup!B:C,2,0),0)</f>
        <v>0</v>
      </c>
    </row>
    <row r="10081" customHeight="1" spans="11:15">
      <c r="K10081" s="6" t="str">
        <f>IFERROR(VLOOKUP($J10081,Lookup!$I:$M,Lookup!J$2,0),"")</f>
        <v/>
      </c>
      <c r="L10081" s="6" t="str">
        <f>IFERROR(VLOOKUP($J10081,Lookup!$I:$M,Lookup!K$2,0),"")</f>
        <v/>
      </c>
      <c r="M10081" s="6" t="str">
        <f>IFERROR(VLOOKUP($J10081,Lookup!$I:$M,Lookup!L$2,0),"")</f>
        <v/>
      </c>
      <c r="N10081" s="6" t="str">
        <f>IFERROR(VLOOKUP($J10081,Lookup!$I:$M,Lookup!M$2,0),"")</f>
        <v/>
      </c>
      <c r="O10081" s="6">
        <f>IFERROR(VLOOKUP(E10081,Lookup!B:C,2,0),0)</f>
        <v>0</v>
      </c>
    </row>
    <row r="10082" customHeight="1" spans="11:15">
      <c r="K10082" s="6" t="str">
        <f>IFERROR(VLOOKUP($J10082,Lookup!$I:$M,Lookup!J$2,0),"")</f>
        <v/>
      </c>
      <c r="L10082" s="6" t="str">
        <f>IFERROR(VLOOKUP($J10082,Lookup!$I:$M,Lookup!K$2,0),"")</f>
        <v/>
      </c>
      <c r="M10082" s="6" t="str">
        <f>IFERROR(VLOOKUP($J10082,Lookup!$I:$M,Lookup!L$2,0),"")</f>
        <v/>
      </c>
      <c r="N10082" s="6" t="str">
        <f>IFERROR(VLOOKUP($J10082,Lookup!$I:$M,Lookup!M$2,0),"")</f>
        <v/>
      </c>
      <c r="O10082" s="6">
        <f>IFERROR(VLOOKUP(E10082,Lookup!B:C,2,0),0)</f>
        <v>0</v>
      </c>
    </row>
    <row r="10083" customHeight="1" spans="11:15">
      <c r="K10083" s="6" t="str">
        <f>IFERROR(VLOOKUP($J10083,Lookup!$I:$M,Lookup!J$2,0),"")</f>
        <v/>
      </c>
      <c r="L10083" s="6" t="str">
        <f>IFERROR(VLOOKUP($J10083,Lookup!$I:$M,Lookup!K$2,0),"")</f>
        <v/>
      </c>
      <c r="M10083" s="6" t="str">
        <f>IFERROR(VLOOKUP($J10083,Lookup!$I:$M,Lookup!L$2,0),"")</f>
        <v/>
      </c>
      <c r="N10083" s="6" t="str">
        <f>IFERROR(VLOOKUP($J10083,Lookup!$I:$M,Lookup!M$2,0),"")</f>
        <v/>
      </c>
      <c r="O10083" s="6">
        <f>IFERROR(VLOOKUP(E10083,Lookup!B:C,2,0),0)</f>
        <v>0</v>
      </c>
    </row>
    <row r="10084" customHeight="1" spans="11:15">
      <c r="K10084" s="6" t="str">
        <f>IFERROR(VLOOKUP($J10084,Lookup!$I:$M,Lookup!J$2,0),"")</f>
        <v/>
      </c>
      <c r="L10084" s="6" t="str">
        <f>IFERROR(VLOOKUP($J10084,Lookup!$I:$M,Lookup!K$2,0),"")</f>
        <v/>
      </c>
      <c r="M10084" s="6" t="str">
        <f>IFERROR(VLOOKUP($J10084,Lookup!$I:$M,Lookup!L$2,0),"")</f>
        <v/>
      </c>
      <c r="N10084" s="6" t="str">
        <f>IFERROR(VLOOKUP($J10084,Lookup!$I:$M,Lookup!M$2,0),"")</f>
        <v/>
      </c>
      <c r="O10084" s="6">
        <f>IFERROR(VLOOKUP(E10084,Lookup!B:C,2,0),0)</f>
        <v>0</v>
      </c>
    </row>
    <row r="10085" customHeight="1" spans="11:15">
      <c r="K10085" s="6" t="str">
        <f>IFERROR(VLOOKUP($J10085,Lookup!$I:$M,Lookup!J$2,0),"")</f>
        <v/>
      </c>
      <c r="L10085" s="6" t="str">
        <f>IFERROR(VLOOKUP($J10085,Lookup!$I:$M,Lookup!K$2,0),"")</f>
        <v/>
      </c>
      <c r="M10085" s="6" t="str">
        <f>IFERROR(VLOOKUP($J10085,Lookup!$I:$M,Lookup!L$2,0),"")</f>
        <v/>
      </c>
      <c r="N10085" s="6" t="str">
        <f>IFERROR(VLOOKUP($J10085,Lookup!$I:$M,Lookup!M$2,0),"")</f>
        <v/>
      </c>
      <c r="O10085" s="6">
        <f>IFERROR(VLOOKUP(E10085,Lookup!B:C,2,0),0)</f>
        <v>0</v>
      </c>
    </row>
    <row r="10086" customHeight="1" spans="11:15">
      <c r="K10086" s="6" t="str">
        <f>IFERROR(VLOOKUP($J10086,Lookup!$I:$M,Lookup!J$2,0),"")</f>
        <v/>
      </c>
      <c r="L10086" s="6" t="str">
        <f>IFERROR(VLOOKUP($J10086,Lookup!$I:$M,Lookup!K$2,0),"")</f>
        <v/>
      </c>
      <c r="M10086" s="6" t="str">
        <f>IFERROR(VLOOKUP($J10086,Lookup!$I:$M,Lookup!L$2,0),"")</f>
        <v/>
      </c>
      <c r="N10086" s="6" t="str">
        <f>IFERROR(VLOOKUP($J10086,Lookup!$I:$M,Lookup!M$2,0),"")</f>
        <v/>
      </c>
      <c r="O10086" s="6">
        <f>IFERROR(VLOOKUP(E10086,Lookup!B:C,2,0),0)</f>
        <v>0</v>
      </c>
    </row>
    <row r="10087" customHeight="1" spans="11:15">
      <c r="K10087" s="6" t="str">
        <f>IFERROR(VLOOKUP($J10087,Lookup!$I:$M,Lookup!J$2,0),"")</f>
        <v/>
      </c>
      <c r="L10087" s="6" t="str">
        <f>IFERROR(VLOOKUP($J10087,Lookup!$I:$M,Lookup!K$2,0),"")</f>
        <v/>
      </c>
      <c r="M10087" s="6" t="str">
        <f>IFERROR(VLOOKUP($J10087,Lookup!$I:$M,Lookup!L$2,0),"")</f>
        <v/>
      </c>
      <c r="N10087" s="6" t="str">
        <f>IFERROR(VLOOKUP($J10087,Lookup!$I:$M,Lookup!M$2,0),"")</f>
        <v/>
      </c>
      <c r="O10087" s="6">
        <f>IFERROR(VLOOKUP(E10087,Lookup!B:C,2,0),0)</f>
        <v>0</v>
      </c>
    </row>
    <row r="10088" customHeight="1" spans="11:15">
      <c r="K10088" s="6" t="str">
        <f>IFERROR(VLOOKUP($J10088,Lookup!$I:$M,Lookup!J$2,0),"")</f>
        <v/>
      </c>
      <c r="L10088" s="6" t="str">
        <f>IFERROR(VLOOKUP($J10088,Lookup!$I:$M,Lookup!K$2,0),"")</f>
        <v/>
      </c>
      <c r="M10088" s="6" t="str">
        <f>IFERROR(VLOOKUP($J10088,Lookup!$I:$M,Lookup!L$2,0),"")</f>
        <v/>
      </c>
      <c r="N10088" s="6" t="str">
        <f>IFERROR(VLOOKUP($J10088,Lookup!$I:$M,Lookup!M$2,0),"")</f>
        <v/>
      </c>
      <c r="O10088" s="6">
        <f>IFERROR(VLOOKUP(E10088,Lookup!B:C,2,0),0)</f>
        <v>0</v>
      </c>
    </row>
    <row r="10089" customHeight="1" spans="11:15">
      <c r="K10089" s="6" t="str">
        <f>IFERROR(VLOOKUP($J10089,Lookup!$I:$M,Lookup!J$2,0),"")</f>
        <v/>
      </c>
      <c r="L10089" s="6" t="str">
        <f>IFERROR(VLOOKUP($J10089,Lookup!$I:$M,Lookup!K$2,0),"")</f>
        <v/>
      </c>
      <c r="M10089" s="6" t="str">
        <f>IFERROR(VLOOKUP($J10089,Lookup!$I:$M,Lookup!L$2,0),"")</f>
        <v/>
      </c>
      <c r="N10089" s="6" t="str">
        <f>IFERROR(VLOOKUP($J10089,Lookup!$I:$M,Lookup!M$2,0),"")</f>
        <v/>
      </c>
      <c r="O10089" s="6">
        <f>IFERROR(VLOOKUP(E10089,Lookup!B:C,2,0),0)</f>
        <v>0</v>
      </c>
    </row>
    <row r="10090" customHeight="1" spans="11:15">
      <c r="K10090" s="6" t="str">
        <f>IFERROR(VLOOKUP($J10090,Lookup!$I:$M,Lookup!J$2,0),"")</f>
        <v/>
      </c>
      <c r="L10090" s="6" t="str">
        <f>IFERROR(VLOOKUP($J10090,Lookup!$I:$M,Lookup!K$2,0),"")</f>
        <v/>
      </c>
      <c r="M10090" s="6" t="str">
        <f>IFERROR(VLOOKUP($J10090,Lookup!$I:$M,Lookup!L$2,0),"")</f>
        <v/>
      </c>
      <c r="N10090" s="6" t="str">
        <f>IFERROR(VLOOKUP($J10090,Lookup!$I:$M,Lookup!M$2,0),"")</f>
        <v/>
      </c>
      <c r="O10090" s="6">
        <f>IFERROR(VLOOKUP(E10090,Lookup!B:C,2,0),0)</f>
        <v>0</v>
      </c>
    </row>
    <row r="10091" customHeight="1" spans="11:15">
      <c r="K10091" s="6" t="str">
        <f>IFERROR(VLOOKUP($J10091,Lookup!$I:$M,Lookup!J$2,0),"")</f>
        <v/>
      </c>
      <c r="L10091" s="6" t="str">
        <f>IFERROR(VLOOKUP($J10091,Lookup!$I:$M,Lookup!K$2,0),"")</f>
        <v/>
      </c>
      <c r="M10091" s="6" t="str">
        <f>IFERROR(VLOOKUP($J10091,Lookup!$I:$M,Lookup!L$2,0),"")</f>
        <v/>
      </c>
      <c r="N10091" s="6" t="str">
        <f>IFERROR(VLOOKUP($J10091,Lookup!$I:$M,Lookup!M$2,0),"")</f>
        <v/>
      </c>
      <c r="O10091" s="6">
        <f>IFERROR(VLOOKUP(E10091,Lookup!B:C,2,0),0)</f>
        <v>0</v>
      </c>
    </row>
    <row r="10092" customHeight="1" spans="11:15">
      <c r="K10092" s="6" t="str">
        <f>IFERROR(VLOOKUP($J10092,Lookup!$I:$M,Lookup!J$2,0),"")</f>
        <v/>
      </c>
      <c r="L10092" s="6" t="str">
        <f>IFERROR(VLOOKUP($J10092,Lookup!$I:$M,Lookup!K$2,0),"")</f>
        <v/>
      </c>
      <c r="M10092" s="6" t="str">
        <f>IFERROR(VLOOKUP($J10092,Lookup!$I:$M,Lookup!L$2,0),"")</f>
        <v/>
      </c>
      <c r="N10092" s="6" t="str">
        <f>IFERROR(VLOOKUP($J10092,Lookup!$I:$M,Lookup!M$2,0),"")</f>
        <v/>
      </c>
      <c r="O10092" s="6">
        <f>IFERROR(VLOOKUP(E10092,Lookup!B:C,2,0),0)</f>
        <v>0</v>
      </c>
    </row>
    <row r="10093" customHeight="1" spans="11:15">
      <c r="K10093" s="6" t="str">
        <f>IFERROR(VLOOKUP($J10093,Lookup!$I:$M,Lookup!J$2,0),"")</f>
        <v/>
      </c>
      <c r="L10093" s="6" t="str">
        <f>IFERROR(VLOOKUP($J10093,Lookup!$I:$M,Lookup!K$2,0),"")</f>
        <v/>
      </c>
      <c r="M10093" s="6" t="str">
        <f>IFERROR(VLOOKUP($J10093,Lookup!$I:$M,Lookup!L$2,0),"")</f>
        <v/>
      </c>
      <c r="N10093" s="6" t="str">
        <f>IFERROR(VLOOKUP($J10093,Lookup!$I:$M,Lookup!M$2,0),"")</f>
        <v/>
      </c>
      <c r="O10093" s="6">
        <f>IFERROR(VLOOKUP(E10093,Lookup!B:C,2,0),0)</f>
        <v>0</v>
      </c>
    </row>
    <row r="10094" customHeight="1" spans="11:15">
      <c r="K10094" s="6" t="str">
        <f>IFERROR(VLOOKUP($J10094,Lookup!$I:$M,Lookup!J$2,0),"")</f>
        <v/>
      </c>
      <c r="L10094" s="6" t="str">
        <f>IFERROR(VLOOKUP($J10094,Lookup!$I:$M,Lookup!K$2,0),"")</f>
        <v/>
      </c>
      <c r="M10094" s="6" t="str">
        <f>IFERROR(VLOOKUP($J10094,Lookup!$I:$M,Lookup!L$2,0),"")</f>
        <v/>
      </c>
      <c r="N10094" s="6" t="str">
        <f>IFERROR(VLOOKUP($J10094,Lookup!$I:$M,Lookup!M$2,0),"")</f>
        <v/>
      </c>
      <c r="O10094" s="6">
        <f>IFERROR(VLOOKUP(E10094,Lookup!B:C,2,0),0)</f>
        <v>0</v>
      </c>
    </row>
    <row r="10095" customHeight="1" spans="11:15">
      <c r="K10095" s="6" t="str">
        <f>IFERROR(VLOOKUP($J10095,Lookup!$I:$M,Lookup!J$2,0),"")</f>
        <v/>
      </c>
      <c r="L10095" s="6" t="str">
        <f>IFERROR(VLOOKUP($J10095,Lookup!$I:$M,Lookup!K$2,0),"")</f>
        <v/>
      </c>
      <c r="M10095" s="6" t="str">
        <f>IFERROR(VLOOKUP($J10095,Lookup!$I:$M,Lookup!L$2,0),"")</f>
        <v/>
      </c>
      <c r="N10095" s="6" t="str">
        <f>IFERROR(VLOOKUP($J10095,Lookup!$I:$M,Lookup!M$2,0),"")</f>
        <v/>
      </c>
      <c r="O10095" s="6">
        <f>IFERROR(VLOOKUP(E10095,Lookup!B:C,2,0),0)</f>
        <v>0</v>
      </c>
    </row>
    <row r="10096" customHeight="1" spans="11:15">
      <c r="K10096" s="6" t="str">
        <f>IFERROR(VLOOKUP($J10096,Lookup!$I:$M,Lookup!J$2,0),"")</f>
        <v/>
      </c>
      <c r="L10096" s="6" t="str">
        <f>IFERROR(VLOOKUP($J10096,Lookup!$I:$M,Lookup!K$2,0),"")</f>
        <v/>
      </c>
      <c r="M10096" s="6" t="str">
        <f>IFERROR(VLOOKUP($J10096,Lookup!$I:$M,Lookup!L$2,0),"")</f>
        <v/>
      </c>
      <c r="N10096" s="6" t="str">
        <f>IFERROR(VLOOKUP($J10096,Lookup!$I:$M,Lookup!M$2,0),"")</f>
        <v/>
      </c>
      <c r="O10096" s="6">
        <f>IFERROR(VLOOKUP(E10096,Lookup!B:C,2,0),0)</f>
        <v>0</v>
      </c>
    </row>
    <row r="10097" customHeight="1" spans="11:15">
      <c r="K10097" s="6" t="str">
        <f>IFERROR(VLOOKUP($J10097,Lookup!$I:$M,Lookup!J$2,0),"")</f>
        <v/>
      </c>
      <c r="L10097" s="6" t="str">
        <f>IFERROR(VLOOKUP($J10097,Lookup!$I:$M,Lookup!K$2,0),"")</f>
        <v/>
      </c>
      <c r="M10097" s="6" t="str">
        <f>IFERROR(VLOOKUP($J10097,Lookup!$I:$M,Lookup!L$2,0),"")</f>
        <v/>
      </c>
      <c r="N10097" s="6" t="str">
        <f>IFERROR(VLOOKUP($J10097,Lookup!$I:$M,Lookup!M$2,0),"")</f>
        <v/>
      </c>
      <c r="O10097" s="6">
        <f>IFERROR(VLOOKUP(E10097,Lookup!B:C,2,0),0)</f>
        <v>0</v>
      </c>
    </row>
    <row r="10098" customHeight="1" spans="11:15">
      <c r="K10098" s="6" t="str">
        <f>IFERROR(VLOOKUP($J10098,Lookup!$I:$M,Lookup!J$2,0),"")</f>
        <v/>
      </c>
      <c r="L10098" s="6" t="str">
        <f>IFERROR(VLOOKUP($J10098,Lookup!$I:$M,Lookup!K$2,0),"")</f>
        <v/>
      </c>
      <c r="M10098" s="6" t="str">
        <f>IFERROR(VLOOKUP($J10098,Lookup!$I:$M,Lookup!L$2,0),"")</f>
        <v/>
      </c>
      <c r="N10098" s="6" t="str">
        <f>IFERROR(VLOOKUP($J10098,Lookup!$I:$M,Lookup!M$2,0),"")</f>
        <v/>
      </c>
      <c r="O10098" s="6">
        <f>IFERROR(VLOOKUP(E10098,Lookup!B:C,2,0),0)</f>
        <v>0</v>
      </c>
    </row>
    <row r="10099" customHeight="1" spans="11:15">
      <c r="K10099" s="6" t="str">
        <f>IFERROR(VLOOKUP($J10099,Lookup!$I:$M,Lookup!J$2,0),"")</f>
        <v/>
      </c>
      <c r="L10099" s="6" t="str">
        <f>IFERROR(VLOOKUP($J10099,Lookup!$I:$M,Lookup!K$2,0),"")</f>
        <v/>
      </c>
      <c r="M10099" s="6" t="str">
        <f>IFERROR(VLOOKUP($J10099,Lookup!$I:$M,Lookup!L$2,0),"")</f>
        <v/>
      </c>
      <c r="N10099" s="6" t="str">
        <f>IFERROR(VLOOKUP($J10099,Lookup!$I:$M,Lookup!M$2,0),"")</f>
        <v/>
      </c>
      <c r="O10099" s="6">
        <f>IFERROR(VLOOKUP(E10099,Lookup!B:C,2,0),0)</f>
        <v>0</v>
      </c>
    </row>
    <row r="10100" customHeight="1" spans="11:15">
      <c r="K10100" s="6" t="str">
        <f>IFERROR(VLOOKUP($J10100,Lookup!$I:$M,Lookup!J$2,0),"")</f>
        <v/>
      </c>
      <c r="L10100" s="6" t="str">
        <f>IFERROR(VLOOKUP($J10100,Lookup!$I:$M,Lookup!K$2,0),"")</f>
        <v/>
      </c>
      <c r="M10100" s="6" t="str">
        <f>IFERROR(VLOOKUP($J10100,Lookup!$I:$M,Lookup!L$2,0),"")</f>
        <v/>
      </c>
      <c r="N10100" s="6" t="str">
        <f>IFERROR(VLOOKUP($J10100,Lookup!$I:$M,Lookup!M$2,0),"")</f>
        <v/>
      </c>
      <c r="O10100" s="6">
        <f>IFERROR(VLOOKUP(E10100,Lookup!B:C,2,0),0)</f>
        <v>0</v>
      </c>
    </row>
    <row r="10101" customHeight="1" spans="11:15">
      <c r="K10101" s="6" t="str">
        <f>IFERROR(VLOOKUP($J10101,Lookup!$I:$M,Lookup!J$2,0),"")</f>
        <v/>
      </c>
      <c r="L10101" s="6" t="str">
        <f>IFERROR(VLOOKUP($J10101,Lookup!$I:$M,Lookup!K$2,0),"")</f>
        <v/>
      </c>
      <c r="M10101" s="6" t="str">
        <f>IFERROR(VLOOKUP($J10101,Lookup!$I:$M,Lookup!L$2,0),"")</f>
        <v/>
      </c>
      <c r="N10101" s="6" t="str">
        <f>IFERROR(VLOOKUP($J10101,Lookup!$I:$M,Lookup!M$2,0),"")</f>
        <v/>
      </c>
      <c r="O10101" s="6">
        <f>IFERROR(VLOOKUP(E10101,Lookup!B:C,2,0),0)</f>
        <v>0</v>
      </c>
    </row>
    <row r="10102" customHeight="1" spans="11:15">
      <c r="K10102" s="6" t="str">
        <f>IFERROR(VLOOKUP($J10102,Lookup!$I:$M,Lookup!J$2,0),"")</f>
        <v/>
      </c>
      <c r="L10102" s="6" t="str">
        <f>IFERROR(VLOOKUP($J10102,Lookup!$I:$M,Lookup!K$2,0),"")</f>
        <v/>
      </c>
      <c r="M10102" s="6" t="str">
        <f>IFERROR(VLOOKUP($J10102,Lookup!$I:$M,Lookup!L$2,0),"")</f>
        <v/>
      </c>
      <c r="N10102" s="6" t="str">
        <f>IFERROR(VLOOKUP($J10102,Lookup!$I:$M,Lookup!M$2,0),"")</f>
        <v/>
      </c>
      <c r="O10102" s="6">
        <f>IFERROR(VLOOKUP(E10102,Lookup!B:C,2,0),0)</f>
        <v>0</v>
      </c>
    </row>
    <row r="10103" customHeight="1" spans="11:15">
      <c r="K10103" s="6" t="str">
        <f>IFERROR(VLOOKUP($J10103,Lookup!$I:$M,Lookup!J$2,0),"")</f>
        <v/>
      </c>
      <c r="L10103" s="6" t="str">
        <f>IFERROR(VLOOKUP($J10103,Lookup!$I:$M,Lookup!K$2,0),"")</f>
        <v/>
      </c>
      <c r="M10103" s="6" t="str">
        <f>IFERROR(VLOOKUP($J10103,Lookup!$I:$M,Lookup!L$2,0),"")</f>
        <v/>
      </c>
      <c r="N10103" s="6" t="str">
        <f>IFERROR(VLOOKUP($J10103,Lookup!$I:$M,Lookup!M$2,0),"")</f>
        <v/>
      </c>
      <c r="O10103" s="6">
        <f>IFERROR(VLOOKUP(E10103,Lookup!B:C,2,0),0)</f>
        <v>0</v>
      </c>
    </row>
    <row r="10104" customHeight="1" spans="11:15">
      <c r="K10104" s="6" t="str">
        <f>IFERROR(VLOOKUP($J10104,Lookup!$I:$M,Lookup!J$2,0),"")</f>
        <v/>
      </c>
      <c r="L10104" s="6" t="str">
        <f>IFERROR(VLOOKUP($J10104,Lookup!$I:$M,Lookup!K$2,0),"")</f>
        <v/>
      </c>
      <c r="M10104" s="6" t="str">
        <f>IFERROR(VLOOKUP($J10104,Lookup!$I:$M,Lookup!L$2,0),"")</f>
        <v/>
      </c>
      <c r="N10104" s="6" t="str">
        <f>IFERROR(VLOOKUP($J10104,Lookup!$I:$M,Lookup!M$2,0),"")</f>
        <v/>
      </c>
      <c r="O10104" s="6">
        <f>IFERROR(VLOOKUP(E10104,Lookup!B:C,2,0),0)</f>
        <v>0</v>
      </c>
    </row>
    <row r="10105" customHeight="1" spans="11:15">
      <c r="K10105" s="6" t="str">
        <f>IFERROR(VLOOKUP($J10105,Lookup!$I:$M,Lookup!J$2,0),"")</f>
        <v/>
      </c>
      <c r="L10105" s="6" t="str">
        <f>IFERROR(VLOOKUP($J10105,Lookup!$I:$M,Lookup!K$2,0),"")</f>
        <v/>
      </c>
      <c r="M10105" s="6" t="str">
        <f>IFERROR(VLOOKUP($J10105,Lookup!$I:$M,Lookup!L$2,0),"")</f>
        <v/>
      </c>
      <c r="N10105" s="6" t="str">
        <f>IFERROR(VLOOKUP($J10105,Lookup!$I:$M,Lookup!M$2,0),"")</f>
        <v/>
      </c>
      <c r="O10105" s="6">
        <f>IFERROR(VLOOKUP(E10105,Lookup!B:C,2,0),0)</f>
        <v>0</v>
      </c>
    </row>
    <row r="10106" customHeight="1" spans="11:15">
      <c r="K10106" s="6" t="str">
        <f>IFERROR(VLOOKUP($J10106,Lookup!$I:$M,Lookup!J$2,0),"")</f>
        <v/>
      </c>
      <c r="L10106" s="6" t="str">
        <f>IFERROR(VLOOKUP($J10106,Lookup!$I:$M,Lookup!K$2,0),"")</f>
        <v/>
      </c>
      <c r="M10106" s="6" t="str">
        <f>IFERROR(VLOOKUP($J10106,Lookup!$I:$M,Lookup!L$2,0),"")</f>
        <v/>
      </c>
      <c r="N10106" s="6" t="str">
        <f>IFERROR(VLOOKUP($J10106,Lookup!$I:$M,Lookup!M$2,0),"")</f>
        <v/>
      </c>
      <c r="O10106" s="6">
        <f>IFERROR(VLOOKUP(E10106,Lookup!B:C,2,0),0)</f>
        <v>0</v>
      </c>
    </row>
    <row r="10107" customHeight="1" spans="11:15">
      <c r="K10107" s="6" t="str">
        <f>IFERROR(VLOOKUP($J10107,Lookup!$I:$M,Lookup!J$2,0),"")</f>
        <v/>
      </c>
      <c r="L10107" s="6" t="str">
        <f>IFERROR(VLOOKUP($J10107,Lookup!$I:$M,Lookup!K$2,0),"")</f>
        <v/>
      </c>
      <c r="M10107" s="6" t="str">
        <f>IFERROR(VLOOKUP($J10107,Lookup!$I:$M,Lookup!L$2,0),"")</f>
        <v/>
      </c>
      <c r="N10107" s="6" t="str">
        <f>IFERROR(VLOOKUP($J10107,Lookup!$I:$M,Lookup!M$2,0),"")</f>
        <v/>
      </c>
      <c r="O10107" s="6">
        <f>IFERROR(VLOOKUP(E10107,Lookup!B:C,2,0),0)</f>
        <v>0</v>
      </c>
    </row>
    <row r="10108" customHeight="1" spans="11:15">
      <c r="K10108" s="6" t="str">
        <f>IFERROR(VLOOKUP($J10108,Lookup!$I:$M,Lookup!J$2,0),"")</f>
        <v/>
      </c>
      <c r="L10108" s="6" t="str">
        <f>IFERROR(VLOOKUP($J10108,Lookup!$I:$M,Lookup!K$2,0),"")</f>
        <v/>
      </c>
      <c r="M10108" s="6" t="str">
        <f>IFERROR(VLOOKUP($J10108,Lookup!$I:$M,Lookup!L$2,0),"")</f>
        <v/>
      </c>
      <c r="N10108" s="6" t="str">
        <f>IFERROR(VLOOKUP($J10108,Lookup!$I:$M,Lookup!M$2,0),"")</f>
        <v/>
      </c>
      <c r="O10108" s="6">
        <f>IFERROR(VLOOKUP(E10108,Lookup!B:C,2,0),0)</f>
        <v>0</v>
      </c>
    </row>
    <row r="10109" customHeight="1" spans="11:15">
      <c r="K10109" s="6" t="str">
        <f>IFERROR(VLOOKUP($J10109,Lookup!$I:$M,Lookup!J$2,0),"")</f>
        <v/>
      </c>
      <c r="L10109" s="6" t="str">
        <f>IFERROR(VLOOKUP($J10109,Lookup!$I:$M,Lookup!K$2,0),"")</f>
        <v/>
      </c>
      <c r="M10109" s="6" t="str">
        <f>IFERROR(VLOOKUP($J10109,Lookup!$I:$M,Lookup!L$2,0),"")</f>
        <v/>
      </c>
      <c r="N10109" s="6" t="str">
        <f>IFERROR(VLOOKUP($J10109,Lookup!$I:$M,Lookup!M$2,0),"")</f>
        <v/>
      </c>
      <c r="O10109" s="6">
        <f>IFERROR(VLOOKUP(E10109,Lookup!B:C,2,0),0)</f>
        <v>0</v>
      </c>
    </row>
    <row r="10110" customHeight="1" spans="11:15">
      <c r="K10110" s="6" t="str">
        <f>IFERROR(VLOOKUP($J10110,Lookup!$I:$M,Lookup!J$2,0),"")</f>
        <v/>
      </c>
      <c r="L10110" s="6" t="str">
        <f>IFERROR(VLOOKUP($J10110,Lookup!$I:$M,Lookup!K$2,0),"")</f>
        <v/>
      </c>
      <c r="M10110" s="6" t="str">
        <f>IFERROR(VLOOKUP($J10110,Lookup!$I:$M,Lookup!L$2,0),"")</f>
        <v/>
      </c>
      <c r="N10110" s="6" t="str">
        <f>IFERROR(VLOOKUP($J10110,Lookup!$I:$M,Lookup!M$2,0),"")</f>
        <v/>
      </c>
      <c r="O10110" s="6">
        <f>IFERROR(VLOOKUP(E10110,Lookup!B:C,2,0),0)</f>
        <v>0</v>
      </c>
    </row>
    <row r="10111" customHeight="1" spans="11:15">
      <c r="K10111" s="6" t="str">
        <f>IFERROR(VLOOKUP($J10111,Lookup!$I:$M,Lookup!J$2,0),"")</f>
        <v/>
      </c>
      <c r="L10111" s="6" t="str">
        <f>IFERROR(VLOOKUP($J10111,Lookup!$I:$M,Lookup!K$2,0),"")</f>
        <v/>
      </c>
      <c r="M10111" s="6" t="str">
        <f>IFERROR(VLOOKUP($J10111,Lookup!$I:$M,Lookup!L$2,0),"")</f>
        <v/>
      </c>
      <c r="N10111" s="6" t="str">
        <f>IFERROR(VLOOKUP($J10111,Lookup!$I:$M,Lookup!M$2,0),"")</f>
        <v/>
      </c>
      <c r="O10111" s="6">
        <f>IFERROR(VLOOKUP(E10111,Lookup!B:C,2,0),0)</f>
        <v>0</v>
      </c>
    </row>
    <row r="10112" customHeight="1" spans="11:15">
      <c r="K10112" s="6" t="str">
        <f>IFERROR(VLOOKUP($J10112,Lookup!$I:$M,Lookup!J$2,0),"")</f>
        <v/>
      </c>
      <c r="L10112" s="6" t="str">
        <f>IFERROR(VLOOKUP($J10112,Lookup!$I:$M,Lookup!K$2,0),"")</f>
        <v/>
      </c>
      <c r="M10112" s="6" t="str">
        <f>IFERROR(VLOOKUP($J10112,Lookup!$I:$M,Lookup!L$2,0),"")</f>
        <v/>
      </c>
      <c r="N10112" s="6" t="str">
        <f>IFERROR(VLOOKUP($J10112,Lookup!$I:$M,Lookup!M$2,0),"")</f>
        <v/>
      </c>
      <c r="O10112" s="6">
        <f>IFERROR(VLOOKUP(E10112,Lookup!B:C,2,0),0)</f>
        <v>0</v>
      </c>
    </row>
    <row r="10113" customHeight="1" spans="11:15">
      <c r="K10113" s="6" t="str">
        <f>IFERROR(VLOOKUP($J10113,Lookup!$I:$M,Lookup!J$2,0),"")</f>
        <v/>
      </c>
      <c r="L10113" s="6" t="str">
        <f>IFERROR(VLOOKUP($J10113,Lookup!$I:$M,Lookup!K$2,0),"")</f>
        <v/>
      </c>
      <c r="M10113" s="6" t="str">
        <f>IFERROR(VLOOKUP($J10113,Lookup!$I:$M,Lookup!L$2,0),"")</f>
        <v/>
      </c>
      <c r="N10113" s="6" t="str">
        <f>IFERROR(VLOOKUP($J10113,Lookup!$I:$M,Lookup!M$2,0),"")</f>
        <v/>
      </c>
      <c r="O10113" s="6">
        <f>IFERROR(VLOOKUP(E10113,Lookup!B:C,2,0),0)</f>
        <v>0</v>
      </c>
    </row>
    <row r="10114" customHeight="1" spans="11:15">
      <c r="K10114" s="6" t="str">
        <f>IFERROR(VLOOKUP($J10114,Lookup!$I:$M,Lookup!J$2,0),"")</f>
        <v/>
      </c>
      <c r="L10114" s="6" t="str">
        <f>IFERROR(VLOOKUP($J10114,Lookup!$I:$M,Lookup!K$2,0),"")</f>
        <v/>
      </c>
      <c r="M10114" s="6" t="str">
        <f>IFERROR(VLOOKUP($J10114,Lookup!$I:$M,Lookup!L$2,0),"")</f>
        <v/>
      </c>
      <c r="N10114" s="6" t="str">
        <f>IFERROR(VLOOKUP($J10114,Lookup!$I:$M,Lookup!M$2,0),"")</f>
        <v/>
      </c>
      <c r="O10114" s="6">
        <f>IFERROR(VLOOKUP(E10114,Lookup!B:C,2,0),0)</f>
        <v>0</v>
      </c>
    </row>
    <row r="10115" customHeight="1" spans="11:15">
      <c r="K10115" s="6" t="str">
        <f>IFERROR(VLOOKUP($J10115,Lookup!$I:$M,Lookup!J$2,0),"")</f>
        <v/>
      </c>
      <c r="L10115" s="6" t="str">
        <f>IFERROR(VLOOKUP($J10115,Lookup!$I:$M,Lookup!K$2,0),"")</f>
        <v/>
      </c>
      <c r="M10115" s="6" t="str">
        <f>IFERROR(VLOOKUP($J10115,Lookup!$I:$M,Lookup!L$2,0),"")</f>
        <v/>
      </c>
      <c r="N10115" s="6" t="str">
        <f>IFERROR(VLOOKUP($J10115,Lookup!$I:$M,Lookup!M$2,0),"")</f>
        <v/>
      </c>
      <c r="O10115" s="6">
        <f>IFERROR(VLOOKUP(E10115,Lookup!B:C,2,0),0)</f>
        <v>0</v>
      </c>
    </row>
    <row r="10116" customHeight="1" spans="11:15">
      <c r="K10116" s="6" t="str">
        <f>IFERROR(VLOOKUP($J10116,Lookup!$I:$M,Lookup!J$2,0),"")</f>
        <v/>
      </c>
      <c r="L10116" s="6" t="str">
        <f>IFERROR(VLOOKUP($J10116,Lookup!$I:$M,Lookup!K$2,0),"")</f>
        <v/>
      </c>
      <c r="M10116" s="6" t="str">
        <f>IFERROR(VLOOKUP($J10116,Lookup!$I:$M,Lookup!L$2,0),"")</f>
        <v/>
      </c>
      <c r="N10116" s="6" t="str">
        <f>IFERROR(VLOOKUP($J10116,Lookup!$I:$M,Lookup!M$2,0),"")</f>
        <v/>
      </c>
      <c r="O10116" s="6">
        <f>IFERROR(VLOOKUP(E10116,Lookup!B:C,2,0),0)</f>
        <v>0</v>
      </c>
    </row>
    <row r="10117" customHeight="1" spans="11:15">
      <c r="K10117" s="6" t="str">
        <f>IFERROR(VLOOKUP($J10117,Lookup!$I:$M,Lookup!J$2,0),"")</f>
        <v/>
      </c>
      <c r="L10117" s="6" t="str">
        <f>IFERROR(VLOOKUP($J10117,Lookup!$I:$M,Lookup!K$2,0),"")</f>
        <v/>
      </c>
      <c r="M10117" s="6" t="str">
        <f>IFERROR(VLOOKUP($J10117,Lookup!$I:$M,Lookup!L$2,0),"")</f>
        <v/>
      </c>
      <c r="N10117" s="6" t="str">
        <f>IFERROR(VLOOKUP($J10117,Lookup!$I:$M,Lookup!M$2,0),"")</f>
        <v/>
      </c>
      <c r="O10117" s="6">
        <f>IFERROR(VLOOKUP(E10117,Lookup!B:C,2,0),0)</f>
        <v>0</v>
      </c>
    </row>
    <row r="10118" customHeight="1" spans="11:15">
      <c r="K10118" s="6" t="str">
        <f>IFERROR(VLOOKUP($J10118,Lookup!$I:$M,Lookup!J$2,0),"")</f>
        <v/>
      </c>
      <c r="L10118" s="6" t="str">
        <f>IFERROR(VLOOKUP($J10118,Lookup!$I:$M,Lookup!K$2,0),"")</f>
        <v/>
      </c>
      <c r="M10118" s="6" t="str">
        <f>IFERROR(VLOOKUP($J10118,Lookup!$I:$M,Lookup!L$2,0),"")</f>
        <v/>
      </c>
      <c r="N10118" s="6" t="str">
        <f>IFERROR(VLOOKUP($J10118,Lookup!$I:$M,Lookup!M$2,0),"")</f>
        <v/>
      </c>
      <c r="O10118" s="6">
        <f>IFERROR(VLOOKUP(E10118,Lookup!B:C,2,0),0)</f>
        <v>0</v>
      </c>
    </row>
    <row r="10119" customHeight="1" spans="11:15">
      <c r="K10119" s="6" t="str">
        <f>IFERROR(VLOOKUP($J10119,Lookup!$I:$M,Lookup!J$2,0),"")</f>
        <v/>
      </c>
      <c r="L10119" s="6" t="str">
        <f>IFERROR(VLOOKUP($J10119,Lookup!$I:$M,Lookup!K$2,0),"")</f>
        <v/>
      </c>
      <c r="M10119" s="6" t="str">
        <f>IFERROR(VLOOKUP($J10119,Lookup!$I:$M,Lookup!L$2,0),"")</f>
        <v/>
      </c>
      <c r="N10119" s="6" t="str">
        <f>IFERROR(VLOOKUP($J10119,Lookup!$I:$M,Lookup!M$2,0),"")</f>
        <v/>
      </c>
      <c r="O10119" s="6">
        <f>IFERROR(VLOOKUP(E10119,Lookup!B:C,2,0),0)</f>
        <v>0</v>
      </c>
    </row>
    <row r="10120" customHeight="1" spans="11:15">
      <c r="K10120" s="6" t="str">
        <f>IFERROR(VLOOKUP($J10120,Lookup!$I:$M,Lookup!J$2,0),"")</f>
        <v/>
      </c>
      <c r="L10120" s="6" t="str">
        <f>IFERROR(VLOOKUP($J10120,Lookup!$I:$M,Lookup!K$2,0),"")</f>
        <v/>
      </c>
      <c r="M10120" s="6" t="str">
        <f>IFERROR(VLOOKUP($J10120,Lookup!$I:$M,Lookup!L$2,0),"")</f>
        <v/>
      </c>
      <c r="N10120" s="6" t="str">
        <f>IFERROR(VLOOKUP($J10120,Lookup!$I:$M,Lookup!M$2,0),"")</f>
        <v/>
      </c>
      <c r="O10120" s="6">
        <f>IFERROR(VLOOKUP(E10120,Lookup!B:C,2,0),0)</f>
        <v>0</v>
      </c>
    </row>
    <row r="10121" customHeight="1" spans="11:15">
      <c r="K10121" s="6" t="str">
        <f>IFERROR(VLOOKUP($J10121,Lookup!$I:$M,Lookup!J$2,0),"")</f>
        <v/>
      </c>
      <c r="L10121" s="6" t="str">
        <f>IFERROR(VLOOKUP($J10121,Lookup!$I:$M,Lookup!K$2,0),"")</f>
        <v/>
      </c>
      <c r="M10121" s="6" t="str">
        <f>IFERROR(VLOOKUP($J10121,Lookup!$I:$M,Lookup!L$2,0),"")</f>
        <v/>
      </c>
      <c r="N10121" s="6" t="str">
        <f>IFERROR(VLOOKUP($J10121,Lookup!$I:$M,Lookup!M$2,0),"")</f>
        <v/>
      </c>
      <c r="O10121" s="6">
        <f>IFERROR(VLOOKUP(E10121,Lookup!B:C,2,0),0)</f>
        <v>0</v>
      </c>
    </row>
    <row r="10122" customHeight="1" spans="11:15">
      <c r="K10122" s="6" t="str">
        <f>IFERROR(VLOOKUP($J10122,Lookup!$I:$M,Lookup!J$2,0),"")</f>
        <v/>
      </c>
      <c r="L10122" s="6" t="str">
        <f>IFERROR(VLOOKUP($J10122,Lookup!$I:$M,Lookup!K$2,0),"")</f>
        <v/>
      </c>
      <c r="M10122" s="6" t="str">
        <f>IFERROR(VLOOKUP($J10122,Lookup!$I:$M,Lookup!L$2,0),"")</f>
        <v/>
      </c>
      <c r="N10122" s="6" t="str">
        <f>IFERROR(VLOOKUP($J10122,Lookup!$I:$M,Lookup!M$2,0),"")</f>
        <v/>
      </c>
      <c r="O10122" s="6">
        <f>IFERROR(VLOOKUP(E10122,Lookup!B:C,2,0),0)</f>
        <v>0</v>
      </c>
    </row>
    <row r="10123" customHeight="1" spans="11:15">
      <c r="K10123" s="6" t="str">
        <f>IFERROR(VLOOKUP($J10123,Lookup!$I:$M,Lookup!J$2,0),"")</f>
        <v/>
      </c>
      <c r="L10123" s="6" t="str">
        <f>IFERROR(VLOOKUP($J10123,Lookup!$I:$M,Lookup!K$2,0),"")</f>
        <v/>
      </c>
      <c r="M10123" s="6" t="str">
        <f>IFERROR(VLOOKUP($J10123,Lookup!$I:$M,Lookup!L$2,0),"")</f>
        <v/>
      </c>
      <c r="N10123" s="6" t="str">
        <f>IFERROR(VLOOKUP($J10123,Lookup!$I:$M,Lookup!M$2,0),"")</f>
        <v/>
      </c>
      <c r="O10123" s="6">
        <f>IFERROR(VLOOKUP(E10123,Lookup!B:C,2,0),0)</f>
        <v>0</v>
      </c>
    </row>
    <row r="10124" customHeight="1" spans="11:15">
      <c r="K10124" s="6" t="str">
        <f>IFERROR(VLOOKUP($J10124,Lookup!$I:$M,Lookup!J$2,0),"")</f>
        <v/>
      </c>
      <c r="L10124" s="6" t="str">
        <f>IFERROR(VLOOKUP($J10124,Lookup!$I:$M,Lookup!K$2,0),"")</f>
        <v/>
      </c>
      <c r="M10124" s="6" t="str">
        <f>IFERROR(VLOOKUP($J10124,Lookup!$I:$M,Lookup!L$2,0),"")</f>
        <v/>
      </c>
      <c r="N10124" s="6" t="str">
        <f>IFERROR(VLOOKUP($J10124,Lookup!$I:$M,Lookup!M$2,0),"")</f>
        <v/>
      </c>
      <c r="O10124" s="6">
        <f>IFERROR(VLOOKUP(E10124,Lookup!B:C,2,0),0)</f>
        <v>0</v>
      </c>
    </row>
    <row r="10125" customHeight="1" spans="11:15">
      <c r="K10125" s="6" t="str">
        <f>IFERROR(VLOOKUP($J10125,Lookup!$I:$M,Lookup!J$2,0),"")</f>
        <v/>
      </c>
      <c r="L10125" s="6" t="str">
        <f>IFERROR(VLOOKUP($J10125,Lookup!$I:$M,Lookup!K$2,0),"")</f>
        <v/>
      </c>
      <c r="M10125" s="6" t="str">
        <f>IFERROR(VLOOKUP($J10125,Lookup!$I:$M,Lookup!L$2,0),"")</f>
        <v/>
      </c>
      <c r="N10125" s="6" t="str">
        <f>IFERROR(VLOOKUP($J10125,Lookup!$I:$M,Lookup!M$2,0),"")</f>
        <v/>
      </c>
      <c r="O10125" s="6">
        <f>IFERROR(VLOOKUP(E10125,Lookup!B:C,2,0),0)</f>
        <v>0</v>
      </c>
    </row>
    <row r="10126" customHeight="1" spans="11:15">
      <c r="K10126" s="6" t="str">
        <f>IFERROR(VLOOKUP($J10126,Lookup!$I:$M,Lookup!J$2,0),"")</f>
        <v/>
      </c>
      <c r="L10126" s="6" t="str">
        <f>IFERROR(VLOOKUP($J10126,Lookup!$I:$M,Lookup!K$2,0),"")</f>
        <v/>
      </c>
      <c r="M10126" s="6" t="str">
        <f>IFERROR(VLOOKUP($J10126,Lookup!$I:$M,Lookup!L$2,0),"")</f>
        <v/>
      </c>
      <c r="N10126" s="6" t="str">
        <f>IFERROR(VLOOKUP($J10126,Lookup!$I:$M,Lookup!M$2,0),"")</f>
        <v/>
      </c>
      <c r="O10126" s="6">
        <f>IFERROR(VLOOKUP(E10126,Lookup!B:C,2,0),0)</f>
        <v>0</v>
      </c>
    </row>
    <row r="10127" customHeight="1" spans="11:15">
      <c r="K10127" s="6" t="str">
        <f>IFERROR(VLOOKUP($J10127,Lookup!$I:$M,Lookup!J$2,0),"")</f>
        <v/>
      </c>
      <c r="L10127" s="6" t="str">
        <f>IFERROR(VLOOKUP($J10127,Lookup!$I:$M,Lookup!K$2,0),"")</f>
        <v/>
      </c>
      <c r="M10127" s="6" t="str">
        <f>IFERROR(VLOOKUP($J10127,Lookup!$I:$M,Lookup!L$2,0),"")</f>
        <v/>
      </c>
      <c r="N10127" s="6" t="str">
        <f>IFERROR(VLOOKUP($J10127,Lookup!$I:$M,Lookup!M$2,0),"")</f>
        <v/>
      </c>
      <c r="O10127" s="6">
        <f>IFERROR(VLOOKUP(E10127,Lookup!B:C,2,0),0)</f>
        <v>0</v>
      </c>
    </row>
    <row r="10128" customHeight="1" spans="11:15">
      <c r="K10128" s="6" t="str">
        <f>IFERROR(VLOOKUP($J10128,Lookup!$I:$M,Lookup!J$2,0),"")</f>
        <v/>
      </c>
      <c r="L10128" s="6" t="str">
        <f>IFERROR(VLOOKUP($J10128,Lookup!$I:$M,Lookup!K$2,0),"")</f>
        <v/>
      </c>
      <c r="M10128" s="6" t="str">
        <f>IFERROR(VLOOKUP($J10128,Lookup!$I:$M,Lookup!L$2,0),"")</f>
        <v/>
      </c>
      <c r="N10128" s="6" t="str">
        <f>IFERROR(VLOOKUP($J10128,Lookup!$I:$M,Lookup!M$2,0),"")</f>
        <v/>
      </c>
      <c r="O10128" s="6">
        <f>IFERROR(VLOOKUP(E10128,Lookup!B:C,2,0),0)</f>
        <v>0</v>
      </c>
    </row>
    <row r="10129" customHeight="1" spans="11:15">
      <c r="K10129" s="6" t="str">
        <f>IFERROR(VLOOKUP($J10129,Lookup!$I:$M,Lookup!J$2,0),"")</f>
        <v/>
      </c>
      <c r="L10129" s="6" t="str">
        <f>IFERROR(VLOOKUP($J10129,Lookup!$I:$M,Lookup!K$2,0),"")</f>
        <v/>
      </c>
      <c r="M10129" s="6" t="str">
        <f>IFERROR(VLOOKUP($J10129,Lookup!$I:$M,Lookup!L$2,0),"")</f>
        <v/>
      </c>
      <c r="N10129" s="6" t="str">
        <f>IFERROR(VLOOKUP($J10129,Lookup!$I:$M,Lookup!M$2,0),"")</f>
        <v/>
      </c>
      <c r="O10129" s="6">
        <f>IFERROR(VLOOKUP(E10129,Lookup!B:C,2,0),0)</f>
        <v>0</v>
      </c>
    </row>
    <row r="10130" customHeight="1" spans="11:15">
      <c r="K10130" s="6" t="str">
        <f>IFERROR(VLOOKUP($J10130,Lookup!$I:$M,Lookup!J$2,0),"")</f>
        <v/>
      </c>
      <c r="L10130" s="6" t="str">
        <f>IFERROR(VLOOKUP($J10130,Lookup!$I:$M,Lookup!K$2,0),"")</f>
        <v/>
      </c>
      <c r="M10130" s="6" t="str">
        <f>IFERROR(VLOOKUP($J10130,Lookup!$I:$M,Lookup!L$2,0),"")</f>
        <v/>
      </c>
      <c r="N10130" s="6" t="str">
        <f>IFERROR(VLOOKUP($J10130,Lookup!$I:$M,Lookup!M$2,0),"")</f>
        <v/>
      </c>
      <c r="O10130" s="6">
        <f>IFERROR(VLOOKUP(E10130,Lookup!B:C,2,0),0)</f>
        <v>0</v>
      </c>
    </row>
    <row r="10131" customHeight="1" spans="11:15">
      <c r="K10131" s="6" t="str">
        <f>IFERROR(VLOOKUP($J10131,Lookup!$I:$M,Lookup!J$2,0),"")</f>
        <v/>
      </c>
      <c r="L10131" s="6" t="str">
        <f>IFERROR(VLOOKUP($J10131,Lookup!$I:$M,Lookup!K$2,0),"")</f>
        <v/>
      </c>
      <c r="M10131" s="6" t="str">
        <f>IFERROR(VLOOKUP($J10131,Lookup!$I:$M,Lookup!L$2,0),"")</f>
        <v/>
      </c>
      <c r="N10131" s="6" t="str">
        <f>IFERROR(VLOOKUP($J10131,Lookup!$I:$M,Lookup!M$2,0),"")</f>
        <v/>
      </c>
      <c r="O10131" s="6">
        <f>IFERROR(VLOOKUP(E10131,Lookup!B:C,2,0),0)</f>
        <v>0</v>
      </c>
    </row>
    <row r="10132" customHeight="1" spans="11:15">
      <c r="K10132" s="6" t="str">
        <f>IFERROR(VLOOKUP($J10132,Lookup!$I:$M,Lookup!J$2,0),"")</f>
        <v/>
      </c>
      <c r="L10132" s="6" t="str">
        <f>IFERROR(VLOOKUP($J10132,Lookup!$I:$M,Lookup!K$2,0),"")</f>
        <v/>
      </c>
      <c r="M10132" s="6" t="str">
        <f>IFERROR(VLOOKUP($J10132,Lookup!$I:$M,Lookup!L$2,0),"")</f>
        <v/>
      </c>
      <c r="N10132" s="6" t="str">
        <f>IFERROR(VLOOKUP($J10132,Lookup!$I:$M,Lookup!M$2,0),"")</f>
        <v/>
      </c>
      <c r="O10132" s="6">
        <f>IFERROR(VLOOKUP(E10132,Lookup!B:C,2,0),0)</f>
        <v>0</v>
      </c>
    </row>
    <row r="10133" customHeight="1" spans="11:15">
      <c r="K10133" s="6" t="str">
        <f>IFERROR(VLOOKUP($J10133,Lookup!$I:$M,Lookup!J$2,0),"")</f>
        <v/>
      </c>
      <c r="L10133" s="6" t="str">
        <f>IFERROR(VLOOKUP($J10133,Lookup!$I:$M,Lookup!K$2,0),"")</f>
        <v/>
      </c>
      <c r="M10133" s="6" t="str">
        <f>IFERROR(VLOOKUP($J10133,Lookup!$I:$M,Lookup!L$2,0),"")</f>
        <v/>
      </c>
      <c r="N10133" s="6" t="str">
        <f>IFERROR(VLOOKUP($J10133,Lookup!$I:$M,Lookup!M$2,0),"")</f>
        <v/>
      </c>
      <c r="O10133" s="6">
        <f>IFERROR(VLOOKUP(E10133,Lookup!B:C,2,0),0)</f>
        <v>0</v>
      </c>
    </row>
    <row r="10134" customHeight="1" spans="11:15">
      <c r="K10134" s="6" t="str">
        <f>IFERROR(VLOOKUP($J10134,Lookup!$I:$M,Lookup!J$2,0),"")</f>
        <v/>
      </c>
      <c r="L10134" s="6" t="str">
        <f>IFERROR(VLOOKUP($J10134,Lookup!$I:$M,Lookup!K$2,0),"")</f>
        <v/>
      </c>
      <c r="M10134" s="6" t="str">
        <f>IFERROR(VLOOKUP($J10134,Lookup!$I:$M,Lookup!L$2,0),"")</f>
        <v/>
      </c>
      <c r="N10134" s="6" t="str">
        <f>IFERROR(VLOOKUP($J10134,Lookup!$I:$M,Lookup!M$2,0),"")</f>
        <v/>
      </c>
      <c r="O10134" s="6">
        <f>IFERROR(VLOOKUP(E10134,Lookup!B:C,2,0),0)</f>
        <v>0</v>
      </c>
    </row>
    <row r="10135" customHeight="1" spans="11:15">
      <c r="K10135" s="6" t="str">
        <f>IFERROR(VLOOKUP($J10135,Lookup!$I:$M,Lookup!J$2,0),"")</f>
        <v/>
      </c>
      <c r="L10135" s="6" t="str">
        <f>IFERROR(VLOOKUP($J10135,Lookup!$I:$M,Lookup!K$2,0),"")</f>
        <v/>
      </c>
      <c r="M10135" s="6" t="str">
        <f>IFERROR(VLOOKUP($J10135,Lookup!$I:$M,Lookup!L$2,0),"")</f>
        <v/>
      </c>
      <c r="N10135" s="6" t="str">
        <f>IFERROR(VLOOKUP($J10135,Lookup!$I:$M,Lookup!M$2,0),"")</f>
        <v/>
      </c>
      <c r="O10135" s="6">
        <f>IFERROR(VLOOKUP(E10135,Lookup!B:C,2,0),0)</f>
        <v>0</v>
      </c>
    </row>
    <row r="10136" customHeight="1" spans="11:15">
      <c r="K10136" s="6" t="str">
        <f>IFERROR(VLOOKUP($J10136,Lookup!$I:$M,Lookup!J$2,0),"")</f>
        <v/>
      </c>
      <c r="L10136" s="6" t="str">
        <f>IFERROR(VLOOKUP($J10136,Lookup!$I:$M,Lookup!K$2,0),"")</f>
        <v/>
      </c>
      <c r="M10136" s="6" t="str">
        <f>IFERROR(VLOOKUP($J10136,Lookup!$I:$M,Lookup!L$2,0),"")</f>
        <v/>
      </c>
      <c r="N10136" s="6" t="str">
        <f>IFERROR(VLOOKUP($J10136,Lookup!$I:$M,Lookup!M$2,0),"")</f>
        <v/>
      </c>
      <c r="O10136" s="6">
        <f>IFERROR(VLOOKUP(E10136,Lookup!B:C,2,0),0)</f>
        <v>0</v>
      </c>
    </row>
    <row r="10137" customHeight="1" spans="11:15">
      <c r="K10137" s="6" t="str">
        <f>IFERROR(VLOOKUP($J10137,Lookup!$I:$M,Lookup!J$2,0),"")</f>
        <v/>
      </c>
      <c r="L10137" s="6" t="str">
        <f>IFERROR(VLOOKUP($J10137,Lookup!$I:$M,Lookup!K$2,0),"")</f>
        <v/>
      </c>
      <c r="M10137" s="6" t="str">
        <f>IFERROR(VLOOKUP($J10137,Lookup!$I:$M,Lookup!L$2,0),"")</f>
        <v/>
      </c>
      <c r="N10137" s="6" t="str">
        <f>IFERROR(VLOOKUP($J10137,Lookup!$I:$M,Lookup!M$2,0),"")</f>
        <v/>
      </c>
      <c r="O10137" s="6">
        <f>IFERROR(VLOOKUP(E10137,Lookup!B:C,2,0),0)</f>
        <v>0</v>
      </c>
    </row>
    <row r="10138" customHeight="1" spans="11:15">
      <c r="K10138" s="6" t="str">
        <f>IFERROR(VLOOKUP($J10138,Lookup!$I:$M,Lookup!J$2,0),"")</f>
        <v/>
      </c>
      <c r="L10138" s="6" t="str">
        <f>IFERROR(VLOOKUP($J10138,Lookup!$I:$M,Lookup!K$2,0),"")</f>
        <v/>
      </c>
      <c r="M10138" s="6" t="str">
        <f>IFERROR(VLOOKUP($J10138,Lookup!$I:$M,Lookup!L$2,0),"")</f>
        <v/>
      </c>
      <c r="N10138" s="6" t="str">
        <f>IFERROR(VLOOKUP($J10138,Lookup!$I:$M,Lookup!M$2,0),"")</f>
        <v/>
      </c>
      <c r="O10138" s="6">
        <f>IFERROR(VLOOKUP(E10138,Lookup!B:C,2,0),0)</f>
        <v>0</v>
      </c>
    </row>
    <row r="10139" customHeight="1" spans="11:15">
      <c r="K10139" s="6" t="str">
        <f>IFERROR(VLOOKUP($J10139,Lookup!$I:$M,Lookup!J$2,0),"")</f>
        <v/>
      </c>
      <c r="L10139" s="6" t="str">
        <f>IFERROR(VLOOKUP($J10139,Lookup!$I:$M,Lookup!K$2,0),"")</f>
        <v/>
      </c>
      <c r="M10139" s="6" t="str">
        <f>IFERROR(VLOOKUP($J10139,Lookup!$I:$M,Lookup!L$2,0),"")</f>
        <v/>
      </c>
      <c r="N10139" s="6" t="str">
        <f>IFERROR(VLOOKUP($J10139,Lookup!$I:$M,Lookup!M$2,0),"")</f>
        <v/>
      </c>
      <c r="O10139" s="6">
        <f>IFERROR(VLOOKUP(E10139,Lookup!B:C,2,0),0)</f>
        <v>0</v>
      </c>
    </row>
    <row r="10140" customHeight="1" spans="11:15">
      <c r="K10140" s="6" t="str">
        <f>IFERROR(VLOOKUP($J10140,Lookup!$I:$M,Lookup!J$2,0),"")</f>
        <v/>
      </c>
      <c r="L10140" s="6" t="str">
        <f>IFERROR(VLOOKUP($J10140,Lookup!$I:$M,Lookup!K$2,0),"")</f>
        <v/>
      </c>
      <c r="M10140" s="6" t="str">
        <f>IFERROR(VLOOKUP($J10140,Lookup!$I:$M,Lookup!L$2,0),"")</f>
        <v/>
      </c>
      <c r="N10140" s="6" t="str">
        <f>IFERROR(VLOOKUP($J10140,Lookup!$I:$M,Lookup!M$2,0),"")</f>
        <v/>
      </c>
      <c r="O10140" s="6">
        <f>IFERROR(VLOOKUP(E10140,Lookup!B:C,2,0),0)</f>
        <v>0</v>
      </c>
    </row>
    <row r="10141" customHeight="1" spans="11:15">
      <c r="K10141" s="6" t="str">
        <f>IFERROR(VLOOKUP($J10141,Lookup!$I:$M,Lookup!J$2,0),"")</f>
        <v/>
      </c>
      <c r="L10141" s="6" t="str">
        <f>IFERROR(VLOOKUP($J10141,Lookup!$I:$M,Lookup!K$2,0),"")</f>
        <v/>
      </c>
      <c r="M10141" s="6" t="str">
        <f>IFERROR(VLOOKUP($J10141,Lookup!$I:$M,Lookup!L$2,0),"")</f>
        <v/>
      </c>
      <c r="N10141" s="6" t="str">
        <f>IFERROR(VLOOKUP($J10141,Lookup!$I:$M,Lookup!M$2,0),"")</f>
        <v/>
      </c>
      <c r="O10141" s="6">
        <f>IFERROR(VLOOKUP(E10141,Lookup!B:C,2,0),0)</f>
        <v>0</v>
      </c>
    </row>
    <row r="10142" customHeight="1" spans="11:15">
      <c r="K10142" s="6" t="str">
        <f>IFERROR(VLOOKUP($J10142,Lookup!$I:$M,Lookup!J$2,0),"")</f>
        <v/>
      </c>
      <c r="L10142" s="6" t="str">
        <f>IFERROR(VLOOKUP($J10142,Lookup!$I:$M,Lookup!K$2,0),"")</f>
        <v/>
      </c>
      <c r="M10142" s="6" t="str">
        <f>IFERROR(VLOOKUP($J10142,Lookup!$I:$M,Lookup!L$2,0),"")</f>
        <v/>
      </c>
      <c r="N10142" s="6" t="str">
        <f>IFERROR(VLOOKUP($J10142,Lookup!$I:$M,Lookup!M$2,0),"")</f>
        <v/>
      </c>
      <c r="O10142" s="6">
        <f>IFERROR(VLOOKUP(E10142,Lookup!B:C,2,0),0)</f>
        <v>0</v>
      </c>
    </row>
    <row r="10143" customHeight="1" spans="11:15">
      <c r="K10143" s="6" t="str">
        <f>IFERROR(VLOOKUP($J10143,Lookup!$I:$M,Lookup!J$2,0),"")</f>
        <v/>
      </c>
      <c r="L10143" s="6" t="str">
        <f>IFERROR(VLOOKUP($J10143,Lookup!$I:$M,Lookup!K$2,0),"")</f>
        <v/>
      </c>
      <c r="M10143" s="6" t="str">
        <f>IFERROR(VLOOKUP($J10143,Lookup!$I:$M,Lookup!L$2,0),"")</f>
        <v/>
      </c>
      <c r="N10143" s="6" t="str">
        <f>IFERROR(VLOOKUP($J10143,Lookup!$I:$M,Lookup!M$2,0),"")</f>
        <v/>
      </c>
      <c r="O10143" s="6">
        <f>IFERROR(VLOOKUP(E10143,Lookup!B:C,2,0),0)</f>
        <v>0</v>
      </c>
    </row>
    <row r="10144" customHeight="1" spans="11:15">
      <c r="K10144" s="6" t="str">
        <f>IFERROR(VLOOKUP($J10144,Lookup!$I:$M,Lookup!J$2,0),"")</f>
        <v/>
      </c>
      <c r="L10144" s="6" t="str">
        <f>IFERROR(VLOOKUP($J10144,Lookup!$I:$M,Lookup!K$2,0),"")</f>
        <v/>
      </c>
      <c r="M10144" s="6" t="str">
        <f>IFERROR(VLOOKUP($J10144,Lookup!$I:$M,Lookup!L$2,0),"")</f>
        <v/>
      </c>
      <c r="N10144" s="6" t="str">
        <f>IFERROR(VLOOKUP($J10144,Lookup!$I:$M,Lookup!M$2,0),"")</f>
        <v/>
      </c>
      <c r="O10144" s="6">
        <f>IFERROR(VLOOKUP(E10144,Lookup!B:C,2,0),0)</f>
        <v>0</v>
      </c>
    </row>
    <row r="10145" customHeight="1" spans="11:15">
      <c r="K10145" s="6" t="str">
        <f>IFERROR(VLOOKUP($J10145,Lookup!$I:$M,Lookup!J$2,0),"")</f>
        <v/>
      </c>
      <c r="L10145" s="6" t="str">
        <f>IFERROR(VLOOKUP($J10145,Lookup!$I:$M,Lookup!K$2,0),"")</f>
        <v/>
      </c>
      <c r="M10145" s="6" t="str">
        <f>IFERROR(VLOOKUP($J10145,Lookup!$I:$M,Lookup!L$2,0),"")</f>
        <v/>
      </c>
      <c r="N10145" s="6" t="str">
        <f>IFERROR(VLOOKUP($J10145,Lookup!$I:$M,Lookup!M$2,0),"")</f>
        <v/>
      </c>
      <c r="O10145" s="6">
        <f>IFERROR(VLOOKUP(E10145,Lookup!B:C,2,0),0)</f>
        <v>0</v>
      </c>
    </row>
    <row r="10146" customHeight="1" spans="11:15">
      <c r="K10146" s="6" t="str">
        <f>IFERROR(VLOOKUP($J10146,Lookup!$I:$M,Lookup!J$2,0),"")</f>
        <v/>
      </c>
      <c r="L10146" s="6" t="str">
        <f>IFERROR(VLOOKUP($J10146,Lookup!$I:$M,Lookup!K$2,0),"")</f>
        <v/>
      </c>
      <c r="M10146" s="6" t="str">
        <f>IFERROR(VLOOKUP($J10146,Lookup!$I:$M,Lookup!L$2,0),"")</f>
        <v/>
      </c>
      <c r="N10146" s="6" t="str">
        <f>IFERROR(VLOOKUP($J10146,Lookup!$I:$M,Lookup!M$2,0),"")</f>
        <v/>
      </c>
      <c r="O10146" s="6">
        <f>IFERROR(VLOOKUP(E10146,Lookup!B:C,2,0),0)</f>
        <v>0</v>
      </c>
    </row>
    <row r="10147" customHeight="1" spans="11:15">
      <c r="K10147" s="6" t="str">
        <f>IFERROR(VLOOKUP($J10147,Lookup!$I:$M,Lookup!J$2,0),"")</f>
        <v/>
      </c>
      <c r="L10147" s="6" t="str">
        <f>IFERROR(VLOOKUP($J10147,Lookup!$I:$M,Lookup!K$2,0),"")</f>
        <v/>
      </c>
      <c r="M10147" s="6" t="str">
        <f>IFERROR(VLOOKUP($J10147,Lookup!$I:$M,Lookup!L$2,0),"")</f>
        <v/>
      </c>
      <c r="N10147" s="6" t="str">
        <f>IFERROR(VLOOKUP($J10147,Lookup!$I:$M,Lookup!M$2,0),"")</f>
        <v/>
      </c>
      <c r="O10147" s="6">
        <f>IFERROR(VLOOKUP(E10147,Lookup!B:C,2,0),0)</f>
        <v>0</v>
      </c>
    </row>
    <row r="10148" customHeight="1" spans="11:15">
      <c r="K10148" s="6" t="str">
        <f>IFERROR(VLOOKUP($J10148,Lookup!$I:$M,Lookup!J$2,0),"")</f>
        <v/>
      </c>
      <c r="L10148" s="6" t="str">
        <f>IFERROR(VLOOKUP($J10148,Lookup!$I:$M,Lookup!K$2,0),"")</f>
        <v/>
      </c>
      <c r="M10148" s="6" t="str">
        <f>IFERROR(VLOOKUP($J10148,Lookup!$I:$M,Lookup!L$2,0),"")</f>
        <v/>
      </c>
      <c r="N10148" s="6" t="str">
        <f>IFERROR(VLOOKUP($J10148,Lookup!$I:$M,Lookup!M$2,0),"")</f>
        <v/>
      </c>
      <c r="O10148" s="6">
        <f>IFERROR(VLOOKUP(E10148,Lookup!B:C,2,0),0)</f>
        <v>0</v>
      </c>
    </row>
    <row r="10149" customHeight="1" spans="11:15">
      <c r="K10149" s="6" t="str">
        <f>IFERROR(VLOOKUP($J10149,Lookup!$I:$M,Lookup!J$2,0),"")</f>
        <v/>
      </c>
      <c r="L10149" s="6" t="str">
        <f>IFERROR(VLOOKUP($J10149,Lookup!$I:$M,Lookup!K$2,0),"")</f>
        <v/>
      </c>
      <c r="M10149" s="6" t="str">
        <f>IFERROR(VLOOKUP($J10149,Lookup!$I:$M,Lookup!L$2,0),"")</f>
        <v/>
      </c>
      <c r="N10149" s="6" t="str">
        <f>IFERROR(VLOOKUP($J10149,Lookup!$I:$M,Lookup!M$2,0),"")</f>
        <v/>
      </c>
      <c r="O10149" s="6">
        <f>IFERROR(VLOOKUP(E10149,Lookup!B:C,2,0),0)</f>
        <v>0</v>
      </c>
    </row>
    <row r="10150" customHeight="1" spans="11:15">
      <c r="K10150" s="6" t="str">
        <f>IFERROR(VLOOKUP($J10150,Lookup!$I:$M,Lookup!J$2,0),"")</f>
        <v/>
      </c>
      <c r="L10150" s="6" t="str">
        <f>IFERROR(VLOOKUP($J10150,Lookup!$I:$M,Lookup!K$2,0),"")</f>
        <v/>
      </c>
      <c r="M10150" s="6" t="str">
        <f>IFERROR(VLOOKUP($J10150,Lookup!$I:$M,Lookup!L$2,0),"")</f>
        <v/>
      </c>
      <c r="N10150" s="6" t="str">
        <f>IFERROR(VLOOKUP($J10150,Lookup!$I:$M,Lookup!M$2,0),"")</f>
        <v/>
      </c>
      <c r="O10150" s="6">
        <f>IFERROR(VLOOKUP(E10150,Lookup!B:C,2,0),0)</f>
        <v>0</v>
      </c>
    </row>
    <row r="10151" customHeight="1" spans="11:15">
      <c r="K10151" s="6" t="str">
        <f>IFERROR(VLOOKUP($J10151,Lookup!$I:$M,Lookup!J$2,0),"")</f>
        <v/>
      </c>
      <c r="L10151" s="6" t="str">
        <f>IFERROR(VLOOKUP($J10151,Lookup!$I:$M,Lookup!K$2,0),"")</f>
        <v/>
      </c>
      <c r="M10151" s="6" t="str">
        <f>IFERROR(VLOOKUP($J10151,Lookup!$I:$M,Lookup!L$2,0),"")</f>
        <v/>
      </c>
      <c r="N10151" s="6" t="str">
        <f>IFERROR(VLOOKUP($J10151,Lookup!$I:$M,Lookup!M$2,0),"")</f>
        <v/>
      </c>
      <c r="O10151" s="6">
        <f>IFERROR(VLOOKUP(E10151,Lookup!B:C,2,0),0)</f>
        <v>0</v>
      </c>
    </row>
    <row r="10152" customHeight="1" spans="11:15">
      <c r="K10152" s="6" t="str">
        <f>IFERROR(VLOOKUP($J10152,Lookup!$I:$M,Lookup!J$2,0),"")</f>
        <v/>
      </c>
      <c r="L10152" s="6" t="str">
        <f>IFERROR(VLOOKUP($J10152,Lookup!$I:$M,Lookup!K$2,0),"")</f>
        <v/>
      </c>
      <c r="M10152" s="6" t="str">
        <f>IFERROR(VLOOKUP($J10152,Lookup!$I:$M,Lookup!L$2,0),"")</f>
        <v/>
      </c>
      <c r="N10152" s="6" t="str">
        <f>IFERROR(VLOOKUP($J10152,Lookup!$I:$M,Lookup!M$2,0),"")</f>
        <v/>
      </c>
      <c r="O10152" s="6">
        <f>IFERROR(VLOOKUP(E10152,Lookup!B:C,2,0),0)</f>
        <v>0</v>
      </c>
    </row>
    <row r="10153" customHeight="1" spans="11:15">
      <c r="K10153" s="6" t="str">
        <f>IFERROR(VLOOKUP($J10153,Lookup!$I:$M,Lookup!J$2,0),"")</f>
        <v/>
      </c>
      <c r="L10153" s="6" t="str">
        <f>IFERROR(VLOOKUP($J10153,Lookup!$I:$M,Lookup!K$2,0),"")</f>
        <v/>
      </c>
      <c r="M10153" s="6" t="str">
        <f>IFERROR(VLOOKUP($J10153,Lookup!$I:$M,Lookup!L$2,0),"")</f>
        <v/>
      </c>
      <c r="N10153" s="6" t="str">
        <f>IFERROR(VLOOKUP($J10153,Lookup!$I:$M,Lookup!M$2,0),"")</f>
        <v/>
      </c>
      <c r="O10153" s="6">
        <f>IFERROR(VLOOKUP(E10153,Lookup!B:C,2,0),0)</f>
        <v>0</v>
      </c>
    </row>
    <row r="10154" customHeight="1" spans="11:15">
      <c r="K10154" s="6" t="str">
        <f>IFERROR(VLOOKUP($J10154,Lookup!$I:$M,Lookup!J$2,0),"")</f>
        <v/>
      </c>
      <c r="L10154" s="6" t="str">
        <f>IFERROR(VLOOKUP($J10154,Lookup!$I:$M,Lookup!K$2,0),"")</f>
        <v/>
      </c>
      <c r="M10154" s="6" t="str">
        <f>IFERROR(VLOOKUP($J10154,Lookup!$I:$M,Lookup!L$2,0),"")</f>
        <v/>
      </c>
      <c r="N10154" s="6" t="str">
        <f>IFERROR(VLOOKUP($J10154,Lookup!$I:$M,Lookup!M$2,0),"")</f>
        <v/>
      </c>
      <c r="O10154" s="6">
        <f>IFERROR(VLOOKUP(E10154,Lookup!B:C,2,0),0)</f>
        <v>0</v>
      </c>
    </row>
    <row r="10155" customHeight="1" spans="11:15">
      <c r="K10155" s="6" t="str">
        <f>IFERROR(VLOOKUP($J10155,Lookup!$I:$M,Lookup!J$2,0),"")</f>
        <v/>
      </c>
      <c r="L10155" s="6" t="str">
        <f>IFERROR(VLOOKUP($J10155,Lookup!$I:$M,Lookup!K$2,0),"")</f>
        <v/>
      </c>
      <c r="M10155" s="6" t="str">
        <f>IFERROR(VLOOKUP($J10155,Lookup!$I:$M,Lookup!L$2,0),"")</f>
        <v/>
      </c>
      <c r="N10155" s="6" t="str">
        <f>IFERROR(VLOOKUP($J10155,Lookup!$I:$M,Lookup!M$2,0),"")</f>
        <v/>
      </c>
      <c r="O10155" s="6">
        <f>IFERROR(VLOOKUP(E10155,Lookup!B:C,2,0),0)</f>
        <v>0</v>
      </c>
    </row>
    <row r="10156" customHeight="1" spans="11:15">
      <c r="K10156" s="6" t="str">
        <f>IFERROR(VLOOKUP($J10156,Lookup!$I:$M,Lookup!J$2,0),"")</f>
        <v/>
      </c>
      <c r="L10156" s="6" t="str">
        <f>IFERROR(VLOOKUP($J10156,Lookup!$I:$M,Lookup!K$2,0),"")</f>
        <v/>
      </c>
      <c r="M10156" s="6" t="str">
        <f>IFERROR(VLOOKUP($J10156,Lookup!$I:$M,Lookup!L$2,0),"")</f>
        <v/>
      </c>
      <c r="N10156" s="6" t="str">
        <f>IFERROR(VLOOKUP($J10156,Lookup!$I:$M,Lookup!M$2,0),"")</f>
        <v/>
      </c>
      <c r="O10156" s="6">
        <f>IFERROR(VLOOKUP(E10156,Lookup!B:C,2,0),0)</f>
        <v>0</v>
      </c>
    </row>
    <row r="10157" customHeight="1" spans="11:15">
      <c r="K10157" s="6" t="str">
        <f>IFERROR(VLOOKUP($J10157,Lookup!$I:$M,Lookup!J$2,0),"")</f>
        <v/>
      </c>
      <c r="L10157" s="6" t="str">
        <f>IFERROR(VLOOKUP($J10157,Lookup!$I:$M,Lookup!K$2,0),"")</f>
        <v/>
      </c>
      <c r="M10157" s="6" t="str">
        <f>IFERROR(VLOOKUP($J10157,Lookup!$I:$M,Lookup!L$2,0),"")</f>
        <v/>
      </c>
      <c r="N10157" s="6" t="str">
        <f>IFERROR(VLOOKUP($J10157,Lookup!$I:$M,Lookup!M$2,0),"")</f>
        <v/>
      </c>
      <c r="O10157" s="6">
        <f>IFERROR(VLOOKUP(E10157,Lookup!B:C,2,0),0)</f>
        <v>0</v>
      </c>
    </row>
    <row r="10158" customHeight="1" spans="11:15">
      <c r="K10158" s="6" t="str">
        <f>IFERROR(VLOOKUP($J10158,Lookup!$I:$M,Lookup!J$2,0),"")</f>
        <v/>
      </c>
      <c r="L10158" s="6" t="str">
        <f>IFERROR(VLOOKUP($J10158,Lookup!$I:$M,Lookup!K$2,0),"")</f>
        <v/>
      </c>
      <c r="M10158" s="6" t="str">
        <f>IFERROR(VLOOKUP($J10158,Lookup!$I:$M,Lookup!L$2,0),"")</f>
        <v/>
      </c>
      <c r="N10158" s="6" t="str">
        <f>IFERROR(VLOOKUP($J10158,Lookup!$I:$M,Lookup!M$2,0),"")</f>
        <v/>
      </c>
      <c r="O10158" s="6">
        <f>IFERROR(VLOOKUP(E10158,Lookup!B:C,2,0),0)</f>
        <v>0</v>
      </c>
    </row>
    <row r="10159" customHeight="1" spans="11:15">
      <c r="K10159" s="6" t="str">
        <f>IFERROR(VLOOKUP($J10159,Lookup!$I:$M,Lookup!J$2,0),"")</f>
        <v/>
      </c>
      <c r="L10159" s="6" t="str">
        <f>IFERROR(VLOOKUP($J10159,Lookup!$I:$M,Lookup!K$2,0),"")</f>
        <v/>
      </c>
      <c r="M10159" s="6" t="str">
        <f>IFERROR(VLOOKUP($J10159,Lookup!$I:$M,Lookup!L$2,0),"")</f>
        <v/>
      </c>
      <c r="N10159" s="6" t="str">
        <f>IFERROR(VLOOKUP($J10159,Lookup!$I:$M,Lookup!M$2,0),"")</f>
        <v/>
      </c>
      <c r="O10159" s="6">
        <f>IFERROR(VLOOKUP(E10159,Lookup!B:C,2,0),0)</f>
        <v>0</v>
      </c>
    </row>
    <row r="10160" customHeight="1" spans="11:15">
      <c r="K10160" s="6" t="str">
        <f>IFERROR(VLOOKUP($J10160,Lookup!$I:$M,Lookup!J$2,0),"")</f>
        <v/>
      </c>
      <c r="L10160" s="6" t="str">
        <f>IFERROR(VLOOKUP($J10160,Lookup!$I:$M,Lookup!K$2,0),"")</f>
        <v/>
      </c>
      <c r="M10160" s="6" t="str">
        <f>IFERROR(VLOOKUP($J10160,Lookup!$I:$M,Lookup!L$2,0),"")</f>
        <v/>
      </c>
      <c r="N10160" s="6" t="str">
        <f>IFERROR(VLOOKUP($J10160,Lookup!$I:$M,Lookup!M$2,0),"")</f>
        <v/>
      </c>
      <c r="O10160" s="6">
        <f>IFERROR(VLOOKUP(E10160,Lookup!B:C,2,0),0)</f>
        <v>0</v>
      </c>
    </row>
    <row r="10161" customHeight="1" spans="11:15">
      <c r="K10161" s="6" t="str">
        <f>IFERROR(VLOOKUP($J10161,Lookup!$I:$M,Lookup!J$2,0),"")</f>
        <v/>
      </c>
      <c r="L10161" s="6" t="str">
        <f>IFERROR(VLOOKUP($J10161,Lookup!$I:$M,Lookup!K$2,0),"")</f>
        <v/>
      </c>
      <c r="M10161" s="6" t="str">
        <f>IFERROR(VLOOKUP($J10161,Lookup!$I:$M,Lookup!L$2,0),"")</f>
        <v/>
      </c>
      <c r="N10161" s="6" t="str">
        <f>IFERROR(VLOOKUP($J10161,Lookup!$I:$M,Lookup!M$2,0),"")</f>
        <v/>
      </c>
      <c r="O10161" s="6">
        <f>IFERROR(VLOOKUP(E10161,Lookup!B:C,2,0),0)</f>
        <v>0</v>
      </c>
    </row>
    <row r="10162" customHeight="1" spans="11:15">
      <c r="K10162" s="6" t="str">
        <f>IFERROR(VLOOKUP($J10162,Lookup!$I:$M,Lookup!J$2,0),"")</f>
        <v/>
      </c>
      <c r="L10162" s="6" t="str">
        <f>IFERROR(VLOOKUP($J10162,Lookup!$I:$M,Lookup!K$2,0),"")</f>
        <v/>
      </c>
      <c r="M10162" s="6" t="str">
        <f>IFERROR(VLOOKUP($J10162,Lookup!$I:$M,Lookup!L$2,0),"")</f>
        <v/>
      </c>
      <c r="N10162" s="6" t="str">
        <f>IFERROR(VLOOKUP($J10162,Lookup!$I:$M,Lookup!M$2,0),"")</f>
        <v/>
      </c>
      <c r="O10162" s="6">
        <f>IFERROR(VLOOKUP(E10162,Lookup!B:C,2,0),0)</f>
        <v>0</v>
      </c>
    </row>
    <row r="10163" customHeight="1" spans="11:15">
      <c r="K10163" s="6" t="str">
        <f>IFERROR(VLOOKUP($J10163,Lookup!$I:$M,Lookup!J$2,0),"")</f>
        <v/>
      </c>
      <c r="L10163" s="6" t="str">
        <f>IFERROR(VLOOKUP($J10163,Lookup!$I:$M,Lookup!K$2,0),"")</f>
        <v/>
      </c>
      <c r="M10163" s="6" t="str">
        <f>IFERROR(VLOOKUP($J10163,Lookup!$I:$M,Lookup!L$2,0),"")</f>
        <v/>
      </c>
      <c r="N10163" s="6" t="str">
        <f>IFERROR(VLOOKUP($J10163,Lookup!$I:$M,Lookup!M$2,0),"")</f>
        <v/>
      </c>
      <c r="O10163" s="6">
        <f>IFERROR(VLOOKUP(E10163,Lookup!B:C,2,0),0)</f>
        <v>0</v>
      </c>
    </row>
    <row r="10164" customHeight="1" spans="11:15">
      <c r="K10164" s="6" t="str">
        <f>IFERROR(VLOOKUP($J10164,Lookup!$I:$M,Lookup!J$2,0),"")</f>
        <v/>
      </c>
      <c r="L10164" s="6" t="str">
        <f>IFERROR(VLOOKUP($J10164,Lookup!$I:$M,Lookup!K$2,0),"")</f>
        <v/>
      </c>
      <c r="M10164" s="6" t="str">
        <f>IFERROR(VLOOKUP($J10164,Lookup!$I:$M,Lookup!L$2,0),"")</f>
        <v/>
      </c>
      <c r="N10164" s="6" t="str">
        <f>IFERROR(VLOOKUP($J10164,Lookup!$I:$M,Lookup!M$2,0),"")</f>
        <v/>
      </c>
      <c r="O10164" s="6">
        <f>IFERROR(VLOOKUP(E10164,Lookup!B:C,2,0),0)</f>
        <v>0</v>
      </c>
    </row>
    <row r="10165" customHeight="1" spans="11:15">
      <c r="K10165" s="6" t="str">
        <f>IFERROR(VLOOKUP($J10165,Lookup!$I:$M,Lookup!J$2,0),"")</f>
        <v/>
      </c>
      <c r="L10165" s="6" t="str">
        <f>IFERROR(VLOOKUP($J10165,Lookup!$I:$M,Lookup!K$2,0),"")</f>
        <v/>
      </c>
      <c r="M10165" s="6" t="str">
        <f>IFERROR(VLOOKUP($J10165,Lookup!$I:$M,Lookup!L$2,0),"")</f>
        <v/>
      </c>
      <c r="N10165" s="6" t="str">
        <f>IFERROR(VLOOKUP($J10165,Lookup!$I:$M,Lookup!M$2,0),"")</f>
        <v/>
      </c>
      <c r="O10165" s="6">
        <f>IFERROR(VLOOKUP(E10165,Lookup!B:C,2,0),0)</f>
        <v>0</v>
      </c>
    </row>
    <row r="10166" customHeight="1" spans="11:15">
      <c r="K10166" s="6" t="str">
        <f>IFERROR(VLOOKUP($J10166,Lookup!$I:$M,Lookup!J$2,0),"")</f>
        <v/>
      </c>
      <c r="L10166" s="6" t="str">
        <f>IFERROR(VLOOKUP($J10166,Lookup!$I:$M,Lookup!K$2,0),"")</f>
        <v/>
      </c>
      <c r="M10166" s="6" t="str">
        <f>IFERROR(VLOOKUP($J10166,Lookup!$I:$M,Lookup!L$2,0),"")</f>
        <v/>
      </c>
      <c r="N10166" s="6" t="str">
        <f>IFERROR(VLOOKUP($J10166,Lookup!$I:$M,Lookup!M$2,0),"")</f>
        <v/>
      </c>
      <c r="O10166" s="6">
        <f>IFERROR(VLOOKUP(E10166,Lookup!B:C,2,0),0)</f>
        <v>0</v>
      </c>
    </row>
    <row r="10167" customHeight="1" spans="11:15">
      <c r="K10167" s="6" t="str">
        <f>IFERROR(VLOOKUP($J10167,Lookup!$I:$M,Lookup!J$2,0),"")</f>
        <v/>
      </c>
      <c r="L10167" s="6" t="str">
        <f>IFERROR(VLOOKUP($J10167,Lookup!$I:$M,Lookup!K$2,0),"")</f>
        <v/>
      </c>
      <c r="M10167" s="6" t="str">
        <f>IFERROR(VLOOKUP($J10167,Lookup!$I:$M,Lookup!L$2,0),"")</f>
        <v/>
      </c>
      <c r="N10167" s="6" t="str">
        <f>IFERROR(VLOOKUP($J10167,Lookup!$I:$M,Lookup!M$2,0),"")</f>
        <v/>
      </c>
      <c r="O10167" s="6">
        <f>IFERROR(VLOOKUP(E10167,Lookup!B:C,2,0),0)</f>
        <v>0</v>
      </c>
    </row>
    <row r="10168" customHeight="1" spans="11:15">
      <c r="K10168" s="6" t="str">
        <f>IFERROR(VLOOKUP($J10168,Lookup!$I:$M,Lookup!J$2,0),"")</f>
        <v/>
      </c>
      <c r="L10168" s="6" t="str">
        <f>IFERROR(VLOOKUP($J10168,Lookup!$I:$M,Lookup!K$2,0),"")</f>
        <v/>
      </c>
      <c r="M10168" s="6" t="str">
        <f>IFERROR(VLOOKUP($J10168,Lookup!$I:$M,Lookup!L$2,0),"")</f>
        <v/>
      </c>
      <c r="N10168" s="6" t="str">
        <f>IFERROR(VLOOKUP($J10168,Lookup!$I:$M,Lookup!M$2,0),"")</f>
        <v/>
      </c>
      <c r="O10168" s="6">
        <f>IFERROR(VLOOKUP(E10168,Lookup!B:C,2,0),0)</f>
        <v>0</v>
      </c>
    </row>
    <row r="10169" customHeight="1" spans="11:15">
      <c r="K10169" s="6" t="str">
        <f>IFERROR(VLOOKUP($J10169,Lookup!$I:$M,Lookup!J$2,0),"")</f>
        <v/>
      </c>
      <c r="L10169" s="6" t="str">
        <f>IFERROR(VLOOKUP($J10169,Lookup!$I:$M,Lookup!K$2,0),"")</f>
        <v/>
      </c>
      <c r="M10169" s="6" t="str">
        <f>IFERROR(VLOOKUP($J10169,Lookup!$I:$M,Lookup!L$2,0),"")</f>
        <v/>
      </c>
      <c r="N10169" s="6" t="str">
        <f>IFERROR(VLOOKUP($J10169,Lookup!$I:$M,Lookup!M$2,0),"")</f>
        <v/>
      </c>
      <c r="O10169" s="6">
        <f>IFERROR(VLOOKUP(E10169,Lookup!B:C,2,0),0)</f>
        <v>0</v>
      </c>
    </row>
    <row r="10170" customHeight="1" spans="11:15">
      <c r="K10170" s="6" t="str">
        <f>IFERROR(VLOOKUP($J10170,Lookup!$I:$M,Lookup!J$2,0),"")</f>
        <v/>
      </c>
      <c r="L10170" s="6" t="str">
        <f>IFERROR(VLOOKUP($J10170,Lookup!$I:$M,Lookup!K$2,0),"")</f>
        <v/>
      </c>
      <c r="M10170" s="6" t="str">
        <f>IFERROR(VLOOKUP($J10170,Lookup!$I:$M,Lookup!L$2,0),"")</f>
        <v/>
      </c>
      <c r="N10170" s="6" t="str">
        <f>IFERROR(VLOOKUP($J10170,Lookup!$I:$M,Lookup!M$2,0),"")</f>
        <v/>
      </c>
      <c r="O10170" s="6">
        <f>IFERROR(VLOOKUP(E10170,Lookup!B:C,2,0),0)</f>
        <v>0</v>
      </c>
    </row>
    <row r="10171" customHeight="1" spans="11:15">
      <c r="K10171" s="6" t="str">
        <f>IFERROR(VLOOKUP($J10171,Lookup!$I:$M,Lookup!J$2,0),"")</f>
        <v/>
      </c>
      <c r="L10171" s="6" t="str">
        <f>IFERROR(VLOOKUP($J10171,Lookup!$I:$M,Lookup!K$2,0),"")</f>
        <v/>
      </c>
      <c r="M10171" s="6" t="str">
        <f>IFERROR(VLOOKUP($J10171,Lookup!$I:$M,Lookup!L$2,0),"")</f>
        <v/>
      </c>
      <c r="N10171" s="6" t="str">
        <f>IFERROR(VLOOKUP($J10171,Lookup!$I:$M,Lookup!M$2,0),"")</f>
        <v/>
      </c>
      <c r="O10171" s="6">
        <f>IFERROR(VLOOKUP(E10171,Lookup!B:C,2,0),0)</f>
        <v>0</v>
      </c>
    </row>
    <row r="10172" customHeight="1" spans="11:15">
      <c r="K10172" s="6" t="str">
        <f>IFERROR(VLOOKUP($J10172,Lookup!$I:$M,Lookup!J$2,0),"")</f>
        <v/>
      </c>
      <c r="L10172" s="6" t="str">
        <f>IFERROR(VLOOKUP($J10172,Lookup!$I:$M,Lookup!K$2,0),"")</f>
        <v/>
      </c>
      <c r="M10172" s="6" t="str">
        <f>IFERROR(VLOOKUP($J10172,Lookup!$I:$M,Lookup!L$2,0),"")</f>
        <v/>
      </c>
      <c r="N10172" s="6" t="str">
        <f>IFERROR(VLOOKUP($J10172,Lookup!$I:$M,Lookup!M$2,0),"")</f>
        <v/>
      </c>
      <c r="O10172" s="6">
        <f>IFERROR(VLOOKUP(E10172,Lookup!B:C,2,0),0)</f>
        <v>0</v>
      </c>
    </row>
    <row r="10173" customHeight="1" spans="11:15">
      <c r="K10173" s="6" t="str">
        <f>IFERROR(VLOOKUP($J10173,Lookup!$I:$M,Lookup!J$2,0),"")</f>
        <v/>
      </c>
      <c r="L10173" s="6" t="str">
        <f>IFERROR(VLOOKUP($J10173,Lookup!$I:$M,Lookup!K$2,0),"")</f>
        <v/>
      </c>
      <c r="M10173" s="6" t="str">
        <f>IFERROR(VLOOKUP($J10173,Lookup!$I:$M,Lookup!L$2,0),"")</f>
        <v/>
      </c>
      <c r="N10173" s="6" t="str">
        <f>IFERROR(VLOOKUP($J10173,Lookup!$I:$M,Lookup!M$2,0),"")</f>
        <v/>
      </c>
      <c r="O10173" s="6">
        <f>IFERROR(VLOOKUP(E10173,Lookup!B:C,2,0),0)</f>
        <v>0</v>
      </c>
    </row>
    <row r="10174" customHeight="1" spans="11:15">
      <c r="K10174" s="6" t="str">
        <f>IFERROR(VLOOKUP($J10174,Lookup!$I:$M,Lookup!J$2,0),"")</f>
        <v/>
      </c>
      <c r="L10174" s="6" t="str">
        <f>IFERROR(VLOOKUP($J10174,Lookup!$I:$M,Lookup!K$2,0),"")</f>
        <v/>
      </c>
      <c r="M10174" s="6" t="str">
        <f>IFERROR(VLOOKUP($J10174,Lookup!$I:$M,Lookup!L$2,0),"")</f>
        <v/>
      </c>
      <c r="N10174" s="6" t="str">
        <f>IFERROR(VLOOKUP($J10174,Lookup!$I:$M,Lookup!M$2,0),"")</f>
        <v/>
      </c>
      <c r="O10174" s="6">
        <f>IFERROR(VLOOKUP(E10174,Lookup!B:C,2,0),0)</f>
        <v>0</v>
      </c>
    </row>
    <row r="10175" customHeight="1" spans="11:15">
      <c r="K10175" s="6" t="str">
        <f>IFERROR(VLOOKUP($J10175,Lookup!$I:$M,Lookup!J$2,0),"")</f>
        <v/>
      </c>
      <c r="L10175" s="6" t="str">
        <f>IFERROR(VLOOKUP($J10175,Lookup!$I:$M,Lookup!K$2,0),"")</f>
        <v/>
      </c>
      <c r="M10175" s="6" t="str">
        <f>IFERROR(VLOOKUP($J10175,Lookup!$I:$M,Lookup!L$2,0),"")</f>
        <v/>
      </c>
      <c r="N10175" s="6" t="str">
        <f>IFERROR(VLOOKUP($J10175,Lookup!$I:$M,Lookup!M$2,0),"")</f>
        <v/>
      </c>
      <c r="O10175" s="6">
        <f>IFERROR(VLOOKUP(E10175,Lookup!B:C,2,0),0)</f>
        <v>0</v>
      </c>
    </row>
    <row r="10176" customHeight="1" spans="11:15">
      <c r="K10176" s="6" t="str">
        <f>IFERROR(VLOOKUP($J10176,Lookup!$I:$M,Lookup!J$2,0),"")</f>
        <v/>
      </c>
      <c r="L10176" s="6" t="str">
        <f>IFERROR(VLOOKUP($J10176,Lookup!$I:$M,Lookup!K$2,0),"")</f>
        <v/>
      </c>
      <c r="M10176" s="6" t="str">
        <f>IFERROR(VLOOKUP($J10176,Lookup!$I:$M,Lookup!L$2,0),"")</f>
        <v/>
      </c>
      <c r="N10176" s="6" t="str">
        <f>IFERROR(VLOOKUP($J10176,Lookup!$I:$M,Lookup!M$2,0),"")</f>
        <v/>
      </c>
      <c r="O10176" s="6">
        <f>IFERROR(VLOOKUP(E10176,Lookup!B:C,2,0),0)</f>
        <v>0</v>
      </c>
    </row>
    <row r="10177" customHeight="1" spans="11:15">
      <c r="K10177" s="6" t="str">
        <f>IFERROR(VLOOKUP($J10177,Lookup!$I:$M,Lookup!J$2,0),"")</f>
        <v/>
      </c>
      <c r="L10177" s="6" t="str">
        <f>IFERROR(VLOOKUP($J10177,Lookup!$I:$M,Lookup!K$2,0),"")</f>
        <v/>
      </c>
      <c r="M10177" s="6" t="str">
        <f>IFERROR(VLOOKUP($J10177,Lookup!$I:$M,Lookup!L$2,0),"")</f>
        <v/>
      </c>
      <c r="N10177" s="6" t="str">
        <f>IFERROR(VLOOKUP($J10177,Lookup!$I:$M,Lookup!M$2,0),"")</f>
        <v/>
      </c>
      <c r="O10177" s="6">
        <f>IFERROR(VLOOKUP(E10177,Lookup!B:C,2,0),0)</f>
        <v>0</v>
      </c>
    </row>
    <row r="10178" customHeight="1" spans="11:15">
      <c r="K10178" s="6" t="str">
        <f>IFERROR(VLOOKUP($J10178,Lookup!$I:$M,Lookup!J$2,0),"")</f>
        <v/>
      </c>
      <c r="L10178" s="6" t="str">
        <f>IFERROR(VLOOKUP($J10178,Lookup!$I:$M,Lookup!K$2,0),"")</f>
        <v/>
      </c>
      <c r="M10178" s="6" t="str">
        <f>IFERROR(VLOOKUP($J10178,Lookup!$I:$M,Lookup!L$2,0),"")</f>
        <v/>
      </c>
      <c r="N10178" s="6" t="str">
        <f>IFERROR(VLOOKUP($J10178,Lookup!$I:$M,Lookup!M$2,0),"")</f>
        <v/>
      </c>
      <c r="O10178" s="6">
        <f>IFERROR(VLOOKUP(E10178,Lookup!B:C,2,0),0)</f>
        <v>0</v>
      </c>
    </row>
    <row r="10179" customHeight="1" spans="11:15">
      <c r="K10179" s="6" t="str">
        <f>IFERROR(VLOOKUP($J10179,Lookup!$I:$M,Lookup!J$2,0),"")</f>
        <v/>
      </c>
      <c r="L10179" s="6" t="str">
        <f>IFERROR(VLOOKUP($J10179,Lookup!$I:$M,Lookup!K$2,0),"")</f>
        <v/>
      </c>
      <c r="M10179" s="6" t="str">
        <f>IFERROR(VLOOKUP($J10179,Lookup!$I:$M,Lookup!L$2,0),"")</f>
        <v/>
      </c>
      <c r="N10179" s="6" t="str">
        <f>IFERROR(VLOOKUP($J10179,Lookup!$I:$M,Lookup!M$2,0),"")</f>
        <v/>
      </c>
      <c r="O10179" s="6">
        <f>IFERROR(VLOOKUP(E10179,Lookup!B:C,2,0),0)</f>
        <v>0</v>
      </c>
    </row>
    <row r="10180" customHeight="1" spans="11:15">
      <c r="K10180" s="6" t="str">
        <f>IFERROR(VLOOKUP($J10180,Lookup!$I:$M,Lookup!J$2,0),"")</f>
        <v/>
      </c>
      <c r="L10180" s="6" t="str">
        <f>IFERROR(VLOOKUP($J10180,Lookup!$I:$M,Lookup!K$2,0),"")</f>
        <v/>
      </c>
      <c r="M10180" s="6" t="str">
        <f>IFERROR(VLOOKUP($J10180,Lookup!$I:$M,Lookup!L$2,0),"")</f>
        <v/>
      </c>
      <c r="N10180" s="6" t="str">
        <f>IFERROR(VLOOKUP($J10180,Lookup!$I:$M,Lookup!M$2,0),"")</f>
        <v/>
      </c>
      <c r="O10180" s="6">
        <f>IFERROR(VLOOKUP(E10180,Lookup!B:C,2,0),0)</f>
        <v>0</v>
      </c>
    </row>
    <row r="10181" customHeight="1" spans="11:15">
      <c r="K10181" s="6" t="str">
        <f>IFERROR(VLOOKUP($J10181,Lookup!$I:$M,Lookup!J$2,0),"")</f>
        <v/>
      </c>
      <c r="L10181" s="6" t="str">
        <f>IFERROR(VLOOKUP($J10181,Lookup!$I:$M,Lookup!K$2,0),"")</f>
        <v/>
      </c>
      <c r="M10181" s="6" t="str">
        <f>IFERROR(VLOOKUP($J10181,Lookup!$I:$M,Lookup!L$2,0),"")</f>
        <v/>
      </c>
      <c r="N10181" s="6" t="str">
        <f>IFERROR(VLOOKUP($J10181,Lookup!$I:$M,Lookup!M$2,0),"")</f>
        <v/>
      </c>
      <c r="O10181" s="6">
        <f>IFERROR(VLOOKUP(E10181,Lookup!B:C,2,0),0)</f>
        <v>0</v>
      </c>
    </row>
    <row r="10182" customHeight="1" spans="11:15">
      <c r="K10182" s="6" t="str">
        <f>IFERROR(VLOOKUP($J10182,Lookup!$I:$M,Lookup!J$2,0),"")</f>
        <v/>
      </c>
      <c r="L10182" s="6" t="str">
        <f>IFERROR(VLOOKUP($J10182,Lookup!$I:$M,Lookup!K$2,0),"")</f>
        <v/>
      </c>
      <c r="M10182" s="6" t="str">
        <f>IFERROR(VLOOKUP($J10182,Lookup!$I:$M,Lookup!L$2,0),"")</f>
        <v/>
      </c>
      <c r="N10182" s="6" t="str">
        <f>IFERROR(VLOOKUP($J10182,Lookup!$I:$M,Lookup!M$2,0),"")</f>
        <v/>
      </c>
      <c r="O10182" s="6">
        <f>IFERROR(VLOOKUP(E10182,Lookup!B:C,2,0),0)</f>
        <v>0</v>
      </c>
    </row>
    <row r="10183" customHeight="1" spans="11:15">
      <c r="K10183" s="6" t="str">
        <f>IFERROR(VLOOKUP($J10183,Lookup!$I:$M,Lookup!J$2,0),"")</f>
        <v/>
      </c>
      <c r="L10183" s="6" t="str">
        <f>IFERROR(VLOOKUP($J10183,Lookup!$I:$M,Lookup!K$2,0),"")</f>
        <v/>
      </c>
      <c r="M10183" s="6" t="str">
        <f>IFERROR(VLOOKUP($J10183,Lookup!$I:$M,Lookup!L$2,0),"")</f>
        <v/>
      </c>
      <c r="N10183" s="6" t="str">
        <f>IFERROR(VLOOKUP($J10183,Lookup!$I:$M,Lookup!M$2,0),"")</f>
        <v/>
      </c>
      <c r="O10183" s="6">
        <f>IFERROR(VLOOKUP(E10183,Lookup!B:C,2,0),0)</f>
        <v>0</v>
      </c>
    </row>
    <row r="10184" customHeight="1" spans="11:15">
      <c r="K10184" s="6" t="str">
        <f>IFERROR(VLOOKUP($J10184,Lookup!$I:$M,Lookup!J$2,0),"")</f>
        <v/>
      </c>
      <c r="L10184" s="6" t="str">
        <f>IFERROR(VLOOKUP($J10184,Lookup!$I:$M,Lookup!K$2,0),"")</f>
        <v/>
      </c>
      <c r="M10184" s="6" t="str">
        <f>IFERROR(VLOOKUP($J10184,Lookup!$I:$M,Lookup!L$2,0),"")</f>
        <v/>
      </c>
      <c r="N10184" s="6" t="str">
        <f>IFERROR(VLOOKUP($J10184,Lookup!$I:$M,Lookup!M$2,0),"")</f>
        <v/>
      </c>
      <c r="O10184" s="6">
        <f>IFERROR(VLOOKUP(E10184,Lookup!B:C,2,0),0)</f>
        <v>0</v>
      </c>
    </row>
    <row r="10185" customHeight="1" spans="11:15">
      <c r="K10185" s="6" t="str">
        <f>IFERROR(VLOOKUP($J10185,Lookup!$I:$M,Lookup!J$2,0),"")</f>
        <v/>
      </c>
      <c r="L10185" s="6" t="str">
        <f>IFERROR(VLOOKUP($J10185,Lookup!$I:$M,Lookup!K$2,0),"")</f>
        <v/>
      </c>
      <c r="M10185" s="6" t="str">
        <f>IFERROR(VLOOKUP($J10185,Lookup!$I:$M,Lookup!L$2,0),"")</f>
        <v/>
      </c>
      <c r="N10185" s="6" t="str">
        <f>IFERROR(VLOOKUP($J10185,Lookup!$I:$M,Lookup!M$2,0),"")</f>
        <v/>
      </c>
      <c r="O10185" s="6">
        <f>IFERROR(VLOOKUP(E10185,Lookup!B:C,2,0),0)</f>
        <v>0</v>
      </c>
    </row>
    <row r="10186" customHeight="1" spans="11:15">
      <c r="K10186" s="6" t="str">
        <f>IFERROR(VLOOKUP($J10186,Lookup!$I:$M,Lookup!J$2,0),"")</f>
        <v/>
      </c>
      <c r="L10186" s="6" t="str">
        <f>IFERROR(VLOOKUP($J10186,Lookup!$I:$M,Lookup!K$2,0),"")</f>
        <v/>
      </c>
      <c r="M10186" s="6" t="str">
        <f>IFERROR(VLOOKUP($J10186,Lookup!$I:$M,Lookup!L$2,0),"")</f>
        <v/>
      </c>
      <c r="N10186" s="6" t="str">
        <f>IFERROR(VLOOKUP($J10186,Lookup!$I:$M,Lookup!M$2,0),"")</f>
        <v/>
      </c>
      <c r="O10186" s="6">
        <f>IFERROR(VLOOKUP(E10186,Lookup!B:C,2,0),0)</f>
        <v>0</v>
      </c>
    </row>
    <row r="10187" customHeight="1" spans="11:15">
      <c r="K10187" s="6" t="str">
        <f>IFERROR(VLOOKUP($J10187,Lookup!$I:$M,Lookup!J$2,0),"")</f>
        <v/>
      </c>
      <c r="L10187" s="6" t="str">
        <f>IFERROR(VLOOKUP($J10187,Lookup!$I:$M,Lookup!K$2,0),"")</f>
        <v/>
      </c>
      <c r="M10187" s="6" t="str">
        <f>IFERROR(VLOOKUP($J10187,Lookup!$I:$M,Lookup!L$2,0),"")</f>
        <v/>
      </c>
      <c r="N10187" s="6" t="str">
        <f>IFERROR(VLOOKUP($J10187,Lookup!$I:$M,Lookup!M$2,0),"")</f>
        <v/>
      </c>
      <c r="O10187" s="6">
        <f>IFERROR(VLOOKUP(E10187,Lookup!B:C,2,0),0)</f>
        <v>0</v>
      </c>
    </row>
    <row r="10188" customHeight="1" spans="11:15">
      <c r="K10188" s="6" t="str">
        <f>IFERROR(VLOOKUP($J10188,Lookup!$I:$M,Lookup!J$2,0),"")</f>
        <v/>
      </c>
      <c r="L10188" s="6" t="str">
        <f>IFERROR(VLOOKUP($J10188,Lookup!$I:$M,Lookup!K$2,0),"")</f>
        <v/>
      </c>
      <c r="M10188" s="6" t="str">
        <f>IFERROR(VLOOKUP($J10188,Lookup!$I:$M,Lookup!L$2,0),"")</f>
        <v/>
      </c>
      <c r="N10188" s="6" t="str">
        <f>IFERROR(VLOOKUP($J10188,Lookup!$I:$M,Lookup!M$2,0),"")</f>
        <v/>
      </c>
      <c r="O10188" s="6">
        <f>IFERROR(VLOOKUP(E10188,Lookup!B:C,2,0),0)</f>
        <v>0</v>
      </c>
    </row>
    <row r="10189" customHeight="1" spans="11:15">
      <c r="K10189" s="6" t="str">
        <f>IFERROR(VLOOKUP($J10189,Lookup!$I:$M,Lookup!J$2,0),"")</f>
        <v/>
      </c>
      <c r="L10189" s="6" t="str">
        <f>IFERROR(VLOOKUP($J10189,Lookup!$I:$M,Lookup!K$2,0),"")</f>
        <v/>
      </c>
      <c r="M10189" s="6" t="str">
        <f>IFERROR(VLOOKUP($J10189,Lookup!$I:$M,Lookup!L$2,0),"")</f>
        <v/>
      </c>
      <c r="N10189" s="6" t="str">
        <f>IFERROR(VLOOKUP($J10189,Lookup!$I:$M,Lookup!M$2,0),"")</f>
        <v/>
      </c>
      <c r="O10189" s="6">
        <f>IFERROR(VLOOKUP(E10189,Lookup!B:C,2,0),0)</f>
        <v>0</v>
      </c>
    </row>
    <row r="10190" customHeight="1" spans="11:15">
      <c r="K10190" s="6" t="str">
        <f>IFERROR(VLOOKUP($J10190,Lookup!$I:$M,Lookup!J$2,0),"")</f>
        <v/>
      </c>
      <c r="L10190" s="6" t="str">
        <f>IFERROR(VLOOKUP($J10190,Lookup!$I:$M,Lookup!K$2,0),"")</f>
        <v/>
      </c>
      <c r="M10190" s="6" t="str">
        <f>IFERROR(VLOOKUP($J10190,Lookup!$I:$M,Lookup!L$2,0),"")</f>
        <v/>
      </c>
      <c r="N10190" s="6" t="str">
        <f>IFERROR(VLOOKUP($J10190,Lookup!$I:$M,Lookup!M$2,0),"")</f>
        <v/>
      </c>
      <c r="O10190" s="6">
        <f>IFERROR(VLOOKUP(E10190,Lookup!B:C,2,0),0)</f>
        <v>0</v>
      </c>
    </row>
    <row r="10191" customHeight="1" spans="11:15">
      <c r="K10191" s="6" t="str">
        <f>IFERROR(VLOOKUP($J10191,Lookup!$I:$M,Lookup!J$2,0),"")</f>
        <v/>
      </c>
      <c r="L10191" s="6" t="str">
        <f>IFERROR(VLOOKUP($J10191,Lookup!$I:$M,Lookup!K$2,0),"")</f>
        <v/>
      </c>
      <c r="M10191" s="6" t="str">
        <f>IFERROR(VLOOKUP($J10191,Lookup!$I:$M,Lookup!L$2,0),"")</f>
        <v/>
      </c>
      <c r="N10191" s="6" t="str">
        <f>IFERROR(VLOOKUP($J10191,Lookup!$I:$M,Lookup!M$2,0),"")</f>
        <v/>
      </c>
      <c r="O10191" s="6">
        <f>IFERROR(VLOOKUP(E10191,Lookup!B:C,2,0),0)</f>
        <v>0</v>
      </c>
    </row>
    <row r="10192" customHeight="1" spans="11:15">
      <c r="K10192" s="6" t="str">
        <f>IFERROR(VLOOKUP($J10192,Lookup!$I:$M,Lookup!J$2,0),"")</f>
        <v/>
      </c>
      <c r="L10192" s="6" t="str">
        <f>IFERROR(VLOOKUP($J10192,Lookup!$I:$M,Lookup!K$2,0),"")</f>
        <v/>
      </c>
      <c r="M10192" s="6" t="str">
        <f>IFERROR(VLOOKUP($J10192,Lookup!$I:$M,Lookup!L$2,0),"")</f>
        <v/>
      </c>
      <c r="N10192" s="6" t="str">
        <f>IFERROR(VLOOKUP($J10192,Lookup!$I:$M,Lookup!M$2,0),"")</f>
        <v/>
      </c>
      <c r="O10192" s="6">
        <f>IFERROR(VLOOKUP(E10192,Lookup!B:C,2,0),0)</f>
        <v>0</v>
      </c>
    </row>
    <row r="10193" customHeight="1" spans="11:15">
      <c r="K10193" s="6" t="str">
        <f>IFERROR(VLOOKUP($J10193,Lookup!$I:$M,Lookup!J$2,0),"")</f>
        <v/>
      </c>
      <c r="L10193" s="6" t="str">
        <f>IFERROR(VLOOKUP($J10193,Lookup!$I:$M,Lookup!K$2,0),"")</f>
        <v/>
      </c>
      <c r="M10193" s="6" t="str">
        <f>IFERROR(VLOOKUP($J10193,Lookup!$I:$M,Lookup!L$2,0),"")</f>
        <v/>
      </c>
      <c r="N10193" s="6" t="str">
        <f>IFERROR(VLOOKUP($J10193,Lookup!$I:$M,Lookup!M$2,0),"")</f>
        <v/>
      </c>
      <c r="O10193" s="6">
        <f>IFERROR(VLOOKUP(E10193,Lookup!B:C,2,0),0)</f>
        <v>0</v>
      </c>
    </row>
    <row r="10194" customHeight="1" spans="11:15">
      <c r="K10194" s="6" t="str">
        <f>IFERROR(VLOOKUP($J10194,Lookup!$I:$M,Lookup!J$2,0),"")</f>
        <v/>
      </c>
      <c r="L10194" s="6" t="str">
        <f>IFERROR(VLOOKUP($J10194,Lookup!$I:$M,Lookup!K$2,0),"")</f>
        <v/>
      </c>
      <c r="M10194" s="6" t="str">
        <f>IFERROR(VLOOKUP($J10194,Lookup!$I:$M,Lookup!L$2,0),"")</f>
        <v/>
      </c>
      <c r="N10194" s="6" t="str">
        <f>IFERROR(VLOOKUP($J10194,Lookup!$I:$M,Lookup!M$2,0),"")</f>
        <v/>
      </c>
      <c r="O10194" s="6">
        <f>IFERROR(VLOOKUP(E10194,Lookup!B:C,2,0),0)</f>
        <v>0</v>
      </c>
    </row>
    <row r="10195" customHeight="1" spans="11:15">
      <c r="K10195" s="6" t="str">
        <f>IFERROR(VLOOKUP($J10195,Lookup!$I:$M,Lookup!J$2,0),"")</f>
        <v/>
      </c>
      <c r="L10195" s="6" t="str">
        <f>IFERROR(VLOOKUP($J10195,Lookup!$I:$M,Lookup!K$2,0),"")</f>
        <v/>
      </c>
      <c r="M10195" s="6" t="str">
        <f>IFERROR(VLOOKUP($J10195,Lookup!$I:$M,Lookup!L$2,0),"")</f>
        <v/>
      </c>
      <c r="N10195" s="6" t="str">
        <f>IFERROR(VLOOKUP($J10195,Lookup!$I:$M,Lookup!M$2,0),"")</f>
        <v/>
      </c>
      <c r="O10195" s="6">
        <f>IFERROR(VLOOKUP(E10195,Lookup!B:C,2,0),0)</f>
        <v>0</v>
      </c>
    </row>
    <row r="10196" customHeight="1" spans="11:15">
      <c r="K10196" s="6" t="str">
        <f>IFERROR(VLOOKUP($J10196,Lookup!$I:$M,Lookup!J$2,0),"")</f>
        <v/>
      </c>
      <c r="L10196" s="6" t="str">
        <f>IFERROR(VLOOKUP($J10196,Lookup!$I:$M,Lookup!K$2,0),"")</f>
        <v/>
      </c>
      <c r="M10196" s="6" t="str">
        <f>IFERROR(VLOOKUP($J10196,Lookup!$I:$M,Lookup!L$2,0),"")</f>
        <v/>
      </c>
      <c r="N10196" s="6" t="str">
        <f>IFERROR(VLOOKUP($J10196,Lookup!$I:$M,Lookup!M$2,0),"")</f>
        <v/>
      </c>
      <c r="O10196" s="6">
        <f>IFERROR(VLOOKUP(E10196,Lookup!B:C,2,0),0)</f>
        <v>0</v>
      </c>
    </row>
    <row r="10197" customHeight="1" spans="11:15">
      <c r="K10197" s="6" t="str">
        <f>IFERROR(VLOOKUP($J10197,Lookup!$I:$M,Lookup!J$2,0),"")</f>
        <v/>
      </c>
      <c r="L10197" s="6" t="str">
        <f>IFERROR(VLOOKUP($J10197,Lookup!$I:$M,Lookup!K$2,0),"")</f>
        <v/>
      </c>
      <c r="M10197" s="6" t="str">
        <f>IFERROR(VLOOKUP($J10197,Lookup!$I:$M,Lookup!L$2,0),"")</f>
        <v/>
      </c>
      <c r="N10197" s="6" t="str">
        <f>IFERROR(VLOOKUP($J10197,Lookup!$I:$M,Lookup!M$2,0),"")</f>
        <v/>
      </c>
      <c r="O10197" s="6">
        <f>IFERROR(VLOOKUP(E10197,Lookup!B:C,2,0),0)</f>
        <v>0</v>
      </c>
    </row>
    <row r="10198" customHeight="1" spans="11:15">
      <c r="K10198" s="6" t="str">
        <f>IFERROR(VLOOKUP($J10198,Lookup!$I:$M,Lookup!J$2,0),"")</f>
        <v/>
      </c>
      <c r="L10198" s="6" t="str">
        <f>IFERROR(VLOOKUP($J10198,Lookup!$I:$M,Lookup!K$2,0),"")</f>
        <v/>
      </c>
      <c r="M10198" s="6" t="str">
        <f>IFERROR(VLOOKUP($J10198,Lookup!$I:$M,Lookup!L$2,0),"")</f>
        <v/>
      </c>
      <c r="N10198" s="6" t="str">
        <f>IFERROR(VLOOKUP($J10198,Lookup!$I:$M,Lookup!M$2,0),"")</f>
        <v/>
      </c>
      <c r="O10198" s="6">
        <f>IFERROR(VLOOKUP(E10198,Lookup!B:C,2,0),0)</f>
        <v>0</v>
      </c>
    </row>
    <row r="10199" customHeight="1" spans="11:15">
      <c r="K10199" s="6" t="str">
        <f>IFERROR(VLOOKUP($J10199,Lookup!$I:$M,Lookup!J$2,0),"")</f>
        <v/>
      </c>
      <c r="L10199" s="6" t="str">
        <f>IFERROR(VLOOKUP($J10199,Lookup!$I:$M,Lookup!K$2,0),"")</f>
        <v/>
      </c>
      <c r="M10199" s="6" t="str">
        <f>IFERROR(VLOOKUP($J10199,Lookup!$I:$M,Lookup!L$2,0),"")</f>
        <v/>
      </c>
      <c r="N10199" s="6" t="str">
        <f>IFERROR(VLOOKUP($J10199,Lookup!$I:$M,Lookup!M$2,0),"")</f>
        <v/>
      </c>
      <c r="O10199" s="6">
        <f>IFERROR(VLOOKUP(E10199,Lookup!B:C,2,0),0)</f>
        <v>0</v>
      </c>
    </row>
    <row r="10200" customHeight="1" spans="11:15">
      <c r="K10200" s="6" t="str">
        <f>IFERROR(VLOOKUP($J10200,Lookup!$I:$M,Lookup!J$2,0),"")</f>
        <v/>
      </c>
      <c r="L10200" s="6" t="str">
        <f>IFERROR(VLOOKUP($J10200,Lookup!$I:$M,Lookup!K$2,0),"")</f>
        <v/>
      </c>
      <c r="M10200" s="6" t="str">
        <f>IFERROR(VLOOKUP($J10200,Lookup!$I:$M,Lookup!L$2,0),"")</f>
        <v/>
      </c>
      <c r="N10200" s="6" t="str">
        <f>IFERROR(VLOOKUP($J10200,Lookup!$I:$M,Lookup!M$2,0),"")</f>
        <v/>
      </c>
      <c r="O10200" s="6">
        <f>IFERROR(VLOOKUP(E10200,Lookup!B:C,2,0),0)</f>
        <v>0</v>
      </c>
    </row>
    <row r="10201" customHeight="1" spans="11:15">
      <c r="K10201" s="6" t="str">
        <f>IFERROR(VLOOKUP($J10201,Lookup!$I:$M,Lookup!J$2,0),"")</f>
        <v/>
      </c>
      <c r="L10201" s="6" t="str">
        <f>IFERROR(VLOOKUP($J10201,Lookup!$I:$M,Lookup!K$2,0),"")</f>
        <v/>
      </c>
      <c r="M10201" s="6" t="str">
        <f>IFERROR(VLOOKUP($J10201,Lookup!$I:$M,Lookup!L$2,0),"")</f>
        <v/>
      </c>
      <c r="N10201" s="6" t="str">
        <f>IFERROR(VLOOKUP($J10201,Lookup!$I:$M,Lookup!M$2,0),"")</f>
        <v/>
      </c>
      <c r="O10201" s="6">
        <f>IFERROR(VLOOKUP(E10201,Lookup!B:C,2,0),0)</f>
        <v>0</v>
      </c>
    </row>
    <row r="10202" customHeight="1" spans="11:15">
      <c r="K10202" s="6" t="str">
        <f>IFERROR(VLOOKUP($J10202,Lookup!$I:$M,Lookup!J$2,0),"")</f>
        <v/>
      </c>
      <c r="L10202" s="6" t="str">
        <f>IFERROR(VLOOKUP($J10202,Lookup!$I:$M,Lookup!K$2,0),"")</f>
        <v/>
      </c>
      <c r="M10202" s="6" t="str">
        <f>IFERROR(VLOOKUP($J10202,Lookup!$I:$M,Lookup!L$2,0),"")</f>
        <v/>
      </c>
      <c r="N10202" s="6" t="str">
        <f>IFERROR(VLOOKUP($J10202,Lookup!$I:$M,Lookup!M$2,0),"")</f>
        <v/>
      </c>
      <c r="O10202" s="6">
        <f>IFERROR(VLOOKUP(E10202,Lookup!B:C,2,0),0)</f>
        <v>0</v>
      </c>
    </row>
    <row r="10203" customHeight="1" spans="11:15">
      <c r="K10203" s="6" t="str">
        <f>IFERROR(VLOOKUP($J10203,Lookup!$I:$M,Lookup!J$2,0),"")</f>
        <v/>
      </c>
      <c r="L10203" s="6" t="str">
        <f>IFERROR(VLOOKUP($J10203,Lookup!$I:$M,Lookup!K$2,0),"")</f>
        <v/>
      </c>
      <c r="M10203" s="6" t="str">
        <f>IFERROR(VLOOKUP($J10203,Lookup!$I:$M,Lookup!L$2,0),"")</f>
        <v/>
      </c>
      <c r="N10203" s="6" t="str">
        <f>IFERROR(VLOOKUP($J10203,Lookup!$I:$M,Lookup!M$2,0),"")</f>
        <v/>
      </c>
      <c r="O10203" s="6">
        <f>IFERROR(VLOOKUP(E10203,Lookup!B:C,2,0),0)</f>
        <v>0</v>
      </c>
    </row>
    <row r="10204" customHeight="1" spans="11:15">
      <c r="K10204" s="6" t="str">
        <f>IFERROR(VLOOKUP($J10204,Lookup!$I:$M,Lookup!J$2,0),"")</f>
        <v/>
      </c>
      <c r="L10204" s="6" t="str">
        <f>IFERROR(VLOOKUP($J10204,Lookup!$I:$M,Lookup!K$2,0),"")</f>
        <v/>
      </c>
      <c r="M10204" s="6" t="str">
        <f>IFERROR(VLOOKUP($J10204,Lookup!$I:$M,Lookup!L$2,0),"")</f>
        <v/>
      </c>
      <c r="N10204" s="6" t="str">
        <f>IFERROR(VLOOKUP($J10204,Lookup!$I:$M,Lookup!M$2,0),"")</f>
        <v/>
      </c>
      <c r="O10204" s="6">
        <f>IFERROR(VLOOKUP(E10204,Lookup!B:C,2,0),0)</f>
        <v>0</v>
      </c>
    </row>
    <row r="10205" customHeight="1" spans="11:15">
      <c r="K10205" s="6" t="str">
        <f>IFERROR(VLOOKUP($J10205,Lookup!$I:$M,Lookup!J$2,0),"")</f>
        <v/>
      </c>
      <c r="L10205" s="6" t="str">
        <f>IFERROR(VLOOKUP($J10205,Lookup!$I:$M,Lookup!K$2,0),"")</f>
        <v/>
      </c>
      <c r="M10205" s="6" t="str">
        <f>IFERROR(VLOOKUP($J10205,Lookup!$I:$M,Lookup!L$2,0),"")</f>
        <v/>
      </c>
      <c r="N10205" s="6" t="str">
        <f>IFERROR(VLOOKUP($J10205,Lookup!$I:$M,Lookup!M$2,0),"")</f>
        <v/>
      </c>
      <c r="O10205" s="6">
        <f>IFERROR(VLOOKUP(E10205,Lookup!B:C,2,0),0)</f>
        <v>0</v>
      </c>
    </row>
    <row r="10206" customHeight="1" spans="11:15">
      <c r="K10206" s="6" t="str">
        <f>IFERROR(VLOOKUP($J10206,Lookup!$I:$M,Lookup!J$2,0),"")</f>
        <v/>
      </c>
      <c r="L10206" s="6" t="str">
        <f>IFERROR(VLOOKUP($J10206,Lookup!$I:$M,Lookup!K$2,0),"")</f>
        <v/>
      </c>
      <c r="M10206" s="6" t="str">
        <f>IFERROR(VLOOKUP($J10206,Lookup!$I:$M,Lookup!L$2,0),"")</f>
        <v/>
      </c>
      <c r="N10206" s="6" t="str">
        <f>IFERROR(VLOOKUP($J10206,Lookup!$I:$M,Lookup!M$2,0),"")</f>
        <v/>
      </c>
      <c r="O10206" s="6">
        <f>IFERROR(VLOOKUP(E10206,Lookup!B:C,2,0),0)</f>
        <v>0</v>
      </c>
    </row>
    <row r="10207" customHeight="1" spans="11:15">
      <c r="K10207" s="6" t="str">
        <f>IFERROR(VLOOKUP($J10207,Lookup!$I:$M,Lookup!J$2,0),"")</f>
        <v/>
      </c>
      <c r="L10207" s="6" t="str">
        <f>IFERROR(VLOOKUP($J10207,Lookup!$I:$M,Lookup!K$2,0),"")</f>
        <v/>
      </c>
      <c r="M10207" s="6" t="str">
        <f>IFERROR(VLOOKUP($J10207,Lookup!$I:$M,Lookup!L$2,0),"")</f>
        <v/>
      </c>
      <c r="N10207" s="6" t="str">
        <f>IFERROR(VLOOKUP($J10207,Lookup!$I:$M,Lookup!M$2,0),"")</f>
        <v/>
      </c>
      <c r="O10207" s="6">
        <f>IFERROR(VLOOKUP(E10207,Lookup!B:C,2,0),0)</f>
        <v>0</v>
      </c>
    </row>
    <row r="10208" customHeight="1" spans="11:15">
      <c r="K10208" s="6" t="str">
        <f>IFERROR(VLOOKUP($J10208,Lookup!$I:$M,Lookup!J$2,0),"")</f>
        <v/>
      </c>
      <c r="L10208" s="6" t="str">
        <f>IFERROR(VLOOKUP($J10208,Lookup!$I:$M,Lookup!K$2,0),"")</f>
        <v/>
      </c>
      <c r="M10208" s="6" t="str">
        <f>IFERROR(VLOOKUP($J10208,Lookup!$I:$M,Lookup!L$2,0),"")</f>
        <v/>
      </c>
      <c r="N10208" s="6" t="str">
        <f>IFERROR(VLOOKUP($J10208,Lookup!$I:$M,Lookup!M$2,0),"")</f>
        <v/>
      </c>
      <c r="O10208" s="6">
        <f>IFERROR(VLOOKUP(E10208,Lookup!B:C,2,0),0)</f>
        <v>0</v>
      </c>
    </row>
    <row r="10209" customHeight="1" spans="11:15">
      <c r="K10209" s="6" t="str">
        <f>IFERROR(VLOOKUP($J10209,Lookup!$I:$M,Lookup!J$2,0),"")</f>
        <v/>
      </c>
      <c r="L10209" s="6" t="str">
        <f>IFERROR(VLOOKUP($J10209,Lookup!$I:$M,Lookup!K$2,0),"")</f>
        <v/>
      </c>
      <c r="M10209" s="6" t="str">
        <f>IFERROR(VLOOKUP($J10209,Lookup!$I:$M,Lookup!L$2,0),"")</f>
        <v/>
      </c>
      <c r="N10209" s="6" t="str">
        <f>IFERROR(VLOOKUP($J10209,Lookup!$I:$M,Lookup!M$2,0),"")</f>
        <v/>
      </c>
      <c r="O10209" s="6">
        <f>IFERROR(VLOOKUP(E10209,Lookup!B:C,2,0),0)</f>
        <v>0</v>
      </c>
    </row>
    <row r="10210" customHeight="1" spans="11:15">
      <c r="K10210" s="6" t="str">
        <f>IFERROR(VLOOKUP($J10210,Lookup!$I:$M,Lookup!J$2,0),"")</f>
        <v/>
      </c>
      <c r="L10210" s="6" t="str">
        <f>IFERROR(VLOOKUP($J10210,Lookup!$I:$M,Lookup!K$2,0),"")</f>
        <v/>
      </c>
      <c r="M10210" s="6" t="str">
        <f>IFERROR(VLOOKUP($J10210,Lookup!$I:$M,Lookup!L$2,0),"")</f>
        <v/>
      </c>
      <c r="N10210" s="6" t="str">
        <f>IFERROR(VLOOKUP($J10210,Lookup!$I:$M,Lookup!M$2,0),"")</f>
        <v/>
      </c>
      <c r="O10210" s="6">
        <f>IFERROR(VLOOKUP(E10210,Lookup!B:C,2,0),0)</f>
        <v>0</v>
      </c>
    </row>
    <row r="10211" customHeight="1" spans="11:15">
      <c r="K10211" s="6" t="str">
        <f>IFERROR(VLOOKUP($J10211,Lookup!$I:$M,Lookup!J$2,0),"")</f>
        <v/>
      </c>
      <c r="L10211" s="6" t="str">
        <f>IFERROR(VLOOKUP($J10211,Lookup!$I:$M,Lookup!K$2,0),"")</f>
        <v/>
      </c>
      <c r="M10211" s="6" t="str">
        <f>IFERROR(VLOOKUP($J10211,Lookup!$I:$M,Lookup!L$2,0),"")</f>
        <v/>
      </c>
      <c r="N10211" s="6" t="str">
        <f>IFERROR(VLOOKUP($J10211,Lookup!$I:$M,Lookup!M$2,0),"")</f>
        <v/>
      </c>
      <c r="O10211" s="6">
        <f>IFERROR(VLOOKUP(E10211,Lookup!B:C,2,0),0)</f>
        <v>0</v>
      </c>
    </row>
    <row r="10212" customHeight="1" spans="11:15">
      <c r="K10212" s="6" t="str">
        <f>IFERROR(VLOOKUP($J10212,Lookup!$I:$M,Lookup!J$2,0),"")</f>
        <v/>
      </c>
      <c r="L10212" s="6" t="str">
        <f>IFERROR(VLOOKUP($J10212,Lookup!$I:$M,Lookup!K$2,0),"")</f>
        <v/>
      </c>
      <c r="M10212" s="6" t="str">
        <f>IFERROR(VLOOKUP($J10212,Lookup!$I:$M,Lookup!L$2,0),"")</f>
        <v/>
      </c>
      <c r="N10212" s="6" t="str">
        <f>IFERROR(VLOOKUP($J10212,Lookup!$I:$M,Lookup!M$2,0),"")</f>
        <v/>
      </c>
      <c r="O10212" s="6">
        <f>IFERROR(VLOOKUP(E10212,Lookup!B:C,2,0),0)</f>
        <v>0</v>
      </c>
    </row>
    <row r="10213" customHeight="1" spans="11:15">
      <c r="K10213" s="6" t="str">
        <f>IFERROR(VLOOKUP($J10213,Lookup!$I:$M,Lookup!J$2,0),"")</f>
        <v/>
      </c>
      <c r="L10213" s="6" t="str">
        <f>IFERROR(VLOOKUP($J10213,Lookup!$I:$M,Lookup!K$2,0),"")</f>
        <v/>
      </c>
      <c r="M10213" s="6" t="str">
        <f>IFERROR(VLOOKUP($J10213,Lookup!$I:$M,Lookup!L$2,0),"")</f>
        <v/>
      </c>
      <c r="N10213" s="6" t="str">
        <f>IFERROR(VLOOKUP($J10213,Lookup!$I:$M,Lookup!M$2,0),"")</f>
        <v/>
      </c>
      <c r="O10213" s="6">
        <f>IFERROR(VLOOKUP(E10213,Lookup!B:C,2,0),0)</f>
        <v>0</v>
      </c>
    </row>
    <row r="10214" customHeight="1" spans="11:15">
      <c r="K10214" s="6" t="str">
        <f>IFERROR(VLOOKUP($J10214,Lookup!$I:$M,Lookup!J$2,0),"")</f>
        <v/>
      </c>
      <c r="L10214" s="6" t="str">
        <f>IFERROR(VLOOKUP($J10214,Lookup!$I:$M,Lookup!K$2,0),"")</f>
        <v/>
      </c>
      <c r="M10214" s="6" t="str">
        <f>IFERROR(VLOOKUP($J10214,Lookup!$I:$M,Lookup!L$2,0),"")</f>
        <v/>
      </c>
      <c r="N10214" s="6" t="str">
        <f>IFERROR(VLOOKUP($J10214,Lookup!$I:$M,Lookup!M$2,0),"")</f>
        <v/>
      </c>
      <c r="O10214" s="6">
        <f>IFERROR(VLOOKUP(E10214,Lookup!B:C,2,0),0)</f>
        <v>0</v>
      </c>
    </row>
    <row r="10215" customHeight="1" spans="11:15">
      <c r="K10215" s="6" t="str">
        <f>IFERROR(VLOOKUP($J10215,Lookup!$I:$M,Lookup!J$2,0),"")</f>
        <v/>
      </c>
      <c r="L10215" s="6" t="str">
        <f>IFERROR(VLOOKUP($J10215,Lookup!$I:$M,Lookup!K$2,0),"")</f>
        <v/>
      </c>
      <c r="M10215" s="6" t="str">
        <f>IFERROR(VLOOKUP($J10215,Lookup!$I:$M,Lookup!L$2,0),"")</f>
        <v/>
      </c>
      <c r="N10215" s="6" t="str">
        <f>IFERROR(VLOOKUP($J10215,Lookup!$I:$M,Lookup!M$2,0),"")</f>
        <v/>
      </c>
      <c r="O10215" s="6">
        <f>IFERROR(VLOOKUP(E10215,Lookup!B:C,2,0),0)</f>
        <v>0</v>
      </c>
    </row>
    <row r="10216" customHeight="1" spans="11:15">
      <c r="K10216" s="6" t="str">
        <f>IFERROR(VLOOKUP($J10216,Lookup!$I:$M,Lookup!J$2,0),"")</f>
        <v/>
      </c>
      <c r="L10216" s="6" t="str">
        <f>IFERROR(VLOOKUP($J10216,Lookup!$I:$M,Lookup!K$2,0),"")</f>
        <v/>
      </c>
      <c r="M10216" s="6" t="str">
        <f>IFERROR(VLOOKUP($J10216,Lookup!$I:$M,Lookup!L$2,0),"")</f>
        <v/>
      </c>
      <c r="N10216" s="6" t="str">
        <f>IFERROR(VLOOKUP($J10216,Lookup!$I:$M,Lookup!M$2,0),"")</f>
        <v/>
      </c>
      <c r="O10216" s="6">
        <f>IFERROR(VLOOKUP(E10216,Lookup!B:C,2,0),0)</f>
        <v>0</v>
      </c>
    </row>
    <row r="10217" customHeight="1" spans="11:15">
      <c r="K10217" s="6" t="str">
        <f>IFERROR(VLOOKUP($J10217,Lookup!$I:$M,Lookup!J$2,0),"")</f>
        <v/>
      </c>
      <c r="L10217" s="6" t="str">
        <f>IFERROR(VLOOKUP($J10217,Lookup!$I:$M,Lookup!K$2,0),"")</f>
        <v/>
      </c>
      <c r="M10217" s="6" t="str">
        <f>IFERROR(VLOOKUP($J10217,Lookup!$I:$M,Lookup!L$2,0),"")</f>
        <v/>
      </c>
      <c r="N10217" s="6" t="str">
        <f>IFERROR(VLOOKUP($J10217,Lookup!$I:$M,Lookup!M$2,0),"")</f>
        <v/>
      </c>
      <c r="O10217" s="6">
        <f>IFERROR(VLOOKUP(E10217,Lookup!B:C,2,0),0)</f>
        <v>0</v>
      </c>
    </row>
    <row r="10218" customHeight="1" spans="11:15">
      <c r="K10218" s="6" t="str">
        <f>IFERROR(VLOOKUP($J10218,Lookup!$I:$M,Lookup!J$2,0),"")</f>
        <v/>
      </c>
      <c r="L10218" s="6" t="str">
        <f>IFERROR(VLOOKUP($J10218,Lookup!$I:$M,Lookup!K$2,0),"")</f>
        <v/>
      </c>
      <c r="M10218" s="6" t="str">
        <f>IFERROR(VLOOKUP($J10218,Lookup!$I:$M,Lookup!L$2,0),"")</f>
        <v/>
      </c>
      <c r="N10218" s="6" t="str">
        <f>IFERROR(VLOOKUP($J10218,Lookup!$I:$M,Lookup!M$2,0),"")</f>
        <v/>
      </c>
      <c r="O10218" s="6">
        <f>IFERROR(VLOOKUP(E10218,Lookup!B:C,2,0),0)</f>
        <v>0</v>
      </c>
    </row>
    <row r="10219" customHeight="1" spans="11:15">
      <c r="K10219" s="6" t="str">
        <f>IFERROR(VLOOKUP($J10219,Lookup!$I:$M,Lookup!J$2,0),"")</f>
        <v/>
      </c>
      <c r="L10219" s="6" t="str">
        <f>IFERROR(VLOOKUP($J10219,Lookup!$I:$M,Lookup!K$2,0),"")</f>
        <v/>
      </c>
      <c r="M10219" s="6" t="str">
        <f>IFERROR(VLOOKUP($J10219,Lookup!$I:$M,Lookup!L$2,0),"")</f>
        <v/>
      </c>
      <c r="N10219" s="6" t="str">
        <f>IFERROR(VLOOKUP($J10219,Lookup!$I:$M,Lookup!M$2,0),"")</f>
        <v/>
      </c>
      <c r="O10219" s="6">
        <f>IFERROR(VLOOKUP(E10219,Lookup!B:C,2,0),0)</f>
        <v>0</v>
      </c>
    </row>
    <row r="10220" customHeight="1" spans="11:15">
      <c r="K10220" s="6" t="str">
        <f>IFERROR(VLOOKUP($J10220,Lookup!$I:$M,Lookup!J$2,0),"")</f>
        <v/>
      </c>
      <c r="L10220" s="6" t="str">
        <f>IFERROR(VLOOKUP($J10220,Lookup!$I:$M,Lookup!K$2,0),"")</f>
        <v/>
      </c>
      <c r="M10220" s="6" t="str">
        <f>IFERROR(VLOOKUP($J10220,Lookup!$I:$M,Lookup!L$2,0),"")</f>
        <v/>
      </c>
      <c r="N10220" s="6" t="str">
        <f>IFERROR(VLOOKUP($J10220,Lookup!$I:$M,Lookup!M$2,0),"")</f>
        <v/>
      </c>
      <c r="O10220" s="6">
        <f>IFERROR(VLOOKUP(E10220,Lookup!B:C,2,0),0)</f>
        <v>0</v>
      </c>
    </row>
    <row r="10221" customHeight="1" spans="11:15">
      <c r="K10221" s="6" t="str">
        <f>IFERROR(VLOOKUP($J10221,Lookup!$I:$M,Lookup!J$2,0),"")</f>
        <v/>
      </c>
      <c r="L10221" s="6" t="str">
        <f>IFERROR(VLOOKUP($J10221,Lookup!$I:$M,Lookup!K$2,0),"")</f>
        <v/>
      </c>
      <c r="M10221" s="6" t="str">
        <f>IFERROR(VLOOKUP($J10221,Lookup!$I:$M,Lookup!L$2,0),"")</f>
        <v/>
      </c>
      <c r="N10221" s="6" t="str">
        <f>IFERROR(VLOOKUP($J10221,Lookup!$I:$M,Lookup!M$2,0),"")</f>
        <v/>
      </c>
      <c r="O10221" s="6">
        <f>IFERROR(VLOOKUP(E10221,Lookup!B:C,2,0),0)</f>
        <v>0</v>
      </c>
    </row>
    <row r="10222" customHeight="1" spans="11:15">
      <c r="K10222" s="6" t="str">
        <f>IFERROR(VLOOKUP($J10222,Lookup!$I:$M,Lookup!J$2,0),"")</f>
        <v/>
      </c>
      <c r="L10222" s="6" t="str">
        <f>IFERROR(VLOOKUP($J10222,Lookup!$I:$M,Lookup!K$2,0),"")</f>
        <v/>
      </c>
      <c r="M10222" s="6" t="str">
        <f>IFERROR(VLOOKUP($J10222,Lookup!$I:$M,Lookup!L$2,0),"")</f>
        <v/>
      </c>
      <c r="N10222" s="6" t="str">
        <f>IFERROR(VLOOKUP($J10222,Lookup!$I:$M,Lookup!M$2,0),"")</f>
        <v/>
      </c>
      <c r="O10222" s="6">
        <f>IFERROR(VLOOKUP(E10222,Lookup!B:C,2,0),0)</f>
        <v>0</v>
      </c>
    </row>
    <row r="10223" customHeight="1" spans="11:15">
      <c r="K10223" s="6" t="str">
        <f>IFERROR(VLOOKUP($J10223,Lookup!$I:$M,Lookup!J$2,0),"")</f>
        <v/>
      </c>
      <c r="L10223" s="6" t="str">
        <f>IFERROR(VLOOKUP($J10223,Lookup!$I:$M,Lookup!K$2,0),"")</f>
        <v/>
      </c>
      <c r="M10223" s="6" t="str">
        <f>IFERROR(VLOOKUP($J10223,Lookup!$I:$M,Lookup!L$2,0),"")</f>
        <v/>
      </c>
      <c r="N10223" s="6" t="str">
        <f>IFERROR(VLOOKUP($J10223,Lookup!$I:$M,Lookup!M$2,0),"")</f>
        <v/>
      </c>
      <c r="O10223" s="6">
        <f>IFERROR(VLOOKUP(E10223,Lookup!B:C,2,0),0)</f>
        <v>0</v>
      </c>
    </row>
    <row r="10224" customHeight="1" spans="11:15">
      <c r="K10224" s="6" t="str">
        <f>IFERROR(VLOOKUP($J10224,Lookup!$I:$M,Lookup!J$2,0),"")</f>
        <v/>
      </c>
      <c r="L10224" s="6" t="str">
        <f>IFERROR(VLOOKUP($J10224,Lookup!$I:$M,Lookup!K$2,0),"")</f>
        <v/>
      </c>
      <c r="M10224" s="6" t="str">
        <f>IFERROR(VLOOKUP($J10224,Lookup!$I:$M,Lookup!L$2,0),"")</f>
        <v/>
      </c>
      <c r="N10224" s="6" t="str">
        <f>IFERROR(VLOOKUP($J10224,Lookup!$I:$M,Lookup!M$2,0),"")</f>
        <v/>
      </c>
      <c r="O10224" s="6">
        <f>IFERROR(VLOOKUP(E10224,Lookup!B:C,2,0),0)</f>
        <v>0</v>
      </c>
    </row>
    <row r="10225" customHeight="1" spans="11:15">
      <c r="K10225" s="6" t="str">
        <f>IFERROR(VLOOKUP($J10225,Lookup!$I:$M,Lookup!J$2,0),"")</f>
        <v/>
      </c>
      <c r="L10225" s="6" t="str">
        <f>IFERROR(VLOOKUP($J10225,Lookup!$I:$M,Lookup!K$2,0),"")</f>
        <v/>
      </c>
      <c r="M10225" s="6" t="str">
        <f>IFERROR(VLOOKUP($J10225,Lookup!$I:$M,Lookup!L$2,0),"")</f>
        <v/>
      </c>
      <c r="N10225" s="6" t="str">
        <f>IFERROR(VLOOKUP($J10225,Lookup!$I:$M,Lookup!M$2,0),"")</f>
        <v/>
      </c>
      <c r="O10225" s="6">
        <f>IFERROR(VLOOKUP(E10225,Lookup!B:C,2,0),0)</f>
        <v>0</v>
      </c>
    </row>
    <row r="10226" customHeight="1" spans="11:15">
      <c r="K10226" s="6" t="str">
        <f>IFERROR(VLOOKUP($J10226,Lookup!$I:$M,Lookup!J$2,0),"")</f>
        <v/>
      </c>
      <c r="L10226" s="6" t="str">
        <f>IFERROR(VLOOKUP($J10226,Lookup!$I:$M,Lookup!K$2,0),"")</f>
        <v/>
      </c>
      <c r="M10226" s="6" t="str">
        <f>IFERROR(VLOOKUP($J10226,Lookup!$I:$M,Lookup!L$2,0),"")</f>
        <v/>
      </c>
      <c r="N10226" s="6" t="str">
        <f>IFERROR(VLOOKUP($J10226,Lookup!$I:$M,Lookup!M$2,0),"")</f>
        <v/>
      </c>
      <c r="O10226" s="6">
        <f>IFERROR(VLOOKUP(E10226,Lookup!B:C,2,0),0)</f>
        <v>0</v>
      </c>
    </row>
    <row r="10227" customHeight="1" spans="11:15">
      <c r="K10227" s="6" t="str">
        <f>IFERROR(VLOOKUP($J10227,Lookup!$I:$M,Lookup!J$2,0),"")</f>
        <v/>
      </c>
      <c r="L10227" s="6" t="str">
        <f>IFERROR(VLOOKUP($J10227,Lookup!$I:$M,Lookup!K$2,0),"")</f>
        <v/>
      </c>
      <c r="M10227" s="6" t="str">
        <f>IFERROR(VLOOKUP($J10227,Lookup!$I:$M,Lookup!L$2,0),"")</f>
        <v/>
      </c>
      <c r="N10227" s="6" t="str">
        <f>IFERROR(VLOOKUP($J10227,Lookup!$I:$M,Lookup!M$2,0),"")</f>
        <v/>
      </c>
      <c r="O10227" s="6">
        <f>IFERROR(VLOOKUP(E10227,Lookup!B:C,2,0),0)</f>
        <v>0</v>
      </c>
    </row>
    <row r="10228" customHeight="1" spans="11:15">
      <c r="K10228" s="6" t="str">
        <f>IFERROR(VLOOKUP($J10228,Lookup!$I:$M,Lookup!J$2,0),"")</f>
        <v/>
      </c>
      <c r="L10228" s="6" t="str">
        <f>IFERROR(VLOOKUP($J10228,Lookup!$I:$M,Lookup!K$2,0),"")</f>
        <v/>
      </c>
      <c r="M10228" s="6" t="str">
        <f>IFERROR(VLOOKUP($J10228,Lookup!$I:$M,Lookup!L$2,0),"")</f>
        <v/>
      </c>
      <c r="N10228" s="6" t="str">
        <f>IFERROR(VLOOKUP($J10228,Lookup!$I:$M,Lookup!M$2,0),"")</f>
        <v/>
      </c>
      <c r="O10228" s="6">
        <f>IFERROR(VLOOKUP(E10228,Lookup!B:C,2,0),0)</f>
        <v>0</v>
      </c>
    </row>
    <row r="10229" customHeight="1" spans="11:15">
      <c r="K10229" s="6" t="str">
        <f>IFERROR(VLOOKUP($J10229,Lookup!$I:$M,Lookup!J$2,0),"")</f>
        <v/>
      </c>
      <c r="L10229" s="6" t="str">
        <f>IFERROR(VLOOKUP($J10229,Lookup!$I:$M,Lookup!K$2,0),"")</f>
        <v/>
      </c>
      <c r="M10229" s="6" t="str">
        <f>IFERROR(VLOOKUP($J10229,Lookup!$I:$M,Lookup!L$2,0),"")</f>
        <v/>
      </c>
      <c r="N10229" s="6" t="str">
        <f>IFERROR(VLOOKUP($J10229,Lookup!$I:$M,Lookup!M$2,0),"")</f>
        <v/>
      </c>
      <c r="O10229" s="6">
        <f>IFERROR(VLOOKUP(E10229,Lookup!B:C,2,0),0)</f>
        <v>0</v>
      </c>
    </row>
    <row r="10230" customHeight="1" spans="11:15">
      <c r="K10230" s="6" t="str">
        <f>IFERROR(VLOOKUP($J10230,Lookup!$I:$M,Lookup!J$2,0),"")</f>
        <v/>
      </c>
      <c r="L10230" s="6" t="str">
        <f>IFERROR(VLOOKUP($J10230,Lookup!$I:$M,Lookup!K$2,0),"")</f>
        <v/>
      </c>
      <c r="M10230" s="6" t="str">
        <f>IFERROR(VLOOKUP($J10230,Lookup!$I:$M,Lookup!L$2,0),"")</f>
        <v/>
      </c>
      <c r="N10230" s="6" t="str">
        <f>IFERROR(VLOOKUP($J10230,Lookup!$I:$M,Lookup!M$2,0),"")</f>
        <v/>
      </c>
      <c r="O10230" s="6">
        <f>IFERROR(VLOOKUP(E10230,Lookup!B:C,2,0),0)</f>
        <v>0</v>
      </c>
    </row>
    <row r="10231" customHeight="1" spans="11:15">
      <c r="K10231" s="6" t="str">
        <f>IFERROR(VLOOKUP($J10231,Lookup!$I:$M,Lookup!J$2,0),"")</f>
        <v/>
      </c>
      <c r="L10231" s="6" t="str">
        <f>IFERROR(VLOOKUP($J10231,Lookup!$I:$M,Lookup!K$2,0),"")</f>
        <v/>
      </c>
      <c r="M10231" s="6" t="str">
        <f>IFERROR(VLOOKUP($J10231,Lookup!$I:$M,Lookup!L$2,0),"")</f>
        <v/>
      </c>
      <c r="N10231" s="6" t="str">
        <f>IFERROR(VLOOKUP($J10231,Lookup!$I:$M,Lookup!M$2,0),"")</f>
        <v/>
      </c>
      <c r="O10231" s="6">
        <f>IFERROR(VLOOKUP(E10231,Lookup!B:C,2,0),0)</f>
        <v>0</v>
      </c>
    </row>
    <row r="10232" customHeight="1" spans="11:15">
      <c r="K10232" s="6" t="str">
        <f>IFERROR(VLOOKUP($J10232,Lookup!$I:$M,Lookup!J$2,0),"")</f>
        <v/>
      </c>
      <c r="L10232" s="6" t="str">
        <f>IFERROR(VLOOKUP($J10232,Lookup!$I:$M,Lookup!K$2,0),"")</f>
        <v/>
      </c>
      <c r="M10232" s="6" t="str">
        <f>IFERROR(VLOOKUP($J10232,Lookup!$I:$M,Lookup!L$2,0),"")</f>
        <v/>
      </c>
      <c r="N10232" s="6" t="str">
        <f>IFERROR(VLOOKUP($J10232,Lookup!$I:$M,Lookup!M$2,0),"")</f>
        <v/>
      </c>
      <c r="O10232" s="6">
        <f>IFERROR(VLOOKUP(E10232,Lookup!B:C,2,0),0)</f>
        <v>0</v>
      </c>
    </row>
    <row r="10233" customHeight="1" spans="11:15">
      <c r="K10233" s="6" t="str">
        <f>IFERROR(VLOOKUP($J10233,Lookup!$I:$M,Lookup!J$2,0),"")</f>
        <v/>
      </c>
      <c r="L10233" s="6" t="str">
        <f>IFERROR(VLOOKUP($J10233,Lookup!$I:$M,Lookup!K$2,0),"")</f>
        <v/>
      </c>
      <c r="M10233" s="6" t="str">
        <f>IFERROR(VLOOKUP($J10233,Lookup!$I:$M,Lookup!L$2,0),"")</f>
        <v/>
      </c>
      <c r="N10233" s="6" t="str">
        <f>IFERROR(VLOOKUP($J10233,Lookup!$I:$M,Lookup!M$2,0),"")</f>
        <v/>
      </c>
      <c r="O10233" s="6">
        <f>IFERROR(VLOOKUP(E10233,Lookup!B:C,2,0),0)</f>
        <v>0</v>
      </c>
    </row>
    <row r="10234" customHeight="1" spans="11:15">
      <c r="K10234" s="6" t="str">
        <f>IFERROR(VLOOKUP($J10234,Lookup!$I:$M,Lookup!J$2,0),"")</f>
        <v/>
      </c>
      <c r="L10234" s="6" t="str">
        <f>IFERROR(VLOOKUP($J10234,Lookup!$I:$M,Lookup!K$2,0),"")</f>
        <v/>
      </c>
      <c r="M10234" s="6" t="str">
        <f>IFERROR(VLOOKUP($J10234,Lookup!$I:$M,Lookup!L$2,0),"")</f>
        <v/>
      </c>
      <c r="N10234" s="6" t="str">
        <f>IFERROR(VLOOKUP($J10234,Lookup!$I:$M,Lookup!M$2,0),"")</f>
        <v/>
      </c>
      <c r="O10234" s="6">
        <f>IFERROR(VLOOKUP(E10234,Lookup!B:C,2,0),0)</f>
        <v>0</v>
      </c>
    </row>
    <row r="10235" customHeight="1" spans="11:15">
      <c r="K10235" s="6" t="str">
        <f>IFERROR(VLOOKUP($J10235,Lookup!$I:$M,Lookup!J$2,0),"")</f>
        <v/>
      </c>
      <c r="L10235" s="6" t="str">
        <f>IFERROR(VLOOKUP($J10235,Lookup!$I:$M,Lookup!K$2,0),"")</f>
        <v/>
      </c>
      <c r="M10235" s="6" t="str">
        <f>IFERROR(VLOOKUP($J10235,Lookup!$I:$M,Lookup!L$2,0),"")</f>
        <v/>
      </c>
      <c r="N10235" s="6" t="str">
        <f>IFERROR(VLOOKUP($J10235,Lookup!$I:$M,Lookup!M$2,0),"")</f>
        <v/>
      </c>
      <c r="O10235" s="6">
        <f>IFERROR(VLOOKUP(E10235,Lookup!B:C,2,0),0)</f>
        <v>0</v>
      </c>
    </row>
    <row r="10236" customHeight="1" spans="11:15">
      <c r="K10236" s="6" t="str">
        <f>IFERROR(VLOOKUP($J10236,Lookup!$I:$M,Lookup!J$2,0),"")</f>
        <v/>
      </c>
      <c r="L10236" s="6" t="str">
        <f>IFERROR(VLOOKUP($J10236,Lookup!$I:$M,Lookup!K$2,0),"")</f>
        <v/>
      </c>
      <c r="M10236" s="6" t="str">
        <f>IFERROR(VLOOKUP($J10236,Lookup!$I:$M,Lookup!L$2,0),"")</f>
        <v/>
      </c>
      <c r="N10236" s="6" t="str">
        <f>IFERROR(VLOOKUP($J10236,Lookup!$I:$M,Lookup!M$2,0),"")</f>
        <v/>
      </c>
      <c r="O10236" s="6">
        <f>IFERROR(VLOOKUP(E10236,Lookup!B:C,2,0),0)</f>
        <v>0</v>
      </c>
    </row>
    <row r="10237" customHeight="1" spans="11:15">
      <c r="K10237" s="6" t="str">
        <f>IFERROR(VLOOKUP($J10237,Lookup!$I:$M,Lookup!J$2,0),"")</f>
        <v/>
      </c>
      <c r="L10237" s="6" t="str">
        <f>IFERROR(VLOOKUP($J10237,Lookup!$I:$M,Lookup!K$2,0),"")</f>
        <v/>
      </c>
      <c r="M10237" s="6" t="str">
        <f>IFERROR(VLOOKUP($J10237,Lookup!$I:$M,Lookup!L$2,0),"")</f>
        <v/>
      </c>
      <c r="N10237" s="6" t="str">
        <f>IFERROR(VLOOKUP($J10237,Lookup!$I:$M,Lookup!M$2,0),"")</f>
        <v/>
      </c>
      <c r="O10237" s="6">
        <f>IFERROR(VLOOKUP(E10237,Lookup!B:C,2,0),0)</f>
        <v>0</v>
      </c>
    </row>
    <row r="10238" customHeight="1" spans="11:15">
      <c r="K10238" s="6" t="str">
        <f>IFERROR(VLOOKUP($J10238,Lookup!$I:$M,Lookup!J$2,0),"")</f>
        <v/>
      </c>
      <c r="L10238" s="6" t="str">
        <f>IFERROR(VLOOKUP($J10238,Lookup!$I:$M,Lookup!K$2,0),"")</f>
        <v/>
      </c>
      <c r="M10238" s="6" t="str">
        <f>IFERROR(VLOOKUP($J10238,Lookup!$I:$M,Lookup!L$2,0),"")</f>
        <v/>
      </c>
      <c r="N10238" s="6" t="str">
        <f>IFERROR(VLOOKUP($J10238,Lookup!$I:$M,Lookup!M$2,0),"")</f>
        <v/>
      </c>
      <c r="O10238" s="6">
        <f>IFERROR(VLOOKUP(E10238,Lookup!B:C,2,0),0)</f>
        <v>0</v>
      </c>
    </row>
    <row r="10239" customHeight="1" spans="11:15">
      <c r="K10239" s="6" t="str">
        <f>IFERROR(VLOOKUP($J10239,Lookup!$I:$M,Lookup!J$2,0),"")</f>
        <v/>
      </c>
      <c r="L10239" s="6" t="str">
        <f>IFERROR(VLOOKUP($J10239,Lookup!$I:$M,Lookup!K$2,0),"")</f>
        <v/>
      </c>
      <c r="M10239" s="6" t="str">
        <f>IFERROR(VLOOKUP($J10239,Lookup!$I:$M,Lookup!L$2,0),"")</f>
        <v/>
      </c>
      <c r="N10239" s="6" t="str">
        <f>IFERROR(VLOOKUP($J10239,Lookup!$I:$M,Lookup!M$2,0),"")</f>
        <v/>
      </c>
      <c r="O10239" s="6">
        <f>IFERROR(VLOOKUP(E10239,Lookup!B:C,2,0),0)</f>
        <v>0</v>
      </c>
    </row>
    <row r="10240" customHeight="1" spans="11:15">
      <c r="K10240" s="6" t="str">
        <f>IFERROR(VLOOKUP($J10240,Lookup!$I:$M,Lookup!J$2,0),"")</f>
        <v/>
      </c>
      <c r="L10240" s="6" t="str">
        <f>IFERROR(VLOOKUP($J10240,Lookup!$I:$M,Lookup!K$2,0),"")</f>
        <v/>
      </c>
      <c r="M10240" s="6" t="str">
        <f>IFERROR(VLOOKUP($J10240,Lookup!$I:$M,Lookup!L$2,0),"")</f>
        <v/>
      </c>
      <c r="N10240" s="6" t="str">
        <f>IFERROR(VLOOKUP($J10240,Lookup!$I:$M,Lookup!M$2,0),"")</f>
        <v/>
      </c>
      <c r="O10240" s="6">
        <f>IFERROR(VLOOKUP(E10240,Lookup!B:C,2,0),0)</f>
        <v>0</v>
      </c>
    </row>
    <row r="10241" customHeight="1" spans="11:15">
      <c r="K10241" s="6" t="str">
        <f>IFERROR(VLOOKUP($J10241,Lookup!$I:$M,Lookup!J$2,0),"")</f>
        <v/>
      </c>
      <c r="L10241" s="6" t="str">
        <f>IFERROR(VLOOKUP($J10241,Lookup!$I:$M,Lookup!K$2,0),"")</f>
        <v/>
      </c>
      <c r="M10241" s="6" t="str">
        <f>IFERROR(VLOOKUP($J10241,Lookup!$I:$M,Lookup!L$2,0),"")</f>
        <v/>
      </c>
      <c r="N10241" s="6" t="str">
        <f>IFERROR(VLOOKUP($J10241,Lookup!$I:$M,Lookup!M$2,0),"")</f>
        <v/>
      </c>
      <c r="O10241" s="6">
        <f>IFERROR(VLOOKUP(E10241,Lookup!B:C,2,0),0)</f>
        <v>0</v>
      </c>
    </row>
    <row r="10242" customHeight="1" spans="11:15">
      <c r="K10242" s="6" t="str">
        <f>IFERROR(VLOOKUP($J10242,Lookup!$I:$M,Lookup!J$2,0),"")</f>
        <v/>
      </c>
      <c r="L10242" s="6" t="str">
        <f>IFERROR(VLOOKUP($J10242,Lookup!$I:$M,Lookup!K$2,0),"")</f>
        <v/>
      </c>
      <c r="M10242" s="6" t="str">
        <f>IFERROR(VLOOKUP($J10242,Lookup!$I:$M,Lookup!L$2,0),"")</f>
        <v/>
      </c>
      <c r="N10242" s="6" t="str">
        <f>IFERROR(VLOOKUP($J10242,Lookup!$I:$M,Lookup!M$2,0),"")</f>
        <v/>
      </c>
      <c r="O10242" s="6">
        <f>IFERROR(VLOOKUP(E10242,Lookup!B:C,2,0),0)</f>
        <v>0</v>
      </c>
    </row>
    <row r="10243" customHeight="1" spans="11:15">
      <c r="K10243" s="6" t="str">
        <f>IFERROR(VLOOKUP($J10243,Lookup!$I:$M,Lookup!J$2,0),"")</f>
        <v/>
      </c>
      <c r="L10243" s="6" t="str">
        <f>IFERROR(VLOOKUP($J10243,Lookup!$I:$M,Lookup!K$2,0),"")</f>
        <v/>
      </c>
      <c r="M10243" s="6" t="str">
        <f>IFERROR(VLOOKUP($J10243,Lookup!$I:$M,Lookup!L$2,0),"")</f>
        <v/>
      </c>
      <c r="N10243" s="6" t="str">
        <f>IFERROR(VLOOKUP($J10243,Lookup!$I:$M,Lookup!M$2,0),"")</f>
        <v/>
      </c>
      <c r="O10243" s="6">
        <f>IFERROR(VLOOKUP(E10243,Lookup!B:C,2,0),0)</f>
        <v>0</v>
      </c>
    </row>
    <row r="10244" customHeight="1" spans="11:15">
      <c r="K10244" s="6" t="str">
        <f>IFERROR(VLOOKUP($J10244,Lookup!$I:$M,Lookup!J$2,0),"")</f>
        <v/>
      </c>
      <c r="L10244" s="6" t="str">
        <f>IFERROR(VLOOKUP($J10244,Lookup!$I:$M,Lookup!K$2,0),"")</f>
        <v/>
      </c>
      <c r="M10244" s="6" t="str">
        <f>IFERROR(VLOOKUP($J10244,Lookup!$I:$M,Lookup!L$2,0),"")</f>
        <v/>
      </c>
      <c r="N10244" s="6" t="str">
        <f>IFERROR(VLOOKUP($J10244,Lookup!$I:$M,Lookup!M$2,0),"")</f>
        <v/>
      </c>
      <c r="O10244" s="6">
        <f>IFERROR(VLOOKUP(E10244,Lookup!B:C,2,0),0)</f>
        <v>0</v>
      </c>
    </row>
    <row r="10245" customHeight="1" spans="11:15">
      <c r="K10245" s="6" t="str">
        <f>IFERROR(VLOOKUP($J10245,Lookup!$I:$M,Lookup!J$2,0),"")</f>
        <v/>
      </c>
      <c r="L10245" s="6" t="str">
        <f>IFERROR(VLOOKUP($J10245,Lookup!$I:$M,Lookup!K$2,0),"")</f>
        <v/>
      </c>
      <c r="M10245" s="6" t="str">
        <f>IFERROR(VLOOKUP($J10245,Lookup!$I:$M,Lookup!L$2,0),"")</f>
        <v/>
      </c>
      <c r="N10245" s="6" t="str">
        <f>IFERROR(VLOOKUP($J10245,Lookup!$I:$M,Lookup!M$2,0),"")</f>
        <v/>
      </c>
      <c r="O10245" s="6">
        <f>IFERROR(VLOOKUP(E10245,Lookup!B:C,2,0),0)</f>
        <v>0</v>
      </c>
    </row>
    <row r="10246" customHeight="1" spans="11:15">
      <c r="K10246" s="6" t="str">
        <f>IFERROR(VLOOKUP($J10246,Lookup!$I:$M,Lookup!J$2,0),"")</f>
        <v/>
      </c>
      <c r="L10246" s="6" t="str">
        <f>IFERROR(VLOOKUP($J10246,Lookup!$I:$M,Lookup!K$2,0),"")</f>
        <v/>
      </c>
      <c r="M10246" s="6" t="str">
        <f>IFERROR(VLOOKUP($J10246,Lookup!$I:$M,Lookup!L$2,0),"")</f>
        <v/>
      </c>
      <c r="N10246" s="6" t="str">
        <f>IFERROR(VLOOKUP($J10246,Lookup!$I:$M,Lookup!M$2,0),"")</f>
        <v/>
      </c>
      <c r="O10246" s="6">
        <f>IFERROR(VLOOKUP(E10246,Lookup!B:C,2,0),0)</f>
        <v>0</v>
      </c>
    </row>
    <row r="10247" customHeight="1" spans="11:15">
      <c r="K10247" s="6" t="str">
        <f>IFERROR(VLOOKUP($J10247,Lookup!$I:$M,Lookup!J$2,0),"")</f>
        <v/>
      </c>
      <c r="L10247" s="6" t="str">
        <f>IFERROR(VLOOKUP($J10247,Lookup!$I:$M,Lookup!K$2,0),"")</f>
        <v/>
      </c>
      <c r="M10247" s="6" t="str">
        <f>IFERROR(VLOOKUP($J10247,Lookup!$I:$M,Lookup!L$2,0),"")</f>
        <v/>
      </c>
      <c r="N10247" s="6" t="str">
        <f>IFERROR(VLOOKUP($J10247,Lookup!$I:$M,Lookup!M$2,0),"")</f>
        <v/>
      </c>
      <c r="O10247" s="6">
        <f>IFERROR(VLOOKUP(E10247,Lookup!B:C,2,0),0)</f>
        <v>0</v>
      </c>
    </row>
    <row r="10248" customHeight="1" spans="11:15">
      <c r="K10248" s="6" t="str">
        <f>IFERROR(VLOOKUP($J10248,Lookup!$I:$M,Lookup!J$2,0),"")</f>
        <v/>
      </c>
      <c r="L10248" s="6" t="str">
        <f>IFERROR(VLOOKUP($J10248,Lookup!$I:$M,Lookup!K$2,0),"")</f>
        <v/>
      </c>
      <c r="M10248" s="6" t="str">
        <f>IFERROR(VLOOKUP($J10248,Lookup!$I:$M,Lookup!L$2,0),"")</f>
        <v/>
      </c>
      <c r="N10248" s="6" t="str">
        <f>IFERROR(VLOOKUP($J10248,Lookup!$I:$M,Lookup!M$2,0),"")</f>
        <v/>
      </c>
      <c r="O10248" s="6">
        <f>IFERROR(VLOOKUP(E10248,Lookup!B:C,2,0),0)</f>
        <v>0</v>
      </c>
    </row>
    <row r="10249" customHeight="1" spans="11:15">
      <c r="K10249" s="6" t="str">
        <f>IFERROR(VLOOKUP($J10249,Lookup!$I:$M,Lookup!J$2,0),"")</f>
        <v/>
      </c>
      <c r="L10249" s="6" t="str">
        <f>IFERROR(VLOOKUP($J10249,Lookup!$I:$M,Lookup!K$2,0),"")</f>
        <v/>
      </c>
      <c r="M10249" s="6" t="str">
        <f>IFERROR(VLOOKUP($J10249,Lookup!$I:$M,Lookup!L$2,0),"")</f>
        <v/>
      </c>
      <c r="N10249" s="6" t="str">
        <f>IFERROR(VLOOKUP($J10249,Lookup!$I:$M,Lookup!M$2,0),"")</f>
        <v/>
      </c>
      <c r="O10249" s="6">
        <f>IFERROR(VLOOKUP(E10249,Lookup!B:C,2,0),0)</f>
        <v>0</v>
      </c>
    </row>
    <row r="10250" customHeight="1" spans="11:15">
      <c r="K10250" s="6" t="str">
        <f>IFERROR(VLOOKUP($J10250,Lookup!$I:$M,Lookup!J$2,0),"")</f>
        <v/>
      </c>
      <c r="L10250" s="6" t="str">
        <f>IFERROR(VLOOKUP($J10250,Lookup!$I:$M,Lookup!K$2,0),"")</f>
        <v/>
      </c>
      <c r="M10250" s="6" t="str">
        <f>IFERROR(VLOOKUP($J10250,Lookup!$I:$M,Lookup!L$2,0),"")</f>
        <v/>
      </c>
      <c r="N10250" s="6" t="str">
        <f>IFERROR(VLOOKUP($J10250,Lookup!$I:$M,Lookup!M$2,0),"")</f>
        <v/>
      </c>
      <c r="O10250" s="6">
        <f>IFERROR(VLOOKUP(E10250,Lookup!B:C,2,0),0)</f>
        <v>0</v>
      </c>
    </row>
    <row r="10251" customHeight="1" spans="11:15">
      <c r="K10251" s="6" t="str">
        <f>IFERROR(VLOOKUP($J10251,Lookup!$I:$M,Lookup!J$2,0),"")</f>
        <v/>
      </c>
      <c r="L10251" s="6" t="str">
        <f>IFERROR(VLOOKUP($J10251,Lookup!$I:$M,Lookup!K$2,0),"")</f>
        <v/>
      </c>
      <c r="M10251" s="6" t="str">
        <f>IFERROR(VLOOKUP($J10251,Lookup!$I:$M,Lookup!L$2,0),"")</f>
        <v/>
      </c>
      <c r="N10251" s="6" t="str">
        <f>IFERROR(VLOOKUP($J10251,Lookup!$I:$M,Lookup!M$2,0),"")</f>
        <v/>
      </c>
      <c r="O10251" s="6">
        <f>IFERROR(VLOOKUP(E10251,Lookup!B:C,2,0),0)</f>
        <v>0</v>
      </c>
    </row>
    <row r="10252" customHeight="1" spans="11:15">
      <c r="K10252" s="6" t="str">
        <f>IFERROR(VLOOKUP($J10252,Lookup!$I:$M,Lookup!J$2,0),"")</f>
        <v/>
      </c>
      <c r="L10252" s="6" t="str">
        <f>IFERROR(VLOOKUP($J10252,Lookup!$I:$M,Lookup!K$2,0),"")</f>
        <v/>
      </c>
      <c r="M10252" s="6" t="str">
        <f>IFERROR(VLOOKUP($J10252,Lookup!$I:$M,Lookup!L$2,0),"")</f>
        <v/>
      </c>
      <c r="N10252" s="6" t="str">
        <f>IFERROR(VLOOKUP($J10252,Lookup!$I:$M,Lookup!M$2,0),"")</f>
        <v/>
      </c>
      <c r="O10252" s="6">
        <f>IFERROR(VLOOKUP(E10252,Lookup!B:C,2,0),0)</f>
        <v>0</v>
      </c>
    </row>
    <row r="10253" customHeight="1" spans="11:15">
      <c r="K10253" s="6" t="str">
        <f>IFERROR(VLOOKUP($J10253,Lookup!$I:$M,Lookup!J$2,0),"")</f>
        <v/>
      </c>
      <c r="L10253" s="6" t="str">
        <f>IFERROR(VLOOKUP($J10253,Lookup!$I:$M,Lookup!K$2,0),"")</f>
        <v/>
      </c>
      <c r="M10253" s="6" t="str">
        <f>IFERROR(VLOOKUP($J10253,Lookup!$I:$M,Lookup!L$2,0),"")</f>
        <v/>
      </c>
      <c r="N10253" s="6" t="str">
        <f>IFERROR(VLOOKUP($J10253,Lookup!$I:$M,Lookup!M$2,0),"")</f>
        <v/>
      </c>
      <c r="O10253" s="6">
        <f>IFERROR(VLOOKUP(E10253,Lookup!B:C,2,0),0)</f>
        <v>0</v>
      </c>
    </row>
    <row r="10254" customHeight="1" spans="11:15">
      <c r="K10254" s="6" t="str">
        <f>IFERROR(VLOOKUP($J10254,Lookup!$I:$M,Lookup!J$2,0),"")</f>
        <v/>
      </c>
      <c r="L10254" s="6" t="str">
        <f>IFERROR(VLOOKUP($J10254,Lookup!$I:$M,Lookup!K$2,0),"")</f>
        <v/>
      </c>
      <c r="M10254" s="6" t="str">
        <f>IFERROR(VLOOKUP($J10254,Lookup!$I:$M,Lookup!L$2,0),"")</f>
        <v/>
      </c>
      <c r="N10254" s="6" t="str">
        <f>IFERROR(VLOOKUP($J10254,Lookup!$I:$M,Lookup!M$2,0),"")</f>
        <v/>
      </c>
      <c r="O10254" s="6">
        <f>IFERROR(VLOOKUP(E10254,Lookup!B:C,2,0),0)</f>
        <v>0</v>
      </c>
    </row>
    <row r="10255" customHeight="1" spans="11:15">
      <c r="K10255" s="6" t="str">
        <f>IFERROR(VLOOKUP($J10255,Lookup!$I:$M,Lookup!J$2,0),"")</f>
        <v/>
      </c>
      <c r="L10255" s="6" t="str">
        <f>IFERROR(VLOOKUP($J10255,Lookup!$I:$M,Lookup!K$2,0),"")</f>
        <v/>
      </c>
      <c r="M10255" s="6" t="str">
        <f>IFERROR(VLOOKUP($J10255,Lookup!$I:$M,Lookup!L$2,0),"")</f>
        <v/>
      </c>
      <c r="N10255" s="6" t="str">
        <f>IFERROR(VLOOKUP($J10255,Lookup!$I:$M,Lookup!M$2,0),"")</f>
        <v/>
      </c>
      <c r="O10255" s="6">
        <f>IFERROR(VLOOKUP(E10255,Lookup!B:C,2,0),0)</f>
        <v>0</v>
      </c>
    </row>
    <row r="10256" customHeight="1" spans="11:15">
      <c r="K10256" s="6" t="str">
        <f>IFERROR(VLOOKUP($J10256,Lookup!$I:$M,Lookup!J$2,0),"")</f>
        <v/>
      </c>
      <c r="L10256" s="6" t="str">
        <f>IFERROR(VLOOKUP($J10256,Lookup!$I:$M,Lookup!K$2,0),"")</f>
        <v/>
      </c>
      <c r="M10256" s="6" t="str">
        <f>IFERROR(VLOOKUP($J10256,Lookup!$I:$M,Lookup!L$2,0),"")</f>
        <v/>
      </c>
      <c r="N10256" s="6" t="str">
        <f>IFERROR(VLOOKUP($J10256,Lookup!$I:$M,Lookup!M$2,0),"")</f>
        <v/>
      </c>
      <c r="O10256" s="6">
        <f>IFERROR(VLOOKUP(E10256,Lookup!B:C,2,0),0)</f>
        <v>0</v>
      </c>
    </row>
    <row r="10257" customHeight="1" spans="11:15">
      <c r="K10257" s="6" t="str">
        <f>IFERROR(VLOOKUP($J10257,Lookup!$I:$M,Lookup!J$2,0),"")</f>
        <v/>
      </c>
      <c r="L10257" s="6" t="str">
        <f>IFERROR(VLOOKUP($J10257,Lookup!$I:$M,Lookup!K$2,0),"")</f>
        <v/>
      </c>
      <c r="M10257" s="6" t="str">
        <f>IFERROR(VLOOKUP($J10257,Lookup!$I:$M,Lookup!L$2,0),"")</f>
        <v/>
      </c>
      <c r="N10257" s="6" t="str">
        <f>IFERROR(VLOOKUP($J10257,Lookup!$I:$M,Lookup!M$2,0),"")</f>
        <v/>
      </c>
      <c r="O10257" s="6">
        <f>IFERROR(VLOOKUP(E10257,Lookup!B:C,2,0),0)</f>
        <v>0</v>
      </c>
    </row>
    <row r="10258" customHeight="1" spans="11:15">
      <c r="K10258" s="6" t="str">
        <f>IFERROR(VLOOKUP($J10258,Lookup!$I:$M,Lookup!J$2,0),"")</f>
        <v/>
      </c>
      <c r="L10258" s="6" t="str">
        <f>IFERROR(VLOOKUP($J10258,Lookup!$I:$M,Lookup!K$2,0),"")</f>
        <v/>
      </c>
      <c r="M10258" s="6" t="str">
        <f>IFERROR(VLOOKUP($J10258,Lookup!$I:$M,Lookup!L$2,0),"")</f>
        <v/>
      </c>
      <c r="N10258" s="6" t="str">
        <f>IFERROR(VLOOKUP($J10258,Lookup!$I:$M,Lookup!M$2,0),"")</f>
        <v/>
      </c>
      <c r="O10258" s="6">
        <f>IFERROR(VLOOKUP(E10258,Lookup!B:C,2,0),0)</f>
        <v>0</v>
      </c>
    </row>
    <row r="10259" customHeight="1" spans="11:15">
      <c r="K10259" s="6" t="str">
        <f>IFERROR(VLOOKUP($J10259,Lookup!$I:$M,Lookup!J$2,0),"")</f>
        <v/>
      </c>
      <c r="L10259" s="6" t="str">
        <f>IFERROR(VLOOKUP($J10259,Lookup!$I:$M,Lookup!K$2,0),"")</f>
        <v/>
      </c>
      <c r="M10259" s="6" t="str">
        <f>IFERROR(VLOOKUP($J10259,Lookup!$I:$M,Lookup!L$2,0),"")</f>
        <v/>
      </c>
      <c r="N10259" s="6" t="str">
        <f>IFERROR(VLOOKUP($J10259,Lookup!$I:$M,Lookup!M$2,0),"")</f>
        <v/>
      </c>
      <c r="O10259" s="6">
        <f>IFERROR(VLOOKUP(E10259,Lookup!B:C,2,0),0)</f>
        <v>0</v>
      </c>
    </row>
    <row r="10260" customHeight="1" spans="11:15">
      <c r="K10260" s="6" t="str">
        <f>IFERROR(VLOOKUP($J10260,Lookup!$I:$M,Lookup!J$2,0),"")</f>
        <v/>
      </c>
      <c r="L10260" s="6" t="str">
        <f>IFERROR(VLOOKUP($J10260,Lookup!$I:$M,Lookup!K$2,0),"")</f>
        <v/>
      </c>
      <c r="M10260" s="6" t="str">
        <f>IFERROR(VLOOKUP($J10260,Lookup!$I:$M,Lookup!L$2,0),"")</f>
        <v/>
      </c>
      <c r="N10260" s="6" t="str">
        <f>IFERROR(VLOOKUP($J10260,Lookup!$I:$M,Lookup!M$2,0),"")</f>
        <v/>
      </c>
      <c r="O10260" s="6">
        <f>IFERROR(VLOOKUP(E10260,Lookup!B:C,2,0),0)</f>
        <v>0</v>
      </c>
    </row>
    <row r="10261" customHeight="1" spans="11:15">
      <c r="K10261" s="6" t="str">
        <f>IFERROR(VLOOKUP($J10261,Lookup!$I:$M,Lookup!J$2,0),"")</f>
        <v/>
      </c>
      <c r="L10261" s="6" t="str">
        <f>IFERROR(VLOOKUP($J10261,Lookup!$I:$M,Lookup!K$2,0),"")</f>
        <v/>
      </c>
      <c r="M10261" s="6" t="str">
        <f>IFERROR(VLOOKUP($J10261,Lookup!$I:$M,Lookup!L$2,0),"")</f>
        <v/>
      </c>
      <c r="N10261" s="6" t="str">
        <f>IFERROR(VLOOKUP($J10261,Lookup!$I:$M,Lookup!M$2,0),"")</f>
        <v/>
      </c>
      <c r="O10261" s="6">
        <f>IFERROR(VLOOKUP(E10261,Lookup!B:C,2,0),0)</f>
        <v>0</v>
      </c>
    </row>
    <row r="10262" customHeight="1" spans="11:15">
      <c r="K10262" s="6" t="str">
        <f>IFERROR(VLOOKUP($J10262,Lookup!$I:$M,Lookup!J$2,0),"")</f>
        <v/>
      </c>
      <c r="L10262" s="6" t="str">
        <f>IFERROR(VLOOKUP($J10262,Lookup!$I:$M,Lookup!K$2,0),"")</f>
        <v/>
      </c>
      <c r="M10262" s="6" t="str">
        <f>IFERROR(VLOOKUP($J10262,Lookup!$I:$M,Lookup!L$2,0),"")</f>
        <v/>
      </c>
      <c r="N10262" s="6" t="str">
        <f>IFERROR(VLOOKUP($J10262,Lookup!$I:$M,Lookup!M$2,0),"")</f>
        <v/>
      </c>
      <c r="O10262" s="6">
        <f>IFERROR(VLOOKUP(E10262,Lookup!B:C,2,0),0)</f>
        <v>0</v>
      </c>
    </row>
    <row r="10263" customHeight="1" spans="11:15">
      <c r="K10263" s="6" t="str">
        <f>IFERROR(VLOOKUP($J10263,Lookup!$I:$M,Lookup!J$2,0),"")</f>
        <v/>
      </c>
      <c r="L10263" s="6" t="str">
        <f>IFERROR(VLOOKUP($J10263,Lookup!$I:$M,Lookup!K$2,0),"")</f>
        <v/>
      </c>
      <c r="M10263" s="6" t="str">
        <f>IFERROR(VLOOKUP($J10263,Lookup!$I:$M,Lookup!L$2,0),"")</f>
        <v/>
      </c>
      <c r="N10263" s="6" t="str">
        <f>IFERROR(VLOOKUP($J10263,Lookup!$I:$M,Lookup!M$2,0),"")</f>
        <v/>
      </c>
      <c r="O10263" s="6">
        <f>IFERROR(VLOOKUP(E10263,Lookup!B:C,2,0),0)</f>
        <v>0</v>
      </c>
    </row>
    <row r="10264" customHeight="1" spans="11:15">
      <c r="K10264" s="6" t="str">
        <f>IFERROR(VLOOKUP($J10264,Lookup!$I:$M,Lookup!J$2,0),"")</f>
        <v/>
      </c>
      <c r="L10264" s="6" t="str">
        <f>IFERROR(VLOOKUP($J10264,Lookup!$I:$M,Lookup!K$2,0),"")</f>
        <v/>
      </c>
      <c r="M10264" s="6" t="str">
        <f>IFERROR(VLOOKUP($J10264,Lookup!$I:$M,Lookup!L$2,0),"")</f>
        <v/>
      </c>
      <c r="N10264" s="6" t="str">
        <f>IFERROR(VLOOKUP($J10264,Lookup!$I:$M,Lookup!M$2,0),"")</f>
        <v/>
      </c>
      <c r="O10264" s="6">
        <f>IFERROR(VLOOKUP(E10264,Lookup!B:C,2,0),0)</f>
        <v>0</v>
      </c>
    </row>
    <row r="10265" customHeight="1" spans="11:15">
      <c r="K10265" s="6" t="str">
        <f>IFERROR(VLOOKUP($J10265,Lookup!$I:$M,Lookup!J$2,0),"")</f>
        <v/>
      </c>
      <c r="L10265" s="6" t="str">
        <f>IFERROR(VLOOKUP($J10265,Lookup!$I:$M,Lookup!K$2,0),"")</f>
        <v/>
      </c>
      <c r="M10265" s="6" t="str">
        <f>IFERROR(VLOOKUP($J10265,Lookup!$I:$M,Lookup!L$2,0),"")</f>
        <v/>
      </c>
      <c r="N10265" s="6" t="str">
        <f>IFERROR(VLOOKUP($J10265,Lookup!$I:$M,Lookup!M$2,0),"")</f>
        <v/>
      </c>
      <c r="O10265" s="6">
        <f>IFERROR(VLOOKUP(E10265,Lookup!B:C,2,0),0)</f>
        <v>0</v>
      </c>
    </row>
    <row r="10266" customHeight="1" spans="11:15">
      <c r="K10266" s="6" t="str">
        <f>IFERROR(VLOOKUP($J10266,Lookup!$I:$M,Lookup!J$2,0),"")</f>
        <v/>
      </c>
      <c r="L10266" s="6" t="str">
        <f>IFERROR(VLOOKUP($J10266,Lookup!$I:$M,Lookup!K$2,0),"")</f>
        <v/>
      </c>
      <c r="M10266" s="6" t="str">
        <f>IFERROR(VLOOKUP($J10266,Lookup!$I:$M,Lookup!L$2,0),"")</f>
        <v/>
      </c>
      <c r="N10266" s="6" t="str">
        <f>IFERROR(VLOOKUP($J10266,Lookup!$I:$M,Lookup!M$2,0),"")</f>
        <v/>
      </c>
      <c r="O10266" s="6">
        <f>IFERROR(VLOOKUP(E10266,Lookup!B:C,2,0),0)</f>
        <v>0</v>
      </c>
    </row>
    <row r="10267" customHeight="1" spans="11:15">
      <c r="K10267" s="6" t="str">
        <f>IFERROR(VLOOKUP($J10267,Lookup!$I:$M,Lookup!J$2,0),"")</f>
        <v/>
      </c>
      <c r="L10267" s="6" t="str">
        <f>IFERROR(VLOOKUP($J10267,Lookup!$I:$M,Lookup!K$2,0),"")</f>
        <v/>
      </c>
      <c r="M10267" s="6" t="str">
        <f>IFERROR(VLOOKUP($J10267,Lookup!$I:$M,Lookup!L$2,0),"")</f>
        <v/>
      </c>
      <c r="N10267" s="6" t="str">
        <f>IFERROR(VLOOKUP($J10267,Lookup!$I:$M,Lookup!M$2,0),"")</f>
        <v/>
      </c>
      <c r="O10267" s="6">
        <f>IFERROR(VLOOKUP(E10267,Lookup!B:C,2,0),0)</f>
        <v>0</v>
      </c>
    </row>
    <row r="10268" customHeight="1" spans="11:15">
      <c r="K10268" s="6" t="str">
        <f>IFERROR(VLOOKUP($J10268,Lookup!$I:$M,Lookup!J$2,0),"")</f>
        <v/>
      </c>
      <c r="L10268" s="6" t="str">
        <f>IFERROR(VLOOKUP($J10268,Lookup!$I:$M,Lookup!K$2,0),"")</f>
        <v/>
      </c>
      <c r="M10268" s="6" t="str">
        <f>IFERROR(VLOOKUP($J10268,Lookup!$I:$M,Lookup!L$2,0),"")</f>
        <v/>
      </c>
      <c r="N10268" s="6" t="str">
        <f>IFERROR(VLOOKUP($J10268,Lookup!$I:$M,Lookup!M$2,0),"")</f>
        <v/>
      </c>
      <c r="O10268" s="6">
        <f>IFERROR(VLOOKUP(E10268,Lookup!B:C,2,0),0)</f>
        <v>0</v>
      </c>
    </row>
    <row r="10269" customHeight="1" spans="11:15">
      <c r="K10269" s="6" t="str">
        <f>IFERROR(VLOOKUP($J10269,Lookup!$I:$M,Lookup!J$2,0),"")</f>
        <v/>
      </c>
      <c r="L10269" s="6" t="str">
        <f>IFERROR(VLOOKUP($J10269,Lookup!$I:$M,Lookup!K$2,0),"")</f>
        <v/>
      </c>
      <c r="M10269" s="6" t="str">
        <f>IFERROR(VLOOKUP($J10269,Lookup!$I:$M,Lookup!L$2,0),"")</f>
        <v/>
      </c>
      <c r="N10269" s="6" t="str">
        <f>IFERROR(VLOOKUP($J10269,Lookup!$I:$M,Lookup!M$2,0),"")</f>
        <v/>
      </c>
      <c r="O10269" s="6">
        <f>IFERROR(VLOOKUP(E10269,Lookup!B:C,2,0),0)</f>
        <v>0</v>
      </c>
    </row>
    <row r="10270" customHeight="1" spans="11:15">
      <c r="K10270" s="6" t="str">
        <f>IFERROR(VLOOKUP($J10270,Lookup!$I:$M,Lookup!J$2,0),"")</f>
        <v/>
      </c>
      <c r="L10270" s="6" t="str">
        <f>IFERROR(VLOOKUP($J10270,Lookup!$I:$M,Lookup!K$2,0),"")</f>
        <v/>
      </c>
      <c r="M10270" s="6" t="str">
        <f>IFERROR(VLOOKUP($J10270,Lookup!$I:$M,Lookup!L$2,0),"")</f>
        <v/>
      </c>
      <c r="N10270" s="6" t="str">
        <f>IFERROR(VLOOKUP($J10270,Lookup!$I:$M,Lookup!M$2,0),"")</f>
        <v/>
      </c>
      <c r="O10270" s="6">
        <f>IFERROR(VLOOKUP(E10270,Lookup!B:C,2,0),0)</f>
        <v>0</v>
      </c>
    </row>
    <row r="10271" customHeight="1" spans="11:15">
      <c r="K10271" s="6" t="str">
        <f>IFERROR(VLOOKUP($J10271,Lookup!$I:$M,Lookup!J$2,0),"")</f>
        <v/>
      </c>
      <c r="L10271" s="6" t="str">
        <f>IFERROR(VLOOKUP($J10271,Lookup!$I:$M,Lookup!K$2,0),"")</f>
        <v/>
      </c>
      <c r="M10271" s="6" t="str">
        <f>IFERROR(VLOOKUP($J10271,Lookup!$I:$M,Lookup!L$2,0),"")</f>
        <v/>
      </c>
      <c r="N10271" s="6" t="str">
        <f>IFERROR(VLOOKUP($J10271,Lookup!$I:$M,Lookup!M$2,0),"")</f>
        <v/>
      </c>
      <c r="O10271" s="6">
        <f>IFERROR(VLOOKUP(E10271,Lookup!B:C,2,0),0)</f>
        <v>0</v>
      </c>
    </row>
    <row r="10272" customHeight="1" spans="11:15">
      <c r="K10272" s="6" t="str">
        <f>IFERROR(VLOOKUP($J10272,Lookup!$I:$M,Lookup!J$2,0),"")</f>
        <v/>
      </c>
      <c r="L10272" s="6" t="str">
        <f>IFERROR(VLOOKUP($J10272,Lookup!$I:$M,Lookup!K$2,0),"")</f>
        <v/>
      </c>
      <c r="M10272" s="6" t="str">
        <f>IFERROR(VLOOKUP($J10272,Lookup!$I:$M,Lookup!L$2,0),"")</f>
        <v/>
      </c>
      <c r="N10272" s="6" t="str">
        <f>IFERROR(VLOOKUP($J10272,Lookup!$I:$M,Lookup!M$2,0),"")</f>
        <v/>
      </c>
      <c r="O10272" s="6">
        <f>IFERROR(VLOOKUP(E10272,Lookup!B:C,2,0),0)</f>
        <v>0</v>
      </c>
    </row>
    <row r="10273" customHeight="1" spans="11:15">
      <c r="K10273" s="6" t="str">
        <f>IFERROR(VLOOKUP($J10273,Lookup!$I:$M,Lookup!J$2,0),"")</f>
        <v/>
      </c>
      <c r="L10273" s="6" t="str">
        <f>IFERROR(VLOOKUP($J10273,Lookup!$I:$M,Lookup!K$2,0),"")</f>
        <v/>
      </c>
      <c r="M10273" s="6" t="str">
        <f>IFERROR(VLOOKUP($J10273,Lookup!$I:$M,Lookup!L$2,0),"")</f>
        <v/>
      </c>
      <c r="N10273" s="6" t="str">
        <f>IFERROR(VLOOKUP($J10273,Lookup!$I:$M,Lookup!M$2,0),"")</f>
        <v/>
      </c>
      <c r="O10273" s="6">
        <f>IFERROR(VLOOKUP(E10273,Lookup!B:C,2,0),0)</f>
        <v>0</v>
      </c>
    </row>
    <row r="10274" customHeight="1" spans="11:15">
      <c r="K10274" s="6" t="str">
        <f>IFERROR(VLOOKUP($J10274,Lookup!$I:$M,Lookup!J$2,0),"")</f>
        <v/>
      </c>
      <c r="L10274" s="6" t="str">
        <f>IFERROR(VLOOKUP($J10274,Lookup!$I:$M,Lookup!K$2,0),"")</f>
        <v/>
      </c>
      <c r="M10274" s="6" t="str">
        <f>IFERROR(VLOOKUP($J10274,Lookup!$I:$M,Lookup!L$2,0),"")</f>
        <v/>
      </c>
      <c r="N10274" s="6" t="str">
        <f>IFERROR(VLOOKUP($J10274,Lookup!$I:$M,Lookup!M$2,0),"")</f>
        <v/>
      </c>
      <c r="O10274" s="6">
        <f>IFERROR(VLOOKUP(E10274,Lookup!B:C,2,0),0)</f>
        <v>0</v>
      </c>
    </row>
    <row r="10275" customHeight="1" spans="11:15">
      <c r="K10275" s="6" t="str">
        <f>IFERROR(VLOOKUP($J10275,Lookup!$I:$M,Lookup!J$2,0),"")</f>
        <v/>
      </c>
      <c r="L10275" s="6" t="str">
        <f>IFERROR(VLOOKUP($J10275,Lookup!$I:$M,Lookup!K$2,0),"")</f>
        <v/>
      </c>
      <c r="M10275" s="6" t="str">
        <f>IFERROR(VLOOKUP($J10275,Lookup!$I:$M,Lookup!L$2,0),"")</f>
        <v/>
      </c>
      <c r="N10275" s="6" t="str">
        <f>IFERROR(VLOOKUP($J10275,Lookup!$I:$M,Lookup!M$2,0),"")</f>
        <v/>
      </c>
      <c r="O10275" s="6">
        <f>IFERROR(VLOOKUP(E10275,Lookup!B:C,2,0),0)</f>
        <v>0</v>
      </c>
    </row>
    <row r="10276" customHeight="1" spans="11:15">
      <c r="K10276" s="6" t="str">
        <f>IFERROR(VLOOKUP($J10276,Lookup!$I:$M,Lookup!J$2,0),"")</f>
        <v/>
      </c>
      <c r="L10276" s="6" t="str">
        <f>IFERROR(VLOOKUP($J10276,Lookup!$I:$M,Lookup!K$2,0),"")</f>
        <v/>
      </c>
      <c r="M10276" s="6" t="str">
        <f>IFERROR(VLOOKUP($J10276,Lookup!$I:$M,Lookup!L$2,0),"")</f>
        <v/>
      </c>
      <c r="N10276" s="6" t="str">
        <f>IFERROR(VLOOKUP($J10276,Lookup!$I:$M,Lookup!M$2,0),"")</f>
        <v/>
      </c>
      <c r="O10276" s="6">
        <f>IFERROR(VLOOKUP(E10276,Lookup!B:C,2,0),0)</f>
        <v>0</v>
      </c>
    </row>
    <row r="10277" customHeight="1" spans="11:15">
      <c r="K10277" s="6" t="str">
        <f>IFERROR(VLOOKUP($J10277,Lookup!$I:$M,Lookup!J$2,0),"")</f>
        <v/>
      </c>
      <c r="L10277" s="6" t="str">
        <f>IFERROR(VLOOKUP($J10277,Lookup!$I:$M,Lookup!K$2,0),"")</f>
        <v/>
      </c>
      <c r="M10277" s="6" t="str">
        <f>IFERROR(VLOOKUP($J10277,Lookup!$I:$M,Lookup!L$2,0),"")</f>
        <v/>
      </c>
      <c r="N10277" s="6" t="str">
        <f>IFERROR(VLOOKUP($J10277,Lookup!$I:$M,Lookup!M$2,0),"")</f>
        <v/>
      </c>
      <c r="O10277" s="6">
        <f>IFERROR(VLOOKUP(E10277,Lookup!B:C,2,0),0)</f>
        <v>0</v>
      </c>
    </row>
    <row r="10278" customHeight="1" spans="11:15">
      <c r="K10278" s="6" t="str">
        <f>IFERROR(VLOOKUP($J10278,Lookup!$I:$M,Lookup!J$2,0),"")</f>
        <v/>
      </c>
      <c r="L10278" s="6" t="str">
        <f>IFERROR(VLOOKUP($J10278,Lookup!$I:$M,Lookup!K$2,0),"")</f>
        <v/>
      </c>
      <c r="M10278" s="6" t="str">
        <f>IFERROR(VLOOKUP($J10278,Lookup!$I:$M,Lookup!L$2,0),"")</f>
        <v/>
      </c>
      <c r="N10278" s="6" t="str">
        <f>IFERROR(VLOOKUP($J10278,Lookup!$I:$M,Lookup!M$2,0),"")</f>
        <v/>
      </c>
      <c r="O10278" s="6">
        <f>IFERROR(VLOOKUP(E10278,Lookup!B:C,2,0),0)</f>
        <v>0</v>
      </c>
    </row>
    <row r="10279" customHeight="1" spans="11:15">
      <c r="K10279" s="6" t="str">
        <f>IFERROR(VLOOKUP($J10279,Lookup!$I:$M,Lookup!J$2,0),"")</f>
        <v/>
      </c>
      <c r="L10279" s="6" t="str">
        <f>IFERROR(VLOOKUP($J10279,Lookup!$I:$M,Lookup!K$2,0),"")</f>
        <v/>
      </c>
      <c r="M10279" s="6" t="str">
        <f>IFERROR(VLOOKUP($J10279,Lookup!$I:$M,Lookup!L$2,0),"")</f>
        <v/>
      </c>
      <c r="N10279" s="6" t="str">
        <f>IFERROR(VLOOKUP($J10279,Lookup!$I:$M,Lookup!M$2,0),"")</f>
        <v/>
      </c>
      <c r="O10279" s="6">
        <f>IFERROR(VLOOKUP(E10279,Lookup!B:C,2,0),0)</f>
        <v>0</v>
      </c>
    </row>
    <row r="10280" customHeight="1" spans="11:15">
      <c r="K10280" s="6" t="str">
        <f>IFERROR(VLOOKUP($J10280,Lookup!$I:$M,Lookup!J$2,0),"")</f>
        <v/>
      </c>
      <c r="L10280" s="6" t="str">
        <f>IFERROR(VLOOKUP($J10280,Lookup!$I:$M,Lookup!K$2,0),"")</f>
        <v/>
      </c>
      <c r="M10280" s="6" t="str">
        <f>IFERROR(VLOOKUP($J10280,Lookup!$I:$M,Lookup!L$2,0),"")</f>
        <v/>
      </c>
      <c r="N10280" s="6" t="str">
        <f>IFERROR(VLOOKUP($J10280,Lookup!$I:$M,Lookup!M$2,0),"")</f>
        <v/>
      </c>
      <c r="O10280" s="6">
        <f>IFERROR(VLOOKUP(E10280,Lookup!B:C,2,0),0)</f>
        <v>0</v>
      </c>
    </row>
    <row r="10281" customHeight="1" spans="11:15">
      <c r="K10281" s="6" t="str">
        <f>IFERROR(VLOOKUP($J10281,Lookup!$I:$M,Lookup!J$2,0),"")</f>
        <v/>
      </c>
      <c r="L10281" s="6" t="str">
        <f>IFERROR(VLOOKUP($J10281,Lookup!$I:$M,Lookup!K$2,0),"")</f>
        <v/>
      </c>
      <c r="M10281" s="6" t="str">
        <f>IFERROR(VLOOKUP($J10281,Lookup!$I:$M,Lookup!L$2,0),"")</f>
        <v/>
      </c>
      <c r="N10281" s="6" t="str">
        <f>IFERROR(VLOOKUP($J10281,Lookup!$I:$M,Lookup!M$2,0),"")</f>
        <v/>
      </c>
      <c r="O10281" s="6">
        <f>IFERROR(VLOOKUP(E10281,Lookup!B:C,2,0),0)</f>
        <v>0</v>
      </c>
    </row>
    <row r="10282" customHeight="1" spans="11:15">
      <c r="K10282" s="6" t="str">
        <f>IFERROR(VLOOKUP($J10282,Lookup!$I:$M,Lookup!J$2,0),"")</f>
        <v/>
      </c>
      <c r="L10282" s="6" t="str">
        <f>IFERROR(VLOOKUP($J10282,Lookup!$I:$M,Lookup!K$2,0),"")</f>
        <v/>
      </c>
      <c r="M10282" s="6" t="str">
        <f>IFERROR(VLOOKUP($J10282,Lookup!$I:$M,Lookup!L$2,0),"")</f>
        <v/>
      </c>
      <c r="N10282" s="6" t="str">
        <f>IFERROR(VLOOKUP($J10282,Lookup!$I:$M,Lookup!M$2,0),"")</f>
        <v/>
      </c>
      <c r="O10282" s="6">
        <f>IFERROR(VLOOKUP(E10282,Lookup!B:C,2,0),0)</f>
        <v>0</v>
      </c>
    </row>
    <row r="10283" customHeight="1" spans="11:15">
      <c r="K10283" s="6" t="str">
        <f>IFERROR(VLOOKUP($J10283,Lookup!$I:$M,Lookup!J$2,0),"")</f>
        <v/>
      </c>
      <c r="L10283" s="6" t="str">
        <f>IFERROR(VLOOKUP($J10283,Lookup!$I:$M,Lookup!K$2,0),"")</f>
        <v/>
      </c>
      <c r="M10283" s="6" t="str">
        <f>IFERROR(VLOOKUP($J10283,Lookup!$I:$M,Lookup!L$2,0),"")</f>
        <v/>
      </c>
      <c r="N10283" s="6" t="str">
        <f>IFERROR(VLOOKUP($J10283,Lookup!$I:$M,Lookup!M$2,0),"")</f>
        <v/>
      </c>
      <c r="O10283" s="6">
        <f>IFERROR(VLOOKUP(E10283,Lookup!B:C,2,0),0)</f>
        <v>0</v>
      </c>
    </row>
    <row r="10284" customHeight="1" spans="11:15">
      <c r="K10284" s="6" t="str">
        <f>IFERROR(VLOOKUP($J10284,Lookup!$I:$M,Lookup!J$2,0),"")</f>
        <v/>
      </c>
      <c r="L10284" s="6" t="str">
        <f>IFERROR(VLOOKUP($J10284,Lookup!$I:$M,Lookup!K$2,0),"")</f>
        <v/>
      </c>
      <c r="M10284" s="6" t="str">
        <f>IFERROR(VLOOKUP($J10284,Lookup!$I:$M,Lookup!L$2,0),"")</f>
        <v/>
      </c>
      <c r="N10284" s="6" t="str">
        <f>IFERROR(VLOOKUP($J10284,Lookup!$I:$M,Lookup!M$2,0),"")</f>
        <v/>
      </c>
      <c r="O10284" s="6">
        <f>IFERROR(VLOOKUP(E10284,Lookup!B:C,2,0),0)</f>
        <v>0</v>
      </c>
    </row>
    <row r="10285" customHeight="1" spans="11:15">
      <c r="K10285" s="6" t="str">
        <f>IFERROR(VLOOKUP($J10285,Lookup!$I:$M,Lookup!J$2,0),"")</f>
        <v/>
      </c>
      <c r="L10285" s="6" t="str">
        <f>IFERROR(VLOOKUP($J10285,Lookup!$I:$M,Lookup!K$2,0),"")</f>
        <v/>
      </c>
      <c r="M10285" s="6" t="str">
        <f>IFERROR(VLOOKUP($J10285,Lookup!$I:$M,Lookup!L$2,0),"")</f>
        <v/>
      </c>
      <c r="N10285" s="6" t="str">
        <f>IFERROR(VLOOKUP($J10285,Lookup!$I:$M,Lookup!M$2,0),"")</f>
        <v/>
      </c>
      <c r="O10285" s="6">
        <f>IFERROR(VLOOKUP(E10285,Lookup!B:C,2,0),0)</f>
        <v>0</v>
      </c>
    </row>
    <row r="10286" customHeight="1" spans="11:15">
      <c r="K10286" s="6" t="str">
        <f>IFERROR(VLOOKUP($J10286,Lookup!$I:$M,Lookup!J$2,0),"")</f>
        <v/>
      </c>
      <c r="L10286" s="6" t="str">
        <f>IFERROR(VLOOKUP($J10286,Lookup!$I:$M,Lookup!K$2,0),"")</f>
        <v/>
      </c>
      <c r="M10286" s="6" t="str">
        <f>IFERROR(VLOOKUP($J10286,Lookup!$I:$M,Lookup!L$2,0),"")</f>
        <v/>
      </c>
      <c r="N10286" s="6" t="str">
        <f>IFERROR(VLOOKUP($J10286,Lookup!$I:$M,Lookup!M$2,0),"")</f>
        <v/>
      </c>
      <c r="O10286" s="6">
        <f>IFERROR(VLOOKUP(E10286,Lookup!B:C,2,0),0)</f>
        <v>0</v>
      </c>
    </row>
    <row r="10287" customHeight="1" spans="11:15">
      <c r="K10287" s="6" t="str">
        <f>IFERROR(VLOOKUP($J10287,Lookup!$I:$M,Lookup!J$2,0),"")</f>
        <v/>
      </c>
      <c r="L10287" s="6" t="str">
        <f>IFERROR(VLOOKUP($J10287,Lookup!$I:$M,Lookup!K$2,0),"")</f>
        <v/>
      </c>
      <c r="M10287" s="6" t="str">
        <f>IFERROR(VLOOKUP($J10287,Lookup!$I:$M,Lookup!L$2,0),"")</f>
        <v/>
      </c>
      <c r="N10287" s="6" t="str">
        <f>IFERROR(VLOOKUP($J10287,Lookup!$I:$M,Lookup!M$2,0),"")</f>
        <v/>
      </c>
      <c r="O10287" s="6">
        <f>IFERROR(VLOOKUP(E10287,Lookup!B:C,2,0),0)</f>
        <v>0</v>
      </c>
    </row>
    <row r="10288" customHeight="1" spans="11:15">
      <c r="K10288" s="6" t="str">
        <f>IFERROR(VLOOKUP($J10288,Lookup!$I:$M,Lookup!J$2,0),"")</f>
        <v/>
      </c>
      <c r="L10288" s="6" t="str">
        <f>IFERROR(VLOOKUP($J10288,Lookup!$I:$M,Lookup!K$2,0),"")</f>
        <v/>
      </c>
      <c r="M10288" s="6" t="str">
        <f>IFERROR(VLOOKUP($J10288,Lookup!$I:$M,Lookup!L$2,0),"")</f>
        <v/>
      </c>
      <c r="N10288" s="6" t="str">
        <f>IFERROR(VLOOKUP($J10288,Lookup!$I:$M,Lookup!M$2,0),"")</f>
        <v/>
      </c>
      <c r="O10288" s="6">
        <f>IFERROR(VLOOKUP(E10288,Lookup!B:C,2,0),0)</f>
        <v>0</v>
      </c>
    </row>
    <row r="10289" customHeight="1" spans="11:15">
      <c r="K10289" s="6" t="str">
        <f>IFERROR(VLOOKUP($J10289,Lookup!$I:$M,Lookup!J$2,0),"")</f>
        <v/>
      </c>
      <c r="L10289" s="6" t="str">
        <f>IFERROR(VLOOKUP($J10289,Lookup!$I:$M,Lookup!K$2,0),"")</f>
        <v/>
      </c>
      <c r="M10289" s="6" t="str">
        <f>IFERROR(VLOOKUP($J10289,Lookup!$I:$M,Lookup!L$2,0),"")</f>
        <v/>
      </c>
      <c r="N10289" s="6" t="str">
        <f>IFERROR(VLOOKUP($J10289,Lookup!$I:$M,Lookup!M$2,0),"")</f>
        <v/>
      </c>
      <c r="O10289" s="6">
        <f>IFERROR(VLOOKUP(E10289,Lookup!B:C,2,0),0)</f>
        <v>0</v>
      </c>
    </row>
    <row r="10290" customHeight="1" spans="11:15">
      <c r="K10290" s="6" t="str">
        <f>IFERROR(VLOOKUP($J10290,Lookup!$I:$M,Lookup!J$2,0),"")</f>
        <v/>
      </c>
      <c r="L10290" s="6" t="str">
        <f>IFERROR(VLOOKUP($J10290,Lookup!$I:$M,Lookup!K$2,0),"")</f>
        <v/>
      </c>
      <c r="M10290" s="6" t="str">
        <f>IFERROR(VLOOKUP($J10290,Lookup!$I:$M,Lookup!L$2,0),"")</f>
        <v/>
      </c>
      <c r="N10290" s="6" t="str">
        <f>IFERROR(VLOOKUP($J10290,Lookup!$I:$M,Lookup!M$2,0),"")</f>
        <v/>
      </c>
      <c r="O10290" s="6">
        <f>IFERROR(VLOOKUP(E10290,Lookup!B:C,2,0),0)</f>
        <v>0</v>
      </c>
    </row>
    <row r="10291" customHeight="1" spans="11:15">
      <c r="K10291" s="6" t="str">
        <f>IFERROR(VLOOKUP($J10291,Lookup!$I:$M,Lookup!J$2,0),"")</f>
        <v/>
      </c>
      <c r="L10291" s="6" t="str">
        <f>IFERROR(VLOOKUP($J10291,Lookup!$I:$M,Lookup!K$2,0),"")</f>
        <v/>
      </c>
      <c r="M10291" s="6" t="str">
        <f>IFERROR(VLOOKUP($J10291,Lookup!$I:$M,Lookup!L$2,0),"")</f>
        <v/>
      </c>
      <c r="N10291" s="6" t="str">
        <f>IFERROR(VLOOKUP($J10291,Lookup!$I:$M,Lookup!M$2,0),"")</f>
        <v/>
      </c>
      <c r="O10291" s="6">
        <f>IFERROR(VLOOKUP(E10291,Lookup!B:C,2,0),0)</f>
        <v>0</v>
      </c>
    </row>
    <row r="10292" customHeight="1" spans="11:15">
      <c r="K10292" s="6" t="str">
        <f>IFERROR(VLOOKUP($J10292,Lookup!$I:$M,Lookup!J$2,0),"")</f>
        <v/>
      </c>
      <c r="L10292" s="6" t="str">
        <f>IFERROR(VLOOKUP($J10292,Lookup!$I:$M,Lookup!K$2,0),"")</f>
        <v/>
      </c>
      <c r="M10292" s="6" t="str">
        <f>IFERROR(VLOOKUP($J10292,Lookup!$I:$M,Lookup!L$2,0),"")</f>
        <v/>
      </c>
      <c r="N10292" s="6" t="str">
        <f>IFERROR(VLOOKUP($J10292,Lookup!$I:$M,Lookup!M$2,0),"")</f>
        <v/>
      </c>
      <c r="O10292" s="6">
        <f>IFERROR(VLOOKUP(E10292,Lookup!B:C,2,0),0)</f>
        <v>0</v>
      </c>
    </row>
    <row r="10293" customHeight="1" spans="11:15">
      <c r="K10293" s="6" t="str">
        <f>IFERROR(VLOOKUP($J10293,Lookup!$I:$M,Lookup!J$2,0),"")</f>
        <v/>
      </c>
      <c r="L10293" s="6" t="str">
        <f>IFERROR(VLOOKUP($J10293,Lookup!$I:$M,Lookup!K$2,0),"")</f>
        <v/>
      </c>
      <c r="M10293" s="6" t="str">
        <f>IFERROR(VLOOKUP($J10293,Lookup!$I:$M,Lookup!L$2,0),"")</f>
        <v/>
      </c>
      <c r="N10293" s="6" t="str">
        <f>IFERROR(VLOOKUP($J10293,Lookup!$I:$M,Lookup!M$2,0),"")</f>
        <v/>
      </c>
      <c r="O10293" s="6">
        <f>IFERROR(VLOOKUP(E10293,Lookup!B:C,2,0),0)</f>
        <v>0</v>
      </c>
    </row>
    <row r="10294" customHeight="1" spans="11:15">
      <c r="K10294" s="6" t="str">
        <f>IFERROR(VLOOKUP($J10294,Lookup!$I:$M,Lookup!J$2,0),"")</f>
        <v/>
      </c>
      <c r="L10294" s="6" t="str">
        <f>IFERROR(VLOOKUP($J10294,Lookup!$I:$M,Lookup!K$2,0),"")</f>
        <v/>
      </c>
      <c r="M10294" s="6" t="str">
        <f>IFERROR(VLOOKUP($J10294,Lookup!$I:$M,Lookup!L$2,0),"")</f>
        <v/>
      </c>
      <c r="N10294" s="6" t="str">
        <f>IFERROR(VLOOKUP($J10294,Lookup!$I:$M,Lookup!M$2,0),"")</f>
        <v/>
      </c>
      <c r="O10294" s="6">
        <f>IFERROR(VLOOKUP(E10294,Lookup!B:C,2,0),0)</f>
        <v>0</v>
      </c>
    </row>
    <row r="10295" customHeight="1" spans="11:15">
      <c r="K10295" s="6" t="str">
        <f>IFERROR(VLOOKUP($J10295,Lookup!$I:$M,Lookup!J$2,0),"")</f>
        <v/>
      </c>
      <c r="L10295" s="6" t="str">
        <f>IFERROR(VLOOKUP($J10295,Lookup!$I:$M,Lookup!K$2,0),"")</f>
        <v/>
      </c>
      <c r="M10295" s="6" t="str">
        <f>IFERROR(VLOOKUP($J10295,Lookup!$I:$M,Lookup!L$2,0),"")</f>
        <v/>
      </c>
      <c r="N10295" s="6" t="str">
        <f>IFERROR(VLOOKUP($J10295,Lookup!$I:$M,Lookup!M$2,0),"")</f>
        <v/>
      </c>
      <c r="O10295" s="6">
        <f>IFERROR(VLOOKUP(E10295,Lookup!B:C,2,0),0)</f>
        <v>0</v>
      </c>
    </row>
    <row r="10296" customHeight="1" spans="11:15">
      <c r="K10296" s="6" t="str">
        <f>IFERROR(VLOOKUP($J10296,Lookup!$I:$M,Lookup!J$2,0),"")</f>
        <v/>
      </c>
      <c r="L10296" s="6" t="str">
        <f>IFERROR(VLOOKUP($J10296,Lookup!$I:$M,Lookup!K$2,0),"")</f>
        <v/>
      </c>
      <c r="M10296" s="6" t="str">
        <f>IFERROR(VLOOKUP($J10296,Lookup!$I:$M,Lookup!L$2,0),"")</f>
        <v/>
      </c>
      <c r="N10296" s="6" t="str">
        <f>IFERROR(VLOOKUP($J10296,Lookup!$I:$M,Lookup!M$2,0),"")</f>
        <v/>
      </c>
      <c r="O10296" s="6">
        <f>IFERROR(VLOOKUP(E10296,Lookup!B:C,2,0),0)</f>
        <v>0</v>
      </c>
    </row>
    <row r="10297" customHeight="1" spans="11:15">
      <c r="K10297" s="6" t="str">
        <f>IFERROR(VLOOKUP($J10297,Lookup!$I:$M,Lookup!J$2,0),"")</f>
        <v/>
      </c>
      <c r="L10297" s="6" t="str">
        <f>IFERROR(VLOOKUP($J10297,Lookup!$I:$M,Lookup!K$2,0),"")</f>
        <v/>
      </c>
      <c r="M10297" s="6" t="str">
        <f>IFERROR(VLOOKUP($J10297,Lookup!$I:$M,Lookup!L$2,0),"")</f>
        <v/>
      </c>
      <c r="N10297" s="6" t="str">
        <f>IFERROR(VLOOKUP($J10297,Lookup!$I:$M,Lookup!M$2,0),"")</f>
        <v/>
      </c>
      <c r="O10297" s="6">
        <f>IFERROR(VLOOKUP(E10297,Lookup!B:C,2,0),0)</f>
        <v>0</v>
      </c>
    </row>
    <row r="10298" customHeight="1" spans="11:15">
      <c r="K10298" s="6" t="str">
        <f>IFERROR(VLOOKUP($J10298,Lookup!$I:$M,Lookup!J$2,0),"")</f>
        <v/>
      </c>
      <c r="L10298" s="6" t="str">
        <f>IFERROR(VLOOKUP($J10298,Lookup!$I:$M,Lookup!K$2,0),"")</f>
        <v/>
      </c>
      <c r="M10298" s="6" t="str">
        <f>IFERROR(VLOOKUP($J10298,Lookup!$I:$M,Lookup!L$2,0),"")</f>
        <v/>
      </c>
      <c r="N10298" s="6" t="str">
        <f>IFERROR(VLOOKUP($J10298,Lookup!$I:$M,Lookup!M$2,0),"")</f>
        <v/>
      </c>
      <c r="O10298" s="6">
        <f>IFERROR(VLOOKUP(E10298,Lookup!B:C,2,0),0)</f>
        <v>0</v>
      </c>
    </row>
    <row r="10299" customHeight="1" spans="11:15">
      <c r="K10299" s="6" t="str">
        <f>IFERROR(VLOOKUP($J10299,Lookup!$I:$M,Lookup!J$2,0),"")</f>
        <v/>
      </c>
      <c r="L10299" s="6" t="str">
        <f>IFERROR(VLOOKUP($J10299,Lookup!$I:$M,Lookup!K$2,0),"")</f>
        <v/>
      </c>
      <c r="M10299" s="6" t="str">
        <f>IFERROR(VLOOKUP($J10299,Lookup!$I:$M,Lookup!L$2,0),"")</f>
        <v/>
      </c>
      <c r="N10299" s="6" t="str">
        <f>IFERROR(VLOOKUP($J10299,Lookup!$I:$M,Lookup!M$2,0),"")</f>
        <v/>
      </c>
      <c r="O10299" s="6">
        <f>IFERROR(VLOOKUP(E10299,Lookup!B:C,2,0),0)</f>
        <v>0</v>
      </c>
    </row>
    <row r="10300" customHeight="1" spans="11:15">
      <c r="K10300" s="6" t="str">
        <f>IFERROR(VLOOKUP($J10300,Lookup!$I:$M,Lookup!J$2,0),"")</f>
        <v/>
      </c>
      <c r="L10300" s="6" t="str">
        <f>IFERROR(VLOOKUP($J10300,Lookup!$I:$M,Lookup!K$2,0),"")</f>
        <v/>
      </c>
      <c r="M10300" s="6" t="str">
        <f>IFERROR(VLOOKUP($J10300,Lookup!$I:$M,Lookup!L$2,0),"")</f>
        <v/>
      </c>
      <c r="N10300" s="6" t="str">
        <f>IFERROR(VLOOKUP($J10300,Lookup!$I:$M,Lookup!M$2,0),"")</f>
        <v/>
      </c>
      <c r="O10300" s="6">
        <f>IFERROR(VLOOKUP(E10300,Lookup!B:C,2,0),0)</f>
        <v>0</v>
      </c>
    </row>
    <row r="10301" customHeight="1" spans="11:15">
      <c r="K10301" s="6" t="str">
        <f>IFERROR(VLOOKUP($J10301,Lookup!$I:$M,Lookup!J$2,0),"")</f>
        <v/>
      </c>
      <c r="L10301" s="6" t="str">
        <f>IFERROR(VLOOKUP($J10301,Lookup!$I:$M,Lookup!K$2,0),"")</f>
        <v/>
      </c>
      <c r="M10301" s="6" t="str">
        <f>IFERROR(VLOOKUP($J10301,Lookup!$I:$M,Lookup!L$2,0),"")</f>
        <v/>
      </c>
      <c r="N10301" s="6" t="str">
        <f>IFERROR(VLOOKUP($J10301,Lookup!$I:$M,Lookup!M$2,0),"")</f>
        <v/>
      </c>
      <c r="O10301" s="6">
        <f>IFERROR(VLOOKUP(E10301,Lookup!B:C,2,0),0)</f>
        <v>0</v>
      </c>
    </row>
    <row r="10302" customHeight="1" spans="11:15">
      <c r="K10302" s="6" t="str">
        <f>IFERROR(VLOOKUP($J10302,Lookup!$I:$M,Lookup!J$2,0),"")</f>
        <v/>
      </c>
      <c r="L10302" s="6" t="str">
        <f>IFERROR(VLOOKUP($J10302,Lookup!$I:$M,Lookup!K$2,0),"")</f>
        <v/>
      </c>
      <c r="M10302" s="6" t="str">
        <f>IFERROR(VLOOKUP($J10302,Lookup!$I:$M,Lookup!L$2,0),"")</f>
        <v/>
      </c>
      <c r="N10302" s="6" t="str">
        <f>IFERROR(VLOOKUP($J10302,Lookup!$I:$M,Lookup!M$2,0),"")</f>
        <v/>
      </c>
      <c r="O10302" s="6">
        <f>IFERROR(VLOOKUP(E10302,Lookup!B:C,2,0),0)</f>
        <v>0</v>
      </c>
    </row>
    <row r="10303" customHeight="1" spans="11:15">
      <c r="K10303" s="6" t="str">
        <f>IFERROR(VLOOKUP($J10303,Lookup!$I:$M,Lookup!J$2,0),"")</f>
        <v/>
      </c>
      <c r="L10303" s="6" t="str">
        <f>IFERROR(VLOOKUP($J10303,Lookup!$I:$M,Lookup!K$2,0),"")</f>
        <v/>
      </c>
      <c r="M10303" s="6" t="str">
        <f>IFERROR(VLOOKUP($J10303,Lookup!$I:$M,Lookup!L$2,0),"")</f>
        <v/>
      </c>
      <c r="N10303" s="6" t="str">
        <f>IFERROR(VLOOKUP($J10303,Lookup!$I:$M,Lookup!M$2,0),"")</f>
        <v/>
      </c>
      <c r="O10303" s="6">
        <f>IFERROR(VLOOKUP(E10303,Lookup!B:C,2,0),0)</f>
        <v>0</v>
      </c>
    </row>
    <row r="10304" customHeight="1" spans="11:15">
      <c r="K10304" s="6" t="str">
        <f>IFERROR(VLOOKUP($J10304,Lookup!$I:$M,Lookup!J$2,0),"")</f>
        <v/>
      </c>
      <c r="L10304" s="6" t="str">
        <f>IFERROR(VLOOKUP($J10304,Lookup!$I:$M,Lookup!K$2,0),"")</f>
        <v/>
      </c>
      <c r="M10304" s="6" t="str">
        <f>IFERROR(VLOOKUP($J10304,Lookup!$I:$M,Lookup!L$2,0),"")</f>
        <v/>
      </c>
      <c r="N10304" s="6" t="str">
        <f>IFERROR(VLOOKUP($J10304,Lookup!$I:$M,Lookup!M$2,0),"")</f>
        <v/>
      </c>
      <c r="O10304" s="6">
        <f>IFERROR(VLOOKUP(E10304,Lookup!B:C,2,0),0)</f>
        <v>0</v>
      </c>
    </row>
    <row r="10305" customHeight="1" spans="11:15">
      <c r="K10305" s="6" t="str">
        <f>IFERROR(VLOOKUP($J10305,Lookup!$I:$M,Lookup!J$2,0),"")</f>
        <v/>
      </c>
      <c r="L10305" s="6" t="str">
        <f>IFERROR(VLOOKUP($J10305,Lookup!$I:$M,Lookup!K$2,0),"")</f>
        <v/>
      </c>
      <c r="M10305" s="6" t="str">
        <f>IFERROR(VLOOKUP($J10305,Lookup!$I:$M,Lookup!L$2,0),"")</f>
        <v/>
      </c>
      <c r="N10305" s="6" t="str">
        <f>IFERROR(VLOOKUP($J10305,Lookup!$I:$M,Lookup!M$2,0),"")</f>
        <v/>
      </c>
      <c r="O10305" s="6">
        <f>IFERROR(VLOOKUP(E10305,Lookup!B:C,2,0),0)</f>
        <v>0</v>
      </c>
    </row>
    <row r="10306" customHeight="1" spans="11:15">
      <c r="K10306" s="6" t="str">
        <f>IFERROR(VLOOKUP($J10306,Lookup!$I:$M,Lookup!J$2,0),"")</f>
        <v/>
      </c>
      <c r="L10306" s="6" t="str">
        <f>IFERROR(VLOOKUP($J10306,Lookup!$I:$M,Lookup!K$2,0),"")</f>
        <v/>
      </c>
      <c r="M10306" s="6" t="str">
        <f>IFERROR(VLOOKUP($J10306,Lookup!$I:$M,Lookup!L$2,0),"")</f>
        <v/>
      </c>
      <c r="N10306" s="6" t="str">
        <f>IFERROR(VLOOKUP($J10306,Lookup!$I:$M,Lookup!M$2,0),"")</f>
        <v/>
      </c>
      <c r="O10306" s="6">
        <f>IFERROR(VLOOKUP(E10306,Lookup!B:C,2,0),0)</f>
        <v>0</v>
      </c>
    </row>
    <row r="10307" customHeight="1" spans="11:15">
      <c r="K10307" s="6" t="str">
        <f>IFERROR(VLOOKUP($J10307,Lookup!$I:$M,Lookup!J$2,0),"")</f>
        <v/>
      </c>
      <c r="L10307" s="6" t="str">
        <f>IFERROR(VLOOKUP($J10307,Lookup!$I:$M,Lookup!K$2,0),"")</f>
        <v/>
      </c>
      <c r="M10307" s="6" t="str">
        <f>IFERROR(VLOOKUP($J10307,Lookup!$I:$M,Lookup!L$2,0),"")</f>
        <v/>
      </c>
      <c r="N10307" s="6" t="str">
        <f>IFERROR(VLOOKUP($J10307,Lookup!$I:$M,Lookup!M$2,0),"")</f>
        <v/>
      </c>
      <c r="O10307" s="6">
        <f>IFERROR(VLOOKUP(E10307,Lookup!B:C,2,0),0)</f>
        <v>0</v>
      </c>
    </row>
    <row r="10308" customHeight="1" spans="11:15">
      <c r="K10308" s="6" t="str">
        <f>IFERROR(VLOOKUP($J10308,Lookup!$I:$M,Lookup!J$2,0),"")</f>
        <v/>
      </c>
      <c r="L10308" s="6" t="str">
        <f>IFERROR(VLOOKUP($J10308,Lookup!$I:$M,Lookup!K$2,0),"")</f>
        <v/>
      </c>
      <c r="M10308" s="6" t="str">
        <f>IFERROR(VLOOKUP($J10308,Lookup!$I:$M,Lookup!L$2,0),"")</f>
        <v/>
      </c>
      <c r="N10308" s="6" t="str">
        <f>IFERROR(VLOOKUP($J10308,Lookup!$I:$M,Lookup!M$2,0),"")</f>
        <v/>
      </c>
      <c r="O10308" s="6">
        <f>IFERROR(VLOOKUP(E10308,Lookup!B:C,2,0),0)</f>
        <v>0</v>
      </c>
    </row>
    <row r="10309" customHeight="1" spans="11:15">
      <c r="K10309" s="6" t="str">
        <f>IFERROR(VLOOKUP($J10309,Lookup!$I:$M,Lookup!J$2,0),"")</f>
        <v/>
      </c>
      <c r="L10309" s="6" t="str">
        <f>IFERROR(VLOOKUP($J10309,Lookup!$I:$M,Lookup!K$2,0),"")</f>
        <v/>
      </c>
      <c r="M10309" s="6" t="str">
        <f>IFERROR(VLOOKUP($J10309,Lookup!$I:$M,Lookup!L$2,0),"")</f>
        <v/>
      </c>
      <c r="N10309" s="6" t="str">
        <f>IFERROR(VLOOKUP($J10309,Lookup!$I:$M,Lookup!M$2,0),"")</f>
        <v/>
      </c>
      <c r="O10309" s="6">
        <f>IFERROR(VLOOKUP(E10309,Lookup!B:C,2,0),0)</f>
        <v>0</v>
      </c>
    </row>
    <row r="10310" customHeight="1" spans="11:15">
      <c r="K10310" s="6" t="str">
        <f>IFERROR(VLOOKUP($J10310,Lookup!$I:$M,Lookup!J$2,0),"")</f>
        <v/>
      </c>
      <c r="L10310" s="6" t="str">
        <f>IFERROR(VLOOKUP($J10310,Lookup!$I:$M,Lookup!K$2,0),"")</f>
        <v/>
      </c>
      <c r="M10310" s="6" t="str">
        <f>IFERROR(VLOOKUP($J10310,Lookup!$I:$M,Lookup!L$2,0),"")</f>
        <v/>
      </c>
      <c r="N10310" s="6" t="str">
        <f>IFERROR(VLOOKUP($J10310,Lookup!$I:$M,Lookup!M$2,0),"")</f>
        <v/>
      </c>
      <c r="O10310" s="6">
        <f>IFERROR(VLOOKUP(E10310,Lookup!B:C,2,0),0)</f>
        <v>0</v>
      </c>
    </row>
    <row r="10311" customHeight="1" spans="11:15">
      <c r="K10311" s="6" t="str">
        <f>IFERROR(VLOOKUP($J10311,Lookup!$I:$M,Lookup!J$2,0),"")</f>
        <v/>
      </c>
      <c r="L10311" s="6" t="str">
        <f>IFERROR(VLOOKUP($J10311,Lookup!$I:$M,Lookup!K$2,0),"")</f>
        <v/>
      </c>
      <c r="M10311" s="6" t="str">
        <f>IFERROR(VLOOKUP($J10311,Lookup!$I:$M,Lookup!L$2,0),"")</f>
        <v/>
      </c>
      <c r="N10311" s="6" t="str">
        <f>IFERROR(VLOOKUP($J10311,Lookup!$I:$M,Lookup!M$2,0),"")</f>
        <v/>
      </c>
      <c r="O10311" s="6">
        <f>IFERROR(VLOOKUP(E10311,Lookup!B:C,2,0),0)</f>
        <v>0</v>
      </c>
    </row>
    <row r="10312" customHeight="1" spans="11:15">
      <c r="K10312" s="6" t="str">
        <f>IFERROR(VLOOKUP($J10312,Lookup!$I:$M,Lookup!J$2,0),"")</f>
        <v/>
      </c>
      <c r="L10312" s="6" t="str">
        <f>IFERROR(VLOOKUP($J10312,Lookup!$I:$M,Lookup!K$2,0),"")</f>
        <v/>
      </c>
      <c r="M10312" s="6" t="str">
        <f>IFERROR(VLOOKUP($J10312,Lookup!$I:$M,Lookup!L$2,0),"")</f>
        <v/>
      </c>
      <c r="N10312" s="6" t="str">
        <f>IFERROR(VLOOKUP($J10312,Lookup!$I:$M,Lookup!M$2,0),"")</f>
        <v/>
      </c>
      <c r="O10312" s="6">
        <f>IFERROR(VLOOKUP(E10312,Lookup!B:C,2,0),0)</f>
        <v>0</v>
      </c>
    </row>
    <row r="10313" customHeight="1" spans="11:15">
      <c r="K10313" s="6" t="str">
        <f>IFERROR(VLOOKUP($J10313,Lookup!$I:$M,Lookup!J$2,0),"")</f>
        <v/>
      </c>
      <c r="L10313" s="6" t="str">
        <f>IFERROR(VLOOKUP($J10313,Lookup!$I:$M,Lookup!K$2,0),"")</f>
        <v/>
      </c>
      <c r="M10313" s="6" t="str">
        <f>IFERROR(VLOOKUP($J10313,Lookup!$I:$M,Lookup!L$2,0),"")</f>
        <v/>
      </c>
      <c r="N10313" s="6" t="str">
        <f>IFERROR(VLOOKUP($J10313,Lookup!$I:$M,Lookup!M$2,0),"")</f>
        <v/>
      </c>
      <c r="O10313" s="6">
        <f>IFERROR(VLOOKUP(E10313,Lookup!B:C,2,0),0)</f>
        <v>0</v>
      </c>
    </row>
    <row r="10314" customHeight="1" spans="11:15">
      <c r="K10314" s="6" t="str">
        <f>IFERROR(VLOOKUP($J10314,Lookup!$I:$M,Lookup!J$2,0),"")</f>
        <v/>
      </c>
      <c r="L10314" s="6" t="str">
        <f>IFERROR(VLOOKUP($J10314,Lookup!$I:$M,Lookup!K$2,0),"")</f>
        <v/>
      </c>
      <c r="M10314" s="6" t="str">
        <f>IFERROR(VLOOKUP($J10314,Lookup!$I:$M,Lookup!L$2,0),"")</f>
        <v/>
      </c>
      <c r="N10314" s="6" t="str">
        <f>IFERROR(VLOOKUP($J10314,Lookup!$I:$M,Lookup!M$2,0),"")</f>
        <v/>
      </c>
      <c r="O10314" s="6">
        <f>IFERROR(VLOOKUP(E10314,Lookup!B:C,2,0),0)</f>
        <v>0</v>
      </c>
    </row>
    <row r="10315" customHeight="1" spans="11:15">
      <c r="K10315" s="6" t="str">
        <f>IFERROR(VLOOKUP($J10315,Lookup!$I:$M,Lookup!J$2,0),"")</f>
        <v/>
      </c>
      <c r="L10315" s="6" t="str">
        <f>IFERROR(VLOOKUP($J10315,Lookup!$I:$M,Lookup!K$2,0),"")</f>
        <v/>
      </c>
      <c r="M10315" s="6" t="str">
        <f>IFERROR(VLOOKUP($J10315,Lookup!$I:$M,Lookup!L$2,0),"")</f>
        <v/>
      </c>
      <c r="N10315" s="6" t="str">
        <f>IFERROR(VLOOKUP($J10315,Lookup!$I:$M,Lookup!M$2,0),"")</f>
        <v/>
      </c>
      <c r="O10315" s="6">
        <f>IFERROR(VLOOKUP(E10315,Lookup!B:C,2,0),0)</f>
        <v>0</v>
      </c>
    </row>
    <row r="10316" customHeight="1" spans="11:15">
      <c r="K10316" s="6" t="str">
        <f>IFERROR(VLOOKUP($J10316,Lookup!$I:$M,Lookup!J$2,0),"")</f>
        <v/>
      </c>
      <c r="L10316" s="6" t="str">
        <f>IFERROR(VLOOKUP($J10316,Lookup!$I:$M,Lookup!K$2,0),"")</f>
        <v/>
      </c>
      <c r="M10316" s="6" t="str">
        <f>IFERROR(VLOOKUP($J10316,Lookup!$I:$M,Lookup!L$2,0),"")</f>
        <v/>
      </c>
      <c r="N10316" s="6" t="str">
        <f>IFERROR(VLOOKUP($J10316,Lookup!$I:$M,Lookup!M$2,0),"")</f>
        <v/>
      </c>
      <c r="O10316" s="6">
        <f>IFERROR(VLOOKUP(E10316,Lookup!B:C,2,0),0)</f>
        <v>0</v>
      </c>
    </row>
    <row r="10317" customHeight="1" spans="11:15">
      <c r="K10317" s="6" t="str">
        <f>IFERROR(VLOOKUP($J10317,Lookup!$I:$M,Lookup!J$2,0),"")</f>
        <v/>
      </c>
      <c r="L10317" s="6" t="str">
        <f>IFERROR(VLOOKUP($J10317,Lookup!$I:$M,Lookup!K$2,0),"")</f>
        <v/>
      </c>
      <c r="M10317" s="6" t="str">
        <f>IFERROR(VLOOKUP($J10317,Lookup!$I:$M,Lookup!L$2,0),"")</f>
        <v/>
      </c>
      <c r="N10317" s="6" t="str">
        <f>IFERROR(VLOOKUP($J10317,Lookup!$I:$M,Lookup!M$2,0),"")</f>
        <v/>
      </c>
      <c r="O10317" s="6">
        <f>IFERROR(VLOOKUP(E10317,Lookup!B:C,2,0),0)</f>
        <v>0</v>
      </c>
    </row>
    <row r="10318" customHeight="1" spans="11:15">
      <c r="K10318" s="6" t="str">
        <f>IFERROR(VLOOKUP($J10318,Lookup!$I:$M,Lookup!J$2,0),"")</f>
        <v/>
      </c>
      <c r="L10318" s="6" t="str">
        <f>IFERROR(VLOOKUP($J10318,Lookup!$I:$M,Lookup!K$2,0),"")</f>
        <v/>
      </c>
      <c r="M10318" s="6" t="str">
        <f>IFERROR(VLOOKUP($J10318,Lookup!$I:$M,Lookup!L$2,0),"")</f>
        <v/>
      </c>
      <c r="N10318" s="6" t="str">
        <f>IFERROR(VLOOKUP($J10318,Lookup!$I:$M,Lookup!M$2,0),"")</f>
        <v/>
      </c>
      <c r="O10318" s="6">
        <f>IFERROR(VLOOKUP(E10318,Lookup!B:C,2,0),0)</f>
        <v>0</v>
      </c>
    </row>
    <row r="10319" customHeight="1" spans="11:15">
      <c r="K10319" s="6" t="str">
        <f>IFERROR(VLOOKUP($J10319,Lookup!$I:$M,Lookup!J$2,0),"")</f>
        <v/>
      </c>
      <c r="L10319" s="6" t="str">
        <f>IFERROR(VLOOKUP($J10319,Lookup!$I:$M,Lookup!K$2,0),"")</f>
        <v/>
      </c>
      <c r="M10319" s="6" t="str">
        <f>IFERROR(VLOOKUP($J10319,Lookup!$I:$M,Lookup!L$2,0),"")</f>
        <v/>
      </c>
      <c r="N10319" s="6" t="str">
        <f>IFERROR(VLOOKUP($J10319,Lookup!$I:$M,Lookup!M$2,0),"")</f>
        <v/>
      </c>
      <c r="O10319" s="6">
        <f>IFERROR(VLOOKUP(E10319,Lookup!B:C,2,0),0)</f>
        <v>0</v>
      </c>
    </row>
    <row r="10320" customHeight="1" spans="11:15">
      <c r="K10320" s="6" t="str">
        <f>IFERROR(VLOOKUP($J10320,Lookup!$I:$M,Lookup!J$2,0),"")</f>
        <v/>
      </c>
      <c r="L10320" s="6" t="str">
        <f>IFERROR(VLOOKUP($J10320,Lookup!$I:$M,Lookup!K$2,0),"")</f>
        <v/>
      </c>
      <c r="M10320" s="6" t="str">
        <f>IFERROR(VLOOKUP($J10320,Lookup!$I:$M,Lookup!L$2,0),"")</f>
        <v/>
      </c>
      <c r="N10320" s="6" t="str">
        <f>IFERROR(VLOOKUP($J10320,Lookup!$I:$M,Lookup!M$2,0),"")</f>
        <v/>
      </c>
      <c r="O10320" s="6">
        <f>IFERROR(VLOOKUP(E10320,Lookup!B:C,2,0),0)</f>
        <v>0</v>
      </c>
    </row>
    <row r="10321" customHeight="1" spans="11:15">
      <c r="K10321" s="6" t="str">
        <f>IFERROR(VLOOKUP($J10321,Lookup!$I:$M,Lookup!J$2,0),"")</f>
        <v/>
      </c>
      <c r="L10321" s="6" t="str">
        <f>IFERROR(VLOOKUP($J10321,Lookup!$I:$M,Lookup!K$2,0),"")</f>
        <v/>
      </c>
      <c r="M10321" s="6" t="str">
        <f>IFERROR(VLOOKUP($J10321,Lookup!$I:$M,Lookup!L$2,0),"")</f>
        <v/>
      </c>
      <c r="N10321" s="6" t="str">
        <f>IFERROR(VLOOKUP($J10321,Lookup!$I:$M,Lookup!M$2,0),"")</f>
        <v/>
      </c>
      <c r="O10321" s="6">
        <f>IFERROR(VLOOKUP(E10321,Lookup!B:C,2,0),0)</f>
        <v>0</v>
      </c>
    </row>
    <row r="10322" customHeight="1" spans="11:15">
      <c r="K10322" s="6" t="str">
        <f>IFERROR(VLOOKUP($J10322,Lookup!$I:$M,Lookup!J$2,0),"")</f>
        <v/>
      </c>
      <c r="L10322" s="6" t="str">
        <f>IFERROR(VLOOKUP($J10322,Lookup!$I:$M,Lookup!K$2,0),"")</f>
        <v/>
      </c>
      <c r="M10322" s="6" t="str">
        <f>IFERROR(VLOOKUP($J10322,Lookup!$I:$M,Lookup!L$2,0),"")</f>
        <v/>
      </c>
      <c r="N10322" s="6" t="str">
        <f>IFERROR(VLOOKUP($J10322,Lookup!$I:$M,Lookup!M$2,0),"")</f>
        <v/>
      </c>
      <c r="O10322" s="6">
        <f>IFERROR(VLOOKUP(E10322,Lookup!B:C,2,0),0)</f>
        <v>0</v>
      </c>
    </row>
    <row r="10323" customHeight="1" spans="11:15">
      <c r="K10323" s="6" t="str">
        <f>IFERROR(VLOOKUP($J10323,Lookup!$I:$M,Lookup!J$2,0),"")</f>
        <v/>
      </c>
      <c r="L10323" s="6" t="str">
        <f>IFERROR(VLOOKUP($J10323,Lookup!$I:$M,Lookup!K$2,0),"")</f>
        <v/>
      </c>
      <c r="M10323" s="6" t="str">
        <f>IFERROR(VLOOKUP($J10323,Lookup!$I:$M,Lookup!L$2,0),"")</f>
        <v/>
      </c>
      <c r="N10323" s="6" t="str">
        <f>IFERROR(VLOOKUP($J10323,Lookup!$I:$M,Lookup!M$2,0),"")</f>
        <v/>
      </c>
      <c r="O10323" s="6">
        <f>IFERROR(VLOOKUP(E10323,Lookup!B:C,2,0),0)</f>
        <v>0</v>
      </c>
    </row>
    <row r="10324" customHeight="1" spans="11:15">
      <c r="K10324" s="6" t="str">
        <f>IFERROR(VLOOKUP($J10324,Lookup!$I:$M,Lookup!J$2,0),"")</f>
        <v/>
      </c>
      <c r="L10324" s="6" t="str">
        <f>IFERROR(VLOOKUP($J10324,Lookup!$I:$M,Lookup!K$2,0),"")</f>
        <v/>
      </c>
      <c r="M10324" s="6" t="str">
        <f>IFERROR(VLOOKUP($J10324,Lookup!$I:$M,Lookup!L$2,0),"")</f>
        <v/>
      </c>
      <c r="N10324" s="6" t="str">
        <f>IFERROR(VLOOKUP($J10324,Lookup!$I:$M,Lookup!M$2,0),"")</f>
        <v/>
      </c>
      <c r="O10324" s="6">
        <f>IFERROR(VLOOKUP(E10324,Lookup!B:C,2,0),0)</f>
        <v>0</v>
      </c>
    </row>
    <row r="10325" customHeight="1" spans="11:15">
      <c r="K10325" s="6" t="str">
        <f>IFERROR(VLOOKUP($J10325,Lookup!$I:$M,Lookup!J$2,0),"")</f>
        <v/>
      </c>
      <c r="L10325" s="6" t="str">
        <f>IFERROR(VLOOKUP($J10325,Lookup!$I:$M,Lookup!K$2,0),"")</f>
        <v/>
      </c>
      <c r="M10325" s="6" t="str">
        <f>IFERROR(VLOOKUP($J10325,Lookup!$I:$M,Lookup!L$2,0),"")</f>
        <v/>
      </c>
      <c r="N10325" s="6" t="str">
        <f>IFERROR(VLOOKUP($J10325,Lookup!$I:$M,Lookup!M$2,0),"")</f>
        <v/>
      </c>
      <c r="O10325" s="6">
        <f>IFERROR(VLOOKUP(E10325,Lookup!B:C,2,0),0)</f>
        <v>0</v>
      </c>
    </row>
    <row r="10326" customHeight="1" spans="11:15">
      <c r="K10326" s="6" t="str">
        <f>IFERROR(VLOOKUP($J10326,Lookup!$I:$M,Lookup!J$2,0),"")</f>
        <v/>
      </c>
      <c r="L10326" s="6" t="str">
        <f>IFERROR(VLOOKUP($J10326,Lookup!$I:$M,Lookup!K$2,0),"")</f>
        <v/>
      </c>
      <c r="M10326" s="6" t="str">
        <f>IFERROR(VLOOKUP($J10326,Lookup!$I:$M,Lookup!L$2,0),"")</f>
        <v/>
      </c>
      <c r="N10326" s="6" t="str">
        <f>IFERROR(VLOOKUP($J10326,Lookup!$I:$M,Lookup!M$2,0),"")</f>
        <v/>
      </c>
      <c r="O10326" s="6">
        <f>IFERROR(VLOOKUP(E10326,Lookup!B:C,2,0),0)</f>
        <v>0</v>
      </c>
    </row>
    <row r="10327" customHeight="1" spans="11:15">
      <c r="K10327" s="6" t="str">
        <f>IFERROR(VLOOKUP($J10327,Lookup!$I:$M,Lookup!J$2,0),"")</f>
        <v/>
      </c>
      <c r="L10327" s="6" t="str">
        <f>IFERROR(VLOOKUP($J10327,Lookup!$I:$M,Lookup!K$2,0),"")</f>
        <v/>
      </c>
      <c r="M10327" s="6" t="str">
        <f>IFERROR(VLOOKUP($J10327,Lookup!$I:$M,Lookup!L$2,0),"")</f>
        <v/>
      </c>
      <c r="N10327" s="6" t="str">
        <f>IFERROR(VLOOKUP($J10327,Lookup!$I:$M,Lookup!M$2,0),"")</f>
        <v/>
      </c>
      <c r="O10327" s="6">
        <f>IFERROR(VLOOKUP(E10327,Lookup!B:C,2,0),0)</f>
        <v>0</v>
      </c>
    </row>
    <row r="10328" customHeight="1" spans="11:15">
      <c r="K10328" s="6" t="str">
        <f>IFERROR(VLOOKUP($J10328,Lookup!$I:$M,Lookup!J$2,0),"")</f>
        <v/>
      </c>
      <c r="L10328" s="6" t="str">
        <f>IFERROR(VLOOKUP($J10328,Lookup!$I:$M,Lookup!K$2,0),"")</f>
        <v/>
      </c>
      <c r="M10328" s="6" t="str">
        <f>IFERROR(VLOOKUP($J10328,Lookup!$I:$M,Lookup!L$2,0),"")</f>
        <v/>
      </c>
      <c r="N10328" s="6" t="str">
        <f>IFERROR(VLOOKUP($J10328,Lookup!$I:$M,Lookup!M$2,0),"")</f>
        <v/>
      </c>
      <c r="O10328" s="6">
        <f>IFERROR(VLOOKUP(E10328,Lookup!B:C,2,0),0)</f>
        <v>0</v>
      </c>
    </row>
    <row r="10329" customHeight="1" spans="11:15">
      <c r="K10329" s="6" t="str">
        <f>IFERROR(VLOOKUP($J10329,Lookup!$I:$M,Lookup!J$2,0),"")</f>
        <v/>
      </c>
      <c r="L10329" s="6" t="str">
        <f>IFERROR(VLOOKUP($J10329,Lookup!$I:$M,Lookup!K$2,0),"")</f>
        <v/>
      </c>
      <c r="M10329" s="6" t="str">
        <f>IFERROR(VLOOKUP($J10329,Lookup!$I:$M,Lookup!L$2,0),"")</f>
        <v/>
      </c>
      <c r="N10329" s="6" t="str">
        <f>IFERROR(VLOOKUP($J10329,Lookup!$I:$M,Lookup!M$2,0),"")</f>
        <v/>
      </c>
      <c r="O10329" s="6">
        <f>IFERROR(VLOOKUP(E10329,Lookup!B:C,2,0),0)</f>
        <v>0</v>
      </c>
    </row>
    <row r="10330" customHeight="1" spans="11:15">
      <c r="K10330" s="6" t="str">
        <f>IFERROR(VLOOKUP($J10330,Lookup!$I:$M,Lookup!J$2,0),"")</f>
        <v/>
      </c>
      <c r="L10330" s="6" t="str">
        <f>IFERROR(VLOOKUP($J10330,Lookup!$I:$M,Lookup!K$2,0),"")</f>
        <v/>
      </c>
      <c r="M10330" s="6" t="str">
        <f>IFERROR(VLOOKUP($J10330,Lookup!$I:$M,Lookup!L$2,0),"")</f>
        <v/>
      </c>
      <c r="N10330" s="6" t="str">
        <f>IFERROR(VLOOKUP($J10330,Lookup!$I:$M,Lookup!M$2,0),"")</f>
        <v/>
      </c>
      <c r="O10330" s="6">
        <f>IFERROR(VLOOKUP(E10330,Lookup!B:C,2,0),0)</f>
        <v>0</v>
      </c>
    </row>
    <row r="10331" customHeight="1" spans="11:15">
      <c r="K10331" s="6" t="str">
        <f>IFERROR(VLOOKUP($J10331,Lookup!$I:$M,Lookup!J$2,0),"")</f>
        <v/>
      </c>
      <c r="L10331" s="6" t="str">
        <f>IFERROR(VLOOKUP($J10331,Lookup!$I:$M,Lookup!K$2,0),"")</f>
        <v/>
      </c>
      <c r="M10331" s="6" t="str">
        <f>IFERROR(VLOOKUP($J10331,Lookup!$I:$M,Lookup!L$2,0),"")</f>
        <v/>
      </c>
      <c r="N10331" s="6" t="str">
        <f>IFERROR(VLOOKUP($J10331,Lookup!$I:$M,Lookup!M$2,0),"")</f>
        <v/>
      </c>
      <c r="O10331" s="6">
        <f>IFERROR(VLOOKUP(E10331,Lookup!B:C,2,0),0)</f>
        <v>0</v>
      </c>
    </row>
    <row r="10332" customHeight="1" spans="11:15">
      <c r="K10332" s="6" t="str">
        <f>IFERROR(VLOOKUP($J10332,Lookup!$I:$M,Lookup!J$2,0),"")</f>
        <v/>
      </c>
      <c r="L10332" s="6" t="str">
        <f>IFERROR(VLOOKUP($J10332,Lookup!$I:$M,Lookup!K$2,0),"")</f>
        <v/>
      </c>
      <c r="M10332" s="6" t="str">
        <f>IFERROR(VLOOKUP($J10332,Lookup!$I:$M,Lookup!L$2,0),"")</f>
        <v/>
      </c>
      <c r="N10332" s="6" t="str">
        <f>IFERROR(VLOOKUP($J10332,Lookup!$I:$M,Lookup!M$2,0),"")</f>
        <v/>
      </c>
      <c r="O10332" s="6">
        <f>IFERROR(VLOOKUP(E10332,Lookup!B:C,2,0),0)</f>
        <v>0</v>
      </c>
    </row>
    <row r="10333" customHeight="1" spans="11:15">
      <c r="K10333" s="6" t="str">
        <f>IFERROR(VLOOKUP($J10333,Lookup!$I:$M,Lookup!J$2,0),"")</f>
        <v/>
      </c>
      <c r="L10333" s="6" t="str">
        <f>IFERROR(VLOOKUP($J10333,Lookup!$I:$M,Lookup!K$2,0),"")</f>
        <v/>
      </c>
      <c r="M10333" s="6" t="str">
        <f>IFERROR(VLOOKUP($J10333,Lookup!$I:$M,Lookup!L$2,0),"")</f>
        <v/>
      </c>
      <c r="N10333" s="6" t="str">
        <f>IFERROR(VLOOKUP($J10333,Lookup!$I:$M,Lookup!M$2,0),"")</f>
        <v/>
      </c>
      <c r="O10333" s="6">
        <f>IFERROR(VLOOKUP(E10333,Lookup!B:C,2,0),0)</f>
        <v>0</v>
      </c>
    </row>
    <row r="10334" customHeight="1" spans="11:15">
      <c r="K10334" s="6" t="str">
        <f>IFERROR(VLOOKUP($J10334,Lookup!$I:$M,Lookup!J$2,0),"")</f>
        <v/>
      </c>
      <c r="L10334" s="6" t="str">
        <f>IFERROR(VLOOKUP($J10334,Lookup!$I:$M,Lookup!K$2,0),"")</f>
        <v/>
      </c>
      <c r="M10334" s="6" t="str">
        <f>IFERROR(VLOOKUP($J10334,Lookup!$I:$M,Lookup!L$2,0),"")</f>
        <v/>
      </c>
      <c r="N10334" s="6" t="str">
        <f>IFERROR(VLOOKUP($J10334,Lookup!$I:$M,Lookup!M$2,0),"")</f>
        <v/>
      </c>
      <c r="O10334" s="6">
        <f>IFERROR(VLOOKUP(E10334,Lookup!B:C,2,0),0)</f>
        <v>0</v>
      </c>
    </row>
    <row r="10335" customHeight="1" spans="11:15">
      <c r="K10335" s="6" t="str">
        <f>IFERROR(VLOOKUP($J10335,Lookup!$I:$M,Lookup!J$2,0),"")</f>
        <v/>
      </c>
      <c r="L10335" s="6" t="str">
        <f>IFERROR(VLOOKUP($J10335,Lookup!$I:$M,Lookup!K$2,0),"")</f>
        <v/>
      </c>
      <c r="M10335" s="6" t="str">
        <f>IFERROR(VLOOKUP($J10335,Lookup!$I:$M,Lookup!L$2,0),"")</f>
        <v/>
      </c>
      <c r="N10335" s="6" t="str">
        <f>IFERROR(VLOOKUP($J10335,Lookup!$I:$M,Lookup!M$2,0),"")</f>
        <v/>
      </c>
      <c r="O10335" s="6">
        <f>IFERROR(VLOOKUP(E10335,Lookup!B:C,2,0),0)</f>
        <v>0</v>
      </c>
    </row>
    <row r="10336" customHeight="1" spans="11:15">
      <c r="K10336" s="6" t="str">
        <f>IFERROR(VLOOKUP($J10336,Lookup!$I:$M,Lookup!J$2,0),"")</f>
        <v/>
      </c>
      <c r="L10336" s="6" t="str">
        <f>IFERROR(VLOOKUP($J10336,Lookup!$I:$M,Lookup!K$2,0),"")</f>
        <v/>
      </c>
      <c r="M10336" s="6" t="str">
        <f>IFERROR(VLOOKUP($J10336,Lookup!$I:$M,Lookup!L$2,0),"")</f>
        <v/>
      </c>
      <c r="N10336" s="6" t="str">
        <f>IFERROR(VLOOKUP($J10336,Lookup!$I:$M,Lookup!M$2,0),"")</f>
        <v/>
      </c>
      <c r="O10336" s="6">
        <f>IFERROR(VLOOKUP(E10336,Lookup!B:C,2,0),0)</f>
        <v>0</v>
      </c>
    </row>
    <row r="10337" customHeight="1" spans="11:15">
      <c r="K10337" s="6" t="str">
        <f>IFERROR(VLOOKUP($J10337,Lookup!$I:$M,Lookup!J$2,0),"")</f>
        <v/>
      </c>
      <c r="L10337" s="6" t="str">
        <f>IFERROR(VLOOKUP($J10337,Lookup!$I:$M,Lookup!K$2,0),"")</f>
        <v/>
      </c>
      <c r="M10337" s="6" t="str">
        <f>IFERROR(VLOOKUP($J10337,Lookup!$I:$M,Lookup!L$2,0),"")</f>
        <v/>
      </c>
      <c r="N10337" s="6" t="str">
        <f>IFERROR(VLOOKUP($J10337,Lookup!$I:$M,Lookup!M$2,0),"")</f>
        <v/>
      </c>
      <c r="O10337" s="6">
        <f>IFERROR(VLOOKUP(E10337,Lookup!B:C,2,0),0)</f>
        <v>0</v>
      </c>
    </row>
    <row r="10338" customHeight="1" spans="11:15">
      <c r="K10338" s="6" t="str">
        <f>IFERROR(VLOOKUP($J10338,Lookup!$I:$M,Lookup!J$2,0),"")</f>
        <v/>
      </c>
      <c r="L10338" s="6" t="str">
        <f>IFERROR(VLOOKUP($J10338,Lookup!$I:$M,Lookup!K$2,0),"")</f>
        <v/>
      </c>
      <c r="M10338" s="6" t="str">
        <f>IFERROR(VLOOKUP($J10338,Lookup!$I:$M,Lookup!L$2,0),"")</f>
        <v/>
      </c>
      <c r="N10338" s="6" t="str">
        <f>IFERROR(VLOOKUP($J10338,Lookup!$I:$M,Lookup!M$2,0),"")</f>
        <v/>
      </c>
      <c r="O10338" s="6">
        <f>IFERROR(VLOOKUP(E10338,Lookup!B:C,2,0),0)</f>
        <v>0</v>
      </c>
    </row>
    <row r="10339" customHeight="1" spans="11:15">
      <c r="K10339" s="6" t="str">
        <f>IFERROR(VLOOKUP($J10339,Lookup!$I:$M,Lookup!J$2,0),"")</f>
        <v/>
      </c>
      <c r="L10339" s="6" t="str">
        <f>IFERROR(VLOOKUP($J10339,Lookup!$I:$M,Lookup!K$2,0),"")</f>
        <v/>
      </c>
      <c r="M10339" s="6" t="str">
        <f>IFERROR(VLOOKUP($J10339,Lookup!$I:$M,Lookup!L$2,0),"")</f>
        <v/>
      </c>
      <c r="N10339" s="6" t="str">
        <f>IFERROR(VLOOKUP($J10339,Lookup!$I:$M,Lookup!M$2,0),"")</f>
        <v/>
      </c>
      <c r="O10339" s="6">
        <f>IFERROR(VLOOKUP(E10339,Lookup!B:C,2,0),0)</f>
        <v>0</v>
      </c>
    </row>
    <row r="10340" customHeight="1" spans="11:15">
      <c r="K10340" s="6" t="str">
        <f>IFERROR(VLOOKUP($J10340,Lookup!$I:$M,Lookup!J$2,0),"")</f>
        <v/>
      </c>
      <c r="L10340" s="6" t="str">
        <f>IFERROR(VLOOKUP($J10340,Lookup!$I:$M,Lookup!K$2,0),"")</f>
        <v/>
      </c>
      <c r="M10340" s="6" t="str">
        <f>IFERROR(VLOOKUP($J10340,Lookup!$I:$M,Lookup!L$2,0),"")</f>
        <v/>
      </c>
      <c r="N10340" s="6" t="str">
        <f>IFERROR(VLOOKUP($J10340,Lookup!$I:$M,Lookup!M$2,0),"")</f>
        <v/>
      </c>
      <c r="O10340" s="6">
        <f>IFERROR(VLOOKUP(E10340,Lookup!B:C,2,0),0)</f>
        <v>0</v>
      </c>
    </row>
    <row r="10341" customHeight="1" spans="11:15">
      <c r="K10341" s="6" t="str">
        <f>IFERROR(VLOOKUP($J10341,Lookup!$I:$M,Lookup!J$2,0),"")</f>
        <v/>
      </c>
      <c r="L10341" s="6" t="str">
        <f>IFERROR(VLOOKUP($J10341,Lookup!$I:$M,Lookup!K$2,0),"")</f>
        <v/>
      </c>
      <c r="M10341" s="6" t="str">
        <f>IFERROR(VLOOKUP($J10341,Lookup!$I:$M,Lookup!L$2,0),"")</f>
        <v/>
      </c>
      <c r="N10341" s="6" t="str">
        <f>IFERROR(VLOOKUP($J10341,Lookup!$I:$M,Lookup!M$2,0),"")</f>
        <v/>
      </c>
      <c r="O10341" s="6">
        <f>IFERROR(VLOOKUP(E10341,Lookup!B:C,2,0),0)</f>
        <v>0</v>
      </c>
    </row>
    <row r="10342" customHeight="1" spans="11:15">
      <c r="K10342" s="6" t="str">
        <f>IFERROR(VLOOKUP($J10342,Lookup!$I:$M,Lookup!J$2,0),"")</f>
        <v/>
      </c>
      <c r="L10342" s="6" t="str">
        <f>IFERROR(VLOOKUP($J10342,Lookup!$I:$M,Lookup!K$2,0),"")</f>
        <v/>
      </c>
      <c r="M10342" s="6" t="str">
        <f>IFERROR(VLOOKUP($J10342,Lookup!$I:$M,Lookup!L$2,0),"")</f>
        <v/>
      </c>
      <c r="N10342" s="6" t="str">
        <f>IFERROR(VLOOKUP($J10342,Lookup!$I:$M,Lookup!M$2,0),"")</f>
        <v/>
      </c>
      <c r="O10342" s="6">
        <f>IFERROR(VLOOKUP(E10342,Lookup!B:C,2,0),0)</f>
        <v>0</v>
      </c>
    </row>
    <row r="10343" customHeight="1" spans="11:15">
      <c r="K10343" s="6" t="str">
        <f>IFERROR(VLOOKUP($J10343,Lookup!$I:$M,Lookup!J$2,0),"")</f>
        <v/>
      </c>
      <c r="L10343" s="6" t="str">
        <f>IFERROR(VLOOKUP($J10343,Lookup!$I:$M,Lookup!K$2,0),"")</f>
        <v/>
      </c>
      <c r="M10343" s="6" t="str">
        <f>IFERROR(VLOOKUP($J10343,Lookup!$I:$M,Lookup!L$2,0),"")</f>
        <v/>
      </c>
      <c r="N10343" s="6" t="str">
        <f>IFERROR(VLOOKUP($J10343,Lookup!$I:$M,Lookup!M$2,0),"")</f>
        <v/>
      </c>
      <c r="O10343" s="6">
        <f>IFERROR(VLOOKUP(E10343,Lookup!B:C,2,0),0)</f>
        <v>0</v>
      </c>
    </row>
    <row r="10344" customHeight="1" spans="11:15">
      <c r="K10344" s="6" t="str">
        <f>IFERROR(VLOOKUP($J10344,Lookup!$I:$M,Lookup!J$2,0),"")</f>
        <v/>
      </c>
      <c r="L10344" s="6" t="str">
        <f>IFERROR(VLOOKUP($J10344,Lookup!$I:$M,Lookup!K$2,0),"")</f>
        <v/>
      </c>
      <c r="M10344" s="6" t="str">
        <f>IFERROR(VLOOKUP($J10344,Lookup!$I:$M,Lookup!L$2,0),"")</f>
        <v/>
      </c>
      <c r="N10344" s="6" t="str">
        <f>IFERROR(VLOOKUP($J10344,Lookup!$I:$M,Lookup!M$2,0),"")</f>
        <v/>
      </c>
      <c r="O10344" s="6">
        <f>IFERROR(VLOOKUP(E10344,Lookup!B:C,2,0),0)</f>
        <v>0</v>
      </c>
    </row>
    <row r="10345" customHeight="1" spans="11:15">
      <c r="K10345" s="6" t="str">
        <f>IFERROR(VLOOKUP($J10345,Lookup!$I:$M,Lookup!J$2,0),"")</f>
        <v/>
      </c>
      <c r="L10345" s="6" t="str">
        <f>IFERROR(VLOOKUP($J10345,Lookup!$I:$M,Lookup!K$2,0),"")</f>
        <v/>
      </c>
      <c r="M10345" s="6" t="str">
        <f>IFERROR(VLOOKUP($J10345,Lookup!$I:$M,Lookup!L$2,0),"")</f>
        <v/>
      </c>
      <c r="N10345" s="6" t="str">
        <f>IFERROR(VLOOKUP($J10345,Lookup!$I:$M,Lookup!M$2,0),"")</f>
        <v/>
      </c>
      <c r="O10345" s="6">
        <f>IFERROR(VLOOKUP(E10345,Lookup!B:C,2,0),0)</f>
        <v>0</v>
      </c>
    </row>
    <row r="10346" customHeight="1" spans="11:15">
      <c r="K10346" s="6" t="str">
        <f>IFERROR(VLOOKUP($J10346,Lookup!$I:$M,Lookup!J$2,0),"")</f>
        <v/>
      </c>
      <c r="L10346" s="6" t="str">
        <f>IFERROR(VLOOKUP($J10346,Lookup!$I:$M,Lookup!K$2,0),"")</f>
        <v/>
      </c>
      <c r="M10346" s="6" t="str">
        <f>IFERROR(VLOOKUP($J10346,Lookup!$I:$M,Lookup!L$2,0),"")</f>
        <v/>
      </c>
      <c r="N10346" s="6" t="str">
        <f>IFERROR(VLOOKUP($J10346,Lookup!$I:$M,Lookup!M$2,0),"")</f>
        <v/>
      </c>
      <c r="O10346" s="6">
        <f>IFERROR(VLOOKUP(E10346,Lookup!B:C,2,0),0)</f>
        <v>0</v>
      </c>
    </row>
    <row r="10347" customHeight="1" spans="11:15">
      <c r="K10347" s="6" t="str">
        <f>IFERROR(VLOOKUP($J10347,Lookup!$I:$M,Lookup!J$2,0),"")</f>
        <v/>
      </c>
      <c r="L10347" s="6" t="str">
        <f>IFERROR(VLOOKUP($J10347,Lookup!$I:$M,Lookup!K$2,0),"")</f>
        <v/>
      </c>
      <c r="M10347" s="6" t="str">
        <f>IFERROR(VLOOKUP($J10347,Lookup!$I:$M,Lookup!L$2,0),"")</f>
        <v/>
      </c>
      <c r="N10347" s="6" t="str">
        <f>IFERROR(VLOOKUP($J10347,Lookup!$I:$M,Lookup!M$2,0),"")</f>
        <v/>
      </c>
      <c r="O10347" s="6">
        <f>IFERROR(VLOOKUP(E10347,Lookup!B:C,2,0),0)</f>
        <v>0</v>
      </c>
    </row>
    <row r="10348" customHeight="1" spans="11:15">
      <c r="K10348" s="6" t="str">
        <f>IFERROR(VLOOKUP($J10348,Lookup!$I:$M,Lookup!J$2,0),"")</f>
        <v/>
      </c>
      <c r="L10348" s="6" t="str">
        <f>IFERROR(VLOOKUP($J10348,Lookup!$I:$M,Lookup!K$2,0),"")</f>
        <v/>
      </c>
      <c r="M10348" s="6" t="str">
        <f>IFERROR(VLOOKUP($J10348,Lookup!$I:$M,Lookup!L$2,0),"")</f>
        <v/>
      </c>
      <c r="N10348" s="6" t="str">
        <f>IFERROR(VLOOKUP($J10348,Lookup!$I:$M,Lookup!M$2,0),"")</f>
        <v/>
      </c>
      <c r="O10348" s="6">
        <f>IFERROR(VLOOKUP(E10348,Lookup!B:C,2,0),0)</f>
        <v>0</v>
      </c>
    </row>
    <row r="10349" customHeight="1" spans="11:15">
      <c r="K10349" s="6" t="str">
        <f>IFERROR(VLOOKUP($J10349,Lookup!$I:$M,Lookup!J$2,0),"")</f>
        <v/>
      </c>
      <c r="L10349" s="6" t="str">
        <f>IFERROR(VLOOKUP($J10349,Lookup!$I:$M,Lookup!K$2,0),"")</f>
        <v/>
      </c>
      <c r="M10349" s="6" t="str">
        <f>IFERROR(VLOOKUP($J10349,Lookup!$I:$M,Lookup!L$2,0),"")</f>
        <v/>
      </c>
      <c r="N10349" s="6" t="str">
        <f>IFERROR(VLOOKUP($J10349,Lookup!$I:$M,Lookup!M$2,0),"")</f>
        <v/>
      </c>
      <c r="O10349" s="6">
        <f>IFERROR(VLOOKUP(E10349,Lookup!B:C,2,0),0)</f>
        <v>0</v>
      </c>
    </row>
    <row r="10350" customHeight="1" spans="11:15">
      <c r="K10350" s="6" t="str">
        <f>IFERROR(VLOOKUP($J10350,Lookup!$I:$M,Lookup!J$2,0),"")</f>
        <v/>
      </c>
      <c r="L10350" s="6" t="str">
        <f>IFERROR(VLOOKUP($J10350,Lookup!$I:$M,Lookup!K$2,0),"")</f>
        <v/>
      </c>
      <c r="M10350" s="6" t="str">
        <f>IFERROR(VLOOKUP($J10350,Lookup!$I:$M,Lookup!L$2,0),"")</f>
        <v/>
      </c>
      <c r="N10350" s="6" t="str">
        <f>IFERROR(VLOOKUP($J10350,Lookup!$I:$M,Lookup!M$2,0),"")</f>
        <v/>
      </c>
      <c r="O10350" s="6">
        <f>IFERROR(VLOOKUP(E10350,Lookup!B:C,2,0),0)</f>
        <v>0</v>
      </c>
    </row>
    <row r="10351" customHeight="1" spans="11:15">
      <c r="K10351" s="6" t="str">
        <f>IFERROR(VLOOKUP($J10351,Lookup!$I:$M,Lookup!J$2,0),"")</f>
        <v/>
      </c>
      <c r="L10351" s="6" t="str">
        <f>IFERROR(VLOOKUP($J10351,Lookup!$I:$M,Lookup!K$2,0),"")</f>
        <v/>
      </c>
      <c r="M10351" s="6" t="str">
        <f>IFERROR(VLOOKUP($J10351,Lookup!$I:$M,Lookup!L$2,0),"")</f>
        <v/>
      </c>
      <c r="N10351" s="6" t="str">
        <f>IFERROR(VLOOKUP($J10351,Lookup!$I:$M,Lookup!M$2,0),"")</f>
        <v/>
      </c>
      <c r="O10351" s="6">
        <f>IFERROR(VLOOKUP(E10351,Lookup!B:C,2,0),0)</f>
        <v>0</v>
      </c>
    </row>
    <row r="10352" customHeight="1" spans="11:15">
      <c r="K10352" s="6" t="str">
        <f>IFERROR(VLOOKUP($J10352,Lookup!$I:$M,Lookup!J$2,0),"")</f>
        <v/>
      </c>
      <c r="L10352" s="6" t="str">
        <f>IFERROR(VLOOKUP($J10352,Lookup!$I:$M,Lookup!K$2,0),"")</f>
        <v/>
      </c>
      <c r="M10352" s="6" t="str">
        <f>IFERROR(VLOOKUP($J10352,Lookup!$I:$M,Lookup!L$2,0),"")</f>
        <v/>
      </c>
      <c r="N10352" s="6" t="str">
        <f>IFERROR(VLOOKUP($J10352,Lookup!$I:$M,Lookup!M$2,0),"")</f>
        <v/>
      </c>
      <c r="O10352" s="6">
        <f>IFERROR(VLOOKUP(E10352,Lookup!B:C,2,0),0)</f>
        <v>0</v>
      </c>
    </row>
    <row r="10353" customHeight="1" spans="11:15">
      <c r="K10353" s="6" t="str">
        <f>IFERROR(VLOOKUP($J10353,Lookup!$I:$M,Lookup!J$2,0),"")</f>
        <v/>
      </c>
      <c r="L10353" s="6" t="str">
        <f>IFERROR(VLOOKUP($J10353,Lookup!$I:$M,Lookup!K$2,0),"")</f>
        <v/>
      </c>
      <c r="M10353" s="6" t="str">
        <f>IFERROR(VLOOKUP($J10353,Lookup!$I:$M,Lookup!L$2,0),"")</f>
        <v/>
      </c>
      <c r="N10353" s="6" t="str">
        <f>IFERROR(VLOOKUP($J10353,Lookup!$I:$M,Lookup!M$2,0),"")</f>
        <v/>
      </c>
      <c r="O10353" s="6">
        <f>IFERROR(VLOOKUP(E10353,Lookup!B:C,2,0),0)</f>
        <v>0</v>
      </c>
    </row>
    <row r="10354" customHeight="1" spans="11:15">
      <c r="K10354" s="6" t="str">
        <f>IFERROR(VLOOKUP($J10354,Lookup!$I:$M,Lookup!J$2,0),"")</f>
        <v/>
      </c>
      <c r="L10354" s="6" t="str">
        <f>IFERROR(VLOOKUP($J10354,Lookup!$I:$M,Lookup!K$2,0),"")</f>
        <v/>
      </c>
      <c r="M10354" s="6" t="str">
        <f>IFERROR(VLOOKUP($J10354,Lookup!$I:$M,Lookup!L$2,0),"")</f>
        <v/>
      </c>
      <c r="N10354" s="6" t="str">
        <f>IFERROR(VLOOKUP($J10354,Lookup!$I:$M,Lookup!M$2,0),"")</f>
        <v/>
      </c>
      <c r="O10354" s="6">
        <f>IFERROR(VLOOKUP(E10354,Lookup!B:C,2,0),0)</f>
        <v>0</v>
      </c>
    </row>
    <row r="10355" customHeight="1" spans="11:15">
      <c r="K10355" s="6" t="str">
        <f>IFERROR(VLOOKUP($J10355,Lookup!$I:$M,Lookup!J$2,0),"")</f>
        <v/>
      </c>
      <c r="L10355" s="6" t="str">
        <f>IFERROR(VLOOKUP($J10355,Lookup!$I:$M,Lookup!K$2,0),"")</f>
        <v/>
      </c>
      <c r="M10355" s="6" t="str">
        <f>IFERROR(VLOOKUP($J10355,Lookup!$I:$M,Lookup!L$2,0),"")</f>
        <v/>
      </c>
      <c r="N10355" s="6" t="str">
        <f>IFERROR(VLOOKUP($J10355,Lookup!$I:$M,Lookup!M$2,0),"")</f>
        <v/>
      </c>
      <c r="O10355" s="6">
        <f>IFERROR(VLOOKUP(E10355,Lookup!B:C,2,0),0)</f>
        <v>0</v>
      </c>
    </row>
    <row r="10356" customHeight="1" spans="11:15">
      <c r="K10356" s="6" t="str">
        <f>IFERROR(VLOOKUP($J10356,Lookup!$I:$M,Lookup!J$2,0),"")</f>
        <v/>
      </c>
      <c r="L10356" s="6" t="str">
        <f>IFERROR(VLOOKUP($J10356,Lookup!$I:$M,Lookup!K$2,0),"")</f>
        <v/>
      </c>
      <c r="M10356" s="6" t="str">
        <f>IFERROR(VLOOKUP($J10356,Lookup!$I:$M,Lookup!L$2,0),"")</f>
        <v/>
      </c>
      <c r="N10356" s="6" t="str">
        <f>IFERROR(VLOOKUP($J10356,Lookup!$I:$M,Lookup!M$2,0),"")</f>
        <v/>
      </c>
      <c r="O10356" s="6">
        <f>IFERROR(VLOOKUP(E10356,Lookup!B:C,2,0),0)</f>
        <v>0</v>
      </c>
    </row>
    <row r="10357" customHeight="1" spans="11:15">
      <c r="K10357" s="6" t="str">
        <f>IFERROR(VLOOKUP($J10357,Lookup!$I:$M,Lookup!J$2,0),"")</f>
        <v/>
      </c>
      <c r="L10357" s="6" t="str">
        <f>IFERROR(VLOOKUP($J10357,Lookup!$I:$M,Lookup!K$2,0),"")</f>
        <v/>
      </c>
      <c r="M10357" s="6" t="str">
        <f>IFERROR(VLOOKUP($J10357,Lookup!$I:$M,Lookup!L$2,0),"")</f>
        <v/>
      </c>
      <c r="N10357" s="6" t="str">
        <f>IFERROR(VLOOKUP($J10357,Lookup!$I:$M,Lookup!M$2,0),"")</f>
        <v/>
      </c>
      <c r="O10357" s="6">
        <f>IFERROR(VLOOKUP(E10357,Lookup!B:C,2,0),0)</f>
        <v>0</v>
      </c>
    </row>
    <row r="10358" customHeight="1" spans="11:15">
      <c r="K10358" s="6" t="str">
        <f>IFERROR(VLOOKUP($J10358,Lookup!$I:$M,Lookup!J$2,0),"")</f>
        <v/>
      </c>
      <c r="L10358" s="6" t="str">
        <f>IFERROR(VLOOKUP($J10358,Lookup!$I:$M,Lookup!K$2,0),"")</f>
        <v/>
      </c>
      <c r="M10358" s="6" t="str">
        <f>IFERROR(VLOOKUP($J10358,Lookup!$I:$M,Lookup!L$2,0),"")</f>
        <v/>
      </c>
      <c r="N10358" s="6" t="str">
        <f>IFERROR(VLOOKUP($J10358,Lookup!$I:$M,Lookup!M$2,0),"")</f>
        <v/>
      </c>
      <c r="O10358" s="6">
        <f>IFERROR(VLOOKUP(E10358,Lookup!B:C,2,0),0)</f>
        <v>0</v>
      </c>
    </row>
    <row r="10359" customHeight="1" spans="11:15">
      <c r="K10359" s="6" t="str">
        <f>IFERROR(VLOOKUP($J10359,Lookup!$I:$M,Lookup!J$2,0),"")</f>
        <v/>
      </c>
      <c r="L10359" s="6" t="str">
        <f>IFERROR(VLOOKUP($J10359,Lookup!$I:$M,Lookup!K$2,0),"")</f>
        <v/>
      </c>
      <c r="M10359" s="6" t="str">
        <f>IFERROR(VLOOKUP($J10359,Lookup!$I:$M,Lookup!L$2,0),"")</f>
        <v/>
      </c>
      <c r="N10359" s="6" t="str">
        <f>IFERROR(VLOOKUP($J10359,Lookup!$I:$M,Lookup!M$2,0),"")</f>
        <v/>
      </c>
      <c r="O10359" s="6">
        <f>IFERROR(VLOOKUP(E10359,Lookup!B:C,2,0),0)</f>
        <v>0</v>
      </c>
    </row>
    <row r="10360" customHeight="1" spans="11:15">
      <c r="K10360" s="6" t="str">
        <f>IFERROR(VLOOKUP($J10360,Lookup!$I:$M,Lookup!J$2,0),"")</f>
        <v/>
      </c>
      <c r="L10360" s="6" t="str">
        <f>IFERROR(VLOOKUP($J10360,Lookup!$I:$M,Lookup!K$2,0),"")</f>
        <v/>
      </c>
      <c r="M10360" s="6" t="str">
        <f>IFERROR(VLOOKUP($J10360,Lookup!$I:$M,Lookup!L$2,0),"")</f>
        <v/>
      </c>
      <c r="N10360" s="6" t="str">
        <f>IFERROR(VLOOKUP($J10360,Lookup!$I:$M,Lookup!M$2,0),"")</f>
        <v/>
      </c>
      <c r="O10360" s="6">
        <f>IFERROR(VLOOKUP(E10360,Lookup!B:C,2,0),0)</f>
        <v>0</v>
      </c>
    </row>
    <row r="10361" customHeight="1" spans="11:15">
      <c r="K10361" s="6" t="str">
        <f>IFERROR(VLOOKUP($J10361,Lookup!$I:$M,Lookup!J$2,0),"")</f>
        <v/>
      </c>
      <c r="L10361" s="6" t="str">
        <f>IFERROR(VLOOKUP($J10361,Lookup!$I:$M,Lookup!K$2,0),"")</f>
        <v/>
      </c>
      <c r="M10361" s="6" t="str">
        <f>IFERROR(VLOOKUP($J10361,Lookup!$I:$M,Lookup!L$2,0),"")</f>
        <v/>
      </c>
      <c r="N10361" s="6" t="str">
        <f>IFERROR(VLOOKUP($J10361,Lookup!$I:$M,Lookup!M$2,0),"")</f>
        <v/>
      </c>
      <c r="O10361" s="6">
        <f>IFERROR(VLOOKUP(E10361,Lookup!B:C,2,0),0)</f>
        <v>0</v>
      </c>
    </row>
    <row r="10362" customHeight="1" spans="11:15">
      <c r="K10362" s="6" t="str">
        <f>IFERROR(VLOOKUP($J10362,Lookup!$I:$M,Lookup!J$2,0),"")</f>
        <v/>
      </c>
      <c r="L10362" s="6" t="str">
        <f>IFERROR(VLOOKUP($J10362,Lookup!$I:$M,Lookup!K$2,0),"")</f>
        <v/>
      </c>
      <c r="M10362" s="6" t="str">
        <f>IFERROR(VLOOKUP($J10362,Lookup!$I:$M,Lookup!L$2,0),"")</f>
        <v/>
      </c>
      <c r="N10362" s="6" t="str">
        <f>IFERROR(VLOOKUP($J10362,Lookup!$I:$M,Lookup!M$2,0),"")</f>
        <v/>
      </c>
      <c r="O10362" s="6">
        <f>IFERROR(VLOOKUP(E10362,Lookup!B:C,2,0),0)</f>
        <v>0</v>
      </c>
    </row>
    <row r="10363" customHeight="1" spans="11:15">
      <c r="K10363" s="6" t="str">
        <f>IFERROR(VLOOKUP($J10363,Lookup!$I:$M,Lookup!J$2,0),"")</f>
        <v/>
      </c>
      <c r="L10363" s="6" t="str">
        <f>IFERROR(VLOOKUP($J10363,Lookup!$I:$M,Lookup!K$2,0),"")</f>
        <v/>
      </c>
      <c r="M10363" s="6" t="str">
        <f>IFERROR(VLOOKUP($J10363,Lookup!$I:$M,Lookup!L$2,0),"")</f>
        <v/>
      </c>
      <c r="N10363" s="6" t="str">
        <f>IFERROR(VLOOKUP($J10363,Lookup!$I:$M,Lookup!M$2,0),"")</f>
        <v/>
      </c>
      <c r="O10363" s="6">
        <f>IFERROR(VLOOKUP(E10363,Lookup!B:C,2,0),0)</f>
        <v>0</v>
      </c>
    </row>
    <row r="10364" customHeight="1" spans="11:15">
      <c r="K10364" s="6" t="str">
        <f>IFERROR(VLOOKUP($J10364,Lookup!$I:$M,Lookup!J$2,0),"")</f>
        <v/>
      </c>
      <c r="L10364" s="6" t="str">
        <f>IFERROR(VLOOKUP($J10364,Lookup!$I:$M,Lookup!K$2,0),"")</f>
        <v/>
      </c>
      <c r="M10364" s="6" t="str">
        <f>IFERROR(VLOOKUP($J10364,Lookup!$I:$M,Lookup!L$2,0),"")</f>
        <v/>
      </c>
      <c r="N10364" s="6" t="str">
        <f>IFERROR(VLOOKUP($J10364,Lookup!$I:$M,Lookup!M$2,0),"")</f>
        <v/>
      </c>
      <c r="O10364" s="6">
        <f>IFERROR(VLOOKUP(E10364,Lookup!B:C,2,0),0)</f>
        <v>0</v>
      </c>
    </row>
    <row r="10365" customHeight="1" spans="11:15">
      <c r="K10365" s="6" t="str">
        <f>IFERROR(VLOOKUP($J10365,Lookup!$I:$M,Lookup!J$2,0),"")</f>
        <v/>
      </c>
      <c r="L10365" s="6" t="str">
        <f>IFERROR(VLOOKUP($J10365,Lookup!$I:$M,Lookup!K$2,0),"")</f>
        <v/>
      </c>
      <c r="M10365" s="6" t="str">
        <f>IFERROR(VLOOKUP($J10365,Lookup!$I:$M,Lookup!L$2,0),"")</f>
        <v/>
      </c>
      <c r="N10365" s="6" t="str">
        <f>IFERROR(VLOOKUP($J10365,Lookup!$I:$M,Lookup!M$2,0),"")</f>
        <v/>
      </c>
      <c r="O10365" s="6">
        <f>IFERROR(VLOOKUP(E10365,Lookup!B:C,2,0),0)</f>
        <v>0</v>
      </c>
    </row>
    <row r="10366" customHeight="1" spans="11:15">
      <c r="K10366" s="6" t="str">
        <f>IFERROR(VLOOKUP($J10366,Lookup!$I:$M,Lookup!J$2,0),"")</f>
        <v/>
      </c>
      <c r="L10366" s="6" t="str">
        <f>IFERROR(VLOOKUP($J10366,Lookup!$I:$M,Lookup!K$2,0),"")</f>
        <v/>
      </c>
      <c r="M10366" s="6" t="str">
        <f>IFERROR(VLOOKUP($J10366,Lookup!$I:$M,Lookup!L$2,0),"")</f>
        <v/>
      </c>
      <c r="N10366" s="6" t="str">
        <f>IFERROR(VLOOKUP($J10366,Lookup!$I:$M,Lookup!M$2,0),"")</f>
        <v/>
      </c>
      <c r="O10366" s="6">
        <f>IFERROR(VLOOKUP(E10366,Lookup!B:C,2,0),0)</f>
        <v>0</v>
      </c>
    </row>
    <row r="10367" customHeight="1" spans="11:15">
      <c r="K10367" s="6" t="str">
        <f>IFERROR(VLOOKUP($J10367,Lookup!$I:$M,Lookup!J$2,0),"")</f>
        <v/>
      </c>
      <c r="L10367" s="6" t="str">
        <f>IFERROR(VLOOKUP($J10367,Lookup!$I:$M,Lookup!K$2,0),"")</f>
        <v/>
      </c>
      <c r="M10367" s="6" t="str">
        <f>IFERROR(VLOOKUP($J10367,Lookup!$I:$M,Lookup!L$2,0),"")</f>
        <v/>
      </c>
      <c r="N10367" s="6" t="str">
        <f>IFERROR(VLOOKUP($J10367,Lookup!$I:$M,Lookup!M$2,0),"")</f>
        <v/>
      </c>
      <c r="O10367" s="6">
        <f>IFERROR(VLOOKUP(E10367,Lookup!B:C,2,0),0)</f>
        <v>0</v>
      </c>
    </row>
    <row r="10368" customHeight="1" spans="11:15">
      <c r="K10368" s="6" t="str">
        <f>IFERROR(VLOOKUP($J10368,Lookup!$I:$M,Lookup!J$2,0),"")</f>
        <v/>
      </c>
      <c r="L10368" s="6" t="str">
        <f>IFERROR(VLOOKUP($J10368,Lookup!$I:$M,Lookup!K$2,0),"")</f>
        <v/>
      </c>
      <c r="M10368" s="6" t="str">
        <f>IFERROR(VLOOKUP($J10368,Lookup!$I:$M,Lookup!L$2,0),"")</f>
        <v/>
      </c>
      <c r="N10368" s="6" t="str">
        <f>IFERROR(VLOOKUP($J10368,Lookup!$I:$M,Lookup!M$2,0),"")</f>
        <v/>
      </c>
      <c r="O10368" s="6">
        <f>IFERROR(VLOOKUP(E10368,Lookup!B:C,2,0),0)</f>
        <v>0</v>
      </c>
    </row>
    <row r="10369" customHeight="1" spans="11:15">
      <c r="K10369" s="6" t="str">
        <f>IFERROR(VLOOKUP($J10369,Lookup!$I:$M,Lookup!J$2,0),"")</f>
        <v/>
      </c>
      <c r="L10369" s="6" t="str">
        <f>IFERROR(VLOOKUP($J10369,Lookup!$I:$M,Lookup!K$2,0),"")</f>
        <v/>
      </c>
      <c r="M10369" s="6" t="str">
        <f>IFERROR(VLOOKUP($J10369,Lookup!$I:$M,Lookup!L$2,0),"")</f>
        <v/>
      </c>
      <c r="N10369" s="6" t="str">
        <f>IFERROR(VLOOKUP($J10369,Lookup!$I:$M,Lookup!M$2,0),"")</f>
        <v/>
      </c>
      <c r="O10369" s="6">
        <f>IFERROR(VLOOKUP(E10369,Lookup!B:C,2,0),0)</f>
        <v>0</v>
      </c>
    </row>
    <row r="10370" customHeight="1" spans="11:15">
      <c r="K10370" s="6" t="str">
        <f>IFERROR(VLOOKUP($J10370,Lookup!$I:$M,Lookup!J$2,0),"")</f>
        <v/>
      </c>
      <c r="L10370" s="6" t="str">
        <f>IFERROR(VLOOKUP($J10370,Lookup!$I:$M,Lookup!K$2,0),"")</f>
        <v/>
      </c>
      <c r="M10370" s="6" t="str">
        <f>IFERROR(VLOOKUP($J10370,Lookup!$I:$M,Lookup!L$2,0),"")</f>
        <v/>
      </c>
      <c r="N10370" s="6" t="str">
        <f>IFERROR(VLOOKUP($J10370,Lookup!$I:$M,Lookup!M$2,0),"")</f>
        <v/>
      </c>
      <c r="O10370" s="6">
        <f>IFERROR(VLOOKUP(E10370,Lookup!B:C,2,0),0)</f>
        <v>0</v>
      </c>
    </row>
    <row r="10371" customHeight="1" spans="11:15">
      <c r="K10371" s="6" t="str">
        <f>IFERROR(VLOOKUP($J10371,Lookup!$I:$M,Lookup!J$2,0),"")</f>
        <v/>
      </c>
      <c r="L10371" s="6" t="str">
        <f>IFERROR(VLOOKUP($J10371,Lookup!$I:$M,Lookup!K$2,0),"")</f>
        <v/>
      </c>
      <c r="M10371" s="6" t="str">
        <f>IFERROR(VLOOKUP($J10371,Lookup!$I:$M,Lookup!L$2,0),"")</f>
        <v/>
      </c>
      <c r="N10371" s="6" t="str">
        <f>IFERROR(VLOOKUP($J10371,Lookup!$I:$M,Lookup!M$2,0),"")</f>
        <v/>
      </c>
      <c r="O10371" s="6">
        <f>IFERROR(VLOOKUP(E10371,Lookup!B:C,2,0),0)</f>
        <v>0</v>
      </c>
    </row>
    <row r="10372" customHeight="1" spans="11:15">
      <c r="K10372" s="6" t="str">
        <f>IFERROR(VLOOKUP($J10372,Lookup!$I:$M,Lookup!J$2,0),"")</f>
        <v/>
      </c>
      <c r="L10372" s="6" t="str">
        <f>IFERROR(VLOOKUP($J10372,Lookup!$I:$M,Lookup!K$2,0),"")</f>
        <v/>
      </c>
      <c r="M10372" s="6" t="str">
        <f>IFERROR(VLOOKUP($J10372,Lookup!$I:$M,Lookup!L$2,0),"")</f>
        <v/>
      </c>
      <c r="N10372" s="6" t="str">
        <f>IFERROR(VLOOKUP($J10372,Lookup!$I:$M,Lookup!M$2,0),"")</f>
        <v/>
      </c>
      <c r="O10372" s="6">
        <f>IFERROR(VLOOKUP(E10372,Lookup!B:C,2,0),0)</f>
        <v>0</v>
      </c>
    </row>
    <row r="10373" customHeight="1" spans="11:15">
      <c r="K10373" s="6" t="str">
        <f>IFERROR(VLOOKUP($J10373,Lookup!$I:$M,Lookup!J$2,0),"")</f>
        <v/>
      </c>
      <c r="L10373" s="6" t="str">
        <f>IFERROR(VLOOKUP($J10373,Lookup!$I:$M,Lookup!K$2,0),"")</f>
        <v/>
      </c>
      <c r="M10373" s="6" t="str">
        <f>IFERROR(VLOOKUP($J10373,Lookup!$I:$M,Lookup!L$2,0),"")</f>
        <v/>
      </c>
      <c r="N10373" s="6" t="str">
        <f>IFERROR(VLOOKUP($J10373,Lookup!$I:$M,Lookup!M$2,0),"")</f>
        <v/>
      </c>
      <c r="O10373" s="6">
        <f>IFERROR(VLOOKUP(E10373,Lookup!B:C,2,0),0)</f>
        <v>0</v>
      </c>
    </row>
    <row r="10374" customHeight="1" spans="11:15">
      <c r="K10374" s="6" t="str">
        <f>IFERROR(VLOOKUP($J10374,Lookup!$I:$M,Lookup!J$2,0),"")</f>
        <v/>
      </c>
      <c r="L10374" s="6" t="str">
        <f>IFERROR(VLOOKUP($J10374,Lookup!$I:$M,Lookup!K$2,0),"")</f>
        <v/>
      </c>
      <c r="M10374" s="6" t="str">
        <f>IFERROR(VLOOKUP($J10374,Lookup!$I:$M,Lookup!L$2,0),"")</f>
        <v/>
      </c>
      <c r="N10374" s="6" t="str">
        <f>IFERROR(VLOOKUP($J10374,Lookup!$I:$M,Lookup!M$2,0),"")</f>
        <v/>
      </c>
      <c r="O10374" s="6">
        <f>IFERROR(VLOOKUP(E10374,Lookup!B:C,2,0),0)</f>
        <v>0</v>
      </c>
    </row>
    <row r="10375" customHeight="1" spans="11:15">
      <c r="K10375" s="6" t="str">
        <f>IFERROR(VLOOKUP($J10375,Lookup!$I:$M,Lookup!J$2,0),"")</f>
        <v/>
      </c>
      <c r="L10375" s="6" t="str">
        <f>IFERROR(VLOOKUP($J10375,Lookup!$I:$M,Lookup!K$2,0),"")</f>
        <v/>
      </c>
      <c r="M10375" s="6" t="str">
        <f>IFERROR(VLOOKUP($J10375,Lookup!$I:$M,Lookup!L$2,0),"")</f>
        <v/>
      </c>
      <c r="N10375" s="6" t="str">
        <f>IFERROR(VLOOKUP($J10375,Lookup!$I:$M,Lookup!M$2,0),"")</f>
        <v/>
      </c>
      <c r="O10375" s="6">
        <f>IFERROR(VLOOKUP(E10375,Lookup!B:C,2,0),0)</f>
        <v>0</v>
      </c>
    </row>
    <row r="10376" customHeight="1" spans="11:15">
      <c r="K10376" s="6" t="str">
        <f>IFERROR(VLOOKUP($J10376,Lookup!$I:$M,Lookup!J$2,0),"")</f>
        <v/>
      </c>
      <c r="L10376" s="6" t="str">
        <f>IFERROR(VLOOKUP($J10376,Lookup!$I:$M,Lookup!K$2,0),"")</f>
        <v/>
      </c>
      <c r="M10376" s="6" t="str">
        <f>IFERROR(VLOOKUP($J10376,Lookup!$I:$M,Lookup!L$2,0),"")</f>
        <v/>
      </c>
      <c r="N10376" s="6" t="str">
        <f>IFERROR(VLOOKUP($J10376,Lookup!$I:$M,Lookup!M$2,0),"")</f>
        <v/>
      </c>
      <c r="O10376" s="6">
        <f>IFERROR(VLOOKUP(E10376,Lookup!B:C,2,0),0)</f>
        <v>0</v>
      </c>
    </row>
    <row r="10377" customHeight="1" spans="11:15">
      <c r="K10377" s="6" t="str">
        <f>IFERROR(VLOOKUP($J10377,Lookup!$I:$M,Lookup!J$2,0),"")</f>
        <v/>
      </c>
      <c r="L10377" s="6" t="str">
        <f>IFERROR(VLOOKUP($J10377,Lookup!$I:$M,Lookup!K$2,0),"")</f>
        <v/>
      </c>
      <c r="M10377" s="6" t="str">
        <f>IFERROR(VLOOKUP($J10377,Lookup!$I:$M,Lookup!L$2,0),"")</f>
        <v/>
      </c>
      <c r="N10377" s="6" t="str">
        <f>IFERROR(VLOOKUP($J10377,Lookup!$I:$M,Lookup!M$2,0),"")</f>
        <v/>
      </c>
      <c r="O10377" s="6">
        <f>IFERROR(VLOOKUP(E10377,Lookup!B:C,2,0),0)</f>
        <v>0</v>
      </c>
    </row>
    <row r="10378" customHeight="1" spans="11:15">
      <c r="K10378" s="6" t="str">
        <f>IFERROR(VLOOKUP($J10378,Lookup!$I:$M,Lookup!J$2,0),"")</f>
        <v/>
      </c>
      <c r="L10378" s="6" t="str">
        <f>IFERROR(VLOOKUP($J10378,Lookup!$I:$M,Lookup!K$2,0),"")</f>
        <v/>
      </c>
      <c r="M10378" s="6" t="str">
        <f>IFERROR(VLOOKUP($J10378,Lookup!$I:$M,Lookup!L$2,0),"")</f>
        <v/>
      </c>
      <c r="N10378" s="6" t="str">
        <f>IFERROR(VLOOKUP($J10378,Lookup!$I:$M,Lookup!M$2,0),"")</f>
        <v/>
      </c>
      <c r="O10378" s="6">
        <f>IFERROR(VLOOKUP(E10378,Lookup!B:C,2,0),0)</f>
        <v>0</v>
      </c>
    </row>
    <row r="10379" customHeight="1" spans="11:15">
      <c r="K10379" s="6" t="str">
        <f>IFERROR(VLOOKUP($J10379,Lookup!$I:$M,Lookup!J$2,0),"")</f>
        <v/>
      </c>
      <c r="L10379" s="6" t="str">
        <f>IFERROR(VLOOKUP($J10379,Lookup!$I:$M,Lookup!K$2,0),"")</f>
        <v/>
      </c>
      <c r="M10379" s="6" t="str">
        <f>IFERROR(VLOOKUP($J10379,Lookup!$I:$M,Lookup!L$2,0),"")</f>
        <v/>
      </c>
      <c r="N10379" s="6" t="str">
        <f>IFERROR(VLOOKUP($J10379,Lookup!$I:$M,Lookup!M$2,0),"")</f>
        <v/>
      </c>
      <c r="O10379" s="6">
        <f>IFERROR(VLOOKUP(E10379,Lookup!B:C,2,0),0)</f>
        <v>0</v>
      </c>
    </row>
    <row r="10380" customHeight="1" spans="11:15">
      <c r="K10380" s="6" t="str">
        <f>IFERROR(VLOOKUP($J10380,Lookup!$I:$M,Lookup!J$2,0),"")</f>
        <v/>
      </c>
      <c r="L10380" s="6" t="str">
        <f>IFERROR(VLOOKUP($J10380,Lookup!$I:$M,Lookup!K$2,0),"")</f>
        <v/>
      </c>
      <c r="M10380" s="6" t="str">
        <f>IFERROR(VLOOKUP($J10380,Lookup!$I:$M,Lookup!L$2,0),"")</f>
        <v/>
      </c>
      <c r="N10380" s="6" t="str">
        <f>IFERROR(VLOOKUP($J10380,Lookup!$I:$M,Lookup!M$2,0),"")</f>
        <v/>
      </c>
      <c r="O10380" s="6">
        <f>IFERROR(VLOOKUP(E10380,Lookup!B:C,2,0),0)</f>
        <v>0</v>
      </c>
    </row>
    <row r="10381" customHeight="1" spans="11:15">
      <c r="K10381" s="6" t="str">
        <f>IFERROR(VLOOKUP($J10381,Lookup!$I:$M,Lookup!J$2,0),"")</f>
        <v/>
      </c>
      <c r="L10381" s="6" t="str">
        <f>IFERROR(VLOOKUP($J10381,Lookup!$I:$M,Lookup!K$2,0),"")</f>
        <v/>
      </c>
      <c r="M10381" s="6" t="str">
        <f>IFERROR(VLOOKUP($J10381,Lookup!$I:$M,Lookup!L$2,0),"")</f>
        <v/>
      </c>
      <c r="N10381" s="6" t="str">
        <f>IFERROR(VLOOKUP($J10381,Lookup!$I:$M,Lookup!M$2,0),"")</f>
        <v/>
      </c>
      <c r="O10381" s="6">
        <f>IFERROR(VLOOKUP(E10381,Lookup!B:C,2,0),0)</f>
        <v>0</v>
      </c>
    </row>
    <row r="10382" customHeight="1" spans="11:15">
      <c r="K10382" s="6" t="str">
        <f>IFERROR(VLOOKUP($J10382,Lookup!$I:$M,Lookup!J$2,0),"")</f>
        <v/>
      </c>
      <c r="L10382" s="6" t="str">
        <f>IFERROR(VLOOKUP($J10382,Lookup!$I:$M,Lookup!K$2,0),"")</f>
        <v/>
      </c>
      <c r="M10382" s="6" t="str">
        <f>IFERROR(VLOOKUP($J10382,Lookup!$I:$M,Lookup!L$2,0),"")</f>
        <v/>
      </c>
      <c r="N10382" s="6" t="str">
        <f>IFERROR(VLOOKUP($J10382,Lookup!$I:$M,Lookup!M$2,0),"")</f>
        <v/>
      </c>
      <c r="O10382" s="6">
        <f>IFERROR(VLOOKUP(E10382,Lookup!B:C,2,0),0)</f>
        <v>0</v>
      </c>
    </row>
    <row r="10383" customHeight="1" spans="11:15">
      <c r="K10383" s="6" t="str">
        <f>IFERROR(VLOOKUP($J10383,Lookup!$I:$M,Lookup!J$2,0),"")</f>
        <v/>
      </c>
      <c r="L10383" s="6" t="str">
        <f>IFERROR(VLOOKUP($J10383,Lookup!$I:$M,Lookup!K$2,0),"")</f>
        <v/>
      </c>
      <c r="M10383" s="6" t="str">
        <f>IFERROR(VLOOKUP($J10383,Lookup!$I:$M,Lookup!L$2,0),"")</f>
        <v/>
      </c>
      <c r="N10383" s="6" t="str">
        <f>IFERROR(VLOOKUP($J10383,Lookup!$I:$M,Lookup!M$2,0),"")</f>
        <v/>
      </c>
      <c r="O10383" s="6">
        <f>IFERROR(VLOOKUP(E10383,Lookup!B:C,2,0),0)</f>
        <v>0</v>
      </c>
    </row>
    <row r="10384" customHeight="1" spans="11:15">
      <c r="K10384" s="6" t="str">
        <f>IFERROR(VLOOKUP($J10384,Lookup!$I:$M,Lookup!J$2,0),"")</f>
        <v/>
      </c>
      <c r="L10384" s="6" t="str">
        <f>IFERROR(VLOOKUP($J10384,Lookup!$I:$M,Lookup!K$2,0),"")</f>
        <v/>
      </c>
      <c r="M10384" s="6" t="str">
        <f>IFERROR(VLOOKUP($J10384,Lookup!$I:$M,Lookup!L$2,0),"")</f>
        <v/>
      </c>
      <c r="N10384" s="6" t="str">
        <f>IFERROR(VLOOKUP($J10384,Lookup!$I:$M,Lookup!M$2,0),"")</f>
        <v/>
      </c>
      <c r="O10384" s="6">
        <f>IFERROR(VLOOKUP(E10384,Lookup!B:C,2,0),0)</f>
        <v>0</v>
      </c>
    </row>
    <row r="10385" customHeight="1" spans="11:15">
      <c r="K10385" s="6" t="str">
        <f>IFERROR(VLOOKUP($J10385,Lookup!$I:$M,Lookup!J$2,0),"")</f>
        <v/>
      </c>
      <c r="L10385" s="6" t="str">
        <f>IFERROR(VLOOKUP($J10385,Lookup!$I:$M,Lookup!K$2,0),"")</f>
        <v/>
      </c>
      <c r="M10385" s="6" t="str">
        <f>IFERROR(VLOOKUP($J10385,Lookup!$I:$M,Lookup!L$2,0),"")</f>
        <v/>
      </c>
      <c r="N10385" s="6" t="str">
        <f>IFERROR(VLOOKUP($J10385,Lookup!$I:$M,Lookup!M$2,0),"")</f>
        <v/>
      </c>
      <c r="O10385" s="6">
        <f>IFERROR(VLOOKUP(E10385,Lookup!B:C,2,0),0)</f>
        <v>0</v>
      </c>
    </row>
    <row r="10386" customHeight="1" spans="11:15">
      <c r="K10386" s="6" t="str">
        <f>IFERROR(VLOOKUP($J10386,Lookup!$I:$M,Lookup!J$2,0),"")</f>
        <v/>
      </c>
      <c r="L10386" s="6" t="str">
        <f>IFERROR(VLOOKUP($J10386,Lookup!$I:$M,Lookup!K$2,0),"")</f>
        <v/>
      </c>
      <c r="M10386" s="6" t="str">
        <f>IFERROR(VLOOKUP($J10386,Lookup!$I:$M,Lookup!L$2,0),"")</f>
        <v/>
      </c>
      <c r="N10386" s="6" t="str">
        <f>IFERROR(VLOOKUP($J10386,Lookup!$I:$M,Lookup!M$2,0),"")</f>
        <v/>
      </c>
      <c r="O10386" s="6">
        <f>IFERROR(VLOOKUP(E10386,Lookup!B:C,2,0),0)</f>
        <v>0</v>
      </c>
    </row>
    <row r="10387" customHeight="1" spans="11:15">
      <c r="K10387" s="6" t="str">
        <f>IFERROR(VLOOKUP($J10387,Lookup!$I:$M,Lookup!J$2,0),"")</f>
        <v/>
      </c>
      <c r="L10387" s="6" t="str">
        <f>IFERROR(VLOOKUP($J10387,Lookup!$I:$M,Lookup!K$2,0),"")</f>
        <v/>
      </c>
      <c r="M10387" s="6" t="str">
        <f>IFERROR(VLOOKUP($J10387,Lookup!$I:$M,Lookup!L$2,0),"")</f>
        <v/>
      </c>
      <c r="N10387" s="6" t="str">
        <f>IFERROR(VLOOKUP($J10387,Lookup!$I:$M,Lookup!M$2,0),"")</f>
        <v/>
      </c>
      <c r="O10387" s="6">
        <f>IFERROR(VLOOKUP(E10387,Lookup!B:C,2,0),0)</f>
        <v>0</v>
      </c>
    </row>
    <row r="10388" customHeight="1" spans="11:15">
      <c r="K10388" s="6" t="str">
        <f>IFERROR(VLOOKUP($J10388,Lookup!$I:$M,Lookup!J$2,0),"")</f>
        <v/>
      </c>
      <c r="L10388" s="6" t="str">
        <f>IFERROR(VLOOKUP($J10388,Lookup!$I:$M,Lookup!K$2,0),"")</f>
        <v/>
      </c>
      <c r="M10388" s="6" t="str">
        <f>IFERROR(VLOOKUP($J10388,Lookup!$I:$M,Lookup!L$2,0),"")</f>
        <v/>
      </c>
      <c r="N10388" s="6" t="str">
        <f>IFERROR(VLOOKUP($J10388,Lookup!$I:$M,Lookup!M$2,0),"")</f>
        <v/>
      </c>
      <c r="O10388" s="6">
        <f>IFERROR(VLOOKUP(E10388,Lookup!B:C,2,0),0)</f>
        <v>0</v>
      </c>
    </row>
    <row r="10389" customHeight="1" spans="11:15">
      <c r="K10389" s="6" t="str">
        <f>IFERROR(VLOOKUP($J10389,Lookup!$I:$M,Lookup!J$2,0),"")</f>
        <v/>
      </c>
      <c r="L10389" s="6" t="str">
        <f>IFERROR(VLOOKUP($J10389,Lookup!$I:$M,Lookup!K$2,0),"")</f>
        <v/>
      </c>
      <c r="M10389" s="6" t="str">
        <f>IFERROR(VLOOKUP($J10389,Lookup!$I:$M,Lookup!L$2,0),"")</f>
        <v/>
      </c>
      <c r="N10389" s="6" t="str">
        <f>IFERROR(VLOOKUP($J10389,Lookup!$I:$M,Lookup!M$2,0),"")</f>
        <v/>
      </c>
      <c r="O10389" s="6">
        <f>IFERROR(VLOOKUP(E10389,Lookup!B:C,2,0),0)</f>
        <v>0</v>
      </c>
    </row>
    <row r="10390" customHeight="1" spans="11:15">
      <c r="K10390" s="6" t="str">
        <f>IFERROR(VLOOKUP($J10390,Lookup!$I:$M,Lookup!J$2,0),"")</f>
        <v/>
      </c>
      <c r="L10390" s="6" t="str">
        <f>IFERROR(VLOOKUP($J10390,Lookup!$I:$M,Lookup!K$2,0),"")</f>
        <v/>
      </c>
      <c r="M10390" s="6" t="str">
        <f>IFERROR(VLOOKUP($J10390,Lookup!$I:$M,Lookup!L$2,0),"")</f>
        <v/>
      </c>
      <c r="N10390" s="6" t="str">
        <f>IFERROR(VLOOKUP($J10390,Lookup!$I:$M,Lookup!M$2,0),"")</f>
        <v/>
      </c>
      <c r="O10390" s="6">
        <f>IFERROR(VLOOKUP(E10390,Lookup!B:C,2,0),0)</f>
        <v>0</v>
      </c>
    </row>
    <row r="10391" customHeight="1" spans="11:15">
      <c r="K10391" s="6" t="str">
        <f>IFERROR(VLOOKUP($J10391,Lookup!$I:$M,Lookup!J$2,0),"")</f>
        <v/>
      </c>
      <c r="L10391" s="6" t="str">
        <f>IFERROR(VLOOKUP($J10391,Lookup!$I:$M,Lookup!K$2,0),"")</f>
        <v/>
      </c>
      <c r="M10391" s="6" t="str">
        <f>IFERROR(VLOOKUP($J10391,Lookup!$I:$M,Lookup!L$2,0),"")</f>
        <v/>
      </c>
      <c r="N10391" s="6" t="str">
        <f>IFERROR(VLOOKUP($J10391,Lookup!$I:$M,Lookup!M$2,0),"")</f>
        <v/>
      </c>
      <c r="O10391" s="6">
        <f>IFERROR(VLOOKUP(E10391,Lookup!B:C,2,0),0)</f>
        <v>0</v>
      </c>
    </row>
    <row r="10392" customHeight="1" spans="11:15">
      <c r="K10392" s="6" t="str">
        <f>IFERROR(VLOOKUP($J10392,Lookup!$I:$M,Lookup!J$2,0),"")</f>
        <v/>
      </c>
      <c r="L10392" s="6" t="str">
        <f>IFERROR(VLOOKUP($J10392,Lookup!$I:$M,Lookup!K$2,0),"")</f>
        <v/>
      </c>
      <c r="M10392" s="6" t="str">
        <f>IFERROR(VLOOKUP($J10392,Lookup!$I:$M,Lookup!L$2,0),"")</f>
        <v/>
      </c>
      <c r="N10392" s="6" t="str">
        <f>IFERROR(VLOOKUP($J10392,Lookup!$I:$M,Lookup!M$2,0),"")</f>
        <v/>
      </c>
      <c r="O10392" s="6">
        <f>IFERROR(VLOOKUP(E10392,Lookup!B:C,2,0),0)</f>
        <v>0</v>
      </c>
    </row>
    <row r="10393" customHeight="1" spans="11:15">
      <c r="K10393" s="6" t="str">
        <f>IFERROR(VLOOKUP($J10393,Lookup!$I:$M,Lookup!J$2,0),"")</f>
        <v/>
      </c>
      <c r="L10393" s="6" t="str">
        <f>IFERROR(VLOOKUP($J10393,Lookup!$I:$M,Lookup!K$2,0),"")</f>
        <v/>
      </c>
      <c r="M10393" s="6" t="str">
        <f>IFERROR(VLOOKUP($J10393,Lookup!$I:$M,Lookup!L$2,0),"")</f>
        <v/>
      </c>
      <c r="N10393" s="6" t="str">
        <f>IFERROR(VLOOKUP($J10393,Lookup!$I:$M,Lookup!M$2,0),"")</f>
        <v/>
      </c>
      <c r="O10393" s="6">
        <f>IFERROR(VLOOKUP(E10393,Lookup!B:C,2,0),0)</f>
        <v>0</v>
      </c>
    </row>
    <row r="10394" customHeight="1" spans="11:15">
      <c r="K10394" s="6" t="str">
        <f>IFERROR(VLOOKUP($J10394,Lookup!$I:$M,Lookup!J$2,0),"")</f>
        <v/>
      </c>
      <c r="L10394" s="6" t="str">
        <f>IFERROR(VLOOKUP($J10394,Lookup!$I:$M,Lookup!K$2,0),"")</f>
        <v/>
      </c>
      <c r="M10394" s="6" t="str">
        <f>IFERROR(VLOOKUP($J10394,Lookup!$I:$M,Lookup!L$2,0),"")</f>
        <v/>
      </c>
      <c r="N10394" s="6" t="str">
        <f>IFERROR(VLOOKUP($J10394,Lookup!$I:$M,Lookup!M$2,0),"")</f>
        <v/>
      </c>
      <c r="O10394" s="6">
        <f>IFERROR(VLOOKUP(E10394,Lookup!B:C,2,0),0)</f>
        <v>0</v>
      </c>
    </row>
    <row r="10395" customHeight="1" spans="11:15">
      <c r="K10395" s="6" t="str">
        <f>IFERROR(VLOOKUP($J10395,Lookup!$I:$M,Lookup!J$2,0),"")</f>
        <v/>
      </c>
      <c r="L10395" s="6" t="str">
        <f>IFERROR(VLOOKUP($J10395,Lookup!$I:$M,Lookup!K$2,0),"")</f>
        <v/>
      </c>
      <c r="M10395" s="6" t="str">
        <f>IFERROR(VLOOKUP($J10395,Lookup!$I:$M,Lookup!L$2,0),"")</f>
        <v/>
      </c>
      <c r="N10395" s="6" t="str">
        <f>IFERROR(VLOOKUP($J10395,Lookup!$I:$M,Lookup!M$2,0),"")</f>
        <v/>
      </c>
      <c r="O10395" s="6">
        <f>IFERROR(VLOOKUP(E10395,Lookup!B:C,2,0),0)</f>
        <v>0</v>
      </c>
    </row>
    <row r="10396" customHeight="1" spans="11:15">
      <c r="K10396" s="6" t="str">
        <f>IFERROR(VLOOKUP($J10396,Lookup!$I:$M,Lookup!J$2,0),"")</f>
        <v/>
      </c>
      <c r="L10396" s="6" t="str">
        <f>IFERROR(VLOOKUP($J10396,Lookup!$I:$M,Lookup!K$2,0),"")</f>
        <v/>
      </c>
      <c r="M10396" s="6" t="str">
        <f>IFERROR(VLOOKUP($J10396,Lookup!$I:$M,Lookup!L$2,0),"")</f>
        <v/>
      </c>
      <c r="N10396" s="6" t="str">
        <f>IFERROR(VLOOKUP($J10396,Lookup!$I:$M,Lookup!M$2,0),"")</f>
        <v/>
      </c>
      <c r="O10396" s="6">
        <f>IFERROR(VLOOKUP(E10396,Lookup!B:C,2,0),0)</f>
        <v>0</v>
      </c>
    </row>
    <row r="10397" customHeight="1" spans="11:15">
      <c r="K10397" s="6" t="str">
        <f>IFERROR(VLOOKUP($J10397,Lookup!$I:$M,Lookup!J$2,0),"")</f>
        <v/>
      </c>
      <c r="L10397" s="6" t="str">
        <f>IFERROR(VLOOKUP($J10397,Lookup!$I:$M,Lookup!K$2,0),"")</f>
        <v/>
      </c>
      <c r="M10397" s="6" t="str">
        <f>IFERROR(VLOOKUP($J10397,Lookup!$I:$M,Lookup!L$2,0),"")</f>
        <v/>
      </c>
      <c r="N10397" s="6" t="str">
        <f>IFERROR(VLOOKUP($J10397,Lookup!$I:$M,Lookup!M$2,0),"")</f>
        <v/>
      </c>
      <c r="O10397" s="6">
        <f>IFERROR(VLOOKUP(E10397,Lookup!B:C,2,0),0)</f>
        <v>0</v>
      </c>
    </row>
    <row r="10398" customHeight="1" spans="11:15">
      <c r="K10398" s="6" t="str">
        <f>IFERROR(VLOOKUP($J10398,Lookup!$I:$M,Lookup!J$2,0),"")</f>
        <v/>
      </c>
      <c r="L10398" s="6" t="str">
        <f>IFERROR(VLOOKUP($J10398,Lookup!$I:$M,Lookup!K$2,0),"")</f>
        <v/>
      </c>
      <c r="M10398" s="6" t="str">
        <f>IFERROR(VLOOKUP($J10398,Lookup!$I:$M,Lookup!L$2,0),"")</f>
        <v/>
      </c>
      <c r="N10398" s="6" t="str">
        <f>IFERROR(VLOOKUP($J10398,Lookup!$I:$M,Lookup!M$2,0),"")</f>
        <v/>
      </c>
      <c r="O10398" s="6">
        <f>IFERROR(VLOOKUP(E10398,Lookup!B:C,2,0),0)</f>
        <v>0</v>
      </c>
    </row>
    <row r="10399" customHeight="1" spans="11:15">
      <c r="K10399" s="6" t="str">
        <f>IFERROR(VLOOKUP($J10399,Lookup!$I:$M,Lookup!J$2,0),"")</f>
        <v/>
      </c>
      <c r="L10399" s="6" t="str">
        <f>IFERROR(VLOOKUP($J10399,Lookup!$I:$M,Lookup!K$2,0),"")</f>
        <v/>
      </c>
      <c r="M10399" s="6" t="str">
        <f>IFERROR(VLOOKUP($J10399,Lookup!$I:$M,Lookup!L$2,0),"")</f>
        <v/>
      </c>
      <c r="N10399" s="6" t="str">
        <f>IFERROR(VLOOKUP($J10399,Lookup!$I:$M,Lookup!M$2,0),"")</f>
        <v/>
      </c>
      <c r="O10399" s="6">
        <f>IFERROR(VLOOKUP(E10399,Lookup!B:C,2,0),0)</f>
        <v>0</v>
      </c>
    </row>
    <row r="10400" customHeight="1" spans="11:15">
      <c r="K10400" s="6" t="str">
        <f>IFERROR(VLOOKUP($J10400,Lookup!$I:$M,Lookup!J$2,0),"")</f>
        <v/>
      </c>
      <c r="L10400" s="6" t="str">
        <f>IFERROR(VLOOKUP($J10400,Lookup!$I:$M,Lookup!K$2,0),"")</f>
        <v/>
      </c>
      <c r="M10400" s="6" t="str">
        <f>IFERROR(VLOOKUP($J10400,Lookup!$I:$M,Lookup!L$2,0),"")</f>
        <v/>
      </c>
      <c r="N10400" s="6" t="str">
        <f>IFERROR(VLOOKUP($J10400,Lookup!$I:$M,Lookup!M$2,0),"")</f>
        <v/>
      </c>
      <c r="O10400" s="6">
        <f>IFERROR(VLOOKUP(E10400,Lookup!B:C,2,0),0)</f>
        <v>0</v>
      </c>
    </row>
    <row r="10401" customHeight="1" spans="11:15">
      <c r="K10401" s="6" t="str">
        <f>IFERROR(VLOOKUP($J10401,Lookup!$I:$M,Lookup!J$2,0),"")</f>
        <v/>
      </c>
      <c r="L10401" s="6" t="str">
        <f>IFERROR(VLOOKUP($J10401,Lookup!$I:$M,Lookup!K$2,0),"")</f>
        <v/>
      </c>
      <c r="M10401" s="6" t="str">
        <f>IFERROR(VLOOKUP($J10401,Lookup!$I:$M,Lookup!L$2,0),"")</f>
        <v/>
      </c>
      <c r="N10401" s="6" t="str">
        <f>IFERROR(VLOOKUP($J10401,Lookup!$I:$M,Lookup!M$2,0),"")</f>
        <v/>
      </c>
      <c r="O10401" s="6">
        <f>IFERROR(VLOOKUP(E10401,Lookup!B:C,2,0),0)</f>
        <v>0</v>
      </c>
    </row>
    <row r="10402" customHeight="1" spans="11:15">
      <c r="K10402" s="6" t="str">
        <f>IFERROR(VLOOKUP($J10402,Lookup!$I:$M,Lookup!J$2,0),"")</f>
        <v/>
      </c>
      <c r="L10402" s="6" t="str">
        <f>IFERROR(VLOOKUP($J10402,Lookup!$I:$M,Lookup!K$2,0),"")</f>
        <v/>
      </c>
      <c r="M10402" s="6" t="str">
        <f>IFERROR(VLOOKUP($J10402,Lookup!$I:$M,Lookup!L$2,0),"")</f>
        <v/>
      </c>
      <c r="N10402" s="6" t="str">
        <f>IFERROR(VLOOKUP($J10402,Lookup!$I:$M,Lookup!M$2,0),"")</f>
        <v/>
      </c>
      <c r="O10402" s="6">
        <f>IFERROR(VLOOKUP(E10402,Lookup!B:C,2,0),0)</f>
        <v>0</v>
      </c>
    </row>
    <row r="10403" customHeight="1" spans="11:15">
      <c r="K10403" s="6" t="str">
        <f>IFERROR(VLOOKUP($J10403,Lookup!$I:$M,Lookup!J$2,0),"")</f>
        <v/>
      </c>
      <c r="L10403" s="6" t="str">
        <f>IFERROR(VLOOKUP($J10403,Lookup!$I:$M,Lookup!K$2,0),"")</f>
        <v/>
      </c>
      <c r="M10403" s="6" t="str">
        <f>IFERROR(VLOOKUP($J10403,Lookup!$I:$M,Lookup!L$2,0),"")</f>
        <v/>
      </c>
      <c r="N10403" s="6" t="str">
        <f>IFERROR(VLOOKUP($J10403,Lookup!$I:$M,Lookup!M$2,0),"")</f>
        <v/>
      </c>
      <c r="O10403" s="6">
        <f>IFERROR(VLOOKUP(E10403,Lookup!B:C,2,0),0)</f>
        <v>0</v>
      </c>
    </row>
    <row r="10404" customHeight="1" spans="11:15">
      <c r="K10404" s="6" t="str">
        <f>IFERROR(VLOOKUP($J10404,Lookup!$I:$M,Lookup!J$2,0),"")</f>
        <v/>
      </c>
      <c r="L10404" s="6" t="str">
        <f>IFERROR(VLOOKUP($J10404,Lookup!$I:$M,Lookup!K$2,0),"")</f>
        <v/>
      </c>
      <c r="M10404" s="6" t="str">
        <f>IFERROR(VLOOKUP($J10404,Lookup!$I:$M,Lookup!L$2,0),"")</f>
        <v/>
      </c>
      <c r="N10404" s="6" t="str">
        <f>IFERROR(VLOOKUP($J10404,Lookup!$I:$M,Lookup!M$2,0),"")</f>
        <v/>
      </c>
      <c r="O10404" s="6">
        <f>IFERROR(VLOOKUP(E10404,Lookup!B:C,2,0),0)</f>
        <v>0</v>
      </c>
    </row>
    <row r="10405" customHeight="1" spans="11:15">
      <c r="K10405" s="6" t="str">
        <f>IFERROR(VLOOKUP($J10405,Lookup!$I:$M,Lookup!J$2,0),"")</f>
        <v/>
      </c>
      <c r="L10405" s="6" t="str">
        <f>IFERROR(VLOOKUP($J10405,Lookup!$I:$M,Lookup!K$2,0),"")</f>
        <v/>
      </c>
      <c r="M10405" s="6" t="str">
        <f>IFERROR(VLOOKUP($J10405,Lookup!$I:$M,Lookup!L$2,0),"")</f>
        <v/>
      </c>
      <c r="N10405" s="6" t="str">
        <f>IFERROR(VLOOKUP($J10405,Lookup!$I:$M,Lookup!M$2,0),"")</f>
        <v/>
      </c>
      <c r="O10405" s="6">
        <f>IFERROR(VLOOKUP(E10405,Lookup!B:C,2,0),0)</f>
        <v>0</v>
      </c>
    </row>
    <row r="10406" customHeight="1" spans="11:15">
      <c r="K10406" s="6" t="str">
        <f>IFERROR(VLOOKUP($J10406,Lookup!$I:$M,Lookup!J$2,0),"")</f>
        <v/>
      </c>
      <c r="L10406" s="6" t="str">
        <f>IFERROR(VLOOKUP($J10406,Lookup!$I:$M,Lookup!K$2,0),"")</f>
        <v/>
      </c>
      <c r="M10406" s="6" t="str">
        <f>IFERROR(VLOOKUP($J10406,Lookup!$I:$M,Lookup!L$2,0),"")</f>
        <v/>
      </c>
      <c r="N10406" s="6" t="str">
        <f>IFERROR(VLOOKUP($J10406,Lookup!$I:$M,Lookup!M$2,0),"")</f>
        <v/>
      </c>
      <c r="O10406" s="6">
        <f>IFERROR(VLOOKUP(E10406,Lookup!B:C,2,0),0)</f>
        <v>0</v>
      </c>
    </row>
    <row r="10407" customHeight="1" spans="11:15">
      <c r="K10407" s="6" t="str">
        <f>IFERROR(VLOOKUP($J10407,Lookup!$I:$M,Lookup!J$2,0),"")</f>
        <v/>
      </c>
      <c r="L10407" s="6" t="str">
        <f>IFERROR(VLOOKUP($J10407,Lookup!$I:$M,Lookup!K$2,0),"")</f>
        <v/>
      </c>
      <c r="M10407" s="6" t="str">
        <f>IFERROR(VLOOKUP($J10407,Lookup!$I:$M,Lookup!L$2,0),"")</f>
        <v/>
      </c>
      <c r="N10407" s="6" t="str">
        <f>IFERROR(VLOOKUP($J10407,Lookup!$I:$M,Lookup!M$2,0),"")</f>
        <v/>
      </c>
      <c r="O10407" s="6">
        <f>IFERROR(VLOOKUP(E10407,Lookup!B:C,2,0),0)</f>
        <v>0</v>
      </c>
    </row>
    <row r="10408" customHeight="1" spans="11:15">
      <c r="K10408" s="6" t="str">
        <f>IFERROR(VLOOKUP($J10408,Lookup!$I:$M,Lookup!J$2,0),"")</f>
        <v/>
      </c>
      <c r="L10408" s="6" t="str">
        <f>IFERROR(VLOOKUP($J10408,Lookup!$I:$M,Lookup!K$2,0),"")</f>
        <v/>
      </c>
      <c r="M10408" s="6" t="str">
        <f>IFERROR(VLOOKUP($J10408,Lookup!$I:$M,Lookup!L$2,0),"")</f>
        <v/>
      </c>
      <c r="N10408" s="6" t="str">
        <f>IFERROR(VLOOKUP($J10408,Lookup!$I:$M,Lookup!M$2,0),"")</f>
        <v/>
      </c>
      <c r="O10408" s="6">
        <f>IFERROR(VLOOKUP(E10408,Lookup!B:C,2,0),0)</f>
        <v>0</v>
      </c>
    </row>
    <row r="10409" customHeight="1" spans="11:15">
      <c r="K10409" s="6" t="str">
        <f>IFERROR(VLOOKUP($J10409,Lookup!$I:$M,Lookup!J$2,0),"")</f>
        <v/>
      </c>
      <c r="L10409" s="6" t="str">
        <f>IFERROR(VLOOKUP($J10409,Lookup!$I:$M,Lookup!K$2,0),"")</f>
        <v/>
      </c>
      <c r="M10409" s="6" t="str">
        <f>IFERROR(VLOOKUP($J10409,Lookup!$I:$M,Lookup!L$2,0),"")</f>
        <v/>
      </c>
      <c r="N10409" s="6" t="str">
        <f>IFERROR(VLOOKUP($J10409,Lookup!$I:$M,Lookup!M$2,0),"")</f>
        <v/>
      </c>
      <c r="O10409" s="6">
        <f>IFERROR(VLOOKUP(E10409,Lookup!B:C,2,0),0)</f>
        <v>0</v>
      </c>
    </row>
    <row r="10410" customHeight="1" spans="11:15">
      <c r="K10410" s="6" t="str">
        <f>IFERROR(VLOOKUP($J10410,Lookup!$I:$M,Lookup!J$2,0),"")</f>
        <v/>
      </c>
      <c r="L10410" s="6" t="str">
        <f>IFERROR(VLOOKUP($J10410,Lookup!$I:$M,Lookup!K$2,0),"")</f>
        <v/>
      </c>
      <c r="M10410" s="6" t="str">
        <f>IFERROR(VLOOKUP($J10410,Lookup!$I:$M,Lookup!L$2,0),"")</f>
        <v/>
      </c>
      <c r="N10410" s="6" t="str">
        <f>IFERROR(VLOOKUP($J10410,Lookup!$I:$M,Lookup!M$2,0),"")</f>
        <v/>
      </c>
      <c r="O10410" s="6">
        <f>IFERROR(VLOOKUP(E10410,Lookup!B:C,2,0),0)</f>
        <v>0</v>
      </c>
    </row>
    <row r="10411" customHeight="1" spans="11:15">
      <c r="K10411" s="6" t="str">
        <f>IFERROR(VLOOKUP($J10411,Lookup!$I:$M,Lookup!J$2,0),"")</f>
        <v/>
      </c>
      <c r="L10411" s="6" t="str">
        <f>IFERROR(VLOOKUP($J10411,Lookup!$I:$M,Lookup!K$2,0),"")</f>
        <v/>
      </c>
      <c r="M10411" s="6" t="str">
        <f>IFERROR(VLOOKUP($J10411,Lookup!$I:$M,Lookup!L$2,0),"")</f>
        <v/>
      </c>
      <c r="N10411" s="6" t="str">
        <f>IFERROR(VLOOKUP($J10411,Lookup!$I:$M,Lookup!M$2,0),"")</f>
        <v/>
      </c>
      <c r="O10411" s="6">
        <f>IFERROR(VLOOKUP(E10411,Lookup!B:C,2,0),0)</f>
        <v>0</v>
      </c>
    </row>
    <row r="10412" customHeight="1" spans="11:15">
      <c r="K10412" s="6" t="str">
        <f>IFERROR(VLOOKUP($J10412,Lookup!$I:$M,Lookup!J$2,0),"")</f>
        <v/>
      </c>
      <c r="L10412" s="6" t="str">
        <f>IFERROR(VLOOKUP($J10412,Lookup!$I:$M,Lookup!K$2,0),"")</f>
        <v/>
      </c>
      <c r="M10412" s="6" t="str">
        <f>IFERROR(VLOOKUP($J10412,Lookup!$I:$M,Lookup!L$2,0),"")</f>
        <v/>
      </c>
      <c r="N10412" s="6" t="str">
        <f>IFERROR(VLOOKUP($J10412,Lookup!$I:$M,Lookup!M$2,0),"")</f>
        <v/>
      </c>
      <c r="O10412" s="6">
        <f>IFERROR(VLOOKUP(E10412,Lookup!B:C,2,0),0)</f>
        <v>0</v>
      </c>
    </row>
    <row r="10413" customHeight="1" spans="11:15">
      <c r="K10413" s="6" t="str">
        <f>IFERROR(VLOOKUP($J10413,Lookup!$I:$M,Lookup!J$2,0),"")</f>
        <v/>
      </c>
      <c r="L10413" s="6" t="str">
        <f>IFERROR(VLOOKUP($J10413,Lookup!$I:$M,Lookup!K$2,0),"")</f>
        <v/>
      </c>
      <c r="M10413" s="6" t="str">
        <f>IFERROR(VLOOKUP($J10413,Lookup!$I:$M,Lookup!L$2,0),"")</f>
        <v/>
      </c>
      <c r="N10413" s="6" t="str">
        <f>IFERROR(VLOOKUP($J10413,Lookup!$I:$M,Lookup!M$2,0),"")</f>
        <v/>
      </c>
      <c r="O10413" s="6">
        <f>IFERROR(VLOOKUP(E10413,Lookup!B:C,2,0),0)</f>
        <v>0</v>
      </c>
    </row>
    <row r="10414" customHeight="1" spans="11:15">
      <c r="K10414" s="6" t="str">
        <f>IFERROR(VLOOKUP($J10414,Lookup!$I:$M,Lookup!J$2,0),"")</f>
        <v/>
      </c>
      <c r="L10414" s="6" t="str">
        <f>IFERROR(VLOOKUP($J10414,Lookup!$I:$M,Lookup!K$2,0),"")</f>
        <v/>
      </c>
      <c r="M10414" s="6" t="str">
        <f>IFERROR(VLOOKUP($J10414,Lookup!$I:$M,Lookup!L$2,0),"")</f>
        <v/>
      </c>
      <c r="N10414" s="6" t="str">
        <f>IFERROR(VLOOKUP($J10414,Lookup!$I:$M,Lookup!M$2,0),"")</f>
        <v/>
      </c>
      <c r="O10414" s="6">
        <f>IFERROR(VLOOKUP(E10414,Lookup!B:C,2,0),0)</f>
        <v>0</v>
      </c>
    </row>
    <row r="10415" customHeight="1" spans="11:15">
      <c r="K10415" s="6" t="str">
        <f>IFERROR(VLOOKUP($J10415,Lookup!$I:$M,Lookup!J$2,0),"")</f>
        <v/>
      </c>
      <c r="L10415" s="6" t="str">
        <f>IFERROR(VLOOKUP($J10415,Lookup!$I:$M,Lookup!K$2,0),"")</f>
        <v/>
      </c>
      <c r="M10415" s="6" t="str">
        <f>IFERROR(VLOOKUP($J10415,Lookup!$I:$M,Lookup!L$2,0),"")</f>
        <v/>
      </c>
      <c r="N10415" s="6" t="str">
        <f>IFERROR(VLOOKUP($J10415,Lookup!$I:$M,Lookup!M$2,0),"")</f>
        <v/>
      </c>
      <c r="O10415" s="6">
        <f>IFERROR(VLOOKUP(E10415,Lookup!B:C,2,0),0)</f>
        <v>0</v>
      </c>
    </row>
    <row r="10416" customHeight="1" spans="11:15">
      <c r="K10416" s="6" t="str">
        <f>IFERROR(VLOOKUP($J10416,Lookup!$I:$M,Lookup!J$2,0),"")</f>
        <v/>
      </c>
      <c r="L10416" s="6" t="str">
        <f>IFERROR(VLOOKUP($J10416,Lookup!$I:$M,Lookup!K$2,0),"")</f>
        <v/>
      </c>
      <c r="M10416" s="6" t="str">
        <f>IFERROR(VLOOKUP($J10416,Lookup!$I:$M,Lookup!L$2,0),"")</f>
        <v/>
      </c>
      <c r="N10416" s="6" t="str">
        <f>IFERROR(VLOOKUP($J10416,Lookup!$I:$M,Lookup!M$2,0),"")</f>
        <v/>
      </c>
      <c r="O10416" s="6">
        <f>IFERROR(VLOOKUP(E10416,Lookup!B:C,2,0),0)</f>
        <v>0</v>
      </c>
    </row>
    <row r="10417" customHeight="1" spans="11:15">
      <c r="K10417" s="6" t="str">
        <f>IFERROR(VLOOKUP($J10417,Lookup!$I:$M,Lookup!J$2,0),"")</f>
        <v/>
      </c>
      <c r="L10417" s="6" t="str">
        <f>IFERROR(VLOOKUP($J10417,Lookup!$I:$M,Lookup!K$2,0),"")</f>
        <v/>
      </c>
      <c r="M10417" s="6" t="str">
        <f>IFERROR(VLOOKUP($J10417,Lookup!$I:$M,Lookup!L$2,0),"")</f>
        <v/>
      </c>
      <c r="N10417" s="6" t="str">
        <f>IFERROR(VLOOKUP($J10417,Lookup!$I:$M,Lookup!M$2,0),"")</f>
        <v/>
      </c>
      <c r="O10417" s="6">
        <f>IFERROR(VLOOKUP(E10417,Lookup!B:C,2,0),0)</f>
        <v>0</v>
      </c>
    </row>
    <row r="10418" customHeight="1" spans="11:15">
      <c r="K10418" s="6" t="str">
        <f>IFERROR(VLOOKUP($J10418,Lookup!$I:$M,Lookup!J$2,0),"")</f>
        <v/>
      </c>
      <c r="L10418" s="6" t="str">
        <f>IFERROR(VLOOKUP($J10418,Lookup!$I:$M,Lookup!K$2,0),"")</f>
        <v/>
      </c>
      <c r="M10418" s="6" t="str">
        <f>IFERROR(VLOOKUP($J10418,Lookup!$I:$M,Lookup!L$2,0),"")</f>
        <v/>
      </c>
      <c r="N10418" s="6" t="str">
        <f>IFERROR(VLOOKUP($J10418,Lookup!$I:$M,Lookup!M$2,0),"")</f>
        <v/>
      </c>
      <c r="O10418" s="6">
        <f>IFERROR(VLOOKUP(E10418,Lookup!B:C,2,0),0)</f>
        <v>0</v>
      </c>
    </row>
    <row r="10419" customHeight="1" spans="11:15">
      <c r="K10419" s="6" t="str">
        <f>IFERROR(VLOOKUP($J10419,Lookup!$I:$M,Lookup!J$2,0),"")</f>
        <v/>
      </c>
      <c r="L10419" s="6" t="str">
        <f>IFERROR(VLOOKUP($J10419,Lookup!$I:$M,Lookup!K$2,0),"")</f>
        <v/>
      </c>
      <c r="M10419" s="6" t="str">
        <f>IFERROR(VLOOKUP($J10419,Lookup!$I:$M,Lookup!L$2,0),"")</f>
        <v/>
      </c>
      <c r="N10419" s="6" t="str">
        <f>IFERROR(VLOOKUP($J10419,Lookup!$I:$M,Lookup!M$2,0),"")</f>
        <v/>
      </c>
      <c r="O10419" s="6">
        <f>IFERROR(VLOOKUP(E10419,Lookup!B:C,2,0),0)</f>
        <v>0</v>
      </c>
    </row>
    <row r="10420" customHeight="1" spans="11:15">
      <c r="K10420" s="6" t="str">
        <f>IFERROR(VLOOKUP($J10420,Lookup!$I:$M,Lookup!J$2,0),"")</f>
        <v/>
      </c>
      <c r="L10420" s="6" t="str">
        <f>IFERROR(VLOOKUP($J10420,Lookup!$I:$M,Lookup!K$2,0),"")</f>
        <v/>
      </c>
      <c r="M10420" s="6" t="str">
        <f>IFERROR(VLOOKUP($J10420,Lookup!$I:$M,Lookup!L$2,0),"")</f>
        <v/>
      </c>
      <c r="N10420" s="6" t="str">
        <f>IFERROR(VLOOKUP($J10420,Lookup!$I:$M,Lookup!M$2,0),"")</f>
        <v/>
      </c>
      <c r="O10420" s="6">
        <f>IFERROR(VLOOKUP(E10420,Lookup!B:C,2,0),0)</f>
        <v>0</v>
      </c>
    </row>
    <row r="10421" customHeight="1" spans="11:15">
      <c r="K10421" s="6" t="str">
        <f>IFERROR(VLOOKUP($J10421,Lookup!$I:$M,Lookup!J$2,0),"")</f>
        <v/>
      </c>
      <c r="L10421" s="6" t="str">
        <f>IFERROR(VLOOKUP($J10421,Lookup!$I:$M,Lookup!K$2,0),"")</f>
        <v/>
      </c>
      <c r="M10421" s="6" t="str">
        <f>IFERROR(VLOOKUP($J10421,Lookup!$I:$M,Lookup!L$2,0),"")</f>
        <v/>
      </c>
      <c r="N10421" s="6" t="str">
        <f>IFERROR(VLOOKUP($J10421,Lookup!$I:$M,Lookup!M$2,0),"")</f>
        <v/>
      </c>
      <c r="O10421" s="6">
        <f>IFERROR(VLOOKUP(E10421,Lookup!B:C,2,0),0)</f>
        <v>0</v>
      </c>
    </row>
    <row r="10422" customHeight="1" spans="11:15">
      <c r="K10422" s="6" t="str">
        <f>IFERROR(VLOOKUP($J10422,Lookup!$I:$M,Lookup!J$2,0),"")</f>
        <v/>
      </c>
      <c r="L10422" s="6" t="str">
        <f>IFERROR(VLOOKUP($J10422,Lookup!$I:$M,Lookup!K$2,0),"")</f>
        <v/>
      </c>
      <c r="M10422" s="6" t="str">
        <f>IFERROR(VLOOKUP($J10422,Lookup!$I:$M,Lookup!L$2,0),"")</f>
        <v/>
      </c>
      <c r="N10422" s="6" t="str">
        <f>IFERROR(VLOOKUP($J10422,Lookup!$I:$M,Lookup!M$2,0),"")</f>
        <v/>
      </c>
      <c r="O10422" s="6">
        <f>IFERROR(VLOOKUP(E10422,Lookup!B:C,2,0),0)</f>
        <v>0</v>
      </c>
    </row>
    <row r="10423" customHeight="1" spans="11:15">
      <c r="K10423" s="6" t="str">
        <f>IFERROR(VLOOKUP($J10423,Lookup!$I:$M,Lookup!J$2,0),"")</f>
        <v/>
      </c>
      <c r="L10423" s="6" t="str">
        <f>IFERROR(VLOOKUP($J10423,Lookup!$I:$M,Lookup!K$2,0),"")</f>
        <v/>
      </c>
      <c r="M10423" s="6" t="str">
        <f>IFERROR(VLOOKUP($J10423,Lookup!$I:$M,Lookup!L$2,0),"")</f>
        <v/>
      </c>
      <c r="N10423" s="6" t="str">
        <f>IFERROR(VLOOKUP($J10423,Lookup!$I:$M,Lookup!M$2,0),"")</f>
        <v/>
      </c>
      <c r="O10423" s="6">
        <f>IFERROR(VLOOKUP(E10423,Lookup!B:C,2,0),0)</f>
        <v>0</v>
      </c>
    </row>
    <row r="10424" customHeight="1" spans="11:15">
      <c r="K10424" s="6" t="str">
        <f>IFERROR(VLOOKUP($J10424,Lookup!$I:$M,Lookup!J$2,0),"")</f>
        <v/>
      </c>
      <c r="L10424" s="6" t="str">
        <f>IFERROR(VLOOKUP($J10424,Lookup!$I:$M,Lookup!K$2,0),"")</f>
        <v/>
      </c>
      <c r="M10424" s="6" t="str">
        <f>IFERROR(VLOOKUP($J10424,Lookup!$I:$M,Lookup!L$2,0),"")</f>
        <v/>
      </c>
      <c r="N10424" s="6" t="str">
        <f>IFERROR(VLOOKUP($J10424,Lookup!$I:$M,Lookup!M$2,0),"")</f>
        <v/>
      </c>
      <c r="O10424" s="6">
        <f>IFERROR(VLOOKUP(E10424,Lookup!B:C,2,0),0)</f>
        <v>0</v>
      </c>
    </row>
    <row r="10425" customHeight="1" spans="11:15">
      <c r="K10425" s="6" t="str">
        <f>IFERROR(VLOOKUP($J10425,Lookup!$I:$M,Lookup!J$2,0),"")</f>
        <v/>
      </c>
      <c r="L10425" s="6" t="str">
        <f>IFERROR(VLOOKUP($J10425,Lookup!$I:$M,Lookup!K$2,0),"")</f>
        <v/>
      </c>
      <c r="M10425" s="6" t="str">
        <f>IFERROR(VLOOKUP($J10425,Lookup!$I:$M,Lookup!L$2,0),"")</f>
        <v/>
      </c>
      <c r="N10425" s="6" t="str">
        <f>IFERROR(VLOOKUP($J10425,Lookup!$I:$M,Lookup!M$2,0),"")</f>
        <v/>
      </c>
      <c r="O10425" s="6">
        <f>IFERROR(VLOOKUP(E10425,Lookup!B:C,2,0),0)</f>
        <v>0</v>
      </c>
    </row>
    <row r="10426" customHeight="1" spans="11:15">
      <c r="K10426" s="6" t="str">
        <f>IFERROR(VLOOKUP($J10426,Lookup!$I:$M,Lookup!J$2,0),"")</f>
        <v/>
      </c>
      <c r="L10426" s="6" t="str">
        <f>IFERROR(VLOOKUP($J10426,Lookup!$I:$M,Lookup!K$2,0),"")</f>
        <v/>
      </c>
      <c r="M10426" s="6" t="str">
        <f>IFERROR(VLOOKUP($J10426,Lookup!$I:$M,Lookup!L$2,0),"")</f>
        <v/>
      </c>
      <c r="N10426" s="6" t="str">
        <f>IFERROR(VLOOKUP($J10426,Lookup!$I:$M,Lookup!M$2,0),"")</f>
        <v/>
      </c>
      <c r="O10426" s="6">
        <f>IFERROR(VLOOKUP(E10426,Lookup!B:C,2,0),0)</f>
        <v>0</v>
      </c>
    </row>
    <row r="10427" customHeight="1" spans="11:15">
      <c r="K10427" s="6" t="str">
        <f>IFERROR(VLOOKUP($J10427,Lookup!$I:$M,Lookup!J$2,0),"")</f>
        <v/>
      </c>
      <c r="L10427" s="6" t="str">
        <f>IFERROR(VLOOKUP($J10427,Lookup!$I:$M,Lookup!K$2,0),"")</f>
        <v/>
      </c>
      <c r="M10427" s="6" t="str">
        <f>IFERROR(VLOOKUP($J10427,Lookup!$I:$M,Lookup!L$2,0),"")</f>
        <v/>
      </c>
      <c r="N10427" s="6" t="str">
        <f>IFERROR(VLOOKUP($J10427,Lookup!$I:$M,Lookup!M$2,0),"")</f>
        <v/>
      </c>
      <c r="O10427" s="6">
        <f>IFERROR(VLOOKUP(E10427,Lookup!B:C,2,0),0)</f>
        <v>0</v>
      </c>
    </row>
    <row r="10428" customHeight="1" spans="11:15">
      <c r="K10428" s="6" t="str">
        <f>IFERROR(VLOOKUP($J10428,Lookup!$I:$M,Lookup!J$2,0),"")</f>
        <v/>
      </c>
      <c r="L10428" s="6" t="str">
        <f>IFERROR(VLOOKUP($J10428,Lookup!$I:$M,Lookup!K$2,0),"")</f>
        <v/>
      </c>
      <c r="M10428" s="6" t="str">
        <f>IFERROR(VLOOKUP($J10428,Lookup!$I:$M,Lookup!L$2,0),"")</f>
        <v/>
      </c>
      <c r="N10428" s="6" t="str">
        <f>IFERROR(VLOOKUP($J10428,Lookup!$I:$M,Lookup!M$2,0),"")</f>
        <v/>
      </c>
      <c r="O10428" s="6">
        <f>IFERROR(VLOOKUP(E10428,Lookup!B:C,2,0),0)</f>
        <v>0</v>
      </c>
    </row>
    <row r="10429" customHeight="1" spans="11:15">
      <c r="K10429" s="6" t="str">
        <f>IFERROR(VLOOKUP($J10429,Lookup!$I:$M,Lookup!J$2,0),"")</f>
        <v/>
      </c>
      <c r="L10429" s="6" t="str">
        <f>IFERROR(VLOOKUP($J10429,Lookup!$I:$M,Lookup!K$2,0),"")</f>
        <v/>
      </c>
      <c r="M10429" s="6" t="str">
        <f>IFERROR(VLOOKUP($J10429,Lookup!$I:$M,Lookup!L$2,0),"")</f>
        <v/>
      </c>
      <c r="N10429" s="6" t="str">
        <f>IFERROR(VLOOKUP($J10429,Lookup!$I:$M,Lookup!M$2,0),"")</f>
        <v/>
      </c>
      <c r="O10429" s="6">
        <f>IFERROR(VLOOKUP(E10429,Lookup!B:C,2,0),0)</f>
        <v>0</v>
      </c>
    </row>
    <row r="10430" customHeight="1" spans="11:15">
      <c r="K10430" s="6" t="str">
        <f>IFERROR(VLOOKUP($J10430,Lookup!$I:$M,Lookup!J$2,0),"")</f>
        <v/>
      </c>
      <c r="L10430" s="6" t="str">
        <f>IFERROR(VLOOKUP($J10430,Lookup!$I:$M,Lookup!K$2,0),"")</f>
        <v/>
      </c>
      <c r="M10430" s="6" t="str">
        <f>IFERROR(VLOOKUP($J10430,Lookup!$I:$M,Lookup!L$2,0),"")</f>
        <v/>
      </c>
      <c r="N10430" s="6" t="str">
        <f>IFERROR(VLOOKUP($J10430,Lookup!$I:$M,Lookup!M$2,0),"")</f>
        <v/>
      </c>
      <c r="O10430" s="6">
        <f>IFERROR(VLOOKUP(E10430,Lookup!B:C,2,0),0)</f>
        <v>0</v>
      </c>
    </row>
    <row r="10431" customHeight="1" spans="11:15">
      <c r="K10431" s="6" t="str">
        <f>IFERROR(VLOOKUP($J10431,Lookup!$I:$M,Lookup!J$2,0),"")</f>
        <v/>
      </c>
      <c r="L10431" s="6" t="str">
        <f>IFERROR(VLOOKUP($J10431,Lookup!$I:$M,Lookup!K$2,0),"")</f>
        <v/>
      </c>
      <c r="M10431" s="6" t="str">
        <f>IFERROR(VLOOKUP($J10431,Lookup!$I:$M,Lookup!L$2,0),"")</f>
        <v/>
      </c>
      <c r="N10431" s="6" t="str">
        <f>IFERROR(VLOOKUP($J10431,Lookup!$I:$M,Lookup!M$2,0),"")</f>
        <v/>
      </c>
      <c r="O10431" s="6">
        <f>IFERROR(VLOOKUP(E10431,Lookup!B:C,2,0),0)</f>
        <v>0</v>
      </c>
    </row>
    <row r="10432" customHeight="1" spans="11:15">
      <c r="K10432" s="6" t="str">
        <f>IFERROR(VLOOKUP($J10432,Lookup!$I:$M,Lookup!J$2,0),"")</f>
        <v/>
      </c>
      <c r="L10432" s="6" t="str">
        <f>IFERROR(VLOOKUP($J10432,Lookup!$I:$M,Lookup!K$2,0),"")</f>
        <v/>
      </c>
      <c r="M10432" s="6" t="str">
        <f>IFERROR(VLOOKUP($J10432,Lookup!$I:$M,Lookup!L$2,0),"")</f>
        <v/>
      </c>
      <c r="N10432" s="6" t="str">
        <f>IFERROR(VLOOKUP($J10432,Lookup!$I:$M,Lookup!M$2,0),"")</f>
        <v/>
      </c>
      <c r="O10432" s="6">
        <f>IFERROR(VLOOKUP(E10432,Lookup!B:C,2,0),0)</f>
        <v>0</v>
      </c>
    </row>
    <row r="10433" customHeight="1" spans="11:15">
      <c r="K10433" s="6" t="str">
        <f>IFERROR(VLOOKUP($J10433,Lookup!$I:$M,Lookup!J$2,0),"")</f>
        <v/>
      </c>
      <c r="L10433" s="6" t="str">
        <f>IFERROR(VLOOKUP($J10433,Lookup!$I:$M,Lookup!K$2,0),"")</f>
        <v/>
      </c>
      <c r="M10433" s="6" t="str">
        <f>IFERROR(VLOOKUP($J10433,Lookup!$I:$M,Lookup!L$2,0),"")</f>
        <v/>
      </c>
      <c r="N10433" s="6" t="str">
        <f>IFERROR(VLOOKUP($J10433,Lookup!$I:$M,Lookup!M$2,0),"")</f>
        <v/>
      </c>
      <c r="O10433" s="6">
        <f>IFERROR(VLOOKUP(E10433,Lookup!B:C,2,0),0)</f>
        <v>0</v>
      </c>
    </row>
    <row r="10434" customHeight="1" spans="11:15">
      <c r="K10434" s="6" t="str">
        <f>IFERROR(VLOOKUP($J10434,Lookup!$I:$M,Lookup!J$2,0),"")</f>
        <v/>
      </c>
      <c r="L10434" s="6" t="str">
        <f>IFERROR(VLOOKUP($J10434,Lookup!$I:$M,Lookup!K$2,0),"")</f>
        <v/>
      </c>
      <c r="M10434" s="6" t="str">
        <f>IFERROR(VLOOKUP($J10434,Lookup!$I:$M,Lookup!L$2,0),"")</f>
        <v/>
      </c>
      <c r="N10434" s="6" t="str">
        <f>IFERROR(VLOOKUP($J10434,Lookup!$I:$M,Lookup!M$2,0),"")</f>
        <v/>
      </c>
      <c r="O10434" s="6">
        <f>IFERROR(VLOOKUP(E10434,Lookup!B:C,2,0),0)</f>
        <v>0</v>
      </c>
    </row>
    <row r="10435" customHeight="1" spans="11:15">
      <c r="K10435" s="6" t="str">
        <f>IFERROR(VLOOKUP($J10435,Lookup!$I:$M,Lookup!J$2,0),"")</f>
        <v/>
      </c>
      <c r="L10435" s="6" t="str">
        <f>IFERROR(VLOOKUP($J10435,Lookup!$I:$M,Lookup!K$2,0),"")</f>
        <v/>
      </c>
      <c r="M10435" s="6" t="str">
        <f>IFERROR(VLOOKUP($J10435,Lookup!$I:$M,Lookup!L$2,0),"")</f>
        <v/>
      </c>
      <c r="N10435" s="6" t="str">
        <f>IFERROR(VLOOKUP($J10435,Lookup!$I:$M,Lookup!M$2,0),"")</f>
        <v/>
      </c>
      <c r="O10435" s="6">
        <f>IFERROR(VLOOKUP(E10435,Lookup!B:C,2,0),0)</f>
        <v>0</v>
      </c>
    </row>
    <row r="10436" customHeight="1" spans="11:15">
      <c r="K10436" s="6" t="str">
        <f>IFERROR(VLOOKUP($J10436,Lookup!$I:$M,Lookup!J$2,0),"")</f>
        <v/>
      </c>
      <c r="L10436" s="6" t="str">
        <f>IFERROR(VLOOKUP($J10436,Lookup!$I:$M,Lookup!K$2,0),"")</f>
        <v/>
      </c>
      <c r="M10436" s="6" t="str">
        <f>IFERROR(VLOOKUP($J10436,Lookup!$I:$M,Lookup!L$2,0),"")</f>
        <v/>
      </c>
      <c r="N10436" s="6" t="str">
        <f>IFERROR(VLOOKUP($J10436,Lookup!$I:$M,Lookup!M$2,0),"")</f>
        <v/>
      </c>
      <c r="O10436" s="6">
        <f>IFERROR(VLOOKUP(E10436,Lookup!B:C,2,0),0)</f>
        <v>0</v>
      </c>
    </row>
    <row r="10437" customHeight="1" spans="11:15">
      <c r="K10437" s="6" t="str">
        <f>IFERROR(VLOOKUP($J10437,Lookup!$I:$M,Lookup!J$2,0),"")</f>
        <v/>
      </c>
      <c r="L10437" s="6" t="str">
        <f>IFERROR(VLOOKUP($J10437,Lookup!$I:$M,Lookup!K$2,0),"")</f>
        <v/>
      </c>
      <c r="M10437" s="6" t="str">
        <f>IFERROR(VLOOKUP($J10437,Lookup!$I:$M,Lookup!L$2,0),"")</f>
        <v/>
      </c>
      <c r="N10437" s="6" t="str">
        <f>IFERROR(VLOOKUP($J10437,Lookup!$I:$M,Lookup!M$2,0),"")</f>
        <v/>
      </c>
      <c r="O10437" s="6">
        <f>IFERROR(VLOOKUP(E10437,Lookup!B:C,2,0),0)</f>
        <v>0</v>
      </c>
    </row>
    <row r="10438" customHeight="1" spans="11:15">
      <c r="K10438" s="6" t="str">
        <f>IFERROR(VLOOKUP($J10438,Lookup!$I:$M,Lookup!J$2,0),"")</f>
        <v/>
      </c>
      <c r="L10438" s="6" t="str">
        <f>IFERROR(VLOOKUP($J10438,Lookup!$I:$M,Lookup!K$2,0),"")</f>
        <v/>
      </c>
      <c r="M10438" s="6" t="str">
        <f>IFERROR(VLOOKUP($J10438,Lookup!$I:$M,Lookup!L$2,0),"")</f>
        <v/>
      </c>
      <c r="N10438" s="6" t="str">
        <f>IFERROR(VLOOKUP($J10438,Lookup!$I:$M,Lookup!M$2,0),"")</f>
        <v/>
      </c>
      <c r="O10438" s="6">
        <f>IFERROR(VLOOKUP(E10438,Lookup!B:C,2,0),0)</f>
        <v>0</v>
      </c>
    </row>
  </sheetData>
  <autoFilter ref="A1:O10438">
    <extLst/>
  </autoFilter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B2:M67"/>
  <sheetViews>
    <sheetView tabSelected="1" workbookViewId="0">
      <selection activeCell="E8" sqref="E8"/>
    </sheetView>
  </sheetViews>
  <sheetFormatPr defaultColWidth="9" defaultRowHeight="15"/>
  <cols>
    <col min="2" max="2" width="25" customWidth="1"/>
    <col min="3" max="3" width="14.7142857142857" customWidth="1"/>
    <col min="7" max="7" width="14.7142857142857" customWidth="1"/>
    <col min="9" max="9" width="21.1428571428571" customWidth="1"/>
    <col min="11" max="11" width="16.7142857142857" customWidth="1"/>
    <col min="12" max="12" width="11.4285714285714" customWidth="1"/>
  </cols>
  <sheetData>
    <row r="2" spans="10:13">
      <c r="J2">
        <v>2</v>
      </c>
      <c r="K2">
        <v>3</v>
      </c>
      <c r="L2">
        <v>4</v>
      </c>
      <c r="M2">
        <v>5</v>
      </c>
    </row>
    <row r="3" spans="9:13">
      <c r="I3" t="s">
        <v>8845</v>
      </c>
      <c r="J3" t="s">
        <v>112</v>
      </c>
      <c r="K3" t="s">
        <v>113</v>
      </c>
      <c r="L3" t="s">
        <v>43</v>
      </c>
      <c r="M3" t="s">
        <v>114</v>
      </c>
    </row>
    <row r="4" spans="2:13">
      <c r="B4" s="1" t="s">
        <v>106</v>
      </c>
      <c r="C4" s="1" t="s">
        <v>115</v>
      </c>
      <c r="I4" t="s">
        <v>4502</v>
      </c>
      <c r="J4">
        <v>7007</v>
      </c>
      <c r="K4" t="s">
        <v>8846</v>
      </c>
      <c r="L4" t="s">
        <v>8847</v>
      </c>
      <c r="M4" t="s">
        <v>8848</v>
      </c>
    </row>
    <row r="5" spans="2:13">
      <c r="B5" t="s">
        <v>233</v>
      </c>
      <c r="C5" t="s">
        <v>70</v>
      </c>
      <c r="F5" t="s">
        <v>1992</v>
      </c>
      <c r="I5" t="s">
        <v>125</v>
      </c>
      <c r="J5">
        <v>6</v>
      </c>
      <c r="K5" t="s">
        <v>8849</v>
      </c>
      <c r="L5" t="s">
        <v>8850</v>
      </c>
      <c r="M5" t="s">
        <v>8851</v>
      </c>
    </row>
    <row r="6" spans="2:13">
      <c r="B6" t="s">
        <v>8637</v>
      </c>
      <c r="C6" t="s">
        <v>81</v>
      </c>
      <c r="F6" t="s">
        <v>3416</v>
      </c>
      <c r="I6" t="s">
        <v>247</v>
      </c>
      <c r="J6">
        <v>16</v>
      </c>
      <c r="K6" t="s">
        <v>8852</v>
      </c>
      <c r="L6" t="s">
        <v>8850</v>
      </c>
      <c r="M6" t="s">
        <v>8851</v>
      </c>
    </row>
    <row r="7" spans="2:13">
      <c r="B7" t="s">
        <v>70</v>
      </c>
      <c r="C7" t="s">
        <v>70</v>
      </c>
      <c r="F7" t="s">
        <v>3238</v>
      </c>
      <c r="I7" t="s">
        <v>376</v>
      </c>
      <c r="J7">
        <v>45</v>
      </c>
      <c r="K7" t="s">
        <v>8853</v>
      </c>
      <c r="L7" t="s">
        <v>8854</v>
      </c>
      <c r="M7" t="s">
        <v>8848</v>
      </c>
    </row>
    <row r="8" spans="2:13">
      <c r="B8" t="s">
        <v>6852</v>
      </c>
      <c r="C8" t="s">
        <v>68</v>
      </c>
      <c r="F8" t="s">
        <v>7942</v>
      </c>
      <c r="I8" t="s">
        <v>482</v>
      </c>
      <c r="J8">
        <v>51</v>
      </c>
      <c r="K8" t="s">
        <v>8855</v>
      </c>
      <c r="L8" t="s">
        <v>8850</v>
      </c>
      <c r="M8" t="s">
        <v>8851</v>
      </c>
    </row>
    <row r="9" spans="2:13">
      <c r="B9" t="s">
        <v>191</v>
      </c>
      <c r="C9" t="s">
        <v>81</v>
      </c>
      <c r="F9" t="s">
        <v>3539</v>
      </c>
      <c r="I9" t="s">
        <v>629</v>
      </c>
      <c r="J9">
        <v>52</v>
      </c>
      <c r="K9" t="s">
        <v>8856</v>
      </c>
      <c r="L9" t="s">
        <v>8850</v>
      </c>
      <c r="M9" t="s">
        <v>8851</v>
      </c>
    </row>
    <row r="10" spans="2:13">
      <c r="B10" t="s">
        <v>139</v>
      </c>
      <c r="C10" t="s">
        <v>81</v>
      </c>
      <c r="F10" t="s">
        <v>3876</v>
      </c>
      <c r="I10" t="s">
        <v>751</v>
      </c>
      <c r="J10">
        <v>2007</v>
      </c>
      <c r="K10" t="s">
        <v>8857</v>
      </c>
      <c r="L10" t="s">
        <v>8858</v>
      </c>
      <c r="M10" t="s">
        <v>8859</v>
      </c>
    </row>
    <row r="11" spans="2:13">
      <c r="B11" t="s">
        <v>5946</v>
      </c>
      <c r="C11" t="s">
        <v>81</v>
      </c>
      <c r="I11" t="s">
        <v>915</v>
      </c>
      <c r="J11">
        <v>2015</v>
      </c>
      <c r="K11" t="s">
        <v>8860</v>
      </c>
      <c r="L11" t="s">
        <v>8858</v>
      </c>
      <c r="M11" t="s">
        <v>8859</v>
      </c>
    </row>
    <row r="12" spans="2:13">
      <c r="B12" t="s">
        <v>128</v>
      </c>
      <c r="C12" t="s">
        <v>68</v>
      </c>
      <c r="I12" t="s">
        <v>986</v>
      </c>
      <c r="J12">
        <v>2017</v>
      </c>
      <c r="K12" t="s">
        <v>8861</v>
      </c>
      <c r="L12" t="s">
        <v>8858</v>
      </c>
      <c r="M12" t="s">
        <v>8859</v>
      </c>
    </row>
    <row r="13" spans="2:13">
      <c r="B13" t="s">
        <v>188</v>
      </c>
      <c r="C13" t="s">
        <v>85</v>
      </c>
      <c r="I13" t="s">
        <v>1098</v>
      </c>
      <c r="J13">
        <v>2018</v>
      </c>
      <c r="K13" t="s">
        <v>8862</v>
      </c>
      <c r="L13" t="s">
        <v>8863</v>
      </c>
      <c r="M13" t="s">
        <v>8859</v>
      </c>
    </row>
    <row r="14" spans="2:13">
      <c r="B14" t="s">
        <v>142</v>
      </c>
      <c r="C14" t="s">
        <v>80</v>
      </c>
      <c r="I14" t="s">
        <v>1214</v>
      </c>
      <c r="J14">
        <v>2019</v>
      </c>
      <c r="K14" t="s">
        <v>8864</v>
      </c>
      <c r="L14" t="s">
        <v>8863</v>
      </c>
      <c r="M14" t="s">
        <v>8859</v>
      </c>
    </row>
    <row r="15" spans="2:13">
      <c r="B15" t="s">
        <v>1553</v>
      </c>
      <c r="C15" t="s">
        <v>81</v>
      </c>
      <c r="I15" t="s">
        <v>1325</v>
      </c>
      <c r="J15">
        <v>2026</v>
      </c>
      <c r="K15" t="s">
        <v>8865</v>
      </c>
      <c r="L15" t="s">
        <v>8863</v>
      </c>
      <c r="M15" t="s">
        <v>8859</v>
      </c>
    </row>
    <row r="16" spans="2:13">
      <c r="B16" t="s">
        <v>120</v>
      </c>
      <c r="C16" t="s">
        <v>68</v>
      </c>
      <c r="I16" t="s">
        <v>1430</v>
      </c>
      <c r="J16">
        <v>2054</v>
      </c>
      <c r="K16" t="s">
        <v>8866</v>
      </c>
      <c r="L16" t="s">
        <v>8867</v>
      </c>
      <c r="M16" t="s">
        <v>8859</v>
      </c>
    </row>
    <row r="17" spans="2:13">
      <c r="B17" t="s">
        <v>78</v>
      </c>
      <c r="C17" t="s">
        <v>78</v>
      </c>
      <c r="I17" t="s">
        <v>1500</v>
      </c>
      <c r="J17">
        <v>2055</v>
      </c>
      <c r="K17" t="s">
        <v>8868</v>
      </c>
      <c r="L17" t="s">
        <v>8867</v>
      </c>
      <c r="M17" t="s">
        <v>8859</v>
      </c>
    </row>
    <row r="18" spans="2:13">
      <c r="B18" t="s">
        <v>640</v>
      </c>
      <c r="C18" t="s">
        <v>8869</v>
      </c>
      <c r="I18" t="s">
        <v>1621</v>
      </c>
      <c r="J18">
        <v>2058</v>
      </c>
      <c r="K18" t="s">
        <v>8870</v>
      </c>
      <c r="L18" t="s">
        <v>8871</v>
      </c>
      <c r="M18" t="s">
        <v>8859</v>
      </c>
    </row>
    <row r="19" spans="2:13">
      <c r="B19" t="s">
        <v>83</v>
      </c>
      <c r="C19" t="s">
        <v>83</v>
      </c>
      <c r="I19" t="s">
        <v>1732</v>
      </c>
      <c r="J19">
        <v>2060</v>
      </c>
      <c r="K19" t="s">
        <v>8872</v>
      </c>
      <c r="L19" t="s">
        <v>8871</v>
      </c>
      <c r="M19" t="s">
        <v>8859</v>
      </c>
    </row>
    <row r="20" spans="2:13">
      <c r="B20" t="s">
        <v>5920</v>
      </c>
      <c r="C20" t="s">
        <v>81</v>
      </c>
      <c r="I20" t="s">
        <v>1876</v>
      </c>
      <c r="J20">
        <v>2061</v>
      </c>
      <c r="K20" t="s">
        <v>8873</v>
      </c>
      <c r="L20" t="s">
        <v>8867</v>
      </c>
      <c r="M20" t="s">
        <v>8859</v>
      </c>
    </row>
    <row r="21" spans="2:13">
      <c r="B21" t="s">
        <v>5892</v>
      </c>
      <c r="C21" t="s">
        <v>68</v>
      </c>
      <c r="I21" t="s">
        <v>1992</v>
      </c>
      <c r="J21">
        <v>2064</v>
      </c>
      <c r="K21" t="s">
        <v>8874</v>
      </c>
      <c r="L21" t="s">
        <v>8875</v>
      </c>
      <c r="M21" t="s">
        <v>8859</v>
      </c>
    </row>
    <row r="22" spans="2:13">
      <c r="B22" t="s">
        <v>84</v>
      </c>
      <c r="C22" t="s">
        <v>84</v>
      </c>
      <c r="I22" t="s">
        <v>2084</v>
      </c>
      <c r="J22">
        <v>2462</v>
      </c>
      <c r="K22" t="s">
        <v>8876</v>
      </c>
      <c r="L22" t="s">
        <v>8858</v>
      </c>
      <c r="M22" t="s">
        <v>8859</v>
      </c>
    </row>
    <row r="23" spans="9:13">
      <c r="I23" t="s">
        <v>2211</v>
      </c>
      <c r="J23">
        <v>2470</v>
      </c>
      <c r="K23" t="s">
        <v>8877</v>
      </c>
      <c r="L23" t="s">
        <v>8878</v>
      </c>
      <c r="M23" t="s">
        <v>8859</v>
      </c>
    </row>
    <row r="24" spans="9:13">
      <c r="I24" t="s">
        <v>2328</v>
      </c>
      <c r="J24">
        <v>2503</v>
      </c>
      <c r="K24" t="s">
        <v>8879</v>
      </c>
      <c r="L24" t="s">
        <v>8863</v>
      </c>
      <c r="M24" t="s">
        <v>8859</v>
      </c>
    </row>
    <row r="25" spans="2:13">
      <c r="B25" t="s">
        <v>2650</v>
      </c>
      <c r="I25" t="s">
        <v>2471</v>
      </c>
      <c r="J25">
        <v>3101</v>
      </c>
      <c r="K25" t="s">
        <v>8880</v>
      </c>
      <c r="L25" t="s">
        <v>8881</v>
      </c>
      <c r="M25" t="s">
        <v>8882</v>
      </c>
    </row>
    <row r="26" spans="2:13">
      <c r="B26" t="s">
        <v>2009</v>
      </c>
      <c r="I26" t="s">
        <v>2693</v>
      </c>
      <c r="J26">
        <v>3102</v>
      </c>
      <c r="K26" t="s">
        <v>8883</v>
      </c>
      <c r="L26" t="s">
        <v>8881</v>
      </c>
      <c r="M26" t="s">
        <v>8882</v>
      </c>
    </row>
    <row r="27" spans="2:13">
      <c r="B27" t="s">
        <v>2341</v>
      </c>
      <c r="I27" t="s">
        <v>2847</v>
      </c>
      <c r="J27">
        <v>3103</v>
      </c>
      <c r="K27" t="s">
        <v>8884</v>
      </c>
      <c r="L27" t="s">
        <v>8854</v>
      </c>
      <c r="M27" t="s">
        <v>8882</v>
      </c>
    </row>
    <row r="28" spans="2:13">
      <c r="B28" t="s">
        <v>5913</v>
      </c>
      <c r="C28" t="s">
        <v>8869</v>
      </c>
      <c r="I28" t="s">
        <v>3024</v>
      </c>
      <c r="J28">
        <v>3104</v>
      </c>
      <c r="K28" t="s">
        <v>8885</v>
      </c>
      <c r="L28" t="s">
        <v>8881</v>
      </c>
      <c r="M28" t="s">
        <v>8882</v>
      </c>
    </row>
    <row r="29" spans="2:13">
      <c r="B29" t="s">
        <v>256</v>
      </c>
      <c r="C29" t="s">
        <v>8869</v>
      </c>
      <c r="I29" t="s">
        <v>3238</v>
      </c>
      <c r="J29">
        <v>3201</v>
      </c>
      <c r="K29" t="s">
        <v>31</v>
      </c>
      <c r="L29" t="s">
        <v>8886</v>
      </c>
      <c r="M29" t="s">
        <v>8887</v>
      </c>
    </row>
    <row r="30" spans="2:13">
      <c r="B30" t="s">
        <v>175</v>
      </c>
      <c r="C30" t="s">
        <v>8869</v>
      </c>
      <c r="I30" t="s">
        <v>3416</v>
      </c>
      <c r="J30">
        <v>3202</v>
      </c>
      <c r="K30" t="s">
        <v>8888</v>
      </c>
      <c r="L30" t="s">
        <v>8854</v>
      </c>
      <c r="M30" t="s">
        <v>8887</v>
      </c>
    </row>
    <row r="31" spans="2:13">
      <c r="B31" t="s">
        <v>208</v>
      </c>
      <c r="C31" t="s">
        <v>8869</v>
      </c>
      <c r="I31" t="s">
        <v>3539</v>
      </c>
      <c r="J31">
        <v>4001</v>
      </c>
      <c r="K31" t="s">
        <v>8889</v>
      </c>
      <c r="L31" t="s">
        <v>8875</v>
      </c>
      <c r="M31" t="s">
        <v>8890</v>
      </c>
    </row>
    <row r="32" spans="2:13">
      <c r="B32" t="s">
        <v>1038</v>
      </c>
      <c r="I32" t="s">
        <v>3756</v>
      </c>
      <c r="J32">
        <v>4002</v>
      </c>
      <c r="K32" t="s">
        <v>8891</v>
      </c>
      <c r="L32" t="s">
        <v>8871</v>
      </c>
      <c r="M32" t="s">
        <v>8890</v>
      </c>
    </row>
    <row r="33" spans="2:13">
      <c r="B33" t="s">
        <v>621</v>
      </c>
      <c r="C33" t="s">
        <v>8869</v>
      </c>
      <c r="I33" t="s">
        <v>3876</v>
      </c>
      <c r="J33">
        <v>4003</v>
      </c>
      <c r="K33" t="s">
        <v>8892</v>
      </c>
      <c r="L33" t="s">
        <v>8875</v>
      </c>
      <c r="M33" t="s">
        <v>8859</v>
      </c>
    </row>
    <row r="34" spans="2:13">
      <c r="B34" t="s">
        <v>4956</v>
      </c>
      <c r="C34" t="s">
        <v>8869</v>
      </c>
      <c r="I34" t="s">
        <v>4177</v>
      </c>
      <c r="J34">
        <v>4005</v>
      </c>
      <c r="K34" t="s">
        <v>8893</v>
      </c>
      <c r="L34" t="s">
        <v>8871</v>
      </c>
      <c r="M34" t="s">
        <v>8890</v>
      </c>
    </row>
    <row r="35" spans="2:13">
      <c r="B35" t="s">
        <v>515</v>
      </c>
      <c r="C35" t="s">
        <v>8869</v>
      </c>
      <c r="I35" t="s">
        <v>4371</v>
      </c>
      <c r="J35">
        <v>7004</v>
      </c>
      <c r="K35" t="s">
        <v>8894</v>
      </c>
      <c r="L35" t="s">
        <v>8854</v>
      </c>
      <c r="M35" t="s">
        <v>8848</v>
      </c>
    </row>
    <row r="36" spans="2:13">
      <c r="B36" t="s">
        <v>1643</v>
      </c>
      <c r="C36" t="s">
        <v>8869</v>
      </c>
      <c r="I36" t="s">
        <v>4635</v>
      </c>
      <c r="J36">
        <v>7008</v>
      </c>
      <c r="K36" t="s">
        <v>58</v>
      </c>
      <c r="L36" t="s">
        <v>8847</v>
      </c>
      <c r="M36" t="s">
        <v>8848</v>
      </c>
    </row>
    <row r="37" spans="2:13">
      <c r="B37" t="s">
        <v>238</v>
      </c>
      <c r="I37" t="s">
        <v>4743</v>
      </c>
      <c r="J37">
        <v>7011</v>
      </c>
      <c r="K37" t="s">
        <v>8895</v>
      </c>
      <c r="L37" t="s">
        <v>8847</v>
      </c>
      <c r="M37" t="s">
        <v>8848</v>
      </c>
    </row>
    <row r="38" spans="2:13">
      <c r="B38" t="s">
        <v>134</v>
      </c>
      <c r="I38" t="s">
        <v>4894</v>
      </c>
      <c r="J38">
        <v>7018</v>
      </c>
      <c r="K38" t="s">
        <v>8896</v>
      </c>
      <c r="L38" t="s">
        <v>8897</v>
      </c>
      <c r="M38" t="s">
        <v>8848</v>
      </c>
    </row>
    <row r="39" spans="2:13">
      <c r="B39" t="s">
        <v>2494</v>
      </c>
      <c r="I39" t="s">
        <v>5009</v>
      </c>
      <c r="J39">
        <v>7021</v>
      </c>
      <c r="K39" t="s">
        <v>8898</v>
      </c>
      <c r="L39" t="s">
        <v>8847</v>
      </c>
      <c r="M39" t="s">
        <v>8848</v>
      </c>
    </row>
    <row r="40" spans="2:13">
      <c r="B40" t="s">
        <v>2750</v>
      </c>
      <c r="I40" t="s">
        <v>5117</v>
      </c>
      <c r="J40">
        <v>7026</v>
      </c>
      <c r="K40" t="s">
        <v>8899</v>
      </c>
      <c r="L40" t="s">
        <v>8897</v>
      </c>
      <c r="M40" t="s">
        <v>8848</v>
      </c>
    </row>
    <row r="41" spans="9:13">
      <c r="I41" t="s">
        <v>5236</v>
      </c>
      <c r="J41">
        <v>7027</v>
      </c>
      <c r="K41" t="s">
        <v>8900</v>
      </c>
      <c r="L41" t="s">
        <v>8901</v>
      </c>
      <c r="M41" t="s">
        <v>8848</v>
      </c>
    </row>
    <row r="42" spans="9:13">
      <c r="I42" t="s">
        <v>5382</v>
      </c>
      <c r="J42">
        <v>7034</v>
      </c>
      <c r="K42" t="s">
        <v>8902</v>
      </c>
      <c r="L42" t="s">
        <v>8854</v>
      </c>
      <c r="M42" t="s">
        <v>8848</v>
      </c>
    </row>
    <row r="43" spans="9:13">
      <c r="I43" t="s">
        <v>5534</v>
      </c>
      <c r="J43">
        <v>7036</v>
      </c>
      <c r="K43" t="s">
        <v>32</v>
      </c>
      <c r="L43" t="s">
        <v>8886</v>
      </c>
      <c r="M43" t="s">
        <v>8848</v>
      </c>
    </row>
    <row r="44" spans="9:13">
      <c r="I44" t="s">
        <v>5655</v>
      </c>
      <c r="J44">
        <v>7037</v>
      </c>
      <c r="K44" t="s">
        <v>8903</v>
      </c>
      <c r="L44" t="s">
        <v>8901</v>
      </c>
      <c r="M44" t="s">
        <v>8848</v>
      </c>
    </row>
    <row r="45" spans="9:13">
      <c r="I45" t="s">
        <v>5785</v>
      </c>
      <c r="J45">
        <v>7043</v>
      </c>
      <c r="K45" t="s">
        <v>8904</v>
      </c>
      <c r="L45" t="s">
        <v>8897</v>
      </c>
      <c r="M45" t="s">
        <v>8848</v>
      </c>
    </row>
    <row r="46" spans="9:13">
      <c r="I46" t="s">
        <v>5885</v>
      </c>
      <c r="J46">
        <v>7046</v>
      </c>
      <c r="K46" t="s">
        <v>8905</v>
      </c>
      <c r="L46" t="s">
        <v>8881</v>
      </c>
      <c r="M46" t="s">
        <v>8906</v>
      </c>
    </row>
    <row r="47" spans="9:13">
      <c r="I47" t="s">
        <v>6257</v>
      </c>
      <c r="J47">
        <v>7048</v>
      </c>
      <c r="K47" t="s">
        <v>8907</v>
      </c>
      <c r="L47" t="s">
        <v>8858</v>
      </c>
      <c r="M47" t="s">
        <v>8848</v>
      </c>
    </row>
    <row r="48" spans="9:13">
      <c r="I48" t="s">
        <v>6357</v>
      </c>
      <c r="J48">
        <v>7074</v>
      </c>
      <c r="K48" t="s">
        <v>8908</v>
      </c>
      <c r="L48" t="s">
        <v>8901</v>
      </c>
      <c r="M48" t="s">
        <v>8848</v>
      </c>
    </row>
    <row r="49" spans="9:13">
      <c r="I49" t="s">
        <v>6457</v>
      </c>
      <c r="J49">
        <v>7075</v>
      </c>
      <c r="K49" t="s">
        <v>8909</v>
      </c>
      <c r="L49" t="s">
        <v>8863</v>
      </c>
      <c r="M49" t="s">
        <v>8848</v>
      </c>
    </row>
    <row r="50" spans="9:13">
      <c r="I50" t="s">
        <v>6552</v>
      </c>
      <c r="J50">
        <v>7082</v>
      </c>
      <c r="K50" t="s">
        <v>8910</v>
      </c>
      <c r="L50" t="s">
        <v>8881</v>
      </c>
      <c r="M50" t="s">
        <v>8848</v>
      </c>
    </row>
    <row r="51" spans="9:13">
      <c r="I51" t="s">
        <v>6651</v>
      </c>
      <c r="J51">
        <v>7141</v>
      </c>
      <c r="K51" t="s">
        <v>8911</v>
      </c>
      <c r="L51" t="s">
        <v>8850</v>
      </c>
      <c r="M51" t="s">
        <v>8912</v>
      </c>
    </row>
    <row r="52" spans="9:13">
      <c r="I52" t="s">
        <v>6777</v>
      </c>
      <c r="J52">
        <v>7143</v>
      </c>
      <c r="K52" t="s">
        <v>8913</v>
      </c>
      <c r="L52" t="s">
        <v>8914</v>
      </c>
      <c r="M52" t="s">
        <v>8848</v>
      </c>
    </row>
    <row r="53" spans="9:13">
      <c r="I53" t="s">
        <v>6926</v>
      </c>
      <c r="J53">
        <v>7146</v>
      </c>
      <c r="K53" t="s">
        <v>8915</v>
      </c>
      <c r="L53" t="s">
        <v>8914</v>
      </c>
      <c r="M53" t="s">
        <v>8848</v>
      </c>
    </row>
    <row r="54" spans="9:13">
      <c r="I54" t="s">
        <v>7058</v>
      </c>
      <c r="J54">
        <v>7155</v>
      </c>
      <c r="K54" t="s">
        <v>8916</v>
      </c>
      <c r="L54" t="s">
        <v>8897</v>
      </c>
      <c r="M54" t="s">
        <v>8848</v>
      </c>
    </row>
    <row r="55" spans="9:13">
      <c r="I55" t="s">
        <v>7157</v>
      </c>
      <c r="J55">
        <v>7158</v>
      </c>
      <c r="K55" t="s">
        <v>33</v>
      </c>
      <c r="L55" t="s">
        <v>8886</v>
      </c>
      <c r="M55" t="s">
        <v>8848</v>
      </c>
    </row>
    <row r="56" spans="9:13">
      <c r="I56" t="s">
        <v>7276</v>
      </c>
      <c r="J56">
        <v>7159</v>
      </c>
      <c r="K56" t="s">
        <v>8917</v>
      </c>
      <c r="L56" t="s">
        <v>8847</v>
      </c>
      <c r="M56" t="s">
        <v>8848</v>
      </c>
    </row>
    <row r="57" spans="9:13">
      <c r="I57" t="s">
        <v>7392</v>
      </c>
      <c r="J57">
        <v>7162</v>
      </c>
      <c r="K57" t="s">
        <v>8918</v>
      </c>
      <c r="L57" t="s">
        <v>8878</v>
      </c>
      <c r="M57" t="s">
        <v>8848</v>
      </c>
    </row>
    <row r="58" spans="9:13">
      <c r="I58" t="s">
        <v>7571</v>
      </c>
      <c r="J58">
        <v>7163</v>
      </c>
      <c r="K58" t="s">
        <v>8919</v>
      </c>
      <c r="L58" t="s">
        <v>8901</v>
      </c>
      <c r="M58" t="s">
        <v>8848</v>
      </c>
    </row>
    <row r="59" spans="9:13">
      <c r="I59" t="s">
        <v>7710</v>
      </c>
      <c r="J59">
        <v>7166</v>
      </c>
      <c r="K59" t="s">
        <v>8920</v>
      </c>
      <c r="L59" t="s">
        <v>8878</v>
      </c>
      <c r="M59" t="s">
        <v>8848</v>
      </c>
    </row>
    <row r="60" spans="9:13">
      <c r="I60" t="s">
        <v>7818</v>
      </c>
      <c r="J60">
        <v>7183</v>
      </c>
      <c r="K60" t="s">
        <v>8921</v>
      </c>
      <c r="L60" t="s">
        <v>8878</v>
      </c>
      <c r="M60" t="s">
        <v>8848</v>
      </c>
    </row>
    <row r="61" spans="9:13">
      <c r="I61" t="s">
        <v>7946</v>
      </c>
      <c r="J61">
        <v>7217</v>
      </c>
      <c r="K61" t="s">
        <v>34</v>
      </c>
      <c r="L61" t="s">
        <v>8886</v>
      </c>
      <c r="M61" t="s">
        <v>8848</v>
      </c>
    </row>
    <row r="62" spans="9:13">
      <c r="I62" t="s">
        <v>8037</v>
      </c>
      <c r="J62">
        <v>7226</v>
      </c>
      <c r="K62" t="s">
        <v>8922</v>
      </c>
      <c r="L62" t="s">
        <v>8914</v>
      </c>
      <c r="M62" t="s">
        <v>8848</v>
      </c>
    </row>
    <row r="63" spans="9:13">
      <c r="I63" t="s">
        <v>8187</v>
      </c>
      <c r="J63">
        <v>7232</v>
      </c>
      <c r="K63" t="s">
        <v>35</v>
      </c>
      <c r="L63" t="s">
        <v>8886</v>
      </c>
      <c r="M63" t="s">
        <v>8848</v>
      </c>
    </row>
    <row r="64" spans="9:13">
      <c r="I64" t="s">
        <v>8333</v>
      </c>
      <c r="J64">
        <v>7233</v>
      </c>
      <c r="K64" t="s">
        <v>8923</v>
      </c>
      <c r="L64" t="s">
        <v>8901</v>
      </c>
      <c r="M64" t="s">
        <v>8848</v>
      </c>
    </row>
    <row r="65" spans="9:13">
      <c r="I65" t="s">
        <v>8432</v>
      </c>
      <c r="J65">
        <v>7248</v>
      </c>
      <c r="K65" t="s">
        <v>8924</v>
      </c>
      <c r="L65" t="s">
        <v>8914</v>
      </c>
      <c r="M65" t="s">
        <v>8848</v>
      </c>
    </row>
    <row r="66" spans="9:13">
      <c r="I66" t="s">
        <v>8550</v>
      </c>
      <c r="J66">
        <v>7254</v>
      </c>
      <c r="K66" t="s">
        <v>8925</v>
      </c>
      <c r="L66" t="s">
        <v>8914</v>
      </c>
      <c r="M66" t="s">
        <v>8848</v>
      </c>
    </row>
    <row r="67" spans="9:13">
      <c r="I67" t="s">
        <v>8721</v>
      </c>
      <c r="J67">
        <v>7260</v>
      </c>
      <c r="K67" t="s">
        <v>8926</v>
      </c>
      <c r="L67" t="s">
        <v>8875</v>
      </c>
      <c r="M67" t="s">
        <v>8912</v>
      </c>
    </row>
  </sheetData>
  <sortState ref="I5:I4161">
    <sortCondition ref="I4:I4161"/>
  </sortState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186EB16-0FA9-4190-8EF6-B430468C4DFA}">
  <ds:schemaRefs/>
</ds:datastoreItem>
</file>

<file path=customXml/itemProps2.xml><?xml version="1.0" encoding="utf-8"?>
<ds:datastoreItem xmlns:ds="http://schemas.openxmlformats.org/officeDocument/2006/customXml" ds:itemID="{F5F45126-D51E-4B89-AEC8-F05A6BFCC8E0}">
  <ds:schemaRefs/>
</ds:datastoreItem>
</file>

<file path=customXml/itemProps3.xml><?xml version="1.0" encoding="utf-8"?>
<ds:datastoreItem xmlns:ds="http://schemas.openxmlformats.org/officeDocument/2006/customXml" ds:itemID="{280A8385-64B1-43BE-9AA1-B6320E633EA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Period 1</vt:lpstr>
      <vt:lpstr>Period 2</vt:lpstr>
      <vt:lpstr>Period 3</vt:lpstr>
      <vt:lpstr>Period 4</vt:lpstr>
      <vt:lpstr>Period 5</vt:lpstr>
      <vt:lpstr>Period 6</vt:lpstr>
      <vt:lpstr>Sheet1</vt:lpstr>
      <vt:lpstr>Sheet2</vt:lpstr>
      <vt:lpstr>Period 7</vt:lpstr>
      <vt:lpstr>Period 8</vt:lpstr>
      <vt:lpstr>Period 9</vt:lpstr>
      <vt:lpstr>Period 10</vt:lpstr>
      <vt:lpstr>Period 11</vt:lpstr>
      <vt:lpstr>Period 12</vt:lpstr>
      <vt:lpstr>ASantana</vt:lpstr>
      <vt:lpstr>Huntington Beach</vt:lpstr>
      <vt:lpstr>Anaheim</vt:lpstr>
      <vt:lpstr>Irvine</vt:lpstr>
      <vt:lpstr>Yorba Linda</vt:lpstr>
      <vt:lpstr>Cypress</vt:lpstr>
      <vt:lpstr>Original</vt:lpstr>
      <vt:lpstr>Lookup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Johnson</dc:creator>
  <cp:lastModifiedBy>adil.ali</cp:lastModifiedBy>
  <dcterms:created xsi:type="dcterms:W3CDTF">2018-12-02T16:57:00Z</dcterms:created>
  <dcterms:modified xsi:type="dcterms:W3CDTF">2021-07-29T12:48:06Z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0x0101005DF2D5DE3DD1FA41B520B907EC1BCFFD</vt:lpwstr>
  </property>
  <property fmtid="{D5CDD505-2E9C-101B-9397-08002B2CF9AE}" pid="3" name="KSOProductBuildVer">
    <vt:lpwstr>1033-10.2.0.7646</vt:lpwstr>
  </property>
</Properties>
</file>